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defaultThemeVersion="124226"/>
  <bookViews>
    <workbookView xWindow="0" yWindow="180" windowWidth="19440" windowHeight="9555" tabRatio="863"/>
  </bookViews>
  <sheets>
    <sheet name="Structure" sheetId="14" r:id="rId1"/>
    <sheet name="AU" sheetId="54" r:id="rId2"/>
    <sheet name="AT" sheetId="29" r:id="rId3"/>
    <sheet name="BE" sheetId="28" r:id="rId4"/>
    <sheet name="BG" sheetId="46" r:id="rId5"/>
    <sheet name="CA" sheetId="42" r:id="rId6"/>
    <sheet name="HR" sheetId="24" r:id="rId7"/>
    <sheet name="CY" sheetId="44" r:id="rId8"/>
    <sheet name="CZ" sheetId="36" r:id="rId9"/>
    <sheet name="DK" sheetId="57" r:id="rId10"/>
    <sheet name="EE" sheetId="43" r:id="rId11"/>
    <sheet name="FI" sheetId="41" r:id="rId12"/>
    <sheet name="FR" sheetId="59" r:id="rId13"/>
    <sheet name="DE" sheetId="9" r:id="rId14"/>
    <sheet name="GR" sheetId="40" r:id="rId15"/>
    <sheet name="HU" sheetId="47" r:id="rId16"/>
    <sheet name="IS" sheetId="51" r:id="rId17"/>
    <sheet name="IE" sheetId="39" r:id="rId18"/>
    <sheet name="IT" sheetId="60" r:id="rId19"/>
    <sheet name="JP" sheetId="15" r:id="rId20"/>
    <sheet name="KR" sheetId="7" r:id="rId21"/>
    <sheet name="LV" sheetId="32" r:id="rId22"/>
    <sheet name="LT" sheetId="33" r:id="rId23"/>
    <sheet name="LU" sheetId="49" r:id="rId24"/>
    <sheet name="MT" sheetId="53" r:id="rId25"/>
    <sheet name="NL" sheetId="10" r:id="rId26"/>
    <sheet name="NZ" sheetId="52" r:id="rId27"/>
    <sheet name="NO" sheetId="48" r:id="rId28"/>
    <sheet name="PL" sheetId="50" r:id="rId29"/>
    <sheet name="PT" sheetId="11" r:id="rId30"/>
    <sheet name="RO" sheetId="8" r:id="rId31"/>
    <sheet name="SK" sheetId="31" r:id="rId32"/>
    <sheet name="SI" sheetId="17" r:id="rId33"/>
    <sheet name="ES" sheetId="34" r:id="rId34"/>
    <sheet name="SE" sheetId="12" r:id="rId35"/>
    <sheet name="CH" sheetId="20" r:id="rId36"/>
    <sheet name="TU" sheetId="6" r:id="rId37"/>
    <sheet name="UK" sheetId="45" r:id="rId38"/>
    <sheet name="US" sheetId="37" r:id="rId39"/>
    <sheet name="Summary 2014" sheetId="58" r:id="rId40"/>
  </sheets>
  <definedNames>
    <definedName name="_ftn1" localSheetId="8">CZ!$K$300</definedName>
    <definedName name="_ftnref1" localSheetId="8">CZ!$K$285</definedName>
    <definedName name="_ftnref2" localSheetId="8">CZ!$K$288</definedName>
  </definedNames>
  <calcPr calcId="145621"/>
</workbook>
</file>

<file path=xl/calcChain.xml><?xml version="1.0" encoding="utf-8"?>
<calcChain xmlns="http://schemas.openxmlformats.org/spreadsheetml/2006/main">
  <c r="R146" i="15" l="1"/>
  <c r="R2" i="15" s="1"/>
  <c r="P146" i="15"/>
  <c r="P2" i="15" s="1"/>
  <c r="S2" i="29"/>
  <c r="P5" i="39" l="1"/>
  <c r="J41" i="31" l="1"/>
  <c r="L218" i="37" l="1"/>
  <c r="L218" i="45"/>
  <c r="L218" i="6"/>
  <c r="L218" i="20"/>
  <c r="L218" i="12"/>
  <c r="L218" i="17"/>
  <c r="L218" i="31"/>
  <c r="L218" i="8"/>
  <c r="L218" i="11"/>
  <c r="L218" i="50"/>
  <c r="L218" i="48"/>
  <c r="L218" i="52"/>
  <c r="L218" i="10"/>
  <c r="L218" i="53"/>
  <c r="L218" i="49"/>
  <c r="L218" i="33"/>
  <c r="L218" i="32"/>
  <c r="L218" i="7"/>
  <c r="L218" i="15"/>
  <c r="L218" i="60"/>
  <c r="L218" i="39"/>
  <c r="L218" i="47"/>
  <c r="L218" i="40"/>
  <c r="L218" i="9"/>
  <c r="L218" i="59"/>
  <c r="L218" i="41"/>
  <c r="L218" i="43"/>
  <c r="L218" i="57"/>
  <c r="L218" i="36"/>
  <c r="L218" i="44"/>
  <c r="L218" i="42"/>
  <c r="L218" i="46"/>
  <c r="L218" i="28"/>
  <c r="L218" i="29"/>
  <c r="L218" i="54"/>
  <c r="N218" i="34"/>
  <c r="L218" i="34"/>
  <c r="J218" i="34"/>
  <c r="J3" i="14" l="1"/>
  <c r="J2" i="14"/>
  <c r="X294" i="40" l="1"/>
  <c r="X283" i="40" s="1"/>
  <c r="V294" i="40"/>
  <c r="V283" i="40" s="1"/>
  <c r="T294" i="40"/>
  <c r="T283" i="40" s="1"/>
  <c r="R294" i="40"/>
  <c r="R283" i="40" s="1"/>
  <c r="P294" i="40"/>
  <c r="N294" i="40"/>
  <c r="N283" i="40" s="1"/>
  <c r="L294" i="40"/>
  <c r="L283" i="40" s="1"/>
  <c r="P283" i="40"/>
  <c r="X260" i="40"/>
  <c r="X256" i="40" s="1"/>
  <c r="X252" i="40" s="1"/>
  <c r="V260" i="40"/>
  <c r="V256" i="40" s="1"/>
  <c r="V252" i="40" s="1"/>
  <c r="T260" i="40"/>
  <c r="T256" i="40" s="1"/>
  <c r="T252" i="40" s="1"/>
  <c r="R260" i="40"/>
  <c r="R256" i="40" s="1"/>
  <c r="R252" i="40" s="1"/>
  <c r="P260" i="40"/>
  <c r="P256" i="40" s="1"/>
  <c r="P252" i="40" s="1"/>
  <c r="N260" i="40"/>
  <c r="N256" i="40" s="1"/>
  <c r="N252" i="40" s="1"/>
  <c r="L260" i="40"/>
  <c r="L256" i="40" s="1"/>
  <c r="L252" i="40" s="1"/>
  <c r="J260" i="45"/>
  <c r="J256" i="45"/>
  <c r="J252" i="45"/>
  <c r="J300" i="50"/>
  <c r="J291" i="50"/>
  <c r="J284" i="50"/>
  <c r="J280" i="50"/>
  <c r="J277" i="50"/>
  <c r="J273" i="50"/>
  <c r="J269" i="50"/>
  <c r="J260" i="50"/>
  <c r="J256" i="50"/>
  <c r="J252" i="50"/>
  <c r="J300" i="39"/>
  <c r="J291" i="39"/>
  <c r="J284" i="39"/>
  <c r="J280" i="39"/>
  <c r="J277" i="39"/>
  <c r="J273" i="39"/>
  <c r="J269" i="39"/>
  <c r="J260" i="39"/>
  <c r="J256" i="39"/>
  <c r="J252" i="39"/>
  <c r="J300" i="41"/>
  <c r="J291" i="41"/>
  <c r="J284" i="41"/>
  <c r="J280" i="41"/>
  <c r="J277" i="41"/>
  <c r="J273" i="41"/>
  <c r="J269" i="41"/>
  <c r="J260" i="41"/>
  <c r="J256" i="41"/>
  <c r="J252" i="41"/>
  <c r="J300" i="36"/>
  <c r="J291" i="36"/>
  <c r="J284" i="36"/>
  <c r="J280" i="36"/>
  <c r="J277" i="36"/>
  <c r="J273" i="36"/>
  <c r="J269" i="36"/>
  <c r="J260" i="36"/>
  <c r="J256" i="36"/>
  <c r="J252" i="36"/>
  <c r="J252" i="44"/>
  <c r="J252" i="24"/>
  <c r="J252" i="8"/>
  <c r="J252" i="11"/>
  <c r="J256" i="11"/>
  <c r="J260" i="11"/>
  <c r="J300" i="37"/>
  <c r="J291" i="37"/>
  <c r="J284" i="37"/>
  <c r="J280" i="37"/>
  <c r="J277" i="37"/>
  <c r="J273" i="37"/>
  <c r="J269" i="37"/>
  <c r="J260" i="37"/>
  <c r="J256" i="37"/>
  <c r="J252" i="37"/>
  <c r="J300" i="45"/>
  <c r="J291" i="45"/>
  <c r="J284" i="45"/>
  <c r="J280" i="45"/>
  <c r="J277" i="45"/>
  <c r="J273" i="45"/>
  <c r="J269" i="45"/>
  <c r="J300" i="6"/>
  <c r="J291" i="6"/>
  <c r="J284" i="6"/>
  <c r="J280" i="6"/>
  <c r="J277" i="6"/>
  <c r="J273" i="6"/>
  <c r="J269" i="6"/>
  <c r="J260" i="6"/>
  <c r="J256" i="6"/>
  <c r="J252" i="6"/>
  <c r="J300" i="20"/>
  <c r="J291" i="20"/>
  <c r="J284" i="20"/>
  <c r="J280" i="20"/>
  <c r="J277" i="20"/>
  <c r="J273" i="20"/>
  <c r="J269" i="20"/>
  <c r="J260" i="20"/>
  <c r="J256" i="20"/>
  <c r="J252" i="20"/>
  <c r="J300" i="12"/>
  <c r="J291" i="12"/>
  <c r="J284" i="12"/>
  <c r="J280" i="12"/>
  <c r="J277" i="12"/>
  <c r="J273" i="12"/>
  <c r="J269" i="12"/>
  <c r="J260" i="12"/>
  <c r="J256" i="12"/>
  <c r="J252" i="12"/>
  <c r="J300" i="34"/>
  <c r="J291" i="34"/>
  <c r="J284" i="34"/>
  <c r="J280" i="34"/>
  <c r="J277" i="34"/>
  <c r="J273" i="34"/>
  <c r="J269" i="34"/>
  <c r="J260" i="34"/>
  <c r="J256" i="34"/>
  <c r="J252" i="34"/>
  <c r="J300" i="17"/>
  <c r="J291" i="17"/>
  <c r="J284" i="17"/>
  <c r="J280" i="17"/>
  <c r="J277" i="17"/>
  <c r="J273" i="17"/>
  <c r="J269" i="17"/>
  <c r="J260" i="17"/>
  <c r="J256" i="17"/>
  <c r="J252" i="17"/>
  <c r="J300" i="31"/>
  <c r="J291" i="31"/>
  <c r="J284" i="31"/>
  <c r="J280" i="31"/>
  <c r="J277" i="31"/>
  <c r="J273" i="31"/>
  <c r="J269" i="31"/>
  <c r="J260" i="31"/>
  <c r="J256" i="31"/>
  <c r="J252" i="31"/>
  <c r="J300" i="8"/>
  <c r="J291" i="8"/>
  <c r="J284" i="8"/>
  <c r="J280" i="8"/>
  <c r="J277" i="8"/>
  <c r="J273" i="8"/>
  <c r="J269" i="8"/>
  <c r="J260" i="8"/>
  <c r="J256" i="8"/>
  <c r="J251" i="8" s="1"/>
  <c r="J300" i="11"/>
  <c r="J291" i="11"/>
  <c r="J284" i="11"/>
  <c r="J280" i="11"/>
  <c r="J277" i="11"/>
  <c r="J273" i="11"/>
  <c r="J269" i="11"/>
  <c r="J300" i="48"/>
  <c r="J291" i="48"/>
  <c r="J284" i="48"/>
  <c r="J280" i="48"/>
  <c r="J277" i="48"/>
  <c r="J273" i="48"/>
  <c r="J269" i="48"/>
  <c r="J260" i="48"/>
  <c r="J256" i="48"/>
  <c r="J252" i="48"/>
  <c r="J300" i="52"/>
  <c r="J291" i="52"/>
  <c r="J284" i="52"/>
  <c r="J280" i="52"/>
  <c r="J277" i="52"/>
  <c r="J273" i="52"/>
  <c r="J269" i="52"/>
  <c r="J260" i="52"/>
  <c r="J256" i="52"/>
  <c r="J252" i="52"/>
  <c r="J300" i="10"/>
  <c r="J291" i="10"/>
  <c r="J284" i="10"/>
  <c r="J280" i="10"/>
  <c r="J277" i="10"/>
  <c r="J273" i="10"/>
  <c r="J269" i="10"/>
  <c r="J260" i="10"/>
  <c r="J256" i="10"/>
  <c r="J252" i="10"/>
  <c r="J251" i="10" s="1"/>
  <c r="J300" i="53"/>
  <c r="J291" i="53"/>
  <c r="J284" i="53"/>
  <c r="J280" i="53"/>
  <c r="J277" i="53"/>
  <c r="J273" i="53"/>
  <c r="J269" i="53"/>
  <c r="J260" i="53"/>
  <c r="J256" i="53"/>
  <c r="J252" i="53"/>
  <c r="J300" i="49"/>
  <c r="J291" i="49"/>
  <c r="J284" i="49"/>
  <c r="J280" i="49"/>
  <c r="J277" i="49"/>
  <c r="J273" i="49"/>
  <c r="J269" i="49"/>
  <c r="J260" i="49"/>
  <c r="J256" i="49"/>
  <c r="J252" i="49"/>
  <c r="J300" i="33"/>
  <c r="J291" i="33"/>
  <c r="J284" i="33"/>
  <c r="J280" i="33"/>
  <c r="J277" i="33"/>
  <c r="J273" i="33"/>
  <c r="J269" i="33"/>
  <c r="J260" i="33"/>
  <c r="J256" i="33"/>
  <c r="J252" i="33"/>
  <c r="J300" i="32"/>
  <c r="J291" i="32"/>
  <c r="J284" i="32"/>
  <c r="J280" i="32"/>
  <c r="J277" i="32"/>
  <c r="J273" i="32"/>
  <c r="J269" i="32"/>
  <c r="J260" i="32"/>
  <c r="J256" i="32"/>
  <c r="J252" i="32"/>
  <c r="J251" i="32" s="1"/>
  <c r="J300" i="7"/>
  <c r="J291" i="7"/>
  <c r="J284" i="7"/>
  <c r="J280" i="7"/>
  <c r="J277" i="7"/>
  <c r="J273" i="7"/>
  <c r="J269" i="7"/>
  <c r="J260" i="7"/>
  <c r="J256" i="7"/>
  <c r="J252" i="7"/>
  <c r="J300" i="15"/>
  <c r="J291" i="15"/>
  <c r="J284" i="15"/>
  <c r="J280" i="15"/>
  <c r="J277" i="15"/>
  <c r="J273" i="15"/>
  <c r="J269" i="15"/>
  <c r="J260" i="15"/>
  <c r="J256" i="15"/>
  <c r="J252" i="15"/>
  <c r="J251" i="15" s="1"/>
  <c r="J300" i="60"/>
  <c r="J291" i="60"/>
  <c r="J284" i="60"/>
  <c r="J280" i="60"/>
  <c r="J277" i="60"/>
  <c r="J273" i="60"/>
  <c r="J269" i="60"/>
  <c r="J260" i="60"/>
  <c r="J256" i="60"/>
  <c r="J252" i="60"/>
  <c r="J300" i="51"/>
  <c r="J291" i="51"/>
  <c r="J284" i="51"/>
  <c r="J280" i="51"/>
  <c r="J277" i="51"/>
  <c r="J273" i="51"/>
  <c r="J269" i="51"/>
  <c r="J260" i="51"/>
  <c r="J256" i="51"/>
  <c r="J252" i="51"/>
  <c r="J251" i="51" s="1"/>
  <c r="J300" i="47"/>
  <c r="J291" i="47"/>
  <c r="J284" i="47"/>
  <c r="J280" i="47"/>
  <c r="J277" i="47"/>
  <c r="J273" i="47"/>
  <c r="J269" i="47"/>
  <c r="J260" i="47"/>
  <c r="J256" i="47"/>
  <c r="J252" i="47"/>
  <c r="J300" i="40"/>
  <c r="J291" i="40"/>
  <c r="J284" i="40"/>
  <c r="J280" i="40"/>
  <c r="J277" i="40"/>
  <c r="J273" i="40"/>
  <c r="J269" i="40"/>
  <c r="J260" i="40"/>
  <c r="J256" i="40"/>
  <c r="J252" i="40"/>
  <c r="J300" i="9"/>
  <c r="J291" i="9"/>
  <c r="J284" i="9"/>
  <c r="J280" i="9"/>
  <c r="J277" i="9"/>
  <c r="J273" i="9"/>
  <c r="J269" i="9"/>
  <c r="J260" i="9"/>
  <c r="J256" i="9"/>
  <c r="J252" i="9"/>
  <c r="J300" i="59"/>
  <c r="J291" i="59"/>
  <c r="J284" i="59"/>
  <c r="J280" i="59"/>
  <c r="J277" i="59"/>
  <c r="K274" i="59"/>
  <c r="J273" i="59"/>
  <c r="J269" i="59"/>
  <c r="J260" i="59"/>
  <c r="J256" i="59"/>
  <c r="J251" i="59" s="1"/>
  <c r="J252" i="59"/>
  <c r="J300" i="43"/>
  <c r="J291" i="43"/>
  <c r="J284" i="43"/>
  <c r="J280" i="43"/>
  <c r="J277" i="43"/>
  <c r="J273" i="43"/>
  <c r="J269" i="43"/>
  <c r="J260" i="43"/>
  <c r="J256" i="43"/>
  <c r="J252" i="43"/>
  <c r="J300" i="57"/>
  <c r="J291" i="57"/>
  <c r="J284" i="57"/>
  <c r="J280" i="57"/>
  <c r="J277" i="57"/>
  <c r="J273" i="57"/>
  <c r="J269" i="57"/>
  <c r="J260" i="57"/>
  <c r="J256" i="57"/>
  <c r="J252" i="57"/>
  <c r="J300" i="44"/>
  <c r="J291" i="44"/>
  <c r="J284" i="44"/>
  <c r="J280" i="44"/>
  <c r="J277" i="44"/>
  <c r="J273" i="44"/>
  <c r="J269" i="44"/>
  <c r="J260" i="44"/>
  <c r="J256" i="44"/>
  <c r="J251" i="44"/>
  <c r="J300" i="24"/>
  <c r="J291" i="24"/>
  <c r="J284" i="24"/>
  <c r="J280" i="24"/>
  <c r="J277" i="24"/>
  <c r="J273" i="24"/>
  <c r="J269" i="24"/>
  <c r="J260" i="24"/>
  <c r="J256" i="24"/>
  <c r="J300" i="42"/>
  <c r="J291" i="42"/>
  <c r="J284" i="42"/>
  <c r="J280" i="42"/>
  <c r="J277" i="42"/>
  <c r="J273" i="42"/>
  <c r="J269" i="42"/>
  <c r="J260" i="42"/>
  <c r="J256" i="42"/>
  <c r="J252" i="42"/>
  <c r="J300" i="46"/>
  <c r="J291" i="46"/>
  <c r="J284" i="46"/>
  <c r="J280" i="46"/>
  <c r="J277" i="46"/>
  <c r="J273" i="46"/>
  <c r="J269" i="46"/>
  <c r="J260" i="46"/>
  <c r="J256" i="46"/>
  <c r="J252" i="46"/>
  <c r="J300" i="28"/>
  <c r="J291" i="28"/>
  <c r="J284" i="28"/>
  <c r="J280" i="28"/>
  <c r="J277" i="28"/>
  <c r="J273" i="28"/>
  <c r="J269" i="28"/>
  <c r="J260" i="28"/>
  <c r="J256" i="28"/>
  <c r="J252" i="28"/>
  <c r="J300" i="29"/>
  <c r="J291" i="29"/>
  <c r="J284" i="29"/>
  <c r="J280" i="29"/>
  <c r="J277" i="29"/>
  <c r="J273" i="29"/>
  <c r="J269" i="29"/>
  <c r="J260" i="29"/>
  <c r="J256" i="29"/>
  <c r="J252" i="29"/>
  <c r="J300" i="54"/>
  <c r="J291" i="54"/>
  <c r="J284" i="54"/>
  <c r="J280" i="54"/>
  <c r="J277" i="54"/>
  <c r="J273" i="54"/>
  <c r="J269" i="54"/>
  <c r="J260" i="54"/>
  <c r="J256" i="54"/>
  <c r="J252" i="54"/>
  <c r="J283" i="37" l="1"/>
  <c r="J294" i="37"/>
  <c r="J294" i="45"/>
  <c r="J294" i="6"/>
  <c r="J294" i="20"/>
  <c r="J283" i="20"/>
  <c r="J283" i="12"/>
  <c r="J251" i="12"/>
  <c r="J294" i="12"/>
  <c r="J283" i="34"/>
  <c r="J294" i="34"/>
  <c r="J267" i="17"/>
  <c r="J294" i="17"/>
  <c r="J294" i="31"/>
  <c r="J283" i="31"/>
  <c r="J267" i="8"/>
  <c r="J294" i="8"/>
  <c r="J294" i="11"/>
  <c r="J283" i="11"/>
  <c r="J294" i="50"/>
  <c r="J283" i="50"/>
  <c r="J294" i="48"/>
  <c r="J294" i="52"/>
  <c r="J283" i="52"/>
  <c r="J294" i="10"/>
  <c r="J267" i="10"/>
  <c r="J294" i="53"/>
  <c r="J283" i="53"/>
  <c r="J294" i="49"/>
  <c r="J283" i="33"/>
  <c r="J294" i="33"/>
  <c r="J294" i="32"/>
  <c r="J267" i="32"/>
  <c r="J294" i="7"/>
  <c r="J283" i="7"/>
  <c r="J294" i="15"/>
  <c r="J283" i="60"/>
  <c r="J283" i="39"/>
  <c r="J294" i="39"/>
  <c r="J294" i="51"/>
  <c r="J283" i="47"/>
  <c r="J294" i="47"/>
  <c r="J294" i="40"/>
  <c r="S44" i="58" s="1"/>
  <c r="J251" i="40"/>
  <c r="S41" i="58" s="1"/>
  <c r="J283" i="9"/>
  <c r="J294" i="9"/>
  <c r="J294" i="59"/>
  <c r="J283" i="41"/>
  <c r="J251" i="41"/>
  <c r="J294" i="41"/>
  <c r="J294" i="43"/>
  <c r="J283" i="43"/>
  <c r="J283" i="57"/>
  <c r="J294" i="57"/>
  <c r="J283" i="36"/>
  <c r="J294" i="36"/>
  <c r="J251" i="36"/>
  <c r="J294" i="44"/>
  <c r="J267" i="44"/>
  <c r="J283" i="44"/>
  <c r="J250" i="44" s="1"/>
  <c r="J283" i="24"/>
  <c r="J251" i="24"/>
  <c r="J294" i="24"/>
  <c r="J283" i="42"/>
  <c r="J294" i="42"/>
  <c r="J294" i="46"/>
  <c r="J251" i="46"/>
  <c r="J283" i="28"/>
  <c r="J294" i="28"/>
  <c r="J283" i="29"/>
  <c r="J267" i="54"/>
  <c r="J283" i="54"/>
  <c r="J294" i="54"/>
  <c r="J251" i="54"/>
  <c r="J283" i="6"/>
  <c r="J267" i="6"/>
  <c r="J294" i="60"/>
  <c r="J294" i="29"/>
  <c r="J251" i="11"/>
  <c r="J267" i="47"/>
  <c r="J267" i="31"/>
  <c r="J251" i="17"/>
  <c r="J267" i="34"/>
  <c r="J267" i="29"/>
  <c r="J267" i="28"/>
  <c r="J251" i="42"/>
  <c r="J267" i="57"/>
  <c r="J251" i="43"/>
  <c r="J250" i="43" s="1"/>
  <c r="J251" i="9"/>
  <c r="J267" i="9"/>
  <c r="J251" i="47"/>
  <c r="J250" i="47" s="1"/>
  <c r="J267" i="60"/>
  <c r="J251" i="7"/>
  <c r="J250" i="7" s="1"/>
  <c r="J251" i="33"/>
  <c r="J251" i="53"/>
  <c r="J250" i="53" s="1"/>
  <c r="J251" i="52"/>
  <c r="J251" i="31"/>
  <c r="J267" i="20"/>
  <c r="J267" i="37"/>
  <c r="J267" i="36"/>
  <c r="J250" i="36" s="1"/>
  <c r="J267" i="41"/>
  <c r="J251" i="39"/>
  <c r="J267" i="50"/>
  <c r="J251" i="45"/>
  <c r="J267" i="42"/>
  <c r="J250" i="42" s="1"/>
  <c r="J267" i="43"/>
  <c r="J267" i="7"/>
  <c r="J267" i="33"/>
  <c r="J267" i="53"/>
  <c r="J267" i="52"/>
  <c r="J251" i="48"/>
  <c r="J267" i="39"/>
  <c r="J250" i="39" s="1"/>
  <c r="J251" i="29"/>
  <c r="J251" i="28"/>
  <c r="J267" i="46"/>
  <c r="J283" i="46"/>
  <c r="J267" i="24"/>
  <c r="J250" i="24" s="1"/>
  <c r="J251" i="57"/>
  <c r="J250" i="57" s="1"/>
  <c r="J267" i="59"/>
  <c r="J283" i="59"/>
  <c r="J250" i="59" s="1"/>
  <c r="J267" i="40"/>
  <c r="J283" i="40"/>
  <c r="S43" i="58" s="1"/>
  <c r="J267" i="51"/>
  <c r="J250" i="51" s="1"/>
  <c r="J283" i="51"/>
  <c r="J251" i="60"/>
  <c r="J250" i="60" s="1"/>
  <c r="J267" i="15"/>
  <c r="J283" i="15"/>
  <c r="J250" i="15" s="1"/>
  <c r="J283" i="32"/>
  <c r="J267" i="49"/>
  <c r="J283" i="49"/>
  <c r="J283" i="10"/>
  <c r="J250" i="10" s="1"/>
  <c r="J267" i="48"/>
  <c r="J283" i="48"/>
  <c r="J267" i="11"/>
  <c r="J283" i="8"/>
  <c r="J250" i="8" s="1"/>
  <c r="J283" i="17"/>
  <c r="J267" i="12"/>
  <c r="J250" i="12" s="1"/>
  <c r="J251" i="20"/>
  <c r="J250" i="20" s="1"/>
  <c r="J267" i="45"/>
  <c r="J283" i="45"/>
  <c r="J251" i="37"/>
  <c r="J250" i="37" s="1"/>
  <c r="J251" i="50"/>
  <c r="J251" i="6"/>
  <c r="J251" i="34"/>
  <c r="V251" i="40"/>
  <c r="V250" i="40" s="1"/>
  <c r="N251" i="40"/>
  <c r="N250" i="40" s="1"/>
  <c r="T251" i="40"/>
  <c r="T250" i="40" s="1"/>
  <c r="L251" i="40"/>
  <c r="L250" i="40" s="1"/>
  <c r="R251" i="40"/>
  <c r="R250" i="40" s="1"/>
  <c r="X251" i="40"/>
  <c r="X250" i="40" s="1"/>
  <c r="P251" i="40"/>
  <c r="P250" i="40" s="1"/>
  <c r="J251" i="49"/>
  <c r="J250" i="50"/>
  <c r="J250" i="41"/>
  <c r="J250" i="31"/>
  <c r="J250" i="33"/>
  <c r="J250" i="32"/>
  <c r="J250" i="54"/>
  <c r="J250" i="45" l="1"/>
  <c r="J250" i="34"/>
  <c r="J250" i="11"/>
  <c r="J250" i="52"/>
  <c r="J250" i="40"/>
  <c r="S42" i="58"/>
  <c r="J250" i="9"/>
  <c r="J250" i="46"/>
  <c r="J250" i="28"/>
  <c r="J250" i="29"/>
  <c r="J250" i="6"/>
  <c r="J250" i="48"/>
  <c r="J250" i="17"/>
  <c r="J250" i="49"/>
  <c r="J300" i="14" l="1"/>
  <c r="J284" i="14"/>
  <c r="J256" i="14" l="1"/>
  <c r="J252" i="14"/>
  <c r="J251" i="14"/>
  <c r="L260" i="60" l="1"/>
  <c r="N260" i="60"/>
  <c r="P260" i="60"/>
  <c r="R260" i="60"/>
  <c r="T260" i="60"/>
  <c r="V260" i="60"/>
  <c r="X260" i="60"/>
  <c r="J260" i="14"/>
  <c r="T49" i="20" l="1"/>
  <c r="X19" i="49"/>
  <c r="V19" i="49"/>
  <c r="J213" i="36" l="1"/>
  <c r="R122" i="36"/>
  <c r="T122" i="36"/>
  <c r="X294" i="37" l="1"/>
  <c r="V294" i="37"/>
  <c r="V283" i="37" s="1"/>
  <c r="T294" i="37"/>
  <c r="T283" i="37" s="1"/>
  <c r="R294" i="37"/>
  <c r="R283" i="37" s="1"/>
  <c r="P294" i="37"/>
  <c r="N294" i="37"/>
  <c r="N283" i="37" s="1"/>
  <c r="L294" i="37"/>
  <c r="L283" i="37" s="1"/>
  <c r="AQ44" i="58"/>
  <c r="X283" i="37"/>
  <c r="P283" i="37"/>
  <c r="X260" i="37"/>
  <c r="X256" i="37" s="1"/>
  <c r="V260" i="37"/>
  <c r="V256" i="37" s="1"/>
  <c r="V251" i="37" s="1"/>
  <c r="V250" i="37" s="1"/>
  <c r="T260" i="37"/>
  <c r="T256" i="37" s="1"/>
  <c r="R260" i="37"/>
  <c r="R256" i="37" s="1"/>
  <c r="P260" i="37"/>
  <c r="P256" i="37" s="1"/>
  <c r="N260" i="37"/>
  <c r="N256" i="37" s="1"/>
  <c r="N252" i="37" s="1"/>
  <c r="L260" i="37"/>
  <c r="L256" i="37" s="1"/>
  <c r="L252" i="37" s="1"/>
  <c r="AQ41" i="58"/>
  <c r="X294" i="45"/>
  <c r="X283" i="45" s="1"/>
  <c r="V294" i="45"/>
  <c r="V283" i="45" s="1"/>
  <c r="T294" i="45"/>
  <c r="T283" i="45" s="1"/>
  <c r="R294" i="45"/>
  <c r="R283" i="45" s="1"/>
  <c r="P294" i="45"/>
  <c r="P283" i="45" s="1"/>
  <c r="N294" i="45"/>
  <c r="N283" i="45" s="1"/>
  <c r="L294" i="45"/>
  <c r="L283" i="45" s="1"/>
  <c r="AP44" i="58"/>
  <c r="X260" i="45"/>
  <c r="X256" i="45" s="1"/>
  <c r="V260" i="45"/>
  <c r="V256" i="45" s="1"/>
  <c r="T260" i="45"/>
  <c r="T256" i="45" s="1"/>
  <c r="R260" i="45"/>
  <c r="R256" i="45" s="1"/>
  <c r="R251" i="45" s="1"/>
  <c r="R250" i="45" s="1"/>
  <c r="P260" i="45"/>
  <c r="P256" i="45" s="1"/>
  <c r="P252" i="45" s="1"/>
  <c r="N260" i="45"/>
  <c r="N256" i="45" s="1"/>
  <c r="L260" i="45"/>
  <c r="L256" i="45" s="1"/>
  <c r="X294" i="6"/>
  <c r="X283" i="6" s="1"/>
  <c r="V294" i="6"/>
  <c r="V283" i="6" s="1"/>
  <c r="T294" i="6"/>
  <c r="T283" i="6" s="1"/>
  <c r="R294" i="6"/>
  <c r="R283" i="6" s="1"/>
  <c r="P294" i="6"/>
  <c r="P283" i="6" s="1"/>
  <c r="N294" i="6"/>
  <c r="N283" i="6" s="1"/>
  <c r="L294" i="6"/>
  <c r="AO44" i="58"/>
  <c r="AO43" i="58"/>
  <c r="L283" i="6"/>
  <c r="X260" i="6"/>
  <c r="X256" i="6" s="1"/>
  <c r="X251" i="6" s="1"/>
  <c r="X250" i="6" s="1"/>
  <c r="V260" i="6"/>
  <c r="T260" i="6"/>
  <c r="R260" i="6"/>
  <c r="R256" i="6" s="1"/>
  <c r="R251" i="6" s="1"/>
  <c r="R250" i="6" s="1"/>
  <c r="P260" i="6"/>
  <c r="P256" i="6" s="1"/>
  <c r="N260" i="6"/>
  <c r="L260" i="6"/>
  <c r="L256" i="6" s="1"/>
  <c r="V256" i="6"/>
  <c r="V251" i="6" s="1"/>
  <c r="V250" i="6" s="1"/>
  <c r="T256" i="6"/>
  <c r="T252" i="6" s="1"/>
  <c r="N256" i="6"/>
  <c r="N252" i="6" s="1"/>
  <c r="X294" i="20"/>
  <c r="X283" i="20" s="1"/>
  <c r="V294" i="20"/>
  <c r="V283" i="20" s="1"/>
  <c r="T294" i="20"/>
  <c r="T283" i="20" s="1"/>
  <c r="R294" i="20"/>
  <c r="P294" i="20"/>
  <c r="P283" i="20" s="1"/>
  <c r="N294" i="20"/>
  <c r="N283" i="20" s="1"/>
  <c r="L294" i="20"/>
  <c r="L283" i="20" s="1"/>
  <c r="AN44" i="58"/>
  <c r="R283" i="20"/>
  <c r="X260" i="20"/>
  <c r="X256" i="20" s="1"/>
  <c r="V260" i="20"/>
  <c r="T260" i="20"/>
  <c r="R260" i="20"/>
  <c r="R256" i="20" s="1"/>
  <c r="R252" i="20" s="1"/>
  <c r="P260" i="20"/>
  <c r="P256" i="20" s="1"/>
  <c r="P252" i="20" s="1"/>
  <c r="N260" i="20"/>
  <c r="L260" i="20"/>
  <c r="V256" i="20"/>
  <c r="V251" i="20" s="1"/>
  <c r="V250" i="20" s="1"/>
  <c r="T256" i="20"/>
  <c r="T252" i="20" s="1"/>
  <c r="N256" i="20"/>
  <c r="N252" i="20" s="1"/>
  <c r="L256" i="20"/>
  <c r="L252" i="20" s="1"/>
  <c r="X294" i="34"/>
  <c r="X283" i="34" s="1"/>
  <c r="V294" i="34"/>
  <c r="V283" i="34" s="1"/>
  <c r="T294" i="34"/>
  <c r="T283" i="34" s="1"/>
  <c r="R294" i="34"/>
  <c r="R283" i="34" s="1"/>
  <c r="P294" i="34"/>
  <c r="P283" i="34" s="1"/>
  <c r="N294" i="34"/>
  <c r="N283" i="34" s="1"/>
  <c r="L294" i="34"/>
  <c r="L283" i="34" s="1"/>
  <c r="AL44" i="58"/>
  <c r="X260" i="34"/>
  <c r="X256" i="34" s="1"/>
  <c r="V260" i="34"/>
  <c r="V256" i="34" s="1"/>
  <c r="V252" i="34" s="1"/>
  <c r="T260" i="34"/>
  <c r="T256" i="34" s="1"/>
  <c r="T252" i="34" s="1"/>
  <c r="R260" i="34"/>
  <c r="R256" i="34" s="1"/>
  <c r="P260" i="34"/>
  <c r="P256" i="34" s="1"/>
  <c r="N260" i="34"/>
  <c r="N256" i="34" s="1"/>
  <c r="N251" i="34" s="1"/>
  <c r="N250" i="34" s="1"/>
  <c r="L260" i="34"/>
  <c r="L256" i="34" s="1"/>
  <c r="L252" i="34" s="1"/>
  <c r="AK44" i="58"/>
  <c r="X294" i="17"/>
  <c r="X283" i="17" s="1"/>
  <c r="V294" i="17"/>
  <c r="V283" i="17" s="1"/>
  <c r="T294" i="17"/>
  <c r="R294" i="17"/>
  <c r="R283" i="17" s="1"/>
  <c r="P294" i="17"/>
  <c r="P283" i="17" s="1"/>
  <c r="N294" i="17"/>
  <c r="N283" i="17" s="1"/>
  <c r="L294" i="17"/>
  <c r="L283" i="17" s="1"/>
  <c r="AK43" i="58"/>
  <c r="T283" i="17"/>
  <c r="X260" i="17"/>
  <c r="X256" i="17" s="1"/>
  <c r="V260" i="17"/>
  <c r="T260" i="17"/>
  <c r="T256" i="17" s="1"/>
  <c r="R260" i="17"/>
  <c r="R256" i="17" s="1"/>
  <c r="R252" i="17" s="1"/>
  <c r="P260" i="17"/>
  <c r="P256" i="17" s="1"/>
  <c r="N260" i="17"/>
  <c r="L260" i="17"/>
  <c r="L256" i="17" s="1"/>
  <c r="L252" i="17" s="1"/>
  <c r="V256" i="17"/>
  <c r="V251" i="17" s="1"/>
  <c r="V250" i="17" s="1"/>
  <c r="N256" i="17"/>
  <c r="N252" i="17" s="1"/>
  <c r="AJ44" i="58"/>
  <c r="X294" i="31"/>
  <c r="X283" i="31" s="1"/>
  <c r="V294" i="31"/>
  <c r="V283" i="31" s="1"/>
  <c r="T294" i="31"/>
  <c r="T283" i="31" s="1"/>
  <c r="R294" i="31"/>
  <c r="R283" i="31" s="1"/>
  <c r="P294" i="31"/>
  <c r="P283" i="31" s="1"/>
  <c r="N294" i="31"/>
  <c r="N283" i="31" s="1"/>
  <c r="L294" i="31"/>
  <c r="L283" i="31" s="1"/>
  <c r="X260" i="31"/>
  <c r="V260" i="31"/>
  <c r="V256" i="31" s="1"/>
  <c r="V252" i="31" s="1"/>
  <c r="T260" i="31"/>
  <c r="T256" i="31" s="1"/>
  <c r="T251" i="31" s="1"/>
  <c r="T250" i="31" s="1"/>
  <c r="R260" i="31"/>
  <c r="R256" i="31" s="1"/>
  <c r="R252" i="31" s="1"/>
  <c r="P260" i="31"/>
  <c r="N260" i="31"/>
  <c r="N256" i="31" s="1"/>
  <c r="N251" i="31" s="1"/>
  <c r="N250" i="31" s="1"/>
  <c r="L260" i="31"/>
  <c r="L256" i="31" s="1"/>
  <c r="X256" i="31"/>
  <c r="X251" i="31" s="1"/>
  <c r="X250" i="31" s="1"/>
  <c r="P256" i="31"/>
  <c r="P252" i="31" s="1"/>
  <c r="X294" i="8"/>
  <c r="X283" i="8" s="1"/>
  <c r="V294" i="8"/>
  <c r="V283" i="8" s="1"/>
  <c r="T294" i="8"/>
  <c r="T283" i="8" s="1"/>
  <c r="R294" i="8"/>
  <c r="R283" i="8" s="1"/>
  <c r="P294" i="8"/>
  <c r="P283" i="8" s="1"/>
  <c r="N294" i="8"/>
  <c r="N283" i="8" s="1"/>
  <c r="L294" i="8"/>
  <c r="L283" i="8" s="1"/>
  <c r="AI44" i="58"/>
  <c r="X260" i="8"/>
  <c r="X256" i="8" s="1"/>
  <c r="V260" i="8"/>
  <c r="V256" i="8" s="1"/>
  <c r="T260" i="8"/>
  <c r="T256" i="8" s="1"/>
  <c r="R260" i="8"/>
  <c r="R256" i="8" s="1"/>
  <c r="R252" i="8" s="1"/>
  <c r="P260" i="8"/>
  <c r="P256" i="8" s="1"/>
  <c r="P252" i="8" s="1"/>
  <c r="N260" i="8"/>
  <c r="N256" i="8" s="1"/>
  <c r="N251" i="8" s="1"/>
  <c r="N250" i="8" s="1"/>
  <c r="L260" i="8"/>
  <c r="L256" i="8" s="1"/>
  <c r="AI41" i="58"/>
  <c r="X294" i="11"/>
  <c r="X283" i="11" s="1"/>
  <c r="V294" i="11"/>
  <c r="V283" i="11" s="1"/>
  <c r="T294" i="11"/>
  <c r="T283" i="11" s="1"/>
  <c r="R294" i="11"/>
  <c r="R283" i="11" s="1"/>
  <c r="P294" i="11"/>
  <c r="P283" i="11" s="1"/>
  <c r="N294" i="11"/>
  <c r="N283" i="11" s="1"/>
  <c r="L294" i="11"/>
  <c r="L283" i="11" s="1"/>
  <c r="AH44" i="58"/>
  <c r="X260" i="11"/>
  <c r="X256" i="11" s="1"/>
  <c r="X252" i="11" s="1"/>
  <c r="V260" i="11"/>
  <c r="V256" i="11" s="1"/>
  <c r="V252" i="11" s="1"/>
  <c r="T260" i="11"/>
  <c r="T256" i="11" s="1"/>
  <c r="R260" i="11"/>
  <c r="R256" i="11" s="1"/>
  <c r="R251" i="11" s="1"/>
  <c r="R250" i="11" s="1"/>
  <c r="P260" i="11"/>
  <c r="P256" i="11" s="1"/>
  <c r="N260" i="11"/>
  <c r="N256" i="11" s="1"/>
  <c r="L260" i="11"/>
  <c r="L256" i="11" s="1"/>
  <c r="X294" i="50"/>
  <c r="X283" i="50" s="1"/>
  <c r="V294" i="50"/>
  <c r="V283" i="50" s="1"/>
  <c r="T294" i="50"/>
  <c r="T283" i="50" s="1"/>
  <c r="R294" i="50"/>
  <c r="R283" i="50" s="1"/>
  <c r="P294" i="50"/>
  <c r="N294" i="50"/>
  <c r="N283" i="50" s="1"/>
  <c r="L294" i="50"/>
  <c r="L283" i="50" s="1"/>
  <c r="AG44" i="58"/>
  <c r="P283" i="50"/>
  <c r="X260" i="50"/>
  <c r="X256" i="50" s="1"/>
  <c r="V260" i="50"/>
  <c r="V256" i="50" s="1"/>
  <c r="V252" i="50" s="1"/>
  <c r="T260" i="50"/>
  <c r="T256" i="50" s="1"/>
  <c r="R260" i="50"/>
  <c r="R256" i="50" s="1"/>
  <c r="R251" i="50" s="1"/>
  <c r="R250" i="50" s="1"/>
  <c r="P260" i="50"/>
  <c r="P256" i="50" s="1"/>
  <c r="N260" i="50"/>
  <c r="N256" i="50" s="1"/>
  <c r="N251" i="50" s="1"/>
  <c r="N250" i="50" s="1"/>
  <c r="L260" i="50"/>
  <c r="L256" i="50" s="1"/>
  <c r="AD44" i="58"/>
  <c r="X294" i="10"/>
  <c r="X283" i="10" s="1"/>
  <c r="V294" i="10"/>
  <c r="V283" i="10" s="1"/>
  <c r="T294" i="10"/>
  <c r="T283" i="10" s="1"/>
  <c r="R294" i="10"/>
  <c r="R283" i="10" s="1"/>
  <c r="P294" i="10"/>
  <c r="P283" i="10" s="1"/>
  <c r="N294" i="10"/>
  <c r="N283" i="10" s="1"/>
  <c r="L294" i="10"/>
  <c r="L283" i="10" s="1"/>
  <c r="X260" i="10"/>
  <c r="X256" i="10" s="1"/>
  <c r="V260" i="10"/>
  <c r="V256" i="10" s="1"/>
  <c r="V252" i="10" s="1"/>
  <c r="T260" i="10"/>
  <c r="T256" i="10" s="1"/>
  <c r="R260" i="10"/>
  <c r="P260" i="10"/>
  <c r="P256" i="10" s="1"/>
  <c r="P252" i="10" s="1"/>
  <c r="N260" i="10"/>
  <c r="L260" i="10"/>
  <c r="L256" i="10" s="1"/>
  <c r="R256" i="10"/>
  <c r="R252" i="10" s="1"/>
  <c r="N256" i="10"/>
  <c r="N251" i="10" s="1"/>
  <c r="N250" i="10" s="1"/>
  <c r="AD41" i="58"/>
  <c r="AC44" i="58"/>
  <c r="X294" i="53"/>
  <c r="X283" i="53" s="1"/>
  <c r="V294" i="53"/>
  <c r="V283" i="53" s="1"/>
  <c r="T294" i="53"/>
  <c r="T283" i="53" s="1"/>
  <c r="R294" i="53"/>
  <c r="R283" i="53" s="1"/>
  <c r="P294" i="53"/>
  <c r="N294" i="53"/>
  <c r="N283" i="53" s="1"/>
  <c r="L294" i="53"/>
  <c r="L283" i="53" s="1"/>
  <c r="P283" i="53"/>
  <c r="X260" i="53"/>
  <c r="V260" i="53"/>
  <c r="V256" i="53" s="1"/>
  <c r="T260" i="53"/>
  <c r="T256" i="53" s="1"/>
  <c r="T251" i="53" s="1"/>
  <c r="T250" i="53" s="1"/>
  <c r="R260" i="53"/>
  <c r="R256" i="53" s="1"/>
  <c r="P260" i="53"/>
  <c r="P256" i="53" s="1"/>
  <c r="N260" i="53"/>
  <c r="N256" i="53" s="1"/>
  <c r="L260" i="53"/>
  <c r="L256" i="53" s="1"/>
  <c r="L251" i="53" s="1"/>
  <c r="L250" i="53" s="1"/>
  <c r="X256" i="53"/>
  <c r="X294" i="49"/>
  <c r="X283" i="49" s="1"/>
  <c r="V294" i="49"/>
  <c r="V283" i="49" s="1"/>
  <c r="T294" i="49"/>
  <c r="T283" i="49" s="1"/>
  <c r="R294" i="49"/>
  <c r="R283" i="49" s="1"/>
  <c r="P294" i="49"/>
  <c r="P283" i="49" s="1"/>
  <c r="N294" i="49"/>
  <c r="N283" i="49" s="1"/>
  <c r="L294" i="49"/>
  <c r="L283" i="49" s="1"/>
  <c r="AB44" i="58"/>
  <c r="X260" i="49"/>
  <c r="V260" i="49"/>
  <c r="V256" i="49" s="1"/>
  <c r="T260" i="49"/>
  <c r="T256" i="49" s="1"/>
  <c r="R260" i="49"/>
  <c r="P260" i="49"/>
  <c r="N260" i="49"/>
  <c r="N256" i="49" s="1"/>
  <c r="L260" i="49"/>
  <c r="L256" i="49" s="1"/>
  <c r="L252" i="49" s="1"/>
  <c r="X256" i="49"/>
  <c r="X251" i="49" s="1"/>
  <c r="X250" i="49" s="1"/>
  <c r="R256" i="49"/>
  <c r="R251" i="49" s="1"/>
  <c r="R250" i="49" s="1"/>
  <c r="P256" i="49"/>
  <c r="P251" i="49" s="1"/>
  <c r="P250" i="49" s="1"/>
  <c r="AA44" i="58"/>
  <c r="X294" i="33"/>
  <c r="X283" i="33" s="1"/>
  <c r="V294" i="33"/>
  <c r="V283" i="33" s="1"/>
  <c r="T294" i="33"/>
  <c r="T283" i="33" s="1"/>
  <c r="R294" i="33"/>
  <c r="R283" i="33" s="1"/>
  <c r="P294" i="33"/>
  <c r="P283" i="33" s="1"/>
  <c r="N294" i="33"/>
  <c r="N283" i="33" s="1"/>
  <c r="L294" i="33"/>
  <c r="L283" i="33" s="1"/>
  <c r="X260" i="33"/>
  <c r="X256" i="33" s="1"/>
  <c r="V260" i="33"/>
  <c r="V256" i="33" s="1"/>
  <c r="V252" i="33" s="1"/>
  <c r="T260" i="33"/>
  <c r="T256" i="33" s="1"/>
  <c r="R260" i="33"/>
  <c r="R256" i="33" s="1"/>
  <c r="P260" i="33"/>
  <c r="P256" i="33" s="1"/>
  <c r="N260" i="33"/>
  <c r="N256" i="33" s="1"/>
  <c r="N252" i="33" s="1"/>
  <c r="L260" i="33"/>
  <c r="L256" i="33" s="1"/>
  <c r="AA41" i="58"/>
  <c r="Z44" i="58"/>
  <c r="X294" i="32"/>
  <c r="X283" i="32" s="1"/>
  <c r="V294" i="32"/>
  <c r="V283" i="32" s="1"/>
  <c r="T294" i="32"/>
  <c r="T283" i="32" s="1"/>
  <c r="R294" i="32"/>
  <c r="R283" i="32" s="1"/>
  <c r="P294" i="32"/>
  <c r="P283" i="32" s="1"/>
  <c r="N294" i="32"/>
  <c r="N283" i="32" s="1"/>
  <c r="L294" i="32"/>
  <c r="L283" i="32" s="1"/>
  <c r="X260" i="32"/>
  <c r="X256" i="32" s="1"/>
  <c r="X251" i="32" s="1"/>
  <c r="X250" i="32" s="1"/>
  <c r="V260" i="32"/>
  <c r="V256" i="32" s="1"/>
  <c r="V251" i="32" s="1"/>
  <c r="V250" i="32" s="1"/>
  <c r="T260" i="32"/>
  <c r="T256" i="32" s="1"/>
  <c r="T251" i="32" s="1"/>
  <c r="T250" i="32" s="1"/>
  <c r="R260" i="32"/>
  <c r="R256" i="32" s="1"/>
  <c r="R251" i="32" s="1"/>
  <c r="R250" i="32" s="1"/>
  <c r="P260" i="32"/>
  <c r="P256" i="32" s="1"/>
  <c r="P252" i="32" s="1"/>
  <c r="N260" i="32"/>
  <c r="N256" i="32" s="1"/>
  <c r="N252" i="32" s="1"/>
  <c r="L260" i="32"/>
  <c r="L256" i="32" s="1"/>
  <c r="L252" i="32" s="1"/>
  <c r="X294" i="7"/>
  <c r="X283" i="7" s="1"/>
  <c r="V294" i="7"/>
  <c r="V283" i="7" s="1"/>
  <c r="T294" i="7"/>
  <c r="T283" i="7" s="1"/>
  <c r="R294" i="7"/>
  <c r="R283" i="7" s="1"/>
  <c r="P294" i="7"/>
  <c r="P283" i="7" s="1"/>
  <c r="N294" i="7"/>
  <c r="N283" i="7" s="1"/>
  <c r="L294" i="7"/>
  <c r="L283" i="7" s="1"/>
  <c r="Y44" i="58"/>
  <c r="X260" i="7"/>
  <c r="X256" i="7" s="1"/>
  <c r="V260" i="7"/>
  <c r="V256" i="7" s="1"/>
  <c r="T260" i="7"/>
  <c r="T256" i="7" s="1"/>
  <c r="T251" i="7" s="1"/>
  <c r="T250" i="7" s="1"/>
  <c r="R260" i="7"/>
  <c r="R256" i="7" s="1"/>
  <c r="R251" i="7" s="1"/>
  <c r="R250" i="7" s="1"/>
  <c r="P260" i="7"/>
  <c r="P256" i="7" s="1"/>
  <c r="N260" i="7"/>
  <c r="N256" i="7" s="1"/>
  <c r="L260" i="7"/>
  <c r="L256" i="7" s="1"/>
  <c r="L251" i="7" s="1"/>
  <c r="L250" i="7" s="1"/>
  <c r="X44" i="58"/>
  <c r="X294" i="15"/>
  <c r="X283" i="15" s="1"/>
  <c r="V294" i="15"/>
  <c r="V283" i="15" s="1"/>
  <c r="T294" i="15"/>
  <c r="T283" i="15" s="1"/>
  <c r="R294" i="15"/>
  <c r="R283" i="15" s="1"/>
  <c r="P294" i="15"/>
  <c r="P283" i="15" s="1"/>
  <c r="N294" i="15"/>
  <c r="N283" i="15" s="1"/>
  <c r="L294" i="15"/>
  <c r="L283" i="15" s="1"/>
  <c r="X260" i="15"/>
  <c r="X256" i="15" s="1"/>
  <c r="X252" i="15" s="1"/>
  <c r="V260" i="15"/>
  <c r="T260" i="15"/>
  <c r="R260" i="15"/>
  <c r="R256" i="15" s="1"/>
  <c r="R252" i="15" s="1"/>
  <c r="P260" i="15"/>
  <c r="P256" i="15" s="1"/>
  <c r="P252" i="15" s="1"/>
  <c r="N260" i="15"/>
  <c r="L260" i="15"/>
  <c r="L256" i="15" s="1"/>
  <c r="V256" i="15"/>
  <c r="V252" i="15" s="1"/>
  <c r="T256" i="15"/>
  <c r="T252" i="15" s="1"/>
  <c r="N256" i="15"/>
  <c r="N252" i="15" s="1"/>
  <c r="N251" i="15"/>
  <c r="N250" i="15" s="1"/>
  <c r="X294" i="60"/>
  <c r="X283" i="60" s="1"/>
  <c r="V294" i="60"/>
  <c r="V283" i="60" s="1"/>
  <c r="T294" i="60"/>
  <c r="T283" i="60" s="1"/>
  <c r="R294" i="60"/>
  <c r="R283" i="60" s="1"/>
  <c r="P294" i="60"/>
  <c r="P283" i="60" s="1"/>
  <c r="N294" i="60"/>
  <c r="N283" i="60" s="1"/>
  <c r="L294" i="60"/>
  <c r="L283" i="60" s="1"/>
  <c r="W44" i="58"/>
  <c r="X256" i="60"/>
  <c r="R256" i="60"/>
  <c r="P256" i="60"/>
  <c r="P252" i="60" s="1"/>
  <c r="V256" i="60"/>
  <c r="V251" i="60" s="1"/>
  <c r="V250" i="60" s="1"/>
  <c r="T256" i="60"/>
  <c r="T251" i="60" s="1"/>
  <c r="T250" i="60" s="1"/>
  <c r="N256" i="60"/>
  <c r="N252" i="60" s="1"/>
  <c r="L256" i="60"/>
  <c r="L251" i="60" s="1"/>
  <c r="L250" i="60" s="1"/>
  <c r="N251" i="60"/>
  <c r="N250" i="60" s="1"/>
  <c r="X294" i="39"/>
  <c r="X283" i="39" s="1"/>
  <c r="V294" i="39"/>
  <c r="V283" i="39" s="1"/>
  <c r="T294" i="39"/>
  <c r="T283" i="39" s="1"/>
  <c r="R294" i="39"/>
  <c r="R283" i="39" s="1"/>
  <c r="P294" i="39"/>
  <c r="P283" i="39" s="1"/>
  <c r="N294" i="39"/>
  <c r="N283" i="39" s="1"/>
  <c r="L294" i="39"/>
  <c r="L283" i="39" s="1"/>
  <c r="V44" i="58"/>
  <c r="X260" i="39"/>
  <c r="X256" i="39" s="1"/>
  <c r="X252" i="39" s="1"/>
  <c r="V260" i="39"/>
  <c r="V256" i="39" s="1"/>
  <c r="T260" i="39"/>
  <c r="T256" i="39" s="1"/>
  <c r="R260" i="39"/>
  <c r="P260" i="39"/>
  <c r="P256" i="39" s="1"/>
  <c r="P251" i="39" s="1"/>
  <c r="P250" i="39" s="1"/>
  <c r="N260" i="39"/>
  <c r="N256" i="39" s="1"/>
  <c r="N252" i="39" s="1"/>
  <c r="L260" i="39"/>
  <c r="L256" i="39" s="1"/>
  <c r="R256" i="39"/>
  <c r="R252" i="39" s="1"/>
  <c r="U44" i="58"/>
  <c r="X294" i="51"/>
  <c r="X283" i="51" s="1"/>
  <c r="V294" i="51"/>
  <c r="V283" i="51" s="1"/>
  <c r="T294" i="51"/>
  <c r="T283" i="51" s="1"/>
  <c r="R294" i="51"/>
  <c r="R283" i="51" s="1"/>
  <c r="P294" i="51"/>
  <c r="P283" i="51" s="1"/>
  <c r="N294" i="51"/>
  <c r="N283" i="51" s="1"/>
  <c r="L294" i="51"/>
  <c r="L283" i="51" s="1"/>
  <c r="X260" i="51"/>
  <c r="V260" i="51"/>
  <c r="V256" i="51" s="1"/>
  <c r="T260" i="51"/>
  <c r="T256" i="51" s="1"/>
  <c r="T251" i="51" s="1"/>
  <c r="T250" i="51" s="1"/>
  <c r="R260" i="51"/>
  <c r="R256" i="51" s="1"/>
  <c r="P260" i="51"/>
  <c r="P256" i="51" s="1"/>
  <c r="N260" i="51"/>
  <c r="N256" i="51" s="1"/>
  <c r="L260" i="51"/>
  <c r="L256" i="51" s="1"/>
  <c r="L251" i="51" s="1"/>
  <c r="L250" i="51" s="1"/>
  <c r="X256" i="51"/>
  <c r="X252" i="51" s="1"/>
  <c r="X294" i="47"/>
  <c r="X283" i="47" s="1"/>
  <c r="V294" i="47"/>
  <c r="V283" i="47" s="1"/>
  <c r="T294" i="47"/>
  <c r="T283" i="47" s="1"/>
  <c r="R294" i="47"/>
  <c r="R283" i="47" s="1"/>
  <c r="P294" i="47"/>
  <c r="P283" i="47" s="1"/>
  <c r="N294" i="47"/>
  <c r="N283" i="47" s="1"/>
  <c r="L294" i="47"/>
  <c r="L283" i="47" s="1"/>
  <c r="T44" i="58"/>
  <c r="X260" i="47"/>
  <c r="X256" i="47" s="1"/>
  <c r="V260" i="47"/>
  <c r="V256" i="47" s="1"/>
  <c r="V251" i="47" s="1"/>
  <c r="V250" i="47" s="1"/>
  <c r="T260" i="47"/>
  <c r="T256" i="47" s="1"/>
  <c r="R260" i="47"/>
  <c r="R256" i="47" s="1"/>
  <c r="P260" i="47"/>
  <c r="P256" i="47" s="1"/>
  <c r="N260" i="47"/>
  <c r="N256" i="47" s="1"/>
  <c r="N251" i="47" s="1"/>
  <c r="N250" i="47" s="1"/>
  <c r="L260" i="47"/>
  <c r="L256" i="47" s="1"/>
  <c r="L251" i="47" s="1"/>
  <c r="L250" i="47" s="1"/>
  <c r="X294" i="9"/>
  <c r="X283" i="9" s="1"/>
  <c r="V294" i="9"/>
  <c r="V283" i="9" s="1"/>
  <c r="T294" i="9"/>
  <c r="T283" i="9" s="1"/>
  <c r="R294" i="9"/>
  <c r="R283" i="9" s="1"/>
  <c r="P294" i="9"/>
  <c r="P283" i="9" s="1"/>
  <c r="N294" i="9"/>
  <c r="N283" i="9" s="1"/>
  <c r="L294" i="9"/>
  <c r="L283" i="9" s="1"/>
  <c r="R44" i="58"/>
  <c r="X260" i="9"/>
  <c r="V260" i="9"/>
  <c r="T260" i="9"/>
  <c r="T256" i="9" s="1"/>
  <c r="T251" i="9" s="1"/>
  <c r="T250" i="9" s="1"/>
  <c r="R260" i="9"/>
  <c r="R256" i="9" s="1"/>
  <c r="R252" i="9" s="1"/>
  <c r="P260" i="9"/>
  <c r="P256" i="9" s="1"/>
  <c r="N260" i="9"/>
  <c r="N256" i="9" s="1"/>
  <c r="L260" i="9"/>
  <c r="L256" i="9" s="1"/>
  <c r="X256" i="9"/>
  <c r="X252" i="9" s="1"/>
  <c r="V256" i="9"/>
  <c r="V252" i="9" s="1"/>
  <c r="X294" i="59"/>
  <c r="X283" i="59" s="1"/>
  <c r="V294" i="59"/>
  <c r="V283" i="59" s="1"/>
  <c r="T294" i="59"/>
  <c r="T283" i="59" s="1"/>
  <c r="R294" i="59"/>
  <c r="R283" i="59" s="1"/>
  <c r="P294" i="59"/>
  <c r="P283" i="59" s="1"/>
  <c r="N294" i="59"/>
  <c r="N283" i="59" s="1"/>
  <c r="L294" i="59"/>
  <c r="L283" i="59" s="1"/>
  <c r="Q44" i="58"/>
  <c r="X260" i="59"/>
  <c r="X256" i="59" s="1"/>
  <c r="X252" i="59" s="1"/>
  <c r="V260" i="59"/>
  <c r="V256" i="59" s="1"/>
  <c r="T260" i="59"/>
  <c r="T256" i="59" s="1"/>
  <c r="R260" i="59"/>
  <c r="R256" i="59" s="1"/>
  <c r="P260" i="59"/>
  <c r="P256" i="59" s="1"/>
  <c r="P251" i="59" s="1"/>
  <c r="P250" i="59" s="1"/>
  <c r="N260" i="59"/>
  <c r="N256" i="59" s="1"/>
  <c r="L260" i="59"/>
  <c r="L256" i="59" s="1"/>
  <c r="X294" i="41"/>
  <c r="X283" i="41" s="1"/>
  <c r="V294" i="41"/>
  <c r="V283" i="41" s="1"/>
  <c r="T294" i="41"/>
  <c r="T283" i="41" s="1"/>
  <c r="R294" i="41"/>
  <c r="R283" i="41" s="1"/>
  <c r="P294" i="41"/>
  <c r="P283" i="41" s="1"/>
  <c r="N294" i="41"/>
  <c r="N283" i="41" s="1"/>
  <c r="L294" i="41"/>
  <c r="L283" i="41" s="1"/>
  <c r="P44" i="58"/>
  <c r="X260" i="41"/>
  <c r="X256" i="41" s="1"/>
  <c r="X252" i="41" s="1"/>
  <c r="V260" i="41"/>
  <c r="V256" i="41" s="1"/>
  <c r="T260" i="41"/>
  <c r="R260" i="41"/>
  <c r="R256" i="41" s="1"/>
  <c r="R252" i="41" s="1"/>
  <c r="P260" i="41"/>
  <c r="P256" i="41" s="1"/>
  <c r="P251" i="41" s="1"/>
  <c r="P250" i="41" s="1"/>
  <c r="N260" i="41"/>
  <c r="N256" i="41" s="1"/>
  <c r="L260" i="41"/>
  <c r="L256" i="41" s="1"/>
  <c r="T256" i="41"/>
  <c r="T251" i="41" s="1"/>
  <c r="T250" i="41" s="1"/>
  <c r="X294" i="43"/>
  <c r="X283" i="43" s="1"/>
  <c r="V294" i="43"/>
  <c r="V283" i="43" s="1"/>
  <c r="T294" i="43"/>
  <c r="T283" i="43" s="1"/>
  <c r="R294" i="43"/>
  <c r="P294" i="43"/>
  <c r="P283" i="43" s="1"/>
  <c r="N294" i="43"/>
  <c r="N283" i="43" s="1"/>
  <c r="L294" i="43"/>
  <c r="L283" i="43" s="1"/>
  <c r="O44" i="58"/>
  <c r="R283" i="43"/>
  <c r="X260" i="43"/>
  <c r="X256" i="43" s="1"/>
  <c r="V260" i="43"/>
  <c r="V256" i="43" s="1"/>
  <c r="V251" i="43" s="1"/>
  <c r="V250" i="43" s="1"/>
  <c r="T260" i="43"/>
  <c r="T256" i="43" s="1"/>
  <c r="R260" i="43"/>
  <c r="P260" i="43"/>
  <c r="P256" i="43" s="1"/>
  <c r="P252" i="43" s="1"/>
  <c r="N260" i="43"/>
  <c r="N256" i="43" s="1"/>
  <c r="N252" i="43" s="1"/>
  <c r="L260" i="43"/>
  <c r="R256" i="43"/>
  <c r="R251" i="43" s="1"/>
  <c r="R250" i="43" s="1"/>
  <c r="L256" i="43"/>
  <c r="N44" i="58"/>
  <c r="X294" i="57"/>
  <c r="X283" i="57" s="1"/>
  <c r="V294" i="57"/>
  <c r="V283" i="57" s="1"/>
  <c r="T294" i="57"/>
  <c r="T283" i="57" s="1"/>
  <c r="R294" i="57"/>
  <c r="R283" i="57" s="1"/>
  <c r="P294" i="57"/>
  <c r="P283" i="57" s="1"/>
  <c r="N294" i="57"/>
  <c r="N283" i="57" s="1"/>
  <c r="L294" i="57"/>
  <c r="L283" i="57" s="1"/>
  <c r="X260" i="57"/>
  <c r="X256" i="57" s="1"/>
  <c r="V260" i="57"/>
  <c r="V256" i="57" s="1"/>
  <c r="T260" i="57"/>
  <c r="T256" i="57" s="1"/>
  <c r="R260" i="57"/>
  <c r="R256" i="57" s="1"/>
  <c r="P260" i="57"/>
  <c r="P256" i="57" s="1"/>
  <c r="P251" i="57" s="1"/>
  <c r="P250" i="57" s="1"/>
  <c r="N260" i="57"/>
  <c r="N256" i="57" s="1"/>
  <c r="L260" i="57"/>
  <c r="L256" i="57" s="1"/>
  <c r="M44" i="58"/>
  <c r="X294" i="36"/>
  <c r="X283" i="36" s="1"/>
  <c r="V294" i="36"/>
  <c r="V283" i="36" s="1"/>
  <c r="T294" i="36"/>
  <c r="T283" i="36" s="1"/>
  <c r="R294" i="36"/>
  <c r="R283" i="36" s="1"/>
  <c r="P294" i="36"/>
  <c r="P283" i="36" s="1"/>
  <c r="N294" i="36"/>
  <c r="N283" i="36" s="1"/>
  <c r="L294" i="36"/>
  <c r="L283" i="36" s="1"/>
  <c r="X260" i="36"/>
  <c r="X256" i="36" s="1"/>
  <c r="X252" i="36" s="1"/>
  <c r="V260" i="36"/>
  <c r="V256" i="36" s="1"/>
  <c r="V252" i="36" s="1"/>
  <c r="T260" i="36"/>
  <c r="R260" i="36"/>
  <c r="P260" i="36"/>
  <c r="P256" i="36" s="1"/>
  <c r="P252" i="36" s="1"/>
  <c r="N260" i="36"/>
  <c r="N256" i="36" s="1"/>
  <c r="N251" i="36" s="1"/>
  <c r="N250" i="36" s="1"/>
  <c r="L260" i="36"/>
  <c r="L256" i="36" s="1"/>
  <c r="L252" i="36" s="1"/>
  <c r="T256" i="36"/>
  <c r="T252" i="36" s="1"/>
  <c r="R256" i="36"/>
  <c r="R252" i="36" s="1"/>
  <c r="M41" i="58"/>
  <c r="X294" i="44"/>
  <c r="X283" i="44" s="1"/>
  <c r="V294" i="44"/>
  <c r="V283" i="44" s="1"/>
  <c r="T294" i="44"/>
  <c r="T283" i="44" s="1"/>
  <c r="R294" i="44"/>
  <c r="R283" i="44" s="1"/>
  <c r="P294" i="44"/>
  <c r="P283" i="44" s="1"/>
  <c r="N294" i="44"/>
  <c r="N283" i="44" s="1"/>
  <c r="L294" i="44"/>
  <c r="L283" i="44" s="1"/>
  <c r="L44" i="58"/>
  <c r="X260" i="44"/>
  <c r="X256" i="44" s="1"/>
  <c r="X252" i="44" s="1"/>
  <c r="V260" i="44"/>
  <c r="V256" i="44" s="1"/>
  <c r="T260" i="44"/>
  <c r="T256" i="44" s="1"/>
  <c r="R260" i="44"/>
  <c r="R256" i="44" s="1"/>
  <c r="R251" i="44" s="1"/>
  <c r="R250" i="44" s="1"/>
  <c r="P260" i="44"/>
  <c r="P256" i="44" s="1"/>
  <c r="N260" i="44"/>
  <c r="N256" i="44" s="1"/>
  <c r="L260" i="44"/>
  <c r="L256" i="44" s="1"/>
  <c r="X294" i="24"/>
  <c r="X283" i="24" s="1"/>
  <c r="V294" i="24"/>
  <c r="V283" i="24" s="1"/>
  <c r="T294" i="24"/>
  <c r="T283" i="24" s="1"/>
  <c r="R294" i="24"/>
  <c r="R283" i="24" s="1"/>
  <c r="P294" i="24"/>
  <c r="P283" i="24" s="1"/>
  <c r="N294" i="24"/>
  <c r="N283" i="24" s="1"/>
  <c r="L294" i="24"/>
  <c r="L283" i="24" s="1"/>
  <c r="K44" i="58"/>
  <c r="X260" i="24"/>
  <c r="V260" i="24"/>
  <c r="V256" i="24" s="1"/>
  <c r="T260" i="24"/>
  <c r="T256" i="24" s="1"/>
  <c r="R260" i="24"/>
  <c r="R256" i="24" s="1"/>
  <c r="P260" i="24"/>
  <c r="P256" i="24" s="1"/>
  <c r="N260" i="24"/>
  <c r="N256" i="24" s="1"/>
  <c r="N251" i="24" s="1"/>
  <c r="N250" i="24" s="1"/>
  <c r="L260" i="24"/>
  <c r="L256" i="24" s="1"/>
  <c r="X256" i="24"/>
  <c r="X251" i="24" s="1"/>
  <c r="X250" i="24" s="1"/>
  <c r="X294" i="42"/>
  <c r="X283" i="42" s="1"/>
  <c r="V294" i="42"/>
  <c r="V283" i="42" s="1"/>
  <c r="T294" i="42"/>
  <c r="T283" i="42" s="1"/>
  <c r="R294" i="42"/>
  <c r="R283" i="42" s="1"/>
  <c r="P294" i="42"/>
  <c r="P283" i="42" s="1"/>
  <c r="N294" i="42"/>
  <c r="N283" i="42" s="1"/>
  <c r="L294" i="42"/>
  <c r="L283" i="42" s="1"/>
  <c r="J44" i="58"/>
  <c r="X260" i="42"/>
  <c r="X256" i="42" s="1"/>
  <c r="V260" i="42"/>
  <c r="V256" i="42" s="1"/>
  <c r="T260" i="42"/>
  <c r="T256" i="42" s="1"/>
  <c r="R260" i="42"/>
  <c r="P260" i="42"/>
  <c r="P256" i="42" s="1"/>
  <c r="N260" i="42"/>
  <c r="N256" i="42" s="1"/>
  <c r="L260" i="42"/>
  <c r="L256" i="42" s="1"/>
  <c r="R256" i="42"/>
  <c r="R251" i="42" s="1"/>
  <c r="R250" i="42" s="1"/>
  <c r="I44" i="58"/>
  <c r="X294" i="46"/>
  <c r="X283" i="46" s="1"/>
  <c r="V294" i="46"/>
  <c r="V283" i="46" s="1"/>
  <c r="T294" i="46"/>
  <c r="T283" i="46" s="1"/>
  <c r="R294" i="46"/>
  <c r="R283" i="46" s="1"/>
  <c r="P294" i="46"/>
  <c r="P283" i="46" s="1"/>
  <c r="N294" i="46"/>
  <c r="N283" i="46" s="1"/>
  <c r="L294" i="46"/>
  <c r="L283" i="46" s="1"/>
  <c r="X260" i="46"/>
  <c r="X256" i="46" s="1"/>
  <c r="V260" i="46"/>
  <c r="V256" i="46" s="1"/>
  <c r="T260" i="46"/>
  <c r="T256" i="46" s="1"/>
  <c r="R260" i="46"/>
  <c r="R256" i="46" s="1"/>
  <c r="P260" i="46"/>
  <c r="P256" i="46" s="1"/>
  <c r="N260" i="46"/>
  <c r="N256" i="46" s="1"/>
  <c r="N251" i="46" s="1"/>
  <c r="N250" i="46" s="1"/>
  <c r="L260" i="46"/>
  <c r="L256" i="46"/>
  <c r="L251" i="46" s="1"/>
  <c r="L250" i="46" s="1"/>
  <c r="H44" i="58"/>
  <c r="X294" i="28"/>
  <c r="X283" i="28" s="1"/>
  <c r="V294" i="28"/>
  <c r="V283" i="28" s="1"/>
  <c r="T294" i="28"/>
  <c r="T283" i="28" s="1"/>
  <c r="R294" i="28"/>
  <c r="R283" i="28" s="1"/>
  <c r="P294" i="28"/>
  <c r="P283" i="28" s="1"/>
  <c r="N294" i="28"/>
  <c r="N283" i="28" s="1"/>
  <c r="L294" i="28"/>
  <c r="L283" i="28" s="1"/>
  <c r="X260" i="28"/>
  <c r="V260" i="28"/>
  <c r="V256" i="28" s="1"/>
  <c r="T260" i="28"/>
  <c r="T256" i="28" s="1"/>
  <c r="T251" i="28" s="1"/>
  <c r="T250" i="28" s="1"/>
  <c r="R260" i="28"/>
  <c r="R256" i="28" s="1"/>
  <c r="P260" i="28"/>
  <c r="P256" i="28" s="1"/>
  <c r="N260" i="28"/>
  <c r="N256" i="28" s="1"/>
  <c r="L260" i="28"/>
  <c r="L256" i="28" s="1"/>
  <c r="L251" i="28" s="1"/>
  <c r="L250" i="28" s="1"/>
  <c r="X256" i="28"/>
  <c r="X251" i="28" s="1"/>
  <c r="X250" i="28" s="1"/>
  <c r="F44" i="58"/>
  <c r="X294" i="29"/>
  <c r="X283" i="29" s="1"/>
  <c r="V294" i="29"/>
  <c r="V283" i="29" s="1"/>
  <c r="T294" i="29"/>
  <c r="T283" i="29" s="1"/>
  <c r="R294" i="29"/>
  <c r="R283" i="29" s="1"/>
  <c r="P294" i="29"/>
  <c r="P283" i="29" s="1"/>
  <c r="N294" i="29"/>
  <c r="N283" i="29" s="1"/>
  <c r="L294" i="29"/>
  <c r="L283" i="29" s="1"/>
  <c r="X260" i="29"/>
  <c r="X256" i="29" s="1"/>
  <c r="X252" i="29" s="1"/>
  <c r="V260" i="29"/>
  <c r="V256" i="29" s="1"/>
  <c r="V252" i="29" s="1"/>
  <c r="T260" i="29"/>
  <c r="R260" i="29"/>
  <c r="R256" i="29" s="1"/>
  <c r="R252" i="29" s="1"/>
  <c r="P260" i="29"/>
  <c r="P256" i="29" s="1"/>
  <c r="P252" i="29" s="1"/>
  <c r="N260" i="29"/>
  <c r="N256" i="29" s="1"/>
  <c r="N252" i="29" s="1"/>
  <c r="L260" i="29"/>
  <c r="L256" i="29" s="1"/>
  <c r="L252" i="29" s="1"/>
  <c r="T256" i="29"/>
  <c r="T252" i="29" s="1"/>
  <c r="X294" i="54"/>
  <c r="X283" i="54" s="1"/>
  <c r="V294" i="54"/>
  <c r="V283" i="54" s="1"/>
  <c r="T294" i="54"/>
  <c r="T283" i="54" s="1"/>
  <c r="R294" i="54"/>
  <c r="R283" i="54" s="1"/>
  <c r="P294" i="54"/>
  <c r="P283" i="54" s="1"/>
  <c r="N294" i="54"/>
  <c r="N283" i="54" s="1"/>
  <c r="L294" i="54"/>
  <c r="L283" i="54" s="1"/>
  <c r="X260" i="54"/>
  <c r="X256" i="54" s="1"/>
  <c r="V260" i="54"/>
  <c r="V256" i="54" s="1"/>
  <c r="T260" i="54"/>
  <c r="T256" i="54" s="1"/>
  <c r="R260" i="54"/>
  <c r="R256" i="54" s="1"/>
  <c r="P260" i="54"/>
  <c r="P256" i="54" s="1"/>
  <c r="P252" i="54" s="1"/>
  <c r="N260" i="54"/>
  <c r="N256" i="54" s="1"/>
  <c r="L260" i="54"/>
  <c r="L256" i="54" s="1"/>
  <c r="L252" i="54" s="1"/>
  <c r="T251" i="6" l="1"/>
  <c r="T250" i="6" s="1"/>
  <c r="T252" i="60"/>
  <c r="P252" i="24"/>
  <c r="X252" i="24"/>
  <c r="V252" i="24"/>
  <c r="R252" i="24"/>
  <c r="T252" i="24"/>
  <c r="L251" i="33"/>
  <c r="L250" i="33" s="1"/>
  <c r="L252" i="33"/>
  <c r="P252" i="37"/>
  <c r="P251" i="37"/>
  <c r="P250" i="37" s="1"/>
  <c r="X251" i="37"/>
  <c r="X250" i="37" s="1"/>
  <c r="X252" i="37"/>
  <c r="V251" i="49"/>
  <c r="V250" i="49" s="1"/>
  <c r="V252" i="49"/>
  <c r="T251" i="46"/>
  <c r="T250" i="46" s="1"/>
  <c r="T252" i="46"/>
  <c r="X252" i="57"/>
  <c r="X251" i="57"/>
  <c r="X250" i="57" s="1"/>
  <c r="L252" i="39"/>
  <c r="L251" i="39"/>
  <c r="L250" i="39" s="1"/>
  <c r="T251" i="39"/>
  <c r="T250" i="39" s="1"/>
  <c r="T252" i="39"/>
  <c r="R252" i="37"/>
  <c r="R251" i="37"/>
  <c r="R250" i="37" s="1"/>
  <c r="T252" i="47"/>
  <c r="T251" i="47"/>
  <c r="T250" i="47" s="1"/>
  <c r="V252" i="39"/>
  <c r="V251" i="39"/>
  <c r="V250" i="39" s="1"/>
  <c r="T251" i="49"/>
  <c r="T250" i="49" s="1"/>
  <c r="T252" i="49"/>
  <c r="X251" i="20"/>
  <c r="X250" i="20" s="1"/>
  <c r="X252" i="20"/>
  <c r="P252" i="6"/>
  <c r="P251" i="6"/>
  <c r="P250" i="6" s="1"/>
  <c r="T252" i="37"/>
  <c r="T251" i="37"/>
  <c r="T250" i="37" s="1"/>
  <c r="V251" i="15"/>
  <c r="V250" i="15" s="1"/>
  <c r="L252" i="24"/>
  <c r="N252" i="24"/>
  <c r="N252" i="10"/>
  <c r="V251" i="11"/>
  <c r="V250" i="11" s="1"/>
  <c r="V252" i="8"/>
  <c r="V251" i="8"/>
  <c r="V250" i="8" s="1"/>
  <c r="L251" i="10"/>
  <c r="L250" i="10" s="1"/>
  <c r="L252" i="10"/>
  <c r="T252" i="10"/>
  <c r="T251" i="10"/>
  <c r="T250" i="10" s="1"/>
  <c r="L252" i="47"/>
  <c r="V252" i="17"/>
  <c r="X251" i="9"/>
  <c r="X250" i="9" s="1"/>
  <c r="V251" i="10"/>
  <c r="V250" i="10" s="1"/>
  <c r="L251" i="37"/>
  <c r="L250" i="37" s="1"/>
  <c r="X251" i="17"/>
  <c r="X250" i="17" s="1"/>
  <c r="X252" i="17"/>
  <c r="X252" i="31"/>
  <c r="N252" i="11"/>
  <c r="N251" i="11"/>
  <c r="N250" i="11" s="1"/>
  <c r="AH41" i="58"/>
  <c r="X252" i="10"/>
  <c r="X251" i="10"/>
  <c r="X250" i="10" s="1"/>
  <c r="P251" i="10"/>
  <c r="P250" i="10" s="1"/>
  <c r="R251" i="10"/>
  <c r="R250" i="10" s="1"/>
  <c r="X252" i="49"/>
  <c r="P252" i="49"/>
  <c r="V252" i="32"/>
  <c r="T251" i="15"/>
  <c r="T250" i="15" s="1"/>
  <c r="N251" i="39"/>
  <c r="N250" i="39" s="1"/>
  <c r="R252" i="47"/>
  <c r="R251" i="47"/>
  <c r="R250" i="47" s="1"/>
  <c r="R251" i="36"/>
  <c r="R250" i="36" s="1"/>
  <c r="N252" i="36"/>
  <c r="T252" i="28"/>
  <c r="N251" i="29"/>
  <c r="N250" i="29" s="1"/>
  <c r="L252" i="15"/>
  <c r="L251" i="15"/>
  <c r="L250" i="15" s="1"/>
  <c r="X251" i="15"/>
  <c r="X250" i="15" s="1"/>
  <c r="P251" i="47"/>
  <c r="P250" i="47" s="1"/>
  <c r="P252" i="47"/>
  <c r="N252" i="47"/>
  <c r="V252" i="47"/>
  <c r="P251" i="45"/>
  <c r="P250" i="45" s="1"/>
  <c r="N251" i="6"/>
  <c r="N250" i="6" s="1"/>
  <c r="V252" i="6"/>
  <c r="X252" i="6"/>
  <c r="T251" i="20"/>
  <c r="T250" i="20" s="1"/>
  <c r="L251" i="20"/>
  <c r="L250" i="20" s="1"/>
  <c r="P251" i="20"/>
  <c r="P250" i="20" s="1"/>
  <c r="T251" i="17"/>
  <c r="T250" i="17" s="1"/>
  <c r="T252" i="17"/>
  <c r="N251" i="17"/>
  <c r="N250" i="17" s="1"/>
  <c r="V251" i="31"/>
  <c r="V250" i="31" s="1"/>
  <c r="T252" i="8"/>
  <c r="T251" i="8"/>
  <c r="T250" i="8" s="1"/>
  <c r="L252" i="8"/>
  <c r="L251" i="8"/>
  <c r="L250" i="8" s="1"/>
  <c r="R251" i="8"/>
  <c r="R250" i="8" s="1"/>
  <c r="X251" i="8"/>
  <c r="X250" i="8" s="1"/>
  <c r="X252" i="8"/>
  <c r="AI43" i="58"/>
  <c r="N252" i="8"/>
  <c r="V252" i="37"/>
  <c r="N251" i="37"/>
  <c r="N250" i="37" s="1"/>
  <c r="R252" i="6"/>
  <c r="V252" i="20"/>
  <c r="N251" i="20"/>
  <c r="N250" i="20" s="1"/>
  <c r="X251" i="11"/>
  <c r="X250" i="11" s="1"/>
  <c r="T252" i="50"/>
  <c r="T251" i="50"/>
  <c r="T250" i="50" s="1"/>
  <c r="P251" i="8"/>
  <c r="P250" i="8" s="1"/>
  <c r="R252" i="49"/>
  <c r="N251" i="33"/>
  <c r="N250" i="33" s="1"/>
  <c r="T252" i="33"/>
  <c r="T251" i="33"/>
  <c r="T250" i="33" s="1"/>
  <c r="V251" i="33"/>
  <c r="V250" i="33" s="1"/>
  <c r="X252" i="32"/>
  <c r="P251" i="32"/>
  <c r="P250" i="32" s="1"/>
  <c r="L252" i="11"/>
  <c r="L251" i="11"/>
  <c r="L250" i="11" s="1"/>
  <c r="P251" i="11"/>
  <c r="P250" i="11" s="1"/>
  <c r="P252" i="11"/>
  <c r="R252" i="11"/>
  <c r="L252" i="60"/>
  <c r="R252" i="60"/>
  <c r="R251" i="60"/>
  <c r="R250" i="60" s="1"/>
  <c r="V252" i="60"/>
  <c r="R252" i="33"/>
  <c r="R251" i="33"/>
  <c r="R250" i="33" s="1"/>
  <c r="X251" i="39"/>
  <c r="X250" i="39" s="1"/>
  <c r="P252" i="39"/>
  <c r="V41" i="58"/>
  <c r="R251" i="39"/>
  <c r="R250" i="39" s="1"/>
  <c r="R252" i="51"/>
  <c r="R251" i="51"/>
  <c r="R250" i="51" s="1"/>
  <c r="P252" i="51"/>
  <c r="P251" i="51"/>
  <c r="P250" i="51" s="1"/>
  <c r="X251" i="51"/>
  <c r="X250" i="51" s="1"/>
  <c r="X252" i="60"/>
  <c r="X251" i="60"/>
  <c r="X250" i="60" s="1"/>
  <c r="P251" i="60"/>
  <c r="P250" i="60" s="1"/>
  <c r="N251" i="51"/>
  <c r="N250" i="51" s="1"/>
  <c r="N252" i="51"/>
  <c r="L252" i="51"/>
  <c r="T252" i="51"/>
  <c r="X252" i="47"/>
  <c r="X251" i="47"/>
  <c r="X250" i="47" s="1"/>
  <c r="X251" i="59"/>
  <c r="X250" i="59" s="1"/>
  <c r="N252" i="9"/>
  <c r="N251" i="9"/>
  <c r="N250" i="9" s="1"/>
  <c r="V251" i="9"/>
  <c r="V250" i="9" s="1"/>
  <c r="V252" i="43"/>
  <c r="X251" i="43"/>
  <c r="X250" i="43" s="1"/>
  <c r="X252" i="43"/>
  <c r="N252" i="57"/>
  <c r="N251" i="57"/>
  <c r="N250" i="57" s="1"/>
  <c r="R251" i="28"/>
  <c r="R250" i="28" s="1"/>
  <c r="R252" i="28"/>
  <c r="L251" i="54"/>
  <c r="L250" i="54" s="1"/>
  <c r="X252" i="46"/>
  <c r="X251" i="46"/>
  <c r="X250" i="46" s="1"/>
  <c r="V252" i="42"/>
  <c r="V251" i="42"/>
  <c r="V250" i="42" s="1"/>
  <c r="T252" i="57"/>
  <c r="T251" i="57"/>
  <c r="T250" i="57" s="1"/>
  <c r="V251" i="51"/>
  <c r="V250" i="51" s="1"/>
  <c r="V252" i="51"/>
  <c r="R252" i="53"/>
  <c r="R251" i="53"/>
  <c r="R250" i="53" s="1"/>
  <c r="T252" i="11"/>
  <c r="T251" i="11"/>
  <c r="T250" i="11" s="1"/>
  <c r="L252" i="59"/>
  <c r="L251" i="59"/>
  <c r="L250" i="59" s="1"/>
  <c r="L252" i="6"/>
  <c r="L251" i="6"/>
  <c r="L250" i="6" s="1"/>
  <c r="T252" i="59"/>
  <c r="T251" i="59"/>
  <c r="T250" i="59" s="1"/>
  <c r="N251" i="28"/>
  <c r="N250" i="28" s="1"/>
  <c r="N252" i="28"/>
  <c r="V251" i="28"/>
  <c r="V250" i="28" s="1"/>
  <c r="V252" i="28"/>
  <c r="R251" i="57"/>
  <c r="R250" i="57" s="1"/>
  <c r="R252" i="57"/>
  <c r="P252" i="46"/>
  <c r="P251" i="46"/>
  <c r="P250" i="46" s="1"/>
  <c r="N252" i="42"/>
  <c r="N251" i="42"/>
  <c r="N250" i="42" s="1"/>
  <c r="L252" i="57"/>
  <c r="L251" i="57"/>
  <c r="L250" i="57" s="1"/>
  <c r="P252" i="33"/>
  <c r="P251" i="33"/>
  <c r="P250" i="33" s="1"/>
  <c r="X251" i="33"/>
  <c r="X250" i="33" s="1"/>
  <c r="X252" i="33"/>
  <c r="G44" i="58"/>
  <c r="T251" i="34"/>
  <c r="T250" i="34" s="1"/>
  <c r="L252" i="28"/>
  <c r="T251" i="36"/>
  <c r="T250" i="36" s="1"/>
  <c r="P252" i="57"/>
  <c r="P251" i="15"/>
  <c r="P250" i="15" s="1"/>
  <c r="R252" i="7"/>
  <c r="R252" i="32"/>
  <c r="R252" i="50"/>
  <c r="X252" i="28"/>
  <c r="L251" i="36"/>
  <c r="L250" i="36" s="1"/>
  <c r="V251" i="36"/>
  <c r="V250" i="36" s="1"/>
  <c r="R251" i="9"/>
  <c r="R250" i="9" s="1"/>
  <c r="T252" i="32"/>
  <c r="G43" i="58"/>
  <c r="N41" i="58"/>
  <c r="V252" i="7"/>
  <c r="V251" i="7"/>
  <c r="V250" i="7" s="1"/>
  <c r="P252" i="28"/>
  <c r="P251" i="28"/>
  <c r="P250" i="28" s="1"/>
  <c r="N252" i="59"/>
  <c r="N251" i="59"/>
  <c r="N250" i="59" s="1"/>
  <c r="L251" i="9"/>
  <c r="L250" i="9" s="1"/>
  <c r="L252" i="9"/>
  <c r="P252" i="7"/>
  <c r="P251" i="7"/>
  <c r="P250" i="7" s="1"/>
  <c r="N252" i="7"/>
  <c r="N251" i="7"/>
  <c r="N250" i="7" s="1"/>
  <c r="P251" i="42"/>
  <c r="P250" i="42" s="1"/>
  <c r="P252" i="42"/>
  <c r="T251" i="24"/>
  <c r="T250" i="24" s="1"/>
  <c r="T252" i="54"/>
  <c r="T251" i="54"/>
  <c r="T250" i="54" s="1"/>
  <c r="V252" i="57"/>
  <c r="V251" i="57"/>
  <c r="V250" i="57" s="1"/>
  <c r="V251" i="46"/>
  <c r="V250" i="46" s="1"/>
  <c r="V252" i="46"/>
  <c r="L251" i="42"/>
  <c r="L250" i="42" s="1"/>
  <c r="L252" i="42"/>
  <c r="T251" i="42"/>
  <c r="T250" i="42" s="1"/>
  <c r="T252" i="42"/>
  <c r="R251" i="59"/>
  <c r="R250" i="59" s="1"/>
  <c r="R252" i="59"/>
  <c r="R251" i="29"/>
  <c r="R250" i="29" s="1"/>
  <c r="R252" i="42"/>
  <c r="P251" i="36"/>
  <c r="P250" i="36" s="1"/>
  <c r="X251" i="36"/>
  <c r="X250" i="36" s="1"/>
  <c r="R252" i="43"/>
  <c r="P252" i="59"/>
  <c r="T252" i="9"/>
  <c r="R251" i="15"/>
  <c r="R250" i="15" s="1"/>
  <c r="T252" i="7"/>
  <c r="T252" i="31"/>
  <c r="R251" i="20"/>
  <c r="R250" i="20" s="1"/>
  <c r="J41" i="58"/>
  <c r="R41" i="58"/>
  <c r="L252" i="7"/>
  <c r="T252" i="41"/>
  <c r="L43" i="58"/>
  <c r="X252" i="7"/>
  <c r="X251" i="7"/>
  <c r="X250" i="7" s="1"/>
  <c r="V252" i="59"/>
  <c r="V251" i="59"/>
  <c r="V250" i="59" s="1"/>
  <c r="P251" i="9"/>
  <c r="P250" i="9" s="1"/>
  <c r="P252" i="9"/>
  <c r="X252" i="42"/>
  <c r="X251" i="42"/>
  <c r="X250" i="42" s="1"/>
  <c r="K43" i="58"/>
  <c r="R251" i="41"/>
  <c r="R250" i="41" s="1"/>
  <c r="AJ43" i="58"/>
  <c r="V251" i="24"/>
  <c r="V250" i="24" s="1"/>
  <c r="N43" i="58"/>
  <c r="T252" i="53"/>
  <c r="N252" i="31"/>
  <c r="X251" i="44"/>
  <c r="X250" i="44" s="1"/>
  <c r="L251" i="32"/>
  <c r="L250" i="32" s="1"/>
  <c r="N252" i="50"/>
  <c r="N252" i="34"/>
  <c r="L251" i="24"/>
  <c r="L250" i="24" s="1"/>
  <c r="P252" i="44"/>
  <c r="P251" i="44"/>
  <c r="P250" i="44" s="1"/>
  <c r="P252" i="41"/>
  <c r="AC43" i="58"/>
  <c r="R251" i="31"/>
  <c r="R250" i="31" s="1"/>
  <c r="R251" i="17"/>
  <c r="R250" i="17" s="1"/>
  <c r="L252" i="46"/>
  <c r="V251" i="29"/>
  <c r="V250" i="29" s="1"/>
  <c r="N252" i="46"/>
  <c r="R252" i="44"/>
  <c r="X251" i="41"/>
  <c r="X250" i="41" s="1"/>
  <c r="AG41" i="58"/>
  <c r="V251" i="50"/>
  <c r="V250" i="50" s="1"/>
  <c r="H43" i="58"/>
  <c r="L41" i="58"/>
  <c r="P251" i="54"/>
  <c r="P250" i="54" s="1"/>
  <c r="F41" i="58"/>
  <c r="N251" i="43"/>
  <c r="N250" i="43" s="1"/>
  <c r="U41" i="58"/>
  <c r="AH43" i="58"/>
  <c r="AJ41" i="58"/>
  <c r="AK41" i="58"/>
  <c r="AB41" i="58"/>
  <c r="L251" i="49"/>
  <c r="L250" i="49" s="1"/>
  <c r="V251" i="54"/>
  <c r="V250" i="54" s="1"/>
  <c r="V252" i="54"/>
  <c r="R251" i="54"/>
  <c r="R250" i="54" s="1"/>
  <c r="R252" i="54"/>
  <c r="N251" i="54"/>
  <c r="N250" i="54" s="1"/>
  <c r="N252" i="54"/>
  <c r="R251" i="24"/>
  <c r="R250" i="24" s="1"/>
  <c r="P251" i="29"/>
  <c r="P250" i="29" s="1"/>
  <c r="X251" i="29"/>
  <c r="X250" i="29" s="1"/>
  <c r="V251" i="44"/>
  <c r="V250" i="44" s="1"/>
  <c r="V252" i="44"/>
  <c r="N251" i="44"/>
  <c r="N250" i="44" s="1"/>
  <c r="N252" i="44"/>
  <c r="N42" i="58"/>
  <c r="N251" i="53"/>
  <c r="N250" i="53" s="1"/>
  <c r="N252" i="53"/>
  <c r="P251" i="50"/>
  <c r="P250" i="50" s="1"/>
  <c r="P252" i="50"/>
  <c r="X251" i="50"/>
  <c r="X250" i="50" s="1"/>
  <c r="X252" i="50"/>
  <c r="L252" i="31"/>
  <c r="L251" i="31"/>
  <c r="L250" i="31" s="1"/>
  <c r="R251" i="34"/>
  <c r="R250" i="34" s="1"/>
  <c r="R252" i="34"/>
  <c r="L251" i="45"/>
  <c r="L250" i="45" s="1"/>
  <c r="L252" i="45"/>
  <c r="N252" i="49"/>
  <c r="N251" i="49"/>
  <c r="N250" i="49" s="1"/>
  <c r="L252" i="53"/>
  <c r="P252" i="34"/>
  <c r="P251" i="34"/>
  <c r="P250" i="34" s="1"/>
  <c r="N251" i="45"/>
  <c r="N250" i="45" s="1"/>
  <c r="N252" i="45"/>
  <c r="V251" i="45"/>
  <c r="V250" i="45" s="1"/>
  <c r="V252" i="45"/>
  <c r="L252" i="43"/>
  <c r="L251" i="43"/>
  <c r="L250" i="43" s="1"/>
  <c r="T252" i="43"/>
  <c r="T251" i="43"/>
  <c r="T250" i="43" s="1"/>
  <c r="L251" i="29"/>
  <c r="L250" i="29" s="1"/>
  <c r="T251" i="29"/>
  <c r="T250" i="29" s="1"/>
  <c r="R252" i="46"/>
  <c r="R251" i="46"/>
  <c r="R250" i="46" s="1"/>
  <c r="L251" i="44"/>
  <c r="L250" i="44" s="1"/>
  <c r="L252" i="44"/>
  <c r="N251" i="41"/>
  <c r="N250" i="41" s="1"/>
  <c r="N252" i="41"/>
  <c r="V251" i="41"/>
  <c r="V250" i="41" s="1"/>
  <c r="V252" i="41"/>
  <c r="X251" i="53"/>
  <c r="X250" i="53" s="1"/>
  <c r="X252" i="53"/>
  <c r="P251" i="53"/>
  <c r="P250" i="53" s="1"/>
  <c r="P252" i="53"/>
  <c r="P252" i="17"/>
  <c r="P251" i="17"/>
  <c r="P250" i="17" s="1"/>
  <c r="L251" i="34"/>
  <c r="L250" i="34" s="1"/>
  <c r="R252" i="45"/>
  <c r="T251" i="45"/>
  <c r="T250" i="45" s="1"/>
  <c r="T252" i="45"/>
  <c r="I41" i="58"/>
  <c r="M43" i="58"/>
  <c r="Z43" i="58"/>
  <c r="AA43" i="58"/>
  <c r="AB43" i="58"/>
  <c r="V251" i="34"/>
  <c r="V250" i="34" s="1"/>
  <c r="P251" i="43"/>
  <c r="P250" i="43" s="1"/>
  <c r="O43" i="58"/>
  <c r="R43" i="58"/>
  <c r="N251" i="32"/>
  <c r="N250" i="32" s="1"/>
  <c r="P251" i="31"/>
  <c r="P250" i="31" s="1"/>
  <c r="L251" i="17"/>
  <c r="L250" i="17" s="1"/>
  <c r="P43" i="58"/>
  <c r="E44" i="58"/>
  <c r="X252" i="45"/>
  <c r="X251" i="45"/>
  <c r="X250" i="45" s="1"/>
  <c r="L252" i="50"/>
  <c r="L251" i="50"/>
  <c r="L250" i="50" s="1"/>
  <c r="X252" i="34"/>
  <c r="X251" i="34"/>
  <c r="X250" i="34" s="1"/>
  <c r="X252" i="54"/>
  <c r="X251" i="54"/>
  <c r="X250" i="54" s="1"/>
  <c r="P251" i="24"/>
  <c r="P250" i="24" s="1"/>
  <c r="T252" i="44"/>
  <c r="T251" i="44"/>
  <c r="T250" i="44" s="1"/>
  <c r="L251" i="41"/>
  <c r="L250" i="41" s="1"/>
  <c r="L252" i="41"/>
  <c r="V252" i="53"/>
  <c r="V251" i="53"/>
  <c r="V250" i="53" s="1"/>
  <c r="F43" i="58"/>
  <c r="J43" i="58"/>
  <c r="Y43" i="58"/>
  <c r="Z41" i="58"/>
  <c r="AL42" i="58"/>
  <c r="AP43" i="58"/>
  <c r="T41" i="58"/>
  <c r="T43" i="58"/>
  <c r="U43" i="58"/>
  <c r="Q41" i="58"/>
  <c r="I43" i="58"/>
  <c r="O41" i="58"/>
  <c r="P41" i="58"/>
  <c r="T42" i="58"/>
  <c r="V43" i="58"/>
  <c r="X43" i="58"/>
  <c r="Y41" i="58"/>
  <c r="AG43" i="58"/>
  <c r="G42" i="58"/>
  <c r="AQ43" i="58"/>
  <c r="AP42" i="58"/>
  <c r="AO42" i="58"/>
  <c r="AN43" i="58"/>
  <c r="AN42" i="58"/>
  <c r="AN41" i="58"/>
  <c r="AL43" i="58"/>
  <c r="AL41" i="58"/>
  <c r="AD43" i="58"/>
  <c r="AD42" i="58"/>
  <c r="AC42" i="58"/>
  <c r="AC41" i="58"/>
  <c r="Z42" i="58"/>
  <c r="Y42" i="58"/>
  <c r="X42" i="58"/>
  <c r="X41" i="58"/>
  <c r="W43" i="58"/>
  <c r="W42" i="58"/>
  <c r="W41" i="58"/>
  <c r="U42" i="58"/>
  <c r="Q43" i="58"/>
  <c r="Q42" i="58"/>
  <c r="O42" i="58"/>
  <c r="K42" i="58"/>
  <c r="H42" i="58"/>
  <c r="X294" i="52"/>
  <c r="X283" i="52" s="1"/>
  <c r="V294" i="52"/>
  <c r="V283" i="52" s="1"/>
  <c r="T294" i="52"/>
  <c r="T283" i="52" s="1"/>
  <c r="R294" i="52"/>
  <c r="R283" i="52" s="1"/>
  <c r="P294" i="52"/>
  <c r="P283" i="52" s="1"/>
  <c r="N294" i="52"/>
  <c r="N283" i="52" s="1"/>
  <c r="L294" i="52"/>
  <c r="L283" i="52" s="1"/>
  <c r="AF44" i="58"/>
  <c r="X260" i="52"/>
  <c r="X256" i="52" s="1"/>
  <c r="X252" i="52" s="1"/>
  <c r="V260" i="52"/>
  <c r="V256" i="52" s="1"/>
  <c r="V252" i="52" s="1"/>
  <c r="T260" i="52"/>
  <c r="T256" i="52" s="1"/>
  <c r="T251" i="52" s="1"/>
  <c r="T250" i="52" s="1"/>
  <c r="R260" i="52"/>
  <c r="P260" i="52"/>
  <c r="P256" i="52" s="1"/>
  <c r="P252" i="52" s="1"/>
  <c r="N260" i="52"/>
  <c r="L260" i="52"/>
  <c r="L256" i="52" s="1"/>
  <c r="R256" i="52"/>
  <c r="R252" i="52" s="1"/>
  <c r="N256" i="52"/>
  <c r="N252" i="52" s="1"/>
  <c r="AM44" i="58"/>
  <c r="C44" i="58" s="1"/>
  <c r="AE44" i="58"/>
  <c r="J294" i="14"/>
  <c r="X294" i="14"/>
  <c r="X283" i="14" s="1"/>
  <c r="V294" i="14"/>
  <c r="V283" i="14" s="1"/>
  <c r="T294" i="14"/>
  <c r="T283" i="14" s="1"/>
  <c r="R294" i="14"/>
  <c r="R283" i="14" s="1"/>
  <c r="P294" i="14"/>
  <c r="P283" i="14" s="1"/>
  <c r="N294" i="14"/>
  <c r="N283" i="14" s="1"/>
  <c r="L294" i="14"/>
  <c r="L283" i="14" s="1"/>
  <c r="J291" i="14"/>
  <c r="J283" i="14"/>
  <c r="J277" i="14"/>
  <c r="J280" i="14"/>
  <c r="J273" i="14"/>
  <c r="J269" i="14"/>
  <c r="J267" i="14" s="1"/>
  <c r="V251" i="52" l="1"/>
  <c r="V250" i="52" s="1"/>
  <c r="N251" i="52"/>
  <c r="N250" i="52" s="1"/>
  <c r="N40" i="58"/>
  <c r="G40" i="58"/>
  <c r="K41" i="58"/>
  <c r="E41" i="58" s="1"/>
  <c r="P251" i="52"/>
  <c r="P250" i="52" s="1"/>
  <c r="X251" i="52"/>
  <c r="X250" i="52" s="1"/>
  <c r="R251" i="52"/>
  <c r="R250" i="52" s="1"/>
  <c r="B44" i="58"/>
  <c r="D44" i="58"/>
  <c r="K40" i="58"/>
  <c r="AH40" i="58"/>
  <c r="AH42" i="58"/>
  <c r="T252" i="52"/>
  <c r="I40" i="58"/>
  <c r="I42" i="58"/>
  <c r="P40" i="58"/>
  <c r="P42" i="58"/>
  <c r="S40" i="58"/>
  <c r="AA40" i="58"/>
  <c r="AA42" i="58"/>
  <c r="AI40" i="58"/>
  <c r="AI42" i="58"/>
  <c r="AO40" i="58"/>
  <c r="AO41" i="58"/>
  <c r="AQ40" i="58"/>
  <c r="AQ42" i="58"/>
  <c r="E43" i="58"/>
  <c r="F42" i="58"/>
  <c r="R42" i="58"/>
  <c r="L40" i="58"/>
  <c r="L42" i="58"/>
  <c r="T40" i="58"/>
  <c r="AB40" i="58"/>
  <c r="AB42" i="58"/>
  <c r="AJ42" i="58"/>
  <c r="V40" i="58"/>
  <c r="V42" i="58"/>
  <c r="J40" i="58"/>
  <c r="J42" i="58"/>
  <c r="M40" i="58"/>
  <c r="M42" i="58"/>
  <c r="Z40" i="58"/>
  <c r="AG40" i="58"/>
  <c r="AG42" i="58"/>
  <c r="AK40" i="58"/>
  <c r="AK42" i="58"/>
  <c r="AP40" i="58"/>
  <c r="AP41" i="58"/>
  <c r="G41" i="58"/>
  <c r="H40" i="58"/>
  <c r="H41" i="58"/>
  <c r="L252" i="52"/>
  <c r="L251" i="52"/>
  <c r="L250" i="52" s="1"/>
  <c r="Y40" i="58"/>
  <c r="AL40" i="58"/>
  <c r="O40" i="58"/>
  <c r="AF43" i="58"/>
  <c r="X40" i="58"/>
  <c r="AN40" i="58"/>
  <c r="AD40" i="58"/>
  <c r="AC40" i="58"/>
  <c r="W40" i="58"/>
  <c r="AF42" i="58"/>
  <c r="AF41" i="58"/>
  <c r="AM43" i="58"/>
  <c r="D43" i="58" s="1"/>
  <c r="AM42" i="58"/>
  <c r="AM41" i="58"/>
  <c r="AE43" i="58"/>
  <c r="AE42" i="58"/>
  <c r="AE41" i="58"/>
  <c r="X260" i="14"/>
  <c r="X256" i="14" s="1"/>
  <c r="X252" i="14" s="1"/>
  <c r="V260" i="14"/>
  <c r="V256" i="14" s="1"/>
  <c r="V252" i="14" s="1"/>
  <c r="T260" i="14"/>
  <c r="T256" i="14" s="1"/>
  <c r="R260" i="14"/>
  <c r="R256" i="14" s="1"/>
  <c r="R252" i="14" s="1"/>
  <c r="P260" i="14"/>
  <c r="P256" i="14" s="1"/>
  <c r="P252" i="14" s="1"/>
  <c r="N260" i="14"/>
  <c r="N256" i="14" s="1"/>
  <c r="N252" i="14" s="1"/>
  <c r="L260" i="14"/>
  <c r="L256" i="14" s="1"/>
  <c r="X213" i="14"/>
  <c r="V213" i="14"/>
  <c r="T213" i="14"/>
  <c r="R213" i="14"/>
  <c r="P213" i="14"/>
  <c r="N213" i="14"/>
  <c r="L213" i="14"/>
  <c r="J213" i="14"/>
  <c r="J250" i="14"/>
  <c r="R40" i="58" l="1"/>
  <c r="U40" i="58"/>
  <c r="F40" i="58"/>
  <c r="AJ40" i="58"/>
  <c r="E40" i="58" s="1"/>
  <c r="Q40" i="58"/>
  <c r="B43" i="58"/>
  <c r="C41" i="58"/>
  <c r="C42" i="58"/>
  <c r="D41" i="58"/>
  <c r="B41" i="58"/>
  <c r="C43" i="58"/>
  <c r="B42" i="58"/>
  <c r="D42" i="58"/>
  <c r="E42" i="58"/>
  <c r="AM40" i="58"/>
  <c r="AE40" i="58"/>
  <c r="N251" i="14"/>
  <c r="N250" i="14" s="1"/>
  <c r="V251" i="14"/>
  <c r="V250" i="14" s="1"/>
  <c r="R251" i="14"/>
  <c r="R250" i="14" s="1"/>
  <c r="L251" i="14"/>
  <c r="L250" i="14" s="1"/>
  <c r="L252" i="14"/>
  <c r="T251" i="14"/>
  <c r="T250" i="14" s="1"/>
  <c r="T252" i="14"/>
  <c r="P251" i="14"/>
  <c r="P250" i="14" s="1"/>
  <c r="X251" i="14"/>
  <c r="X250" i="14" s="1"/>
  <c r="L213" i="32"/>
  <c r="L213" i="33"/>
  <c r="J213" i="33"/>
  <c r="J212" i="33" s="1"/>
  <c r="J213" i="43"/>
  <c r="J213" i="59"/>
  <c r="J163" i="59"/>
  <c r="AF40" i="58" l="1"/>
  <c r="B40" i="58" s="1"/>
  <c r="D40" i="58"/>
  <c r="C40" i="58"/>
  <c r="X213" i="37" l="1"/>
  <c r="X213" i="20"/>
  <c r="X213" i="12"/>
  <c r="X213" i="34"/>
  <c r="X213" i="17"/>
  <c r="X213" i="31"/>
  <c r="X213" i="11"/>
  <c r="X213" i="52"/>
  <c r="X213" i="10"/>
  <c r="X213" i="53"/>
  <c r="X213" i="33"/>
  <c r="X213" i="32"/>
  <c r="X213" i="60"/>
  <c r="X213" i="39"/>
  <c r="X213" i="51"/>
  <c r="X213" i="40"/>
  <c r="X213" i="9"/>
  <c r="X213" i="59"/>
  <c r="X213" i="41"/>
  <c r="X213" i="43"/>
  <c r="X213" i="57"/>
  <c r="X213" i="36"/>
  <c r="X213" i="44"/>
  <c r="X213" i="24"/>
  <c r="X213" i="42"/>
  <c r="X213" i="28"/>
  <c r="X213" i="29"/>
  <c r="X213" i="54"/>
  <c r="V213" i="37"/>
  <c r="V213" i="6"/>
  <c r="V213" i="20"/>
  <c r="V213" i="12"/>
  <c r="V213" i="34"/>
  <c r="V213" i="17"/>
  <c r="V213" i="31"/>
  <c r="V213" i="8"/>
  <c r="V213" i="11"/>
  <c r="V213" i="52"/>
  <c r="V213" i="10"/>
  <c r="V213" i="53"/>
  <c r="V213" i="33"/>
  <c r="V213" i="32"/>
  <c r="V213" i="7"/>
  <c r="V213" i="15"/>
  <c r="V213" i="60"/>
  <c r="V213" i="39"/>
  <c r="V213" i="51"/>
  <c r="V213" i="40"/>
  <c r="V213" i="9"/>
  <c r="V213" i="59"/>
  <c r="V213" i="41"/>
  <c r="V213" i="43"/>
  <c r="V213" i="57"/>
  <c r="V213" i="36"/>
  <c r="V213" i="44"/>
  <c r="V213" i="24"/>
  <c r="V213" i="42"/>
  <c r="V213" i="28"/>
  <c r="V213" i="29"/>
  <c r="V213" i="54"/>
  <c r="T213" i="37"/>
  <c r="T213" i="45"/>
  <c r="T213" i="20"/>
  <c r="T213" i="12"/>
  <c r="T213" i="34"/>
  <c r="T213" i="17"/>
  <c r="T213" i="31"/>
  <c r="T213" i="11"/>
  <c r="T213" i="52"/>
  <c r="T213" i="10"/>
  <c r="T213" i="53"/>
  <c r="T213" i="33"/>
  <c r="T213" i="32"/>
  <c r="T213" i="60"/>
  <c r="T213" i="39"/>
  <c r="T213" i="51"/>
  <c r="T213" i="40"/>
  <c r="T213" i="9"/>
  <c r="T213" i="59"/>
  <c r="T213" i="41"/>
  <c r="T213" i="43"/>
  <c r="T213" i="57"/>
  <c r="T213" i="36"/>
  <c r="T213" i="44"/>
  <c r="T213" i="24"/>
  <c r="T213" i="42"/>
  <c r="T213" i="28"/>
  <c r="T213" i="29"/>
  <c r="T213" i="54"/>
  <c r="R213" i="37"/>
  <c r="R213" i="6"/>
  <c r="R213" i="20"/>
  <c r="R213" i="12"/>
  <c r="R213" i="34"/>
  <c r="R213" i="17"/>
  <c r="R213" i="31"/>
  <c r="R213" i="8"/>
  <c r="R213" i="11"/>
  <c r="R213" i="52"/>
  <c r="R213" i="10"/>
  <c r="R213" i="53"/>
  <c r="R213" i="33"/>
  <c r="R213" i="32"/>
  <c r="R213" i="7"/>
  <c r="R213" i="15"/>
  <c r="R213" i="60"/>
  <c r="R213" i="39"/>
  <c r="R213" i="51"/>
  <c r="R213" i="40"/>
  <c r="R213" i="9"/>
  <c r="R213" i="59"/>
  <c r="R213" i="41"/>
  <c r="R213" i="43"/>
  <c r="R213" i="57"/>
  <c r="R213" i="36"/>
  <c r="R213" i="44"/>
  <c r="R213" i="24"/>
  <c r="R213" i="42"/>
  <c r="R213" i="28"/>
  <c r="R213" i="29"/>
  <c r="R213" i="54"/>
  <c r="P213" i="37"/>
  <c r="P213" i="6"/>
  <c r="P213" i="20"/>
  <c r="P213" i="12"/>
  <c r="P213" i="34"/>
  <c r="P213" i="17"/>
  <c r="P213" i="31"/>
  <c r="P213" i="8"/>
  <c r="P213" i="11"/>
  <c r="P213" i="52"/>
  <c r="P213" i="10"/>
  <c r="P213" i="53"/>
  <c r="P213" i="33"/>
  <c r="P213" i="32"/>
  <c r="P213" i="7"/>
  <c r="P213" i="15"/>
  <c r="P213" i="60"/>
  <c r="P213" i="39"/>
  <c r="P213" i="51"/>
  <c r="P213" i="40"/>
  <c r="P213" i="9"/>
  <c r="P213" i="59"/>
  <c r="P213" i="41"/>
  <c r="P213" i="43"/>
  <c r="P213" i="57"/>
  <c r="P213" i="36"/>
  <c r="P213" i="44"/>
  <c r="P213" i="24"/>
  <c r="P213" i="42"/>
  <c r="P213" i="28"/>
  <c r="P213" i="29"/>
  <c r="P213" i="54"/>
  <c r="N213" i="37"/>
  <c r="N213" i="6"/>
  <c r="N213" i="20"/>
  <c r="N213" i="12"/>
  <c r="N213" i="34"/>
  <c r="N213" i="17"/>
  <c r="N213" i="31"/>
  <c r="N213" i="8"/>
  <c r="N213" i="11"/>
  <c r="N213" i="52"/>
  <c r="N213" i="10"/>
  <c r="N213" i="53"/>
  <c r="N213" i="33"/>
  <c r="N213" i="32"/>
  <c r="N213" i="7"/>
  <c r="N213" i="15"/>
  <c r="N213" i="60"/>
  <c r="N213" i="39"/>
  <c r="N213" i="51"/>
  <c r="N213" i="40"/>
  <c r="N213" i="9"/>
  <c r="N213" i="59"/>
  <c r="N213" i="41"/>
  <c r="N213" i="43"/>
  <c r="N213" i="57"/>
  <c r="N213" i="36"/>
  <c r="N213" i="44"/>
  <c r="N213" i="24"/>
  <c r="N213" i="42"/>
  <c r="N213" i="28"/>
  <c r="N213" i="29"/>
  <c r="N213" i="54"/>
  <c r="L213" i="37"/>
  <c r="L213" i="6"/>
  <c r="L213" i="20"/>
  <c r="L213" i="12"/>
  <c r="L213" i="34"/>
  <c r="L213" i="17"/>
  <c r="L213" i="31"/>
  <c r="L213" i="8"/>
  <c r="L213" i="11"/>
  <c r="L213" i="52"/>
  <c r="L213" i="10"/>
  <c r="L213" i="53"/>
  <c r="L213" i="7"/>
  <c r="L213" i="15"/>
  <c r="L213" i="60"/>
  <c r="L213" i="39"/>
  <c r="L213" i="51"/>
  <c r="L213" i="40"/>
  <c r="L213" i="9"/>
  <c r="L213" i="59"/>
  <c r="L213" i="41"/>
  <c r="L213" i="43"/>
  <c r="L213" i="57"/>
  <c r="L213" i="36"/>
  <c r="L213" i="44"/>
  <c r="L213" i="24"/>
  <c r="L213" i="42"/>
  <c r="L213" i="28"/>
  <c r="L213" i="29"/>
  <c r="L213" i="54"/>
  <c r="J213" i="52"/>
  <c r="J213" i="37"/>
  <c r="J213" i="6"/>
  <c r="J213" i="20"/>
  <c r="J213" i="12"/>
  <c r="J213" i="34"/>
  <c r="J213" i="17"/>
  <c r="J213" i="31"/>
  <c r="J213" i="8"/>
  <c r="J213" i="11"/>
  <c r="J213" i="10"/>
  <c r="J213" i="53"/>
  <c r="J213" i="32"/>
  <c r="J213" i="7"/>
  <c r="J213" i="15"/>
  <c r="J213" i="60"/>
  <c r="J213" i="40"/>
  <c r="J213" i="9"/>
  <c r="J213" i="41"/>
  <c r="J213" i="57"/>
  <c r="J213" i="44"/>
  <c r="J213" i="24"/>
  <c r="J213" i="42"/>
  <c r="J213" i="28"/>
  <c r="J213" i="29"/>
  <c r="J213" i="54"/>
  <c r="J213" i="39"/>
  <c r="J212" i="39" s="1"/>
  <c r="J213" i="51"/>
  <c r="X19" i="50" l="1"/>
  <c r="V19" i="50"/>
  <c r="X240" i="60" l="1"/>
  <c r="V240" i="60"/>
  <c r="T240" i="60"/>
  <c r="R240" i="60"/>
  <c r="P240" i="60"/>
  <c r="N240" i="60"/>
  <c r="L240" i="60"/>
  <c r="J240" i="60"/>
  <c r="W39" i="58" s="1"/>
  <c r="X231" i="60"/>
  <c r="V231" i="60"/>
  <c r="T231" i="60"/>
  <c r="R231" i="60"/>
  <c r="P231" i="60"/>
  <c r="N231" i="60"/>
  <c r="L231" i="60"/>
  <c r="J231" i="60"/>
  <c r="W38" i="58" s="1"/>
  <c r="X225" i="60"/>
  <c r="V225" i="60"/>
  <c r="T225" i="60"/>
  <c r="R225" i="60"/>
  <c r="P225" i="60"/>
  <c r="N225" i="60"/>
  <c r="L225" i="60"/>
  <c r="J225" i="60"/>
  <c r="X218" i="60"/>
  <c r="V218" i="60"/>
  <c r="T218" i="60"/>
  <c r="T217" i="60" s="1"/>
  <c r="R218" i="60"/>
  <c r="P218" i="60"/>
  <c r="P217" i="60" s="1"/>
  <c r="N218" i="60"/>
  <c r="N217" i="60" s="1"/>
  <c r="J218" i="60"/>
  <c r="W36" i="58" s="1"/>
  <c r="X217" i="60"/>
  <c r="X212" i="60"/>
  <c r="V212" i="60"/>
  <c r="T212" i="60"/>
  <c r="R212" i="60"/>
  <c r="P212" i="60"/>
  <c r="N212" i="60"/>
  <c r="L212" i="60"/>
  <c r="J212" i="60"/>
  <c r="W34" i="58" s="1"/>
  <c r="X208" i="60"/>
  <c r="V208" i="60"/>
  <c r="T208" i="60"/>
  <c r="R208" i="60"/>
  <c r="P208" i="60"/>
  <c r="N208" i="60"/>
  <c r="L208" i="60"/>
  <c r="J208" i="60"/>
  <c r="X203" i="60"/>
  <c r="V203" i="60"/>
  <c r="T203" i="60"/>
  <c r="R203" i="60"/>
  <c r="P203" i="60"/>
  <c r="N203" i="60"/>
  <c r="L203" i="60"/>
  <c r="J203" i="60"/>
  <c r="W33" i="58" s="1"/>
  <c r="X193" i="60"/>
  <c r="V193" i="60"/>
  <c r="T193" i="60"/>
  <c r="R193" i="60"/>
  <c r="P193" i="60"/>
  <c r="N193" i="60"/>
  <c r="L193" i="60"/>
  <c r="J193" i="60"/>
  <c r="X187" i="60"/>
  <c r="V187" i="60"/>
  <c r="T187" i="60"/>
  <c r="R187" i="60"/>
  <c r="P187" i="60"/>
  <c r="N187" i="60"/>
  <c r="L187" i="60"/>
  <c r="L186" i="60" s="1"/>
  <c r="J187" i="60"/>
  <c r="J186" i="60" s="1"/>
  <c r="W32" i="58" s="1"/>
  <c r="X186" i="60"/>
  <c r="V186" i="60"/>
  <c r="T186" i="60"/>
  <c r="R186" i="60"/>
  <c r="P186" i="60"/>
  <c r="X181" i="60"/>
  <c r="V181" i="60"/>
  <c r="T181" i="60"/>
  <c r="R181" i="60"/>
  <c r="R177" i="60" s="1"/>
  <c r="P181" i="60"/>
  <c r="P177" i="60" s="1"/>
  <c r="N181" i="60"/>
  <c r="N177" i="60" s="1"/>
  <c r="L181" i="60"/>
  <c r="L177" i="60" s="1"/>
  <c r="J181" i="60"/>
  <c r="J177" i="60" s="1"/>
  <c r="X177" i="60"/>
  <c r="V177" i="60"/>
  <c r="T177" i="60"/>
  <c r="X172" i="60"/>
  <c r="V172" i="60"/>
  <c r="T172" i="60"/>
  <c r="R172" i="60"/>
  <c r="P172" i="60"/>
  <c r="N172" i="60"/>
  <c r="L172" i="60"/>
  <c r="J172" i="60"/>
  <c r="W29" i="58" s="1"/>
  <c r="X163" i="60"/>
  <c r="V163" i="60"/>
  <c r="T163" i="60"/>
  <c r="R163" i="60"/>
  <c r="P163" i="60"/>
  <c r="N163" i="60"/>
  <c r="L163" i="60"/>
  <c r="J163" i="60"/>
  <c r="W28" i="58" s="1"/>
  <c r="X153" i="60"/>
  <c r="V153" i="60"/>
  <c r="V152" i="60" s="1"/>
  <c r="T153" i="60"/>
  <c r="T152" i="60" s="1"/>
  <c r="R153" i="60"/>
  <c r="R152" i="60" s="1"/>
  <c r="P153" i="60"/>
  <c r="P152" i="60" s="1"/>
  <c r="N153" i="60"/>
  <c r="N152" i="60" s="1"/>
  <c r="L153" i="60"/>
  <c r="L152" i="60" s="1"/>
  <c r="J153" i="60"/>
  <c r="J152" i="60" s="1"/>
  <c r="X152" i="60"/>
  <c r="X147" i="60"/>
  <c r="V147" i="60"/>
  <c r="T147" i="60"/>
  <c r="R147" i="60"/>
  <c r="P147" i="60"/>
  <c r="N147" i="60"/>
  <c r="L147" i="60"/>
  <c r="J147" i="60"/>
  <c r="W26" i="58" s="1"/>
  <c r="X140" i="60"/>
  <c r="V140" i="60"/>
  <c r="T140" i="60"/>
  <c r="R140" i="60"/>
  <c r="P140" i="60"/>
  <c r="N140" i="60"/>
  <c r="L140" i="60"/>
  <c r="J140" i="60"/>
  <c r="W24" i="58" s="1"/>
  <c r="X134" i="60"/>
  <c r="V134" i="60"/>
  <c r="T134" i="60"/>
  <c r="R134" i="60"/>
  <c r="P134" i="60"/>
  <c r="N134" i="60"/>
  <c r="L134" i="60"/>
  <c r="J134" i="60"/>
  <c r="X128" i="60"/>
  <c r="V128" i="60"/>
  <c r="T128" i="60"/>
  <c r="R128" i="60"/>
  <c r="P128" i="60"/>
  <c r="N128" i="60"/>
  <c r="L128" i="60"/>
  <c r="J128" i="60"/>
  <c r="X122" i="60"/>
  <c r="V122" i="60"/>
  <c r="T122" i="60"/>
  <c r="R122" i="60"/>
  <c r="P122" i="60"/>
  <c r="N122" i="60"/>
  <c r="L122" i="60"/>
  <c r="J122" i="60"/>
  <c r="X116" i="60"/>
  <c r="V116" i="60"/>
  <c r="T116" i="60"/>
  <c r="R116" i="60"/>
  <c r="P116" i="60"/>
  <c r="N116" i="60"/>
  <c r="L116" i="60"/>
  <c r="J116" i="60"/>
  <c r="X115" i="60"/>
  <c r="V115" i="60"/>
  <c r="T115" i="60"/>
  <c r="R115" i="60"/>
  <c r="P115" i="60"/>
  <c r="N115" i="60"/>
  <c r="L115" i="60"/>
  <c r="J115" i="60"/>
  <c r="W23" i="58" s="1"/>
  <c r="X112" i="60"/>
  <c r="V112" i="60"/>
  <c r="T112" i="60"/>
  <c r="R112" i="60"/>
  <c r="P112" i="60"/>
  <c r="N112" i="60"/>
  <c r="L112" i="60"/>
  <c r="J112" i="60"/>
  <c r="W22" i="58" s="1"/>
  <c r="X107" i="60"/>
  <c r="X106" i="60" s="1"/>
  <c r="V107" i="60"/>
  <c r="V106" i="60" s="1"/>
  <c r="T107" i="60"/>
  <c r="T106" i="60" s="1"/>
  <c r="R107" i="60"/>
  <c r="R106" i="60" s="1"/>
  <c r="P107" i="60"/>
  <c r="P106" i="60" s="1"/>
  <c r="N107" i="60"/>
  <c r="N106" i="60" s="1"/>
  <c r="L107" i="60"/>
  <c r="L106" i="60" s="1"/>
  <c r="J107" i="60"/>
  <c r="W21" i="58" s="1"/>
  <c r="X100" i="60"/>
  <c r="V100" i="60"/>
  <c r="T100" i="60"/>
  <c r="R100" i="60"/>
  <c r="P100" i="60"/>
  <c r="N100" i="60"/>
  <c r="L100" i="60"/>
  <c r="J100" i="60"/>
  <c r="W19" i="58" s="1"/>
  <c r="T94" i="60"/>
  <c r="R94" i="60"/>
  <c r="P94" i="60"/>
  <c r="N94" i="60"/>
  <c r="L94" i="60"/>
  <c r="J94" i="60"/>
  <c r="T91" i="60"/>
  <c r="R91" i="60"/>
  <c r="P91" i="60"/>
  <c r="N91" i="60"/>
  <c r="L91" i="60"/>
  <c r="J91" i="60"/>
  <c r="T83" i="60"/>
  <c r="T81" i="60" s="1"/>
  <c r="R83" i="60"/>
  <c r="R81" i="60" s="1"/>
  <c r="P83" i="60"/>
  <c r="P81" i="60" s="1"/>
  <c r="N83" i="60"/>
  <c r="N81" i="60" s="1"/>
  <c r="L83" i="60"/>
  <c r="L81" i="60" s="1"/>
  <c r="J83" i="60"/>
  <c r="J81" i="60" s="1"/>
  <c r="R74" i="60"/>
  <c r="P74" i="60"/>
  <c r="N74" i="60"/>
  <c r="L74" i="60"/>
  <c r="J74" i="60"/>
  <c r="W16" i="58" s="1"/>
  <c r="X66" i="60"/>
  <c r="V66" i="60"/>
  <c r="T66" i="60"/>
  <c r="R66" i="60"/>
  <c r="P66" i="60"/>
  <c r="N66" i="60"/>
  <c r="L66" i="60"/>
  <c r="J66" i="60"/>
  <c r="W14" i="58" s="1"/>
  <c r="X60" i="60"/>
  <c r="V60" i="60"/>
  <c r="T60" i="60"/>
  <c r="R60" i="60"/>
  <c r="P60" i="60"/>
  <c r="N60" i="60"/>
  <c r="L60" i="60"/>
  <c r="J60" i="60"/>
  <c r="W13" i="58" s="1"/>
  <c r="X49" i="60"/>
  <c r="V49" i="60"/>
  <c r="T49" i="60"/>
  <c r="R49" i="60"/>
  <c r="P49" i="60"/>
  <c r="N49" i="60"/>
  <c r="L49" i="60"/>
  <c r="J49" i="60"/>
  <c r="X42" i="60"/>
  <c r="V42" i="60"/>
  <c r="T42" i="60"/>
  <c r="T41" i="60" s="1"/>
  <c r="R42" i="60"/>
  <c r="R41" i="60" s="1"/>
  <c r="P42" i="60"/>
  <c r="P41" i="60" s="1"/>
  <c r="N42" i="60"/>
  <c r="N41" i="60" s="1"/>
  <c r="L42" i="60"/>
  <c r="L41" i="60" s="1"/>
  <c r="J42" i="60"/>
  <c r="J41" i="60" s="1"/>
  <c r="W12" i="58" s="1"/>
  <c r="X41" i="60"/>
  <c r="V41" i="60"/>
  <c r="X35" i="60"/>
  <c r="V35" i="60"/>
  <c r="T35" i="60"/>
  <c r="R35" i="60"/>
  <c r="P35" i="60"/>
  <c r="N35" i="60"/>
  <c r="L35" i="60"/>
  <c r="J35" i="60"/>
  <c r="X31" i="60"/>
  <c r="V31" i="60"/>
  <c r="T31" i="60"/>
  <c r="R31" i="60"/>
  <c r="P31" i="60"/>
  <c r="N31" i="60"/>
  <c r="L31" i="60"/>
  <c r="J31" i="60"/>
  <c r="W11" i="58" s="1"/>
  <c r="X25" i="60"/>
  <c r="V25" i="60"/>
  <c r="T25" i="60"/>
  <c r="R25" i="60"/>
  <c r="P25" i="60"/>
  <c r="N25" i="60"/>
  <c r="L25" i="60"/>
  <c r="J25" i="60"/>
  <c r="W9" i="58" s="1"/>
  <c r="X19" i="60"/>
  <c r="V19" i="60"/>
  <c r="T19" i="60"/>
  <c r="R19" i="60"/>
  <c r="P19" i="60"/>
  <c r="N19" i="60"/>
  <c r="L19" i="60"/>
  <c r="J19" i="60"/>
  <c r="W8" i="58" s="1"/>
  <c r="X12" i="60"/>
  <c r="V12" i="60"/>
  <c r="T12" i="60"/>
  <c r="R12" i="60"/>
  <c r="P12" i="60"/>
  <c r="N12" i="60"/>
  <c r="L12" i="60"/>
  <c r="J12" i="60"/>
  <c r="W7" i="58" s="1"/>
  <c r="X6" i="60"/>
  <c r="V6" i="60"/>
  <c r="T6" i="60"/>
  <c r="R6" i="60"/>
  <c r="P6" i="60"/>
  <c r="N6" i="60"/>
  <c r="L6" i="60"/>
  <c r="J6" i="60"/>
  <c r="W6" i="58" s="1"/>
  <c r="X5" i="60"/>
  <c r="V5" i="60"/>
  <c r="T5" i="60"/>
  <c r="R5" i="60"/>
  <c r="P5" i="60"/>
  <c r="N5" i="60"/>
  <c r="L5" i="60"/>
  <c r="J5" i="60"/>
  <c r="X193" i="31"/>
  <c r="J208" i="33"/>
  <c r="J203" i="33" s="1"/>
  <c r="AA33" i="58" s="1"/>
  <c r="X240" i="59"/>
  <c r="V240" i="59"/>
  <c r="T240" i="59"/>
  <c r="R240" i="59"/>
  <c r="P240" i="59"/>
  <c r="N240" i="59"/>
  <c r="L240" i="59"/>
  <c r="J240" i="59"/>
  <c r="Q39" i="58" s="1"/>
  <c r="X231" i="59"/>
  <c r="V231" i="59"/>
  <c r="T231" i="59"/>
  <c r="R231" i="59"/>
  <c r="P231" i="59"/>
  <c r="N231" i="59"/>
  <c r="L231" i="59"/>
  <c r="J231" i="59"/>
  <c r="Q38" i="58" s="1"/>
  <c r="X225" i="59"/>
  <c r="V225" i="59"/>
  <c r="T225" i="59"/>
  <c r="R225" i="59"/>
  <c r="P225" i="59"/>
  <c r="N225" i="59"/>
  <c r="L225" i="59"/>
  <c r="J225" i="59"/>
  <c r="X218" i="59"/>
  <c r="V218" i="59"/>
  <c r="V217" i="59" s="1"/>
  <c r="T218" i="59"/>
  <c r="T217" i="59" s="1"/>
  <c r="R218" i="59"/>
  <c r="P218" i="59"/>
  <c r="N218" i="59"/>
  <c r="N217" i="59" s="1"/>
  <c r="J218" i="59"/>
  <c r="Q36" i="58" s="1"/>
  <c r="X217" i="59"/>
  <c r="R217" i="59"/>
  <c r="P217" i="59"/>
  <c r="X212" i="59"/>
  <c r="V212" i="59"/>
  <c r="T212" i="59"/>
  <c r="R212" i="59"/>
  <c r="P212" i="59"/>
  <c r="N212" i="59"/>
  <c r="L212" i="59"/>
  <c r="J212" i="59"/>
  <c r="Q34" i="58" s="1"/>
  <c r="X208" i="59"/>
  <c r="X203" i="59" s="1"/>
  <c r="V208" i="59"/>
  <c r="V203" i="59" s="1"/>
  <c r="T208" i="59"/>
  <c r="T203" i="59" s="1"/>
  <c r="R208" i="59"/>
  <c r="R203" i="59" s="1"/>
  <c r="P208" i="59"/>
  <c r="P203" i="59" s="1"/>
  <c r="N208" i="59"/>
  <c r="N203" i="59" s="1"/>
  <c r="L208" i="59"/>
  <c r="L203" i="59" s="1"/>
  <c r="J208" i="59"/>
  <c r="J203" i="59" s="1"/>
  <c r="Q33" i="58" s="1"/>
  <c r="X193" i="59"/>
  <c r="V193" i="59"/>
  <c r="T193" i="59"/>
  <c r="R193" i="59"/>
  <c r="P193" i="59"/>
  <c r="N193" i="59"/>
  <c r="L193" i="59"/>
  <c r="J193" i="59"/>
  <c r="X187" i="59"/>
  <c r="X186" i="59" s="1"/>
  <c r="V187" i="59"/>
  <c r="V186" i="59" s="1"/>
  <c r="T187" i="59"/>
  <c r="T186" i="59" s="1"/>
  <c r="R187" i="59"/>
  <c r="R186" i="59" s="1"/>
  <c r="P187" i="59"/>
  <c r="P186" i="59" s="1"/>
  <c r="N187" i="59"/>
  <c r="N186" i="59" s="1"/>
  <c r="L187" i="59"/>
  <c r="L186" i="59" s="1"/>
  <c r="J187" i="59"/>
  <c r="J186" i="59" s="1"/>
  <c r="Q32" i="58" s="1"/>
  <c r="X181" i="59"/>
  <c r="V181" i="59"/>
  <c r="T181" i="59"/>
  <c r="R181" i="59"/>
  <c r="P181" i="59"/>
  <c r="N181" i="59"/>
  <c r="L181" i="59"/>
  <c r="J181" i="59"/>
  <c r="X177" i="59"/>
  <c r="V177" i="59"/>
  <c r="T177" i="59"/>
  <c r="R177" i="59"/>
  <c r="P177" i="59"/>
  <c r="N177" i="59"/>
  <c r="L177" i="59"/>
  <c r="J177" i="59"/>
  <c r="Q31" i="58" s="1"/>
  <c r="X172" i="59"/>
  <c r="V172" i="59"/>
  <c r="T172" i="59"/>
  <c r="R172" i="59"/>
  <c r="P172" i="59"/>
  <c r="N172" i="59"/>
  <c r="L172" i="59"/>
  <c r="J172" i="59"/>
  <c r="Q29" i="58" s="1"/>
  <c r="X163" i="59"/>
  <c r="V163" i="59"/>
  <c r="T163" i="59"/>
  <c r="R163" i="59"/>
  <c r="P163" i="59"/>
  <c r="N163" i="59"/>
  <c r="L163" i="59"/>
  <c r="Q28" i="58"/>
  <c r="X153" i="59"/>
  <c r="V153" i="59"/>
  <c r="T153" i="59"/>
  <c r="R153" i="59"/>
  <c r="P153" i="59"/>
  <c r="N153" i="59"/>
  <c r="L153" i="59"/>
  <c r="L152" i="59" s="1"/>
  <c r="J153" i="59"/>
  <c r="J152" i="59" s="1"/>
  <c r="Q27" i="58" s="1"/>
  <c r="X152" i="59"/>
  <c r="V152" i="59"/>
  <c r="T152" i="59"/>
  <c r="R152" i="59"/>
  <c r="R146" i="59" s="1"/>
  <c r="P152" i="59"/>
  <c r="N152" i="59"/>
  <c r="X147" i="59"/>
  <c r="V147" i="59"/>
  <c r="V146" i="59" s="1"/>
  <c r="T147" i="59"/>
  <c r="R147" i="59"/>
  <c r="P147" i="59"/>
  <c r="N147" i="59"/>
  <c r="N146" i="59" s="1"/>
  <c r="L147" i="59"/>
  <c r="J147" i="59"/>
  <c r="Q26" i="58" s="1"/>
  <c r="X140" i="59"/>
  <c r="V140" i="59"/>
  <c r="T140" i="59"/>
  <c r="R140" i="59"/>
  <c r="P140" i="59"/>
  <c r="N140" i="59"/>
  <c r="L140" i="59"/>
  <c r="J140" i="59"/>
  <c r="Q24" i="58" s="1"/>
  <c r="X134" i="59"/>
  <c r="V134" i="59"/>
  <c r="T134" i="59"/>
  <c r="R134" i="59"/>
  <c r="P134" i="59"/>
  <c r="N134" i="59"/>
  <c r="L134" i="59"/>
  <c r="J134" i="59"/>
  <c r="X128" i="59"/>
  <c r="V128" i="59"/>
  <c r="T128" i="59"/>
  <c r="R128" i="59"/>
  <c r="P128" i="59"/>
  <c r="N128" i="59"/>
  <c r="L128" i="59"/>
  <c r="J128" i="59"/>
  <c r="X122" i="59"/>
  <c r="V122" i="59"/>
  <c r="T122" i="59"/>
  <c r="R122" i="59"/>
  <c r="P122" i="59"/>
  <c r="N122" i="59"/>
  <c r="L122" i="59"/>
  <c r="J122" i="59"/>
  <c r="X116" i="59"/>
  <c r="V116" i="59"/>
  <c r="T116" i="59"/>
  <c r="T115" i="59" s="1"/>
  <c r="R116" i="59"/>
  <c r="P116" i="59"/>
  <c r="N116" i="59"/>
  <c r="N115" i="59" s="1"/>
  <c r="L116" i="59"/>
  <c r="J116" i="59"/>
  <c r="J115" i="59" s="1"/>
  <c r="Q23" i="58" s="1"/>
  <c r="X115" i="59"/>
  <c r="R115" i="59"/>
  <c r="P115" i="59"/>
  <c r="X112" i="59"/>
  <c r="V112" i="59"/>
  <c r="T112" i="59"/>
  <c r="R112" i="59"/>
  <c r="P112" i="59"/>
  <c r="N112" i="59"/>
  <c r="L112" i="59"/>
  <c r="J112" i="59"/>
  <c r="Q22" i="58" s="1"/>
  <c r="X107" i="59"/>
  <c r="V107" i="59"/>
  <c r="T107" i="59"/>
  <c r="R107" i="59"/>
  <c r="P107" i="59"/>
  <c r="N107" i="59"/>
  <c r="L107" i="59"/>
  <c r="J107" i="59"/>
  <c r="Q21" i="58" s="1"/>
  <c r="R100" i="59"/>
  <c r="P100" i="59"/>
  <c r="N100" i="59"/>
  <c r="L100" i="59"/>
  <c r="J100" i="59"/>
  <c r="Q19" i="58" s="1"/>
  <c r="R94" i="59"/>
  <c r="P94" i="59"/>
  <c r="N94" i="59"/>
  <c r="L94" i="59"/>
  <c r="J94" i="59"/>
  <c r="R91" i="59"/>
  <c r="P91" i="59"/>
  <c r="N91" i="59"/>
  <c r="L91" i="59"/>
  <c r="J91" i="59"/>
  <c r="R83" i="59"/>
  <c r="R81" i="59" s="1"/>
  <c r="P83" i="59"/>
  <c r="P81" i="59" s="1"/>
  <c r="N83" i="59"/>
  <c r="N81" i="59" s="1"/>
  <c r="L83" i="59"/>
  <c r="L81" i="59" s="1"/>
  <c r="J83" i="59"/>
  <c r="J81" i="59" s="1"/>
  <c r="R74" i="59"/>
  <c r="P74" i="59"/>
  <c r="N74" i="59"/>
  <c r="L74" i="59"/>
  <c r="J74" i="59"/>
  <c r="Q16" i="58" s="1"/>
  <c r="X66" i="59"/>
  <c r="V66" i="59"/>
  <c r="T66" i="59"/>
  <c r="R66" i="59"/>
  <c r="P66" i="59"/>
  <c r="N66" i="59"/>
  <c r="L66" i="59"/>
  <c r="J66" i="59"/>
  <c r="Q14" i="58" s="1"/>
  <c r="X60" i="59"/>
  <c r="V60" i="59"/>
  <c r="T60" i="59"/>
  <c r="R60" i="59"/>
  <c r="P60" i="59"/>
  <c r="N60" i="59"/>
  <c r="L60" i="59"/>
  <c r="J60" i="59"/>
  <c r="Q13" i="58" s="1"/>
  <c r="X49" i="59"/>
  <c r="V49" i="59"/>
  <c r="T49" i="59"/>
  <c r="R49" i="59"/>
  <c r="P49" i="59"/>
  <c r="N49" i="59"/>
  <c r="L49" i="59"/>
  <c r="J49" i="59"/>
  <c r="X42" i="59"/>
  <c r="V42" i="59"/>
  <c r="T42" i="59"/>
  <c r="R42" i="59"/>
  <c r="P42" i="59"/>
  <c r="N42" i="59"/>
  <c r="N41" i="59" s="1"/>
  <c r="L42" i="59"/>
  <c r="J42" i="59"/>
  <c r="X41" i="59"/>
  <c r="V41" i="59"/>
  <c r="T41" i="59"/>
  <c r="R41" i="59"/>
  <c r="P41" i="59"/>
  <c r="L41" i="59"/>
  <c r="J41" i="59"/>
  <c r="Q12" i="58" s="1"/>
  <c r="X35" i="59"/>
  <c r="V35" i="59"/>
  <c r="T35" i="59"/>
  <c r="R35" i="59"/>
  <c r="P35" i="59"/>
  <c r="N35" i="59"/>
  <c r="L35" i="59"/>
  <c r="J35" i="59"/>
  <c r="X31" i="59"/>
  <c r="V31" i="59"/>
  <c r="T31" i="59"/>
  <c r="T30" i="59" s="1"/>
  <c r="R31" i="59"/>
  <c r="R30" i="59" s="1"/>
  <c r="P31" i="59"/>
  <c r="P30" i="59" s="1"/>
  <c r="N31" i="59"/>
  <c r="L31" i="59"/>
  <c r="L30" i="59" s="1"/>
  <c r="J31" i="59"/>
  <c r="Q11" i="58" s="1"/>
  <c r="X30" i="59"/>
  <c r="X25" i="59"/>
  <c r="V25" i="59"/>
  <c r="T25" i="59"/>
  <c r="R25" i="59"/>
  <c r="P25" i="59"/>
  <c r="N25" i="59"/>
  <c r="L25" i="59"/>
  <c r="J25" i="59"/>
  <c r="Q9" i="58" s="1"/>
  <c r="X19" i="59"/>
  <c r="V19" i="59"/>
  <c r="T19" i="59"/>
  <c r="R19" i="59"/>
  <c r="P19" i="59"/>
  <c r="N19" i="59"/>
  <c r="L19" i="59"/>
  <c r="J19" i="59"/>
  <c r="Q8" i="58" s="1"/>
  <c r="X12" i="59"/>
  <c r="V12" i="59"/>
  <c r="T12" i="59"/>
  <c r="R12" i="59"/>
  <c r="P12" i="59"/>
  <c r="N12" i="59"/>
  <c r="L12" i="59"/>
  <c r="J12" i="59"/>
  <c r="Q7" i="58" s="1"/>
  <c r="X6" i="59"/>
  <c r="V6" i="59"/>
  <c r="T6" i="59"/>
  <c r="R6" i="59"/>
  <c r="R5" i="59" s="1"/>
  <c r="P6" i="59"/>
  <c r="P5" i="59" s="1"/>
  <c r="N6" i="59"/>
  <c r="N5" i="59" s="1"/>
  <c r="L6" i="59"/>
  <c r="L5" i="59" s="1"/>
  <c r="J6" i="59"/>
  <c r="Q6" i="58" s="1"/>
  <c r="X5" i="59"/>
  <c r="V5" i="59"/>
  <c r="T5" i="59"/>
  <c r="V208" i="49"/>
  <c r="X181" i="49"/>
  <c r="X177" i="49" s="1"/>
  <c r="V181" i="49"/>
  <c r="V177" i="49" s="1"/>
  <c r="T181" i="49"/>
  <c r="R181" i="49"/>
  <c r="P181" i="49"/>
  <c r="N181" i="49"/>
  <c r="L181" i="49"/>
  <c r="J181" i="49"/>
  <c r="R176" i="60" l="1"/>
  <c r="N30" i="59"/>
  <c r="J217" i="59"/>
  <c r="W37" i="58"/>
  <c r="L217" i="60"/>
  <c r="Q37" i="58"/>
  <c r="L217" i="59"/>
  <c r="J176" i="60"/>
  <c r="V115" i="59"/>
  <c r="X106" i="59"/>
  <c r="P106" i="59"/>
  <c r="N106" i="59"/>
  <c r="V106" i="59"/>
  <c r="T146" i="59"/>
  <c r="X146" i="59"/>
  <c r="P146" i="59"/>
  <c r="X146" i="60"/>
  <c r="R106" i="59"/>
  <c r="T106" i="59"/>
  <c r="W5" i="58"/>
  <c r="L146" i="59"/>
  <c r="P30" i="60"/>
  <c r="X30" i="60"/>
  <c r="L90" i="60"/>
  <c r="T176" i="60"/>
  <c r="L115" i="59"/>
  <c r="L106" i="59" s="1"/>
  <c r="R176" i="59"/>
  <c r="J106" i="59"/>
  <c r="Q20" i="58" s="1"/>
  <c r="P176" i="59"/>
  <c r="V30" i="59"/>
  <c r="L176" i="59"/>
  <c r="T176" i="59"/>
  <c r="R30" i="60"/>
  <c r="N176" i="59"/>
  <c r="V176" i="59"/>
  <c r="J176" i="59"/>
  <c r="J30" i="60"/>
  <c r="L30" i="60"/>
  <c r="J5" i="59"/>
  <c r="J146" i="59"/>
  <c r="Q25" i="58" s="1"/>
  <c r="X176" i="59"/>
  <c r="N30" i="60"/>
  <c r="V30" i="60"/>
  <c r="L146" i="60"/>
  <c r="T146" i="60"/>
  <c r="T30" i="60"/>
  <c r="P146" i="60"/>
  <c r="R217" i="60"/>
  <c r="R146" i="60"/>
  <c r="L176" i="60"/>
  <c r="P176" i="60"/>
  <c r="X176" i="60"/>
  <c r="P90" i="59"/>
  <c r="P73" i="59" s="1"/>
  <c r="N146" i="60"/>
  <c r="W27" i="58"/>
  <c r="J146" i="60"/>
  <c r="W25" i="58" s="1"/>
  <c r="J217" i="60"/>
  <c r="W35" i="58" s="1"/>
  <c r="V146" i="60"/>
  <c r="J30" i="59"/>
  <c r="N90" i="59"/>
  <c r="N73" i="59" s="1"/>
  <c r="J106" i="60"/>
  <c r="W20" i="58" s="1"/>
  <c r="V176" i="60"/>
  <c r="N186" i="60"/>
  <c r="N176" i="60" s="1"/>
  <c r="Q35" i="58"/>
  <c r="R90" i="60"/>
  <c r="R73" i="60" s="1"/>
  <c r="L90" i="59"/>
  <c r="L73" i="59" s="1"/>
  <c r="J90" i="59"/>
  <c r="Q18" i="58" s="1"/>
  <c r="R90" i="59"/>
  <c r="R73" i="59" s="1"/>
  <c r="T90" i="60"/>
  <c r="W31" i="58"/>
  <c r="V217" i="60"/>
  <c r="L73" i="60"/>
  <c r="P90" i="60"/>
  <c r="P73" i="60" s="1"/>
  <c r="W30" i="58"/>
  <c r="N90" i="60"/>
  <c r="N73" i="60" s="1"/>
  <c r="J90" i="60"/>
  <c r="W18" i="58" s="1"/>
  <c r="Q17" i="58"/>
  <c r="W17" i="58"/>
  <c r="R134" i="40"/>
  <c r="P134" i="40"/>
  <c r="N134" i="40"/>
  <c r="L134" i="40"/>
  <c r="J107" i="41"/>
  <c r="P21" i="58" s="1"/>
  <c r="X112" i="41"/>
  <c r="V112" i="41"/>
  <c r="T112" i="41"/>
  <c r="R112" i="41"/>
  <c r="P112" i="41"/>
  <c r="N112" i="41"/>
  <c r="L112" i="41"/>
  <c r="W10" i="58" l="1"/>
  <c r="P4" i="59"/>
  <c r="X4" i="60"/>
  <c r="R4" i="59"/>
  <c r="R2" i="60"/>
  <c r="P4" i="60"/>
  <c r="R4" i="60"/>
  <c r="P2" i="59"/>
  <c r="P2" i="60"/>
  <c r="N4" i="59"/>
  <c r="R2" i="59"/>
  <c r="N2" i="59"/>
  <c r="T4" i="59"/>
  <c r="X4" i="59"/>
  <c r="L4" i="59"/>
  <c r="V4" i="59"/>
  <c r="L2" i="59"/>
  <c r="Q5" i="58"/>
  <c r="Q30" i="58"/>
  <c r="T4" i="60"/>
  <c r="L4" i="60"/>
  <c r="V4" i="60"/>
  <c r="L2" i="60"/>
  <c r="J4" i="60"/>
  <c r="W4" i="58" s="1"/>
  <c r="J73" i="60"/>
  <c r="J3" i="60" s="1"/>
  <c r="W2" i="58" s="1"/>
  <c r="J73" i="59"/>
  <c r="Q15" i="58" s="1"/>
  <c r="N2" i="60"/>
  <c r="Q10" i="58"/>
  <c r="J4" i="59"/>
  <c r="Q4" i="58" s="1"/>
  <c r="N4" i="60"/>
  <c r="W15" i="58"/>
  <c r="J128" i="48"/>
  <c r="J2" i="60" l="1"/>
  <c r="J3" i="59"/>
  <c r="Q2" i="58" s="1"/>
  <c r="J2" i="59"/>
  <c r="Q3" i="58" s="1"/>
  <c r="X60" i="9"/>
  <c r="V60" i="9"/>
  <c r="T60" i="9"/>
  <c r="V49" i="9"/>
  <c r="X19" i="9"/>
  <c r="V19" i="9"/>
  <c r="J116" i="50"/>
  <c r="J128" i="50"/>
  <c r="W3" i="58" l="1"/>
  <c r="V240" i="49"/>
  <c r="V231" i="49"/>
  <c r="V225" i="49"/>
  <c r="V218" i="49"/>
  <c r="V213" i="49"/>
  <c r="V212" i="49" s="1"/>
  <c r="V203" i="49"/>
  <c r="V193" i="49"/>
  <c r="V187" i="49"/>
  <c r="V172" i="49"/>
  <c r="V163" i="49"/>
  <c r="V153" i="49"/>
  <c r="V152" i="49" s="1"/>
  <c r="V147" i="49"/>
  <c r="V140" i="49"/>
  <c r="V134" i="49"/>
  <c r="V128" i="49"/>
  <c r="V116" i="49"/>
  <c r="V112" i="49"/>
  <c r="V107" i="49"/>
  <c r="V66" i="49"/>
  <c r="V60" i="49"/>
  <c r="V49" i="49"/>
  <c r="V42" i="49"/>
  <c r="V35" i="49"/>
  <c r="V31" i="49" s="1"/>
  <c r="V25" i="49"/>
  <c r="V12" i="49"/>
  <c r="V6" i="49"/>
  <c r="V41" i="49" l="1"/>
  <c r="V217" i="49"/>
  <c r="V115" i="49"/>
  <c r="V106" i="49" s="1"/>
  <c r="V186" i="49"/>
  <c r="V176" i="49" s="1"/>
  <c r="V30" i="49"/>
  <c r="V5" i="49"/>
  <c r="V146" i="49"/>
  <c r="V4" i="49" l="1"/>
  <c r="V240" i="44"/>
  <c r="V231" i="44"/>
  <c r="V225" i="44"/>
  <c r="V218" i="44"/>
  <c r="V212" i="44"/>
  <c r="V208" i="44"/>
  <c r="V203" i="44" s="1"/>
  <c r="V193" i="44"/>
  <c r="V187" i="44"/>
  <c r="V181" i="44"/>
  <c r="V177" i="44" s="1"/>
  <c r="V172" i="44"/>
  <c r="V163" i="44"/>
  <c r="V153" i="44"/>
  <c r="V152" i="44" s="1"/>
  <c r="V147" i="44"/>
  <c r="V140" i="44"/>
  <c r="V134" i="44"/>
  <c r="V128" i="44"/>
  <c r="V116" i="44"/>
  <c r="V112" i="44"/>
  <c r="V107" i="44"/>
  <c r="V100" i="44"/>
  <c r="V66" i="44"/>
  <c r="V60" i="44"/>
  <c r="V49" i="44"/>
  <c r="V42" i="44"/>
  <c r="V35" i="44"/>
  <c r="V31" i="44" s="1"/>
  <c r="V25" i="44"/>
  <c r="V19" i="44"/>
  <c r="V12" i="44"/>
  <c r="V6" i="44"/>
  <c r="V240" i="43"/>
  <c r="V231" i="43"/>
  <c r="V225" i="43"/>
  <c r="V218" i="43"/>
  <c r="V212" i="43"/>
  <c r="V208" i="43"/>
  <c r="V203" i="43" s="1"/>
  <c r="V193" i="43"/>
  <c r="V187" i="43"/>
  <c r="V181" i="43"/>
  <c r="V177" i="43" s="1"/>
  <c r="V172" i="43"/>
  <c r="V163" i="43"/>
  <c r="V153" i="43"/>
  <c r="V152" i="43" s="1"/>
  <c r="V147" i="43"/>
  <c r="V140" i="43"/>
  <c r="V134" i="43"/>
  <c r="V128" i="43"/>
  <c r="V116" i="43"/>
  <c r="V112" i="43"/>
  <c r="V107" i="43"/>
  <c r="V100" i="43"/>
  <c r="V66" i="43"/>
  <c r="V60" i="43"/>
  <c r="V49" i="43"/>
  <c r="V42" i="43"/>
  <c r="V35" i="43"/>
  <c r="V31" i="43" s="1"/>
  <c r="V25" i="43"/>
  <c r="V19" i="43"/>
  <c r="V12" i="43"/>
  <c r="V6" i="43"/>
  <c r="V240" i="41"/>
  <c r="V231" i="41"/>
  <c r="V225" i="41"/>
  <c r="V218" i="41"/>
  <c r="V212" i="41"/>
  <c r="V208" i="41"/>
  <c r="V203" i="41" s="1"/>
  <c r="V193" i="41"/>
  <c r="V187" i="41"/>
  <c r="V181" i="41"/>
  <c r="V177" i="41" s="1"/>
  <c r="V172" i="41"/>
  <c r="V163" i="41"/>
  <c r="V153" i="41"/>
  <c r="V152" i="41" s="1"/>
  <c r="V147" i="41"/>
  <c r="V140" i="41"/>
  <c r="V134" i="41"/>
  <c r="V128" i="41"/>
  <c r="V122" i="41"/>
  <c r="V116" i="41"/>
  <c r="V107" i="41"/>
  <c r="V100" i="41"/>
  <c r="V66" i="41"/>
  <c r="V60" i="41"/>
  <c r="V49" i="41"/>
  <c r="V42" i="41"/>
  <c r="V35" i="41"/>
  <c r="V31" i="41" s="1"/>
  <c r="V25" i="41"/>
  <c r="V19" i="41"/>
  <c r="V12" i="41"/>
  <c r="V6" i="41"/>
  <c r="V240" i="40"/>
  <c r="V231" i="40"/>
  <c r="V225" i="40"/>
  <c r="V218" i="40"/>
  <c r="V212" i="40"/>
  <c r="V208" i="40"/>
  <c r="V203" i="40" s="1"/>
  <c r="V193" i="40"/>
  <c r="V187" i="40"/>
  <c r="V181" i="40"/>
  <c r="V177" i="40" s="1"/>
  <c r="V172" i="40"/>
  <c r="V163" i="40"/>
  <c r="V153" i="40"/>
  <c r="V152" i="40" s="1"/>
  <c r="V147" i="40"/>
  <c r="V140" i="40"/>
  <c r="V134" i="40"/>
  <c r="V128" i="40"/>
  <c r="V122" i="40"/>
  <c r="V116" i="40"/>
  <c r="V112" i="40"/>
  <c r="V107" i="40"/>
  <c r="V100" i="40"/>
  <c r="V66" i="40"/>
  <c r="V60" i="40"/>
  <c r="V49" i="40"/>
  <c r="V42" i="40"/>
  <c r="V35" i="40"/>
  <c r="V31" i="40" s="1"/>
  <c r="V25" i="40"/>
  <c r="V19" i="40"/>
  <c r="V12" i="40"/>
  <c r="V6" i="40"/>
  <c r="V240" i="39"/>
  <c r="V231" i="39"/>
  <c r="V225" i="39"/>
  <c r="V218" i="39"/>
  <c r="V212" i="39"/>
  <c r="V208" i="39"/>
  <c r="V203" i="39" s="1"/>
  <c r="V193" i="39"/>
  <c r="V187" i="39"/>
  <c r="V181" i="39"/>
  <c r="V177" i="39" s="1"/>
  <c r="V172" i="39"/>
  <c r="V163" i="39"/>
  <c r="V153" i="39"/>
  <c r="V152" i="39" s="1"/>
  <c r="V147" i="39"/>
  <c r="V140" i="39"/>
  <c r="V134" i="39"/>
  <c r="V128" i="39"/>
  <c r="V116" i="39"/>
  <c r="V112" i="39"/>
  <c r="V107" i="39"/>
  <c r="V100" i="39"/>
  <c r="V66" i="39"/>
  <c r="V60" i="39"/>
  <c r="V49" i="39"/>
  <c r="V42" i="39"/>
  <c r="V35" i="39"/>
  <c r="V31" i="39" s="1"/>
  <c r="V25" i="39"/>
  <c r="V19" i="39"/>
  <c r="V12" i="39"/>
  <c r="V6" i="39"/>
  <c r="V240" i="34"/>
  <c r="V231" i="34"/>
  <c r="V225" i="34"/>
  <c r="V218" i="34"/>
  <c r="V212" i="34"/>
  <c r="V208" i="34"/>
  <c r="V203" i="34" s="1"/>
  <c r="V193" i="34"/>
  <c r="V187" i="34"/>
  <c r="V181" i="34"/>
  <c r="V177" i="34" s="1"/>
  <c r="V172" i="34"/>
  <c r="V163" i="34"/>
  <c r="V153" i="34"/>
  <c r="V152" i="34" s="1"/>
  <c r="V147" i="34"/>
  <c r="V140" i="34"/>
  <c r="V134" i="34"/>
  <c r="V128" i="34"/>
  <c r="V122" i="34"/>
  <c r="V116" i="34"/>
  <c r="V112" i="34"/>
  <c r="V107" i="34"/>
  <c r="V66" i="34"/>
  <c r="V60" i="34"/>
  <c r="V49" i="34"/>
  <c r="V42" i="34"/>
  <c r="V35" i="34"/>
  <c r="V31" i="34" s="1"/>
  <c r="V25" i="34"/>
  <c r="V19" i="34"/>
  <c r="V12" i="34"/>
  <c r="V6" i="34"/>
  <c r="V240" i="33"/>
  <c r="V231" i="33"/>
  <c r="V225" i="33"/>
  <c r="V218" i="33"/>
  <c r="V212" i="33"/>
  <c r="V208" i="33"/>
  <c r="V203" i="33" s="1"/>
  <c r="V193" i="33"/>
  <c r="V187" i="33"/>
  <c r="V181" i="33"/>
  <c r="V177" i="33" s="1"/>
  <c r="V172" i="33"/>
  <c r="V163" i="33"/>
  <c r="V153" i="33"/>
  <c r="V152" i="33" s="1"/>
  <c r="V147" i="33"/>
  <c r="V140" i="33"/>
  <c r="V134" i="33"/>
  <c r="V128" i="33"/>
  <c r="V116" i="33"/>
  <c r="V112" i="33"/>
  <c r="V107" i="33"/>
  <c r="V66" i="33"/>
  <c r="V60" i="33"/>
  <c r="V49" i="33"/>
  <c r="V42" i="33"/>
  <c r="V35" i="33"/>
  <c r="V31" i="33" s="1"/>
  <c r="V25" i="33"/>
  <c r="V19" i="33"/>
  <c r="V12" i="33"/>
  <c r="V6" i="33"/>
  <c r="V240" i="32"/>
  <c r="V231" i="32"/>
  <c r="V225" i="32"/>
  <c r="V218" i="32"/>
  <c r="V212" i="32"/>
  <c r="V208" i="32"/>
  <c r="V203" i="32" s="1"/>
  <c r="V193" i="32"/>
  <c r="V187" i="32"/>
  <c r="V181" i="32"/>
  <c r="V177" i="32" s="1"/>
  <c r="V172" i="32"/>
  <c r="V163" i="32"/>
  <c r="V153" i="32"/>
  <c r="V152" i="32" s="1"/>
  <c r="V147" i="32"/>
  <c r="V140" i="32"/>
  <c r="V134" i="32"/>
  <c r="V128" i="32"/>
  <c r="V116" i="32"/>
  <c r="V112" i="32"/>
  <c r="V107" i="32"/>
  <c r="V66" i="32"/>
  <c r="V60" i="32"/>
  <c r="V49" i="32"/>
  <c r="V42" i="32"/>
  <c r="V35" i="32"/>
  <c r="V31" i="32" s="1"/>
  <c r="V25" i="32"/>
  <c r="V19" i="32"/>
  <c r="V12" i="32"/>
  <c r="V6" i="32"/>
  <c r="V240" i="31"/>
  <c r="V231" i="31"/>
  <c r="V225" i="31"/>
  <c r="V218" i="31"/>
  <c r="V212" i="31"/>
  <c r="V208" i="31"/>
  <c r="V203" i="31" s="1"/>
  <c r="V193" i="31"/>
  <c r="V187" i="31"/>
  <c r="V181" i="31"/>
  <c r="V177" i="31" s="1"/>
  <c r="V172" i="31"/>
  <c r="V163" i="31"/>
  <c r="V153" i="31"/>
  <c r="V152" i="31" s="1"/>
  <c r="V147" i="31"/>
  <c r="V140" i="31"/>
  <c r="V134" i="31"/>
  <c r="V128" i="31"/>
  <c r="V122" i="31"/>
  <c r="V116" i="31"/>
  <c r="V112" i="31"/>
  <c r="V107" i="31"/>
  <c r="V66" i="31"/>
  <c r="V60" i="31"/>
  <c r="V49" i="31"/>
  <c r="V42" i="31"/>
  <c r="V35" i="31"/>
  <c r="V31" i="31" s="1"/>
  <c r="V25" i="31"/>
  <c r="V19" i="31"/>
  <c r="V12" i="31"/>
  <c r="V6" i="31"/>
  <c r="V240" i="17"/>
  <c r="V231" i="17"/>
  <c r="V225" i="17"/>
  <c r="V218" i="17"/>
  <c r="V212" i="17"/>
  <c r="V208" i="17"/>
  <c r="V203" i="17" s="1"/>
  <c r="V193" i="17"/>
  <c r="V187" i="17"/>
  <c r="V181" i="17"/>
  <c r="V177" i="17" s="1"/>
  <c r="V172" i="17"/>
  <c r="V163" i="17"/>
  <c r="V153" i="17"/>
  <c r="V152" i="17" s="1"/>
  <c r="V147" i="17"/>
  <c r="V140" i="17"/>
  <c r="V134" i="17"/>
  <c r="V128" i="17"/>
  <c r="V116" i="17"/>
  <c r="V112" i="17"/>
  <c r="V107" i="17"/>
  <c r="V66" i="17"/>
  <c r="V60" i="17"/>
  <c r="V49" i="17"/>
  <c r="V42" i="17"/>
  <c r="V35" i="17"/>
  <c r="V31" i="17" s="1"/>
  <c r="V25" i="17"/>
  <c r="V19" i="17"/>
  <c r="V12" i="17"/>
  <c r="V6" i="17"/>
  <c r="V240" i="20"/>
  <c r="V231" i="20"/>
  <c r="V225" i="20"/>
  <c r="V218" i="20"/>
  <c r="V212" i="20"/>
  <c r="V208" i="20"/>
  <c r="V203" i="20" s="1"/>
  <c r="V193" i="20"/>
  <c r="V187" i="20"/>
  <c r="V181" i="20"/>
  <c r="V177" i="20" s="1"/>
  <c r="V172" i="20"/>
  <c r="V163" i="20"/>
  <c r="V153" i="20"/>
  <c r="V152" i="20" s="1"/>
  <c r="V147" i="20"/>
  <c r="V140" i="20"/>
  <c r="V134" i="20"/>
  <c r="V128" i="20"/>
  <c r="V122" i="20"/>
  <c r="V116" i="20"/>
  <c r="V112" i="20"/>
  <c r="V107" i="20"/>
  <c r="V66" i="20"/>
  <c r="V60" i="20"/>
  <c r="V49" i="20"/>
  <c r="V42" i="20"/>
  <c r="V35" i="20"/>
  <c r="V31" i="20" s="1"/>
  <c r="V25" i="20"/>
  <c r="V19" i="20"/>
  <c r="V12" i="20"/>
  <c r="V6" i="20"/>
  <c r="V240" i="9"/>
  <c r="V231" i="9"/>
  <c r="V225" i="9"/>
  <c r="V218" i="9"/>
  <c r="V212" i="9"/>
  <c r="V208" i="9"/>
  <c r="V203" i="9" s="1"/>
  <c r="V193" i="9"/>
  <c r="V187" i="9"/>
  <c r="V181" i="9"/>
  <c r="V177" i="9" s="1"/>
  <c r="V172" i="9"/>
  <c r="V163" i="9"/>
  <c r="V153" i="9"/>
  <c r="V152" i="9" s="1"/>
  <c r="V147" i="9"/>
  <c r="V140" i="9"/>
  <c r="V134" i="9"/>
  <c r="V128" i="9"/>
  <c r="V122" i="9"/>
  <c r="V116" i="9"/>
  <c r="V112" i="9"/>
  <c r="V107" i="9"/>
  <c r="V66" i="9"/>
  <c r="V42" i="9"/>
  <c r="V35" i="9"/>
  <c r="V31" i="9" s="1"/>
  <c r="V25" i="9"/>
  <c r="V12" i="9"/>
  <c r="V6" i="9"/>
  <c r="V240" i="10"/>
  <c r="V231" i="10"/>
  <c r="V225" i="10"/>
  <c r="V218" i="10"/>
  <c r="V212" i="10"/>
  <c r="V208" i="10"/>
  <c r="V203" i="10" s="1"/>
  <c r="V193" i="10"/>
  <c r="V187" i="10"/>
  <c r="V181" i="10"/>
  <c r="V177" i="10" s="1"/>
  <c r="V172" i="10"/>
  <c r="V163" i="10"/>
  <c r="V153" i="10"/>
  <c r="V152" i="10" s="1"/>
  <c r="V147" i="10"/>
  <c r="V140" i="10"/>
  <c r="V134" i="10"/>
  <c r="V128" i="10"/>
  <c r="V116" i="10"/>
  <c r="V112" i="10"/>
  <c r="V107" i="10"/>
  <c r="V66" i="10"/>
  <c r="V60" i="10"/>
  <c r="V49" i="10"/>
  <c r="V42" i="10"/>
  <c r="V35" i="10"/>
  <c r="V31" i="10" s="1"/>
  <c r="V25" i="10"/>
  <c r="V19" i="10"/>
  <c r="V12" i="10"/>
  <c r="V6" i="10"/>
  <c r="V240" i="50"/>
  <c r="V231" i="50"/>
  <c r="V225" i="50"/>
  <c r="V218" i="50"/>
  <c r="V213" i="50"/>
  <c r="V212" i="50" s="1"/>
  <c r="V208" i="50"/>
  <c r="V203" i="50" s="1"/>
  <c r="V193" i="50"/>
  <c r="V187" i="50"/>
  <c r="V177" i="50"/>
  <c r="V172" i="50"/>
  <c r="V163" i="50"/>
  <c r="V153" i="50"/>
  <c r="V152" i="50" s="1"/>
  <c r="V147" i="50"/>
  <c r="V140" i="50"/>
  <c r="V134" i="50"/>
  <c r="V128" i="50"/>
  <c r="V116" i="50"/>
  <c r="V112" i="50"/>
  <c r="V107" i="50"/>
  <c r="V66" i="50"/>
  <c r="V60" i="50"/>
  <c r="V49" i="50"/>
  <c r="V42" i="50"/>
  <c r="V35" i="50"/>
  <c r="V31" i="50" s="1"/>
  <c r="V25" i="50"/>
  <c r="V12" i="50"/>
  <c r="V6" i="50"/>
  <c r="V240" i="48"/>
  <c r="V231" i="48"/>
  <c r="V225" i="48"/>
  <c r="V218" i="48"/>
  <c r="V213" i="48"/>
  <c r="V212" i="48" s="1"/>
  <c r="V208" i="48"/>
  <c r="V203" i="48" s="1"/>
  <c r="V193" i="48"/>
  <c r="V187" i="48"/>
  <c r="V181" i="48"/>
  <c r="V177" i="48" s="1"/>
  <c r="V172" i="48"/>
  <c r="V163" i="48"/>
  <c r="V153" i="48"/>
  <c r="V152" i="48" s="1"/>
  <c r="V147" i="48"/>
  <c r="V140" i="48"/>
  <c r="V134" i="48"/>
  <c r="V128" i="48"/>
  <c r="V122" i="48"/>
  <c r="V116" i="48"/>
  <c r="V112" i="48"/>
  <c r="V107" i="48"/>
  <c r="V66" i="48"/>
  <c r="V60" i="48"/>
  <c r="V49" i="48"/>
  <c r="V42" i="48"/>
  <c r="V35" i="48"/>
  <c r="V31" i="48" s="1"/>
  <c r="V25" i="48"/>
  <c r="V19" i="48"/>
  <c r="V12" i="48"/>
  <c r="V6" i="48"/>
  <c r="V240" i="53"/>
  <c r="V231" i="53"/>
  <c r="V225" i="53"/>
  <c r="V218" i="53"/>
  <c r="V212" i="53"/>
  <c r="V208" i="53"/>
  <c r="V203" i="53" s="1"/>
  <c r="V193" i="53"/>
  <c r="V187" i="53"/>
  <c r="V181" i="53"/>
  <c r="V177" i="53" s="1"/>
  <c r="V172" i="53"/>
  <c r="V163" i="53"/>
  <c r="V153" i="53"/>
  <c r="V152" i="53" s="1"/>
  <c r="V147" i="53"/>
  <c r="V140" i="53"/>
  <c r="V134" i="53"/>
  <c r="V128" i="53"/>
  <c r="V116" i="53"/>
  <c r="V112" i="53"/>
  <c r="V107" i="53"/>
  <c r="V66" i="53"/>
  <c r="V60" i="53"/>
  <c r="V49" i="53"/>
  <c r="V42" i="53"/>
  <c r="V35" i="53"/>
  <c r="V31" i="53" s="1"/>
  <c r="V25" i="53"/>
  <c r="V19" i="53"/>
  <c r="V12" i="53"/>
  <c r="V6" i="53"/>
  <c r="V240" i="45"/>
  <c r="V231" i="45"/>
  <c r="V225" i="45"/>
  <c r="V218" i="45"/>
  <c r="V213" i="45"/>
  <c r="V212" i="45" s="1"/>
  <c r="V208" i="45"/>
  <c r="V203" i="45" s="1"/>
  <c r="V193" i="45"/>
  <c r="V187" i="45"/>
  <c r="V181" i="45"/>
  <c r="V177" i="45" s="1"/>
  <c r="V172" i="45"/>
  <c r="V163" i="45"/>
  <c r="V153" i="45"/>
  <c r="V152" i="45" s="1"/>
  <c r="V147" i="45"/>
  <c r="V140" i="45"/>
  <c r="V134" i="45"/>
  <c r="V128" i="45"/>
  <c r="V122" i="45"/>
  <c r="V116" i="45"/>
  <c r="V112" i="45"/>
  <c r="V107" i="45"/>
  <c r="V66" i="45"/>
  <c r="V60" i="45"/>
  <c r="V49" i="45"/>
  <c r="V42" i="45"/>
  <c r="V35" i="45"/>
  <c r="V31" i="45" s="1"/>
  <c r="V25" i="45"/>
  <c r="V19" i="45"/>
  <c r="V12" i="45"/>
  <c r="V6" i="45"/>
  <c r="V240" i="12"/>
  <c r="V231" i="12"/>
  <c r="V225" i="12"/>
  <c r="V218" i="12"/>
  <c r="V212" i="12"/>
  <c r="V208" i="12"/>
  <c r="V203" i="12" s="1"/>
  <c r="V193" i="12"/>
  <c r="V187" i="12"/>
  <c r="V181" i="12"/>
  <c r="V177" i="12" s="1"/>
  <c r="V172" i="12"/>
  <c r="V163" i="12"/>
  <c r="V153" i="12"/>
  <c r="V152" i="12" s="1"/>
  <c r="V147" i="12"/>
  <c r="V140" i="12"/>
  <c r="V134" i="12"/>
  <c r="V128" i="12"/>
  <c r="V122" i="12"/>
  <c r="V116" i="12"/>
  <c r="V112" i="12"/>
  <c r="V107" i="12"/>
  <c r="V100" i="12"/>
  <c r="V94" i="12"/>
  <c r="V91" i="12"/>
  <c r="V83" i="12"/>
  <c r="V81" i="12" s="1"/>
  <c r="V74" i="12"/>
  <c r="V66" i="12"/>
  <c r="V60" i="12"/>
  <c r="V49" i="12"/>
  <c r="V42" i="12"/>
  <c r="V35" i="12"/>
  <c r="V31" i="12" s="1"/>
  <c r="V25" i="12"/>
  <c r="V19" i="12"/>
  <c r="V12" i="12"/>
  <c r="V6" i="12"/>
  <c r="V240" i="11"/>
  <c r="V231" i="11"/>
  <c r="V225" i="11"/>
  <c r="V218" i="11"/>
  <c r="V212" i="11"/>
  <c r="V208" i="11"/>
  <c r="V203" i="11" s="1"/>
  <c r="V193" i="11"/>
  <c r="V187" i="11"/>
  <c r="V181" i="11"/>
  <c r="V177" i="11" s="1"/>
  <c r="V172" i="11"/>
  <c r="V163" i="11"/>
  <c r="V153" i="11"/>
  <c r="V152" i="11" s="1"/>
  <c r="V147" i="11"/>
  <c r="V140" i="11"/>
  <c r="V134" i="11"/>
  <c r="V128" i="11"/>
  <c r="V122" i="11"/>
  <c r="V116" i="11"/>
  <c r="V112" i="11"/>
  <c r="V107" i="11"/>
  <c r="V66" i="11"/>
  <c r="V60" i="11"/>
  <c r="V49" i="11"/>
  <c r="V42" i="11"/>
  <c r="V35" i="11"/>
  <c r="V31" i="11" s="1"/>
  <c r="V25" i="11"/>
  <c r="V19" i="11"/>
  <c r="V12" i="11"/>
  <c r="V6" i="11"/>
  <c r="V240" i="47"/>
  <c r="V231" i="47"/>
  <c r="V225" i="47"/>
  <c r="V218" i="47"/>
  <c r="V213" i="47"/>
  <c r="V212" i="47" s="1"/>
  <c r="V208" i="47"/>
  <c r="V203" i="47" s="1"/>
  <c r="V193" i="47"/>
  <c r="V187" i="47"/>
  <c r="V181" i="47"/>
  <c r="V177" i="47" s="1"/>
  <c r="V172" i="47"/>
  <c r="V163" i="47"/>
  <c r="V153" i="47"/>
  <c r="V152" i="47" s="1"/>
  <c r="V147" i="47"/>
  <c r="V140" i="47"/>
  <c r="V134" i="47"/>
  <c r="V128" i="47"/>
  <c r="V116" i="47"/>
  <c r="V112" i="47"/>
  <c r="V107" i="47"/>
  <c r="V66" i="47"/>
  <c r="V60" i="47"/>
  <c r="V49" i="47"/>
  <c r="V42" i="47"/>
  <c r="V35" i="47"/>
  <c r="V31" i="47" s="1"/>
  <c r="V25" i="47"/>
  <c r="V19" i="47"/>
  <c r="V12" i="47"/>
  <c r="V6" i="47"/>
  <c r="V240" i="36"/>
  <c r="V231" i="36"/>
  <c r="V225" i="36"/>
  <c r="V218" i="36"/>
  <c r="V212" i="36"/>
  <c r="V208" i="36"/>
  <c r="V203" i="36" s="1"/>
  <c r="V193" i="36"/>
  <c r="V187" i="36"/>
  <c r="V181" i="36"/>
  <c r="V177" i="36" s="1"/>
  <c r="V172" i="36"/>
  <c r="V163" i="36"/>
  <c r="V153" i="36"/>
  <c r="V152" i="36" s="1"/>
  <c r="V147" i="36"/>
  <c r="V140" i="36"/>
  <c r="V134" i="36"/>
  <c r="V128" i="36"/>
  <c r="V122" i="36"/>
  <c r="V116" i="36"/>
  <c r="V112" i="36"/>
  <c r="V107" i="36"/>
  <c r="V66" i="36"/>
  <c r="V60" i="36"/>
  <c r="V49" i="36"/>
  <c r="V42" i="36"/>
  <c r="V35" i="36"/>
  <c r="V31" i="36" s="1"/>
  <c r="V25" i="36"/>
  <c r="V19" i="36"/>
  <c r="V12" i="36"/>
  <c r="V6" i="36"/>
  <c r="V240" i="28"/>
  <c r="V231" i="28"/>
  <c r="V225" i="28"/>
  <c r="V218" i="28"/>
  <c r="V212" i="28"/>
  <c r="V208" i="28"/>
  <c r="V203" i="28" s="1"/>
  <c r="V193" i="28"/>
  <c r="V187" i="28"/>
  <c r="V181" i="28"/>
  <c r="V177" i="28" s="1"/>
  <c r="V172" i="28"/>
  <c r="V163" i="28"/>
  <c r="V153" i="28"/>
  <c r="V152" i="28" s="1"/>
  <c r="V147" i="28"/>
  <c r="V140" i="28"/>
  <c r="V134" i="28"/>
  <c r="V128" i="28"/>
  <c r="V122" i="28"/>
  <c r="V116" i="28"/>
  <c r="V112" i="28"/>
  <c r="V107" i="28"/>
  <c r="V66" i="28"/>
  <c r="V60" i="28"/>
  <c r="V49" i="28"/>
  <c r="V42" i="28"/>
  <c r="V35" i="28"/>
  <c r="V31" i="28" s="1"/>
  <c r="V25" i="28"/>
  <c r="V19" i="28"/>
  <c r="V12" i="28"/>
  <c r="V6" i="28"/>
  <c r="V240" i="42"/>
  <c r="V231" i="42"/>
  <c r="V225" i="42"/>
  <c r="V218" i="42"/>
  <c r="V212" i="42"/>
  <c r="V208" i="42"/>
  <c r="V203" i="42" s="1"/>
  <c r="V193" i="42"/>
  <c r="V187" i="42"/>
  <c r="V181" i="42"/>
  <c r="V177" i="42" s="1"/>
  <c r="V172" i="42"/>
  <c r="V163" i="42"/>
  <c r="V153" i="42"/>
  <c r="V152" i="42" s="1"/>
  <c r="V147" i="42"/>
  <c r="V140" i="42"/>
  <c r="V134" i="42"/>
  <c r="V128" i="42"/>
  <c r="V122" i="42"/>
  <c r="V116" i="42"/>
  <c r="V112" i="42"/>
  <c r="V107" i="42"/>
  <c r="V100" i="42"/>
  <c r="V66" i="42"/>
  <c r="V60" i="42"/>
  <c r="V49" i="42"/>
  <c r="V42" i="42"/>
  <c r="V35" i="42"/>
  <c r="V31" i="42" s="1"/>
  <c r="V25" i="42"/>
  <c r="V19" i="42"/>
  <c r="V12" i="42"/>
  <c r="V6" i="42"/>
  <c r="V240" i="29"/>
  <c r="V231" i="29"/>
  <c r="V225" i="29"/>
  <c r="V218" i="29"/>
  <c r="V212" i="29"/>
  <c r="V208" i="29"/>
  <c r="V203" i="29" s="1"/>
  <c r="V193" i="29"/>
  <c r="V187" i="29"/>
  <c r="V181" i="29"/>
  <c r="V177" i="29" s="1"/>
  <c r="V172" i="29"/>
  <c r="V163" i="29"/>
  <c r="V153" i="29"/>
  <c r="V152" i="29" s="1"/>
  <c r="V147" i="29"/>
  <c r="V140" i="29"/>
  <c r="V134" i="29"/>
  <c r="V128" i="29"/>
  <c r="V122" i="29"/>
  <c r="V116" i="29"/>
  <c r="V112" i="29"/>
  <c r="V107" i="29"/>
  <c r="V66" i="29"/>
  <c r="V60" i="29"/>
  <c r="V49" i="29"/>
  <c r="V42" i="29"/>
  <c r="V35" i="29"/>
  <c r="V31" i="29" s="1"/>
  <c r="V25" i="29"/>
  <c r="V19" i="29"/>
  <c r="V12" i="29"/>
  <c r="V6" i="29"/>
  <c r="V240" i="54"/>
  <c r="V231" i="54"/>
  <c r="V225" i="54"/>
  <c r="V218" i="54"/>
  <c r="V217" i="54" s="1"/>
  <c r="V212" i="54"/>
  <c r="V208" i="54"/>
  <c r="V203" i="54" s="1"/>
  <c r="V193" i="54"/>
  <c r="V187" i="54"/>
  <c r="V186" i="54" s="1"/>
  <c r="V181" i="54"/>
  <c r="V177" i="54" s="1"/>
  <c r="V176" i="54" s="1"/>
  <c r="V172" i="54"/>
  <c r="V163" i="54"/>
  <c r="V153" i="54"/>
  <c r="V152" i="54" s="1"/>
  <c r="V147" i="54"/>
  <c r="V146" i="54" s="1"/>
  <c r="V140" i="54"/>
  <c r="V134" i="54"/>
  <c r="V128" i="54"/>
  <c r="V122" i="54"/>
  <c r="V116" i="54"/>
  <c r="V115" i="54" s="1"/>
  <c r="V112" i="54"/>
  <c r="V107" i="54"/>
  <c r="V106" i="54" s="1"/>
  <c r="V66" i="54"/>
  <c r="V60" i="54"/>
  <c r="V49" i="54"/>
  <c r="V42" i="54"/>
  <c r="V41" i="54" s="1"/>
  <c r="V35" i="54"/>
  <c r="V31" i="54" s="1"/>
  <c r="V30" i="54" s="1"/>
  <c r="V25" i="54"/>
  <c r="V19" i="54"/>
  <c r="V12" i="54"/>
  <c r="V6" i="54"/>
  <c r="V5" i="54" s="1"/>
  <c r="V240" i="57"/>
  <c r="V231" i="57"/>
  <c r="V225" i="57"/>
  <c r="V218" i="57"/>
  <c r="V212" i="57"/>
  <c r="V208" i="57"/>
  <c r="V203" i="57" s="1"/>
  <c r="V193" i="57"/>
  <c r="V187" i="57"/>
  <c r="V181" i="57"/>
  <c r="V177" i="57" s="1"/>
  <c r="V172" i="57"/>
  <c r="V163" i="57"/>
  <c r="V153" i="57"/>
  <c r="V152" i="57" s="1"/>
  <c r="V147" i="57"/>
  <c r="V140" i="57"/>
  <c r="V134" i="57"/>
  <c r="V128" i="57"/>
  <c r="V122" i="57"/>
  <c r="V116" i="57"/>
  <c r="V112" i="57"/>
  <c r="V107" i="57"/>
  <c r="V66" i="57"/>
  <c r="V60" i="57"/>
  <c r="V49" i="57"/>
  <c r="V42" i="57"/>
  <c r="V35" i="57"/>
  <c r="V31" i="57" s="1"/>
  <c r="V25" i="57"/>
  <c r="V19" i="57"/>
  <c r="V12" i="57"/>
  <c r="V6" i="57"/>
  <c r="V240" i="51"/>
  <c r="V231" i="51"/>
  <c r="V225" i="51"/>
  <c r="V218" i="51"/>
  <c r="V217" i="51" s="1"/>
  <c r="V212" i="51"/>
  <c r="V208" i="51"/>
  <c r="V203" i="51" s="1"/>
  <c r="V193" i="51"/>
  <c r="V187" i="51"/>
  <c r="V186" i="51" s="1"/>
  <c r="V181" i="51"/>
  <c r="V177" i="51" s="1"/>
  <c r="V176" i="51" s="1"/>
  <c r="V172" i="51"/>
  <c r="V163" i="51"/>
  <c r="V153" i="51"/>
  <c r="V152" i="51" s="1"/>
  <c r="V147" i="51"/>
  <c r="V146" i="51" s="1"/>
  <c r="V140" i="51"/>
  <c r="V134" i="51"/>
  <c r="V128" i="51"/>
  <c r="V122" i="51"/>
  <c r="V116" i="51"/>
  <c r="V115" i="51" s="1"/>
  <c r="V112" i="51"/>
  <c r="V107" i="51"/>
  <c r="V106" i="51" s="1"/>
  <c r="V100" i="51"/>
  <c r="V66" i="51"/>
  <c r="V60" i="51"/>
  <c r="V49" i="51"/>
  <c r="V42" i="51"/>
  <c r="V41" i="51" s="1"/>
  <c r="V35" i="51"/>
  <c r="V31" i="51" s="1"/>
  <c r="V30" i="51" s="1"/>
  <c r="V25" i="51"/>
  <c r="V19" i="51"/>
  <c r="V12" i="51"/>
  <c r="V6" i="51"/>
  <c r="V5" i="51" s="1"/>
  <c r="V240" i="37"/>
  <c r="V231" i="37"/>
  <c r="V225" i="37"/>
  <c r="V218" i="37"/>
  <c r="V217" i="37" s="1"/>
  <c r="V212" i="37"/>
  <c r="V208" i="37"/>
  <c r="V203" i="37" s="1"/>
  <c r="V193" i="37"/>
  <c r="V187" i="37"/>
  <c r="V186" i="37" s="1"/>
  <c r="V181" i="37"/>
  <c r="V177" i="37" s="1"/>
  <c r="V176" i="37" s="1"/>
  <c r="V172" i="37"/>
  <c r="V163" i="37"/>
  <c r="V153" i="37"/>
  <c r="V152" i="37" s="1"/>
  <c r="V147" i="37"/>
  <c r="V146" i="37" s="1"/>
  <c r="V140" i="37"/>
  <c r="V134" i="37"/>
  <c r="V128" i="37"/>
  <c r="V122" i="37"/>
  <c r="V116" i="37"/>
  <c r="V115" i="37" s="1"/>
  <c r="V112" i="37"/>
  <c r="V107" i="37"/>
  <c r="V106" i="37" s="1"/>
  <c r="V100" i="37"/>
  <c r="V66" i="37"/>
  <c r="V60" i="37"/>
  <c r="V49" i="37"/>
  <c r="V42" i="37"/>
  <c r="V41" i="37" s="1"/>
  <c r="V35" i="37"/>
  <c r="V31" i="37" s="1"/>
  <c r="V30" i="37" s="1"/>
  <c r="V25" i="37"/>
  <c r="V19" i="37"/>
  <c r="V12" i="37"/>
  <c r="V6" i="37"/>
  <c r="V5" i="37" s="1"/>
  <c r="V240" i="24"/>
  <c r="V231" i="24"/>
  <c r="V225" i="24"/>
  <c r="V218" i="24"/>
  <c r="V217" i="24" s="1"/>
  <c r="V212" i="24"/>
  <c r="V208" i="24"/>
  <c r="V203" i="24" s="1"/>
  <c r="V193" i="24"/>
  <c r="V187" i="24"/>
  <c r="V186" i="24" s="1"/>
  <c r="V181" i="24"/>
  <c r="V177" i="24" s="1"/>
  <c r="V176" i="24" s="1"/>
  <c r="V172" i="24"/>
  <c r="V163" i="24"/>
  <c r="V153" i="24"/>
  <c r="V152" i="24" s="1"/>
  <c r="V147" i="24"/>
  <c r="V146" i="24" s="1"/>
  <c r="V140" i="24"/>
  <c r="V134" i="24"/>
  <c r="V128" i="24"/>
  <c r="V122" i="24"/>
  <c r="V116" i="24"/>
  <c r="V115" i="24" s="1"/>
  <c r="V112" i="24"/>
  <c r="V107" i="24"/>
  <c r="V106" i="24" s="1"/>
  <c r="V100" i="24"/>
  <c r="V66" i="24"/>
  <c r="V60" i="24"/>
  <c r="V49" i="24"/>
  <c r="V42" i="24"/>
  <c r="V41" i="24" s="1"/>
  <c r="V35" i="24"/>
  <c r="V31" i="24" s="1"/>
  <c r="V30" i="24" s="1"/>
  <c r="V25" i="24"/>
  <c r="V19" i="24"/>
  <c r="V12" i="24"/>
  <c r="V6" i="24"/>
  <c r="V5" i="24" s="1"/>
  <c r="V240" i="8"/>
  <c r="V231" i="8"/>
  <c r="V225" i="8"/>
  <c r="V218" i="8"/>
  <c r="V217" i="8" s="1"/>
  <c r="V212" i="8"/>
  <c r="V208" i="8"/>
  <c r="V203" i="8" s="1"/>
  <c r="V193" i="8"/>
  <c r="V187" i="8"/>
  <c r="V186" i="8" s="1"/>
  <c r="V181" i="8"/>
  <c r="V177" i="8" s="1"/>
  <c r="V176" i="8" s="1"/>
  <c r="V172" i="8"/>
  <c r="V163" i="8"/>
  <c r="V153" i="8"/>
  <c r="V152" i="8" s="1"/>
  <c r="V147" i="8"/>
  <c r="V146" i="8" s="1"/>
  <c r="V140" i="8"/>
  <c r="V134" i="8"/>
  <c r="V128" i="8"/>
  <c r="V122" i="8"/>
  <c r="V116" i="8"/>
  <c r="V115" i="8" s="1"/>
  <c r="V112" i="8"/>
  <c r="V107" i="8"/>
  <c r="V106" i="8" s="1"/>
  <c r="V100" i="8"/>
  <c r="V66" i="8"/>
  <c r="V60" i="8"/>
  <c r="V49" i="8"/>
  <c r="V42" i="8"/>
  <c r="V41" i="8" s="1"/>
  <c r="V35" i="8"/>
  <c r="V31" i="8" s="1"/>
  <c r="V30" i="8" s="1"/>
  <c r="V25" i="8"/>
  <c r="V19" i="8"/>
  <c r="V12" i="8"/>
  <c r="V6" i="8"/>
  <c r="V5" i="8" s="1"/>
  <c r="V240" i="15"/>
  <c r="V231" i="15"/>
  <c r="V225" i="15"/>
  <c r="V218" i="15"/>
  <c r="V217" i="15" s="1"/>
  <c r="V212" i="15"/>
  <c r="V208" i="15"/>
  <c r="V203" i="15" s="1"/>
  <c r="V193" i="15"/>
  <c r="V187" i="15"/>
  <c r="V186" i="15" s="1"/>
  <c r="V181" i="15"/>
  <c r="V177" i="15" s="1"/>
  <c r="V176" i="15" s="1"/>
  <c r="V172" i="15"/>
  <c r="V163" i="15"/>
  <c r="V153" i="15"/>
  <c r="V152" i="15" s="1"/>
  <c r="V147" i="15"/>
  <c r="V146" i="15" s="1"/>
  <c r="V140" i="15"/>
  <c r="V134" i="15"/>
  <c r="V128" i="15"/>
  <c r="V122" i="15"/>
  <c r="V116" i="15"/>
  <c r="V115" i="15" s="1"/>
  <c r="V112" i="15"/>
  <c r="V107" i="15"/>
  <c r="V106" i="15" s="1"/>
  <c r="V100" i="15"/>
  <c r="V66" i="15"/>
  <c r="V60" i="15"/>
  <c r="V49" i="15"/>
  <c r="V42" i="15"/>
  <c r="V41" i="15" s="1"/>
  <c r="V35" i="15"/>
  <c r="V31" i="15" s="1"/>
  <c r="V30" i="15" s="1"/>
  <c r="V25" i="15"/>
  <c r="V19" i="15"/>
  <c r="V12" i="15"/>
  <c r="V6" i="15"/>
  <c r="V5" i="15" s="1"/>
  <c r="V240" i="7"/>
  <c r="V231" i="7"/>
  <c r="V225" i="7"/>
  <c r="V218" i="7"/>
  <c r="V217" i="7" s="1"/>
  <c r="V212" i="7"/>
  <c r="V208" i="7"/>
  <c r="V203" i="7" s="1"/>
  <c r="V193" i="7"/>
  <c r="V187" i="7"/>
  <c r="V186" i="7" s="1"/>
  <c r="V181" i="7"/>
  <c r="V177" i="7" s="1"/>
  <c r="V176" i="7" s="1"/>
  <c r="V172" i="7"/>
  <c r="V163" i="7"/>
  <c r="V153" i="7"/>
  <c r="V152" i="7" s="1"/>
  <c r="V147" i="7"/>
  <c r="V146" i="7" s="1"/>
  <c r="V140" i="7"/>
  <c r="V134" i="7"/>
  <c r="V128" i="7"/>
  <c r="V122" i="7"/>
  <c r="V116" i="7"/>
  <c r="V115" i="7" s="1"/>
  <c r="V112" i="7"/>
  <c r="V107" i="7"/>
  <c r="V106" i="7" s="1"/>
  <c r="V100" i="7"/>
  <c r="V66" i="7"/>
  <c r="V60" i="7"/>
  <c r="V49" i="7"/>
  <c r="V42" i="7"/>
  <c r="V41" i="7" s="1"/>
  <c r="V35" i="7"/>
  <c r="V31" i="7" s="1"/>
  <c r="V30" i="7" s="1"/>
  <c r="V25" i="7"/>
  <c r="V19" i="7"/>
  <c r="V12" i="7"/>
  <c r="V6" i="7"/>
  <c r="V5" i="7" s="1"/>
  <c r="V240" i="6"/>
  <c r="V231" i="6"/>
  <c r="V225" i="6"/>
  <c r="V218" i="6"/>
  <c r="V217" i="6" s="1"/>
  <c r="V212" i="6"/>
  <c r="V208" i="6"/>
  <c r="V203" i="6" s="1"/>
  <c r="V193" i="6"/>
  <c r="V187" i="6"/>
  <c r="V186" i="6" s="1"/>
  <c r="V181" i="6"/>
  <c r="V177" i="6" s="1"/>
  <c r="V176" i="6" s="1"/>
  <c r="V172" i="6"/>
  <c r="V163" i="6"/>
  <c r="V153" i="6"/>
  <c r="V152" i="6" s="1"/>
  <c r="V147" i="6"/>
  <c r="V146" i="6" s="1"/>
  <c r="V140" i="6"/>
  <c r="V134" i="6"/>
  <c r="V128" i="6"/>
  <c r="V122" i="6"/>
  <c r="V116" i="6"/>
  <c r="V115" i="6" s="1"/>
  <c r="V112" i="6"/>
  <c r="V107" i="6"/>
  <c r="V106" i="6" s="1"/>
  <c r="V100" i="6"/>
  <c r="V66" i="6"/>
  <c r="V60" i="6"/>
  <c r="V49" i="6"/>
  <c r="V42" i="6"/>
  <c r="V41" i="6" s="1"/>
  <c r="V35" i="6"/>
  <c r="V31" i="6" s="1"/>
  <c r="V30" i="6" s="1"/>
  <c r="V25" i="6"/>
  <c r="V19" i="6"/>
  <c r="V12" i="6"/>
  <c r="V6" i="6"/>
  <c r="V5" i="6" s="1"/>
  <c r="V240" i="52"/>
  <c r="V231" i="52"/>
  <c r="V225" i="52"/>
  <c r="V218" i="52"/>
  <c r="V217" i="52" s="1"/>
  <c r="V212" i="52"/>
  <c r="V208" i="52"/>
  <c r="V203" i="52" s="1"/>
  <c r="V193" i="52"/>
  <c r="V187" i="52"/>
  <c r="V186" i="52" s="1"/>
  <c r="V181" i="52"/>
  <c r="V177" i="52" s="1"/>
  <c r="V176" i="52" s="1"/>
  <c r="V172" i="52"/>
  <c r="V163" i="52"/>
  <c r="V153" i="52"/>
  <c r="V152" i="52" s="1"/>
  <c r="V147" i="52"/>
  <c r="V146" i="52" s="1"/>
  <c r="V140" i="52"/>
  <c r="V134" i="52"/>
  <c r="V128" i="52"/>
  <c r="V122" i="52"/>
  <c r="V116" i="52"/>
  <c r="V115" i="52" s="1"/>
  <c r="V112" i="52"/>
  <c r="V107" i="52"/>
  <c r="V106" i="52" s="1"/>
  <c r="V100" i="52"/>
  <c r="V66" i="52"/>
  <c r="V60" i="52"/>
  <c r="V49" i="52"/>
  <c r="V42" i="52"/>
  <c r="V41" i="52" s="1"/>
  <c r="V35" i="52"/>
  <c r="V31" i="52" s="1"/>
  <c r="V30" i="52" s="1"/>
  <c r="V25" i="52"/>
  <c r="V19" i="52"/>
  <c r="V12" i="52"/>
  <c r="V6" i="52"/>
  <c r="V5" i="52" s="1"/>
  <c r="V240" i="14"/>
  <c r="V231" i="14"/>
  <c r="V225" i="14"/>
  <c r="V218" i="14"/>
  <c r="V217" i="14" s="1"/>
  <c r="V212" i="14"/>
  <c r="V208" i="14"/>
  <c r="V203" i="14" s="1"/>
  <c r="V193" i="14"/>
  <c r="V187" i="14"/>
  <c r="V186" i="14" s="1"/>
  <c r="V181" i="14"/>
  <c r="V177" i="14" s="1"/>
  <c r="V176" i="14" s="1"/>
  <c r="V172" i="14"/>
  <c r="V163" i="14"/>
  <c r="V153" i="14"/>
  <c r="V152" i="14" s="1"/>
  <c r="V147" i="14"/>
  <c r="V146" i="14" s="1"/>
  <c r="V140" i="14"/>
  <c r="V134" i="14"/>
  <c r="V128" i="14"/>
  <c r="V122" i="14"/>
  <c r="V116" i="14"/>
  <c r="V115" i="14" s="1"/>
  <c r="V112" i="14"/>
  <c r="V107" i="14"/>
  <c r="V106" i="14" s="1"/>
  <c r="V100" i="14"/>
  <c r="V66" i="14"/>
  <c r="V60" i="14"/>
  <c r="V49" i="14"/>
  <c r="V42" i="14"/>
  <c r="V41" i="14" s="1"/>
  <c r="V35" i="14"/>
  <c r="V31" i="14" s="1"/>
  <c r="V30" i="14" s="1"/>
  <c r="V25" i="14"/>
  <c r="V19" i="14"/>
  <c r="V12" i="14"/>
  <c r="V6" i="14"/>
  <c r="V5" i="14" s="1"/>
  <c r="V41" i="36" l="1"/>
  <c r="V41" i="45"/>
  <c r="V186" i="45"/>
  <c r="V186" i="53"/>
  <c r="V176" i="53" s="1"/>
  <c r="V41" i="42"/>
  <c r="V2" i="14"/>
  <c r="V4" i="14"/>
  <c r="V217" i="41"/>
  <c r="V186" i="29"/>
  <c r="V176" i="29" s="1"/>
  <c r="V5" i="42"/>
  <c r="V186" i="48"/>
  <c r="V176" i="48" s="1"/>
  <c r="V41" i="50"/>
  <c r="V30" i="50" s="1"/>
  <c r="V5" i="9"/>
  <c r="V41" i="31"/>
  <c r="V30" i="31" s="1"/>
  <c r="V115" i="33"/>
  <c r="V106" i="33" s="1"/>
  <c r="V186" i="40"/>
  <c r="V176" i="40" s="1"/>
  <c r="V115" i="36"/>
  <c r="V146" i="41"/>
  <c r="V146" i="36"/>
  <c r="V217" i="39"/>
  <c r="V115" i="40"/>
  <c r="V106" i="40" s="1"/>
  <c r="V186" i="42"/>
  <c r="V217" i="42"/>
  <c r="V5" i="28"/>
  <c r="V41" i="47"/>
  <c r="V186" i="47"/>
  <c r="V115" i="12"/>
  <c r="V106" i="12" s="1"/>
  <c r="V41" i="20"/>
  <c r="V30" i="20" s="1"/>
  <c r="V186" i="20"/>
  <c r="V186" i="17"/>
  <c r="V41" i="40"/>
  <c r="V30" i="40" s="1"/>
  <c r="V115" i="41"/>
  <c r="V106" i="41" s="1"/>
  <c r="V41" i="10"/>
  <c r="V30" i="10" s="1"/>
  <c r="V186" i="31"/>
  <c r="V176" i="31" s="1"/>
  <c r="V217" i="33"/>
  <c r="V41" i="33"/>
  <c r="V30" i="33" s="1"/>
  <c r="V5" i="33"/>
  <c r="V41" i="44"/>
  <c r="V30" i="44" s="1"/>
  <c r="V5" i="44"/>
  <c r="V186" i="43"/>
  <c r="V176" i="43" s="1"/>
  <c r="V115" i="57"/>
  <c r="V106" i="57" s="1"/>
  <c r="V41" i="28"/>
  <c r="V186" i="36"/>
  <c r="V176" i="36" s="1"/>
  <c r="V5" i="12"/>
  <c r="V115" i="45"/>
  <c r="V146" i="10"/>
  <c r="V41" i="17"/>
  <c r="V30" i="17" s="1"/>
  <c r="V217" i="17"/>
  <c r="V115" i="32"/>
  <c r="V5" i="39"/>
  <c r="V115" i="39"/>
  <c r="V106" i="39" s="1"/>
  <c r="V115" i="43"/>
  <c r="V106" i="43" s="1"/>
  <c r="V115" i="42"/>
  <c r="V106" i="42" s="1"/>
  <c r="V5" i="36"/>
  <c r="V217" i="36"/>
  <c r="V30" i="45"/>
  <c r="V217" i="53"/>
  <c r="V5" i="48"/>
  <c r="V217" i="50"/>
  <c r="V5" i="10"/>
  <c r="V115" i="34"/>
  <c r="V106" i="34" s="1"/>
  <c r="V5" i="40"/>
  <c r="V217" i="40"/>
  <c r="V5" i="41"/>
  <c r="V115" i="44"/>
  <c r="V106" i="44" s="1"/>
  <c r="V217" i="44"/>
  <c r="V41" i="57"/>
  <c r="V30" i="57" s="1"/>
  <c r="V217" i="57"/>
  <c r="V217" i="47"/>
  <c r="V41" i="11"/>
  <c r="V41" i="48"/>
  <c r="V30" i="48" s="1"/>
  <c r="V186" i="10"/>
  <c r="V176" i="10" s="1"/>
  <c r="V217" i="10"/>
  <c r="V115" i="9"/>
  <c r="V186" i="9"/>
  <c r="V176" i="9" s="1"/>
  <c r="V217" i="20"/>
  <c r="V5" i="17"/>
  <c r="V115" i="17"/>
  <c r="V106" i="17" s="1"/>
  <c r="V176" i="17"/>
  <c r="V217" i="32"/>
  <c r="V41" i="34"/>
  <c r="V30" i="34" s="1"/>
  <c r="V186" i="39"/>
  <c r="V176" i="39" s="1"/>
  <c r="V186" i="41"/>
  <c r="V176" i="41" s="1"/>
  <c r="V146" i="44"/>
  <c r="V5" i="53"/>
  <c r="V115" i="53"/>
  <c r="V106" i="53" s="1"/>
  <c r="V41" i="53"/>
  <c r="V30" i="53" s="1"/>
  <c r="V41" i="39"/>
  <c r="V30" i="39" s="1"/>
  <c r="V115" i="20"/>
  <c r="V106" i="20" s="1"/>
  <c r="V5" i="20"/>
  <c r="V5" i="32"/>
  <c r="V41" i="32"/>
  <c r="V30" i="32" s="1"/>
  <c r="V217" i="9"/>
  <c r="V146" i="9"/>
  <c r="V41" i="9"/>
  <c r="V30" i="9" s="1"/>
  <c r="V186" i="50"/>
  <c r="V176" i="50" s="1"/>
  <c r="V5" i="34"/>
  <c r="V186" i="34"/>
  <c r="V176" i="34" s="1"/>
  <c r="V217" i="34"/>
  <c r="V146" i="34"/>
  <c r="V217" i="45"/>
  <c r="V146" i="45"/>
  <c r="V5" i="45"/>
  <c r="V41" i="12"/>
  <c r="V30" i="12" s="1"/>
  <c r="V217" i="12"/>
  <c r="V90" i="12"/>
  <c r="V73" i="12" s="1"/>
  <c r="V186" i="11"/>
  <c r="V176" i="11" s="1"/>
  <c r="V217" i="11"/>
  <c r="V5" i="11"/>
  <c r="V5" i="47"/>
  <c r="V115" i="47"/>
  <c r="V106" i="47" s="1"/>
  <c r="V176" i="47"/>
  <c r="V186" i="57"/>
  <c r="V176" i="57" s="1"/>
  <c r="V115" i="28"/>
  <c r="V106" i="28" s="1"/>
  <c r="V30" i="28"/>
  <c r="V217" i="28"/>
  <c r="V146" i="50"/>
  <c r="V146" i="20"/>
  <c r="V30" i="36"/>
  <c r="V5" i="29"/>
  <c r="V30" i="42"/>
  <c r="V146" i="28"/>
  <c r="V106" i="36"/>
  <c r="V30" i="47"/>
  <c r="V30" i="11"/>
  <c r="V115" i="11"/>
  <c r="V106" i="11" s="1"/>
  <c r="V146" i="12"/>
  <c r="V106" i="45"/>
  <c r="V115" i="31"/>
  <c r="V106" i="31" s="1"/>
  <c r="V217" i="31"/>
  <c r="V106" i="32"/>
  <c r="V146" i="32"/>
  <c r="V146" i="33"/>
  <c r="V41" i="43"/>
  <c r="V30" i="43" s="1"/>
  <c r="V41" i="29"/>
  <c r="V30" i="29" s="1"/>
  <c r="V186" i="28"/>
  <c r="V176" i="28" s="1"/>
  <c r="V146" i="11"/>
  <c r="V186" i="12"/>
  <c r="V176" i="12" s="1"/>
  <c r="V146" i="53"/>
  <c r="V115" i="48"/>
  <c r="V106" i="48" s="1"/>
  <c r="V217" i="48"/>
  <c r="V5" i="50"/>
  <c r="V115" i="50"/>
  <c r="V106" i="50" s="1"/>
  <c r="V115" i="10"/>
  <c r="V106" i="10" s="1"/>
  <c r="V106" i="9"/>
  <c r="V5" i="31"/>
  <c r="V146" i="31"/>
  <c r="V186" i="32"/>
  <c r="V176" i="32" s="1"/>
  <c r="V186" i="33"/>
  <c r="V176" i="33" s="1"/>
  <c r="V186" i="44"/>
  <c r="V176" i="44" s="1"/>
  <c r="V176" i="45"/>
  <c r="V5" i="57"/>
  <c r="V115" i="29"/>
  <c r="V106" i="29" s="1"/>
  <c r="V146" i="47"/>
  <c r="V146" i="39"/>
  <c r="V41" i="41"/>
  <c r="V30" i="41" s="1"/>
  <c r="V5" i="43"/>
  <c r="V217" i="43"/>
  <c r="V217" i="29"/>
  <c r="V146" i="43"/>
  <c r="V146" i="40"/>
  <c r="V146" i="17"/>
  <c r="V176" i="20"/>
  <c r="V146" i="48"/>
  <c r="V146" i="42"/>
  <c r="V176" i="42"/>
  <c r="V146" i="29"/>
  <c r="V146" i="57"/>
  <c r="V4" i="31" l="1"/>
  <c r="V4" i="44"/>
  <c r="V4" i="10"/>
  <c r="V4" i="33"/>
  <c r="V4" i="17"/>
  <c r="V4" i="40"/>
  <c r="V4" i="41"/>
  <c r="V4" i="43"/>
  <c r="V4" i="48"/>
  <c r="V4" i="45"/>
  <c r="V4" i="50"/>
  <c r="V4" i="29"/>
  <c r="V4" i="53"/>
  <c r="V4" i="57"/>
  <c r="V4" i="36"/>
  <c r="V4" i="39"/>
  <c r="V4" i="42"/>
  <c r="V4" i="20"/>
  <c r="V4" i="32"/>
  <c r="V4" i="9"/>
  <c r="V4" i="34"/>
  <c r="V4" i="12"/>
  <c r="V4" i="11"/>
  <c r="V4" i="47"/>
  <c r="V4" i="28"/>
  <c r="J128" i="46" l="1"/>
  <c r="R94" i="46"/>
  <c r="P94" i="46"/>
  <c r="N94" i="46"/>
  <c r="L94" i="46"/>
  <c r="J94" i="46"/>
  <c r="X163" i="51" l="1"/>
  <c r="T163" i="51"/>
  <c r="R163" i="51"/>
  <c r="P163" i="51"/>
  <c r="N163" i="51"/>
  <c r="L163" i="51"/>
  <c r="J163" i="51"/>
  <c r="U28" i="58" s="1"/>
  <c r="X60" i="51"/>
  <c r="T60" i="51"/>
  <c r="R60" i="51"/>
  <c r="P60" i="51"/>
  <c r="N60" i="51"/>
  <c r="L60" i="51"/>
  <c r="J60" i="51"/>
  <c r="U13" i="58" s="1"/>
  <c r="X163" i="44"/>
  <c r="T163" i="44"/>
  <c r="R163" i="44"/>
  <c r="P163" i="44"/>
  <c r="N163" i="44"/>
  <c r="L163" i="44"/>
  <c r="J163" i="44"/>
  <c r="L28" i="58" s="1"/>
  <c r="X60" i="44"/>
  <c r="T60" i="44"/>
  <c r="R60" i="44"/>
  <c r="P60" i="44"/>
  <c r="N60" i="44"/>
  <c r="L60" i="44"/>
  <c r="J60" i="44"/>
  <c r="L13" i="58" s="1"/>
  <c r="X163" i="43"/>
  <c r="T163" i="43"/>
  <c r="R163" i="43"/>
  <c r="P163" i="43"/>
  <c r="N163" i="43"/>
  <c r="L163" i="43"/>
  <c r="J163" i="43"/>
  <c r="O28" i="58" s="1"/>
  <c r="X60" i="43"/>
  <c r="T60" i="43"/>
  <c r="R60" i="43"/>
  <c r="P60" i="43"/>
  <c r="N60" i="43"/>
  <c r="L60" i="43"/>
  <c r="J60" i="43"/>
  <c r="O13" i="58" s="1"/>
  <c r="X163" i="42"/>
  <c r="T163" i="42"/>
  <c r="R163" i="42"/>
  <c r="P163" i="42"/>
  <c r="N163" i="42"/>
  <c r="L163" i="42"/>
  <c r="J163" i="42"/>
  <c r="J28" i="58" s="1"/>
  <c r="X60" i="42"/>
  <c r="T60" i="42"/>
  <c r="R60" i="42"/>
  <c r="P60" i="42"/>
  <c r="N60" i="42"/>
  <c r="L60" i="42"/>
  <c r="J60" i="42"/>
  <c r="J13" i="58" s="1"/>
  <c r="X163" i="41"/>
  <c r="T163" i="41"/>
  <c r="R163" i="41"/>
  <c r="P163" i="41"/>
  <c r="N163" i="41"/>
  <c r="L163" i="41"/>
  <c r="J163" i="41"/>
  <c r="P28" i="58" s="1"/>
  <c r="X60" i="41"/>
  <c r="T60" i="41"/>
  <c r="R60" i="41"/>
  <c r="P60" i="41"/>
  <c r="N60" i="41"/>
  <c r="L60" i="41"/>
  <c r="J60" i="41"/>
  <c r="P13" i="58" s="1"/>
  <c r="X163" i="40"/>
  <c r="T163" i="40"/>
  <c r="R163" i="40"/>
  <c r="P163" i="40"/>
  <c r="N163" i="40"/>
  <c r="L163" i="40"/>
  <c r="J163" i="40"/>
  <c r="S28" i="58" s="1"/>
  <c r="X60" i="40"/>
  <c r="T60" i="40"/>
  <c r="R60" i="40"/>
  <c r="P60" i="40"/>
  <c r="N60" i="40"/>
  <c r="L60" i="40"/>
  <c r="J60" i="40"/>
  <c r="S13" i="58" s="1"/>
  <c r="X163" i="39"/>
  <c r="T163" i="39"/>
  <c r="R163" i="39"/>
  <c r="P163" i="39"/>
  <c r="N163" i="39"/>
  <c r="L163" i="39"/>
  <c r="J163" i="39"/>
  <c r="V28" i="58" s="1"/>
  <c r="X60" i="39"/>
  <c r="T60" i="39"/>
  <c r="R60" i="39"/>
  <c r="P60" i="39"/>
  <c r="N60" i="39"/>
  <c r="L60" i="39"/>
  <c r="J60" i="39"/>
  <c r="V13" i="58" s="1"/>
  <c r="R163" i="37"/>
  <c r="P163" i="37"/>
  <c r="N163" i="37"/>
  <c r="L163" i="37"/>
  <c r="J163" i="37"/>
  <c r="AQ28" i="58" s="1"/>
  <c r="R60" i="37"/>
  <c r="P60" i="37"/>
  <c r="N60" i="37"/>
  <c r="L60" i="37"/>
  <c r="J60" i="37"/>
  <c r="AQ13" i="58" s="1"/>
  <c r="X163" i="34"/>
  <c r="T163" i="34"/>
  <c r="R163" i="34"/>
  <c r="P163" i="34"/>
  <c r="N163" i="34"/>
  <c r="L163" i="34"/>
  <c r="J163" i="34"/>
  <c r="AL28" i="58" s="1"/>
  <c r="X60" i="34"/>
  <c r="T60" i="34"/>
  <c r="R60" i="34"/>
  <c r="P60" i="34"/>
  <c r="N60" i="34"/>
  <c r="L60" i="34"/>
  <c r="J60" i="34"/>
  <c r="AL13" i="58" s="1"/>
  <c r="X163" i="33"/>
  <c r="T163" i="33"/>
  <c r="R163" i="33"/>
  <c r="P163" i="33"/>
  <c r="N163" i="33"/>
  <c r="L163" i="33"/>
  <c r="J163" i="33"/>
  <c r="AA28" i="58" s="1"/>
  <c r="X60" i="33"/>
  <c r="T60" i="33"/>
  <c r="R60" i="33"/>
  <c r="P60" i="33"/>
  <c r="N60" i="33"/>
  <c r="L60" i="33"/>
  <c r="J60" i="33"/>
  <c r="AA13" i="58" s="1"/>
  <c r="X163" i="32"/>
  <c r="T163" i="32"/>
  <c r="R163" i="32"/>
  <c r="P163" i="32"/>
  <c r="N163" i="32"/>
  <c r="L163" i="32"/>
  <c r="J163" i="32"/>
  <c r="Z28" i="58" s="1"/>
  <c r="X60" i="32"/>
  <c r="T60" i="32"/>
  <c r="R60" i="32"/>
  <c r="P60" i="32"/>
  <c r="N60" i="32"/>
  <c r="L60" i="32"/>
  <c r="J60" i="32"/>
  <c r="Z13" i="58" s="1"/>
  <c r="X163" i="31"/>
  <c r="T163" i="31"/>
  <c r="R163" i="31"/>
  <c r="P163" i="31"/>
  <c r="N163" i="31"/>
  <c r="L163" i="31"/>
  <c r="J163" i="31"/>
  <c r="AJ28" i="58" s="1"/>
  <c r="X60" i="31"/>
  <c r="T60" i="31"/>
  <c r="R60" i="31"/>
  <c r="P60" i="31"/>
  <c r="N60" i="31"/>
  <c r="L60" i="31"/>
  <c r="J60" i="31"/>
  <c r="AJ13" i="58" s="1"/>
  <c r="X163" i="17"/>
  <c r="T163" i="17"/>
  <c r="R163" i="17"/>
  <c r="P163" i="17"/>
  <c r="N163" i="17"/>
  <c r="L163" i="17"/>
  <c r="J163" i="17"/>
  <c r="AK28" i="58" s="1"/>
  <c r="X60" i="17"/>
  <c r="T60" i="17"/>
  <c r="R60" i="17"/>
  <c r="P60" i="17"/>
  <c r="N60" i="17"/>
  <c r="L60" i="17"/>
  <c r="J60" i="17"/>
  <c r="AK13" i="58" s="1"/>
  <c r="X163" i="20"/>
  <c r="T163" i="20"/>
  <c r="R163" i="20"/>
  <c r="P163" i="20"/>
  <c r="N163" i="20"/>
  <c r="L163" i="20"/>
  <c r="J163" i="20"/>
  <c r="AN28" i="58" s="1"/>
  <c r="X60" i="20"/>
  <c r="T60" i="20"/>
  <c r="R60" i="20"/>
  <c r="P60" i="20"/>
  <c r="N60" i="20"/>
  <c r="L60" i="20"/>
  <c r="J60" i="20"/>
  <c r="AN13" i="58" s="1"/>
  <c r="X163" i="24"/>
  <c r="T163" i="24"/>
  <c r="R163" i="24"/>
  <c r="P163" i="24"/>
  <c r="N163" i="24"/>
  <c r="L163" i="24"/>
  <c r="J163" i="24"/>
  <c r="K28" i="58" s="1"/>
  <c r="X60" i="24"/>
  <c r="T60" i="24"/>
  <c r="R60" i="24"/>
  <c r="P60" i="24"/>
  <c r="N60" i="24"/>
  <c r="L60" i="24"/>
  <c r="J60" i="24"/>
  <c r="K13" i="58" s="1"/>
  <c r="X163" i="9"/>
  <c r="T163" i="9"/>
  <c r="R163" i="9"/>
  <c r="P163" i="9"/>
  <c r="N163" i="9"/>
  <c r="L163" i="9"/>
  <c r="J163" i="9"/>
  <c r="R28" i="58" s="1"/>
  <c r="R60" i="9"/>
  <c r="P60" i="9"/>
  <c r="N60" i="9"/>
  <c r="L60" i="9"/>
  <c r="J60" i="9"/>
  <c r="R13" i="58" s="1"/>
  <c r="X163" i="10"/>
  <c r="T163" i="10"/>
  <c r="R163" i="10"/>
  <c r="P163" i="10"/>
  <c r="N163" i="10"/>
  <c r="L163" i="10"/>
  <c r="J163" i="10"/>
  <c r="AD28" i="58" s="1"/>
  <c r="X60" i="10"/>
  <c r="T60" i="10"/>
  <c r="R60" i="10"/>
  <c r="P60" i="10"/>
  <c r="N60" i="10"/>
  <c r="L60" i="10"/>
  <c r="J60" i="10"/>
  <c r="AD13" i="58" s="1"/>
  <c r="R163" i="8"/>
  <c r="P163" i="8"/>
  <c r="N163" i="8"/>
  <c r="L163" i="8"/>
  <c r="J163" i="8"/>
  <c r="AI28" i="58" s="1"/>
  <c r="R60" i="8"/>
  <c r="P60" i="8"/>
  <c r="N60" i="8"/>
  <c r="L60" i="8"/>
  <c r="J60" i="8"/>
  <c r="AI13" i="58" s="1"/>
  <c r="R163" i="15"/>
  <c r="P163" i="15"/>
  <c r="N163" i="15"/>
  <c r="L163" i="15"/>
  <c r="J163" i="15"/>
  <c r="X28" i="58" s="1"/>
  <c r="R60" i="15"/>
  <c r="P60" i="15"/>
  <c r="N60" i="15"/>
  <c r="L60" i="15"/>
  <c r="J60" i="15"/>
  <c r="X13" i="58" s="1"/>
  <c r="R163" i="7"/>
  <c r="P163" i="7"/>
  <c r="N163" i="7"/>
  <c r="L163" i="7"/>
  <c r="J163" i="7"/>
  <c r="Y28" i="58" s="1"/>
  <c r="R60" i="7"/>
  <c r="P60" i="7"/>
  <c r="N60" i="7"/>
  <c r="L60" i="7"/>
  <c r="J60" i="7"/>
  <c r="Y13" i="58" s="1"/>
  <c r="R163" i="6"/>
  <c r="P163" i="6"/>
  <c r="N163" i="6"/>
  <c r="L163" i="6"/>
  <c r="J163" i="6"/>
  <c r="AO28" i="58" s="1"/>
  <c r="T60" i="6"/>
  <c r="R60" i="6"/>
  <c r="P60" i="6"/>
  <c r="N60" i="6"/>
  <c r="L60" i="6"/>
  <c r="J60" i="6"/>
  <c r="AO13" i="58" s="1"/>
  <c r="X163" i="50"/>
  <c r="T163" i="50"/>
  <c r="R163" i="50"/>
  <c r="P163" i="50"/>
  <c r="N163" i="50"/>
  <c r="L163" i="50"/>
  <c r="J163" i="50"/>
  <c r="AG28" i="58" s="1"/>
  <c r="X60" i="50"/>
  <c r="T60" i="50"/>
  <c r="R60" i="50"/>
  <c r="P60" i="50"/>
  <c r="N60" i="50"/>
  <c r="L60" i="50"/>
  <c r="J60" i="50"/>
  <c r="AG13" i="58" s="1"/>
  <c r="X163" i="48"/>
  <c r="T163" i="48"/>
  <c r="R163" i="48"/>
  <c r="P163" i="48"/>
  <c r="N163" i="48"/>
  <c r="L163" i="48"/>
  <c r="J163" i="48"/>
  <c r="AE28" i="58" s="1"/>
  <c r="X60" i="48"/>
  <c r="T60" i="48"/>
  <c r="R60" i="48"/>
  <c r="P60" i="48"/>
  <c r="N60" i="48"/>
  <c r="L60" i="48"/>
  <c r="J60" i="48"/>
  <c r="AE13" i="58" s="1"/>
  <c r="X163" i="53"/>
  <c r="T163" i="53"/>
  <c r="R163" i="53"/>
  <c r="P163" i="53"/>
  <c r="N163" i="53"/>
  <c r="L163" i="53"/>
  <c r="J163" i="53"/>
  <c r="AC28" i="58" s="1"/>
  <c r="X60" i="53"/>
  <c r="T60" i="53"/>
  <c r="R60" i="53"/>
  <c r="P60" i="53"/>
  <c r="N60" i="53"/>
  <c r="L60" i="53"/>
  <c r="J60" i="53"/>
  <c r="AC13" i="58" s="1"/>
  <c r="X163" i="49"/>
  <c r="T163" i="49"/>
  <c r="R163" i="49"/>
  <c r="P163" i="49"/>
  <c r="N163" i="49"/>
  <c r="L163" i="49"/>
  <c r="J163" i="49"/>
  <c r="AB28" i="58" s="1"/>
  <c r="X60" i="49"/>
  <c r="T60" i="49"/>
  <c r="R60" i="49"/>
  <c r="P60" i="49"/>
  <c r="N60" i="49"/>
  <c r="L60" i="49"/>
  <c r="J60" i="49"/>
  <c r="AB13" i="58" s="1"/>
  <c r="R163" i="46"/>
  <c r="P163" i="46"/>
  <c r="N163" i="46"/>
  <c r="L163" i="46"/>
  <c r="J163" i="46"/>
  <c r="I28" i="58" s="1"/>
  <c r="R60" i="46"/>
  <c r="P60" i="46"/>
  <c r="N60" i="46"/>
  <c r="L60" i="46"/>
  <c r="J60" i="46"/>
  <c r="I13" i="58" s="1"/>
  <c r="X163" i="45"/>
  <c r="T163" i="45"/>
  <c r="R163" i="45"/>
  <c r="P163" i="45"/>
  <c r="N163" i="45"/>
  <c r="L163" i="45"/>
  <c r="J163" i="45"/>
  <c r="AP28" i="58" s="1"/>
  <c r="X60" i="45"/>
  <c r="T60" i="45"/>
  <c r="R60" i="45"/>
  <c r="P60" i="45"/>
  <c r="N60" i="45"/>
  <c r="L60" i="45"/>
  <c r="J60" i="45"/>
  <c r="AP13" i="58" s="1"/>
  <c r="X163" i="12"/>
  <c r="T163" i="12"/>
  <c r="R163" i="12"/>
  <c r="P163" i="12"/>
  <c r="N163" i="12"/>
  <c r="L163" i="12"/>
  <c r="J163" i="12"/>
  <c r="AM28" i="58" s="1"/>
  <c r="X60" i="12"/>
  <c r="T60" i="12"/>
  <c r="R60" i="12"/>
  <c r="P60" i="12"/>
  <c r="N60" i="12"/>
  <c r="L60" i="12"/>
  <c r="J60" i="12"/>
  <c r="AM13" i="58" s="1"/>
  <c r="X163" i="11"/>
  <c r="T163" i="11"/>
  <c r="R163" i="11"/>
  <c r="P163" i="11"/>
  <c r="N163" i="11"/>
  <c r="L163" i="11"/>
  <c r="J163" i="11"/>
  <c r="AH28" i="58" s="1"/>
  <c r="X60" i="11"/>
  <c r="T60" i="11"/>
  <c r="R60" i="11"/>
  <c r="P60" i="11"/>
  <c r="N60" i="11"/>
  <c r="L60" i="11"/>
  <c r="J60" i="11"/>
  <c r="AH13" i="58" s="1"/>
  <c r="X60" i="52"/>
  <c r="T60" i="52"/>
  <c r="R60" i="52"/>
  <c r="P60" i="52"/>
  <c r="N60" i="52"/>
  <c r="L60" i="52"/>
  <c r="J60" i="52"/>
  <c r="AF13" i="58" s="1"/>
  <c r="X163" i="47"/>
  <c r="T163" i="47"/>
  <c r="R163" i="47"/>
  <c r="P163" i="47"/>
  <c r="N163" i="47"/>
  <c r="L163" i="47"/>
  <c r="J163" i="47"/>
  <c r="T28" i="58" s="1"/>
  <c r="X60" i="47"/>
  <c r="T60" i="47"/>
  <c r="R60" i="47"/>
  <c r="P60" i="47"/>
  <c r="N60" i="47"/>
  <c r="L60" i="47"/>
  <c r="J60" i="47"/>
  <c r="T13" i="58" s="1"/>
  <c r="X163" i="57"/>
  <c r="T163" i="57"/>
  <c r="R163" i="57"/>
  <c r="P163" i="57"/>
  <c r="N163" i="57"/>
  <c r="L163" i="57"/>
  <c r="J163" i="57"/>
  <c r="N28" i="58" s="1"/>
  <c r="X60" i="57"/>
  <c r="T60" i="57"/>
  <c r="R60" i="57"/>
  <c r="P60" i="57"/>
  <c r="N60" i="57"/>
  <c r="L60" i="57"/>
  <c r="J60" i="57"/>
  <c r="N13" i="58" s="1"/>
  <c r="X163" i="36"/>
  <c r="T163" i="36"/>
  <c r="R163" i="36"/>
  <c r="P163" i="36"/>
  <c r="N163" i="36"/>
  <c r="L163" i="36"/>
  <c r="J163" i="36"/>
  <c r="M28" i="58" s="1"/>
  <c r="X60" i="36"/>
  <c r="T60" i="36"/>
  <c r="R60" i="36"/>
  <c r="P60" i="36"/>
  <c r="N60" i="36"/>
  <c r="L60" i="36"/>
  <c r="J60" i="36"/>
  <c r="M13" i="58" s="1"/>
  <c r="X163" i="28"/>
  <c r="T163" i="28"/>
  <c r="R163" i="28"/>
  <c r="P163" i="28"/>
  <c r="N163" i="28"/>
  <c r="L163" i="28"/>
  <c r="J163" i="28"/>
  <c r="H28" i="58" s="1"/>
  <c r="X60" i="28"/>
  <c r="T60" i="28"/>
  <c r="R60" i="28"/>
  <c r="P60" i="28"/>
  <c r="N60" i="28"/>
  <c r="L60" i="28"/>
  <c r="J60" i="28"/>
  <c r="H13" i="58" s="1"/>
  <c r="X163" i="29"/>
  <c r="T163" i="29"/>
  <c r="R163" i="29"/>
  <c r="P163" i="29"/>
  <c r="N163" i="29"/>
  <c r="L163" i="29"/>
  <c r="J163" i="29"/>
  <c r="F28" i="58" s="1"/>
  <c r="X60" i="29"/>
  <c r="T60" i="29"/>
  <c r="R60" i="29"/>
  <c r="P60" i="29"/>
  <c r="N60" i="29"/>
  <c r="L60" i="29"/>
  <c r="J60" i="29"/>
  <c r="F13" i="58" s="1"/>
  <c r="J60" i="54"/>
  <c r="G13" i="58" s="1"/>
  <c r="X163" i="54"/>
  <c r="T163" i="54"/>
  <c r="R163" i="54"/>
  <c r="P163" i="54"/>
  <c r="N163" i="54"/>
  <c r="L163" i="54"/>
  <c r="J163" i="54"/>
  <c r="G28" i="58" s="1"/>
  <c r="D13" i="58" l="1"/>
  <c r="D28" i="58"/>
  <c r="B13" i="58"/>
  <c r="E28" i="58"/>
  <c r="C28" i="58"/>
  <c r="C13" i="58"/>
  <c r="E13" i="58"/>
  <c r="R231" i="57" l="1"/>
  <c r="P231" i="57"/>
  <c r="N231" i="57"/>
  <c r="T240" i="57"/>
  <c r="X240" i="57"/>
  <c r="J231" i="57"/>
  <c r="N38" i="58" s="1"/>
  <c r="L231" i="57"/>
  <c r="P42" i="57" l="1"/>
  <c r="R42" i="57"/>
  <c r="R240" i="57" l="1"/>
  <c r="P240" i="57"/>
  <c r="N240" i="57"/>
  <c r="L240" i="57"/>
  <c r="J240" i="57"/>
  <c r="N39" i="58" s="1"/>
  <c r="X231" i="57"/>
  <c r="T231" i="57"/>
  <c r="X225" i="57"/>
  <c r="T225" i="57"/>
  <c r="R225" i="57"/>
  <c r="P225" i="57"/>
  <c r="N225" i="57"/>
  <c r="L225" i="57"/>
  <c r="J225" i="57"/>
  <c r="X218" i="57"/>
  <c r="T218" i="57"/>
  <c r="R218" i="57"/>
  <c r="P218" i="57"/>
  <c r="N218" i="57"/>
  <c r="J218" i="57"/>
  <c r="N36" i="58" s="1"/>
  <c r="X212" i="57"/>
  <c r="T212" i="57"/>
  <c r="R212" i="57"/>
  <c r="P212" i="57"/>
  <c r="N212" i="57"/>
  <c r="L212" i="57"/>
  <c r="J212" i="57"/>
  <c r="N34" i="58" s="1"/>
  <c r="X208" i="57"/>
  <c r="X203" i="57" s="1"/>
  <c r="T208" i="57"/>
  <c r="T203" i="57" s="1"/>
  <c r="R208" i="57"/>
  <c r="R203" i="57" s="1"/>
  <c r="P208" i="57"/>
  <c r="P203" i="57" s="1"/>
  <c r="N208" i="57"/>
  <c r="N203" i="57" s="1"/>
  <c r="L208" i="57"/>
  <c r="L203" i="57" s="1"/>
  <c r="J208" i="57"/>
  <c r="J203" i="57" s="1"/>
  <c r="N33" i="58" s="1"/>
  <c r="X193" i="57"/>
  <c r="T193" i="57"/>
  <c r="R193" i="57"/>
  <c r="P193" i="57"/>
  <c r="N193" i="57"/>
  <c r="L193" i="57"/>
  <c r="J193" i="57"/>
  <c r="X187" i="57"/>
  <c r="T187" i="57"/>
  <c r="R187" i="57"/>
  <c r="P187" i="57"/>
  <c r="N187" i="57"/>
  <c r="L187" i="57"/>
  <c r="J187" i="57"/>
  <c r="X181" i="57"/>
  <c r="X177" i="57" s="1"/>
  <c r="T181" i="57"/>
  <c r="T177" i="57" s="1"/>
  <c r="R181" i="57"/>
  <c r="R177" i="57" s="1"/>
  <c r="P181" i="57"/>
  <c r="P177" i="57" s="1"/>
  <c r="N181" i="57"/>
  <c r="N177" i="57" s="1"/>
  <c r="L181" i="57"/>
  <c r="L177" i="57" s="1"/>
  <c r="J181" i="57"/>
  <c r="J177" i="57" s="1"/>
  <c r="N31" i="58" s="1"/>
  <c r="X172" i="57"/>
  <c r="T172" i="57"/>
  <c r="R172" i="57"/>
  <c r="P172" i="57"/>
  <c r="N172" i="57"/>
  <c r="L172" i="57"/>
  <c r="J172" i="57"/>
  <c r="N29" i="58" s="1"/>
  <c r="X153" i="57"/>
  <c r="X152" i="57" s="1"/>
  <c r="T153" i="57"/>
  <c r="T152" i="57" s="1"/>
  <c r="R153" i="57"/>
  <c r="R152" i="57" s="1"/>
  <c r="P153" i="57"/>
  <c r="P152" i="57" s="1"/>
  <c r="N153" i="57"/>
  <c r="N152" i="57" s="1"/>
  <c r="L153" i="57"/>
  <c r="L152" i="57" s="1"/>
  <c r="J153" i="57"/>
  <c r="X147" i="57"/>
  <c r="T147" i="57"/>
  <c r="R147" i="57"/>
  <c r="P147" i="57"/>
  <c r="N147" i="57"/>
  <c r="L147" i="57"/>
  <c r="J147" i="57"/>
  <c r="N26" i="58" s="1"/>
  <c r="X140" i="57"/>
  <c r="T140" i="57"/>
  <c r="R140" i="57"/>
  <c r="P140" i="57"/>
  <c r="N140" i="57"/>
  <c r="L140" i="57"/>
  <c r="J140" i="57"/>
  <c r="N24" i="58" s="1"/>
  <c r="X134" i="57"/>
  <c r="T134" i="57"/>
  <c r="R134" i="57"/>
  <c r="P134" i="57"/>
  <c r="N134" i="57"/>
  <c r="L134" i="57"/>
  <c r="J134" i="57"/>
  <c r="X128" i="57"/>
  <c r="T128" i="57"/>
  <c r="R128" i="57"/>
  <c r="P128" i="57"/>
  <c r="N128" i="57"/>
  <c r="L128" i="57"/>
  <c r="J128" i="57"/>
  <c r="X122" i="57"/>
  <c r="T122" i="57"/>
  <c r="R122" i="57"/>
  <c r="P122" i="57"/>
  <c r="N122" i="57"/>
  <c r="L122" i="57"/>
  <c r="J122" i="57"/>
  <c r="X116" i="57"/>
  <c r="T116" i="57"/>
  <c r="R116" i="57"/>
  <c r="P116" i="57"/>
  <c r="N116" i="57"/>
  <c r="L116" i="57"/>
  <c r="J116" i="57"/>
  <c r="X112" i="57"/>
  <c r="T112" i="57"/>
  <c r="R112" i="57"/>
  <c r="P112" i="57"/>
  <c r="N112" i="57"/>
  <c r="L112" i="57"/>
  <c r="J112" i="57"/>
  <c r="N22" i="58" s="1"/>
  <c r="X107" i="57"/>
  <c r="T107" i="57"/>
  <c r="R107" i="57"/>
  <c r="P107" i="57"/>
  <c r="N107" i="57"/>
  <c r="L107" i="57"/>
  <c r="J107" i="57"/>
  <c r="N21" i="58" s="1"/>
  <c r="T100" i="57"/>
  <c r="R100" i="57"/>
  <c r="P100" i="57"/>
  <c r="N100" i="57"/>
  <c r="L100" i="57"/>
  <c r="J100" i="57"/>
  <c r="N19" i="58" s="1"/>
  <c r="T94" i="57"/>
  <c r="R94" i="57"/>
  <c r="P94" i="57"/>
  <c r="N94" i="57"/>
  <c r="L94" i="57"/>
  <c r="J94" i="57"/>
  <c r="T91" i="57"/>
  <c r="T90" i="57" s="1"/>
  <c r="R91" i="57"/>
  <c r="R90" i="57" s="1"/>
  <c r="P91" i="57"/>
  <c r="N91" i="57"/>
  <c r="L91" i="57"/>
  <c r="J91" i="57"/>
  <c r="J90" i="57" s="1"/>
  <c r="N18" i="58" s="1"/>
  <c r="T83" i="57"/>
  <c r="T81" i="57" s="1"/>
  <c r="R83" i="57"/>
  <c r="R81" i="57" s="1"/>
  <c r="P83" i="57"/>
  <c r="P81" i="57" s="1"/>
  <c r="N83" i="57"/>
  <c r="N81" i="57" s="1"/>
  <c r="L83" i="57"/>
  <c r="L81" i="57" s="1"/>
  <c r="J83" i="57"/>
  <c r="J81" i="57" s="1"/>
  <c r="N17" i="58" s="1"/>
  <c r="T74" i="57"/>
  <c r="T73" i="57" s="1"/>
  <c r="R74" i="57"/>
  <c r="P74" i="57"/>
  <c r="N74" i="57"/>
  <c r="L74" i="57"/>
  <c r="J74" i="57"/>
  <c r="N16" i="58" s="1"/>
  <c r="X66" i="57"/>
  <c r="T66" i="57"/>
  <c r="R66" i="57"/>
  <c r="P66" i="57"/>
  <c r="N66" i="57"/>
  <c r="L66" i="57"/>
  <c r="J66" i="57"/>
  <c r="N14" i="58" s="1"/>
  <c r="X49" i="57"/>
  <c r="T49" i="57"/>
  <c r="R49" i="57"/>
  <c r="R41" i="57" s="1"/>
  <c r="P49" i="57"/>
  <c r="P41" i="57" s="1"/>
  <c r="N49" i="57"/>
  <c r="L49" i="57"/>
  <c r="J49" i="57"/>
  <c r="X42" i="57"/>
  <c r="T42" i="57"/>
  <c r="N42" i="57"/>
  <c r="L42" i="57"/>
  <c r="J42" i="57"/>
  <c r="X35" i="57"/>
  <c r="X31" i="57" s="1"/>
  <c r="T35" i="57"/>
  <c r="T31" i="57" s="1"/>
  <c r="R35" i="57"/>
  <c r="R31" i="57" s="1"/>
  <c r="P35" i="57"/>
  <c r="P31" i="57" s="1"/>
  <c r="N35" i="57"/>
  <c r="N31" i="57" s="1"/>
  <c r="L35" i="57"/>
  <c r="L31" i="57" s="1"/>
  <c r="J35" i="57"/>
  <c r="J31" i="57" s="1"/>
  <c r="N11" i="58" s="1"/>
  <c r="X25" i="57"/>
  <c r="T25" i="57"/>
  <c r="R25" i="57"/>
  <c r="P25" i="57"/>
  <c r="N25" i="57"/>
  <c r="L25" i="57"/>
  <c r="J25" i="57"/>
  <c r="N9" i="58" s="1"/>
  <c r="X19" i="57"/>
  <c r="T19" i="57"/>
  <c r="R19" i="57"/>
  <c r="P19" i="57"/>
  <c r="N19" i="57"/>
  <c r="L19" i="57"/>
  <c r="J19" i="57"/>
  <c r="N8" i="58" s="1"/>
  <c r="X12" i="57"/>
  <c r="T12" i="57"/>
  <c r="R12" i="57"/>
  <c r="P12" i="57"/>
  <c r="N12" i="57"/>
  <c r="L12" i="57"/>
  <c r="J12" i="57"/>
  <c r="N7" i="58" s="1"/>
  <c r="X6" i="57"/>
  <c r="T6" i="57"/>
  <c r="R6" i="57"/>
  <c r="P6" i="57"/>
  <c r="N6" i="57"/>
  <c r="L6" i="57"/>
  <c r="J6" i="57"/>
  <c r="N6" i="58" s="1"/>
  <c r="N37" i="58" l="1"/>
  <c r="L90" i="57"/>
  <c r="L186" i="57"/>
  <c r="T186" i="57"/>
  <c r="L217" i="57"/>
  <c r="N90" i="57"/>
  <c r="N73" i="57" s="1"/>
  <c r="P90" i="57"/>
  <c r="P73" i="57" s="1"/>
  <c r="N186" i="57"/>
  <c r="J152" i="57"/>
  <c r="T217" i="57"/>
  <c r="J217" i="57"/>
  <c r="R217" i="57"/>
  <c r="N217" i="57"/>
  <c r="T41" i="57"/>
  <c r="T30" i="57" s="1"/>
  <c r="X217" i="57"/>
  <c r="P217" i="57"/>
  <c r="X186" i="57"/>
  <c r="X176" i="57" s="1"/>
  <c r="R186" i="57"/>
  <c r="R176" i="57" s="1"/>
  <c r="J186" i="57"/>
  <c r="N32" i="58" s="1"/>
  <c r="P186" i="57"/>
  <c r="P176" i="57" s="1"/>
  <c r="N176" i="57"/>
  <c r="L146" i="57"/>
  <c r="R146" i="57"/>
  <c r="T146" i="57"/>
  <c r="X146" i="57"/>
  <c r="P146" i="57"/>
  <c r="X115" i="57"/>
  <c r="X106" i="57" s="1"/>
  <c r="T115" i="57"/>
  <c r="T106" i="57" s="1"/>
  <c r="P115" i="57"/>
  <c r="P106" i="57" s="1"/>
  <c r="N115" i="57"/>
  <c r="N106" i="57" s="1"/>
  <c r="L115" i="57"/>
  <c r="L106" i="57" s="1"/>
  <c r="R73" i="57"/>
  <c r="J73" i="57"/>
  <c r="N15" i="58" s="1"/>
  <c r="L73" i="57"/>
  <c r="L41" i="57"/>
  <c r="L30" i="57" s="1"/>
  <c r="J41" i="57"/>
  <c r="R30" i="57"/>
  <c r="P5" i="57"/>
  <c r="T5" i="57"/>
  <c r="R5" i="57"/>
  <c r="L5" i="57"/>
  <c r="J5" i="57"/>
  <c r="X5" i="57"/>
  <c r="N5" i="57"/>
  <c r="T176" i="57"/>
  <c r="N146" i="57"/>
  <c r="J115" i="57"/>
  <c r="R115" i="57"/>
  <c r="R106" i="57" s="1"/>
  <c r="N41" i="57"/>
  <c r="N30" i="57" s="1"/>
  <c r="X41" i="57"/>
  <c r="X30" i="57" s="1"/>
  <c r="L176" i="57"/>
  <c r="P30" i="57"/>
  <c r="X240" i="54"/>
  <c r="T240" i="54"/>
  <c r="R240" i="54"/>
  <c r="P240" i="54"/>
  <c r="N240" i="54"/>
  <c r="L240" i="54"/>
  <c r="J240" i="54"/>
  <c r="G39" i="58" s="1"/>
  <c r="X231" i="54"/>
  <c r="T231" i="54"/>
  <c r="R231" i="54"/>
  <c r="P231" i="54"/>
  <c r="N231" i="54"/>
  <c r="L231" i="54"/>
  <c r="J231" i="54"/>
  <c r="G38" i="58" s="1"/>
  <c r="X225" i="54"/>
  <c r="T225" i="54"/>
  <c r="R225" i="54"/>
  <c r="P225" i="54"/>
  <c r="N225" i="54"/>
  <c r="L225" i="54"/>
  <c r="J225" i="54"/>
  <c r="X218" i="54"/>
  <c r="X217" i="54" s="1"/>
  <c r="T218" i="54"/>
  <c r="T217" i="54" s="1"/>
  <c r="R218" i="54"/>
  <c r="P218" i="54"/>
  <c r="N218" i="54"/>
  <c r="J218" i="54"/>
  <c r="G36" i="58" s="1"/>
  <c r="X212" i="54"/>
  <c r="T212" i="54"/>
  <c r="R212" i="54"/>
  <c r="P212" i="54"/>
  <c r="N212" i="54"/>
  <c r="L212" i="54"/>
  <c r="J212" i="54"/>
  <c r="G34" i="58" s="1"/>
  <c r="X208" i="54"/>
  <c r="X203" i="54" s="1"/>
  <c r="T208" i="54"/>
  <c r="T203" i="54" s="1"/>
  <c r="R208" i="54"/>
  <c r="R203" i="54" s="1"/>
  <c r="P208" i="54"/>
  <c r="P203" i="54" s="1"/>
  <c r="N208" i="54"/>
  <c r="N203" i="54" s="1"/>
  <c r="L208" i="54"/>
  <c r="L203" i="54" s="1"/>
  <c r="J208" i="54"/>
  <c r="J203" i="54" s="1"/>
  <c r="G33" i="58" s="1"/>
  <c r="X193" i="54"/>
  <c r="T193" i="54"/>
  <c r="R193" i="54"/>
  <c r="P193" i="54"/>
  <c r="N193" i="54"/>
  <c r="L193" i="54"/>
  <c r="J193" i="54"/>
  <c r="X187" i="54"/>
  <c r="X186" i="54" s="1"/>
  <c r="T187" i="54"/>
  <c r="T186" i="54" s="1"/>
  <c r="R187" i="54"/>
  <c r="P187" i="54"/>
  <c r="N187" i="54"/>
  <c r="L187" i="54"/>
  <c r="J187" i="54"/>
  <c r="X181" i="54"/>
  <c r="X177" i="54" s="1"/>
  <c r="X176" i="54" s="1"/>
  <c r="T181" i="54"/>
  <c r="T177" i="54" s="1"/>
  <c r="T176" i="54" s="1"/>
  <c r="R181" i="54"/>
  <c r="R177" i="54" s="1"/>
  <c r="P181" i="54"/>
  <c r="P177" i="54" s="1"/>
  <c r="N181" i="54"/>
  <c r="N177" i="54" s="1"/>
  <c r="L181" i="54"/>
  <c r="L177" i="54" s="1"/>
  <c r="J181" i="54"/>
  <c r="J177" i="54" s="1"/>
  <c r="G31" i="58" s="1"/>
  <c r="X172" i="54"/>
  <c r="T172" i="54"/>
  <c r="R172" i="54"/>
  <c r="P172" i="54"/>
  <c r="N172" i="54"/>
  <c r="L172" i="54"/>
  <c r="J172" i="54"/>
  <c r="G29" i="58" s="1"/>
  <c r="X153" i="54"/>
  <c r="X152" i="54" s="1"/>
  <c r="T153" i="54"/>
  <c r="T152" i="54" s="1"/>
  <c r="R153" i="54"/>
  <c r="R152" i="54" s="1"/>
  <c r="P153" i="54"/>
  <c r="P152" i="54" s="1"/>
  <c r="N153" i="54"/>
  <c r="N152" i="54" s="1"/>
  <c r="L153" i="54"/>
  <c r="L152" i="54" s="1"/>
  <c r="J153" i="54"/>
  <c r="X147" i="54"/>
  <c r="X146" i="54" s="1"/>
  <c r="T147" i="54"/>
  <c r="T146" i="54" s="1"/>
  <c r="R147" i="54"/>
  <c r="P147" i="54"/>
  <c r="N147" i="54"/>
  <c r="L147" i="54"/>
  <c r="J147" i="54"/>
  <c r="G26" i="58" s="1"/>
  <c r="X140" i="54"/>
  <c r="T140" i="54"/>
  <c r="R140" i="54"/>
  <c r="P140" i="54"/>
  <c r="N140" i="54"/>
  <c r="L140" i="54"/>
  <c r="J140" i="54"/>
  <c r="G24" i="58" s="1"/>
  <c r="X134" i="54"/>
  <c r="T134" i="54"/>
  <c r="R134" i="54"/>
  <c r="P134" i="54"/>
  <c r="N134" i="54"/>
  <c r="L134" i="54"/>
  <c r="J134" i="54"/>
  <c r="X128" i="54"/>
  <c r="T128" i="54"/>
  <c r="R128" i="54"/>
  <c r="P128" i="54"/>
  <c r="N128" i="54"/>
  <c r="L128" i="54"/>
  <c r="J128" i="54"/>
  <c r="X122" i="54"/>
  <c r="T122" i="54"/>
  <c r="R122" i="54"/>
  <c r="P122" i="54"/>
  <c r="N122" i="54"/>
  <c r="L122" i="54"/>
  <c r="J122" i="54"/>
  <c r="X116" i="54"/>
  <c r="X115" i="54" s="1"/>
  <c r="T116" i="54"/>
  <c r="T115" i="54" s="1"/>
  <c r="R116" i="54"/>
  <c r="P116" i="54"/>
  <c r="N116" i="54"/>
  <c r="L116" i="54"/>
  <c r="J116" i="54"/>
  <c r="X112" i="54"/>
  <c r="R112" i="54"/>
  <c r="P112" i="54"/>
  <c r="N112" i="54"/>
  <c r="L112" i="54"/>
  <c r="J112" i="54"/>
  <c r="G22" i="58" s="1"/>
  <c r="X107" i="54"/>
  <c r="X106" i="54" s="1"/>
  <c r="T107" i="54"/>
  <c r="T106" i="54" s="1"/>
  <c r="R107" i="54"/>
  <c r="P107" i="54"/>
  <c r="N107" i="54"/>
  <c r="L107" i="54"/>
  <c r="J107" i="54"/>
  <c r="G21" i="58" s="1"/>
  <c r="T100" i="54"/>
  <c r="R100" i="54"/>
  <c r="P100" i="54"/>
  <c r="N100" i="54"/>
  <c r="L100" i="54"/>
  <c r="J100" i="54"/>
  <c r="G19" i="58" s="1"/>
  <c r="T94" i="54"/>
  <c r="R94" i="54"/>
  <c r="P94" i="54"/>
  <c r="N94" i="54"/>
  <c r="L94" i="54"/>
  <c r="J94" i="54"/>
  <c r="T91" i="54"/>
  <c r="T90" i="54" s="1"/>
  <c r="R91" i="54"/>
  <c r="P91" i="54"/>
  <c r="P90" i="54" s="1"/>
  <c r="N91" i="54"/>
  <c r="L91" i="54"/>
  <c r="J91" i="54"/>
  <c r="T83" i="54"/>
  <c r="T81" i="54" s="1"/>
  <c r="R83" i="54"/>
  <c r="R81" i="54" s="1"/>
  <c r="P83" i="54"/>
  <c r="P81" i="54" s="1"/>
  <c r="N83" i="54"/>
  <c r="N81" i="54" s="1"/>
  <c r="L83" i="54"/>
  <c r="L81" i="54" s="1"/>
  <c r="J83" i="54"/>
  <c r="J81" i="54" s="1"/>
  <c r="G17" i="58" s="1"/>
  <c r="T74" i="54"/>
  <c r="T73" i="54" s="1"/>
  <c r="R74" i="54"/>
  <c r="P74" i="54"/>
  <c r="N74" i="54"/>
  <c r="L74" i="54"/>
  <c r="J74" i="54"/>
  <c r="G16" i="58" s="1"/>
  <c r="X66" i="54"/>
  <c r="T66" i="54"/>
  <c r="R66" i="54"/>
  <c r="P66" i="54"/>
  <c r="N66" i="54"/>
  <c r="L66" i="54"/>
  <c r="J66" i="54"/>
  <c r="G14" i="58" s="1"/>
  <c r="X60" i="54"/>
  <c r="T60" i="54"/>
  <c r="R60" i="54"/>
  <c r="P60" i="54"/>
  <c r="N60" i="54"/>
  <c r="L60" i="54"/>
  <c r="X49" i="54"/>
  <c r="T49" i="54"/>
  <c r="R49" i="54"/>
  <c r="P49" i="54"/>
  <c r="N49" i="54"/>
  <c r="L49" i="54"/>
  <c r="J49" i="54"/>
  <c r="X42" i="54"/>
  <c r="X41" i="54" s="1"/>
  <c r="T42" i="54"/>
  <c r="T41" i="54" s="1"/>
  <c r="R42" i="54"/>
  <c r="P42" i="54"/>
  <c r="N42" i="54"/>
  <c r="L42" i="54"/>
  <c r="J42" i="54"/>
  <c r="X35" i="54"/>
  <c r="X31" i="54" s="1"/>
  <c r="X30" i="54" s="1"/>
  <c r="T35" i="54"/>
  <c r="T31" i="54" s="1"/>
  <c r="T30" i="54" s="1"/>
  <c r="R35" i="54"/>
  <c r="R31" i="54" s="1"/>
  <c r="P35" i="54"/>
  <c r="P31" i="54" s="1"/>
  <c r="N35" i="54"/>
  <c r="N31" i="54" s="1"/>
  <c r="L35" i="54"/>
  <c r="L31" i="54" s="1"/>
  <c r="J35" i="54"/>
  <c r="J31" i="54" s="1"/>
  <c r="G11" i="58" s="1"/>
  <c r="X25" i="54"/>
  <c r="T25" i="54"/>
  <c r="R25" i="54"/>
  <c r="P25" i="54"/>
  <c r="N25" i="54"/>
  <c r="L25" i="54"/>
  <c r="J25" i="54"/>
  <c r="G9" i="58" s="1"/>
  <c r="X19" i="54"/>
  <c r="T19" i="54"/>
  <c r="R19" i="54"/>
  <c r="P19" i="54"/>
  <c r="N19" i="54"/>
  <c r="L19" i="54"/>
  <c r="J19" i="54"/>
  <c r="G8" i="58" s="1"/>
  <c r="X12" i="54"/>
  <c r="T12" i="54"/>
  <c r="R12" i="54"/>
  <c r="P12" i="54"/>
  <c r="N12" i="54"/>
  <c r="L12" i="54"/>
  <c r="J12" i="54"/>
  <c r="G7" i="58" s="1"/>
  <c r="X6" i="54"/>
  <c r="X5" i="54" s="1"/>
  <c r="T6" i="54"/>
  <c r="T5" i="54" s="1"/>
  <c r="R6" i="54"/>
  <c r="P6" i="54"/>
  <c r="N6" i="54"/>
  <c r="L6" i="54"/>
  <c r="J6" i="54"/>
  <c r="G6" i="58" s="1"/>
  <c r="X240" i="53"/>
  <c r="T240" i="53"/>
  <c r="R240" i="53"/>
  <c r="P240" i="53"/>
  <c r="N240" i="53"/>
  <c r="L240" i="53"/>
  <c r="J240" i="53"/>
  <c r="AC39" i="58" s="1"/>
  <c r="X231" i="53"/>
  <c r="T231" i="53"/>
  <c r="R231" i="53"/>
  <c r="P231" i="53"/>
  <c r="N231" i="53"/>
  <c r="L231" i="53"/>
  <c r="J231" i="53"/>
  <c r="AC38" i="58" s="1"/>
  <c r="X225" i="53"/>
  <c r="T225" i="53"/>
  <c r="R225" i="53"/>
  <c r="P225" i="53"/>
  <c r="N225" i="53"/>
  <c r="L225" i="53"/>
  <c r="J225" i="53"/>
  <c r="X218" i="53"/>
  <c r="T218" i="53"/>
  <c r="R218" i="53"/>
  <c r="P218" i="53"/>
  <c r="N218" i="53"/>
  <c r="J218" i="53"/>
  <c r="AC36" i="58" s="1"/>
  <c r="X212" i="53"/>
  <c r="T212" i="53"/>
  <c r="R212" i="53"/>
  <c r="P212" i="53"/>
  <c r="N212" i="53"/>
  <c r="L212" i="53"/>
  <c r="J212" i="53"/>
  <c r="AC34" i="58" s="1"/>
  <c r="X208" i="53"/>
  <c r="X203" i="53" s="1"/>
  <c r="T208" i="53"/>
  <c r="T203" i="53" s="1"/>
  <c r="R208" i="53"/>
  <c r="R203" i="53" s="1"/>
  <c r="P208" i="53"/>
  <c r="P203" i="53" s="1"/>
  <c r="N208" i="53"/>
  <c r="N203" i="53" s="1"/>
  <c r="L208" i="53"/>
  <c r="L203" i="53" s="1"/>
  <c r="J208" i="53"/>
  <c r="J203" i="53" s="1"/>
  <c r="AC33" i="58" s="1"/>
  <c r="X193" i="53"/>
  <c r="T193" i="53"/>
  <c r="R193" i="53"/>
  <c r="P193" i="53"/>
  <c r="N193" i="53"/>
  <c r="L193" i="53"/>
  <c r="J193" i="53"/>
  <c r="X187" i="53"/>
  <c r="T187" i="53"/>
  <c r="R187" i="53"/>
  <c r="P187" i="53"/>
  <c r="N187" i="53"/>
  <c r="L187" i="53"/>
  <c r="J187" i="53"/>
  <c r="X181" i="53"/>
  <c r="X177" i="53" s="1"/>
  <c r="T181" i="53"/>
  <c r="T177" i="53" s="1"/>
  <c r="R181" i="53"/>
  <c r="R177" i="53" s="1"/>
  <c r="P181" i="53"/>
  <c r="P177" i="53" s="1"/>
  <c r="N181" i="53"/>
  <c r="N177" i="53" s="1"/>
  <c r="L181" i="53"/>
  <c r="L177" i="53" s="1"/>
  <c r="J181" i="53"/>
  <c r="J177" i="53" s="1"/>
  <c r="AC31" i="58" s="1"/>
  <c r="X172" i="53"/>
  <c r="T172" i="53"/>
  <c r="R172" i="53"/>
  <c r="P172" i="53"/>
  <c r="N172" i="53"/>
  <c r="L172" i="53"/>
  <c r="J172" i="53"/>
  <c r="AC29" i="58" s="1"/>
  <c r="X153" i="53"/>
  <c r="X152" i="53" s="1"/>
  <c r="T153" i="53"/>
  <c r="T152" i="53" s="1"/>
  <c r="R153" i="53"/>
  <c r="R152" i="53" s="1"/>
  <c r="P153" i="53"/>
  <c r="P152" i="53" s="1"/>
  <c r="N153" i="53"/>
  <c r="N152" i="53" s="1"/>
  <c r="L153" i="53"/>
  <c r="L152" i="53" s="1"/>
  <c r="J153" i="53"/>
  <c r="X147" i="53"/>
  <c r="T147" i="53"/>
  <c r="R147" i="53"/>
  <c r="P147" i="53"/>
  <c r="N147" i="53"/>
  <c r="L147" i="53"/>
  <c r="J147" i="53"/>
  <c r="AC26" i="58" s="1"/>
  <c r="X140" i="53"/>
  <c r="T140" i="53"/>
  <c r="R140" i="53"/>
  <c r="P140" i="53"/>
  <c r="N140" i="53"/>
  <c r="L140" i="53"/>
  <c r="J140" i="53"/>
  <c r="AC24" i="58" s="1"/>
  <c r="X134" i="53"/>
  <c r="T134" i="53"/>
  <c r="R134" i="53"/>
  <c r="P134" i="53"/>
  <c r="N134" i="53"/>
  <c r="L134" i="53"/>
  <c r="J134" i="53"/>
  <c r="X128" i="53"/>
  <c r="T128" i="53"/>
  <c r="R128" i="53"/>
  <c r="P128" i="53"/>
  <c r="N128" i="53"/>
  <c r="L128" i="53"/>
  <c r="J128" i="53"/>
  <c r="X116" i="53"/>
  <c r="T116" i="53"/>
  <c r="R116" i="53"/>
  <c r="P116" i="53"/>
  <c r="N116" i="53"/>
  <c r="L116" i="53"/>
  <c r="J116" i="53"/>
  <c r="X112" i="53"/>
  <c r="T112" i="53"/>
  <c r="R112" i="53"/>
  <c r="P112" i="53"/>
  <c r="N112" i="53"/>
  <c r="L112" i="53"/>
  <c r="J112" i="53"/>
  <c r="AC22" i="58" s="1"/>
  <c r="X107" i="53"/>
  <c r="T107" i="53"/>
  <c r="R107" i="53"/>
  <c r="P107" i="53"/>
  <c r="N107" i="53"/>
  <c r="L107" i="53"/>
  <c r="J107" i="53"/>
  <c r="AC21" i="58" s="1"/>
  <c r="T100" i="53"/>
  <c r="R100" i="53"/>
  <c r="P100" i="53"/>
  <c r="N100" i="53"/>
  <c r="L100" i="53"/>
  <c r="J100" i="53"/>
  <c r="AC19" i="58" s="1"/>
  <c r="R94" i="53"/>
  <c r="P94" i="53"/>
  <c r="N94" i="53"/>
  <c r="L94" i="53"/>
  <c r="J94" i="53"/>
  <c r="R91" i="53"/>
  <c r="P91" i="53"/>
  <c r="N91" i="53"/>
  <c r="L91" i="53"/>
  <c r="J91" i="53"/>
  <c r="T83" i="53"/>
  <c r="R83" i="53"/>
  <c r="R81" i="53" s="1"/>
  <c r="P83" i="53"/>
  <c r="P81" i="53" s="1"/>
  <c r="N83" i="53"/>
  <c r="N81" i="53" s="1"/>
  <c r="L83" i="53"/>
  <c r="L81" i="53" s="1"/>
  <c r="J83" i="53"/>
  <c r="J81" i="53" s="1"/>
  <c r="AC17" i="58" s="1"/>
  <c r="R74" i="53"/>
  <c r="P74" i="53"/>
  <c r="N74" i="53"/>
  <c r="L74" i="53"/>
  <c r="J74" i="53"/>
  <c r="AC16" i="58" s="1"/>
  <c r="X66" i="53"/>
  <c r="T66" i="53"/>
  <c r="R66" i="53"/>
  <c r="P66" i="53"/>
  <c r="N66" i="53"/>
  <c r="L66" i="53"/>
  <c r="J66" i="53"/>
  <c r="AC14" i="58" s="1"/>
  <c r="X49" i="53"/>
  <c r="T49" i="53"/>
  <c r="R49" i="53"/>
  <c r="P49" i="53"/>
  <c r="N49" i="53"/>
  <c r="L49" i="53"/>
  <c r="J49" i="53"/>
  <c r="X42" i="53"/>
  <c r="T42" i="53"/>
  <c r="R42" i="53"/>
  <c r="P42" i="53"/>
  <c r="N42" i="53"/>
  <c r="L42" i="53"/>
  <c r="J42" i="53"/>
  <c r="X35" i="53"/>
  <c r="X31" i="53" s="1"/>
  <c r="T35" i="53"/>
  <c r="T31" i="53" s="1"/>
  <c r="R35" i="53"/>
  <c r="R31" i="53" s="1"/>
  <c r="P35" i="53"/>
  <c r="N35" i="53"/>
  <c r="N31" i="53" s="1"/>
  <c r="L35" i="53"/>
  <c r="L31" i="53" s="1"/>
  <c r="J35" i="53"/>
  <c r="J31" i="53" s="1"/>
  <c r="AC11" i="58" s="1"/>
  <c r="P31" i="53"/>
  <c r="X25" i="53"/>
  <c r="T25" i="53"/>
  <c r="R25" i="53"/>
  <c r="P25" i="53"/>
  <c r="N25" i="53"/>
  <c r="L25" i="53"/>
  <c r="J25" i="53"/>
  <c r="AC9" i="58" s="1"/>
  <c r="X19" i="53"/>
  <c r="T19" i="53"/>
  <c r="R19" i="53"/>
  <c r="P19" i="53"/>
  <c r="N19" i="53"/>
  <c r="L19" i="53"/>
  <c r="J19" i="53"/>
  <c r="AC8" i="58" s="1"/>
  <c r="X12" i="53"/>
  <c r="T12" i="53"/>
  <c r="R12" i="53"/>
  <c r="P12" i="53"/>
  <c r="N12" i="53"/>
  <c r="L12" i="53"/>
  <c r="J12" i="53"/>
  <c r="AC7" i="58" s="1"/>
  <c r="X6" i="53"/>
  <c r="T6" i="53"/>
  <c r="R6" i="53"/>
  <c r="P6" i="53"/>
  <c r="N6" i="53"/>
  <c r="L6" i="53"/>
  <c r="J6" i="53"/>
  <c r="AC6" i="58" s="1"/>
  <c r="X240" i="52"/>
  <c r="T240" i="52"/>
  <c r="R240" i="52"/>
  <c r="P240" i="52"/>
  <c r="N240" i="52"/>
  <c r="L240" i="52"/>
  <c r="J240" i="52"/>
  <c r="AF39" i="58" s="1"/>
  <c r="X231" i="52"/>
  <c r="T231" i="52"/>
  <c r="R231" i="52"/>
  <c r="P231" i="52"/>
  <c r="N231" i="52"/>
  <c r="L231" i="52"/>
  <c r="J231" i="52"/>
  <c r="AF38" i="58" s="1"/>
  <c r="X225" i="52"/>
  <c r="T225" i="52"/>
  <c r="R225" i="52"/>
  <c r="P225" i="52"/>
  <c r="N225" i="52"/>
  <c r="L225" i="52"/>
  <c r="J225" i="52"/>
  <c r="X218" i="52"/>
  <c r="X217" i="52" s="1"/>
  <c r="T218" i="52"/>
  <c r="T217" i="52" s="1"/>
  <c r="R218" i="52"/>
  <c r="P218" i="52"/>
  <c r="N218" i="52"/>
  <c r="J218" i="52"/>
  <c r="AF36" i="58" s="1"/>
  <c r="X212" i="52"/>
  <c r="T212" i="52"/>
  <c r="R212" i="52"/>
  <c r="P212" i="52"/>
  <c r="N212" i="52"/>
  <c r="L212" i="52"/>
  <c r="X208" i="52"/>
  <c r="X203" i="52" s="1"/>
  <c r="T208" i="52"/>
  <c r="T203" i="52" s="1"/>
  <c r="R208" i="52"/>
  <c r="R203" i="52" s="1"/>
  <c r="P208" i="52"/>
  <c r="P203" i="52" s="1"/>
  <c r="N208" i="52"/>
  <c r="N203" i="52" s="1"/>
  <c r="L208" i="52"/>
  <c r="L203" i="52" s="1"/>
  <c r="J208" i="52"/>
  <c r="J203" i="52" s="1"/>
  <c r="AF33" i="58" s="1"/>
  <c r="X193" i="52"/>
  <c r="T193" i="52"/>
  <c r="R193" i="52"/>
  <c r="P193" i="52"/>
  <c r="N193" i="52"/>
  <c r="L193" i="52"/>
  <c r="J193" i="52"/>
  <c r="X187" i="52"/>
  <c r="X186" i="52" s="1"/>
  <c r="T187" i="52"/>
  <c r="T186" i="52" s="1"/>
  <c r="R187" i="52"/>
  <c r="P187" i="52"/>
  <c r="N187" i="52"/>
  <c r="L187" i="52"/>
  <c r="J187" i="52"/>
  <c r="X181" i="52"/>
  <c r="X177" i="52" s="1"/>
  <c r="X176" i="52" s="1"/>
  <c r="T181" i="52"/>
  <c r="T177" i="52" s="1"/>
  <c r="T176" i="52" s="1"/>
  <c r="R181" i="52"/>
  <c r="R177" i="52" s="1"/>
  <c r="P181" i="52"/>
  <c r="N181" i="52"/>
  <c r="L181" i="52"/>
  <c r="L177" i="52" s="1"/>
  <c r="J181" i="52"/>
  <c r="J177" i="52" s="1"/>
  <c r="AF31" i="58" s="1"/>
  <c r="P177" i="52"/>
  <c r="N177" i="52"/>
  <c r="X172" i="52"/>
  <c r="X163" i="52" s="1"/>
  <c r="T172" i="52"/>
  <c r="T163" i="52" s="1"/>
  <c r="R172" i="52"/>
  <c r="R163" i="52" s="1"/>
  <c r="P172" i="52"/>
  <c r="P163" i="52" s="1"/>
  <c r="N172" i="52"/>
  <c r="N163" i="52" s="1"/>
  <c r="L172" i="52"/>
  <c r="L163" i="52" s="1"/>
  <c r="J172" i="52"/>
  <c r="X153" i="52"/>
  <c r="X152" i="52" s="1"/>
  <c r="T153" i="52"/>
  <c r="T152" i="52" s="1"/>
  <c r="R153" i="52"/>
  <c r="R152" i="52" s="1"/>
  <c r="P153" i="52"/>
  <c r="P152" i="52" s="1"/>
  <c r="N153" i="52"/>
  <c r="N152" i="52" s="1"/>
  <c r="L153" i="52"/>
  <c r="L152" i="52" s="1"/>
  <c r="J153" i="52"/>
  <c r="X147" i="52"/>
  <c r="X146" i="52" s="1"/>
  <c r="T147" i="52"/>
  <c r="T146" i="52" s="1"/>
  <c r="R147" i="52"/>
  <c r="P147" i="52"/>
  <c r="N147" i="52"/>
  <c r="L147" i="52"/>
  <c r="J147" i="52"/>
  <c r="AF26" i="58" s="1"/>
  <c r="X140" i="52"/>
  <c r="T140" i="52"/>
  <c r="R140" i="52"/>
  <c r="P140" i="52"/>
  <c r="N140" i="52"/>
  <c r="L140" i="52"/>
  <c r="J140" i="52"/>
  <c r="AF24" i="58" s="1"/>
  <c r="X134" i="52"/>
  <c r="T134" i="52"/>
  <c r="R134" i="52"/>
  <c r="P134" i="52"/>
  <c r="N134" i="52"/>
  <c r="L134" i="52"/>
  <c r="J134" i="52"/>
  <c r="X128" i="52"/>
  <c r="T128" i="52"/>
  <c r="R128" i="52"/>
  <c r="P128" i="52"/>
  <c r="N128" i="52"/>
  <c r="L128" i="52"/>
  <c r="J128" i="52"/>
  <c r="X122" i="52"/>
  <c r="T122" i="52"/>
  <c r="R122" i="52"/>
  <c r="P122" i="52"/>
  <c r="N122" i="52"/>
  <c r="L122" i="52"/>
  <c r="J122" i="52"/>
  <c r="X116" i="52"/>
  <c r="X115" i="52" s="1"/>
  <c r="T116" i="52"/>
  <c r="T115" i="52" s="1"/>
  <c r="R116" i="52"/>
  <c r="P116" i="52"/>
  <c r="N116" i="52"/>
  <c r="L116" i="52"/>
  <c r="J116" i="52"/>
  <c r="X112" i="52"/>
  <c r="T112" i="52"/>
  <c r="R112" i="52"/>
  <c r="P112" i="52"/>
  <c r="N112" i="52"/>
  <c r="L112" i="52"/>
  <c r="J112" i="52"/>
  <c r="AF22" i="58" s="1"/>
  <c r="X107" i="52"/>
  <c r="X106" i="52" s="1"/>
  <c r="T107" i="52"/>
  <c r="T106" i="52" s="1"/>
  <c r="R107" i="52"/>
  <c r="P107" i="52"/>
  <c r="N107" i="52"/>
  <c r="L107" i="52"/>
  <c r="J107" i="52"/>
  <c r="AF21" i="58" s="1"/>
  <c r="X100" i="52"/>
  <c r="T100" i="52"/>
  <c r="R100" i="52"/>
  <c r="P100" i="52"/>
  <c r="N100" i="52"/>
  <c r="L100" i="52"/>
  <c r="J100" i="52"/>
  <c r="AF19" i="58" s="1"/>
  <c r="T94" i="52"/>
  <c r="R94" i="52"/>
  <c r="P94" i="52"/>
  <c r="N94" i="52"/>
  <c r="L94" i="52"/>
  <c r="J94" i="52"/>
  <c r="T91" i="52"/>
  <c r="T90" i="52" s="1"/>
  <c r="R91" i="52"/>
  <c r="P91" i="52"/>
  <c r="N91" i="52"/>
  <c r="L91" i="52"/>
  <c r="J91" i="52"/>
  <c r="T83" i="52"/>
  <c r="T81" i="52" s="1"/>
  <c r="R83" i="52"/>
  <c r="R81" i="52" s="1"/>
  <c r="P83" i="52"/>
  <c r="P81" i="52" s="1"/>
  <c r="N83" i="52"/>
  <c r="N81" i="52" s="1"/>
  <c r="L83" i="52"/>
  <c r="L81" i="52" s="1"/>
  <c r="J83" i="52"/>
  <c r="J81" i="52" s="1"/>
  <c r="AF17" i="58" s="1"/>
  <c r="R74" i="52"/>
  <c r="P74" i="52"/>
  <c r="N74" i="52"/>
  <c r="L74" i="52"/>
  <c r="J74" i="52"/>
  <c r="AF16" i="58" s="1"/>
  <c r="X66" i="52"/>
  <c r="T66" i="52"/>
  <c r="R66" i="52"/>
  <c r="P66" i="52"/>
  <c r="N66" i="52"/>
  <c r="L66" i="52"/>
  <c r="J66" i="52"/>
  <c r="AF14" i="58" s="1"/>
  <c r="X49" i="52"/>
  <c r="T49" i="52"/>
  <c r="R49" i="52"/>
  <c r="P49" i="52"/>
  <c r="N49" i="52"/>
  <c r="L49" i="52"/>
  <c r="J49" i="52"/>
  <c r="X42" i="52"/>
  <c r="X41" i="52" s="1"/>
  <c r="T42" i="52"/>
  <c r="T41" i="52" s="1"/>
  <c r="R42" i="52"/>
  <c r="P42" i="52"/>
  <c r="N42" i="52"/>
  <c r="L42" i="52"/>
  <c r="J42" i="52"/>
  <c r="X35" i="52"/>
  <c r="X31" i="52" s="1"/>
  <c r="X30" i="52" s="1"/>
  <c r="T35" i="52"/>
  <c r="T31" i="52" s="1"/>
  <c r="T30" i="52" s="1"/>
  <c r="R35" i="52"/>
  <c r="R31" i="52" s="1"/>
  <c r="P35" i="52"/>
  <c r="P31" i="52" s="1"/>
  <c r="N35" i="52"/>
  <c r="N31" i="52" s="1"/>
  <c r="L35" i="52"/>
  <c r="L31" i="52" s="1"/>
  <c r="J35" i="52"/>
  <c r="J31" i="52" s="1"/>
  <c r="AF11" i="58" s="1"/>
  <c r="X25" i="52"/>
  <c r="T25" i="52"/>
  <c r="R25" i="52"/>
  <c r="P25" i="52"/>
  <c r="N25" i="52"/>
  <c r="L25" i="52"/>
  <c r="J25" i="52"/>
  <c r="AF9" i="58" s="1"/>
  <c r="X19" i="52"/>
  <c r="T19" i="52"/>
  <c r="R19" i="52"/>
  <c r="P19" i="52"/>
  <c r="N19" i="52"/>
  <c r="L19" i="52"/>
  <c r="J19" i="52"/>
  <c r="AF8" i="58" s="1"/>
  <c r="X12" i="52"/>
  <c r="T12" i="52"/>
  <c r="R12" i="52"/>
  <c r="P12" i="52"/>
  <c r="N12" i="52"/>
  <c r="L12" i="52"/>
  <c r="J12" i="52"/>
  <c r="AF7" i="58" s="1"/>
  <c r="X6" i="52"/>
  <c r="X5" i="52" s="1"/>
  <c r="T6" i="52"/>
  <c r="T5" i="52" s="1"/>
  <c r="R6" i="52"/>
  <c r="P6" i="52"/>
  <c r="N6" i="52"/>
  <c r="L6" i="52"/>
  <c r="J6" i="52"/>
  <c r="AF6" i="58" s="1"/>
  <c r="X240" i="51"/>
  <c r="T240" i="51"/>
  <c r="R240" i="51"/>
  <c r="P240" i="51"/>
  <c r="N240" i="51"/>
  <c r="L240" i="51"/>
  <c r="J240" i="51"/>
  <c r="U39" i="58" s="1"/>
  <c r="X231" i="51"/>
  <c r="T231" i="51"/>
  <c r="R231" i="51"/>
  <c r="P231" i="51"/>
  <c r="N231" i="51"/>
  <c r="L231" i="51"/>
  <c r="J231" i="51"/>
  <c r="U38" i="58" s="1"/>
  <c r="X225" i="51"/>
  <c r="T225" i="51"/>
  <c r="R225" i="51"/>
  <c r="P225" i="51"/>
  <c r="N225" i="51"/>
  <c r="L225" i="51"/>
  <c r="J225" i="51"/>
  <c r="X218" i="51"/>
  <c r="X217" i="51" s="1"/>
  <c r="T218" i="51"/>
  <c r="T217" i="51" s="1"/>
  <c r="R218" i="51"/>
  <c r="R217" i="51" s="1"/>
  <c r="P218" i="51"/>
  <c r="P217" i="51" s="1"/>
  <c r="N218" i="51"/>
  <c r="N217" i="51" s="1"/>
  <c r="J218" i="51"/>
  <c r="U36" i="58" s="1"/>
  <c r="X212" i="51"/>
  <c r="T212" i="51"/>
  <c r="R212" i="51"/>
  <c r="P212" i="51"/>
  <c r="N212" i="51"/>
  <c r="L212" i="51"/>
  <c r="J212" i="51"/>
  <c r="U34" i="58" s="1"/>
  <c r="X208" i="51"/>
  <c r="X203" i="51" s="1"/>
  <c r="T208" i="51"/>
  <c r="T203" i="51" s="1"/>
  <c r="R208" i="51"/>
  <c r="R203" i="51" s="1"/>
  <c r="P208" i="51"/>
  <c r="P203" i="51" s="1"/>
  <c r="N208" i="51"/>
  <c r="N203" i="51" s="1"/>
  <c r="L208" i="51"/>
  <c r="L203" i="51" s="1"/>
  <c r="J208" i="51"/>
  <c r="J203" i="51" s="1"/>
  <c r="U33" i="58" s="1"/>
  <c r="X193" i="51"/>
  <c r="T193" i="51"/>
  <c r="R193" i="51"/>
  <c r="P193" i="51"/>
  <c r="N193" i="51"/>
  <c r="L193" i="51"/>
  <c r="J193" i="51"/>
  <c r="X187" i="51"/>
  <c r="X186" i="51" s="1"/>
  <c r="T187" i="51"/>
  <c r="T186" i="51" s="1"/>
  <c r="R187" i="51"/>
  <c r="R186" i="51" s="1"/>
  <c r="P187" i="51"/>
  <c r="P186" i="51" s="1"/>
  <c r="N187" i="51"/>
  <c r="N186" i="51" s="1"/>
  <c r="L187" i="51"/>
  <c r="L186" i="51" s="1"/>
  <c r="J187" i="51"/>
  <c r="X181" i="51"/>
  <c r="X177" i="51" s="1"/>
  <c r="X176" i="51" s="1"/>
  <c r="T181" i="51"/>
  <c r="T177" i="51" s="1"/>
  <c r="T176" i="51" s="1"/>
  <c r="R181" i="51"/>
  <c r="R177" i="51" s="1"/>
  <c r="R176" i="51" s="1"/>
  <c r="P181" i="51"/>
  <c r="P177" i="51" s="1"/>
  <c r="P176" i="51" s="1"/>
  <c r="N181" i="51"/>
  <c r="N177" i="51" s="1"/>
  <c r="N176" i="51" s="1"/>
  <c r="L181" i="51"/>
  <c r="L177" i="51" s="1"/>
  <c r="L176" i="51" s="1"/>
  <c r="J181" i="51"/>
  <c r="J177" i="51" s="1"/>
  <c r="U31" i="58" s="1"/>
  <c r="X172" i="51"/>
  <c r="T172" i="51"/>
  <c r="R172" i="51"/>
  <c r="P172" i="51"/>
  <c r="N172" i="51"/>
  <c r="L172" i="51"/>
  <c r="J172" i="51"/>
  <c r="U29" i="58" s="1"/>
  <c r="X153" i="51"/>
  <c r="X152" i="51" s="1"/>
  <c r="T153" i="51"/>
  <c r="T152" i="51" s="1"/>
  <c r="R153" i="51"/>
  <c r="R152" i="51" s="1"/>
  <c r="P153" i="51"/>
  <c r="P152" i="51" s="1"/>
  <c r="N153" i="51"/>
  <c r="N152" i="51" s="1"/>
  <c r="L153" i="51"/>
  <c r="L152" i="51" s="1"/>
  <c r="J153" i="51"/>
  <c r="X147" i="51"/>
  <c r="X146" i="51" s="1"/>
  <c r="T147" i="51"/>
  <c r="T146" i="51" s="1"/>
  <c r="R147" i="51"/>
  <c r="R146" i="51" s="1"/>
  <c r="P147" i="51"/>
  <c r="P146" i="51" s="1"/>
  <c r="N147" i="51"/>
  <c r="N146" i="51" s="1"/>
  <c r="L147" i="51"/>
  <c r="L146" i="51" s="1"/>
  <c r="J147" i="51"/>
  <c r="U26" i="58" s="1"/>
  <c r="X140" i="51"/>
  <c r="T140" i="51"/>
  <c r="R140" i="51"/>
  <c r="P140" i="51"/>
  <c r="N140" i="51"/>
  <c r="L140" i="51"/>
  <c r="J140" i="51"/>
  <c r="U24" i="58" s="1"/>
  <c r="X128" i="51"/>
  <c r="T128" i="51"/>
  <c r="R128" i="51"/>
  <c r="P128" i="51"/>
  <c r="N128" i="51"/>
  <c r="L128" i="51"/>
  <c r="J128" i="51"/>
  <c r="X116" i="51"/>
  <c r="X115" i="51" s="1"/>
  <c r="T116" i="51"/>
  <c r="T115" i="51" s="1"/>
  <c r="R116" i="51"/>
  <c r="R115" i="51" s="1"/>
  <c r="P116" i="51"/>
  <c r="P115" i="51" s="1"/>
  <c r="N116" i="51"/>
  <c r="N115" i="51" s="1"/>
  <c r="L116" i="51"/>
  <c r="L115" i="51" s="1"/>
  <c r="J116" i="51"/>
  <c r="X112" i="51"/>
  <c r="T112" i="51"/>
  <c r="R112" i="51"/>
  <c r="P112" i="51"/>
  <c r="N112" i="51"/>
  <c r="L112" i="51"/>
  <c r="J112" i="51"/>
  <c r="U22" i="58" s="1"/>
  <c r="X107" i="51"/>
  <c r="X106" i="51" s="1"/>
  <c r="T107" i="51"/>
  <c r="T106" i="51" s="1"/>
  <c r="R107" i="51"/>
  <c r="R106" i="51" s="1"/>
  <c r="P107" i="51"/>
  <c r="P106" i="51" s="1"/>
  <c r="N107" i="51"/>
  <c r="N106" i="51" s="1"/>
  <c r="L107" i="51"/>
  <c r="L106" i="51" s="1"/>
  <c r="J107" i="51"/>
  <c r="U21" i="58" s="1"/>
  <c r="X100" i="51"/>
  <c r="T100" i="51"/>
  <c r="R100" i="51"/>
  <c r="P100" i="51"/>
  <c r="N100" i="51"/>
  <c r="L100" i="51"/>
  <c r="J100" i="51"/>
  <c r="U19" i="58" s="1"/>
  <c r="T94" i="51"/>
  <c r="R94" i="51"/>
  <c r="P94" i="51"/>
  <c r="N94" i="51"/>
  <c r="L94" i="51"/>
  <c r="J94" i="51"/>
  <c r="T91" i="51"/>
  <c r="T90" i="51" s="1"/>
  <c r="R91" i="51"/>
  <c r="R90" i="51" s="1"/>
  <c r="P91" i="51"/>
  <c r="P90" i="51" s="1"/>
  <c r="N91" i="51"/>
  <c r="N90" i="51" s="1"/>
  <c r="L91" i="51"/>
  <c r="L90" i="51" s="1"/>
  <c r="J91" i="51"/>
  <c r="T83" i="51"/>
  <c r="T81" i="51" s="1"/>
  <c r="R83" i="51"/>
  <c r="R81" i="51" s="1"/>
  <c r="P83" i="51"/>
  <c r="P81" i="51" s="1"/>
  <c r="N83" i="51"/>
  <c r="N81" i="51" s="1"/>
  <c r="L83" i="51"/>
  <c r="L81" i="51" s="1"/>
  <c r="J83" i="51"/>
  <c r="R74" i="51"/>
  <c r="R73" i="51" s="1"/>
  <c r="P74" i="51"/>
  <c r="P73" i="51" s="1"/>
  <c r="N74" i="51"/>
  <c r="N73" i="51" s="1"/>
  <c r="L74" i="51"/>
  <c r="L73" i="51" s="1"/>
  <c r="J74" i="51"/>
  <c r="U16" i="58" s="1"/>
  <c r="X66" i="51"/>
  <c r="T66" i="51"/>
  <c r="R66" i="51"/>
  <c r="P66" i="51"/>
  <c r="N66" i="51"/>
  <c r="L66" i="51"/>
  <c r="J66" i="51"/>
  <c r="U14" i="58" s="1"/>
  <c r="X49" i="51"/>
  <c r="T49" i="51"/>
  <c r="R49" i="51"/>
  <c r="P49" i="51"/>
  <c r="N49" i="51"/>
  <c r="L49" i="51"/>
  <c r="J49" i="51"/>
  <c r="X42" i="51"/>
  <c r="X41" i="51" s="1"/>
  <c r="T42" i="51"/>
  <c r="T41" i="51" s="1"/>
  <c r="R42" i="51"/>
  <c r="R41" i="51" s="1"/>
  <c r="P42" i="51"/>
  <c r="P41" i="51" s="1"/>
  <c r="N42" i="51"/>
  <c r="N41" i="51" s="1"/>
  <c r="L42" i="51"/>
  <c r="L41" i="51" s="1"/>
  <c r="J42" i="51"/>
  <c r="X35" i="51"/>
  <c r="X31" i="51" s="1"/>
  <c r="X30" i="51" s="1"/>
  <c r="T35" i="51"/>
  <c r="T31" i="51" s="1"/>
  <c r="T30" i="51" s="1"/>
  <c r="R35" i="51"/>
  <c r="R31" i="51" s="1"/>
  <c r="R30" i="51" s="1"/>
  <c r="P35" i="51"/>
  <c r="P31" i="51" s="1"/>
  <c r="P30" i="51" s="1"/>
  <c r="N35" i="51"/>
  <c r="N31" i="51" s="1"/>
  <c r="N30" i="51" s="1"/>
  <c r="L35" i="51"/>
  <c r="L31" i="51" s="1"/>
  <c r="L30" i="51" s="1"/>
  <c r="J31" i="51"/>
  <c r="U11" i="58" s="1"/>
  <c r="X25" i="51"/>
  <c r="T25" i="51"/>
  <c r="R25" i="51"/>
  <c r="P25" i="51"/>
  <c r="N25" i="51"/>
  <c r="L25" i="51"/>
  <c r="J25" i="51"/>
  <c r="U9" i="58" s="1"/>
  <c r="X19" i="51"/>
  <c r="T19" i="51"/>
  <c r="R19" i="51"/>
  <c r="P19" i="51"/>
  <c r="N19" i="51"/>
  <c r="L19" i="51"/>
  <c r="J19" i="51"/>
  <c r="U8" i="58" s="1"/>
  <c r="X12" i="51"/>
  <c r="T12" i="51"/>
  <c r="R12" i="51"/>
  <c r="P12" i="51"/>
  <c r="N12" i="51"/>
  <c r="L12" i="51"/>
  <c r="J12" i="51"/>
  <c r="U7" i="58" s="1"/>
  <c r="X6" i="51"/>
  <c r="X5" i="51" s="1"/>
  <c r="T6" i="51"/>
  <c r="T5" i="51" s="1"/>
  <c r="R6" i="51"/>
  <c r="R5" i="51" s="1"/>
  <c r="R2" i="51" s="1"/>
  <c r="P6" i="51"/>
  <c r="P5" i="51" s="1"/>
  <c r="P2" i="51" s="1"/>
  <c r="N6" i="51"/>
  <c r="N5" i="51" s="1"/>
  <c r="N2" i="51" s="1"/>
  <c r="L6" i="51"/>
  <c r="L5" i="51" s="1"/>
  <c r="L2" i="51" s="1"/>
  <c r="J6" i="51"/>
  <c r="U6" i="58" s="1"/>
  <c r="X240" i="50"/>
  <c r="T240" i="50"/>
  <c r="R240" i="50"/>
  <c r="P240" i="50"/>
  <c r="N240" i="50"/>
  <c r="L240" i="50"/>
  <c r="J240" i="50"/>
  <c r="AG39" i="58" s="1"/>
  <c r="X231" i="50"/>
  <c r="T231" i="50"/>
  <c r="R231" i="50"/>
  <c r="P231" i="50"/>
  <c r="N231" i="50"/>
  <c r="L231" i="50"/>
  <c r="J231" i="50"/>
  <c r="AG38" i="58" s="1"/>
  <c r="X225" i="50"/>
  <c r="T225" i="50"/>
  <c r="R225" i="50"/>
  <c r="P225" i="50"/>
  <c r="N225" i="50"/>
  <c r="L225" i="50"/>
  <c r="J225" i="50"/>
  <c r="X218" i="50"/>
  <c r="T218" i="50"/>
  <c r="R218" i="50"/>
  <c r="P218" i="50"/>
  <c r="N218" i="50"/>
  <c r="J218" i="50"/>
  <c r="AG36" i="58" s="1"/>
  <c r="X213" i="50"/>
  <c r="X212" i="50" s="1"/>
  <c r="T213" i="50"/>
  <c r="T212" i="50" s="1"/>
  <c r="R213" i="50"/>
  <c r="R212" i="50" s="1"/>
  <c r="P213" i="50"/>
  <c r="P212" i="50" s="1"/>
  <c r="N213" i="50"/>
  <c r="N212" i="50" s="1"/>
  <c r="L213" i="50"/>
  <c r="L212" i="50" s="1"/>
  <c r="J213" i="50"/>
  <c r="X208" i="50"/>
  <c r="X203" i="50" s="1"/>
  <c r="T208" i="50"/>
  <c r="T203" i="50" s="1"/>
  <c r="R208" i="50"/>
  <c r="R203" i="50" s="1"/>
  <c r="P208" i="50"/>
  <c r="P203" i="50" s="1"/>
  <c r="N208" i="50"/>
  <c r="N203" i="50" s="1"/>
  <c r="L208" i="50"/>
  <c r="L203" i="50" s="1"/>
  <c r="J208" i="50"/>
  <c r="J203" i="50" s="1"/>
  <c r="AG33" i="58" s="1"/>
  <c r="X193" i="50"/>
  <c r="T193" i="50"/>
  <c r="R193" i="50"/>
  <c r="P193" i="50"/>
  <c r="N193" i="50"/>
  <c r="L193" i="50"/>
  <c r="J193" i="50"/>
  <c r="X187" i="50"/>
  <c r="T187" i="50"/>
  <c r="R187" i="50"/>
  <c r="P187" i="50"/>
  <c r="N187" i="50"/>
  <c r="L187" i="50"/>
  <c r="J187" i="50"/>
  <c r="X177" i="50"/>
  <c r="T177" i="50"/>
  <c r="R177" i="50"/>
  <c r="P177" i="50"/>
  <c r="N177" i="50"/>
  <c r="L177" i="50"/>
  <c r="J177" i="50"/>
  <c r="AG31" i="58" s="1"/>
  <c r="X172" i="50"/>
  <c r="T172" i="50"/>
  <c r="R172" i="50"/>
  <c r="P172" i="50"/>
  <c r="N172" i="50"/>
  <c r="L172" i="50"/>
  <c r="J172" i="50"/>
  <c r="AG29" i="58" s="1"/>
  <c r="X153" i="50"/>
  <c r="X152" i="50" s="1"/>
  <c r="T153" i="50"/>
  <c r="T152" i="50" s="1"/>
  <c r="R153" i="50"/>
  <c r="R152" i="50" s="1"/>
  <c r="P153" i="50"/>
  <c r="P152" i="50" s="1"/>
  <c r="N153" i="50"/>
  <c r="N152" i="50" s="1"/>
  <c r="L153" i="50"/>
  <c r="L152" i="50" s="1"/>
  <c r="J153" i="50"/>
  <c r="X147" i="50"/>
  <c r="T147" i="50"/>
  <c r="R147" i="50"/>
  <c r="P147" i="50"/>
  <c r="N147" i="50"/>
  <c r="L147" i="50"/>
  <c r="J147" i="50"/>
  <c r="AG26" i="58" s="1"/>
  <c r="X140" i="50"/>
  <c r="T140" i="50"/>
  <c r="R140" i="50"/>
  <c r="P140" i="50"/>
  <c r="N140" i="50"/>
  <c r="L140" i="50"/>
  <c r="J140" i="50"/>
  <c r="AG24" i="58" s="1"/>
  <c r="X134" i="50"/>
  <c r="T134" i="50"/>
  <c r="R134" i="50"/>
  <c r="P134" i="50"/>
  <c r="N134" i="50"/>
  <c r="L134" i="50"/>
  <c r="J134" i="50"/>
  <c r="J115" i="50" s="1"/>
  <c r="AG23" i="58" s="1"/>
  <c r="X128" i="50"/>
  <c r="T128" i="50"/>
  <c r="R128" i="50"/>
  <c r="P128" i="50"/>
  <c r="N128" i="50"/>
  <c r="L128" i="50"/>
  <c r="X116" i="50"/>
  <c r="T116" i="50"/>
  <c r="R116" i="50"/>
  <c r="P116" i="50"/>
  <c r="N116" i="50"/>
  <c r="L116" i="50"/>
  <c r="X112" i="50"/>
  <c r="T112" i="50"/>
  <c r="R112" i="50"/>
  <c r="P112" i="50"/>
  <c r="N112" i="50"/>
  <c r="L112" i="50"/>
  <c r="J112" i="50"/>
  <c r="AG22" i="58" s="1"/>
  <c r="X107" i="50"/>
  <c r="T107" i="50"/>
  <c r="R107" i="50"/>
  <c r="P107" i="50"/>
  <c r="N107" i="50"/>
  <c r="L107" i="50"/>
  <c r="J107" i="50"/>
  <c r="AG21" i="58" s="1"/>
  <c r="T100" i="50"/>
  <c r="R100" i="50"/>
  <c r="P100" i="50"/>
  <c r="N100" i="50"/>
  <c r="L100" i="50"/>
  <c r="J100" i="50"/>
  <c r="AG19" i="58" s="1"/>
  <c r="T94" i="50"/>
  <c r="R94" i="50"/>
  <c r="P94" i="50"/>
  <c r="N94" i="50"/>
  <c r="L94" i="50"/>
  <c r="J94" i="50"/>
  <c r="T91" i="50"/>
  <c r="T90" i="50" s="1"/>
  <c r="R91" i="50"/>
  <c r="P91" i="50"/>
  <c r="N91" i="50"/>
  <c r="L91" i="50"/>
  <c r="J91" i="50"/>
  <c r="T83" i="50"/>
  <c r="T81" i="50" s="1"/>
  <c r="R83" i="50"/>
  <c r="R81" i="50" s="1"/>
  <c r="P83" i="50"/>
  <c r="N83" i="50"/>
  <c r="L83" i="50"/>
  <c r="L81" i="50" s="1"/>
  <c r="J83" i="50"/>
  <c r="J81" i="50" s="1"/>
  <c r="AG17" i="58" s="1"/>
  <c r="P81" i="50"/>
  <c r="N81" i="50"/>
  <c r="T74" i="50"/>
  <c r="T73" i="50" s="1"/>
  <c r="R74" i="50"/>
  <c r="P74" i="50"/>
  <c r="N74" i="50"/>
  <c r="L74" i="50"/>
  <c r="J74" i="50"/>
  <c r="AG16" i="58" s="1"/>
  <c r="X66" i="50"/>
  <c r="T66" i="50"/>
  <c r="R66" i="50"/>
  <c r="P66" i="50"/>
  <c r="N66" i="50"/>
  <c r="L66" i="50"/>
  <c r="J66" i="50"/>
  <c r="AG14" i="58" s="1"/>
  <c r="X49" i="50"/>
  <c r="T49" i="50"/>
  <c r="R49" i="50"/>
  <c r="P49" i="50"/>
  <c r="N49" i="50"/>
  <c r="L49" i="50"/>
  <c r="J49" i="50"/>
  <c r="X42" i="50"/>
  <c r="T42" i="50"/>
  <c r="R42" i="50"/>
  <c r="P42" i="50"/>
  <c r="N42" i="50"/>
  <c r="L42" i="50"/>
  <c r="J42" i="50"/>
  <c r="X35" i="50"/>
  <c r="X31" i="50" s="1"/>
  <c r="T35" i="50"/>
  <c r="T31" i="50" s="1"/>
  <c r="R35" i="50"/>
  <c r="R31" i="50" s="1"/>
  <c r="P35" i="50"/>
  <c r="P31" i="50" s="1"/>
  <c r="N35" i="50"/>
  <c r="N31" i="50" s="1"/>
  <c r="L35" i="50"/>
  <c r="L31" i="50" s="1"/>
  <c r="J35" i="50"/>
  <c r="J31" i="50" s="1"/>
  <c r="AG11" i="58" s="1"/>
  <c r="X25" i="50"/>
  <c r="T25" i="50"/>
  <c r="R25" i="50"/>
  <c r="P25" i="50"/>
  <c r="N25" i="50"/>
  <c r="L25" i="50"/>
  <c r="J25" i="50"/>
  <c r="AG9" i="58" s="1"/>
  <c r="T19" i="50"/>
  <c r="R19" i="50"/>
  <c r="P19" i="50"/>
  <c r="N19" i="50"/>
  <c r="L19" i="50"/>
  <c r="J19" i="50"/>
  <c r="AG8" i="58" s="1"/>
  <c r="X12" i="50"/>
  <c r="T12" i="50"/>
  <c r="R12" i="50"/>
  <c r="P12" i="50"/>
  <c r="N12" i="50"/>
  <c r="L12" i="50"/>
  <c r="J12" i="50"/>
  <c r="AG7" i="58" s="1"/>
  <c r="X6" i="50"/>
  <c r="T6" i="50"/>
  <c r="R6" i="50"/>
  <c r="P6" i="50"/>
  <c r="N6" i="50"/>
  <c r="L6" i="50"/>
  <c r="J6" i="50"/>
  <c r="AG6" i="58" s="1"/>
  <c r="X240" i="49"/>
  <c r="T240" i="49"/>
  <c r="R240" i="49"/>
  <c r="P240" i="49"/>
  <c r="N240" i="49"/>
  <c r="L240" i="49"/>
  <c r="J240" i="49"/>
  <c r="AB39" i="58" s="1"/>
  <c r="X231" i="49"/>
  <c r="T231" i="49"/>
  <c r="R231" i="49"/>
  <c r="P231" i="49"/>
  <c r="N231" i="49"/>
  <c r="L231" i="49"/>
  <c r="J231" i="49"/>
  <c r="AB38" i="58" s="1"/>
  <c r="X225" i="49"/>
  <c r="T225" i="49"/>
  <c r="R225" i="49"/>
  <c r="P225" i="49"/>
  <c r="N225" i="49"/>
  <c r="L225" i="49"/>
  <c r="J225" i="49"/>
  <c r="X218" i="49"/>
  <c r="T218" i="49"/>
  <c r="R218" i="49"/>
  <c r="P218" i="49"/>
  <c r="N218" i="49"/>
  <c r="J218" i="49"/>
  <c r="AB36" i="58" s="1"/>
  <c r="X213" i="49"/>
  <c r="X212" i="49" s="1"/>
  <c r="T213" i="49"/>
  <c r="T212" i="49" s="1"/>
  <c r="R213" i="49"/>
  <c r="R212" i="49" s="1"/>
  <c r="P213" i="49"/>
  <c r="P212" i="49" s="1"/>
  <c r="N213" i="49"/>
  <c r="N212" i="49" s="1"/>
  <c r="L213" i="49"/>
  <c r="L212" i="49" s="1"/>
  <c r="J213" i="49"/>
  <c r="X208" i="49"/>
  <c r="X203" i="49" s="1"/>
  <c r="T208" i="49"/>
  <c r="T203" i="49" s="1"/>
  <c r="R208" i="49"/>
  <c r="R203" i="49" s="1"/>
  <c r="P208" i="49"/>
  <c r="P203" i="49" s="1"/>
  <c r="N208" i="49"/>
  <c r="N203" i="49" s="1"/>
  <c r="L208" i="49"/>
  <c r="L203" i="49" s="1"/>
  <c r="J208" i="49"/>
  <c r="J203" i="49" s="1"/>
  <c r="AB33" i="58" s="1"/>
  <c r="X193" i="49"/>
  <c r="T193" i="49"/>
  <c r="R193" i="49"/>
  <c r="P193" i="49"/>
  <c r="N193" i="49"/>
  <c r="L193" i="49"/>
  <c r="J193" i="49"/>
  <c r="X187" i="49"/>
  <c r="X186" i="49" s="1"/>
  <c r="T187" i="49"/>
  <c r="R187" i="49"/>
  <c r="P187" i="49"/>
  <c r="N187" i="49"/>
  <c r="L187" i="49"/>
  <c r="J187" i="49"/>
  <c r="T177" i="49"/>
  <c r="R177" i="49"/>
  <c r="P177" i="49"/>
  <c r="N177" i="49"/>
  <c r="L177" i="49"/>
  <c r="J177" i="49"/>
  <c r="AB31" i="58" s="1"/>
  <c r="X172" i="49"/>
  <c r="T172" i="49"/>
  <c r="R172" i="49"/>
  <c r="P172" i="49"/>
  <c r="N172" i="49"/>
  <c r="L172" i="49"/>
  <c r="J172" i="49"/>
  <c r="AB29" i="58" s="1"/>
  <c r="X153" i="49"/>
  <c r="X152" i="49" s="1"/>
  <c r="T153" i="49"/>
  <c r="T152" i="49" s="1"/>
  <c r="R153" i="49"/>
  <c r="R152" i="49" s="1"/>
  <c r="P153" i="49"/>
  <c r="P152" i="49" s="1"/>
  <c r="N153" i="49"/>
  <c r="N152" i="49" s="1"/>
  <c r="L153" i="49"/>
  <c r="L152" i="49" s="1"/>
  <c r="J153" i="49"/>
  <c r="X147" i="49"/>
  <c r="T147" i="49"/>
  <c r="R147" i="49"/>
  <c r="P147" i="49"/>
  <c r="N147" i="49"/>
  <c r="L147" i="49"/>
  <c r="J147" i="49"/>
  <c r="AB26" i="58" s="1"/>
  <c r="X140" i="49"/>
  <c r="T140" i="49"/>
  <c r="R140" i="49"/>
  <c r="P140" i="49"/>
  <c r="N140" i="49"/>
  <c r="L140" i="49"/>
  <c r="J140" i="49"/>
  <c r="AB24" i="58" s="1"/>
  <c r="X134" i="49"/>
  <c r="T134" i="49"/>
  <c r="R134" i="49"/>
  <c r="P134" i="49"/>
  <c r="N134" i="49"/>
  <c r="L134" i="49"/>
  <c r="J134" i="49"/>
  <c r="X128" i="49"/>
  <c r="T128" i="49"/>
  <c r="R128" i="49"/>
  <c r="P128" i="49"/>
  <c r="N128" i="49"/>
  <c r="L128" i="49"/>
  <c r="J128" i="49"/>
  <c r="X116" i="49"/>
  <c r="T116" i="49"/>
  <c r="R116" i="49"/>
  <c r="P116" i="49"/>
  <c r="N116" i="49"/>
  <c r="L116" i="49"/>
  <c r="J116" i="49"/>
  <c r="X112" i="49"/>
  <c r="T112" i="49"/>
  <c r="R112" i="49"/>
  <c r="P112" i="49"/>
  <c r="N112" i="49"/>
  <c r="L112" i="49"/>
  <c r="J112" i="49"/>
  <c r="AB22" i="58" s="1"/>
  <c r="X107" i="49"/>
  <c r="T107" i="49"/>
  <c r="R107" i="49"/>
  <c r="P107" i="49"/>
  <c r="N107" i="49"/>
  <c r="L107" i="49"/>
  <c r="J107" i="49"/>
  <c r="AB21" i="58" s="1"/>
  <c r="T100" i="49"/>
  <c r="R100" i="49"/>
  <c r="P100" i="49"/>
  <c r="N100" i="49"/>
  <c r="L100" i="49"/>
  <c r="J100" i="49"/>
  <c r="AB19" i="58" s="1"/>
  <c r="T94" i="49"/>
  <c r="R94" i="49"/>
  <c r="P94" i="49"/>
  <c r="N94" i="49"/>
  <c r="L94" i="49"/>
  <c r="J94" i="49"/>
  <c r="T91" i="49"/>
  <c r="T90" i="49" s="1"/>
  <c r="R91" i="49"/>
  <c r="P91" i="49"/>
  <c r="N91" i="49"/>
  <c r="L91" i="49"/>
  <c r="J91" i="49"/>
  <c r="T83" i="49"/>
  <c r="T81" i="49" s="1"/>
  <c r="R83" i="49"/>
  <c r="R81" i="49" s="1"/>
  <c r="P83" i="49"/>
  <c r="P81" i="49" s="1"/>
  <c r="N83" i="49"/>
  <c r="N81" i="49" s="1"/>
  <c r="L83" i="49"/>
  <c r="L81" i="49" s="1"/>
  <c r="J83" i="49"/>
  <c r="J81" i="49" s="1"/>
  <c r="AB17" i="58" s="1"/>
  <c r="T74" i="49"/>
  <c r="T73" i="49" s="1"/>
  <c r="R74" i="49"/>
  <c r="P74" i="49"/>
  <c r="N74" i="49"/>
  <c r="L74" i="49"/>
  <c r="J74" i="49"/>
  <c r="AB16" i="58" s="1"/>
  <c r="X66" i="49"/>
  <c r="T66" i="49"/>
  <c r="R66" i="49"/>
  <c r="P66" i="49"/>
  <c r="N66" i="49"/>
  <c r="L66" i="49"/>
  <c r="J66" i="49"/>
  <c r="AB14" i="58" s="1"/>
  <c r="X49" i="49"/>
  <c r="T49" i="49"/>
  <c r="R49" i="49"/>
  <c r="P49" i="49"/>
  <c r="N49" i="49"/>
  <c r="L49" i="49"/>
  <c r="J49" i="49"/>
  <c r="X42" i="49"/>
  <c r="T42" i="49"/>
  <c r="R42" i="49"/>
  <c r="P42" i="49"/>
  <c r="N42" i="49"/>
  <c r="L42" i="49"/>
  <c r="J42" i="49"/>
  <c r="X35" i="49"/>
  <c r="X31" i="49" s="1"/>
  <c r="T35" i="49"/>
  <c r="T31" i="49" s="1"/>
  <c r="R35" i="49"/>
  <c r="R31" i="49" s="1"/>
  <c r="P35" i="49"/>
  <c r="P31" i="49" s="1"/>
  <c r="N35" i="49"/>
  <c r="N31" i="49" s="1"/>
  <c r="L35" i="49"/>
  <c r="L31" i="49" s="1"/>
  <c r="J35" i="49"/>
  <c r="J31" i="49" s="1"/>
  <c r="AB11" i="58" s="1"/>
  <c r="X25" i="49"/>
  <c r="T25" i="49"/>
  <c r="R25" i="49"/>
  <c r="P25" i="49"/>
  <c r="N25" i="49"/>
  <c r="L25" i="49"/>
  <c r="J25" i="49"/>
  <c r="AB9" i="58" s="1"/>
  <c r="T19" i="49"/>
  <c r="R19" i="49"/>
  <c r="P19" i="49"/>
  <c r="N19" i="49"/>
  <c r="L19" i="49"/>
  <c r="J19" i="49"/>
  <c r="AB8" i="58" s="1"/>
  <c r="X12" i="49"/>
  <c r="T12" i="49"/>
  <c r="R12" i="49"/>
  <c r="P12" i="49"/>
  <c r="N12" i="49"/>
  <c r="L12" i="49"/>
  <c r="J12" i="49"/>
  <c r="AB7" i="58" s="1"/>
  <c r="X6" i="49"/>
  <c r="T6" i="49"/>
  <c r="R6" i="49"/>
  <c r="P6" i="49"/>
  <c r="N6" i="49"/>
  <c r="L6" i="49"/>
  <c r="J6" i="49"/>
  <c r="AB6" i="58" s="1"/>
  <c r="X240" i="48"/>
  <c r="T240" i="48"/>
  <c r="R240" i="48"/>
  <c r="P240" i="48"/>
  <c r="N240" i="48"/>
  <c r="L240" i="48"/>
  <c r="J240" i="48"/>
  <c r="AE39" i="58" s="1"/>
  <c r="X231" i="48"/>
  <c r="T231" i="48"/>
  <c r="R231" i="48"/>
  <c r="P231" i="48"/>
  <c r="N231" i="48"/>
  <c r="L231" i="48"/>
  <c r="J231" i="48"/>
  <c r="AE38" i="58" s="1"/>
  <c r="X225" i="48"/>
  <c r="T225" i="48"/>
  <c r="R225" i="48"/>
  <c r="P225" i="48"/>
  <c r="N225" i="48"/>
  <c r="L225" i="48"/>
  <c r="J225" i="48"/>
  <c r="X218" i="48"/>
  <c r="T218" i="48"/>
  <c r="R218" i="48"/>
  <c r="P218" i="48"/>
  <c r="N218" i="48"/>
  <c r="J218" i="48"/>
  <c r="AE36" i="58" s="1"/>
  <c r="X213" i="48"/>
  <c r="X212" i="48" s="1"/>
  <c r="T213" i="48"/>
  <c r="T212" i="48" s="1"/>
  <c r="R213" i="48"/>
  <c r="R212" i="48" s="1"/>
  <c r="P213" i="48"/>
  <c r="P212" i="48" s="1"/>
  <c r="N213" i="48"/>
  <c r="N212" i="48" s="1"/>
  <c r="L213" i="48"/>
  <c r="L212" i="48" s="1"/>
  <c r="J213" i="48"/>
  <c r="X208" i="48"/>
  <c r="X203" i="48" s="1"/>
  <c r="T208" i="48"/>
  <c r="T203" i="48" s="1"/>
  <c r="R208" i="48"/>
  <c r="R203" i="48" s="1"/>
  <c r="P208" i="48"/>
  <c r="P203" i="48" s="1"/>
  <c r="N208" i="48"/>
  <c r="N203" i="48" s="1"/>
  <c r="L208" i="48"/>
  <c r="L203" i="48" s="1"/>
  <c r="J208" i="48"/>
  <c r="J203" i="48" s="1"/>
  <c r="AE33" i="58" s="1"/>
  <c r="X193" i="48"/>
  <c r="T193" i="48"/>
  <c r="R193" i="48"/>
  <c r="P193" i="48"/>
  <c r="N193" i="48"/>
  <c r="L193" i="48"/>
  <c r="J193" i="48"/>
  <c r="X187" i="48"/>
  <c r="T187" i="48"/>
  <c r="R187" i="48"/>
  <c r="P187" i="48"/>
  <c r="N187" i="48"/>
  <c r="L187" i="48"/>
  <c r="J187" i="48"/>
  <c r="X181" i="48"/>
  <c r="X177" i="48" s="1"/>
  <c r="T181" i="48"/>
  <c r="T177" i="48" s="1"/>
  <c r="R181" i="48"/>
  <c r="R177" i="48" s="1"/>
  <c r="P181" i="48"/>
  <c r="N181" i="48"/>
  <c r="N177" i="48" s="1"/>
  <c r="L181" i="48"/>
  <c r="L177" i="48" s="1"/>
  <c r="J181" i="48"/>
  <c r="J177" i="48" s="1"/>
  <c r="AE31" i="58" s="1"/>
  <c r="P177" i="48"/>
  <c r="X172" i="48"/>
  <c r="T172" i="48"/>
  <c r="R172" i="48"/>
  <c r="P172" i="48"/>
  <c r="N172" i="48"/>
  <c r="L172" i="48"/>
  <c r="J172" i="48"/>
  <c r="AE29" i="58" s="1"/>
  <c r="X153" i="48"/>
  <c r="X152" i="48" s="1"/>
  <c r="T153" i="48"/>
  <c r="T152" i="48" s="1"/>
  <c r="R153" i="48"/>
  <c r="R152" i="48" s="1"/>
  <c r="P153" i="48"/>
  <c r="P152" i="48" s="1"/>
  <c r="N153" i="48"/>
  <c r="N152" i="48" s="1"/>
  <c r="L153" i="48"/>
  <c r="L152" i="48" s="1"/>
  <c r="J153" i="48"/>
  <c r="X147" i="48"/>
  <c r="T147" i="48"/>
  <c r="R147" i="48"/>
  <c r="P147" i="48"/>
  <c r="N147" i="48"/>
  <c r="L147" i="48"/>
  <c r="J147" i="48"/>
  <c r="AE26" i="58" s="1"/>
  <c r="X140" i="48"/>
  <c r="T140" i="48"/>
  <c r="R140" i="48"/>
  <c r="P140" i="48"/>
  <c r="N140" i="48"/>
  <c r="L140" i="48"/>
  <c r="J140" i="48"/>
  <c r="AE24" i="58" s="1"/>
  <c r="X134" i="48"/>
  <c r="T134" i="48"/>
  <c r="R134" i="48"/>
  <c r="P134" i="48"/>
  <c r="N134" i="48"/>
  <c r="L134" i="48"/>
  <c r="J134" i="48"/>
  <c r="X128" i="48"/>
  <c r="T128" i="48"/>
  <c r="R128" i="48"/>
  <c r="P128" i="48"/>
  <c r="N128" i="48"/>
  <c r="L128" i="48"/>
  <c r="X122" i="48"/>
  <c r="T122" i="48"/>
  <c r="R122" i="48"/>
  <c r="P122" i="48"/>
  <c r="N122" i="48"/>
  <c r="L122" i="48"/>
  <c r="J122" i="48"/>
  <c r="X116" i="48"/>
  <c r="T116" i="48"/>
  <c r="R116" i="48"/>
  <c r="P116" i="48"/>
  <c r="N116" i="48"/>
  <c r="L116" i="48"/>
  <c r="J116" i="48"/>
  <c r="X112" i="48"/>
  <c r="T112" i="48"/>
  <c r="R112" i="48"/>
  <c r="P112" i="48"/>
  <c r="N112" i="48"/>
  <c r="L112" i="48"/>
  <c r="J112" i="48"/>
  <c r="AE22" i="58" s="1"/>
  <c r="X107" i="48"/>
  <c r="T107" i="48"/>
  <c r="R107" i="48"/>
  <c r="P107" i="48"/>
  <c r="N107" i="48"/>
  <c r="L107" i="48"/>
  <c r="J107" i="48"/>
  <c r="AE21" i="58" s="1"/>
  <c r="R100" i="48"/>
  <c r="P100" i="48"/>
  <c r="N100" i="48"/>
  <c r="L100" i="48"/>
  <c r="J100" i="48"/>
  <c r="AE19" i="58" s="1"/>
  <c r="R94" i="48"/>
  <c r="P94" i="48"/>
  <c r="N94" i="48"/>
  <c r="L94" i="48"/>
  <c r="J94" i="48"/>
  <c r="R91" i="48"/>
  <c r="P91" i="48"/>
  <c r="N91" i="48"/>
  <c r="L91" i="48"/>
  <c r="J91" i="48"/>
  <c r="T83" i="48"/>
  <c r="T81" i="48" s="1"/>
  <c r="R83" i="48"/>
  <c r="R81" i="48" s="1"/>
  <c r="P83" i="48"/>
  <c r="P81" i="48" s="1"/>
  <c r="N83" i="48"/>
  <c r="N81" i="48" s="1"/>
  <c r="L83" i="48"/>
  <c r="L81" i="48" s="1"/>
  <c r="J83" i="48"/>
  <c r="J81" i="48" s="1"/>
  <c r="AE17" i="58" s="1"/>
  <c r="T74" i="48"/>
  <c r="T73" i="48" s="1"/>
  <c r="R74" i="48"/>
  <c r="P74" i="48"/>
  <c r="N74" i="48"/>
  <c r="L74" i="48"/>
  <c r="J74" i="48"/>
  <c r="AE16" i="58" s="1"/>
  <c r="X66" i="48"/>
  <c r="T66" i="48"/>
  <c r="R66" i="48"/>
  <c r="P66" i="48"/>
  <c r="N66" i="48"/>
  <c r="L66" i="48"/>
  <c r="J66" i="48"/>
  <c r="AE14" i="58" s="1"/>
  <c r="X49" i="48"/>
  <c r="T49" i="48"/>
  <c r="R49" i="48"/>
  <c r="P49" i="48"/>
  <c r="N49" i="48"/>
  <c r="L49" i="48"/>
  <c r="J49" i="48"/>
  <c r="X42" i="48"/>
  <c r="T42" i="48"/>
  <c r="R42" i="48"/>
  <c r="P42" i="48"/>
  <c r="N42" i="48"/>
  <c r="L42" i="48"/>
  <c r="J42" i="48"/>
  <c r="X35" i="48"/>
  <c r="X31" i="48" s="1"/>
  <c r="T35" i="48"/>
  <c r="T31" i="48" s="1"/>
  <c r="R35" i="48"/>
  <c r="R31" i="48" s="1"/>
  <c r="P35" i="48"/>
  <c r="P31" i="48" s="1"/>
  <c r="N35" i="48"/>
  <c r="N31" i="48" s="1"/>
  <c r="L35" i="48"/>
  <c r="L31" i="48" s="1"/>
  <c r="J35" i="48"/>
  <c r="J31" i="48" s="1"/>
  <c r="AE11" i="58" s="1"/>
  <c r="X25" i="48"/>
  <c r="T25" i="48"/>
  <c r="R25" i="48"/>
  <c r="P25" i="48"/>
  <c r="N25" i="48"/>
  <c r="L25" i="48"/>
  <c r="J25" i="48"/>
  <c r="AE9" i="58" s="1"/>
  <c r="X19" i="48"/>
  <c r="T19" i="48"/>
  <c r="R19" i="48"/>
  <c r="P19" i="48"/>
  <c r="N19" i="48"/>
  <c r="L19" i="48"/>
  <c r="J19" i="48"/>
  <c r="AE8" i="58" s="1"/>
  <c r="X12" i="48"/>
  <c r="T12" i="48"/>
  <c r="R12" i="48"/>
  <c r="P12" i="48"/>
  <c r="N12" i="48"/>
  <c r="L12" i="48"/>
  <c r="J12" i="48"/>
  <c r="AE7" i="58" s="1"/>
  <c r="X6" i="48"/>
  <c r="T6" i="48"/>
  <c r="R6" i="48"/>
  <c r="P6" i="48"/>
  <c r="N6" i="48"/>
  <c r="L6" i="48"/>
  <c r="J6" i="48"/>
  <c r="AE6" i="58" s="1"/>
  <c r="X240" i="47"/>
  <c r="T240" i="47"/>
  <c r="R240" i="47"/>
  <c r="P240" i="47"/>
  <c r="N240" i="47"/>
  <c r="L240" i="47"/>
  <c r="J240" i="47"/>
  <c r="T39" i="58" s="1"/>
  <c r="X231" i="47"/>
  <c r="T231" i="47"/>
  <c r="R231" i="47"/>
  <c r="P231" i="47"/>
  <c r="N231" i="47"/>
  <c r="L231" i="47"/>
  <c r="J231" i="47"/>
  <c r="T38" i="58" s="1"/>
  <c r="X225" i="47"/>
  <c r="T225" i="47"/>
  <c r="R225" i="47"/>
  <c r="P225" i="47"/>
  <c r="N225" i="47"/>
  <c r="L225" i="47"/>
  <c r="J225" i="47"/>
  <c r="X218" i="47"/>
  <c r="T218" i="47"/>
  <c r="R218" i="47"/>
  <c r="P218" i="47"/>
  <c r="N218" i="47"/>
  <c r="J218" i="47"/>
  <c r="T36" i="58" s="1"/>
  <c r="X213" i="47"/>
  <c r="X212" i="47" s="1"/>
  <c r="T213" i="47"/>
  <c r="T212" i="47" s="1"/>
  <c r="R213" i="47"/>
  <c r="R212" i="47" s="1"/>
  <c r="P213" i="47"/>
  <c r="P212" i="47" s="1"/>
  <c r="N213" i="47"/>
  <c r="N212" i="47" s="1"/>
  <c r="L213" i="47"/>
  <c r="L212" i="47" s="1"/>
  <c r="J213" i="47"/>
  <c r="X208" i="47"/>
  <c r="X203" i="47" s="1"/>
  <c r="T208" i="47"/>
  <c r="T203" i="47" s="1"/>
  <c r="R208" i="47"/>
  <c r="R203" i="47" s="1"/>
  <c r="P208" i="47"/>
  <c r="P203" i="47" s="1"/>
  <c r="N208" i="47"/>
  <c r="N203" i="47" s="1"/>
  <c r="L208" i="47"/>
  <c r="L203" i="47" s="1"/>
  <c r="J208" i="47"/>
  <c r="J203" i="47" s="1"/>
  <c r="T33" i="58" s="1"/>
  <c r="X193" i="47"/>
  <c r="T193" i="47"/>
  <c r="R193" i="47"/>
  <c r="P193" i="47"/>
  <c r="N193" i="47"/>
  <c r="L193" i="47"/>
  <c r="J193" i="47"/>
  <c r="X187" i="47"/>
  <c r="T187" i="47"/>
  <c r="R187" i="47"/>
  <c r="P187" i="47"/>
  <c r="N187" i="47"/>
  <c r="L187" i="47"/>
  <c r="J187" i="47"/>
  <c r="X181" i="47"/>
  <c r="X177" i="47" s="1"/>
  <c r="T181" i="47"/>
  <c r="T177" i="47" s="1"/>
  <c r="R181" i="47"/>
  <c r="R177" i="47" s="1"/>
  <c r="P181" i="47"/>
  <c r="P177" i="47" s="1"/>
  <c r="N181" i="47"/>
  <c r="N177" i="47" s="1"/>
  <c r="L181" i="47"/>
  <c r="L177" i="47" s="1"/>
  <c r="J181" i="47"/>
  <c r="J177" i="47" s="1"/>
  <c r="T31" i="58" s="1"/>
  <c r="X172" i="47"/>
  <c r="T172" i="47"/>
  <c r="R172" i="47"/>
  <c r="P172" i="47"/>
  <c r="N172" i="47"/>
  <c r="L172" i="47"/>
  <c r="J172" i="47"/>
  <c r="T29" i="58" s="1"/>
  <c r="X153" i="47"/>
  <c r="X152" i="47" s="1"/>
  <c r="T153" i="47"/>
  <c r="T152" i="47" s="1"/>
  <c r="R153" i="47"/>
  <c r="R152" i="47" s="1"/>
  <c r="P153" i="47"/>
  <c r="P152" i="47" s="1"/>
  <c r="N153" i="47"/>
  <c r="N152" i="47" s="1"/>
  <c r="L153" i="47"/>
  <c r="L152" i="47" s="1"/>
  <c r="J153" i="47"/>
  <c r="X147" i="47"/>
  <c r="T147" i="47"/>
  <c r="R147" i="47"/>
  <c r="P147" i="47"/>
  <c r="N147" i="47"/>
  <c r="L147" i="47"/>
  <c r="J147" i="47"/>
  <c r="T26" i="58" s="1"/>
  <c r="X140" i="47"/>
  <c r="T140" i="47"/>
  <c r="R140" i="47"/>
  <c r="P140" i="47"/>
  <c r="N140" i="47"/>
  <c r="L140" i="47"/>
  <c r="J140" i="47"/>
  <c r="T24" i="58" s="1"/>
  <c r="X134" i="47"/>
  <c r="T134" i="47"/>
  <c r="R134" i="47"/>
  <c r="P134" i="47"/>
  <c r="N134" i="47"/>
  <c r="L134" i="47"/>
  <c r="J134" i="47"/>
  <c r="X128" i="47"/>
  <c r="T128" i="47"/>
  <c r="R128" i="47"/>
  <c r="P128" i="47"/>
  <c r="N128" i="47"/>
  <c r="L128" i="47"/>
  <c r="J128" i="47"/>
  <c r="X116" i="47"/>
  <c r="T116" i="47"/>
  <c r="R116" i="47"/>
  <c r="P116" i="47"/>
  <c r="N116" i="47"/>
  <c r="L116" i="47"/>
  <c r="J116" i="47"/>
  <c r="X112" i="47"/>
  <c r="T112" i="47"/>
  <c r="R112" i="47"/>
  <c r="P112" i="47"/>
  <c r="N112" i="47"/>
  <c r="L112" i="47"/>
  <c r="J112" i="47"/>
  <c r="T22" i="58" s="1"/>
  <c r="X107" i="47"/>
  <c r="T107" i="47"/>
  <c r="R107" i="47"/>
  <c r="P107" i="47"/>
  <c r="N107" i="47"/>
  <c r="L107" i="47"/>
  <c r="J107" i="47"/>
  <c r="T21" i="58" s="1"/>
  <c r="T100" i="47"/>
  <c r="R100" i="47"/>
  <c r="P100" i="47"/>
  <c r="N100" i="47"/>
  <c r="L100" i="47"/>
  <c r="J100" i="47"/>
  <c r="T19" i="58" s="1"/>
  <c r="T94" i="47"/>
  <c r="R94" i="47"/>
  <c r="P94" i="47"/>
  <c r="N94" i="47"/>
  <c r="L94" i="47"/>
  <c r="J94" i="47"/>
  <c r="T91" i="47"/>
  <c r="T90" i="47" s="1"/>
  <c r="R91" i="47"/>
  <c r="P91" i="47"/>
  <c r="N91" i="47"/>
  <c r="L91" i="47"/>
  <c r="J91" i="47"/>
  <c r="T83" i="47"/>
  <c r="T81" i="47" s="1"/>
  <c r="R83" i="47"/>
  <c r="R81" i="47" s="1"/>
  <c r="P83" i="47"/>
  <c r="N83" i="47"/>
  <c r="N81" i="47" s="1"/>
  <c r="L83" i="47"/>
  <c r="L81" i="47" s="1"/>
  <c r="J83" i="47"/>
  <c r="J81" i="47" s="1"/>
  <c r="T17" i="58" s="1"/>
  <c r="P81" i="47"/>
  <c r="T74" i="47"/>
  <c r="T73" i="47" s="1"/>
  <c r="R74" i="47"/>
  <c r="P74" i="47"/>
  <c r="N74" i="47"/>
  <c r="L74" i="47"/>
  <c r="J74" i="47"/>
  <c r="T16" i="58" s="1"/>
  <c r="X66" i="47"/>
  <c r="T66" i="47"/>
  <c r="R66" i="47"/>
  <c r="P66" i="47"/>
  <c r="N66" i="47"/>
  <c r="L66" i="47"/>
  <c r="J66" i="47"/>
  <c r="T14" i="58" s="1"/>
  <c r="X49" i="47"/>
  <c r="T49" i="47"/>
  <c r="R49" i="47"/>
  <c r="P49" i="47"/>
  <c r="N49" i="47"/>
  <c r="L49" i="47"/>
  <c r="J49" i="47"/>
  <c r="X42" i="47"/>
  <c r="T42" i="47"/>
  <c r="R42" i="47"/>
  <c r="P42" i="47"/>
  <c r="N42" i="47"/>
  <c r="L42" i="47"/>
  <c r="J42" i="47"/>
  <c r="X35" i="47"/>
  <c r="X31" i="47" s="1"/>
  <c r="T35" i="47"/>
  <c r="T31" i="47" s="1"/>
  <c r="R35" i="47"/>
  <c r="R31" i="47" s="1"/>
  <c r="P35" i="47"/>
  <c r="N35" i="47"/>
  <c r="N31" i="47" s="1"/>
  <c r="L35" i="47"/>
  <c r="L31" i="47" s="1"/>
  <c r="J35" i="47"/>
  <c r="J31" i="47" s="1"/>
  <c r="T11" i="58" s="1"/>
  <c r="P31" i="47"/>
  <c r="X25" i="47"/>
  <c r="T25" i="47"/>
  <c r="R25" i="47"/>
  <c r="P25" i="47"/>
  <c r="N25" i="47"/>
  <c r="L25" i="47"/>
  <c r="J25" i="47"/>
  <c r="T9" i="58" s="1"/>
  <c r="X19" i="47"/>
  <c r="T19" i="47"/>
  <c r="R19" i="47"/>
  <c r="P19" i="47"/>
  <c r="N19" i="47"/>
  <c r="L19" i="47"/>
  <c r="J19" i="47"/>
  <c r="T8" i="58" s="1"/>
  <c r="X12" i="47"/>
  <c r="T12" i="47"/>
  <c r="R12" i="47"/>
  <c r="P12" i="47"/>
  <c r="N12" i="47"/>
  <c r="L12" i="47"/>
  <c r="J12" i="47"/>
  <c r="T7" i="58" s="1"/>
  <c r="X6" i="47"/>
  <c r="T6" i="47"/>
  <c r="R6" i="47"/>
  <c r="P6" i="47"/>
  <c r="N6" i="47"/>
  <c r="L6" i="47"/>
  <c r="J6" i="47"/>
  <c r="T6" i="58" s="1"/>
  <c r="R240" i="46"/>
  <c r="P240" i="46"/>
  <c r="N240" i="46"/>
  <c r="L240" i="46"/>
  <c r="J240" i="46"/>
  <c r="I39" i="58" s="1"/>
  <c r="R231" i="46"/>
  <c r="P231" i="46"/>
  <c r="N231" i="46"/>
  <c r="L231" i="46"/>
  <c r="J231" i="46"/>
  <c r="I38" i="58" s="1"/>
  <c r="R225" i="46"/>
  <c r="P225" i="46"/>
  <c r="N225" i="46"/>
  <c r="L225" i="46"/>
  <c r="J225" i="46"/>
  <c r="R218" i="46"/>
  <c r="P218" i="46"/>
  <c r="N218" i="46"/>
  <c r="J218" i="46"/>
  <c r="I36" i="58" s="1"/>
  <c r="R213" i="46"/>
  <c r="R212" i="46" s="1"/>
  <c r="P213" i="46"/>
  <c r="P212" i="46" s="1"/>
  <c r="N213" i="46"/>
  <c r="N212" i="46" s="1"/>
  <c r="L213" i="46"/>
  <c r="L212" i="46" s="1"/>
  <c r="J213" i="46"/>
  <c r="R208" i="46"/>
  <c r="R203" i="46" s="1"/>
  <c r="P208" i="46"/>
  <c r="P203" i="46" s="1"/>
  <c r="N208" i="46"/>
  <c r="N203" i="46" s="1"/>
  <c r="L208" i="46"/>
  <c r="L203" i="46" s="1"/>
  <c r="J208" i="46"/>
  <c r="J203" i="46" s="1"/>
  <c r="I33" i="58" s="1"/>
  <c r="R193" i="46"/>
  <c r="P193" i="46"/>
  <c r="N193" i="46"/>
  <c r="L193" i="46"/>
  <c r="J193" i="46"/>
  <c r="R187" i="46"/>
  <c r="P187" i="46"/>
  <c r="N187" i="46"/>
  <c r="L187" i="46"/>
  <c r="J187" i="46"/>
  <c r="R177" i="46"/>
  <c r="P177" i="46"/>
  <c r="N177" i="46"/>
  <c r="L177" i="46"/>
  <c r="J177" i="46"/>
  <c r="I31" i="58" s="1"/>
  <c r="R172" i="46"/>
  <c r="P172" i="46"/>
  <c r="N172" i="46"/>
  <c r="L172" i="46"/>
  <c r="J172" i="46"/>
  <c r="I29" i="58" s="1"/>
  <c r="R153" i="46"/>
  <c r="R152" i="46" s="1"/>
  <c r="P153" i="46"/>
  <c r="P152" i="46" s="1"/>
  <c r="N153" i="46"/>
  <c r="N152" i="46" s="1"/>
  <c r="L153" i="46"/>
  <c r="L152" i="46" s="1"/>
  <c r="J153" i="46"/>
  <c r="R147" i="46"/>
  <c r="P147" i="46"/>
  <c r="N147" i="46"/>
  <c r="L147" i="46"/>
  <c r="J147" i="46"/>
  <c r="I26" i="58" s="1"/>
  <c r="R140" i="46"/>
  <c r="P140" i="46"/>
  <c r="N140" i="46"/>
  <c r="L140" i="46"/>
  <c r="J140" i="46"/>
  <c r="I24" i="58" s="1"/>
  <c r="R134" i="46"/>
  <c r="P134" i="46"/>
  <c r="N134" i="46"/>
  <c r="L134" i="46"/>
  <c r="J134" i="46"/>
  <c r="R128" i="46"/>
  <c r="P128" i="46"/>
  <c r="N128" i="46"/>
  <c r="L128" i="46"/>
  <c r="R116" i="46"/>
  <c r="P116" i="46"/>
  <c r="N116" i="46"/>
  <c r="L116" i="46"/>
  <c r="J116" i="46"/>
  <c r="R112" i="46"/>
  <c r="P112" i="46"/>
  <c r="N112" i="46"/>
  <c r="L112" i="46"/>
  <c r="J112" i="46"/>
  <c r="I22" i="58" s="1"/>
  <c r="R107" i="46"/>
  <c r="P107" i="46"/>
  <c r="N107" i="46"/>
  <c r="L107" i="46"/>
  <c r="J107" i="46"/>
  <c r="I21" i="58" s="1"/>
  <c r="R100" i="46"/>
  <c r="P100" i="46"/>
  <c r="N100" i="46"/>
  <c r="L100" i="46"/>
  <c r="J100" i="46"/>
  <c r="I19" i="58" s="1"/>
  <c r="R91" i="46"/>
  <c r="R90" i="46" s="1"/>
  <c r="P91" i="46"/>
  <c r="P90" i="46" s="1"/>
  <c r="N91" i="46"/>
  <c r="N90" i="46" s="1"/>
  <c r="L91" i="46"/>
  <c r="L90" i="46" s="1"/>
  <c r="J91" i="46"/>
  <c r="J90" i="46" s="1"/>
  <c r="I18" i="58" s="1"/>
  <c r="R83" i="46"/>
  <c r="R81" i="46" s="1"/>
  <c r="P83" i="46"/>
  <c r="N83" i="46"/>
  <c r="N81" i="46" s="1"/>
  <c r="L83" i="46"/>
  <c r="L81" i="46" s="1"/>
  <c r="J83" i="46"/>
  <c r="J81" i="46" s="1"/>
  <c r="I17" i="58" s="1"/>
  <c r="P81" i="46"/>
  <c r="R74" i="46"/>
  <c r="P74" i="46"/>
  <c r="N74" i="46"/>
  <c r="L74" i="46"/>
  <c r="J74" i="46"/>
  <c r="I16" i="58" s="1"/>
  <c r="R66" i="46"/>
  <c r="P66" i="46"/>
  <c r="N66" i="46"/>
  <c r="L66" i="46"/>
  <c r="J66" i="46"/>
  <c r="I14" i="58" s="1"/>
  <c r="R49" i="46"/>
  <c r="P49" i="46"/>
  <c r="N49" i="46"/>
  <c r="L49" i="46"/>
  <c r="J49" i="46"/>
  <c r="R42" i="46"/>
  <c r="P42" i="46"/>
  <c r="N42" i="46"/>
  <c r="L42" i="46"/>
  <c r="J42" i="46"/>
  <c r="R35" i="46"/>
  <c r="R31" i="46" s="1"/>
  <c r="P35" i="46"/>
  <c r="P31" i="46" s="1"/>
  <c r="N35" i="46"/>
  <c r="N31" i="46" s="1"/>
  <c r="L35" i="46"/>
  <c r="L31" i="46" s="1"/>
  <c r="J35" i="46"/>
  <c r="J31" i="46" s="1"/>
  <c r="I11" i="58" s="1"/>
  <c r="R25" i="46"/>
  <c r="P25" i="46"/>
  <c r="N25" i="46"/>
  <c r="L25" i="46"/>
  <c r="J25" i="46"/>
  <c r="I9" i="58" s="1"/>
  <c r="R19" i="46"/>
  <c r="P19" i="46"/>
  <c r="N19" i="46"/>
  <c r="L19" i="46"/>
  <c r="J19" i="46"/>
  <c r="I8" i="58" s="1"/>
  <c r="R12" i="46"/>
  <c r="P12" i="46"/>
  <c r="N12" i="46"/>
  <c r="L12" i="46"/>
  <c r="J12" i="46"/>
  <c r="I7" i="58" s="1"/>
  <c r="R6" i="46"/>
  <c r="P6" i="46"/>
  <c r="N6" i="46"/>
  <c r="L6" i="46"/>
  <c r="J6" i="46"/>
  <c r="I6" i="58" s="1"/>
  <c r="X240" i="45"/>
  <c r="T240" i="45"/>
  <c r="R240" i="45"/>
  <c r="P240" i="45"/>
  <c r="N240" i="45"/>
  <c r="L240" i="45"/>
  <c r="J240" i="45"/>
  <c r="AP39" i="58" s="1"/>
  <c r="X231" i="45"/>
  <c r="T231" i="45"/>
  <c r="R231" i="45"/>
  <c r="P231" i="45"/>
  <c r="N231" i="45"/>
  <c r="L231" i="45"/>
  <c r="J231" i="45"/>
  <c r="AP38" i="58" s="1"/>
  <c r="X225" i="45"/>
  <c r="T225" i="45"/>
  <c r="R225" i="45"/>
  <c r="P225" i="45"/>
  <c r="N225" i="45"/>
  <c r="L225" i="45"/>
  <c r="J225" i="45"/>
  <c r="X218" i="45"/>
  <c r="T218" i="45"/>
  <c r="R218" i="45"/>
  <c r="P218" i="45"/>
  <c r="N218" i="45"/>
  <c r="J218" i="45"/>
  <c r="AP36" i="58" s="1"/>
  <c r="X213" i="45"/>
  <c r="X212" i="45" s="1"/>
  <c r="T212" i="45"/>
  <c r="R213" i="45"/>
  <c r="R212" i="45" s="1"/>
  <c r="P213" i="45"/>
  <c r="P212" i="45" s="1"/>
  <c r="N213" i="45"/>
  <c r="N212" i="45" s="1"/>
  <c r="L213" i="45"/>
  <c r="L212" i="45" s="1"/>
  <c r="J213" i="45"/>
  <c r="X208" i="45"/>
  <c r="X203" i="45" s="1"/>
  <c r="T208" i="45"/>
  <c r="T203" i="45" s="1"/>
  <c r="R208" i="45"/>
  <c r="R203" i="45" s="1"/>
  <c r="P208" i="45"/>
  <c r="P203" i="45" s="1"/>
  <c r="N208" i="45"/>
  <c r="N203" i="45" s="1"/>
  <c r="L208" i="45"/>
  <c r="L203" i="45" s="1"/>
  <c r="J208" i="45"/>
  <c r="J203" i="45" s="1"/>
  <c r="AP33" i="58" s="1"/>
  <c r="X193" i="45"/>
  <c r="T193" i="45"/>
  <c r="R193" i="45"/>
  <c r="P193" i="45"/>
  <c r="N193" i="45"/>
  <c r="L193" i="45"/>
  <c r="J193" i="45"/>
  <c r="X187" i="45"/>
  <c r="T187" i="45"/>
  <c r="R187" i="45"/>
  <c r="P187" i="45"/>
  <c r="N187" i="45"/>
  <c r="L187" i="45"/>
  <c r="J187" i="45"/>
  <c r="X181" i="45"/>
  <c r="X177" i="45" s="1"/>
  <c r="T181" i="45"/>
  <c r="T177" i="45" s="1"/>
  <c r="R181" i="45"/>
  <c r="R177" i="45" s="1"/>
  <c r="P181" i="45"/>
  <c r="P177" i="45" s="1"/>
  <c r="N181" i="45"/>
  <c r="N177" i="45" s="1"/>
  <c r="L181" i="45"/>
  <c r="L177" i="45" s="1"/>
  <c r="J181" i="45"/>
  <c r="J177" i="45" s="1"/>
  <c r="AP31" i="58" s="1"/>
  <c r="X172" i="45"/>
  <c r="T172" i="45"/>
  <c r="R172" i="45"/>
  <c r="P172" i="45"/>
  <c r="N172" i="45"/>
  <c r="L172" i="45"/>
  <c r="J172" i="45"/>
  <c r="AP29" i="58" s="1"/>
  <c r="X153" i="45"/>
  <c r="X152" i="45" s="1"/>
  <c r="T153" i="45"/>
  <c r="T152" i="45" s="1"/>
  <c r="R153" i="45"/>
  <c r="R152" i="45" s="1"/>
  <c r="P153" i="45"/>
  <c r="P152" i="45" s="1"/>
  <c r="N153" i="45"/>
  <c r="N152" i="45" s="1"/>
  <c r="L153" i="45"/>
  <c r="L152" i="45" s="1"/>
  <c r="J153" i="45"/>
  <c r="X147" i="45"/>
  <c r="T147" i="45"/>
  <c r="R147" i="45"/>
  <c r="P147" i="45"/>
  <c r="N147" i="45"/>
  <c r="L147" i="45"/>
  <c r="J147" i="45"/>
  <c r="AP26" i="58" s="1"/>
  <c r="X140" i="45"/>
  <c r="T140" i="45"/>
  <c r="R140" i="45"/>
  <c r="P140" i="45"/>
  <c r="N140" i="45"/>
  <c r="L140" i="45"/>
  <c r="J140" i="45"/>
  <c r="AP24" i="58" s="1"/>
  <c r="X134" i="45"/>
  <c r="T134" i="45"/>
  <c r="R134" i="45"/>
  <c r="P134" i="45"/>
  <c r="N134" i="45"/>
  <c r="L134" i="45"/>
  <c r="J134" i="45"/>
  <c r="X128" i="45"/>
  <c r="T128" i="45"/>
  <c r="R128" i="45"/>
  <c r="P128" i="45"/>
  <c r="N128" i="45"/>
  <c r="L128" i="45"/>
  <c r="J128" i="45"/>
  <c r="X122" i="45"/>
  <c r="T122" i="45"/>
  <c r="R122" i="45"/>
  <c r="P122" i="45"/>
  <c r="N122" i="45"/>
  <c r="L122" i="45"/>
  <c r="J122" i="45"/>
  <c r="X116" i="45"/>
  <c r="T116" i="45"/>
  <c r="R116" i="45"/>
  <c r="P116" i="45"/>
  <c r="N116" i="45"/>
  <c r="L116" i="45"/>
  <c r="J116" i="45"/>
  <c r="X112" i="45"/>
  <c r="T112" i="45"/>
  <c r="R112" i="45"/>
  <c r="P112" i="45"/>
  <c r="N112" i="45"/>
  <c r="L112" i="45"/>
  <c r="J112" i="45"/>
  <c r="AP22" i="58" s="1"/>
  <c r="X107" i="45"/>
  <c r="T107" i="45"/>
  <c r="R107" i="45"/>
  <c r="P107" i="45"/>
  <c r="N107" i="45"/>
  <c r="L107" i="45"/>
  <c r="J107" i="45"/>
  <c r="AP21" i="58" s="1"/>
  <c r="T100" i="45"/>
  <c r="R100" i="45"/>
  <c r="P100" i="45"/>
  <c r="N100" i="45"/>
  <c r="L100" i="45"/>
  <c r="J100" i="45"/>
  <c r="AP19" i="58" s="1"/>
  <c r="T94" i="45"/>
  <c r="R94" i="45"/>
  <c r="P94" i="45"/>
  <c r="N94" i="45"/>
  <c r="L94" i="45"/>
  <c r="J94" i="45"/>
  <c r="T91" i="45"/>
  <c r="T90" i="45" s="1"/>
  <c r="R91" i="45"/>
  <c r="P91" i="45"/>
  <c r="N91" i="45"/>
  <c r="L91" i="45"/>
  <c r="J91" i="45"/>
  <c r="T83" i="45"/>
  <c r="T81" i="45" s="1"/>
  <c r="R83" i="45"/>
  <c r="R81" i="45" s="1"/>
  <c r="P83" i="45"/>
  <c r="P81" i="45" s="1"/>
  <c r="N83" i="45"/>
  <c r="N81" i="45" s="1"/>
  <c r="L83" i="45"/>
  <c r="L81" i="45" s="1"/>
  <c r="J83" i="45"/>
  <c r="J81" i="45" s="1"/>
  <c r="AP17" i="58" s="1"/>
  <c r="T74" i="45"/>
  <c r="T73" i="45" s="1"/>
  <c r="R74" i="45"/>
  <c r="P74" i="45"/>
  <c r="N74" i="45"/>
  <c r="L74" i="45"/>
  <c r="J74" i="45"/>
  <c r="AP16" i="58" s="1"/>
  <c r="X66" i="45"/>
  <c r="T66" i="45"/>
  <c r="R66" i="45"/>
  <c r="P66" i="45"/>
  <c r="N66" i="45"/>
  <c r="L66" i="45"/>
  <c r="J66" i="45"/>
  <c r="AP14" i="58" s="1"/>
  <c r="X49" i="45"/>
  <c r="T49" i="45"/>
  <c r="R49" i="45"/>
  <c r="P49" i="45"/>
  <c r="N49" i="45"/>
  <c r="L49" i="45"/>
  <c r="J49" i="45"/>
  <c r="X42" i="45"/>
  <c r="T42" i="45"/>
  <c r="R42" i="45"/>
  <c r="P42" i="45"/>
  <c r="N42" i="45"/>
  <c r="L42" i="45"/>
  <c r="J42" i="45"/>
  <c r="X35" i="45"/>
  <c r="X31" i="45" s="1"/>
  <c r="T35" i="45"/>
  <c r="T31" i="45" s="1"/>
  <c r="R35" i="45"/>
  <c r="R31" i="45" s="1"/>
  <c r="P35" i="45"/>
  <c r="N35" i="45"/>
  <c r="N31" i="45" s="1"/>
  <c r="L35" i="45"/>
  <c r="L31" i="45" s="1"/>
  <c r="J35" i="45"/>
  <c r="J31" i="45" s="1"/>
  <c r="AP11" i="58" s="1"/>
  <c r="P31" i="45"/>
  <c r="X25" i="45"/>
  <c r="T25" i="45"/>
  <c r="R25" i="45"/>
  <c r="P25" i="45"/>
  <c r="N25" i="45"/>
  <c r="L25" i="45"/>
  <c r="J25" i="45"/>
  <c r="AP9" i="58" s="1"/>
  <c r="X19" i="45"/>
  <c r="T19" i="45"/>
  <c r="R19" i="45"/>
  <c r="P19" i="45"/>
  <c r="N19" i="45"/>
  <c r="L19" i="45"/>
  <c r="J19" i="45"/>
  <c r="AP8" i="58" s="1"/>
  <c r="X12" i="45"/>
  <c r="T12" i="45"/>
  <c r="R12" i="45"/>
  <c r="P12" i="45"/>
  <c r="N12" i="45"/>
  <c r="L12" i="45"/>
  <c r="J12" i="45"/>
  <c r="AP7" i="58" s="1"/>
  <c r="X6" i="45"/>
  <c r="T6" i="45"/>
  <c r="R6" i="45"/>
  <c r="P6" i="45"/>
  <c r="N6" i="45"/>
  <c r="L6" i="45"/>
  <c r="J6" i="45"/>
  <c r="AP6" i="58" s="1"/>
  <c r="X240" i="44"/>
  <c r="T240" i="44"/>
  <c r="R240" i="44"/>
  <c r="P240" i="44"/>
  <c r="N240" i="44"/>
  <c r="L240" i="44"/>
  <c r="J240" i="44"/>
  <c r="L39" i="58" s="1"/>
  <c r="X231" i="44"/>
  <c r="T231" i="44"/>
  <c r="R231" i="44"/>
  <c r="P231" i="44"/>
  <c r="N231" i="44"/>
  <c r="L231" i="44"/>
  <c r="J231" i="44"/>
  <c r="L38" i="58" s="1"/>
  <c r="X225" i="44"/>
  <c r="T225" i="44"/>
  <c r="R225" i="44"/>
  <c r="P225" i="44"/>
  <c r="N225" i="44"/>
  <c r="L225" i="44"/>
  <c r="J225" i="44"/>
  <c r="X218" i="44"/>
  <c r="T218" i="44"/>
  <c r="R218" i="44"/>
  <c r="P218" i="44"/>
  <c r="N218" i="44"/>
  <c r="J218" i="44"/>
  <c r="L36" i="58" s="1"/>
  <c r="X212" i="44"/>
  <c r="T212" i="44"/>
  <c r="R212" i="44"/>
  <c r="P212" i="44"/>
  <c r="N212" i="44"/>
  <c r="L212" i="44"/>
  <c r="J212" i="44"/>
  <c r="L34" i="58" s="1"/>
  <c r="X208" i="44"/>
  <c r="X203" i="44" s="1"/>
  <c r="T208" i="44"/>
  <c r="T203" i="44" s="1"/>
  <c r="R208" i="44"/>
  <c r="R203" i="44" s="1"/>
  <c r="P208" i="44"/>
  <c r="P203" i="44" s="1"/>
  <c r="N208" i="44"/>
  <c r="N203" i="44" s="1"/>
  <c r="L208" i="44"/>
  <c r="L203" i="44" s="1"/>
  <c r="J208" i="44"/>
  <c r="J203" i="44" s="1"/>
  <c r="L33" i="58" s="1"/>
  <c r="X193" i="44"/>
  <c r="T193" i="44"/>
  <c r="R193" i="44"/>
  <c r="P193" i="44"/>
  <c r="N193" i="44"/>
  <c r="L193" i="44"/>
  <c r="J193" i="44"/>
  <c r="X187" i="44"/>
  <c r="T187" i="44"/>
  <c r="R187" i="44"/>
  <c r="P187" i="44"/>
  <c r="N187" i="44"/>
  <c r="L187" i="44"/>
  <c r="J187" i="44"/>
  <c r="X181" i="44"/>
  <c r="X177" i="44" s="1"/>
  <c r="T181" i="44"/>
  <c r="T177" i="44" s="1"/>
  <c r="R181" i="44"/>
  <c r="R177" i="44" s="1"/>
  <c r="P181" i="44"/>
  <c r="N181" i="44"/>
  <c r="N177" i="44" s="1"/>
  <c r="L181" i="44"/>
  <c r="L177" i="44" s="1"/>
  <c r="J181" i="44"/>
  <c r="J177" i="44" s="1"/>
  <c r="L31" i="58" s="1"/>
  <c r="P177" i="44"/>
  <c r="X172" i="44"/>
  <c r="T172" i="44"/>
  <c r="R172" i="44"/>
  <c r="P172" i="44"/>
  <c r="N172" i="44"/>
  <c r="L172" i="44"/>
  <c r="J172" i="44"/>
  <c r="L29" i="58" s="1"/>
  <c r="X153" i="44"/>
  <c r="X152" i="44" s="1"/>
  <c r="T153" i="44"/>
  <c r="T152" i="44" s="1"/>
  <c r="R153" i="44"/>
  <c r="R152" i="44" s="1"/>
  <c r="P153" i="44"/>
  <c r="P152" i="44" s="1"/>
  <c r="N153" i="44"/>
  <c r="N152" i="44" s="1"/>
  <c r="L153" i="44"/>
  <c r="L152" i="44" s="1"/>
  <c r="J153" i="44"/>
  <c r="X147" i="44"/>
  <c r="T147" i="44"/>
  <c r="R147" i="44"/>
  <c r="P147" i="44"/>
  <c r="N147" i="44"/>
  <c r="L147" i="44"/>
  <c r="J147" i="44"/>
  <c r="L26" i="58" s="1"/>
  <c r="X140" i="44"/>
  <c r="T140" i="44"/>
  <c r="R140" i="44"/>
  <c r="P140" i="44"/>
  <c r="N140" i="44"/>
  <c r="L140" i="44"/>
  <c r="J140" i="44"/>
  <c r="L24" i="58" s="1"/>
  <c r="X134" i="44"/>
  <c r="T134" i="44"/>
  <c r="R134" i="44"/>
  <c r="P134" i="44"/>
  <c r="N134" i="44"/>
  <c r="L134" i="44"/>
  <c r="J134" i="44"/>
  <c r="X128" i="44"/>
  <c r="T128" i="44"/>
  <c r="R128" i="44"/>
  <c r="P128" i="44"/>
  <c r="N128" i="44"/>
  <c r="L128" i="44"/>
  <c r="J128" i="44"/>
  <c r="X116" i="44"/>
  <c r="T116" i="44"/>
  <c r="R116" i="44"/>
  <c r="P116" i="44"/>
  <c r="N116" i="44"/>
  <c r="L116" i="44"/>
  <c r="J116" i="44"/>
  <c r="X112" i="44"/>
  <c r="T112" i="44"/>
  <c r="R112" i="44"/>
  <c r="P112" i="44"/>
  <c r="N112" i="44"/>
  <c r="L112" i="44"/>
  <c r="J112" i="44"/>
  <c r="L22" i="58" s="1"/>
  <c r="X107" i="44"/>
  <c r="T107" i="44"/>
  <c r="R107" i="44"/>
  <c r="P107" i="44"/>
  <c r="N107" i="44"/>
  <c r="L107" i="44"/>
  <c r="J107" i="44"/>
  <c r="L21" i="58" s="1"/>
  <c r="X100" i="44"/>
  <c r="T100" i="44"/>
  <c r="R100" i="44"/>
  <c r="P100" i="44"/>
  <c r="N100" i="44"/>
  <c r="L100" i="44"/>
  <c r="J100" i="44"/>
  <c r="L19" i="58" s="1"/>
  <c r="T94" i="44"/>
  <c r="R94" i="44"/>
  <c r="P94" i="44"/>
  <c r="N94" i="44"/>
  <c r="L94" i="44"/>
  <c r="J94" i="44"/>
  <c r="T91" i="44"/>
  <c r="T90" i="44" s="1"/>
  <c r="R91" i="44"/>
  <c r="P91" i="44"/>
  <c r="N91" i="44"/>
  <c r="L91" i="44"/>
  <c r="J91" i="44"/>
  <c r="T83" i="44"/>
  <c r="T81" i="44" s="1"/>
  <c r="R83" i="44"/>
  <c r="R81" i="44" s="1"/>
  <c r="P83" i="44"/>
  <c r="P81" i="44" s="1"/>
  <c r="N83" i="44"/>
  <c r="N81" i="44" s="1"/>
  <c r="L83" i="44"/>
  <c r="L81" i="44" s="1"/>
  <c r="J83" i="44"/>
  <c r="J81" i="44" s="1"/>
  <c r="L17" i="58" s="1"/>
  <c r="R74" i="44"/>
  <c r="P74" i="44"/>
  <c r="N74" i="44"/>
  <c r="L74" i="44"/>
  <c r="J74" i="44"/>
  <c r="L16" i="58" s="1"/>
  <c r="X66" i="44"/>
  <c r="T66" i="44"/>
  <c r="R66" i="44"/>
  <c r="P66" i="44"/>
  <c r="N66" i="44"/>
  <c r="L66" i="44"/>
  <c r="J66" i="44"/>
  <c r="L14" i="58" s="1"/>
  <c r="X49" i="44"/>
  <c r="T49" i="44"/>
  <c r="R49" i="44"/>
  <c r="P49" i="44"/>
  <c r="N49" i="44"/>
  <c r="L49" i="44"/>
  <c r="J49" i="44"/>
  <c r="X42" i="44"/>
  <c r="T42" i="44"/>
  <c r="R42" i="44"/>
  <c r="P42" i="44"/>
  <c r="N42" i="44"/>
  <c r="L42" i="44"/>
  <c r="J42" i="44"/>
  <c r="X35" i="44"/>
  <c r="X31" i="44" s="1"/>
  <c r="T35" i="44"/>
  <c r="T31" i="44" s="1"/>
  <c r="R35" i="44"/>
  <c r="R31" i="44" s="1"/>
  <c r="P35" i="44"/>
  <c r="N35" i="44"/>
  <c r="L35" i="44"/>
  <c r="L31" i="44" s="1"/>
  <c r="J35" i="44"/>
  <c r="J31" i="44" s="1"/>
  <c r="L11" i="58" s="1"/>
  <c r="P31" i="44"/>
  <c r="N31" i="44"/>
  <c r="X25" i="44"/>
  <c r="T25" i="44"/>
  <c r="R25" i="44"/>
  <c r="P25" i="44"/>
  <c r="N25" i="44"/>
  <c r="L25" i="44"/>
  <c r="J25" i="44"/>
  <c r="L9" i="58" s="1"/>
  <c r="X19" i="44"/>
  <c r="T19" i="44"/>
  <c r="R19" i="44"/>
  <c r="P19" i="44"/>
  <c r="N19" i="44"/>
  <c r="L19" i="44"/>
  <c r="J19" i="44"/>
  <c r="L8" i="58" s="1"/>
  <c r="X12" i="44"/>
  <c r="T12" i="44"/>
  <c r="R12" i="44"/>
  <c r="P12" i="44"/>
  <c r="N12" i="44"/>
  <c r="L12" i="44"/>
  <c r="J12" i="44"/>
  <c r="L7" i="58" s="1"/>
  <c r="X6" i="44"/>
  <c r="T6" i="44"/>
  <c r="R6" i="44"/>
  <c r="P6" i="44"/>
  <c r="N6" i="44"/>
  <c r="L6" i="44"/>
  <c r="J6" i="44"/>
  <c r="L6" i="58" s="1"/>
  <c r="X240" i="43"/>
  <c r="T240" i="43"/>
  <c r="R240" i="43"/>
  <c r="P240" i="43"/>
  <c r="N240" i="43"/>
  <c r="L240" i="43"/>
  <c r="J240" i="43"/>
  <c r="O39" i="58" s="1"/>
  <c r="X231" i="43"/>
  <c r="T231" i="43"/>
  <c r="R231" i="43"/>
  <c r="P231" i="43"/>
  <c r="N231" i="43"/>
  <c r="L231" i="43"/>
  <c r="J231" i="43"/>
  <c r="O38" i="58" s="1"/>
  <c r="X225" i="43"/>
  <c r="T225" i="43"/>
  <c r="R225" i="43"/>
  <c r="P225" i="43"/>
  <c r="N225" i="43"/>
  <c r="L225" i="43"/>
  <c r="J225" i="43"/>
  <c r="X218" i="43"/>
  <c r="T218" i="43"/>
  <c r="R218" i="43"/>
  <c r="P218" i="43"/>
  <c r="N218" i="43"/>
  <c r="J218" i="43"/>
  <c r="O36" i="58" s="1"/>
  <c r="X212" i="43"/>
  <c r="T212" i="43"/>
  <c r="R212" i="43"/>
  <c r="P212" i="43"/>
  <c r="N212" i="43"/>
  <c r="L212" i="43"/>
  <c r="J212" i="43"/>
  <c r="O34" i="58" s="1"/>
  <c r="X208" i="43"/>
  <c r="X203" i="43" s="1"/>
  <c r="T208" i="43"/>
  <c r="T203" i="43" s="1"/>
  <c r="R208" i="43"/>
  <c r="R203" i="43" s="1"/>
  <c r="P208" i="43"/>
  <c r="P203" i="43" s="1"/>
  <c r="N208" i="43"/>
  <c r="N203" i="43" s="1"/>
  <c r="L208" i="43"/>
  <c r="L203" i="43" s="1"/>
  <c r="J208" i="43"/>
  <c r="J203" i="43" s="1"/>
  <c r="O33" i="58" s="1"/>
  <c r="X193" i="43"/>
  <c r="T193" i="43"/>
  <c r="R193" i="43"/>
  <c r="P193" i="43"/>
  <c r="N193" i="43"/>
  <c r="L193" i="43"/>
  <c r="J193" i="43"/>
  <c r="X187" i="43"/>
  <c r="T187" i="43"/>
  <c r="R187" i="43"/>
  <c r="P187" i="43"/>
  <c r="N187" i="43"/>
  <c r="L187" i="43"/>
  <c r="J187" i="43"/>
  <c r="X181" i="43"/>
  <c r="X177" i="43" s="1"/>
  <c r="T181" i="43"/>
  <c r="T177" i="43" s="1"/>
  <c r="R181" i="43"/>
  <c r="R177" i="43" s="1"/>
  <c r="P181" i="43"/>
  <c r="N181" i="43"/>
  <c r="N177" i="43" s="1"/>
  <c r="L181" i="43"/>
  <c r="L177" i="43" s="1"/>
  <c r="J181" i="43"/>
  <c r="J177" i="43" s="1"/>
  <c r="O31" i="58" s="1"/>
  <c r="P177" i="43"/>
  <c r="X172" i="43"/>
  <c r="T172" i="43"/>
  <c r="R172" i="43"/>
  <c r="P172" i="43"/>
  <c r="N172" i="43"/>
  <c r="L172" i="43"/>
  <c r="J172" i="43"/>
  <c r="O29" i="58" s="1"/>
  <c r="X153" i="43"/>
  <c r="X152" i="43" s="1"/>
  <c r="T153" i="43"/>
  <c r="T152" i="43" s="1"/>
  <c r="R153" i="43"/>
  <c r="R152" i="43" s="1"/>
  <c r="P153" i="43"/>
  <c r="P152" i="43" s="1"/>
  <c r="N153" i="43"/>
  <c r="N152" i="43" s="1"/>
  <c r="L153" i="43"/>
  <c r="L152" i="43" s="1"/>
  <c r="J153" i="43"/>
  <c r="X147" i="43"/>
  <c r="T147" i="43"/>
  <c r="R147" i="43"/>
  <c r="P147" i="43"/>
  <c r="N147" i="43"/>
  <c r="L147" i="43"/>
  <c r="J147" i="43"/>
  <c r="O26" i="58" s="1"/>
  <c r="X140" i="43"/>
  <c r="T140" i="43"/>
  <c r="R140" i="43"/>
  <c r="P140" i="43"/>
  <c r="N140" i="43"/>
  <c r="L140" i="43"/>
  <c r="J140" i="43"/>
  <c r="O24" i="58" s="1"/>
  <c r="X134" i="43"/>
  <c r="T134" i="43"/>
  <c r="R134" i="43"/>
  <c r="P134" i="43"/>
  <c r="N134" i="43"/>
  <c r="L134" i="43"/>
  <c r="J134" i="43"/>
  <c r="X128" i="43"/>
  <c r="T128" i="43"/>
  <c r="R128" i="43"/>
  <c r="P128" i="43"/>
  <c r="N128" i="43"/>
  <c r="L128" i="43"/>
  <c r="J128" i="43"/>
  <c r="X116" i="43"/>
  <c r="T116" i="43"/>
  <c r="R116" i="43"/>
  <c r="P116" i="43"/>
  <c r="N116" i="43"/>
  <c r="L116" i="43"/>
  <c r="J116" i="43"/>
  <c r="X112" i="43"/>
  <c r="T112" i="43"/>
  <c r="R112" i="43"/>
  <c r="P112" i="43"/>
  <c r="N112" i="43"/>
  <c r="L112" i="43"/>
  <c r="J112" i="43"/>
  <c r="O22" i="58" s="1"/>
  <c r="X107" i="43"/>
  <c r="T107" i="43"/>
  <c r="R107" i="43"/>
  <c r="P107" i="43"/>
  <c r="N107" i="43"/>
  <c r="L107" i="43"/>
  <c r="J107" i="43"/>
  <c r="O21" i="58" s="1"/>
  <c r="X100" i="43"/>
  <c r="T100" i="43"/>
  <c r="R100" i="43"/>
  <c r="P100" i="43"/>
  <c r="N100" i="43"/>
  <c r="L100" i="43"/>
  <c r="J100" i="43"/>
  <c r="O19" i="58" s="1"/>
  <c r="T94" i="43"/>
  <c r="R94" i="43"/>
  <c r="P94" i="43"/>
  <c r="N94" i="43"/>
  <c r="L94" i="43"/>
  <c r="J94" i="43"/>
  <c r="T91" i="43"/>
  <c r="T90" i="43" s="1"/>
  <c r="R91" i="43"/>
  <c r="P91" i="43"/>
  <c r="N91" i="43"/>
  <c r="L91" i="43"/>
  <c r="J91" i="43"/>
  <c r="T83" i="43"/>
  <c r="T81" i="43" s="1"/>
  <c r="R83" i="43"/>
  <c r="R81" i="43" s="1"/>
  <c r="P83" i="43"/>
  <c r="P81" i="43" s="1"/>
  <c r="N83" i="43"/>
  <c r="N81" i="43" s="1"/>
  <c r="L83" i="43"/>
  <c r="L81" i="43" s="1"/>
  <c r="J83" i="43"/>
  <c r="J81" i="43" s="1"/>
  <c r="O17" i="58" s="1"/>
  <c r="R74" i="43"/>
  <c r="P74" i="43"/>
  <c r="N74" i="43"/>
  <c r="L74" i="43"/>
  <c r="J74" i="43"/>
  <c r="O16" i="58" s="1"/>
  <c r="X66" i="43"/>
  <c r="T66" i="43"/>
  <c r="R66" i="43"/>
  <c r="P66" i="43"/>
  <c r="N66" i="43"/>
  <c r="L66" i="43"/>
  <c r="J66" i="43"/>
  <c r="O14" i="58" s="1"/>
  <c r="X49" i="43"/>
  <c r="T49" i="43"/>
  <c r="R49" i="43"/>
  <c r="P49" i="43"/>
  <c r="N49" i="43"/>
  <c r="L49" i="43"/>
  <c r="J49" i="43"/>
  <c r="X42" i="43"/>
  <c r="T42" i="43"/>
  <c r="R42" i="43"/>
  <c r="P42" i="43"/>
  <c r="N42" i="43"/>
  <c r="L42" i="43"/>
  <c r="J42" i="43"/>
  <c r="X35" i="43"/>
  <c r="X31" i="43" s="1"/>
  <c r="T35" i="43"/>
  <c r="T31" i="43" s="1"/>
  <c r="R35" i="43"/>
  <c r="R31" i="43" s="1"/>
  <c r="P35" i="43"/>
  <c r="P31" i="43" s="1"/>
  <c r="N35" i="43"/>
  <c r="N31" i="43" s="1"/>
  <c r="L35" i="43"/>
  <c r="L31" i="43" s="1"/>
  <c r="J35" i="43"/>
  <c r="J31" i="43" s="1"/>
  <c r="O11" i="58" s="1"/>
  <c r="X25" i="43"/>
  <c r="T25" i="43"/>
  <c r="R25" i="43"/>
  <c r="P25" i="43"/>
  <c r="N25" i="43"/>
  <c r="L25" i="43"/>
  <c r="J25" i="43"/>
  <c r="O9" i="58" s="1"/>
  <c r="X19" i="43"/>
  <c r="T19" i="43"/>
  <c r="R19" i="43"/>
  <c r="P19" i="43"/>
  <c r="N19" i="43"/>
  <c r="L19" i="43"/>
  <c r="J19" i="43"/>
  <c r="O8" i="58" s="1"/>
  <c r="X12" i="43"/>
  <c r="T12" i="43"/>
  <c r="R12" i="43"/>
  <c r="P12" i="43"/>
  <c r="N12" i="43"/>
  <c r="L12" i="43"/>
  <c r="J12" i="43"/>
  <c r="O7" i="58" s="1"/>
  <c r="X6" i="43"/>
  <c r="T6" i="43"/>
  <c r="R6" i="43"/>
  <c r="P6" i="43"/>
  <c r="N6" i="43"/>
  <c r="L6" i="43"/>
  <c r="J6" i="43"/>
  <c r="O6" i="58" s="1"/>
  <c r="X240" i="42"/>
  <c r="T240" i="42"/>
  <c r="R240" i="42"/>
  <c r="P240" i="42"/>
  <c r="N240" i="42"/>
  <c r="L240" i="42"/>
  <c r="J240" i="42"/>
  <c r="J39" i="58" s="1"/>
  <c r="X231" i="42"/>
  <c r="T231" i="42"/>
  <c r="R231" i="42"/>
  <c r="P231" i="42"/>
  <c r="N231" i="42"/>
  <c r="L231" i="42"/>
  <c r="J231" i="42"/>
  <c r="J38" i="58" s="1"/>
  <c r="X225" i="42"/>
  <c r="T225" i="42"/>
  <c r="R225" i="42"/>
  <c r="P225" i="42"/>
  <c r="N225" i="42"/>
  <c r="L225" i="42"/>
  <c r="J225" i="42"/>
  <c r="X218" i="42"/>
  <c r="T218" i="42"/>
  <c r="R218" i="42"/>
  <c r="P218" i="42"/>
  <c r="N218" i="42"/>
  <c r="J218" i="42"/>
  <c r="J36" i="58" s="1"/>
  <c r="X212" i="42"/>
  <c r="T212" i="42"/>
  <c r="R212" i="42"/>
  <c r="P212" i="42"/>
  <c r="N212" i="42"/>
  <c r="L212" i="42"/>
  <c r="J212" i="42"/>
  <c r="J34" i="58" s="1"/>
  <c r="X208" i="42"/>
  <c r="X203" i="42" s="1"/>
  <c r="T208" i="42"/>
  <c r="T203" i="42" s="1"/>
  <c r="R208" i="42"/>
  <c r="R203" i="42" s="1"/>
  <c r="P208" i="42"/>
  <c r="P203" i="42" s="1"/>
  <c r="N208" i="42"/>
  <c r="N203" i="42" s="1"/>
  <c r="L208" i="42"/>
  <c r="L203" i="42" s="1"/>
  <c r="J208" i="42"/>
  <c r="J203" i="42" s="1"/>
  <c r="J33" i="58" s="1"/>
  <c r="X193" i="42"/>
  <c r="T193" i="42"/>
  <c r="R193" i="42"/>
  <c r="P193" i="42"/>
  <c r="N193" i="42"/>
  <c r="L193" i="42"/>
  <c r="J193" i="42"/>
  <c r="X187" i="42"/>
  <c r="T187" i="42"/>
  <c r="R187" i="42"/>
  <c r="P187" i="42"/>
  <c r="N187" i="42"/>
  <c r="L187" i="42"/>
  <c r="J187" i="42"/>
  <c r="X181" i="42"/>
  <c r="X177" i="42" s="1"/>
  <c r="T181" i="42"/>
  <c r="T177" i="42" s="1"/>
  <c r="R181" i="42"/>
  <c r="R177" i="42" s="1"/>
  <c r="P181" i="42"/>
  <c r="N181" i="42"/>
  <c r="N177" i="42" s="1"/>
  <c r="L181" i="42"/>
  <c r="L177" i="42" s="1"/>
  <c r="J181" i="42"/>
  <c r="J177" i="42" s="1"/>
  <c r="J31" i="58" s="1"/>
  <c r="P177" i="42"/>
  <c r="X172" i="42"/>
  <c r="T172" i="42"/>
  <c r="R172" i="42"/>
  <c r="P172" i="42"/>
  <c r="N172" i="42"/>
  <c r="L172" i="42"/>
  <c r="J172" i="42"/>
  <c r="J29" i="58" s="1"/>
  <c r="X153" i="42"/>
  <c r="X152" i="42" s="1"/>
  <c r="T153" i="42"/>
  <c r="T152" i="42" s="1"/>
  <c r="R153" i="42"/>
  <c r="R152" i="42" s="1"/>
  <c r="P153" i="42"/>
  <c r="P152" i="42" s="1"/>
  <c r="N153" i="42"/>
  <c r="N152" i="42" s="1"/>
  <c r="L153" i="42"/>
  <c r="L152" i="42" s="1"/>
  <c r="J153" i="42"/>
  <c r="X147" i="42"/>
  <c r="T147" i="42"/>
  <c r="R147" i="42"/>
  <c r="P147" i="42"/>
  <c r="N147" i="42"/>
  <c r="L147" i="42"/>
  <c r="J147" i="42"/>
  <c r="J26" i="58" s="1"/>
  <c r="X140" i="42"/>
  <c r="T140" i="42"/>
  <c r="R140" i="42"/>
  <c r="P140" i="42"/>
  <c r="N140" i="42"/>
  <c r="L140" i="42"/>
  <c r="J140" i="42"/>
  <c r="J24" i="58" s="1"/>
  <c r="X134" i="42"/>
  <c r="T134" i="42"/>
  <c r="R134" i="42"/>
  <c r="P134" i="42"/>
  <c r="N134" i="42"/>
  <c r="L134" i="42"/>
  <c r="J134" i="42"/>
  <c r="X128" i="42"/>
  <c r="T128" i="42"/>
  <c r="R128" i="42"/>
  <c r="P128" i="42"/>
  <c r="N128" i="42"/>
  <c r="L128" i="42"/>
  <c r="J128" i="42"/>
  <c r="X122" i="42"/>
  <c r="T122" i="42"/>
  <c r="R122" i="42"/>
  <c r="P122" i="42"/>
  <c r="N122" i="42"/>
  <c r="L122" i="42"/>
  <c r="J122" i="42"/>
  <c r="X116" i="42"/>
  <c r="T116" i="42"/>
  <c r="R116" i="42"/>
  <c r="P116" i="42"/>
  <c r="N116" i="42"/>
  <c r="L116" i="42"/>
  <c r="J116" i="42"/>
  <c r="X112" i="42"/>
  <c r="T112" i="42"/>
  <c r="R112" i="42"/>
  <c r="P112" i="42"/>
  <c r="N112" i="42"/>
  <c r="L112" i="42"/>
  <c r="J112" i="42"/>
  <c r="J22" i="58" s="1"/>
  <c r="X107" i="42"/>
  <c r="T107" i="42"/>
  <c r="R107" i="42"/>
  <c r="P107" i="42"/>
  <c r="N107" i="42"/>
  <c r="L107" i="42"/>
  <c r="J107" i="42"/>
  <c r="J21" i="58" s="1"/>
  <c r="X100" i="42"/>
  <c r="T100" i="42"/>
  <c r="R100" i="42"/>
  <c r="P100" i="42"/>
  <c r="N100" i="42"/>
  <c r="L100" i="42"/>
  <c r="J100" i="42"/>
  <c r="J19" i="58" s="1"/>
  <c r="T94" i="42"/>
  <c r="R94" i="42"/>
  <c r="P94" i="42"/>
  <c r="N94" i="42"/>
  <c r="L94" i="42"/>
  <c r="J94" i="42"/>
  <c r="T91" i="42"/>
  <c r="T90" i="42" s="1"/>
  <c r="R91" i="42"/>
  <c r="P91" i="42"/>
  <c r="N91" i="42"/>
  <c r="L91" i="42"/>
  <c r="J91" i="42"/>
  <c r="T83" i="42"/>
  <c r="T81" i="42" s="1"/>
  <c r="R83" i="42"/>
  <c r="R81" i="42" s="1"/>
  <c r="P83" i="42"/>
  <c r="P81" i="42" s="1"/>
  <c r="N83" i="42"/>
  <c r="N81" i="42" s="1"/>
  <c r="L83" i="42"/>
  <c r="L81" i="42" s="1"/>
  <c r="J83" i="42"/>
  <c r="J81" i="42" s="1"/>
  <c r="J17" i="58" s="1"/>
  <c r="R74" i="42"/>
  <c r="P74" i="42"/>
  <c r="N74" i="42"/>
  <c r="L74" i="42"/>
  <c r="J74" i="42"/>
  <c r="J16" i="58" s="1"/>
  <c r="X66" i="42"/>
  <c r="T66" i="42"/>
  <c r="R66" i="42"/>
  <c r="P66" i="42"/>
  <c r="N66" i="42"/>
  <c r="L66" i="42"/>
  <c r="J66" i="42"/>
  <c r="J14" i="58" s="1"/>
  <c r="X49" i="42"/>
  <c r="T49" i="42"/>
  <c r="R49" i="42"/>
  <c r="P49" i="42"/>
  <c r="N49" i="42"/>
  <c r="L49" i="42"/>
  <c r="J49" i="42"/>
  <c r="X42" i="42"/>
  <c r="T42" i="42"/>
  <c r="R42" i="42"/>
  <c r="P42" i="42"/>
  <c r="N42" i="42"/>
  <c r="L42" i="42"/>
  <c r="J42" i="42"/>
  <c r="X35" i="42"/>
  <c r="X31" i="42" s="1"/>
  <c r="T35" i="42"/>
  <c r="T31" i="42" s="1"/>
  <c r="R35" i="42"/>
  <c r="R31" i="42" s="1"/>
  <c r="P35" i="42"/>
  <c r="P31" i="42" s="1"/>
  <c r="N35" i="42"/>
  <c r="N31" i="42" s="1"/>
  <c r="L35" i="42"/>
  <c r="L31" i="42" s="1"/>
  <c r="J35" i="42"/>
  <c r="J31" i="42" s="1"/>
  <c r="J11" i="58" s="1"/>
  <c r="X25" i="42"/>
  <c r="T25" i="42"/>
  <c r="R25" i="42"/>
  <c r="P25" i="42"/>
  <c r="N25" i="42"/>
  <c r="L25" i="42"/>
  <c r="J25" i="42"/>
  <c r="J9" i="58" s="1"/>
  <c r="X19" i="42"/>
  <c r="T19" i="42"/>
  <c r="R19" i="42"/>
  <c r="P19" i="42"/>
  <c r="N19" i="42"/>
  <c r="L19" i="42"/>
  <c r="J19" i="42"/>
  <c r="J8" i="58" s="1"/>
  <c r="X12" i="42"/>
  <c r="T12" i="42"/>
  <c r="R12" i="42"/>
  <c r="P12" i="42"/>
  <c r="N12" i="42"/>
  <c r="L12" i="42"/>
  <c r="J12" i="42"/>
  <c r="J7" i="58" s="1"/>
  <c r="X6" i="42"/>
  <c r="T6" i="42"/>
  <c r="R6" i="42"/>
  <c r="P6" i="42"/>
  <c r="N6" i="42"/>
  <c r="L6" i="42"/>
  <c r="J6" i="42"/>
  <c r="J6" i="58" s="1"/>
  <c r="X240" i="41"/>
  <c r="T240" i="41"/>
  <c r="R240" i="41"/>
  <c r="P240" i="41"/>
  <c r="N240" i="41"/>
  <c r="L240" i="41"/>
  <c r="J240" i="41"/>
  <c r="P39" i="58" s="1"/>
  <c r="X231" i="41"/>
  <c r="T231" i="41"/>
  <c r="R231" i="41"/>
  <c r="P231" i="41"/>
  <c r="N231" i="41"/>
  <c r="L231" i="41"/>
  <c r="J231" i="41"/>
  <c r="P38" i="58" s="1"/>
  <c r="X225" i="41"/>
  <c r="T225" i="41"/>
  <c r="R225" i="41"/>
  <c r="P225" i="41"/>
  <c r="N225" i="41"/>
  <c r="L225" i="41"/>
  <c r="J225" i="41"/>
  <c r="X218" i="41"/>
  <c r="T218" i="41"/>
  <c r="R218" i="41"/>
  <c r="P218" i="41"/>
  <c r="N218" i="41"/>
  <c r="J218" i="41"/>
  <c r="P36" i="58" s="1"/>
  <c r="X212" i="41"/>
  <c r="T212" i="41"/>
  <c r="R212" i="41"/>
  <c r="P212" i="41"/>
  <c r="N212" i="41"/>
  <c r="L212" i="41"/>
  <c r="J212" i="41"/>
  <c r="P34" i="58" s="1"/>
  <c r="X208" i="41"/>
  <c r="X203" i="41" s="1"/>
  <c r="T208" i="41"/>
  <c r="T203" i="41" s="1"/>
  <c r="R208" i="41"/>
  <c r="R203" i="41" s="1"/>
  <c r="P208" i="41"/>
  <c r="P203" i="41" s="1"/>
  <c r="N208" i="41"/>
  <c r="N203" i="41" s="1"/>
  <c r="L208" i="41"/>
  <c r="L203" i="41" s="1"/>
  <c r="J208" i="41"/>
  <c r="J203" i="41" s="1"/>
  <c r="P33" i="58" s="1"/>
  <c r="X193" i="41"/>
  <c r="T193" i="41"/>
  <c r="R193" i="41"/>
  <c r="P193" i="41"/>
  <c r="N193" i="41"/>
  <c r="L193" i="41"/>
  <c r="J193" i="41"/>
  <c r="X187" i="41"/>
  <c r="T187" i="41"/>
  <c r="R187" i="41"/>
  <c r="P187" i="41"/>
  <c r="N187" i="41"/>
  <c r="L187" i="41"/>
  <c r="J187" i="41"/>
  <c r="X181" i="41"/>
  <c r="X177" i="41" s="1"/>
  <c r="T181" i="41"/>
  <c r="T177" i="41" s="1"/>
  <c r="R181" i="41"/>
  <c r="R177" i="41" s="1"/>
  <c r="P181" i="41"/>
  <c r="P177" i="41" s="1"/>
  <c r="N181" i="41"/>
  <c r="N177" i="41" s="1"/>
  <c r="L181" i="41"/>
  <c r="L177" i="41" s="1"/>
  <c r="J181" i="41"/>
  <c r="J177" i="41" s="1"/>
  <c r="P31" i="58" s="1"/>
  <c r="X172" i="41"/>
  <c r="T172" i="41"/>
  <c r="R172" i="41"/>
  <c r="P172" i="41"/>
  <c r="N172" i="41"/>
  <c r="L172" i="41"/>
  <c r="J172" i="41"/>
  <c r="P29" i="58" s="1"/>
  <c r="X153" i="41"/>
  <c r="X152" i="41" s="1"/>
  <c r="T153" i="41"/>
  <c r="T152" i="41" s="1"/>
  <c r="R153" i="41"/>
  <c r="R152" i="41" s="1"/>
  <c r="P153" i="41"/>
  <c r="P152" i="41" s="1"/>
  <c r="N153" i="41"/>
  <c r="N152" i="41" s="1"/>
  <c r="L153" i="41"/>
  <c r="L152" i="41" s="1"/>
  <c r="J153" i="41"/>
  <c r="X147" i="41"/>
  <c r="T147" i="41"/>
  <c r="R147" i="41"/>
  <c r="P147" i="41"/>
  <c r="N147" i="41"/>
  <c r="L147" i="41"/>
  <c r="J147" i="41"/>
  <c r="P26" i="58" s="1"/>
  <c r="X140" i="41"/>
  <c r="T140" i="41"/>
  <c r="R140" i="41"/>
  <c r="P140" i="41"/>
  <c r="N140" i="41"/>
  <c r="L140" i="41"/>
  <c r="J140" i="41"/>
  <c r="P24" i="58" s="1"/>
  <c r="X134" i="41"/>
  <c r="T134" i="41"/>
  <c r="R134" i="41"/>
  <c r="P134" i="41"/>
  <c r="N134" i="41"/>
  <c r="L134" i="41"/>
  <c r="J134" i="41"/>
  <c r="X128" i="41"/>
  <c r="T128" i="41"/>
  <c r="R128" i="41"/>
  <c r="P128" i="41"/>
  <c r="N128" i="41"/>
  <c r="L128" i="41"/>
  <c r="J128" i="41"/>
  <c r="X122" i="41"/>
  <c r="T122" i="41"/>
  <c r="R122" i="41"/>
  <c r="P122" i="41"/>
  <c r="N122" i="41"/>
  <c r="L122" i="41"/>
  <c r="J122" i="41"/>
  <c r="X116" i="41"/>
  <c r="T116" i="41"/>
  <c r="R116" i="41"/>
  <c r="P116" i="41"/>
  <c r="N116" i="41"/>
  <c r="L116" i="41"/>
  <c r="J116" i="41"/>
  <c r="J112" i="41"/>
  <c r="P22" i="58" s="1"/>
  <c r="X107" i="41"/>
  <c r="T107" i="41"/>
  <c r="R107" i="41"/>
  <c r="P107" i="41"/>
  <c r="N107" i="41"/>
  <c r="L107" i="41"/>
  <c r="X100" i="41"/>
  <c r="T100" i="41"/>
  <c r="R100" i="41"/>
  <c r="P100" i="41"/>
  <c r="N100" i="41"/>
  <c r="L100" i="41"/>
  <c r="J100" i="41"/>
  <c r="P19" i="58" s="1"/>
  <c r="T94" i="41"/>
  <c r="R94" i="41"/>
  <c r="P94" i="41"/>
  <c r="N94" i="41"/>
  <c r="L94" i="41"/>
  <c r="J94" i="41"/>
  <c r="T91" i="41"/>
  <c r="T90" i="41" s="1"/>
  <c r="R91" i="41"/>
  <c r="P91" i="41"/>
  <c r="N91" i="41"/>
  <c r="L91" i="41"/>
  <c r="J91" i="41"/>
  <c r="T83" i="41"/>
  <c r="T81" i="41" s="1"/>
  <c r="R83" i="41"/>
  <c r="R81" i="41" s="1"/>
  <c r="P83" i="41"/>
  <c r="P81" i="41" s="1"/>
  <c r="N83" i="41"/>
  <c r="N81" i="41" s="1"/>
  <c r="L83" i="41"/>
  <c r="L81" i="41" s="1"/>
  <c r="J83" i="41"/>
  <c r="J81" i="41" s="1"/>
  <c r="P17" i="58" s="1"/>
  <c r="R74" i="41"/>
  <c r="P74" i="41"/>
  <c r="N74" i="41"/>
  <c r="L74" i="41"/>
  <c r="J74" i="41"/>
  <c r="P16" i="58" s="1"/>
  <c r="X66" i="41"/>
  <c r="T66" i="41"/>
  <c r="R66" i="41"/>
  <c r="P66" i="41"/>
  <c r="N66" i="41"/>
  <c r="L66" i="41"/>
  <c r="J66" i="41"/>
  <c r="P14" i="58" s="1"/>
  <c r="X49" i="41"/>
  <c r="T49" i="41"/>
  <c r="R49" i="41"/>
  <c r="P49" i="41"/>
  <c r="N49" i="41"/>
  <c r="L49" i="41"/>
  <c r="J49" i="41"/>
  <c r="X42" i="41"/>
  <c r="T42" i="41"/>
  <c r="R42" i="41"/>
  <c r="P42" i="41"/>
  <c r="N42" i="41"/>
  <c r="L42" i="41"/>
  <c r="J42" i="41"/>
  <c r="X35" i="41"/>
  <c r="X31" i="41" s="1"/>
  <c r="T35" i="41"/>
  <c r="T31" i="41" s="1"/>
  <c r="R35" i="41"/>
  <c r="R31" i="41" s="1"/>
  <c r="P35" i="41"/>
  <c r="P31" i="41" s="1"/>
  <c r="N35" i="41"/>
  <c r="N31" i="41" s="1"/>
  <c r="L35" i="41"/>
  <c r="L31" i="41" s="1"/>
  <c r="J35" i="41"/>
  <c r="J31" i="41" s="1"/>
  <c r="P11" i="58" s="1"/>
  <c r="X25" i="41"/>
  <c r="T25" i="41"/>
  <c r="R25" i="41"/>
  <c r="P25" i="41"/>
  <c r="N25" i="41"/>
  <c r="L25" i="41"/>
  <c r="J25" i="41"/>
  <c r="P9" i="58" s="1"/>
  <c r="X19" i="41"/>
  <c r="T19" i="41"/>
  <c r="R19" i="41"/>
  <c r="P19" i="41"/>
  <c r="N19" i="41"/>
  <c r="L19" i="41"/>
  <c r="J19" i="41"/>
  <c r="P8" i="58" s="1"/>
  <c r="X12" i="41"/>
  <c r="T12" i="41"/>
  <c r="R12" i="41"/>
  <c r="P12" i="41"/>
  <c r="N12" i="41"/>
  <c r="L12" i="41"/>
  <c r="J12" i="41"/>
  <c r="P7" i="58" s="1"/>
  <c r="X6" i="41"/>
  <c r="T6" i="41"/>
  <c r="R6" i="41"/>
  <c r="P6" i="41"/>
  <c r="N6" i="41"/>
  <c r="L6" i="41"/>
  <c r="J6" i="41"/>
  <c r="P6" i="58" s="1"/>
  <c r="X240" i="40"/>
  <c r="T240" i="40"/>
  <c r="R240" i="40"/>
  <c r="P240" i="40"/>
  <c r="N240" i="40"/>
  <c r="L240" i="40"/>
  <c r="J240" i="40"/>
  <c r="S39" i="58" s="1"/>
  <c r="X231" i="40"/>
  <c r="T231" i="40"/>
  <c r="R231" i="40"/>
  <c r="P231" i="40"/>
  <c r="N231" i="40"/>
  <c r="L231" i="40"/>
  <c r="J231" i="40"/>
  <c r="S38" i="58" s="1"/>
  <c r="X225" i="40"/>
  <c r="T225" i="40"/>
  <c r="R225" i="40"/>
  <c r="P225" i="40"/>
  <c r="N225" i="40"/>
  <c r="L225" i="40"/>
  <c r="J225" i="40"/>
  <c r="X218" i="40"/>
  <c r="T218" i="40"/>
  <c r="R218" i="40"/>
  <c r="P218" i="40"/>
  <c r="N218" i="40"/>
  <c r="J218" i="40"/>
  <c r="S36" i="58" s="1"/>
  <c r="X212" i="40"/>
  <c r="T212" i="40"/>
  <c r="R212" i="40"/>
  <c r="P212" i="40"/>
  <c r="N212" i="40"/>
  <c r="L212" i="40"/>
  <c r="J212" i="40"/>
  <c r="S34" i="58" s="1"/>
  <c r="X208" i="40"/>
  <c r="X203" i="40" s="1"/>
  <c r="T208" i="40"/>
  <c r="T203" i="40" s="1"/>
  <c r="R208" i="40"/>
  <c r="R203" i="40" s="1"/>
  <c r="P208" i="40"/>
  <c r="P203" i="40" s="1"/>
  <c r="N208" i="40"/>
  <c r="N203" i="40" s="1"/>
  <c r="L208" i="40"/>
  <c r="L203" i="40" s="1"/>
  <c r="J208" i="40"/>
  <c r="J203" i="40" s="1"/>
  <c r="S33" i="58" s="1"/>
  <c r="X193" i="40"/>
  <c r="T193" i="40"/>
  <c r="R193" i="40"/>
  <c r="P193" i="40"/>
  <c r="N193" i="40"/>
  <c r="L193" i="40"/>
  <c r="J193" i="40"/>
  <c r="X187" i="40"/>
  <c r="T187" i="40"/>
  <c r="R187" i="40"/>
  <c r="P187" i="40"/>
  <c r="N187" i="40"/>
  <c r="L187" i="40"/>
  <c r="J187" i="40"/>
  <c r="X181" i="40"/>
  <c r="X177" i="40" s="1"/>
  <c r="T181" i="40"/>
  <c r="T177" i="40" s="1"/>
  <c r="R181" i="40"/>
  <c r="R177" i="40" s="1"/>
  <c r="P181" i="40"/>
  <c r="N181" i="40"/>
  <c r="N177" i="40" s="1"/>
  <c r="L181" i="40"/>
  <c r="L177" i="40" s="1"/>
  <c r="J181" i="40"/>
  <c r="J177" i="40" s="1"/>
  <c r="S31" i="58" s="1"/>
  <c r="P177" i="40"/>
  <c r="X172" i="40"/>
  <c r="T172" i="40"/>
  <c r="R172" i="40"/>
  <c r="P172" i="40"/>
  <c r="N172" i="40"/>
  <c r="L172" i="40"/>
  <c r="J172" i="40"/>
  <c r="S29" i="58" s="1"/>
  <c r="X153" i="40"/>
  <c r="X152" i="40" s="1"/>
  <c r="T153" i="40"/>
  <c r="T152" i="40" s="1"/>
  <c r="R153" i="40"/>
  <c r="R152" i="40" s="1"/>
  <c r="P153" i="40"/>
  <c r="P152" i="40" s="1"/>
  <c r="N153" i="40"/>
  <c r="N152" i="40" s="1"/>
  <c r="L153" i="40"/>
  <c r="L152" i="40" s="1"/>
  <c r="J153" i="40"/>
  <c r="X147" i="40"/>
  <c r="T147" i="40"/>
  <c r="R147" i="40"/>
  <c r="P147" i="40"/>
  <c r="N147" i="40"/>
  <c r="L147" i="40"/>
  <c r="J147" i="40"/>
  <c r="S26" i="58" s="1"/>
  <c r="X140" i="40"/>
  <c r="T140" i="40"/>
  <c r="R140" i="40"/>
  <c r="P140" i="40"/>
  <c r="N140" i="40"/>
  <c r="L140" i="40"/>
  <c r="J140" i="40"/>
  <c r="S24" i="58" s="1"/>
  <c r="X134" i="40"/>
  <c r="T134" i="40"/>
  <c r="J134" i="40"/>
  <c r="X128" i="40"/>
  <c r="T128" i="40"/>
  <c r="R128" i="40"/>
  <c r="P128" i="40"/>
  <c r="N128" i="40"/>
  <c r="L128" i="40"/>
  <c r="J128" i="40"/>
  <c r="X122" i="40"/>
  <c r="T122" i="40"/>
  <c r="R122" i="40"/>
  <c r="P122" i="40"/>
  <c r="N122" i="40"/>
  <c r="L122" i="40"/>
  <c r="J122" i="40"/>
  <c r="X116" i="40"/>
  <c r="T116" i="40"/>
  <c r="R116" i="40"/>
  <c r="P116" i="40"/>
  <c r="N116" i="40"/>
  <c r="L116" i="40"/>
  <c r="J116" i="40"/>
  <c r="X112" i="40"/>
  <c r="T112" i="40"/>
  <c r="R112" i="40"/>
  <c r="P112" i="40"/>
  <c r="N112" i="40"/>
  <c r="L112" i="40"/>
  <c r="J112" i="40"/>
  <c r="S22" i="58" s="1"/>
  <c r="X107" i="40"/>
  <c r="T107" i="40"/>
  <c r="R107" i="40"/>
  <c r="P107" i="40"/>
  <c r="N107" i="40"/>
  <c r="L107" i="40"/>
  <c r="J107" i="40"/>
  <c r="S21" i="58" s="1"/>
  <c r="X100" i="40"/>
  <c r="T100" i="40"/>
  <c r="R100" i="40"/>
  <c r="P100" i="40"/>
  <c r="N100" i="40"/>
  <c r="L100" i="40"/>
  <c r="J100" i="40"/>
  <c r="S19" i="58" s="1"/>
  <c r="T94" i="40"/>
  <c r="R94" i="40"/>
  <c r="P94" i="40"/>
  <c r="N94" i="40"/>
  <c r="L94" i="40"/>
  <c r="J94" i="40"/>
  <c r="T91" i="40"/>
  <c r="T90" i="40" s="1"/>
  <c r="R91" i="40"/>
  <c r="P91" i="40"/>
  <c r="N91" i="40"/>
  <c r="L91" i="40"/>
  <c r="J91" i="40"/>
  <c r="T83" i="40"/>
  <c r="T81" i="40" s="1"/>
  <c r="R83" i="40"/>
  <c r="R81" i="40" s="1"/>
  <c r="P83" i="40"/>
  <c r="P81" i="40" s="1"/>
  <c r="N83" i="40"/>
  <c r="N81" i="40" s="1"/>
  <c r="L83" i="40"/>
  <c r="L81" i="40" s="1"/>
  <c r="J83" i="40"/>
  <c r="J81" i="40" s="1"/>
  <c r="S17" i="58" s="1"/>
  <c r="R74" i="40"/>
  <c r="P74" i="40"/>
  <c r="N74" i="40"/>
  <c r="L74" i="40"/>
  <c r="J74" i="40"/>
  <c r="S16" i="58" s="1"/>
  <c r="X66" i="40"/>
  <c r="T66" i="40"/>
  <c r="R66" i="40"/>
  <c r="P66" i="40"/>
  <c r="N66" i="40"/>
  <c r="L66" i="40"/>
  <c r="J66" i="40"/>
  <c r="S14" i="58" s="1"/>
  <c r="X49" i="40"/>
  <c r="T49" i="40"/>
  <c r="R49" i="40"/>
  <c r="P49" i="40"/>
  <c r="N49" i="40"/>
  <c r="L49" i="40"/>
  <c r="J49" i="40"/>
  <c r="X42" i="40"/>
  <c r="T42" i="40"/>
  <c r="R42" i="40"/>
  <c r="P42" i="40"/>
  <c r="N42" i="40"/>
  <c r="L42" i="40"/>
  <c r="J42" i="40"/>
  <c r="X35" i="40"/>
  <c r="X31" i="40" s="1"/>
  <c r="T35" i="40"/>
  <c r="T31" i="40" s="1"/>
  <c r="R35" i="40"/>
  <c r="R31" i="40" s="1"/>
  <c r="P35" i="40"/>
  <c r="P31" i="40" s="1"/>
  <c r="N35" i="40"/>
  <c r="N31" i="40" s="1"/>
  <c r="L35" i="40"/>
  <c r="L31" i="40" s="1"/>
  <c r="J35" i="40"/>
  <c r="J31" i="40" s="1"/>
  <c r="S11" i="58" s="1"/>
  <c r="X25" i="40"/>
  <c r="T25" i="40"/>
  <c r="R25" i="40"/>
  <c r="P25" i="40"/>
  <c r="N25" i="40"/>
  <c r="L25" i="40"/>
  <c r="J25" i="40"/>
  <c r="S9" i="58" s="1"/>
  <c r="X19" i="40"/>
  <c r="T19" i="40"/>
  <c r="R19" i="40"/>
  <c r="P19" i="40"/>
  <c r="N19" i="40"/>
  <c r="L19" i="40"/>
  <c r="J19" i="40"/>
  <c r="S8" i="58" s="1"/>
  <c r="X12" i="40"/>
  <c r="T12" i="40"/>
  <c r="R12" i="40"/>
  <c r="P12" i="40"/>
  <c r="N12" i="40"/>
  <c r="L12" i="40"/>
  <c r="J12" i="40"/>
  <c r="S7" i="58" s="1"/>
  <c r="X6" i="40"/>
  <c r="T6" i="40"/>
  <c r="R6" i="40"/>
  <c r="P6" i="40"/>
  <c r="N6" i="40"/>
  <c r="L6" i="40"/>
  <c r="J6" i="40"/>
  <c r="S6" i="58" s="1"/>
  <c r="X240" i="39"/>
  <c r="T240" i="39"/>
  <c r="R240" i="39"/>
  <c r="P240" i="39"/>
  <c r="N240" i="39"/>
  <c r="L240" i="39"/>
  <c r="J240" i="39"/>
  <c r="V39" i="58" s="1"/>
  <c r="X231" i="39"/>
  <c r="T231" i="39"/>
  <c r="R231" i="39"/>
  <c r="P231" i="39"/>
  <c r="N231" i="39"/>
  <c r="L231" i="39"/>
  <c r="J231" i="39"/>
  <c r="V38" i="58" s="1"/>
  <c r="X225" i="39"/>
  <c r="T225" i="39"/>
  <c r="R225" i="39"/>
  <c r="P225" i="39"/>
  <c r="N225" i="39"/>
  <c r="L225" i="39"/>
  <c r="J225" i="39"/>
  <c r="X218" i="39"/>
  <c r="T218" i="39"/>
  <c r="R218" i="39"/>
  <c r="P218" i="39"/>
  <c r="N218" i="39"/>
  <c r="J218" i="39"/>
  <c r="V36" i="58" s="1"/>
  <c r="X212" i="39"/>
  <c r="T212" i="39"/>
  <c r="R212" i="39"/>
  <c r="P212" i="39"/>
  <c r="N212" i="39"/>
  <c r="L212" i="39"/>
  <c r="V34" i="58"/>
  <c r="X208" i="39"/>
  <c r="X203" i="39" s="1"/>
  <c r="T208" i="39"/>
  <c r="T203" i="39" s="1"/>
  <c r="R208" i="39"/>
  <c r="R203" i="39" s="1"/>
  <c r="P208" i="39"/>
  <c r="P203" i="39" s="1"/>
  <c r="N208" i="39"/>
  <c r="N203" i="39" s="1"/>
  <c r="L208" i="39"/>
  <c r="L203" i="39" s="1"/>
  <c r="J208" i="39"/>
  <c r="J203" i="39" s="1"/>
  <c r="V33" i="58" s="1"/>
  <c r="X193" i="39"/>
  <c r="T193" i="39"/>
  <c r="R193" i="39"/>
  <c r="P193" i="39"/>
  <c r="N193" i="39"/>
  <c r="L193" i="39"/>
  <c r="J193" i="39"/>
  <c r="X187" i="39"/>
  <c r="T187" i="39"/>
  <c r="R187" i="39"/>
  <c r="P187" i="39"/>
  <c r="N187" i="39"/>
  <c r="L187" i="39"/>
  <c r="J187" i="39"/>
  <c r="X181" i="39"/>
  <c r="X177" i="39" s="1"/>
  <c r="T181" i="39"/>
  <c r="T177" i="39" s="1"/>
  <c r="R181" i="39"/>
  <c r="R177" i="39" s="1"/>
  <c r="P181" i="39"/>
  <c r="P177" i="39" s="1"/>
  <c r="N181" i="39"/>
  <c r="N177" i="39" s="1"/>
  <c r="L181" i="39"/>
  <c r="L177" i="39" s="1"/>
  <c r="J181" i="39"/>
  <c r="J177" i="39" s="1"/>
  <c r="V31" i="58" s="1"/>
  <c r="X172" i="39"/>
  <c r="T172" i="39"/>
  <c r="R172" i="39"/>
  <c r="P172" i="39"/>
  <c r="N172" i="39"/>
  <c r="L172" i="39"/>
  <c r="J172" i="39"/>
  <c r="V29" i="58" s="1"/>
  <c r="X153" i="39"/>
  <c r="X152" i="39" s="1"/>
  <c r="T153" i="39"/>
  <c r="T152" i="39" s="1"/>
  <c r="R153" i="39"/>
  <c r="R152" i="39" s="1"/>
  <c r="P153" i="39"/>
  <c r="P152" i="39" s="1"/>
  <c r="N153" i="39"/>
  <c r="N152" i="39" s="1"/>
  <c r="L153" i="39"/>
  <c r="L152" i="39" s="1"/>
  <c r="J153" i="39"/>
  <c r="X147" i="39"/>
  <c r="T147" i="39"/>
  <c r="R147" i="39"/>
  <c r="P147" i="39"/>
  <c r="N147" i="39"/>
  <c r="L147" i="39"/>
  <c r="J147" i="39"/>
  <c r="V26" i="58" s="1"/>
  <c r="X140" i="39"/>
  <c r="T140" i="39"/>
  <c r="R140" i="39"/>
  <c r="P140" i="39"/>
  <c r="N140" i="39"/>
  <c r="L140" i="39"/>
  <c r="J140" i="39"/>
  <c r="V24" i="58" s="1"/>
  <c r="X134" i="39"/>
  <c r="T134" i="39"/>
  <c r="R134" i="39"/>
  <c r="P134" i="39"/>
  <c r="N134" i="39"/>
  <c r="L134" i="39"/>
  <c r="J134" i="39"/>
  <c r="X128" i="39"/>
  <c r="T128" i="39"/>
  <c r="R128" i="39"/>
  <c r="P128" i="39"/>
  <c r="N128" i="39"/>
  <c r="L128" i="39"/>
  <c r="J128" i="39"/>
  <c r="X116" i="39"/>
  <c r="T116" i="39"/>
  <c r="R116" i="39"/>
  <c r="P116" i="39"/>
  <c r="N116" i="39"/>
  <c r="L116" i="39"/>
  <c r="J116" i="39"/>
  <c r="X112" i="39"/>
  <c r="T112" i="39"/>
  <c r="R112" i="39"/>
  <c r="P112" i="39"/>
  <c r="N112" i="39"/>
  <c r="L112" i="39"/>
  <c r="J112" i="39"/>
  <c r="V22" i="58" s="1"/>
  <c r="X107" i="39"/>
  <c r="T107" i="39"/>
  <c r="R107" i="39"/>
  <c r="P107" i="39"/>
  <c r="N107" i="39"/>
  <c r="L107" i="39"/>
  <c r="J107" i="39"/>
  <c r="V21" i="58" s="1"/>
  <c r="X100" i="39"/>
  <c r="T100" i="39"/>
  <c r="R100" i="39"/>
  <c r="P100" i="39"/>
  <c r="N100" i="39"/>
  <c r="L100" i="39"/>
  <c r="J100" i="39"/>
  <c r="V19" i="58" s="1"/>
  <c r="T94" i="39"/>
  <c r="R94" i="39"/>
  <c r="P94" i="39"/>
  <c r="N94" i="39"/>
  <c r="L94" i="39"/>
  <c r="J94" i="39"/>
  <c r="R91" i="39"/>
  <c r="P91" i="39"/>
  <c r="N91" i="39"/>
  <c r="L91" i="39"/>
  <c r="J91" i="39"/>
  <c r="T83" i="39"/>
  <c r="T81" i="39" s="1"/>
  <c r="R83" i="39"/>
  <c r="R81" i="39" s="1"/>
  <c r="P83" i="39"/>
  <c r="P81" i="39" s="1"/>
  <c r="N83" i="39"/>
  <c r="N81" i="39" s="1"/>
  <c r="L83" i="39"/>
  <c r="L81" i="39" s="1"/>
  <c r="J83" i="39"/>
  <c r="J81" i="39" s="1"/>
  <c r="V17" i="58" s="1"/>
  <c r="R74" i="39"/>
  <c r="P74" i="39"/>
  <c r="N74" i="39"/>
  <c r="L74" i="39"/>
  <c r="J74" i="39"/>
  <c r="V16" i="58" s="1"/>
  <c r="X66" i="39"/>
  <c r="T66" i="39"/>
  <c r="R66" i="39"/>
  <c r="P66" i="39"/>
  <c r="N66" i="39"/>
  <c r="L66" i="39"/>
  <c r="J66" i="39"/>
  <c r="V14" i="58" s="1"/>
  <c r="X49" i="39"/>
  <c r="T49" i="39"/>
  <c r="R49" i="39"/>
  <c r="P49" i="39"/>
  <c r="N49" i="39"/>
  <c r="L49" i="39"/>
  <c r="J49" i="39"/>
  <c r="X42" i="39"/>
  <c r="T42" i="39"/>
  <c r="R42" i="39"/>
  <c r="P42" i="39"/>
  <c r="N42" i="39"/>
  <c r="L42" i="39"/>
  <c r="J42" i="39"/>
  <c r="X35" i="39"/>
  <c r="X31" i="39" s="1"/>
  <c r="T35" i="39"/>
  <c r="T31" i="39" s="1"/>
  <c r="R35" i="39"/>
  <c r="R31" i="39" s="1"/>
  <c r="P35" i="39"/>
  <c r="P31" i="39" s="1"/>
  <c r="N35" i="39"/>
  <c r="N31" i="39" s="1"/>
  <c r="L35" i="39"/>
  <c r="L31" i="39" s="1"/>
  <c r="J35" i="39"/>
  <c r="J31" i="39" s="1"/>
  <c r="V11" i="58" s="1"/>
  <c r="X25" i="39"/>
  <c r="T25" i="39"/>
  <c r="R25" i="39"/>
  <c r="P25" i="39"/>
  <c r="N25" i="39"/>
  <c r="L25" i="39"/>
  <c r="J25" i="39"/>
  <c r="V9" i="58" s="1"/>
  <c r="X19" i="39"/>
  <c r="T19" i="39"/>
  <c r="R19" i="39"/>
  <c r="P19" i="39"/>
  <c r="N19" i="39"/>
  <c r="L19" i="39"/>
  <c r="J19" i="39"/>
  <c r="V8" i="58" s="1"/>
  <c r="X12" i="39"/>
  <c r="T12" i="39"/>
  <c r="R12" i="39"/>
  <c r="P12" i="39"/>
  <c r="N12" i="39"/>
  <c r="L12" i="39"/>
  <c r="J12" i="39"/>
  <c r="V7" i="58" s="1"/>
  <c r="X6" i="39"/>
  <c r="T6" i="39"/>
  <c r="R6" i="39"/>
  <c r="P6" i="39"/>
  <c r="N6" i="39"/>
  <c r="L6" i="39"/>
  <c r="J6" i="39"/>
  <c r="V6" i="58" s="1"/>
  <c r="X240" i="37"/>
  <c r="T240" i="37"/>
  <c r="R240" i="37"/>
  <c r="P240" i="37"/>
  <c r="N240" i="37"/>
  <c r="L240" i="37"/>
  <c r="J240" i="37"/>
  <c r="AQ39" i="58" s="1"/>
  <c r="X231" i="37"/>
  <c r="T231" i="37"/>
  <c r="R231" i="37"/>
  <c r="P231" i="37"/>
  <c r="N231" i="37"/>
  <c r="L231" i="37"/>
  <c r="J231" i="37"/>
  <c r="AQ38" i="58" s="1"/>
  <c r="X225" i="37"/>
  <c r="T225" i="37"/>
  <c r="R225" i="37"/>
  <c r="P225" i="37"/>
  <c r="N225" i="37"/>
  <c r="L225" i="37"/>
  <c r="J225" i="37"/>
  <c r="X218" i="37"/>
  <c r="X217" i="37" s="1"/>
  <c r="T218" i="37"/>
  <c r="T217" i="37" s="1"/>
  <c r="R218" i="37"/>
  <c r="P218" i="37"/>
  <c r="N218" i="37"/>
  <c r="J218" i="37"/>
  <c r="AQ36" i="58" s="1"/>
  <c r="X212" i="37"/>
  <c r="T212" i="37"/>
  <c r="R212" i="37"/>
  <c r="P212" i="37"/>
  <c r="N212" i="37"/>
  <c r="L212" i="37"/>
  <c r="J212" i="37"/>
  <c r="AQ34" i="58" s="1"/>
  <c r="X208" i="37"/>
  <c r="X203" i="37" s="1"/>
  <c r="T208" i="37"/>
  <c r="R208" i="37"/>
  <c r="R203" i="37" s="1"/>
  <c r="P208" i="37"/>
  <c r="P203" i="37" s="1"/>
  <c r="N208" i="37"/>
  <c r="N203" i="37" s="1"/>
  <c r="L208" i="37"/>
  <c r="L203" i="37" s="1"/>
  <c r="J208" i="37"/>
  <c r="J203" i="37" s="1"/>
  <c r="AQ33" i="58" s="1"/>
  <c r="X193" i="37"/>
  <c r="T193" i="37"/>
  <c r="T186" i="37" s="1"/>
  <c r="R193" i="37"/>
  <c r="P193" i="37"/>
  <c r="N193" i="37"/>
  <c r="L193" i="37"/>
  <c r="J193" i="37"/>
  <c r="X187" i="37"/>
  <c r="X186" i="37" s="1"/>
  <c r="R187" i="37"/>
  <c r="P187" i="37"/>
  <c r="N187" i="37"/>
  <c r="L187" i="37"/>
  <c r="J187" i="37"/>
  <c r="X181" i="37"/>
  <c r="X177" i="37" s="1"/>
  <c r="X176" i="37" s="1"/>
  <c r="T181" i="37"/>
  <c r="R181" i="37"/>
  <c r="R177" i="37" s="1"/>
  <c r="P181" i="37"/>
  <c r="P177" i="37" s="1"/>
  <c r="N181" i="37"/>
  <c r="N177" i="37" s="1"/>
  <c r="L181" i="37"/>
  <c r="L177" i="37" s="1"/>
  <c r="J181" i="37"/>
  <c r="J177" i="37" s="1"/>
  <c r="AQ31" i="58" s="1"/>
  <c r="X172" i="37"/>
  <c r="T172" i="37"/>
  <c r="R172" i="37"/>
  <c r="P172" i="37"/>
  <c r="N172" i="37"/>
  <c r="L172" i="37"/>
  <c r="J172" i="37"/>
  <c r="AQ29" i="58" s="1"/>
  <c r="X163" i="37"/>
  <c r="X153" i="37"/>
  <c r="X152" i="37" s="1"/>
  <c r="T153" i="37"/>
  <c r="T152" i="37" s="1"/>
  <c r="R153" i="37"/>
  <c r="R152" i="37" s="1"/>
  <c r="P153" i="37"/>
  <c r="P152" i="37" s="1"/>
  <c r="N153" i="37"/>
  <c r="N152" i="37" s="1"/>
  <c r="L153" i="37"/>
  <c r="L152" i="37" s="1"/>
  <c r="J153" i="37"/>
  <c r="X147" i="37"/>
  <c r="X146" i="37" s="1"/>
  <c r="T147" i="37"/>
  <c r="T146" i="37" s="1"/>
  <c r="R147" i="37"/>
  <c r="P147" i="37"/>
  <c r="N147" i="37"/>
  <c r="L147" i="37"/>
  <c r="J147" i="37"/>
  <c r="AQ26" i="58" s="1"/>
  <c r="X140" i="37"/>
  <c r="T140" i="37"/>
  <c r="R140" i="37"/>
  <c r="P140" i="37"/>
  <c r="N140" i="37"/>
  <c r="L140" i="37"/>
  <c r="J140" i="37"/>
  <c r="AQ24" i="58" s="1"/>
  <c r="X134" i="37"/>
  <c r="T134" i="37"/>
  <c r="R134" i="37"/>
  <c r="P134" i="37"/>
  <c r="N134" i="37"/>
  <c r="L134" i="37"/>
  <c r="J134" i="37"/>
  <c r="X128" i="37"/>
  <c r="T128" i="37"/>
  <c r="R128" i="37"/>
  <c r="P128" i="37"/>
  <c r="N128" i="37"/>
  <c r="L128" i="37"/>
  <c r="J128" i="37"/>
  <c r="X122" i="37"/>
  <c r="T122" i="37"/>
  <c r="R122" i="37"/>
  <c r="P122" i="37"/>
  <c r="N122" i="37"/>
  <c r="L122" i="37"/>
  <c r="J122" i="37"/>
  <c r="R116" i="37"/>
  <c r="P116" i="37"/>
  <c r="N116" i="37"/>
  <c r="L116" i="37"/>
  <c r="J116" i="37"/>
  <c r="R112" i="37"/>
  <c r="P112" i="37"/>
  <c r="N112" i="37"/>
  <c r="L112" i="37"/>
  <c r="J112" i="37"/>
  <c r="AQ22" i="58" s="1"/>
  <c r="R107" i="37"/>
  <c r="P107" i="37"/>
  <c r="N107" i="37"/>
  <c r="L107" i="37"/>
  <c r="J107" i="37"/>
  <c r="AQ21" i="58" s="1"/>
  <c r="R100" i="37"/>
  <c r="P100" i="37"/>
  <c r="N100" i="37"/>
  <c r="L100" i="37"/>
  <c r="J100" i="37"/>
  <c r="AQ19" i="58" s="1"/>
  <c r="R94" i="37"/>
  <c r="P94" i="37"/>
  <c r="N94" i="37"/>
  <c r="L94" i="37"/>
  <c r="J94" i="37"/>
  <c r="R91" i="37"/>
  <c r="P91" i="37"/>
  <c r="N91" i="37"/>
  <c r="L91" i="37"/>
  <c r="J91" i="37"/>
  <c r="R83" i="37"/>
  <c r="R81" i="37" s="1"/>
  <c r="P83" i="37"/>
  <c r="P81" i="37" s="1"/>
  <c r="N83" i="37"/>
  <c r="N81" i="37" s="1"/>
  <c r="L83" i="37"/>
  <c r="L81" i="37" s="1"/>
  <c r="J83" i="37"/>
  <c r="J81" i="37" s="1"/>
  <c r="AQ17" i="58" s="1"/>
  <c r="R74" i="37"/>
  <c r="P74" i="37"/>
  <c r="N74" i="37"/>
  <c r="L74" i="37"/>
  <c r="J74" i="37"/>
  <c r="AQ16" i="58" s="1"/>
  <c r="R66" i="37"/>
  <c r="P66" i="37"/>
  <c r="N66" i="37"/>
  <c r="L66" i="37"/>
  <c r="J66" i="37"/>
  <c r="AQ14" i="58" s="1"/>
  <c r="R49" i="37"/>
  <c r="P49" i="37"/>
  <c r="N49" i="37"/>
  <c r="L49" i="37"/>
  <c r="J49" i="37"/>
  <c r="R42" i="37"/>
  <c r="P42" i="37"/>
  <c r="N42" i="37"/>
  <c r="L42" i="37"/>
  <c r="J42" i="37"/>
  <c r="R35" i="37"/>
  <c r="R31" i="37" s="1"/>
  <c r="P35" i="37"/>
  <c r="N35" i="37"/>
  <c r="N31" i="37" s="1"/>
  <c r="L35" i="37"/>
  <c r="L31" i="37" s="1"/>
  <c r="J35" i="37"/>
  <c r="J31" i="37" s="1"/>
  <c r="AQ11" i="58" s="1"/>
  <c r="P31" i="37"/>
  <c r="R25" i="37"/>
  <c r="P25" i="37"/>
  <c r="N25" i="37"/>
  <c r="L25" i="37"/>
  <c r="J25" i="37"/>
  <c r="AQ9" i="58" s="1"/>
  <c r="R19" i="37"/>
  <c r="P19" i="37"/>
  <c r="N19" i="37"/>
  <c r="L19" i="37"/>
  <c r="J19" i="37"/>
  <c r="AQ8" i="58" s="1"/>
  <c r="R12" i="37"/>
  <c r="P12" i="37"/>
  <c r="N12" i="37"/>
  <c r="L12" i="37"/>
  <c r="J12" i="37"/>
  <c r="AQ7" i="58" s="1"/>
  <c r="X6" i="37"/>
  <c r="X5" i="37" s="1"/>
  <c r="T6" i="37"/>
  <c r="T5" i="37" s="1"/>
  <c r="R6" i="37"/>
  <c r="P6" i="37"/>
  <c r="N6" i="37"/>
  <c r="L6" i="37"/>
  <c r="J6" i="37"/>
  <c r="AQ6" i="58" s="1"/>
  <c r="X240" i="36"/>
  <c r="T240" i="36"/>
  <c r="R240" i="36"/>
  <c r="P240" i="36"/>
  <c r="N240" i="36"/>
  <c r="L240" i="36"/>
  <c r="J240" i="36"/>
  <c r="M39" i="58" s="1"/>
  <c r="X231" i="36"/>
  <c r="T231" i="36"/>
  <c r="R231" i="36"/>
  <c r="P231" i="36"/>
  <c r="N231" i="36"/>
  <c r="L231" i="36"/>
  <c r="J231" i="36"/>
  <c r="M38" i="58" s="1"/>
  <c r="X225" i="36"/>
  <c r="T225" i="36"/>
  <c r="R225" i="36"/>
  <c r="P225" i="36"/>
  <c r="N225" i="36"/>
  <c r="L225" i="36"/>
  <c r="J225" i="36"/>
  <c r="X218" i="36"/>
  <c r="T218" i="36"/>
  <c r="R218" i="36"/>
  <c r="P218" i="36"/>
  <c r="N218" i="36"/>
  <c r="J218" i="36"/>
  <c r="M36" i="58" s="1"/>
  <c r="X212" i="36"/>
  <c r="T212" i="36"/>
  <c r="R212" i="36"/>
  <c r="P212" i="36"/>
  <c r="N212" i="36"/>
  <c r="L212" i="36"/>
  <c r="J212" i="36"/>
  <c r="M34" i="58" s="1"/>
  <c r="X208" i="36"/>
  <c r="X203" i="36" s="1"/>
  <c r="T208" i="36"/>
  <c r="T203" i="36" s="1"/>
  <c r="R208" i="36"/>
  <c r="R203" i="36" s="1"/>
  <c r="P208" i="36"/>
  <c r="P203" i="36" s="1"/>
  <c r="N208" i="36"/>
  <c r="N203" i="36" s="1"/>
  <c r="L208" i="36"/>
  <c r="L203" i="36" s="1"/>
  <c r="J208" i="36"/>
  <c r="J203" i="36" s="1"/>
  <c r="M33" i="58" s="1"/>
  <c r="X193" i="36"/>
  <c r="T193" i="36"/>
  <c r="R193" i="36"/>
  <c r="P193" i="36"/>
  <c r="N193" i="36"/>
  <c r="L193" i="36"/>
  <c r="J193" i="36"/>
  <c r="X187" i="36"/>
  <c r="T187" i="36"/>
  <c r="R187" i="36"/>
  <c r="P187" i="36"/>
  <c r="N187" i="36"/>
  <c r="L187" i="36"/>
  <c r="J187" i="36"/>
  <c r="X181" i="36"/>
  <c r="X177" i="36" s="1"/>
  <c r="T181" i="36"/>
  <c r="T177" i="36" s="1"/>
  <c r="R181" i="36"/>
  <c r="R177" i="36" s="1"/>
  <c r="P181" i="36"/>
  <c r="P177" i="36" s="1"/>
  <c r="N181" i="36"/>
  <c r="N177" i="36" s="1"/>
  <c r="L181" i="36"/>
  <c r="L177" i="36" s="1"/>
  <c r="J181" i="36"/>
  <c r="J177" i="36" s="1"/>
  <c r="M31" i="58" s="1"/>
  <c r="X172" i="36"/>
  <c r="T172" i="36"/>
  <c r="R172" i="36"/>
  <c r="P172" i="36"/>
  <c r="N172" i="36"/>
  <c r="L172" i="36"/>
  <c r="J172" i="36"/>
  <c r="M29" i="58" s="1"/>
  <c r="X153" i="36"/>
  <c r="X152" i="36" s="1"/>
  <c r="T153" i="36"/>
  <c r="T152" i="36" s="1"/>
  <c r="R153" i="36"/>
  <c r="R152" i="36" s="1"/>
  <c r="P153" i="36"/>
  <c r="P152" i="36" s="1"/>
  <c r="N153" i="36"/>
  <c r="N152" i="36" s="1"/>
  <c r="L153" i="36"/>
  <c r="L152" i="36" s="1"/>
  <c r="J153" i="36"/>
  <c r="X147" i="36"/>
  <c r="T147" i="36"/>
  <c r="R147" i="36"/>
  <c r="P147" i="36"/>
  <c r="N147" i="36"/>
  <c r="L147" i="36"/>
  <c r="J147" i="36"/>
  <c r="M26" i="58" s="1"/>
  <c r="X140" i="36"/>
  <c r="T140" i="36"/>
  <c r="R140" i="36"/>
  <c r="P140" i="36"/>
  <c r="N140" i="36"/>
  <c r="L140" i="36"/>
  <c r="J140" i="36"/>
  <c r="M24" i="58" s="1"/>
  <c r="X134" i="36"/>
  <c r="T134" i="36"/>
  <c r="R134" i="36"/>
  <c r="P134" i="36"/>
  <c r="N134" i="36"/>
  <c r="L134" i="36"/>
  <c r="J134" i="36"/>
  <c r="X128" i="36"/>
  <c r="T128" i="36"/>
  <c r="R128" i="36"/>
  <c r="P128" i="36"/>
  <c r="N128" i="36"/>
  <c r="L128" i="36"/>
  <c r="J128" i="36"/>
  <c r="X122" i="36"/>
  <c r="P122" i="36"/>
  <c r="N122" i="36"/>
  <c r="L122" i="36"/>
  <c r="J122" i="36"/>
  <c r="X116" i="36"/>
  <c r="T116" i="36"/>
  <c r="R116" i="36"/>
  <c r="P116" i="36"/>
  <c r="N116" i="36"/>
  <c r="L116" i="36"/>
  <c r="J116" i="36"/>
  <c r="X112" i="36"/>
  <c r="T112" i="36"/>
  <c r="R112" i="36"/>
  <c r="P112" i="36"/>
  <c r="N112" i="36"/>
  <c r="L112" i="36"/>
  <c r="J112" i="36"/>
  <c r="M22" i="58" s="1"/>
  <c r="X107" i="36"/>
  <c r="T107" i="36"/>
  <c r="R107" i="36"/>
  <c r="P107" i="36"/>
  <c r="N107" i="36"/>
  <c r="L107" i="36"/>
  <c r="J107" i="36"/>
  <c r="M21" i="58" s="1"/>
  <c r="R100" i="36"/>
  <c r="P100" i="36"/>
  <c r="N100" i="36"/>
  <c r="L100" i="36"/>
  <c r="J100" i="36"/>
  <c r="M19" i="58" s="1"/>
  <c r="R94" i="36"/>
  <c r="P94" i="36"/>
  <c r="N94" i="36"/>
  <c r="L94" i="36"/>
  <c r="J94" i="36"/>
  <c r="R91" i="36"/>
  <c r="P91" i="36"/>
  <c r="N91" i="36"/>
  <c r="L91" i="36"/>
  <c r="J91" i="36"/>
  <c r="R83" i="36"/>
  <c r="R81" i="36" s="1"/>
  <c r="P83" i="36"/>
  <c r="N83" i="36"/>
  <c r="N81" i="36" s="1"/>
  <c r="L83" i="36"/>
  <c r="L81" i="36" s="1"/>
  <c r="J83" i="36"/>
  <c r="J81" i="36" s="1"/>
  <c r="M17" i="58" s="1"/>
  <c r="P81" i="36"/>
  <c r="T74" i="36"/>
  <c r="R74" i="36"/>
  <c r="P74" i="36"/>
  <c r="N74" i="36"/>
  <c r="L74" i="36"/>
  <c r="J74" i="36"/>
  <c r="M16" i="58" s="1"/>
  <c r="X66" i="36"/>
  <c r="T66" i="36"/>
  <c r="R66" i="36"/>
  <c r="P66" i="36"/>
  <c r="N66" i="36"/>
  <c r="L66" i="36"/>
  <c r="J66" i="36"/>
  <c r="M14" i="58" s="1"/>
  <c r="X49" i="36"/>
  <c r="T49" i="36"/>
  <c r="R49" i="36"/>
  <c r="P49" i="36"/>
  <c r="N49" i="36"/>
  <c r="L49" i="36"/>
  <c r="J49" i="36"/>
  <c r="X42" i="36"/>
  <c r="T42" i="36"/>
  <c r="R42" i="36"/>
  <c r="P42" i="36"/>
  <c r="N42" i="36"/>
  <c r="L42" i="36"/>
  <c r="J42" i="36"/>
  <c r="X35" i="36"/>
  <c r="X31" i="36" s="1"/>
  <c r="T35" i="36"/>
  <c r="T31" i="36" s="1"/>
  <c r="R35" i="36"/>
  <c r="R31" i="36" s="1"/>
  <c r="P35" i="36"/>
  <c r="N35" i="36"/>
  <c r="N31" i="36" s="1"/>
  <c r="L35" i="36"/>
  <c r="L31" i="36" s="1"/>
  <c r="J35" i="36"/>
  <c r="J31" i="36" s="1"/>
  <c r="M11" i="58" s="1"/>
  <c r="P31" i="36"/>
  <c r="X25" i="36"/>
  <c r="T25" i="36"/>
  <c r="R25" i="36"/>
  <c r="P25" i="36"/>
  <c r="N25" i="36"/>
  <c r="L25" i="36"/>
  <c r="J25" i="36"/>
  <c r="M9" i="58" s="1"/>
  <c r="X19" i="36"/>
  <c r="T19" i="36"/>
  <c r="R19" i="36"/>
  <c r="P19" i="36"/>
  <c r="N19" i="36"/>
  <c r="L19" i="36"/>
  <c r="J19" i="36"/>
  <c r="M8" i="58" s="1"/>
  <c r="X12" i="36"/>
  <c r="T12" i="36"/>
  <c r="R12" i="36"/>
  <c r="P12" i="36"/>
  <c r="N12" i="36"/>
  <c r="L12" i="36"/>
  <c r="J12" i="36"/>
  <c r="M7" i="58" s="1"/>
  <c r="X6" i="36"/>
  <c r="T6" i="36"/>
  <c r="R6" i="36"/>
  <c r="P6" i="36"/>
  <c r="N6" i="36"/>
  <c r="L6" i="36"/>
  <c r="J6" i="36"/>
  <c r="M6" i="58" s="1"/>
  <c r="J6" i="34"/>
  <c r="AL6" i="58" s="1"/>
  <c r="J12" i="34"/>
  <c r="AL7" i="58" s="1"/>
  <c r="J19" i="34"/>
  <c r="AL8" i="58" s="1"/>
  <c r="J25" i="34"/>
  <c r="AL9" i="58" s="1"/>
  <c r="J35" i="34"/>
  <c r="J31" i="34" s="1"/>
  <c r="AL11" i="58" s="1"/>
  <c r="J42" i="34"/>
  <c r="J49" i="34"/>
  <c r="J66" i="34"/>
  <c r="AL14" i="58" s="1"/>
  <c r="J74" i="34"/>
  <c r="AL16" i="58" s="1"/>
  <c r="J83" i="34"/>
  <c r="J81" i="34" s="1"/>
  <c r="AL17" i="58" s="1"/>
  <c r="J91" i="34"/>
  <c r="J94" i="34"/>
  <c r="J100" i="34"/>
  <c r="AL19" i="58" s="1"/>
  <c r="J107" i="34"/>
  <c r="AL21" i="58" s="1"/>
  <c r="J112" i="34"/>
  <c r="AL22" i="58" s="1"/>
  <c r="J116" i="34"/>
  <c r="J122" i="34"/>
  <c r="J128" i="34"/>
  <c r="J134" i="34"/>
  <c r="J140" i="34"/>
  <c r="AL24" i="58" s="1"/>
  <c r="J147" i="34"/>
  <c r="AL26" i="58" s="1"/>
  <c r="J153" i="34"/>
  <c r="J172" i="34"/>
  <c r="AL29" i="58" s="1"/>
  <c r="J181" i="34"/>
  <c r="J177" i="34" s="1"/>
  <c r="AL31" i="58" s="1"/>
  <c r="J187" i="34"/>
  <c r="J193" i="34"/>
  <c r="J208" i="34"/>
  <c r="J203" i="34" s="1"/>
  <c r="AL33" i="58" s="1"/>
  <c r="J212" i="34"/>
  <c r="AL34" i="58" s="1"/>
  <c r="AL36" i="58"/>
  <c r="J225" i="34"/>
  <c r="J231" i="34"/>
  <c r="AL38" i="58" s="1"/>
  <c r="J240" i="34"/>
  <c r="AL39" i="58" s="1"/>
  <c r="L6" i="34"/>
  <c r="L12" i="34"/>
  <c r="L19" i="34"/>
  <c r="L25" i="34"/>
  <c r="L35" i="34"/>
  <c r="L31" i="34" s="1"/>
  <c r="L42" i="34"/>
  <c r="L49" i="34"/>
  <c r="L66" i="34"/>
  <c r="L74" i="34"/>
  <c r="L83" i="34"/>
  <c r="L81" i="34" s="1"/>
  <c r="L91" i="34"/>
  <c r="L94" i="34"/>
  <c r="L100" i="34"/>
  <c r="L107" i="34"/>
  <c r="L112" i="34"/>
  <c r="L116" i="34"/>
  <c r="L122" i="34"/>
  <c r="L128" i="34"/>
  <c r="L134" i="34"/>
  <c r="L140" i="34"/>
  <c r="L147" i="34"/>
  <c r="L153" i="34"/>
  <c r="L152" i="34" s="1"/>
  <c r="L172" i="34"/>
  <c r="L181" i="34"/>
  <c r="L177" i="34" s="1"/>
  <c r="L187" i="34"/>
  <c r="L193" i="34"/>
  <c r="L208" i="34"/>
  <c r="L203" i="34" s="1"/>
  <c r="L212" i="34"/>
  <c r="L225" i="34"/>
  <c r="L231" i="34"/>
  <c r="L240" i="34"/>
  <c r="N6" i="34"/>
  <c r="N12" i="34"/>
  <c r="N19" i="34"/>
  <c r="N25" i="34"/>
  <c r="N35" i="34"/>
  <c r="N31" i="34" s="1"/>
  <c r="N42" i="34"/>
  <c r="N49" i="34"/>
  <c r="N66" i="34"/>
  <c r="N74" i="34"/>
  <c r="N83" i="34"/>
  <c r="N81" i="34" s="1"/>
  <c r="N91" i="34"/>
  <c r="N94" i="34"/>
  <c r="N100" i="34"/>
  <c r="N107" i="34"/>
  <c r="N112" i="34"/>
  <c r="N116" i="34"/>
  <c r="N122" i="34"/>
  <c r="N128" i="34"/>
  <c r="N134" i="34"/>
  <c r="N140" i="34"/>
  <c r="N147" i="34"/>
  <c r="N153" i="34"/>
  <c r="N152" i="34" s="1"/>
  <c r="N172" i="34"/>
  <c r="N181" i="34"/>
  <c r="N177" i="34" s="1"/>
  <c r="N187" i="34"/>
  <c r="N193" i="34"/>
  <c r="N208" i="34"/>
  <c r="N203" i="34" s="1"/>
  <c r="N212" i="34"/>
  <c r="N225" i="34"/>
  <c r="N231" i="34"/>
  <c r="N240" i="34"/>
  <c r="P6" i="34"/>
  <c r="P12" i="34"/>
  <c r="P19" i="34"/>
  <c r="P25" i="34"/>
  <c r="P35" i="34"/>
  <c r="P31" i="34" s="1"/>
  <c r="P42" i="34"/>
  <c r="P49" i="34"/>
  <c r="P66" i="34"/>
  <c r="P74" i="34"/>
  <c r="P83" i="34"/>
  <c r="P81" i="34" s="1"/>
  <c r="P91" i="34"/>
  <c r="P94" i="34"/>
  <c r="P100" i="34"/>
  <c r="P107" i="34"/>
  <c r="P112" i="34"/>
  <c r="P116" i="34"/>
  <c r="P122" i="34"/>
  <c r="P128" i="34"/>
  <c r="P134" i="34"/>
  <c r="P140" i="34"/>
  <c r="P147" i="34"/>
  <c r="P153" i="34"/>
  <c r="P152" i="34" s="1"/>
  <c r="P172" i="34"/>
  <c r="P181" i="34"/>
  <c r="P177" i="34" s="1"/>
  <c r="P187" i="34"/>
  <c r="P193" i="34"/>
  <c r="P208" i="34"/>
  <c r="P203" i="34" s="1"/>
  <c r="P212" i="34"/>
  <c r="P218" i="34"/>
  <c r="P225" i="34"/>
  <c r="P231" i="34"/>
  <c r="P240" i="34"/>
  <c r="R6" i="34"/>
  <c r="R12" i="34"/>
  <c r="R19" i="34"/>
  <c r="R25" i="34"/>
  <c r="R35" i="34"/>
  <c r="R31" i="34" s="1"/>
  <c r="R42" i="34"/>
  <c r="R49" i="34"/>
  <c r="R66" i="34"/>
  <c r="R74" i="34"/>
  <c r="R83" i="34"/>
  <c r="R81" i="34" s="1"/>
  <c r="R91" i="34"/>
  <c r="R94" i="34"/>
  <c r="R100" i="34"/>
  <c r="R107" i="34"/>
  <c r="R112" i="34"/>
  <c r="R116" i="34"/>
  <c r="R122" i="34"/>
  <c r="R128" i="34"/>
  <c r="R134" i="34"/>
  <c r="R140" i="34"/>
  <c r="R147" i="34"/>
  <c r="R153" i="34"/>
  <c r="R152" i="34" s="1"/>
  <c r="R172" i="34"/>
  <c r="R181" i="34"/>
  <c r="R177" i="34" s="1"/>
  <c r="R187" i="34"/>
  <c r="R193" i="34"/>
  <c r="R208" i="34"/>
  <c r="R203" i="34" s="1"/>
  <c r="R212" i="34"/>
  <c r="R218" i="34"/>
  <c r="R225" i="34"/>
  <c r="R231" i="34"/>
  <c r="R240" i="34"/>
  <c r="T6" i="34"/>
  <c r="T12" i="34"/>
  <c r="T19" i="34"/>
  <c r="T25" i="34"/>
  <c r="T35" i="34"/>
  <c r="T31" i="34" s="1"/>
  <c r="T42" i="34"/>
  <c r="T49" i="34"/>
  <c r="T66" i="34"/>
  <c r="T107" i="34"/>
  <c r="T112" i="34"/>
  <c r="T116" i="34"/>
  <c r="T122" i="34"/>
  <c r="T128" i="34"/>
  <c r="T134" i="34"/>
  <c r="T140" i="34"/>
  <c r="T147" i="34"/>
  <c r="T153" i="34"/>
  <c r="T152" i="34" s="1"/>
  <c r="T172" i="34"/>
  <c r="T181" i="34"/>
  <c r="T177" i="34" s="1"/>
  <c r="T187" i="34"/>
  <c r="T193" i="34"/>
  <c r="T208" i="34"/>
  <c r="T203" i="34" s="1"/>
  <c r="T212" i="34"/>
  <c r="T218" i="34"/>
  <c r="T225" i="34"/>
  <c r="T231" i="34"/>
  <c r="T240" i="34"/>
  <c r="X6" i="34"/>
  <c r="X12" i="34"/>
  <c r="X19" i="34"/>
  <c r="X25" i="34"/>
  <c r="X35" i="34"/>
  <c r="X31" i="34" s="1"/>
  <c r="X42" i="34"/>
  <c r="X49" i="34"/>
  <c r="X66" i="34"/>
  <c r="X107" i="34"/>
  <c r="X112" i="34"/>
  <c r="X116" i="34"/>
  <c r="X122" i="34"/>
  <c r="X128" i="34"/>
  <c r="X134" i="34"/>
  <c r="X140" i="34"/>
  <c r="X147" i="34"/>
  <c r="X153" i="34"/>
  <c r="X152" i="34" s="1"/>
  <c r="X172" i="34"/>
  <c r="X181" i="34"/>
  <c r="X177" i="34" s="1"/>
  <c r="X187" i="34"/>
  <c r="X193" i="34"/>
  <c r="X208" i="34"/>
  <c r="X203" i="34" s="1"/>
  <c r="X212" i="34"/>
  <c r="X218" i="34"/>
  <c r="X225" i="34"/>
  <c r="X231" i="34"/>
  <c r="X240" i="34"/>
  <c r="T83" i="34"/>
  <c r="T81" i="34" s="1"/>
  <c r="T91" i="34"/>
  <c r="T90" i="34" s="1"/>
  <c r="T94" i="34"/>
  <c r="T100" i="34"/>
  <c r="J6" i="33"/>
  <c r="AA6" i="58" s="1"/>
  <c r="J12" i="33"/>
  <c r="AA7" i="58" s="1"/>
  <c r="J19" i="33"/>
  <c r="AA8" i="58" s="1"/>
  <c r="J25" i="33"/>
  <c r="AA9" i="58" s="1"/>
  <c r="J35" i="33"/>
  <c r="J31" i="33" s="1"/>
  <c r="AA11" i="58" s="1"/>
  <c r="J42" i="33"/>
  <c r="J49" i="33"/>
  <c r="J66" i="33"/>
  <c r="AA14" i="58" s="1"/>
  <c r="J74" i="33"/>
  <c r="AA16" i="58" s="1"/>
  <c r="J83" i="33"/>
  <c r="J81" i="33" s="1"/>
  <c r="AA17" i="58" s="1"/>
  <c r="J91" i="33"/>
  <c r="J94" i="33"/>
  <c r="J100" i="33"/>
  <c r="AA19" i="58" s="1"/>
  <c r="J107" i="33"/>
  <c r="AA21" i="58" s="1"/>
  <c r="J112" i="33"/>
  <c r="AA22" i="58" s="1"/>
  <c r="J116" i="33"/>
  <c r="J128" i="33"/>
  <c r="J134" i="33"/>
  <c r="J140" i="33"/>
  <c r="AA24" i="58" s="1"/>
  <c r="J147" i="33"/>
  <c r="AA26" i="58" s="1"/>
  <c r="J153" i="33"/>
  <c r="J172" i="33"/>
  <c r="AA29" i="58" s="1"/>
  <c r="J181" i="33"/>
  <c r="J177" i="33" s="1"/>
  <c r="AA31" i="58" s="1"/>
  <c r="J187" i="33"/>
  <c r="J193" i="33"/>
  <c r="AA34" i="58"/>
  <c r="J218" i="33"/>
  <c r="AA36" i="58" s="1"/>
  <c r="J225" i="33"/>
  <c r="J231" i="33"/>
  <c r="AA38" i="58" s="1"/>
  <c r="J240" i="33"/>
  <c r="AA39" i="58" s="1"/>
  <c r="L6" i="33"/>
  <c r="L12" i="33"/>
  <c r="L19" i="33"/>
  <c r="L25" i="33"/>
  <c r="L35" i="33"/>
  <c r="L31" i="33" s="1"/>
  <c r="L42" i="33"/>
  <c r="L49" i="33"/>
  <c r="L66" i="33"/>
  <c r="L74" i="33"/>
  <c r="L83" i="33"/>
  <c r="L81" i="33" s="1"/>
  <c r="L91" i="33"/>
  <c r="L94" i="33"/>
  <c r="L100" i="33"/>
  <c r="L107" i="33"/>
  <c r="L112" i="33"/>
  <c r="L116" i="33"/>
  <c r="L128" i="33"/>
  <c r="L134" i="33"/>
  <c r="L140" i="33"/>
  <c r="L147" i="33"/>
  <c r="L153" i="33"/>
  <c r="L152" i="33" s="1"/>
  <c r="L172" i="33"/>
  <c r="L181" i="33"/>
  <c r="L177" i="33" s="1"/>
  <c r="L187" i="33"/>
  <c r="L193" i="33"/>
  <c r="L208" i="33"/>
  <c r="L203" i="33" s="1"/>
  <c r="L212" i="33"/>
  <c r="L225" i="33"/>
  <c r="L231" i="33"/>
  <c r="L240" i="33"/>
  <c r="N6" i="33"/>
  <c r="N12" i="33"/>
  <c r="N19" i="33"/>
  <c r="N25" i="33"/>
  <c r="N35" i="33"/>
  <c r="N31" i="33" s="1"/>
  <c r="N42" i="33"/>
  <c r="N49" i="33"/>
  <c r="N66" i="33"/>
  <c r="N74" i="33"/>
  <c r="N83" i="33"/>
  <c r="N81" i="33" s="1"/>
  <c r="N91" i="33"/>
  <c r="N94" i="33"/>
  <c r="N100" i="33"/>
  <c r="N107" i="33"/>
  <c r="N112" i="33"/>
  <c r="N116" i="33"/>
  <c r="N128" i="33"/>
  <c r="N134" i="33"/>
  <c r="N140" i="33"/>
  <c r="N147" i="33"/>
  <c r="N153" i="33"/>
  <c r="N152" i="33" s="1"/>
  <c r="N172" i="33"/>
  <c r="N181" i="33"/>
  <c r="N177" i="33" s="1"/>
  <c r="N187" i="33"/>
  <c r="N193" i="33"/>
  <c r="N208" i="33"/>
  <c r="N203" i="33" s="1"/>
  <c r="N212" i="33"/>
  <c r="N218" i="33"/>
  <c r="N225" i="33"/>
  <c r="N231" i="33"/>
  <c r="N240" i="33"/>
  <c r="P6" i="33"/>
  <c r="P12" i="33"/>
  <c r="P19" i="33"/>
  <c r="P25" i="33"/>
  <c r="P35" i="33"/>
  <c r="P31" i="33" s="1"/>
  <c r="P42" i="33"/>
  <c r="P49" i="33"/>
  <c r="P66" i="33"/>
  <c r="P74" i="33"/>
  <c r="P83" i="33"/>
  <c r="P81" i="33" s="1"/>
  <c r="P91" i="33"/>
  <c r="P94" i="33"/>
  <c r="P100" i="33"/>
  <c r="P107" i="33"/>
  <c r="P112" i="33"/>
  <c r="P116" i="33"/>
  <c r="P128" i="33"/>
  <c r="P134" i="33"/>
  <c r="P140" i="33"/>
  <c r="P147" i="33"/>
  <c r="P153" i="33"/>
  <c r="P152" i="33" s="1"/>
  <c r="P172" i="33"/>
  <c r="P181" i="33"/>
  <c r="P177" i="33" s="1"/>
  <c r="P187" i="33"/>
  <c r="P193" i="33"/>
  <c r="P208" i="33"/>
  <c r="P203" i="33" s="1"/>
  <c r="P212" i="33"/>
  <c r="P218" i="33"/>
  <c r="P225" i="33"/>
  <c r="P231" i="33"/>
  <c r="P240" i="33"/>
  <c r="R6" i="33"/>
  <c r="R12" i="33"/>
  <c r="R19" i="33"/>
  <c r="R25" i="33"/>
  <c r="R35" i="33"/>
  <c r="R31" i="33" s="1"/>
  <c r="R42" i="33"/>
  <c r="R49" i="33"/>
  <c r="R66" i="33"/>
  <c r="R74" i="33"/>
  <c r="R83" i="33"/>
  <c r="R81" i="33" s="1"/>
  <c r="R91" i="33"/>
  <c r="R94" i="33"/>
  <c r="R100" i="33"/>
  <c r="R107" i="33"/>
  <c r="R112" i="33"/>
  <c r="R116" i="33"/>
  <c r="R128" i="33"/>
  <c r="R134" i="33"/>
  <c r="R140" i="33"/>
  <c r="R147" i="33"/>
  <c r="R153" i="33"/>
  <c r="R152" i="33" s="1"/>
  <c r="R172" i="33"/>
  <c r="R181" i="33"/>
  <c r="R177" i="33" s="1"/>
  <c r="R187" i="33"/>
  <c r="R193" i="33"/>
  <c r="R208" i="33"/>
  <c r="R203" i="33" s="1"/>
  <c r="R212" i="33"/>
  <c r="R218" i="33"/>
  <c r="R225" i="33"/>
  <c r="R231" i="33"/>
  <c r="R240" i="33"/>
  <c r="T6" i="33"/>
  <c r="T12" i="33"/>
  <c r="T19" i="33"/>
  <c r="T25" i="33"/>
  <c r="T35" i="33"/>
  <c r="T31" i="33" s="1"/>
  <c r="T42" i="33"/>
  <c r="T49" i="33"/>
  <c r="T66" i="33"/>
  <c r="T107" i="33"/>
  <c r="T112" i="33"/>
  <c r="T116" i="33"/>
  <c r="T128" i="33"/>
  <c r="T134" i="33"/>
  <c r="T140" i="33"/>
  <c r="T147" i="33"/>
  <c r="T153" i="33"/>
  <c r="T152" i="33" s="1"/>
  <c r="T172" i="33"/>
  <c r="T181" i="33"/>
  <c r="T177" i="33" s="1"/>
  <c r="T187" i="33"/>
  <c r="T193" i="33"/>
  <c r="T208" i="33"/>
  <c r="T203" i="33" s="1"/>
  <c r="T212" i="33"/>
  <c r="T218" i="33"/>
  <c r="T225" i="33"/>
  <c r="T231" i="33"/>
  <c r="T240" i="33"/>
  <c r="X6" i="33"/>
  <c r="X12" i="33"/>
  <c r="X19" i="33"/>
  <c r="X25" i="33"/>
  <c r="X35" i="33"/>
  <c r="X31" i="33" s="1"/>
  <c r="X42" i="33"/>
  <c r="X49" i="33"/>
  <c r="X66" i="33"/>
  <c r="X107" i="33"/>
  <c r="X112" i="33"/>
  <c r="X116" i="33"/>
  <c r="X128" i="33"/>
  <c r="X134" i="33"/>
  <c r="X140" i="33"/>
  <c r="X147" i="33"/>
  <c r="X153" i="33"/>
  <c r="X152" i="33" s="1"/>
  <c r="X172" i="33"/>
  <c r="X181" i="33"/>
  <c r="X177" i="33" s="1"/>
  <c r="X187" i="33"/>
  <c r="X193" i="33"/>
  <c r="X208" i="33"/>
  <c r="X203" i="33" s="1"/>
  <c r="X212" i="33"/>
  <c r="X218" i="33"/>
  <c r="X225" i="33"/>
  <c r="X231" i="33"/>
  <c r="X240" i="33"/>
  <c r="T83" i="33"/>
  <c r="T81" i="33" s="1"/>
  <c r="T91" i="33"/>
  <c r="T90" i="33" s="1"/>
  <c r="T94" i="33"/>
  <c r="T100" i="33"/>
  <c r="J6" i="32"/>
  <c r="Z6" i="58" s="1"/>
  <c r="J12" i="32"/>
  <c r="Z7" i="58" s="1"/>
  <c r="J19" i="32"/>
  <c r="Z8" i="58" s="1"/>
  <c r="J25" i="32"/>
  <c r="Z9" i="58" s="1"/>
  <c r="J35" i="32"/>
  <c r="J31" i="32" s="1"/>
  <c r="Z11" i="58" s="1"/>
  <c r="J42" i="32"/>
  <c r="J49" i="32"/>
  <c r="J66" i="32"/>
  <c r="Z14" i="58" s="1"/>
  <c r="J74" i="32"/>
  <c r="Z16" i="58" s="1"/>
  <c r="J83" i="32"/>
  <c r="J81" i="32" s="1"/>
  <c r="Z17" i="58" s="1"/>
  <c r="J91" i="32"/>
  <c r="J94" i="32"/>
  <c r="J100" i="32"/>
  <c r="Z19" i="58" s="1"/>
  <c r="J107" i="32"/>
  <c r="Z21" i="58" s="1"/>
  <c r="J112" i="32"/>
  <c r="Z22" i="58" s="1"/>
  <c r="J116" i="32"/>
  <c r="J128" i="32"/>
  <c r="J134" i="32"/>
  <c r="J140" i="32"/>
  <c r="Z24" i="58" s="1"/>
  <c r="J147" i="32"/>
  <c r="Z26" i="58" s="1"/>
  <c r="J153" i="32"/>
  <c r="J172" i="32"/>
  <c r="Z29" i="58" s="1"/>
  <c r="J181" i="32"/>
  <c r="J177" i="32" s="1"/>
  <c r="Z31" i="58" s="1"/>
  <c r="J187" i="32"/>
  <c r="J193" i="32"/>
  <c r="J208" i="32"/>
  <c r="J203" i="32" s="1"/>
  <c r="Z33" i="58" s="1"/>
  <c r="J212" i="32"/>
  <c r="Z34" i="58" s="1"/>
  <c r="J218" i="32"/>
  <c r="Z36" i="58" s="1"/>
  <c r="J225" i="32"/>
  <c r="J231" i="32"/>
  <c r="Z38" i="58" s="1"/>
  <c r="J240" i="32"/>
  <c r="Z39" i="58" s="1"/>
  <c r="L6" i="32"/>
  <c r="L12" i="32"/>
  <c r="L19" i="32"/>
  <c r="L25" i="32"/>
  <c r="L35" i="32"/>
  <c r="L31" i="32" s="1"/>
  <c r="L42" i="32"/>
  <c r="L49" i="32"/>
  <c r="L66" i="32"/>
  <c r="L74" i="32"/>
  <c r="L83" i="32"/>
  <c r="L81" i="32" s="1"/>
  <c r="L91" i="32"/>
  <c r="L94" i="32"/>
  <c r="L100" i="32"/>
  <c r="L107" i="32"/>
  <c r="L112" i="32"/>
  <c r="L116" i="32"/>
  <c r="L128" i="32"/>
  <c r="L134" i="32"/>
  <c r="L140" i="32"/>
  <c r="L147" i="32"/>
  <c r="L153" i="32"/>
  <c r="L152" i="32" s="1"/>
  <c r="L172" i="32"/>
  <c r="L181" i="32"/>
  <c r="L177" i="32" s="1"/>
  <c r="L187" i="32"/>
  <c r="L193" i="32"/>
  <c r="L208" i="32"/>
  <c r="L203" i="32" s="1"/>
  <c r="L212" i="32"/>
  <c r="L225" i="32"/>
  <c r="L231" i="32"/>
  <c r="L240" i="32"/>
  <c r="N6" i="32"/>
  <c r="N12" i="32"/>
  <c r="N19" i="32"/>
  <c r="N25" i="32"/>
  <c r="N35" i="32"/>
  <c r="N31" i="32" s="1"/>
  <c r="N42" i="32"/>
  <c r="N49" i="32"/>
  <c r="N66" i="32"/>
  <c r="N74" i="32"/>
  <c r="N83" i="32"/>
  <c r="N81" i="32" s="1"/>
  <c r="N91" i="32"/>
  <c r="N94" i="32"/>
  <c r="N100" i="32"/>
  <c r="N107" i="32"/>
  <c r="N112" i="32"/>
  <c r="N116" i="32"/>
  <c r="N128" i="32"/>
  <c r="N134" i="32"/>
  <c r="N140" i="32"/>
  <c r="N147" i="32"/>
  <c r="N153" i="32"/>
  <c r="N152" i="32" s="1"/>
  <c r="N172" i="32"/>
  <c r="N181" i="32"/>
  <c r="N177" i="32" s="1"/>
  <c r="N187" i="32"/>
  <c r="N193" i="32"/>
  <c r="N208" i="32"/>
  <c r="N203" i="32" s="1"/>
  <c r="N212" i="32"/>
  <c r="N218" i="32"/>
  <c r="N225" i="32"/>
  <c r="N231" i="32"/>
  <c r="N240" i="32"/>
  <c r="P6" i="32"/>
  <c r="P12" i="32"/>
  <c r="P19" i="32"/>
  <c r="P25" i="32"/>
  <c r="P35" i="32"/>
  <c r="P31" i="32" s="1"/>
  <c r="P42" i="32"/>
  <c r="P49" i="32"/>
  <c r="P66" i="32"/>
  <c r="P74" i="32"/>
  <c r="P83" i="32"/>
  <c r="P81" i="32" s="1"/>
  <c r="P91" i="32"/>
  <c r="P94" i="32"/>
  <c r="P100" i="32"/>
  <c r="P107" i="32"/>
  <c r="P112" i="32"/>
  <c r="P116" i="32"/>
  <c r="P128" i="32"/>
  <c r="P134" i="32"/>
  <c r="P140" i="32"/>
  <c r="P147" i="32"/>
  <c r="P153" i="32"/>
  <c r="P152" i="32" s="1"/>
  <c r="P172" i="32"/>
  <c r="P181" i="32"/>
  <c r="P177" i="32" s="1"/>
  <c r="P187" i="32"/>
  <c r="P193" i="32"/>
  <c r="P208" i="32"/>
  <c r="P203" i="32" s="1"/>
  <c r="P212" i="32"/>
  <c r="P218" i="32"/>
  <c r="P225" i="32"/>
  <c r="P231" i="32"/>
  <c r="P240" i="32"/>
  <c r="R6" i="32"/>
  <c r="R12" i="32"/>
  <c r="R19" i="32"/>
  <c r="R25" i="32"/>
  <c r="R35" i="32"/>
  <c r="R31" i="32" s="1"/>
  <c r="R42" i="32"/>
  <c r="R49" i="32"/>
  <c r="R66" i="32"/>
  <c r="R74" i="32"/>
  <c r="R83" i="32"/>
  <c r="R81" i="32" s="1"/>
  <c r="R91" i="32"/>
  <c r="R94" i="32"/>
  <c r="R100" i="32"/>
  <c r="R107" i="32"/>
  <c r="R112" i="32"/>
  <c r="R116" i="32"/>
  <c r="R128" i="32"/>
  <c r="R134" i="32"/>
  <c r="R140" i="32"/>
  <c r="R147" i="32"/>
  <c r="R153" i="32"/>
  <c r="R152" i="32" s="1"/>
  <c r="R172" i="32"/>
  <c r="R181" i="32"/>
  <c r="R177" i="32" s="1"/>
  <c r="R187" i="32"/>
  <c r="R193" i="32"/>
  <c r="R208" i="32"/>
  <c r="R203" i="32" s="1"/>
  <c r="R212" i="32"/>
  <c r="R218" i="32"/>
  <c r="R225" i="32"/>
  <c r="R231" i="32"/>
  <c r="R240" i="32"/>
  <c r="T6" i="32"/>
  <c r="T12" i="32"/>
  <c r="T19" i="32"/>
  <c r="T25" i="32"/>
  <c r="T35" i="32"/>
  <c r="T31" i="32" s="1"/>
  <c r="T42" i="32"/>
  <c r="T49" i="32"/>
  <c r="T66" i="32"/>
  <c r="T107" i="32"/>
  <c r="T112" i="32"/>
  <c r="T116" i="32"/>
  <c r="T128" i="32"/>
  <c r="T134" i="32"/>
  <c r="T140" i="32"/>
  <c r="T147" i="32"/>
  <c r="T153" i="32"/>
  <c r="T152" i="32" s="1"/>
  <c r="T172" i="32"/>
  <c r="T181" i="32"/>
  <c r="T177" i="32" s="1"/>
  <c r="T187" i="32"/>
  <c r="T193" i="32"/>
  <c r="T208" i="32"/>
  <c r="T203" i="32" s="1"/>
  <c r="T212" i="32"/>
  <c r="T218" i="32"/>
  <c r="T225" i="32"/>
  <c r="T231" i="32"/>
  <c r="T240" i="32"/>
  <c r="X6" i="32"/>
  <c r="X12" i="32"/>
  <c r="X19" i="32"/>
  <c r="X25" i="32"/>
  <c r="X35" i="32"/>
  <c r="X31" i="32" s="1"/>
  <c r="X42" i="32"/>
  <c r="X49" i="32"/>
  <c r="X66" i="32"/>
  <c r="X107" i="32"/>
  <c r="X112" i="32"/>
  <c r="X116" i="32"/>
  <c r="X128" i="32"/>
  <c r="X134" i="32"/>
  <c r="X140" i="32"/>
  <c r="X147" i="32"/>
  <c r="X153" i="32"/>
  <c r="X152" i="32" s="1"/>
  <c r="X172" i="32"/>
  <c r="X181" i="32"/>
  <c r="X177" i="32" s="1"/>
  <c r="X187" i="32"/>
  <c r="X193" i="32"/>
  <c r="X208" i="32"/>
  <c r="X203" i="32" s="1"/>
  <c r="X212" i="32"/>
  <c r="X218" i="32"/>
  <c r="X225" i="32"/>
  <c r="X231" i="32"/>
  <c r="X240" i="32"/>
  <c r="T83" i="32"/>
  <c r="T81" i="32" s="1"/>
  <c r="T91" i="32"/>
  <c r="T90" i="32" s="1"/>
  <c r="T94" i="32"/>
  <c r="T100" i="32"/>
  <c r="J6" i="31"/>
  <c r="AJ6" i="58" s="1"/>
  <c r="J12" i="31"/>
  <c r="AJ7" i="58" s="1"/>
  <c r="J19" i="31"/>
  <c r="AJ8" i="58" s="1"/>
  <c r="J25" i="31"/>
  <c r="AJ9" i="58" s="1"/>
  <c r="J35" i="31"/>
  <c r="J31" i="31" s="1"/>
  <c r="AJ11" i="58" s="1"/>
  <c r="J42" i="31"/>
  <c r="J49" i="31"/>
  <c r="J66" i="31"/>
  <c r="AJ14" i="58" s="1"/>
  <c r="J74" i="31"/>
  <c r="AJ16" i="58" s="1"/>
  <c r="J83" i="31"/>
  <c r="J81" i="31" s="1"/>
  <c r="AJ17" i="58" s="1"/>
  <c r="J91" i="31"/>
  <c r="J94" i="31"/>
  <c r="J100" i="31"/>
  <c r="AJ19" i="58" s="1"/>
  <c r="J107" i="31"/>
  <c r="AJ21" i="58" s="1"/>
  <c r="J112" i="31"/>
  <c r="AJ22" i="58" s="1"/>
  <c r="J116" i="31"/>
  <c r="J122" i="31"/>
  <c r="J128" i="31"/>
  <c r="J134" i="31"/>
  <c r="J140" i="31"/>
  <c r="AJ24" i="58" s="1"/>
  <c r="J147" i="31"/>
  <c r="AJ26" i="58" s="1"/>
  <c r="J153" i="31"/>
  <c r="J172" i="31"/>
  <c r="AJ29" i="58" s="1"/>
  <c r="J181" i="31"/>
  <c r="J177" i="31" s="1"/>
  <c r="AJ31" i="58" s="1"/>
  <c r="J187" i="31"/>
  <c r="J193" i="31"/>
  <c r="J208" i="31"/>
  <c r="J203" i="31" s="1"/>
  <c r="AJ33" i="58" s="1"/>
  <c r="J212" i="31"/>
  <c r="AJ34" i="58" s="1"/>
  <c r="J218" i="31"/>
  <c r="AJ36" i="58" s="1"/>
  <c r="J225" i="31"/>
  <c r="J231" i="31"/>
  <c r="AJ38" i="58" s="1"/>
  <c r="J240" i="31"/>
  <c r="AJ39" i="58" s="1"/>
  <c r="L6" i="31"/>
  <c r="L12" i="31"/>
  <c r="L19" i="31"/>
  <c r="L25" i="31"/>
  <c r="L35" i="31"/>
  <c r="L31" i="31" s="1"/>
  <c r="L42" i="31"/>
  <c r="L49" i="31"/>
  <c r="L66" i="31"/>
  <c r="L74" i="31"/>
  <c r="L83" i="31"/>
  <c r="L81" i="31" s="1"/>
  <c r="L91" i="31"/>
  <c r="L94" i="31"/>
  <c r="L100" i="31"/>
  <c r="L107" i="31"/>
  <c r="L112" i="31"/>
  <c r="L116" i="31"/>
  <c r="L122" i="31"/>
  <c r="L128" i="31"/>
  <c r="L134" i="31"/>
  <c r="L140" i="31"/>
  <c r="L147" i="31"/>
  <c r="L153" i="31"/>
  <c r="L152" i="31" s="1"/>
  <c r="L172" i="31"/>
  <c r="L181" i="31"/>
  <c r="L177" i="31" s="1"/>
  <c r="L187" i="31"/>
  <c r="L193" i="31"/>
  <c r="L208" i="31"/>
  <c r="L203" i="31" s="1"/>
  <c r="L212" i="31"/>
  <c r="L225" i="31"/>
  <c r="L231" i="31"/>
  <c r="L240" i="31"/>
  <c r="N6" i="31"/>
  <c r="N12" i="31"/>
  <c r="N19" i="31"/>
  <c r="N25" i="31"/>
  <c r="N35" i="31"/>
  <c r="N31" i="31" s="1"/>
  <c r="N42" i="31"/>
  <c r="N49" i="31"/>
  <c r="N66" i="31"/>
  <c r="N74" i="31"/>
  <c r="N83" i="31"/>
  <c r="N81" i="31" s="1"/>
  <c r="N91" i="31"/>
  <c r="N94" i="31"/>
  <c r="N100" i="31"/>
  <c r="N107" i="31"/>
  <c r="N112" i="31"/>
  <c r="N116" i="31"/>
  <c r="N122" i="31"/>
  <c r="N128" i="31"/>
  <c r="N134" i="31"/>
  <c r="N140" i="31"/>
  <c r="N147" i="31"/>
  <c r="N153" i="31"/>
  <c r="N152" i="31" s="1"/>
  <c r="N172" i="31"/>
  <c r="N181" i="31"/>
  <c r="N177" i="31" s="1"/>
  <c r="N187" i="31"/>
  <c r="N193" i="31"/>
  <c r="N208" i="31"/>
  <c r="N203" i="31" s="1"/>
  <c r="N212" i="31"/>
  <c r="N218" i="31"/>
  <c r="N225" i="31"/>
  <c r="N231" i="31"/>
  <c r="N240" i="31"/>
  <c r="P6" i="31"/>
  <c r="P12" i="31"/>
  <c r="P19" i="31"/>
  <c r="P25" i="31"/>
  <c r="P35" i="31"/>
  <c r="P31" i="31" s="1"/>
  <c r="P42" i="31"/>
  <c r="P49" i="31"/>
  <c r="P66" i="31"/>
  <c r="P74" i="31"/>
  <c r="P83" i="31"/>
  <c r="P81" i="31" s="1"/>
  <c r="P91" i="31"/>
  <c r="P94" i="31"/>
  <c r="P100" i="31"/>
  <c r="P107" i="31"/>
  <c r="P112" i="31"/>
  <c r="P116" i="31"/>
  <c r="P122" i="31"/>
  <c r="P128" i="31"/>
  <c r="P134" i="31"/>
  <c r="P140" i="31"/>
  <c r="P147" i="31"/>
  <c r="P153" i="31"/>
  <c r="P152" i="31" s="1"/>
  <c r="P172" i="31"/>
  <c r="P181" i="31"/>
  <c r="P177" i="31" s="1"/>
  <c r="P187" i="31"/>
  <c r="P193" i="31"/>
  <c r="P208" i="31"/>
  <c r="P203" i="31" s="1"/>
  <c r="P212" i="31"/>
  <c r="P218" i="31"/>
  <c r="P225" i="31"/>
  <c r="P231" i="31"/>
  <c r="P240" i="31"/>
  <c r="R6" i="31"/>
  <c r="R12" i="31"/>
  <c r="R19" i="31"/>
  <c r="R25" i="31"/>
  <c r="R35" i="31"/>
  <c r="R31" i="31" s="1"/>
  <c r="R42" i="31"/>
  <c r="R49" i="31"/>
  <c r="R66" i="31"/>
  <c r="R74" i="31"/>
  <c r="R83" i="31"/>
  <c r="R81" i="31" s="1"/>
  <c r="R91" i="31"/>
  <c r="R94" i="31"/>
  <c r="R100" i="31"/>
  <c r="R107" i="31"/>
  <c r="R112" i="31"/>
  <c r="R116" i="31"/>
  <c r="R122" i="31"/>
  <c r="R128" i="31"/>
  <c r="R134" i="31"/>
  <c r="R140" i="31"/>
  <c r="R147" i="31"/>
  <c r="R153" i="31"/>
  <c r="R152" i="31" s="1"/>
  <c r="R172" i="31"/>
  <c r="R181" i="31"/>
  <c r="R177" i="31" s="1"/>
  <c r="R187" i="31"/>
  <c r="R193" i="31"/>
  <c r="R208" i="31"/>
  <c r="R203" i="31" s="1"/>
  <c r="R212" i="31"/>
  <c r="R218" i="31"/>
  <c r="R225" i="31"/>
  <c r="R231" i="31"/>
  <c r="R240" i="31"/>
  <c r="T6" i="31"/>
  <c r="T12" i="31"/>
  <c r="T19" i="31"/>
  <c r="T25" i="31"/>
  <c r="T35" i="31"/>
  <c r="T31" i="31" s="1"/>
  <c r="T42" i="31"/>
  <c r="T49" i="31"/>
  <c r="T66" i="31"/>
  <c r="T107" i="31"/>
  <c r="T112" i="31"/>
  <c r="T116" i="31"/>
  <c r="T122" i="31"/>
  <c r="T128" i="31"/>
  <c r="T134" i="31"/>
  <c r="T140" i="31"/>
  <c r="T147" i="31"/>
  <c r="T153" i="31"/>
  <c r="T152" i="31" s="1"/>
  <c r="T172" i="31"/>
  <c r="T181" i="31"/>
  <c r="T177" i="31" s="1"/>
  <c r="T187" i="31"/>
  <c r="T193" i="31"/>
  <c r="T208" i="31"/>
  <c r="T203" i="31" s="1"/>
  <c r="T212" i="31"/>
  <c r="T218" i="31"/>
  <c r="T225" i="31"/>
  <c r="T231" i="31"/>
  <c r="T240" i="31"/>
  <c r="X6" i="31"/>
  <c r="X12" i="31"/>
  <c r="X19" i="31"/>
  <c r="X25" i="31"/>
  <c r="X35" i="31"/>
  <c r="X31" i="31" s="1"/>
  <c r="X42" i="31"/>
  <c r="X49" i="31"/>
  <c r="X66" i="31"/>
  <c r="X107" i="31"/>
  <c r="X112" i="31"/>
  <c r="X116" i="31"/>
  <c r="X122" i="31"/>
  <c r="X128" i="31"/>
  <c r="X134" i="31"/>
  <c r="X140" i="31"/>
  <c r="X147" i="31"/>
  <c r="X153" i="31"/>
  <c r="X152" i="31" s="1"/>
  <c r="X172" i="31"/>
  <c r="X181" i="31"/>
  <c r="X177" i="31" s="1"/>
  <c r="X187" i="31"/>
  <c r="X208" i="31"/>
  <c r="X203" i="31" s="1"/>
  <c r="X212" i="31"/>
  <c r="X218" i="31"/>
  <c r="X225" i="31"/>
  <c r="X231" i="31"/>
  <c r="X240" i="31"/>
  <c r="T83" i="31"/>
  <c r="T81" i="31" s="1"/>
  <c r="T91" i="31"/>
  <c r="T90" i="31" s="1"/>
  <c r="T100" i="31"/>
  <c r="X240" i="29"/>
  <c r="T240" i="29"/>
  <c r="R240" i="29"/>
  <c r="P240" i="29"/>
  <c r="N240" i="29"/>
  <c r="L240" i="29"/>
  <c r="J240" i="29"/>
  <c r="F39" i="58" s="1"/>
  <c r="X231" i="29"/>
  <c r="T231" i="29"/>
  <c r="R231" i="29"/>
  <c r="P231" i="29"/>
  <c r="N231" i="29"/>
  <c r="L231" i="29"/>
  <c r="J231" i="29"/>
  <c r="F38" i="58" s="1"/>
  <c r="X225" i="29"/>
  <c r="T225" i="29"/>
  <c r="R225" i="29"/>
  <c r="P225" i="29"/>
  <c r="N225" i="29"/>
  <c r="L225" i="29"/>
  <c r="J225" i="29"/>
  <c r="X218" i="29"/>
  <c r="T218" i="29"/>
  <c r="R218" i="29"/>
  <c r="P218" i="29"/>
  <c r="N218" i="29"/>
  <c r="J218" i="29"/>
  <c r="F36" i="58" s="1"/>
  <c r="X212" i="29"/>
  <c r="T212" i="29"/>
  <c r="R212" i="29"/>
  <c r="P212" i="29"/>
  <c r="N212" i="29"/>
  <c r="L212" i="29"/>
  <c r="J212" i="29"/>
  <c r="F34" i="58" s="1"/>
  <c r="X208" i="29"/>
  <c r="X203" i="29" s="1"/>
  <c r="T208" i="29"/>
  <c r="T203" i="29" s="1"/>
  <c r="R208" i="29"/>
  <c r="R203" i="29" s="1"/>
  <c r="P208" i="29"/>
  <c r="P203" i="29" s="1"/>
  <c r="N208" i="29"/>
  <c r="N203" i="29" s="1"/>
  <c r="L208" i="29"/>
  <c r="L203" i="29" s="1"/>
  <c r="J208" i="29"/>
  <c r="J203" i="29" s="1"/>
  <c r="F33" i="58" s="1"/>
  <c r="X193" i="29"/>
  <c r="T193" i="29"/>
  <c r="R193" i="29"/>
  <c r="P193" i="29"/>
  <c r="N193" i="29"/>
  <c r="L193" i="29"/>
  <c r="J193" i="29"/>
  <c r="X187" i="29"/>
  <c r="T187" i="29"/>
  <c r="R187" i="29"/>
  <c r="P187" i="29"/>
  <c r="N187" i="29"/>
  <c r="L187" i="29"/>
  <c r="J187" i="29"/>
  <c r="X181" i="29"/>
  <c r="X177" i="29" s="1"/>
  <c r="T181" i="29"/>
  <c r="T177" i="29" s="1"/>
  <c r="R181" i="29"/>
  <c r="R177" i="29" s="1"/>
  <c r="P181" i="29"/>
  <c r="P177" i="29" s="1"/>
  <c r="N181" i="29"/>
  <c r="N177" i="29" s="1"/>
  <c r="L181" i="29"/>
  <c r="L177" i="29" s="1"/>
  <c r="J181" i="29"/>
  <c r="J177" i="29" s="1"/>
  <c r="X172" i="29"/>
  <c r="T172" i="29"/>
  <c r="R172" i="29"/>
  <c r="P172" i="29"/>
  <c r="N172" i="29"/>
  <c r="L172" i="29"/>
  <c r="J172" i="29"/>
  <c r="F29" i="58" s="1"/>
  <c r="X153" i="29"/>
  <c r="X152" i="29" s="1"/>
  <c r="T153" i="29"/>
  <c r="T152" i="29" s="1"/>
  <c r="R153" i="29"/>
  <c r="R152" i="29" s="1"/>
  <c r="P153" i="29"/>
  <c r="P152" i="29" s="1"/>
  <c r="N153" i="29"/>
  <c r="N152" i="29" s="1"/>
  <c r="L153" i="29"/>
  <c r="L152" i="29" s="1"/>
  <c r="J153" i="29"/>
  <c r="X147" i="29"/>
  <c r="T147" i="29"/>
  <c r="R147" i="29"/>
  <c r="P147" i="29"/>
  <c r="N147" i="29"/>
  <c r="L147" i="29"/>
  <c r="J147" i="29"/>
  <c r="F26" i="58" s="1"/>
  <c r="X140" i="29"/>
  <c r="T140" i="29"/>
  <c r="R140" i="29"/>
  <c r="P140" i="29"/>
  <c r="N140" i="29"/>
  <c r="L140" i="29"/>
  <c r="J140" i="29"/>
  <c r="F24" i="58" s="1"/>
  <c r="X134" i="29"/>
  <c r="T134" i="29"/>
  <c r="R134" i="29"/>
  <c r="P134" i="29"/>
  <c r="N134" i="29"/>
  <c r="L134" i="29"/>
  <c r="J134" i="29"/>
  <c r="X128" i="29"/>
  <c r="T128" i="29"/>
  <c r="R128" i="29"/>
  <c r="P128" i="29"/>
  <c r="N128" i="29"/>
  <c r="L128" i="29"/>
  <c r="J128" i="29"/>
  <c r="X122" i="29"/>
  <c r="T122" i="29"/>
  <c r="R122" i="29"/>
  <c r="P122" i="29"/>
  <c r="N122" i="29"/>
  <c r="L122" i="29"/>
  <c r="J122" i="29"/>
  <c r="X116" i="29"/>
  <c r="T116" i="29"/>
  <c r="R116" i="29"/>
  <c r="P116" i="29"/>
  <c r="N116" i="29"/>
  <c r="L116" i="29"/>
  <c r="J116" i="29"/>
  <c r="X112" i="29"/>
  <c r="T112" i="29"/>
  <c r="R112" i="29"/>
  <c r="P112" i="29"/>
  <c r="N112" i="29"/>
  <c r="L112" i="29"/>
  <c r="J112" i="29"/>
  <c r="F22" i="58" s="1"/>
  <c r="X107" i="29"/>
  <c r="T107" i="29"/>
  <c r="R107" i="29"/>
  <c r="P107" i="29"/>
  <c r="N107" i="29"/>
  <c r="L107" i="29"/>
  <c r="J107" i="29"/>
  <c r="F21" i="58" s="1"/>
  <c r="X19" i="28"/>
  <c r="J19" i="29"/>
  <c r="F8" i="58" s="1"/>
  <c r="R100" i="29"/>
  <c r="P100" i="29"/>
  <c r="N100" i="29"/>
  <c r="L100" i="29"/>
  <c r="J100" i="29"/>
  <c r="F19" i="58" s="1"/>
  <c r="R94" i="29"/>
  <c r="P94" i="29"/>
  <c r="N94" i="29"/>
  <c r="L94" i="29"/>
  <c r="J94" i="29"/>
  <c r="R91" i="29"/>
  <c r="P91" i="29"/>
  <c r="N91" i="29"/>
  <c r="L91" i="29"/>
  <c r="J91" i="29"/>
  <c r="R83" i="29"/>
  <c r="R81" i="29" s="1"/>
  <c r="P83" i="29"/>
  <c r="P81" i="29" s="1"/>
  <c r="N83" i="29"/>
  <c r="N81" i="29" s="1"/>
  <c r="L83" i="29"/>
  <c r="L81" i="29" s="1"/>
  <c r="J83" i="29"/>
  <c r="J81" i="29" s="1"/>
  <c r="F17" i="58" s="1"/>
  <c r="R74" i="29"/>
  <c r="P74" i="29"/>
  <c r="N74" i="29"/>
  <c r="L74" i="29"/>
  <c r="J74" i="29"/>
  <c r="F16" i="58" s="1"/>
  <c r="X66" i="29"/>
  <c r="T66" i="29"/>
  <c r="R66" i="29"/>
  <c r="P66" i="29"/>
  <c r="N66" i="29"/>
  <c r="L66" i="29"/>
  <c r="J66" i="29"/>
  <c r="F14" i="58" s="1"/>
  <c r="X49" i="29"/>
  <c r="T49" i="29"/>
  <c r="R49" i="29"/>
  <c r="P49" i="29"/>
  <c r="N49" i="29"/>
  <c r="L49" i="29"/>
  <c r="J49" i="29"/>
  <c r="X42" i="29"/>
  <c r="T42" i="29"/>
  <c r="R42" i="29"/>
  <c r="P42" i="29"/>
  <c r="N42" i="29"/>
  <c r="L42" i="29"/>
  <c r="J42" i="29"/>
  <c r="X35" i="29"/>
  <c r="X31" i="29" s="1"/>
  <c r="T35" i="29"/>
  <c r="T31" i="29" s="1"/>
  <c r="R35" i="29"/>
  <c r="R31" i="29" s="1"/>
  <c r="P35" i="29"/>
  <c r="P31" i="29" s="1"/>
  <c r="N35" i="29"/>
  <c r="N31" i="29" s="1"/>
  <c r="L35" i="29"/>
  <c r="L31" i="29" s="1"/>
  <c r="J35" i="29"/>
  <c r="J31" i="29" s="1"/>
  <c r="F11" i="58" s="1"/>
  <c r="X25" i="29"/>
  <c r="T25" i="29"/>
  <c r="R25" i="29"/>
  <c r="P25" i="29"/>
  <c r="N25" i="29"/>
  <c r="L25" i="29"/>
  <c r="J25" i="29"/>
  <c r="F9" i="58" s="1"/>
  <c r="X19" i="29"/>
  <c r="T19" i="29"/>
  <c r="R19" i="29"/>
  <c r="P19" i="29"/>
  <c r="N19" i="29"/>
  <c r="L19" i="29"/>
  <c r="X12" i="29"/>
  <c r="T12" i="29"/>
  <c r="R12" i="29"/>
  <c r="P12" i="29"/>
  <c r="N12" i="29"/>
  <c r="L12" i="29"/>
  <c r="J12" i="29"/>
  <c r="F7" i="58" s="1"/>
  <c r="X6" i="29"/>
  <c r="T6" i="29"/>
  <c r="R6" i="29"/>
  <c r="P6" i="29"/>
  <c r="N6" i="29"/>
  <c r="L6" i="29"/>
  <c r="J6" i="29"/>
  <c r="F6" i="58" s="1"/>
  <c r="X240" i="28"/>
  <c r="T240" i="28"/>
  <c r="R240" i="28"/>
  <c r="P240" i="28"/>
  <c r="N240" i="28"/>
  <c r="L240" i="28"/>
  <c r="J240" i="28"/>
  <c r="H39" i="58" s="1"/>
  <c r="X231" i="28"/>
  <c r="T231" i="28"/>
  <c r="R231" i="28"/>
  <c r="P231" i="28"/>
  <c r="N231" i="28"/>
  <c r="L231" i="28"/>
  <c r="J231" i="28"/>
  <c r="H38" i="58" s="1"/>
  <c r="X225" i="28"/>
  <c r="T225" i="28"/>
  <c r="R225" i="28"/>
  <c r="P225" i="28"/>
  <c r="N225" i="28"/>
  <c r="L225" i="28"/>
  <c r="J225" i="28"/>
  <c r="X218" i="28"/>
  <c r="T218" i="28"/>
  <c r="R218" i="28"/>
  <c r="P218" i="28"/>
  <c r="N218" i="28"/>
  <c r="J218" i="28"/>
  <c r="H36" i="58" s="1"/>
  <c r="X212" i="28"/>
  <c r="T212" i="28"/>
  <c r="R212" i="28"/>
  <c r="P212" i="28"/>
  <c r="N212" i="28"/>
  <c r="L212" i="28"/>
  <c r="J212" i="28"/>
  <c r="H34" i="58" s="1"/>
  <c r="X208" i="28"/>
  <c r="X203" i="28" s="1"/>
  <c r="T208" i="28"/>
  <c r="T203" i="28" s="1"/>
  <c r="R208" i="28"/>
  <c r="R203" i="28" s="1"/>
  <c r="P208" i="28"/>
  <c r="P203" i="28" s="1"/>
  <c r="N208" i="28"/>
  <c r="N203" i="28" s="1"/>
  <c r="L208" i="28"/>
  <c r="L203" i="28" s="1"/>
  <c r="J208" i="28"/>
  <c r="J203" i="28" s="1"/>
  <c r="H33" i="58" s="1"/>
  <c r="X193" i="28"/>
  <c r="T193" i="28"/>
  <c r="R193" i="28"/>
  <c r="P193" i="28"/>
  <c r="N193" i="28"/>
  <c r="L193" i="28"/>
  <c r="J193" i="28"/>
  <c r="X187" i="28"/>
  <c r="T187" i="28"/>
  <c r="R187" i="28"/>
  <c r="P187" i="28"/>
  <c r="N187" i="28"/>
  <c r="L187" i="28"/>
  <c r="J187" i="28"/>
  <c r="X181" i="28"/>
  <c r="X177" i="28" s="1"/>
  <c r="T181" i="28"/>
  <c r="T177" i="28" s="1"/>
  <c r="R181" i="28"/>
  <c r="R177" i="28" s="1"/>
  <c r="P181" i="28"/>
  <c r="P177" i="28" s="1"/>
  <c r="N181" i="28"/>
  <c r="N177" i="28" s="1"/>
  <c r="L181" i="28"/>
  <c r="L177" i="28" s="1"/>
  <c r="J181" i="28"/>
  <c r="J177" i="28" s="1"/>
  <c r="H31" i="58" s="1"/>
  <c r="X172" i="28"/>
  <c r="T172" i="28"/>
  <c r="R172" i="28"/>
  <c r="P172" i="28"/>
  <c r="N172" i="28"/>
  <c r="L172" i="28"/>
  <c r="J172" i="28"/>
  <c r="H29" i="58" s="1"/>
  <c r="X153" i="28"/>
  <c r="X152" i="28" s="1"/>
  <c r="T153" i="28"/>
  <c r="T152" i="28" s="1"/>
  <c r="R153" i="28"/>
  <c r="R152" i="28" s="1"/>
  <c r="P153" i="28"/>
  <c r="P152" i="28" s="1"/>
  <c r="N153" i="28"/>
  <c r="N152" i="28" s="1"/>
  <c r="L153" i="28"/>
  <c r="L152" i="28" s="1"/>
  <c r="J153" i="28"/>
  <c r="X147" i="28"/>
  <c r="T147" i="28"/>
  <c r="R147" i="28"/>
  <c r="P147" i="28"/>
  <c r="N147" i="28"/>
  <c r="L147" i="28"/>
  <c r="J147" i="28"/>
  <c r="H26" i="58" s="1"/>
  <c r="X140" i="28"/>
  <c r="T140" i="28"/>
  <c r="R140" i="28"/>
  <c r="P140" i="28"/>
  <c r="N140" i="28"/>
  <c r="L140" i="28"/>
  <c r="J140" i="28"/>
  <c r="H24" i="58" s="1"/>
  <c r="X134" i="28"/>
  <c r="T134" i="28"/>
  <c r="R134" i="28"/>
  <c r="P134" i="28"/>
  <c r="N134" i="28"/>
  <c r="L134" i="28"/>
  <c r="J134" i="28"/>
  <c r="X128" i="28"/>
  <c r="T128" i="28"/>
  <c r="R128" i="28"/>
  <c r="P128" i="28"/>
  <c r="N128" i="28"/>
  <c r="L128" i="28"/>
  <c r="J128" i="28"/>
  <c r="X122" i="28"/>
  <c r="T122" i="28"/>
  <c r="R122" i="28"/>
  <c r="P122" i="28"/>
  <c r="N122" i="28"/>
  <c r="L122" i="28"/>
  <c r="J122" i="28"/>
  <c r="X116" i="28"/>
  <c r="T116" i="28"/>
  <c r="R116" i="28"/>
  <c r="P116" i="28"/>
  <c r="N116" i="28"/>
  <c r="L116" i="28"/>
  <c r="J116" i="28"/>
  <c r="X112" i="28"/>
  <c r="T112" i="28"/>
  <c r="R112" i="28"/>
  <c r="P112" i="28"/>
  <c r="N112" i="28"/>
  <c r="L112" i="28"/>
  <c r="J112" i="28"/>
  <c r="H22" i="58" s="1"/>
  <c r="X107" i="28"/>
  <c r="T107" i="28"/>
  <c r="R107" i="28"/>
  <c r="P107" i="28"/>
  <c r="N107" i="28"/>
  <c r="L107" i="28"/>
  <c r="J107" i="28"/>
  <c r="H21" i="58" s="1"/>
  <c r="T100" i="28"/>
  <c r="R100" i="28"/>
  <c r="P100" i="28"/>
  <c r="N100" i="28"/>
  <c r="L100" i="28"/>
  <c r="J100" i="28"/>
  <c r="H19" i="58" s="1"/>
  <c r="T94" i="28"/>
  <c r="R94" i="28"/>
  <c r="P94" i="28"/>
  <c r="N94" i="28"/>
  <c r="L94" i="28"/>
  <c r="J94" i="28"/>
  <c r="T91" i="28"/>
  <c r="R91" i="28"/>
  <c r="P91" i="28"/>
  <c r="N91" i="28"/>
  <c r="L91" i="28"/>
  <c r="J91" i="28"/>
  <c r="T83" i="28"/>
  <c r="T81" i="28" s="1"/>
  <c r="R83" i="28"/>
  <c r="R81" i="28" s="1"/>
  <c r="P83" i="28"/>
  <c r="P81" i="28" s="1"/>
  <c r="N83" i="28"/>
  <c r="N81" i="28" s="1"/>
  <c r="L83" i="28"/>
  <c r="L81" i="28" s="1"/>
  <c r="J83" i="28"/>
  <c r="J81" i="28" s="1"/>
  <c r="H17" i="58" s="1"/>
  <c r="T74" i="28"/>
  <c r="R74" i="28"/>
  <c r="P74" i="28"/>
  <c r="N74" i="28"/>
  <c r="L74" i="28"/>
  <c r="J74" i="28"/>
  <c r="H16" i="58" s="1"/>
  <c r="X66" i="28"/>
  <c r="T66" i="28"/>
  <c r="R66" i="28"/>
  <c r="P66" i="28"/>
  <c r="N66" i="28"/>
  <c r="L66" i="28"/>
  <c r="J66" i="28"/>
  <c r="H14" i="58" s="1"/>
  <c r="X49" i="28"/>
  <c r="T49" i="28"/>
  <c r="R49" i="28"/>
  <c r="P49" i="28"/>
  <c r="N49" i="28"/>
  <c r="L49" i="28"/>
  <c r="J49" i="28"/>
  <c r="X42" i="28"/>
  <c r="T42" i="28"/>
  <c r="R42" i="28"/>
  <c r="P42" i="28"/>
  <c r="N42" i="28"/>
  <c r="L42" i="28"/>
  <c r="J42" i="28"/>
  <c r="X35" i="28"/>
  <c r="X31" i="28" s="1"/>
  <c r="T35" i="28"/>
  <c r="T31" i="28" s="1"/>
  <c r="R35" i="28"/>
  <c r="R31" i="28" s="1"/>
  <c r="P35" i="28"/>
  <c r="P31" i="28" s="1"/>
  <c r="N35" i="28"/>
  <c r="N31" i="28" s="1"/>
  <c r="L35" i="28"/>
  <c r="L31" i="28" s="1"/>
  <c r="J35" i="28"/>
  <c r="J31" i="28" s="1"/>
  <c r="H11" i="58" s="1"/>
  <c r="X25" i="28"/>
  <c r="T25" i="28"/>
  <c r="R25" i="28"/>
  <c r="P25" i="28"/>
  <c r="N25" i="28"/>
  <c r="L25" i="28"/>
  <c r="J25" i="28"/>
  <c r="H9" i="58" s="1"/>
  <c r="T19" i="28"/>
  <c r="R19" i="28"/>
  <c r="P19" i="28"/>
  <c r="N19" i="28"/>
  <c r="L19" i="28"/>
  <c r="J19" i="28"/>
  <c r="H8" i="58" s="1"/>
  <c r="X12" i="28"/>
  <c r="T12" i="28"/>
  <c r="R12" i="28"/>
  <c r="P12" i="28"/>
  <c r="N12" i="28"/>
  <c r="L12" i="28"/>
  <c r="J12" i="28"/>
  <c r="H7" i="58" s="1"/>
  <c r="X6" i="28"/>
  <c r="T6" i="28"/>
  <c r="R6" i="28"/>
  <c r="P6" i="28"/>
  <c r="N6" i="28"/>
  <c r="L6" i="28"/>
  <c r="J6" i="28"/>
  <c r="H6" i="58" s="1"/>
  <c r="X6" i="17"/>
  <c r="X107" i="11"/>
  <c r="X187" i="11"/>
  <c r="J83" i="20"/>
  <c r="J81" i="20" s="1"/>
  <c r="AN17" i="58" s="1"/>
  <c r="X19" i="20"/>
  <c r="L240" i="24"/>
  <c r="L231" i="24"/>
  <c r="L225" i="24"/>
  <c r="L218" i="24"/>
  <c r="L212" i="24"/>
  <c r="L208" i="24"/>
  <c r="L203" i="24" s="1"/>
  <c r="L193" i="24"/>
  <c r="L187" i="24"/>
  <c r="L181" i="24"/>
  <c r="L177" i="24" s="1"/>
  <c r="L172" i="24"/>
  <c r="L153" i="24"/>
  <c r="L152" i="24" s="1"/>
  <c r="L147" i="24"/>
  <c r="L140" i="24"/>
  <c r="L134" i="24"/>
  <c r="L128" i="24"/>
  <c r="L122" i="24"/>
  <c r="L116" i="24"/>
  <c r="L112" i="24"/>
  <c r="L107" i="24"/>
  <c r="L100" i="24"/>
  <c r="L94" i="24"/>
  <c r="L91" i="24"/>
  <c r="L83" i="24"/>
  <c r="L81" i="24" s="1"/>
  <c r="L74" i="24"/>
  <c r="L66" i="24"/>
  <c r="L49" i="24"/>
  <c r="L42" i="24"/>
  <c r="L35" i="24"/>
  <c r="L31" i="24" s="1"/>
  <c r="L25" i="24"/>
  <c r="L19" i="24"/>
  <c r="L12" i="24"/>
  <c r="X19" i="24"/>
  <c r="X19" i="14"/>
  <c r="X19" i="17"/>
  <c r="X100" i="14"/>
  <c r="X240" i="24"/>
  <c r="T240" i="24"/>
  <c r="R240" i="24"/>
  <c r="P240" i="24"/>
  <c r="N240" i="24"/>
  <c r="J240" i="24"/>
  <c r="K39" i="58" s="1"/>
  <c r="X231" i="24"/>
  <c r="T231" i="24"/>
  <c r="R231" i="24"/>
  <c r="P231" i="24"/>
  <c r="N231" i="24"/>
  <c r="J231" i="24"/>
  <c r="K38" i="58" s="1"/>
  <c r="X225" i="24"/>
  <c r="T225" i="24"/>
  <c r="R225" i="24"/>
  <c r="P225" i="24"/>
  <c r="N225" i="24"/>
  <c r="J225" i="24"/>
  <c r="K37" i="58" s="1"/>
  <c r="X218" i="24"/>
  <c r="X217" i="24" s="1"/>
  <c r="T218" i="24"/>
  <c r="T217" i="24" s="1"/>
  <c r="R218" i="24"/>
  <c r="R217" i="24" s="1"/>
  <c r="P218" i="24"/>
  <c r="P217" i="24" s="1"/>
  <c r="N218" i="24"/>
  <c r="N217" i="24" s="1"/>
  <c r="J218" i="24"/>
  <c r="K36" i="58" s="1"/>
  <c r="X212" i="24"/>
  <c r="T212" i="24"/>
  <c r="R212" i="24"/>
  <c r="P212" i="24"/>
  <c r="N212" i="24"/>
  <c r="J212" i="24"/>
  <c r="K34" i="58" s="1"/>
  <c r="X208" i="24"/>
  <c r="X203" i="24" s="1"/>
  <c r="T208" i="24"/>
  <c r="T203" i="24" s="1"/>
  <c r="R208" i="24"/>
  <c r="R203" i="24" s="1"/>
  <c r="P208" i="24"/>
  <c r="P203" i="24" s="1"/>
  <c r="N208" i="24"/>
  <c r="N203" i="24" s="1"/>
  <c r="J208" i="24"/>
  <c r="J203" i="24" s="1"/>
  <c r="K33" i="58" s="1"/>
  <c r="X193" i="24"/>
  <c r="T193" i="24"/>
  <c r="R193" i="24"/>
  <c r="P193" i="24"/>
  <c r="N193" i="24"/>
  <c r="J193" i="24"/>
  <c r="X187" i="24"/>
  <c r="X186" i="24" s="1"/>
  <c r="T187" i="24"/>
  <c r="T186" i="24" s="1"/>
  <c r="R187" i="24"/>
  <c r="P187" i="24"/>
  <c r="P186" i="24" s="1"/>
  <c r="N187" i="24"/>
  <c r="N186" i="24" s="1"/>
  <c r="J187" i="24"/>
  <c r="R186" i="24"/>
  <c r="X181" i="24"/>
  <c r="X177" i="24" s="1"/>
  <c r="X176" i="24" s="1"/>
  <c r="T181" i="24"/>
  <c r="T177" i="24" s="1"/>
  <c r="T176" i="24" s="1"/>
  <c r="R181" i="24"/>
  <c r="R177" i="24" s="1"/>
  <c r="R176" i="24" s="1"/>
  <c r="P181" i="24"/>
  <c r="P177" i="24" s="1"/>
  <c r="P176" i="24" s="1"/>
  <c r="N181" i="24"/>
  <c r="N177" i="24" s="1"/>
  <c r="N176" i="24" s="1"/>
  <c r="J181" i="24"/>
  <c r="J177" i="24" s="1"/>
  <c r="K31" i="58" s="1"/>
  <c r="X172" i="24"/>
  <c r="T172" i="24"/>
  <c r="R172" i="24"/>
  <c r="P172" i="24"/>
  <c r="N172" i="24"/>
  <c r="J172" i="24"/>
  <c r="K29" i="58" s="1"/>
  <c r="X153" i="24"/>
  <c r="X152" i="24" s="1"/>
  <c r="T153" i="24"/>
  <c r="T152" i="24" s="1"/>
  <c r="R153" i="24"/>
  <c r="R152" i="24" s="1"/>
  <c r="P153" i="24"/>
  <c r="P152" i="24" s="1"/>
  <c r="N153" i="24"/>
  <c r="N152" i="24" s="1"/>
  <c r="J153" i="24"/>
  <c r="X147" i="24"/>
  <c r="X146" i="24" s="1"/>
  <c r="T147" i="24"/>
  <c r="T146" i="24" s="1"/>
  <c r="R147" i="24"/>
  <c r="R146" i="24" s="1"/>
  <c r="P147" i="24"/>
  <c r="P146" i="24" s="1"/>
  <c r="N147" i="24"/>
  <c r="N146" i="24" s="1"/>
  <c r="J147" i="24"/>
  <c r="K26" i="58" s="1"/>
  <c r="X140" i="24"/>
  <c r="T140" i="24"/>
  <c r="R140" i="24"/>
  <c r="P140" i="24"/>
  <c r="N140" i="24"/>
  <c r="J140" i="24"/>
  <c r="K24" i="58" s="1"/>
  <c r="X134" i="24"/>
  <c r="T134" i="24"/>
  <c r="R134" i="24"/>
  <c r="P134" i="24"/>
  <c r="N134" i="24"/>
  <c r="J134" i="24"/>
  <c r="X128" i="24"/>
  <c r="T128" i="24"/>
  <c r="R128" i="24"/>
  <c r="P128" i="24"/>
  <c r="N128" i="24"/>
  <c r="J128" i="24"/>
  <c r="X122" i="24"/>
  <c r="T122" i="24"/>
  <c r="R122" i="24"/>
  <c r="P122" i="24"/>
  <c r="N122" i="24"/>
  <c r="J122" i="24"/>
  <c r="X116" i="24"/>
  <c r="X115" i="24" s="1"/>
  <c r="T116" i="24"/>
  <c r="T115" i="24" s="1"/>
  <c r="R116" i="24"/>
  <c r="P116" i="24"/>
  <c r="P115" i="24" s="1"/>
  <c r="N116" i="24"/>
  <c r="N115" i="24" s="1"/>
  <c r="J116" i="24"/>
  <c r="R115" i="24"/>
  <c r="X112" i="24"/>
  <c r="T112" i="24"/>
  <c r="R112" i="24"/>
  <c r="P112" i="24"/>
  <c r="N112" i="24"/>
  <c r="J112" i="24"/>
  <c r="K22" i="58" s="1"/>
  <c r="X107" i="24"/>
  <c r="X106" i="24" s="1"/>
  <c r="T107" i="24"/>
  <c r="T106" i="24" s="1"/>
  <c r="R107" i="24"/>
  <c r="R106" i="24" s="1"/>
  <c r="P107" i="24"/>
  <c r="P106" i="24" s="1"/>
  <c r="N107" i="24"/>
  <c r="N106" i="24" s="1"/>
  <c r="J107" i="24"/>
  <c r="K21" i="58" s="1"/>
  <c r="T100" i="24"/>
  <c r="R100" i="24"/>
  <c r="P100" i="24"/>
  <c r="N100" i="24"/>
  <c r="J100" i="24"/>
  <c r="K19" i="58" s="1"/>
  <c r="T94" i="24"/>
  <c r="R94" i="24"/>
  <c r="P94" i="24"/>
  <c r="N94" i="24"/>
  <c r="J94" i="24"/>
  <c r="T91" i="24"/>
  <c r="T90" i="24" s="1"/>
  <c r="R91" i="24"/>
  <c r="R90" i="24" s="1"/>
  <c r="P91" i="24"/>
  <c r="P90" i="24" s="1"/>
  <c r="N91" i="24"/>
  <c r="N90" i="24" s="1"/>
  <c r="J91" i="24"/>
  <c r="T83" i="24"/>
  <c r="T81" i="24" s="1"/>
  <c r="R83" i="24"/>
  <c r="R81" i="24" s="1"/>
  <c r="P83" i="24"/>
  <c r="P81" i="24" s="1"/>
  <c r="N83" i="24"/>
  <c r="N81" i="24" s="1"/>
  <c r="J83" i="24"/>
  <c r="J81" i="24" s="1"/>
  <c r="K17" i="58" s="1"/>
  <c r="T74" i="24"/>
  <c r="T73" i="24" s="1"/>
  <c r="R74" i="24"/>
  <c r="R73" i="24" s="1"/>
  <c r="P74" i="24"/>
  <c r="P73" i="24" s="1"/>
  <c r="N74" i="24"/>
  <c r="N73" i="24" s="1"/>
  <c r="J74" i="24"/>
  <c r="K16" i="58" s="1"/>
  <c r="X66" i="24"/>
  <c r="T66" i="24"/>
  <c r="R66" i="24"/>
  <c r="P66" i="24"/>
  <c r="N66" i="24"/>
  <c r="J66" i="24"/>
  <c r="K14" i="58" s="1"/>
  <c r="X49" i="24"/>
  <c r="T49" i="24"/>
  <c r="R49" i="24"/>
  <c r="P49" i="24"/>
  <c r="N49" i="24"/>
  <c r="J49" i="24"/>
  <c r="X42" i="24"/>
  <c r="X41" i="24" s="1"/>
  <c r="T42" i="24"/>
  <c r="T41" i="24" s="1"/>
  <c r="R42" i="24"/>
  <c r="R41" i="24" s="1"/>
  <c r="P42" i="24"/>
  <c r="P41" i="24" s="1"/>
  <c r="N42" i="24"/>
  <c r="N41" i="24" s="1"/>
  <c r="J42" i="24"/>
  <c r="X35" i="24"/>
  <c r="X31" i="24" s="1"/>
  <c r="X30" i="24" s="1"/>
  <c r="T35" i="24"/>
  <c r="T31" i="24" s="1"/>
  <c r="T30" i="24" s="1"/>
  <c r="R35" i="24"/>
  <c r="R31" i="24" s="1"/>
  <c r="R30" i="24" s="1"/>
  <c r="P35" i="24"/>
  <c r="P31" i="24" s="1"/>
  <c r="P30" i="24" s="1"/>
  <c r="N35" i="24"/>
  <c r="N31" i="24" s="1"/>
  <c r="N30" i="24" s="1"/>
  <c r="J35" i="24"/>
  <c r="J31" i="24" s="1"/>
  <c r="K11" i="58" s="1"/>
  <c r="X25" i="24"/>
  <c r="T25" i="24"/>
  <c r="R25" i="24"/>
  <c r="P25" i="24"/>
  <c r="N25" i="24"/>
  <c r="J25" i="24"/>
  <c r="K9" i="58" s="1"/>
  <c r="T19" i="24"/>
  <c r="R19" i="24"/>
  <c r="P19" i="24"/>
  <c r="N19" i="24"/>
  <c r="J19" i="24"/>
  <c r="K8" i="58" s="1"/>
  <c r="X12" i="24"/>
  <c r="T12" i="24"/>
  <c r="R12" i="24"/>
  <c r="P12" i="24"/>
  <c r="N12" i="24"/>
  <c r="J12" i="24"/>
  <c r="K7" i="58" s="1"/>
  <c r="X6" i="24"/>
  <c r="X5" i="24" s="1"/>
  <c r="T6" i="24"/>
  <c r="T5" i="24" s="1"/>
  <c r="R6" i="24"/>
  <c r="R5" i="24" s="1"/>
  <c r="R2" i="24" s="1"/>
  <c r="P6" i="24"/>
  <c r="P5" i="24" s="1"/>
  <c r="P2" i="24" s="1"/>
  <c r="N6" i="24"/>
  <c r="N5" i="24" s="1"/>
  <c r="N2" i="24" s="1"/>
  <c r="L6" i="24"/>
  <c r="J6" i="24"/>
  <c r="X240" i="20"/>
  <c r="T240" i="20"/>
  <c r="R240" i="20"/>
  <c r="P240" i="20"/>
  <c r="N240" i="20"/>
  <c r="L240" i="20"/>
  <c r="J240" i="20"/>
  <c r="AN39" i="58" s="1"/>
  <c r="X231" i="20"/>
  <c r="T231" i="20"/>
  <c r="R231" i="20"/>
  <c r="P231" i="20"/>
  <c r="N231" i="20"/>
  <c r="L231" i="20"/>
  <c r="J231" i="20"/>
  <c r="AN38" i="58" s="1"/>
  <c r="X225" i="20"/>
  <c r="T225" i="20"/>
  <c r="R225" i="20"/>
  <c r="P225" i="20"/>
  <c r="N225" i="20"/>
  <c r="L225" i="20"/>
  <c r="J225" i="20"/>
  <c r="X218" i="20"/>
  <c r="T218" i="20"/>
  <c r="R218" i="20"/>
  <c r="P218" i="20"/>
  <c r="N218" i="20"/>
  <c r="J218" i="20"/>
  <c r="X212" i="20"/>
  <c r="R212" i="20"/>
  <c r="P212" i="20"/>
  <c r="N212" i="20"/>
  <c r="L212" i="20"/>
  <c r="J212" i="20"/>
  <c r="AN34" i="58" s="1"/>
  <c r="T212" i="20"/>
  <c r="X208" i="20"/>
  <c r="X203" i="20" s="1"/>
  <c r="T208" i="20"/>
  <c r="T203" i="20" s="1"/>
  <c r="R208" i="20"/>
  <c r="R203" i="20" s="1"/>
  <c r="P208" i="20"/>
  <c r="P203" i="20" s="1"/>
  <c r="N208" i="20"/>
  <c r="N203" i="20" s="1"/>
  <c r="L208" i="20"/>
  <c r="L203" i="20" s="1"/>
  <c r="J208" i="20"/>
  <c r="J203" i="20" s="1"/>
  <c r="AN33" i="58" s="1"/>
  <c r="X193" i="20"/>
  <c r="T193" i="20"/>
  <c r="R193" i="20"/>
  <c r="P193" i="20"/>
  <c r="N193" i="20"/>
  <c r="L193" i="20"/>
  <c r="J193" i="20"/>
  <c r="X187" i="20"/>
  <c r="T187" i="20"/>
  <c r="R187" i="20"/>
  <c r="P187" i="20"/>
  <c r="N187" i="20"/>
  <c r="L187" i="20"/>
  <c r="J187" i="20"/>
  <c r="X181" i="20"/>
  <c r="X177" i="20" s="1"/>
  <c r="T181" i="20"/>
  <c r="T177" i="20" s="1"/>
  <c r="R181" i="20"/>
  <c r="R177" i="20" s="1"/>
  <c r="P181" i="20"/>
  <c r="P177" i="20" s="1"/>
  <c r="N181" i="20"/>
  <c r="N177" i="20" s="1"/>
  <c r="L181" i="20"/>
  <c r="L177" i="20" s="1"/>
  <c r="J181" i="20"/>
  <c r="J177" i="20" s="1"/>
  <c r="AN31" i="58" s="1"/>
  <c r="X172" i="20"/>
  <c r="T172" i="20"/>
  <c r="R172" i="20"/>
  <c r="P172" i="20"/>
  <c r="N172" i="20"/>
  <c r="L172" i="20"/>
  <c r="J172" i="20"/>
  <c r="AN29" i="58" s="1"/>
  <c r="X153" i="20"/>
  <c r="X152" i="20" s="1"/>
  <c r="T153" i="20"/>
  <c r="T152" i="20" s="1"/>
  <c r="R153" i="20"/>
  <c r="R152" i="20" s="1"/>
  <c r="P153" i="20"/>
  <c r="P152" i="20" s="1"/>
  <c r="N153" i="20"/>
  <c r="N152" i="20" s="1"/>
  <c r="L153" i="20"/>
  <c r="L152" i="20" s="1"/>
  <c r="J153" i="20"/>
  <c r="X147" i="20"/>
  <c r="T147" i="20"/>
  <c r="R147" i="20"/>
  <c r="P147" i="20"/>
  <c r="N147" i="20"/>
  <c r="L147" i="20"/>
  <c r="J147" i="20"/>
  <c r="AN26" i="58" s="1"/>
  <c r="X140" i="20"/>
  <c r="T140" i="20"/>
  <c r="R140" i="20"/>
  <c r="P140" i="20"/>
  <c r="N140" i="20"/>
  <c r="L140" i="20"/>
  <c r="J140" i="20"/>
  <c r="AN24" i="58" s="1"/>
  <c r="X134" i="20"/>
  <c r="T134" i="20"/>
  <c r="R134" i="20"/>
  <c r="P134" i="20"/>
  <c r="N134" i="20"/>
  <c r="L134" i="20"/>
  <c r="J134" i="20"/>
  <c r="X128" i="20"/>
  <c r="T128" i="20"/>
  <c r="R128" i="20"/>
  <c r="P128" i="20"/>
  <c r="N128" i="20"/>
  <c r="L128" i="20"/>
  <c r="J128" i="20"/>
  <c r="X122" i="20"/>
  <c r="T122" i="20"/>
  <c r="R122" i="20"/>
  <c r="P122" i="20"/>
  <c r="N122" i="20"/>
  <c r="L122" i="20"/>
  <c r="J122" i="20"/>
  <c r="X116" i="20"/>
  <c r="T116" i="20"/>
  <c r="R116" i="20"/>
  <c r="P116" i="20"/>
  <c r="N116" i="20"/>
  <c r="L116" i="20"/>
  <c r="J116" i="20"/>
  <c r="X112" i="20"/>
  <c r="T112" i="20"/>
  <c r="R112" i="20"/>
  <c r="P112" i="20"/>
  <c r="N112" i="20"/>
  <c r="L112" i="20"/>
  <c r="J112" i="20"/>
  <c r="AN22" i="58" s="1"/>
  <c r="X107" i="20"/>
  <c r="T107" i="20"/>
  <c r="R107" i="20"/>
  <c r="P107" i="20"/>
  <c r="N107" i="20"/>
  <c r="L107" i="20"/>
  <c r="J107" i="20"/>
  <c r="AN21" i="58" s="1"/>
  <c r="T100" i="20"/>
  <c r="R100" i="20"/>
  <c r="P100" i="20"/>
  <c r="N100" i="20"/>
  <c r="L100" i="20"/>
  <c r="J100" i="20"/>
  <c r="AN19" i="58" s="1"/>
  <c r="T94" i="20"/>
  <c r="R94" i="20"/>
  <c r="P94" i="20"/>
  <c r="N94" i="20"/>
  <c r="L94" i="20"/>
  <c r="J94" i="20"/>
  <c r="T91" i="20"/>
  <c r="T90" i="20" s="1"/>
  <c r="R91" i="20"/>
  <c r="R90" i="20" s="1"/>
  <c r="P91" i="20"/>
  <c r="N91" i="20"/>
  <c r="L91" i="20"/>
  <c r="J91" i="20"/>
  <c r="J90" i="20" s="1"/>
  <c r="AN18" i="58" s="1"/>
  <c r="T83" i="20"/>
  <c r="T81" i="20" s="1"/>
  <c r="R83" i="20"/>
  <c r="P83" i="20"/>
  <c r="N83" i="20"/>
  <c r="N81" i="20" s="1"/>
  <c r="L83" i="20"/>
  <c r="L81" i="20" s="1"/>
  <c r="R81" i="20"/>
  <c r="P81" i="20"/>
  <c r="R74" i="20"/>
  <c r="P74" i="20"/>
  <c r="N74" i="20"/>
  <c r="L74" i="20"/>
  <c r="J74" i="20"/>
  <c r="AN16" i="58" s="1"/>
  <c r="X66" i="20"/>
  <c r="T66" i="20"/>
  <c r="R66" i="20"/>
  <c r="P66" i="20"/>
  <c r="N66" i="20"/>
  <c r="L66" i="20"/>
  <c r="J66" i="20"/>
  <c r="AN14" i="58" s="1"/>
  <c r="X49" i="20"/>
  <c r="R49" i="20"/>
  <c r="P49" i="20"/>
  <c r="N49" i="20"/>
  <c r="L49" i="20"/>
  <c r="J49" i="20"/>
  <c r="X42" i="20"/>
  <c r="T42" i="20"/>
  <c r="R42" i="20"/>
  <c r="P42" i="20"/>
  <c r="N42" i="20"/>
  <c r="L42" i="20"/>
  <c r="J42" i="20"/>
  <c r="X35" i="20"/>
  <c r="X31" i="20" s="1"/>
  <c r="T35" i="20"/>
  <c r="T31" i="20" s="1"/>
  <c r="R35" i="20"/>
  <c r="R31" i="20" s="1"/>
  <c r="P35" i="20"/>
  <c r="P31" i="20" s="1"/>
  <c r="N35" i="20"/>
  <c r="N31" i="20" s="1"/>
  <c r="L35" i="20"/>
  <c r="L31" i="20" s="1"/>
  <c r="J35" i="20"/>
  <c r="J31" i="20" s="1"/>
  <c r="AN11" i="58" s="1"/>
  <c r="X25" i="20"/>
  <c r="T25" i="20"/>
  <c r="R25" i="20"/>
  <c r="P25" i="20"/>
  <c r="N25" i="20"/>
  <c r="L25" i="20"/>
  <c r="J25" i="20"/>
  <c r="AN9" i="58" s="1"/>
  <c r="T19" i="20"/>
  <c r="R19" i="20"/>
  <c r="P19" i="20"/>
  <c r="N19" i="20"/>
  <c r="L19" i="20"/>
  <c r="J19" i="20"/>
  <c r="AN8" i="58" s="1"/>
  <c r="X12" i="20"/>
  <c r="T12" i="20"/>
  <c r="R12" i="20"/>
  <c r="P12" i="20"/>
  <c r="N12" i="20"/>
  <c r="L12" i="20"/>
  <c r="J12" i="20"/>
  <c r="AN7" i="58" s="1"/>
  <c r="X6" i="20"/>
  <c r="T6" i="20"/>
  <c r="R6" i="20"/>
  <c r="P6" i="20"/>
  <c r="N6" i="20"/>
  <c r="L6" i="20"/>
  <c r="J6" i="20"/>
  <c r="AN6" i="58" s="1"/>
  <c r="X240" i="17"/>
  <c r="T240" i="17"/>
  <c r="R240" i="17"/>
  <c r="P240" i="17"/>
  <c r="N240" i="17"/>
  <c r="L240" i="17"/>
  <c r="J240" i="17"/>
  <c r="AK39" i="58" s="1"/>
  <c r="X231" i="17"/>
  <c r="T231" i="17"/>
  <c r="R231" i="17"/>
  <c r="P231" i="17"/>
  <c r="N231" i="17"/>
  <c r="L231" i="17"/>
  <c r="J231" i="17"/>
  <c r="AK38" i="58" s="1"/>
  <c r="X225" i="17"/>
  <c r="T225" i="17"/>
  <c r="R225" i="17"/>
  <c r="P225" i="17"/>
  <c r="N225" i="17"/>
  <c r="L225" i="17"/>
  <c r="J225" i="17"/>
  <c r="X218" i="17"/>
  <c r="T218" i="17"/>
  <c r="R218" i="17"/>
  <c r="P218" i="17"/>
  <c r="N218" i="17"/>
  <c r="J218" i="17"/>
  <c r="AK36" i="58" s="1"/>
  <c r="X212" i="17"/>
  <c r="T212" i="17"/>
  <c r="R212" i="17"/>
  <c r="P212" i="17"/>
  <c r="N212" i="17"/>
  <c r="L212" i="17"/>
  <c r="J212" i="17"/>
  <c r="AK34" i="58" s="1"/>
  <c r="X208" i="17"/>
  <c r="X203" i="17" s="1"/>
  <c r="T208" i="17"/>
  <c r="T203" i="17" s="1"/>
  <c r="R208" i="17"/>
  <c r="R203" i="17" s="1"/>
  <c r="P208" i="17"/>
  <c r="P203" i="17" s="1"/>
  <c r="N208" i="17"/>
  <c r="N203" i="17" s="1"/>
  <c r="L208" i="17"/>
  <c r="L203" i="17" s="1"/>
  <c r="J208" i="17"/>
  <c r="J203" i="17" s="1"/>
  <c r="AK33" i="58" s="1"/>
  <c r="X193" i="17"/>
  <c r="T193" i="17"/>
  <c r="R193" i="17"/>
  <c r="P193" i="17"/>
  <c r="N193" i="17"/>
  <c r="L193" i="17"/>
  <c r="J193" i="17"/>
  <c r="X187" i="17"/>
  <c r="T187" i="17"/>
  <c r="R187" i="17"/>
  <c r="P187" i="17"/>
  <c r="N187" i="17"/>
  <c r="L187" i="17"/>
  <c r="J187" i="17"/>
  <c r="X181" i="17"/>
  <c r="X177" i="17" s="1"/>
  <c r="T181" i="17"/>
  <c r="T177" i="17" s="1"/>
  <c r="R181" i="17"/>
  <c r="R177" i="17" s="1"/>
  <c r="P181" i="17"/>
  <c r="P177" i="17" s="1"/>
  <c r="N181" i="17"/>
  <c r="N177" i="17" s="1"/>
  <c r="L181" i="17"/>
  <c r="L177" i="17" s="1"/>
  <c r="J181" i="17"/>
  <c r="J177" i="17" s="1"/>
  <c r="AK31" i="58" s="1"/>
  <c r="X172" i="17"/>
  <c r="T172" i="17"/>
  <c r="R172" i="17"/>
  <c r="P172" i="17"/>
  <c r="N172" i="17"/>
  <c r="L172" i="17"/>
  <c r="J172" i="17"/>
  <c r="AK29" i="58" s="1"/>
  <c r="X153" i="17"/>
  <c r="X152" i="17" s="1"/>
  <c r="T153" i="17"/>
  <c r="T152" i="17" s="1"/>
  <c r="R153" i="17"/>
  <c r="R152" i="17" s="1"/>
  <c r="P153" i="17"/>
  <c r="P152" i="17" s="1"/>
  <c r="N153" i="17"/>
  <c r="N152" i="17" s="1"/>
  <c r="L153" i="17"/>
  <c r="L152" i="17" s="1"/>
  <c r="J153" i="17"/>
  <c r="X147" i="17"/>
  <c r="T147" i="17"/>
  <c r="R147" i="17"/>
  <c r="P147" i="17"/>
  <c r="N147" i="17"/>
  <c r="L147" i="17"/>
  <c r="J147" i="17"/>
  <c r="AK26" i="58" s="1"/>
  <c r="X140" i="17"/>
  <c r="T140" i="17"/>
  <c r="R140" i="17"/>
  <c r="P140" i="17"/>
  <c r="N140" i="17"/>
  <c r="L140" i="17"/>
  <c r="J140" i="17"/>
  <c r="AK24" i="58" s="1"/>
  <c r="X134" i="17"/>
  <c r="T134" i="17"/>
  <c r="R134" i="17"/>
  <c r="P134" i="17"/>
  <c r="N134" i="17"/>
  <c r="L134" i="17"/>
  <c r="J134" i="17"/>
  <c r="X128" i="17"/>
  <c r="T128" i="17"/>
  <c r="R128" i="17"/>
  <c r="P128" i="17"/>
  <c r="N128" i="17"/>
  <c r="L128" i="17"/>
  <c r="J128" i="17"/>
  <c r="X116" i="17"/>
  <c r="T116" i="17"/>
  <c r="R116" i="17"/>
  <c r="P116" i="17"/>
  <c r="N116" i="17"/>
  <c r="L116" i="17"/>
  <c r="J116" i="17"/>
  <c r="X112" i="17"/>
  <c r="T112" i="17"/>
  <c r="R112" i="17"/>
  <c r="P112" i="17"/>
  <c r="N112" i="17"/>
  <c r="L112" i="17"/>
  <c r="J112" i="17"/>
  <c r="AK22" i="58" s="1"/>
  <c r="X107" i="17"/>
  <c r="T107" i="17"/>
  <c r="R107" i="17"/>
  <c r="P107" i="17"/>
  <c r="N107" i="17"/>
  <c r="L107" i="17"/>
  <c r="J107" i="17"/>
  <c r="AK21" i="58" s="1"/>
  <c r="R100" i="17"/>
  <c r="P100" i="17"/>
  <c r="N100" i="17"/>
  <c r="L100" i="17"/>
  <c r="J100" i="17"/>
  <c r="AK19" i="58" s="1"/>
  <c r="R94" i="17"/>
  <c r="P94" i="17"/>
  <c r="N94" i="17"/>
  <c r="L94" i="17"/>
  <c r="J94" i="17"/>
  <c r="R91" i="17"/>
  <c r="P91" i="17"/>
  <c r="N91" i="17"/>
  <c r="L91" i="17"/>
  <c r="J91" i="17"/>
  <c r="R83" i="17"/>
  <c r="R81" i="17" s="1"/>
  <c r="P83" i="17"/>
  <c r="P81" i="17" s="1"/>
  <c r="N83" i="17"/>
  <c r="N81" i="17" s="1"/>
  <c r="L83" i="17"/>
  <c r="L81" i="17" s="1"/>
  <c r="J83" i="17"/>
  <c r="J81" i="17" s="1"/>
  <c r="AK17" i="58" s="1"/>
  <c r="R74" i="17"/>
  <c r="P74" i="17"/>
  <c r="N74" i="17"/>
  <c r="L74" i="17"/>
  <c r="J74" i="17"/>
  <c r="AK16" i="58" s="1"/>
  <c r="X66" i="17"/>
  <c r="T66" i="17"/>
  <c r="R66" i="17"/>
  <c r="P66" i="17"/>
  <c r="N66" i="17"/>
  <c r="L66" i="17"/>
  <c r="J66" i="17"/>
  <c r="AK14" i="58" s="1"/>
  <c r="X49" i="17"/>
  <c r="T49" i="17"/>
  <c r="R49" i="17"/>
  <c r="P49" i="17"/>
  <c r="N49" i="17"/>
  <c r="L49" i="17"/>
  <c r="J49" i="17"/>
  <c r="X42" i="17"/>
  <c r="T42" i="17"/>
  <c r="R42" i="17"/>
  <c r="P42" i="17"/>
  <c r="N42" i="17"/>
  <c r="L42" i="17"/>
  <c r="J42" i="17"/>
  <c r="X35" i="17"/>
  <c r="X31" i="17" s="1"/>
  <c r="T35" i="17"/>
  <c r="T31" i="17" s="1"/>
  <c r="R35" i="17"/>
  <c r="R31" i="17" s="1"/>
  <c r="P35" i="17"/>
  <c r="P31" i="17" s="1"/>
  <c r="N35" i="17"/>
  <c r="N31" i="17" s="1"/>
  <c r="L35" i="17"/>
  <c r="L31" i="17" s="1"/>
  <c r="J35" i="17"/>
  <c r="J31" i="17" s="1"/>
  <c r="AK11" i="58" s="1"/>
  <c r="X25" i="17"/>
  <c r="T25" i="17"/>
  <c r="R25" i="17"/>
  <c r="P25" i="17"/>
  <c r="N25" i="17"/>
  <c r="L25" i="17"/>
  <c r="J25" i="17"/>
  <c r="AK9" i="58" s="1"/>
  <c r="T19" i="17"/>
  <c r="R19" i="17"/>
  <c r="P19" i="17"/>
  <c r="N19" i="17"/>
  <c r="L19" i="17"/>
  <c r="J19" i="17"/>
  <c r="AK8" i="58" s="1"/>
  <c r="X12" i="17"/>
  <c r="T12" i="17"/>
  <c r="R12" i="17"/>
  <c r="P12" i="17"/>
  <c r="N12" i="17"/>
  <c r="L12" i="17"/>
  <c r="J12" i="17"/>
  <c r="AK7" i="58" s="1"/>
  <c r="T6" i="17"/>
  <c r="R6" i="17"/>
  <c r="P6" i="17"/>
  <c r="N6" i="17"/>
  <c r="L6" i="17"/>
  <c r="J6" i="17"/>
  <c r="AK6" i="58" s="1"/>
  <c r="X240" i="12"/>
  <c r="X231" i="12"/>
  <c r="X225" i="12"/>
  <c r="X218" i="12"/>
  <c r="X212" i="12"/>
  <c r="X208" i="12"/>
  <c r="X203" i="12" s="1"/>
  <c r="X193" i="12"/>
  <c r="X187" i="12"/>
  <c r="X181" i="12"/>
  <c r="X177" i="12" s="1"/>
  <c r="X172" i="12"/>
  <c r="X153" i="12"/>
  <c r="X152" i="12" s="1"/>
  <c r="X147" i="12"/>
  <c r="X140" i="12"/>
  <c r="X134" i="12"/>
  <c r="X128" i="12"/>
  <c r="X122" i="12"/>
  <c r="X116" i="12"/>
  <c r="X112" i="12"/>
  <c r="X107" i="12"/>
  <c r="X100" i="12"/>
  <c r="X94" i="12"/>
  <c r="X91" i="12"/>
  <c r="X83" i="12"/>
  <c r="X81" i="12" s="1"/>
  <c r="X74" i="12"/>
  <c r="X66" i="12"/>
  <c r="X49" i="12"/>
  <c r="X42" i="12"/>
  <c r="X35" i="12"/>
  <c r="X31" i="12" s="1"/>
  <c r="X25" i="12"/>
  <c r="X19" i="12"/>
  <c r="X12" i="12"/>
  <c r="T240" i="12"/>
  <c r="T231" i="12"/>
  <c r="T225" i="12"/>
  <c r="T218" i="12"/>
  <c r="T212" i="12"/>
  <c r="T208" i="12"/>
  <c r="T203" i="12" s="1"/>
  <c r="T193" i="12"/>
  <c r="T187" i="12"/>
  <c r="T181" i="12"/>
  <c r="T177" i="12" s="1"/>
  <c r="T172" i="12"/>
  <c r="T153" i="12"/>
  <c r="T152" i="12" s="1"/>
  <c r="T147" i="12"/>
  <c r="T140" i="12"/>
  <c r="T134" i="12"/>
  <c r="T128" i="12"/>
  <c r="T122" i="12"/>
  <c r="T116" i="12"/>
  <c r="T112" i="12"/>
  <c r="T107" i="12"/>
  <c r="T100" i="12"/>
  <c r="T94" i="12"/>
  <c r="T91" i="12"/>
  <c r="T83" i="12"/>
  <c r="T81" i="12" s="1"/>
  <c r="T74" i="12"/>
  <c r="T66" i="12"/>
  <c r="T49" i="12"/>
  <c r="T42" i="12"/>
  <c r="T35" i="12"/>
  <c r="T31" i="12" s="1"/>
  <c r="T25" i="12"/>
  <c r="T19" i="12"/>
  <c r="T12" i="12"/>
  <c r="R240" i="12"/>
  <c r="R231" i="12"/>
  <c r="R225" i="12"/>
  <c r="R218" i="12"/>
  <c r="R212" i="12"/>
  <c r="R208" i="12"/>
  <c r="R203" i="12" s="1"/>
  <c r="R193" i="12"/>
  <c r="R187" i="12"/>
  <c r="R181" i="12"/>
  <c r="R177" i="12" s="1"/>
  <c r="R172" i="12"/>
  <c r="R153" i="12"/>
  <c r="R152" i="12" s="1"/>
  <c r="R147" i="12"/>
  <c r="R140" i="12"/>
  <c r="R134" i="12"/>
  <c r="R128" i="12"/>
  <c r="R122" i="12"/>
  <c r="R116" i="12"/>
  <c r="R112" i="12"/>
  <c r="R107" i="12"/>
  <c r="R100" i="12"/>
  <c r="R94" i="12"/>
  <c r="R91" i="12"/>
  <c r="R83" i="12"/>
  <c r="R81" i="12" s="1"/>
  <c r="R74" i="12"/>
  <c r="R66" i="12"/>
  <c r="R49" i="12"/>
  <c r="R42" i="12"/>
  <c r="R35" i="12"/>
  <c r="R31" i="12" s="1"/>
  <c r="R25" i="12"/>
  <c r="R19" i="12"/>
  <c r="R12" i="12"/>
  <c r="P240" i="12"/>
  <c r="P231" i="12"/>
  <c r="P225" i="12"/>
  <c r="P218" i="12"/>
  <c r="P212" i="12"/>
  <c r="P208" i="12"/>
  <c r="P203" i="12" s="1"/>
  <c r="P193" i="12"/>
  <c r="P187" i="12"/>
  <c r="P181" i="12"/>
  <c r="P177" i="12" s="1"/>
  <c r="P172" i="12"/>
  <c r="P153" i="12"/>
  <c r="P152" i="12" s="1"/>
  <c r="P147" i="12"/>
  <c r="P140" i="12"/>
  <c r="P134" i="12"/>
  <c r="P128" i="12"/>
  <c r="P122" i="12"/>
  <c r="P116" i="12"/>
  <c r="P112" i="12"/>
  <c r="P107" i="12"/>
  <c r="P100" i="12"/>
  <c r="P94" i="12"/>
  <c r="P91" i="12"/>
  <c r="P83" i="12"/>
  <c r="P81" i="12" s="1"/>
  <c r="P74" i="12"/>
  <c r="P66" i="12"/>
  <c r="P49" i="12"/>
  <c r="P42" i="12"/>
  <c r="P35" i="12"/>
  <c r="P31" i="12" s="1"/>
  <c r="P25" i="12"/>
  <c r="P19" i="12"/>
  <c r="P12" i="12"/>
  <c r="N240" i="12"/>
  <c r="N231" i="12"/>
  <c r="N225" i="12"/>
  <c r="N218" i="12"/>
  <c r="N212" i="12"/>
  <c r="N208" i="12"/>
  <c r="N203" i="12" s="1"/>
  <c r="N193" i="12"/>
  <c r="N187" i="12"/>
  <c r="N181" i="12"/>
  <c r="N177" i="12" s="1"/>
  <c r="N172" i="12"/>
  <c r="N153" i="12"/>
  <c r="N152" i="12" s="1"/>
  <c r="N147" i="12"/>
  <c r="N140" i="12"/>
  <c r="N134" i="12"/>
  <c r="N128" i="12"/>
  <c r="N122" i="12"/>
  <c r="N116" i="12"/>
  <c r="N112" i="12"/>
  <c r="N107" i="12"/>
  <c r="N100" i="12"/>
  <c r="N94" i="12"/>
  <c r="N91" i="12"/>
  <c r="N83" i="12"/>
  <c r="N81" i="12" s="1"/>
  <c r="N74" i="12"/>
  <c r="N66" i="12"/>
  <c r="N49" i="12"/>
  <c r="N42" i="12"/>
  <c r="N35" i="12"/>
  <c r="N31" i="12" s="1"/>
  <c r="N25" i="12"/>
  <c r="N19" i="12"/>
  <c r="N12" i="12"/>
  <c r="L240" i="12"/>
  <c r="L231" i="12"/>
  <c r="L225" i="12"/>
  <c r="L212" i="12"/>
  <c r="L208" i="12"/>
  <c r="L203" i="12" s="1"/>
  <c r="L193" i="12"/>
  <c r="L187" i="12"/>
  <c r="L181" i="12"/>
  <c r="L177" i="12" s="1"/>
  <c r="L172" i="12"/>
  <c r="L153" i="12"/>
  <c r="L152" i="12" s="1"/>
  <c r="L147" i="12"/>
  <c r="L140" i="12"/>
  <c r="L134" i="12"/>
  <c r="L128" i="12"/>
  <c r="L122" i="12"/>
  <c r="L116" i="12"/>
  <c r="L112" i="12"/>
  <c r="L107" i="12"/>
  <c r="L100" i="12"/>
  <c r="L94" i="12"/>
  <c r="L91" i="12"/>
  <c r="L83" i="12"/>
  <c r="L81" i="12" s="1"/>
  <c r="L74" i="12"/>
  <c r="L66" i="12"/>
  <c r="L49" i="12"/>
  <c r="L42" i="12"/>
  <c r="L35" i="12"/>
  <c r="L31" i="12" s="1"/>
  <c r="L25" i="12"/>
  <c r="L19" i="12"/>
  <c r="L12" i="12"/>
  <c r="T240" i="10"/>
  <c r="T231" i="10"/>
  <c r="T225" i="10"/>
  <c r="T218" i="10"/>
  <c r="T212" i="10"/>
  <c r="T208" i="10"/>
  <c r="T203" i="10" s="1"/>
  <c r="T193" i="10"/>
  <c r="T187" i="10"/>
  <c r="T181" i="10"/>
  <c r="T177" i="10" s="1"/>
  <c r="T172" i="10"/>
  <c r="T153" i="10"/>
  <c r="T152" i="10" s="1"/>
  <c r="T147" i="10"/>
  <c r="T140" i="10"/>
  <c r="T134" i="10"/>
  <c r="T128" i="10"/>
  <c r="T116" i="10"/>
  <c r="T112" i="10"/>
  <c r="T107" i="10"/>
  <c r="T100" i="10"/>
  <c r="T94" i="10"/>
  <c r="T91" i="10"/>
  <c r="T83" i="10"/>
  <c r="T81" i="10" s="1"/>
  <c r="T74" i="10"/>
  <c r="T66" i="10"/>
  <c r="T49" i="10"/>
  <c r="T42" i="10"/>
  <c r="T35" i="10"/>
  <c r="T31" i="10" s="1"/>
  <c r="T25" i="10"/>
  <c r="T19" i="10"/>
  <c r="T12" i="10"/>
  <c r="P240" i="10"/>
  <c r="P231" i="10"/>
  <c r="P225" i="10"/>
  <c r="P218" i="10"/>
  <c r="P212" i="10"/>
  <c r="P208" i="10"/>
  <c r="P203" i="10" s="1"/>
  <c r="P193" i="10"/>
  <c r="P187" i="10"/>
  <c r="P181" i="10"/>
  <c r="P177" i="10" s="1"/>
  <c r="P172" i="10"/>
  <c r="P153" i="10"/>
  <c r="P152" i="10" s="1"/>
  <c r="P147" i="10"/>
  <c r="P140" i="10"/>
  <c r="P134" i="10"/>
  <c r="P128" i="10"/>
  <c r="P116" i="10"/>
  <c r="P112" i="10"/>
  <c r="P107" i="10"/>
  <c r="P100" i="10"/>
  <c r="P94" i="10"/>
  <c r="P91" i="10"/>
  <c r="P83" i="10"/>
  <c r="P81" i="10" s="1"/>
  <c r="P74" i="10"/>
  <c r="P66" i="10"/>
  <c r="P49" i="10"/>
  <c r="P42" i="10"/>
  <c r="P35" i="10"/>
  <c r="P31" i="10" s="1"/>
  <c r="P25" i="10"/>
  <c r="P19" i="10"/>
  <c r="P12" i="10"/>
  <c r="N240" i="10"/>
  <c r="N231" i="10"/>
  <c r="N225" i="10"/>
  <c r="N218" i="10"/>
  <c r="N212" i="10"/>
  <c r="N208" i="10"/>
  <c r="N203" i="10" s="1"/>
  <c r="N193" i="10"/>
  <c r="N187" i="10"/>
  <c r="N181" i="10"/>
  <c r="N177" i="10" s="1"/>
  <c r="N172" i="10"/>
  <c r="N153" i="10"/>
  <c r="N152" i="10" s="1"/>
  <c r="N147" i="10"/>
  <c r="N140" i="10"/>
  <c r="N134" i="10"/>
  <c r="N128" i="10"/>
  <c r="N116" i="10"/>
  <c r="N112" i="10"/>
  <c r="N107" i="10"/>
  <c r="N100" i="10"/>
  <c r="N94" i="10"/>
  <c r="N91" i="10"/>
  <c r="N83" i="10"/>
  <c r="N81" i="10" s="1"/>
  <c r="N74" i="10"/>
  <c r="N66" i="10"/>
  <c r="N49" i="10"/>
  <c r="N42" i="10"/>
  <c r="N35" i="10"/>
  <c r="N31" i="10" s="1"/>
  <c r="N25" i="10"/>
  <c r="N19" i="10"/>
  <c r="N12" i="10"/>
  <c r="L240" i="10"/>
  <c r="L231" i="10"/>
  <c r="L225" i="10"/>
  <c r="L212" i="10"/>
  <c r="L208" i="10"/>
  <c r="L203" i="10" s="1"/>
  <c r="L193" i="10"/>
  <c r="L187" i="10"/>
  <c r="L181" i="10"/>
  <c r="L177" i="10" s="1"/>
  <c r="L172" i="10"/>
  <c r="L153" i="10"/>
  <c r="L152" i="10" s="1"/>
  <c r="L147" i="10"/>
  <c r="L140" i="10"/>
  <c r="L134" i="10"/>
  <c r="L128" i="10"/>
  <c r="L116" i="10"/>
  <c r="L112" i="10"/>
  <c r="L107" i="10"/>
  <c r="L100" i="10"/>
  <c r="L94" i="10"/>
  <c r="L91" i="10"/>
  <c r="L83" i="10"/>
  <c r="L81" i="10" s="1"/>
  <c r="L74" i="10"/>
  <c r="L66" i="10"/>
  <c r="L49" i="10"/>
  <c r="L42" i="10"/>
  <c r="L35" i="10"/>
  <c r="L31" i="10" s="1"/>
  <c r="L25" i="10"/>
  <c r="L19" i="10"/>
  <c r="L12" i="10"/>
  <c r="T240" i="11"/>
  <c r="T231" i="11"/>
  <c r="T225" i="11"/>
  <c r="T218" i="11"/>
  <c r="T212" i="11"/>
  <c r="T208" i="11"/>
  <c r="T203" i="11" s="1"/>
  <c r="T193" i="11"/>
  <c r="T187" i="11"/>
  <c r="T181" i="11"/>
  <c r="T177" i="11" s="1"/>
  <c r="T172" i="11"/>
  <c r="T153" i="11"/>
  <c r="T152" i="11" s="1"/>
  <c r="T147" i="11"/>
  <c r="T140" i="11"/>
  <c r="T134" i="11"/>
  <c r="T128" i="11"/>
  <c r="T122" i="11"/>
  <c r="T116" i="11"/>
  <c r="T112" i="11"/>
  <c r="T107" i="11"/>
  <c r="T100" i="11"/>
  <c r="T94" i="11"/>
  <c r="T91" i="11"/>
  <c r="T83" i="11"/>
  <c r="T81" i="11" s="1"/>
  <c r="T74" i="11"/>
  <c r="T66" i="11"/>
  <c r="T49" i="11"/>
  <c r="T42" i="11"/>
  <c r="T35" i="11"/>
  <c r="T31" i="11" s="1"/>
  <c r="T25" i="11"/>
  <c r="T19" i="11"/>
  <c r="T12" i="11"/>
  <c r="P240" i="11"/>
  <c r="P231" i="11"/>
  <c r="P225" i="11"/>
  <c r="P218" i="11"/>
  <c r="P212" i="11"/>
  <c r="P208" i="11"/>
  <c r="P203" i="11" s="1"/>
  <c r="P193" i="11"/>
  <c r="P187" i="11"/>
  <c r="P181" i="11"/>
  <c r="P177" i="11" s="1"/>
  <c r="P172" i="11"/>
  <c r="P153" i="11"/>
  <c r="P152" i="11" s="1"/>
  <c r="P147" i="11"/>
  <c r="P140" i="11"/>
  <c r="P134" i="11"/>
  <c r="P128" i="11"/>
  <c r="P122" i="11"/>
  <c r="P116" i="11"/>
  <c r="P112" i="11"/>
  <c r="P107" i="11"/>
  <c r="P100" i="11"/>
  <c r="P94" i="11"/>
  <c r="P91" i="11"/>
  <c r="P83" i="11"/>
  <c r="P81" i="11" s="1"/>
  <c r="P74" i="11"/>
  <c r="P66" i="11"/>
  <c r="P49" i="11"/>
  <c r="P42" i="11"/>
  <c r="P35" i="11"/>
  <c r="P31" i="11" s="1"/>
  <c r="P25" i="11"/>
  <c r="P19" i="11"/>
  <c r="P12" i="11"/>
  <c r="N240" i="11"/>
  <c r="N231" i="11"/>
  <c r="N225" i="11"/>
  <c r="N218" i="11"/>
  <c r="N212" i="11"/>
  <c r="N208" i="11"/>
  <c r="N203" i="11" s="1"/>
  <c r="N193" i="11"/>
  <c r="N187" i="11"/>
  <c r="N181" i="11"/>
  <c r="N177" i="11" s="1"/>
  <c r="N172" i="11"/>
  <c r="N153" i="11"/>
  <c r="N152" i="11" s="1"/>
  <c r="N147" i="11"/>
  <c r="N140" i="11"/>
  <c r="N134" i="11"/>
  <c r="N128" i="11"/>
  <c r="N122" i="11"/>
  <c r="N116" i="11"/>
  <c r="N112" i="11"/>
  <c r="N107" i="11"/>
  <c r="N100" i="11"/>
  <c r="N94" i="11"/>
  <c r="N91" i="11"/>
  <c r="N83" i="11"/>
  <c r="N81" i="11" s="1"/>
  <c r="N74" i="11"/>
  <c r="N66" i="11"/>
  <c r="N49" i="11"/>
  <c r="N42" i="11"/>
  <c r="N35" i="11"/>
  <c r="N31" i="11" s="1"/>
  <c r="N25" i="11"/>
  <c r="N19" i="11"/>
  <c r="N12" i="11"/>
  <c r="L240" i="11"/>
  <c r="L231" i="11"/>
  <c r="L225" i="11"/>
  <c r="L212" i="11"/>
  <c r="L208" i="11"/>
  <c r="L203" i="11" s="1"/>
  <c r="L193" i="11"/>
  <c r="L187" i="11"/>
  <c r="L181" i="11"/>
  <c r="L177" i="11" s="1"/>
  <c r="L172" i="11"/>
  <c r="L153" i="11"/>
  <c r="L152" i="11" s="1"/>
  <c r="L147" i="11"/>
  <c r="L140" i="11"/>
  <c r="L134" i="11"/>
  <c r="L128" i="11"/>
  <c r="L122" i="11"/>
  <c r="L116" i="11"/>
  <c r="L112" i="11"/>
  <c r="L107" i="11"/>
  <c r="L100" i="11"/>
  <c r="L94" i="11"/>
  <c r="L91" i="11"/>
  <c r="L83" i="11"/>
  <c r="L81" i="11" s="1"/>
  <c r="L74" i="11"/>
  <c r="L66" i="11"/>
  <c r="L49" i="11"/>
  <c r="L42" i="11"/>
  <c r="L35" i="11"/>
  <c r="L31" i="11" s="1"/>
  <c r="L25" i="11"/>
  <c r="L19" i="11"/>
  <c r="L12" i="11"/>
  <c r="P240" i="15"/>
  <c r="P231" i="15"/>
  <c r="P225" i="15"/>
  <c r="P218" i="15"/>
  <c r="P212" i="15"/>
  <c r="P208" i="15"/>
  <c r="P203" i="15" s="1"/>
  <c r="P193" i="15"/>
  <c r="P187" i="15"/>
  <c r="P181" i="15"/>
  <c r="P177" i="15" s="1"/>
  <c r="P172" i="15"/>
  <c r="P153" i="15"/>
  <c r="P152" i="15" s="1"/>
  <c r="P147" i="15"/>
  <c r="P140" i="15"/>
  <c r="P134" i="15"/>
  <c r="P128" i="15"/>
  <c r="P122" i="15"/>
  <c r="P116" i="15"/>
  <c r="P112" i="15"/>
  <c r="P107" i="15"/>
  <c r="P100" i="15"/>
  <c r="P94" i="15"/>
  <c r="P91" i="15"/>
  <c r="P83" i="15"/>
  <c r="P81" i="15" s="1"/>
  <c r="P74" i="15"/>
  <c r="P66" i="15"/>
  <c r="P49" i="15"/>
  <c r="P42" i="15"/>
  <c r="P35" i="15"/>
  <c r="P31" i="15" s="1"/>
  <c r="P25" i="15"/>
  <c r="P19" i="15"/>
  <c r="P12" i="15"/>
  <c r="N240" i="15"/>
  <c r="N231" i="15"/>
  <c r="N225" i="15"/>
  <c r="N218" i="15"/>
  <c r="N212" i="15"/>
  <c r="N208" i="15"/>
  <c r="N203" i="15" s="1"/>
  <c r="N193" i="15"/>
  <c r="N187" i="15"/>
  <c r="N181" i="15"/>
  <c r="N177" i="15" s="1"/>
  <c r="N172" i="15"/>
  <c r="N153" i="15"/>
  <c r="N152" i="15" s="1"/>
  <c r="N147" i="15"/>
  <c r="N140" i="15"/>
  <c r="N134" i="15"/>
  <c r="N128" i="15"/>
  <c r="N122" i="15"/>
  <c r="N116" i="15"/>
  <c r="N112" i="15"/>
  <c r="N107" i="15"/>
  <c r="N100" i="15"/>
  <c r="N94" i="15"/>
  <c r="N91" i="15"/>
  <c r="N83" i="15"/>
  <c r="N81" i="15" s="1"/>
  <c r="N74" i="15"/>
  <c r="N66" i="15"/>
  <c r="N49" i="15"/>
  <c r="N42" i="15"/>
  <c r="N35" i="15"/>
  <c r="N31" i="15" s="1"/>
  <c r="N25" i="15"/>
  <c r="N19" i="15"/>
  <c r="N12" i="15"/>
  <c r="L240" i="15"/>
  <c r="L231" i="15"/>
  <c r="L225" i="15"/>
  <c r="L212" i="15"/>
  <c r="L208" i="15"/>
  <c r="L203" i="15" s="1"/>
  <c r="L193" i="15"/>
  <c r="L187" i="15"/>
  <c r="L181" i="15"/>
  <c r="L177" i="15" s="1"/>
  <c r="L172" i="15"/>
  <c r="L153" i="15"/>
  <c r="L152" i="15" s="1"/>
  <c r="L147" i="15"/>
  <c r="L140" i="15"/>
  <c r="L134" i="15"/>
  <c r="L128" i="15"/>
  <c r="L122" i="15"/>
  <c r="L116" i="15"/>
  <c r="L112" i="15"/>
  <c r="L107" i="15"/>
  <c r="L100" i="15"/>
  <c r="L94" i="15"/>
  <c r="L91" i="15"/>
  <c r="L83" i="15"/>
  <c r="L81" i="15" s="1"/>
  <c r="L74" i="15"/>
  <c r="L66" i="15"/>
  <c r="L49" i="15"/>
  <c r="L42" i="15"/>
  <c r="L35" i="15"/>
  <c r="L31" i="15" s="1"/>
  <c r="L25" i="15"/>
  <c r="L19" i="15"/>
  <c r="L12" i="15"/>
  <c r="R240" i="7"/>
  <c r="R231" i="7"/>
  <c r="R225" i="7"/>
  <c r="R218" i="7"/>
  <c r="R212" i="7"/>
  <c r="R208" i="7"/>
  <c r="R203" i="7" s="1"/>
  <c r="R193" i="7"/>
  <c r="R187" i="7"/>
  <c r="R181" i="7"/>
  <c r="R177" i="7" s="1"/>
  <c r="R172" i="7"/>
  <c r="R153" i="7"/>
  <c r="R152" i="7" s="1"/>
  <c r="R147" i="7"/>
  <c r="R140" i="7"/>
  <c r="R134" i="7"/>
  <c r="R128" i="7"/>
  <c r="R122" i="7"/>
  <c r="R116" i="7"/>
  <c r="R112" i="7"/>
  <c r="R107" i="7"/>
  <c r="R100" i="7"/>
  <c r="R94" i="7"/>
  <c r="R91" i="7"/>
  <c r="R83" i="7"/>
  <c r="R81" i="7" s="1"/>
  <c r="R74" i="7"/>
  <c r="R66" i="7"/>
  <c r="R49" i="7"/>
  <c r="R42" i="7"/>
  <c r="R35" i="7"/>
  <c r="R31" i="7" s="1"/>
  <c r="R25" i="7"/>
  <c r="R19" i="7"/>
  <c r="R12" i="7"/>
  <c r="P240" i="7"/>
  <c r="P231" i="7"/>
  <c r="P225" i="7"/>
  <c r="P218" i="7"/>
  <c r="P212" i="7"/>
  <c r="P208" i="7"/>
  <c r="P203" i="7" s="1"/>
  <c r="P193" i="7"/>
  <c r="P187" i="7"/>
  <c r="P181" i="7"/>
  <c r="P177" i="7" s="1"/>
  <c r="P172" i="7"/>
  <c r="P153" i="7"/>
  <c r="P152" i="7" s="1"/>
  <c r="P147" i="7"/>
  <c r="P140" i="7"/>
  <c r="P134" i="7"/>
  <c r="P128" i="7"/>
  <c r="P122" i="7"/>
  <c r="P116" i="7"/>
  <c r="P112" i="7"/>
  <c r="P107" i="7"/>
  <c r="P100" i="7"/>
  <c r="P94" i="7"/>
  <c r="P91" i="7"/>
  <c r="P83" i="7"/>
  <c r="P81" i="7" s="1"/>
  <c r="P74" i="7"/>
  <c r="P66" i="7"/>
  <c r="P49" i="7"/>
  <c r="P42" i="7"/>
  <c r="P35" i="7"/>
  <c r="P31" i="7" s="1"/>
  <c r="P25" i="7"/>
  <c r="P19" i="7"/>
  <c r="P12" i="7"/>
  <c r="L240" i="7"/>
  <c r="L231" i="7"/>
  <c r="L225" i="7"/>
  <c r="L212" i="7"/>
  <c r="L208" i="7"/>
  <c r="L203" i="7" s="1"/>
  <c r="L193" i="7"/>
  <c r="L187" i="7"/>
  <c r="L181" i="7"/>
  <c r="L177" i="7" s="1"/>
  <c r="L172" i="7"/>
  <c r="L153" i="7"/>
  <c r="L152" i="7" s="1"/>
  <c r="L147" i="7"/>
  <c r="L140" i="7"/>
  <c r="L134" i="7"/>
  <c r="L128" i="7"/>
  <c r="L122" i="7"/>
  <c r="L116" i="7"/>
  <c r="L112" i="7"/>
  <c r="L107" i="7"/>
  <c r="L100" i="7"/>
  <c r="L94" i="7"/>
  <c r="L91" i="7"/>
  <c r="L83" i="7"/>
  <c r="L81" i="7" s="1"/>
  <c r="L74" i="7"/>
  <c r="L66" i="7"/>
  <c r="L49" i="7"/>
  <c r="L42" i="7"/>
  <c r="L35" i="7"/>
  <c r="L31" i="7" s="1"/>
  <c r="L25" i="7"/>
  <c r="L19" i="7"/>
  <c r="L12" i="7"/>
  <c r="P240" i="8"/>
  <c r="P231" i="8"/>
  <c r="P225" i="8"/>
  <c r="P218" i="8"/>
  <c r="P212" i="8"/>
  <c r="P208" i="8"/>
  <c r="P203" i="8" s="1"/>
  <c r="P193" i="8"/>
  <c r="P187" i="8"/>
  <c r="P181" i="8"/>
  <c r="P177" i="8" s="1"/>
  <c r="P172" i="8"/>
  <c r="P153" i="8"/>
  <c r="P152" i="8" s="1"/>
  <c r="P147" i="8"/>
  <c r="P140" i="8"/>
  <c r="P134" i="8"/>
  <c r="P128" i="8"/>
  <c r="P116" i="8"/>
  <c r="P112" i="8"/>
  <c r="P107" i="8"/>
  <c r="P100" i="8"/>
  <c r="P94" i="8"/>
  <c r="P91" i="8"/>
  <c r="P83" i="8"/>
  <c r="P81" i="8" s="1"/>
  <c r="P74" i="8"/>
  <c r="P66" i="8"/>
  <c r="P49" i="8"/>
  <c r="P42" i="8"/>
  <c r="P35" i="8"/>
  <c r="P31" i="8" s="1"/>
  <c r="P25" i="8"/>
  <c r="P19" i="8"/>
  <c r="P12" i="8"/>
  <c r="N240" i="8"/>
  <c r="N231" i="8"/>
  <c r="N225" i="8"/>
  <c r="N218" i="8"/>
  <c r="N212" i="8"/>
  <c r="N208" i="8"/>
  <c r="N203" i="8" s="1"/>
  <c r="N193" i="8"/>
  <c r="N187" i="8"/>
  <c r="N181" i="8"/>
  <c r="N177" i="8" s="1"/>
  <c r="N172" i="8"/>
  <c r="N153" i="8"/>
  <c r="N152" i="8" s="1"/>
  <c r="N147" i="8"/>
  <c r="N140" i="8"/>
  <c r="N134" i="8"/>
  <c r="N128" i="8"/>
  <c r="N116" i="8"/>
  <c r="N112" i="8"/>
  <c r="N107" i="8"/>
  <c r="N100" i="8"/>
  <c r="N94" i="8"/>
  <c r="N91" i="8"/>
  <c r="N83" i="8"/>
  <c r="N81" i="8" s="1"/>
  <c r="N74" i="8"/>
  <c r="N66" i="8"/>
  <c r="N49" i="8"/>
  <c r="N42" i="8"/>
  <c r="N35" i="8"/>
  <c r="N31" i="8" s="1"/>
  <c r="N25" i="8"/>
  <c r="N19" i="8"/>
  <c r="N12" i="8"/>
  <c r="L240" i="8"/>
  <c r="L231" i="8"/>
  <c r="L225" i="8"/>
  <c r="L212" i="8"/>
  <c r="L208" i="8"/>
  <c r="L203" i="8" s="1"/>
  <c r="L193" i="8"/>
  <c r="L187" i="8"/>
  <c r="L181" i="8"/>
  <c r="L177" i="8" s="1"/>
  <c r="L172" i="8"/>
  <c r="L153" i="8"/>
  <c r="L152" i="8" s="1"/>
  <c r="L147" i="8"/>
  <c r="L140" i="8"/>
  <c r="L134" i="8"/>
  <c r="L128" i="8"/>
  <c r="L116" i="8"/>
  <c r="L112" i="8"/>
  <c r="L107" i="8"/>
  <c r="L100" i="8"/>
  <c r="L94" i="8"/>
  <c r="L91" i="8"/>
  <c r="L83" i="8"/>
  <c r="L81" i="8" s="1"/>
  <c r="L74" i="8"/>
  <c r="L66" i="8"/>
  <c r="L49" i="8"/>
  <c r="L42" i="8"/>
  <c r="L35" i="8"/>
  <c r="L31" i="8" s="1"/>
  <c r="L25" i="8"/>
  <c r="L19" i="8"/>
  <c r="L12" i="8"/>
  <c r="R240" i="6"/>
  <c r="R231" i="6"/>
  <c r="R225" i="6"/>
  <c r="R218" i="6"/>
  <c r="R212" i="6"/>
  <c r="R208" i="6"/>
  <c r="R203" i="6" s="1"/>
  <c r="R193" i="6"/>
  <c r="R187" i="6"/>
  <c r="R181" i="6"/>
  <c r="R177" i="6" s="1"/>
  <c r="R172" i="6"/>
  <c r="R153" i="6"/>
  <c r="R152" i="6" s="1"/>
  <c r="R147" i="6"/>
  <c r="R140" i="6"/>
  <c r="R134" i="6"/>
  <c r="R128" i="6"/>
  <c r="R122" i="6"/>
  <c r="R116" i="6"/>
  <c r="R112" i="6"/>
  <c r="R107" i="6"/>
  <c r="R100" i="6"/>
  <c r="R94" i="6"/>
  <c r="R91" i="6"/>
  <c r="R83" i="6"/>
  <c r="R81" i="6" s="1"/>
  <c r="R74" i="6"/>
  <c r="R66" i="6"/>
  <c r="R49" i="6"/>
  <c r="R42" i="6"/>
  <c r="R35" i="6"/>
  <c r="R31" i="6" s="1"/>
  <c r="R25" i="6"/>
  <c r="R19" i="6" s="1"/>
  <c r="R12" i="6"/>
  <c r="P240" i="6"/>
  <c r="P231" i="6"/>
  <c r="P225" i="6"/>
  <c r="P218" i="6"/>
  <c r="P212" i="6"/>
  <c r="P208" i="6"/>
  <c r="P203" i="6" s="1"/>
  <c r="P193" i="6"/>
  <c r="P187" i="6"/>
  <c r="P181" i="6"/>
  <c r="P177" i="6" s="1"/>
  <c r="P172" i="6"/>
  <c r="P153" i="6"/>
  <c r="P152" i="6" s="1"/>
  <c r="P147" i="6"/>
  <c r="P140" i="6"/>
  <c r="P134" i="6"/>
  <c r="P128" i="6"/>
  <c r="P122" i="6"/>
  <c r="P116" i="6"/>
  <c r="P112" i="6"/>
  <c r="P107" i="6"/>
  <c r="P100" i="6"/>
  <c r="P94" i="6"/>
  <c r="P91" i="6"/>
  <c r="P83" i="6"/>
  <c r="P81" i="6" s="1"/>
  <c r="P74" i="6"/>
  <c r="P66" i="6"/>
  <c r="P49" i="6"/>
  <c r="P42" i="6"/>
  <c r="P35" i="6"/>
  <c r="P31" i="6" s="1"/>
  <c r="P25" i="6"/>
  <c r="P19" i="6" s="1"/>
  <c r="P12" i="6"/>
  <c r="N240" i="6"/>
  <c r="N231" i="6"/>
  <c r="N225" i="6"/>
  <c r="N218" i="6"/>
  <c r="N212" i="6"/>
  <c r="N208" i="6"/>
  <c r="N203" i="6" s="1"/>
  <c r="N193" i="6"/>
  <c r="N187" i="6"/>
  <c r="N181" i="6"/>
  <c r="N177" i="6" s="1"/>
  <c r="N172" i="6"/>
  <c r="N153" i="6"/>
  <c r="N152" i="6" s="1"/>
  <c r="N147" i="6"/>
  <c r="N140" i="6"/>
  <c r="N134" i="6"/>
  <c r="N128" i="6"/>
  <c r="N122" i="6"/>
  <c r="N116" i="6"/>
  <c r="N112" i="6"/>
  <c r="N107" i="6"/>
  <c r="N100" i="6"/>
  <c r="N94" i="6"/>
  <c r="N91" i="6"/>
  <c r="N83" i="6"/>
  <c r="N81" i="6" s="1"/>
  <c r="N74" i="6"/>
  <c r="N66" i="6"/>
  <c r="N49" i="6"/>
  <c r="N42" i="6"/>
  <c r="N35" i="6"/>
  <c r="N31" i="6" s="1"/>
  <c r="N25" i="6"/>
  <c r="N19" i="6" s="1"/>
  <c r="N12" i="6"/>
  <c r="X240" i="10"/>
  <c r="X231" i="10"/>
  <c r="X225" i="10"/>
  <c r="X218" i="10"/>
  <c r="X212" i="10"/>
  <c r="X208" i="10"/>
  <c r="X203" i="10" s="1"/>
  <c r="X193" i="10"/>
  <c r="X187" i="10"/>
  <c r="X181" i="10"/>
  <c r="X177" i="10" s="1"/>
  <c r="X172" i="10"/>
  <c r="X153" i="10"/>
  <c r="X152" i="10" s="1"/>
  <c r="X147" i="10"/>
  <c r="X140" i="10"/>
  <c r="X134" i="10"/>
  <c r="X128" i="10"/>
  <c r="X116" i="10"/>
  <c r="X112" i="10"/>
  <c r="X107" i="10"/>
  <c r="X66" i="10"/>
  <c r="X49" i="10"/>
  <c r="X42" i="10"/>
  <c r="X35" i="10"/>
  <c r="X31" i="10" s="1"/>
  <c r="X25" i="10"/>
  <c r="X19" i="10"/>
  <c r="X12" i="10"/>
  <c r="R240" i="10"/>
  <c r="R231" i="10"/>
  <c r="R225" i="10"/>
  <c r="R218" i="10"/>
  <c r="R212" i="10"/>
  <c r="R208" i="10"/>
  <c r="R203" i="10" s="1"/>
  <c r="R193" i="10"/>
  <c r="R187" i="10"/>
  <c r="R181" i="10"/>
  <c r="R177" i="10" s="1"/>
  <c r="R172" i="10"/>
  <c r="R153" i="10"/>
  <c r="R152" i="10" s="1"/>
  <c r="R147" i="10"/>
  <c r="R140" i="10"/>
  <c r="R134" i="10"/>
  <c r="R128" i="10"/>
  <c r="R116" i="10"/>
  <c r="R112" i="10"/>
  <c r="R107" i="10"/>
  <c r="R100" i="10"/>
  <c r="R94" i="10"/>
  <c r="R91" i="10"/>
  <c r="R83" i="10"/>
  <c r="R81" i="10" s="1"/>
  <c r="R74" i="10"/>
  <c r="R66" i="10"/>
  <c r="R49" i="10"/>
  <c r="R42" i="10"/>
  <c r="R35" i="10"/>
  <c r="R31" i="10" s="1"/>
  <c r="R25" i="10"/>
  <c r="R19" i="10"/>
  <c r="R12" i="10"/>
  <c r="X240" i="11"/>
  <c r="X231" i="11"/>
  <c r="X225" i="11"/>
  <c r="X218" i="11"/>
  <c r="X212" i="11"/>
  <c r="X208" i="11"/>
  <c r="X203" i="11" s="1"/>
  <c r="X193" i="11"/>
  <c r="X181" i="11"/>
  <c r="X177" i="11" s="1"/>
  <c r="X172" i="11"/>
  <c r="X153" i="11"/>
  <c r="X152" i="11" s="1"/>
  <c r="X147" i="11"/>
  <c r="X140" i="11"/>
  <c r="X134" i="11"/>
  <c r="X128" i="11"/>
  <c r="X122" i="11"/>
  <c r="X116" i="11"/>
  <c r="X112" i="11"/>
  <c r="X66" i="11"/>
  <c r="X49" i="11"/>
  <c r="X42" i="11"/>
  <c r="X35" i="11"/>
  <c r="X31" i="11" s="1"/>
  <c r="X25" i="11"/>
  <c r="X19" i="11"/>
  <c r="X12" i="11"/>
  <c r="R240" i="11"/>
  <c r="R231" i="11"/>
  <c r="R225" i="11"/>
  <c r="R218" i="11"/>
  <c r="R212" i="11"/>
  <c r="R208" i="11"/>
  <c r="R203" i="11" s="1"/>
  <c r="R193" i="11"/>
  <c r="R187" i="11"/>
  <c r="R181" i="11"/>
  <c r="R177" i="11" s="1"/>
  <c r="R172" i="11"/>
  <c r="R153" i="11"/>
  <c r="R152" i="11" s="1"/>
  <c r="R147" i="11"/>
  <c r="R140" i="11"/>
  <c r="R134" i="11"/>
  <c r="R128" i="11"/>
  <c r="R122" i="11"/>
  <c r="R116" i="11"/>
  <c r="R112" i="11"/>
  <c r="R107" i="11"/>
  <c r="R100" i="11"/>
  <c r="R94" i="11"/>
  <c r="R91" i="11"/>
  <c r="R83" i="11"/>
  <c r="R81" i="11" s="1"/>
  <c r="R74" i="11"/>
  <c r="R66" i="11"/>
  <c r="R49" i="11"/>
  <c r="R42" i="11"/>
  <c r="R35" i="11"/>
  <c r="R31" i="11" s="1"/>
  <c r="R25" i="11"/>
  <c r="R19" i="11"/>
  <c r="R12" i="11"/>
  <c r="R240" i="15"/>
  <c r="R231" i="15"/>
  <c r="R225" i="15"/>
  <c r="R218" i="15"/>
  <c r="R212" i="15"/>
  <c r="R208" i="15"/>
  <c r="R203" i="15" s="1"/>
  <c r="R193" i="15"/>
  <c r="R187" i="15"/>
  <c r="R181" i="15"/>
  <c r="R177" i="15" s="1"/>
  <c r="R172" i="15"/>
  <c r="R153" i="15"/>
  <c r="R152" i="15" s="1"/>
  <c r="R147" i="15"/>
  <c r="R140" i="15"/>
  <c r="R134" i="15"/>
  <c r="R128" i="15"/>
  <c r="R122" i="15"/>
  <c r="R116" i="15"/>
  <c r="R112" i="15"/>
  <c r="R107" i="15"/>
  <c r="R100" i="15"/>
  <c r="R94" i="15"/>
  <c r="R91" i="15"/>
  <c r="R83" i="15"/>
  <c r="R81" i="15" s="1"/>
  <c r="R74" i="15"/>
  <c r="R66" i="15"/>
  <c r="R49" i="15"/>
  <c r="R42" i="15"/>
  <c r="R35" i="15"/>
  <c r="R31" i="15" s="1"/>
  <c r="R25" i="15"/>
  <c r="R19" i="15"/>
  <c r="R12" i="15"/>
  <c r="R6" i="15"/>
  <c r="J35" i="15"/>
  <c r="J31" i="15" s="1"/>
  <c r="X11" i="58" s="1"/>
  <c r="N240" i="7"/>
  <c r="N231" i="7"/>
  <c r="N225" i="7"/>
  <c r="N218" i="7"/>
  <c r="N212" i="7"/>
  <c r="N208" i="7"/>
  <c r="N203" i="7" s="1"/>
  <c r="N193" i="7"/>
  <c r="N187" i="7"/>
  <c r="N181" i="7"/>
  <c r="N177" i="7" s="1"/>
  <c r="N172" i="7"/>
  <c r="N153" i="7"/>
  <c r="N152" i="7" s="1"/>
  <c r="N147" i="7"/>
  <c r="N140" i="7"/>
  <c r="N134" i="7"/>
  <c r="N128" i="7"/>
  <c r="N122" i="7"/>
  <c r="N116" i="7"/>
  <c r="N112" i="7"/>
  <c r="N107" i="7"/>
  <c r="N100" i="7"/>
  <c r="N94" i="7"/>
  <c r="N91" i="7"/>
  <c r="N83" i="7"/>
  <c r="N81" i="7" s="1"/>
  <c r="N74" i="7"/>
  <c r="N66" i="7"/>
  <c r="N49" i="7"/>
  <c r="N42" i="7"/>
  <c r="N35" i="7"/>
  <c r="N31" i="7" s="1"/>
  <c r="N25" i="7"/>
  <c r="N19" i="7"/>
  <c r="N12" i="7"/>
  <c r="N6" i="7"/>
  <c r="J12" i="7"/>
  <c r="Y7" i="58" s="1"/>
  <c r="J19" i="7"/>
  <c r="Y8" i="58" s="1"/>
  <c r="J25" i="7"/>
  <c r="Y9" i="58" s="1"/>
  <c r="R240" i="8"/>
  <c r="R231" i="8"/>
  <c r="R225" i="8"/>
  <c r="R218" i="8"/>
  <c r="R212" i="8"/>
  <c r="R208" i="8"/>
  <c r="R203" i="8" s="1"/>
  <c r="R193" i="8"/>
  <c r="R187" i="8"/>
  <c r="R181" i="8"/>
  <c r="R177" i="8" s="1"/>
  <c r="R172" i="8"/>
  <c r="R153" i="8"/>
  <c r="R152" i="8" s="1"/>
  <c r="R147" i="8"/>
  <c r="R140" i="8"/>
  <c r="R134" i="8"/>
  <c r="R128" i="8"/>
  <c r="R116" i="8"/>
  <c r="R112" i="8"/>
  <c r="R107" i="8"/>
  <c r="R100" i="8"/>
  <c r="R94" i="8"/>
  <c r="R91" i="8"/>
  <c r="R83" i="8"/>
  <c r="R81" i="8" s="1"/>
  <c r="R74" i="8"/>
  <c r="R66" i="8"/>
  <c r="R49" i="8"/>
  <c r="R42" i="8"/>
  <c r="R35" i="8"/>
  <c r="R31" i="8" s="1"/>
  <c r="R25" i="8"/>
  <c r="R19" i="8"/>
  <c r="R12" i="8"/>
  <c r="R6" i="8"/>
  <c r="J83" i="8"/>
  <c r="J81" i="8" s="1"/>
  <c r="AI17" i="58" s="1"/>
  <c r="L240" i="6"/>
  <c r="L231" i="6"/>
  <c r="L225" i="6"/>
  <c r="L212" i="6"/>
  <c r="L208" i="6"/>
  <c r="L203" i="6" s="1"/>
  <c r="L193" i="6"/>
  <c r="L187" i="6"/>
  <c r="L181" i="6"/>
  <c r="L177" i="6" s="1"/>
  <c r="L172" i="6"/>
  <c r="L153" i="6"/>
  <c r="L152" i="6" s="1"/>
  <c r="L147" i="6"/>
  <c r="L140" i="6"/>
  <c r="L134" i="6"/>
  <c r="L128" i="6"/>
  <c r="L122" i="6"/>
  <c r="L116" i="6"/>
  <c r="L112" i="6"/>
  <c r="L107" i="6"/>
  <c r="L100" i="6"/>
  <c r="L94" i="6"/>
  <c r="L91" i="6"/>
  <c r="L83" i="6"/>
  <c r="L81" i="6" s="1"/>
  <c r="L74" i="6"/>
  <c r="L66" i="6"/>
  <c r="L49" i="6"/>
  <c r="L42" i="6"/>
  <c r="L35" i="6"/>
  <c r="L31" i="6" s="1"/>
  <c r="L25" i="6"/>
  <c r="L19" i="6" s="1"/>
  <c r="L12" i="6"/>
  <c r="L6" i="6"/>
  <c r="J83" i="6"/>
  <c r="J81" i="6" s="1"/>
  <c r="AO17" i="58" s="1"/>
  <c r="J25" i="6"/>
  <c r="J240" i="15"/>
  <c r="X39" i="58" s="1"/>
  <c r="J231" i="15"/>
  <c r="X38" i="58" s="1"/>
  <c r="J225" i="15"/>
  <c r="J218" i="15"/>
  <c r="X36" i="58" s="1"/>
  <c r="J208" i="15"/>
  <c r="J203" i="15" s="1"/>
  <c r="X33" i="58" s="1"/>
  <c r="J193" i="15"/>
  <c r="J187" i="15"/>
  <c r="J181" i="15"/>
  <c r="J177" i="15" s="1"/>
  <c r="X31" i="58" s="1"/>
  <c r="J172" i="15"/>
  <c r="X29" i="58" s="1"/>
  <c r="J153" i="15"/>
  <c r="J147" i="15"/>
  <c r="X26" i="58" s="1"/>
  <c r="J140" i="15"/>
  <c r="X24" i="58" s="1"/>
  <c r="J134" i="15"/>
  <c r="J128" i="15"/>
  <c r="J122" i="15"/>
  <c r="J116" i="15"/>
  <c r="J112" i="15"/>
  <c r="X22" i="58" s="1"/>
  <c r="J107" i="15"/>
  <c r="X21" i="58" s="1"/>
  <c r="J100" i="15"/>
  <c r="X19" i="58" s="1"/>
  <c r="J94" i="15"/>
  <c r="J91" i="15"/>
  <c r="J83" i="15"/>
  <c r="J81" i="15" s="1"/>
  <c r="X17" i="58" s="1"/>
  <c r="J74" i="15"/>
  <c r="X16" i="58" s="1"/>
  <c r="J66" i="15"/>
  <c r="X14" i="58" s="1"/>
  <c r="J49" i="15"/>
  <c r="J42" i="15"/>
  <c r="J25" i="15"/>
  <c r="X9" i="58" s="1"/>
  <c r="J19" i="15"/>
  <c r="X8" i="58" s="1"/>
  <c r="J12" i="15"/>
  <c r="X7" i="58" s="1"/>
  <c r="P6" i="15"/>
  <c r="N6" i="15"/>
  <c r="L6" i="15"/>
  <c r="J6" i="15"/>
  <c r="X6" i="58" s="1"/>
  <c r="X240" i="14"/>
  <c r="T240" i="14"/>
  <c r="R240" i="14"/>
  <c r="P240" i="14"/>
  <c r="N240" i="14"/>
  <c r="L240" i="14"/>
  <c r="J240" i="14"/>
  <c r="X231" i="14"/>
  <c r="T231" i="14"/>
  <c r="R231" i="14"/>
  <c r="P231" i="14"/>
  <c r="N231" i="14"/>
  <c r="L231" i="14"/>
  <c r="J231" i="14"/>
  <c r="X225" i="14"/>
  <c r="T225" i="14"/>
  <c r="R225" i="14"/>
  <c r="P225" i="14"/>
  <c r="N225" i="14"/>
  <c r="L225" i="14"/>
  <c r="J225" i="14"/>
  <c r="L218" i="14" s="1"/>
  <c r="X218" i="14"/>
  <c r="X217" i="14" s="1"/>
  <c r="T218" i="14"/>
  <c r="T217" i="14" s="1"/>
  <c r="R218" i="14"/>
  <c r="R217" i="14" s="1"/>
  <c r="P218" i="14"/>
  <c r="P217" i="14" s="1"/>
  <c r="N218" i="14"/>
  <c r="N217" i="14" s="1"/>
  <c r="L217" i="14"/>
  <c r="J218" i="14"/>
  <c r="J217" i="14" s="1"/>
  <c r="X212" i="14"/>
  <c r="T212" i="14"/>
  <c r="R212" i="14"/>
  <c r="P212" i="14"/>
  <c r="N212" i="14"/>
  <c r="L212" i="14"/>
  <c r="J212" i="14"/>
  <c r="X208" i="14"/>
  <c r="X203" i="14" s="1"/>
  <c r="T208" i="14"/>
  <c r="T203" i="14" s="1"/>
  <c r="R208" i="14"/>
  <c r="R203" i="14" s="1"/>
  <c r="P208" i="14"/>
  <c r="P203" i="14" s="1"/>
  <c r="N208" i="14"/>
  <c r="N203" i="14" s="1"/>
  <c r="L208" i="14"/>
  <c r="L203" i="14" s="1"/>
  <c r="J208" i="14"/>
  <c r="J203" i="14" s="1"/>
  <c r="X193" i="14"/>
  <c r="T193" i="14"/>
  <c r="R193" i="14"/>
  <c r="P193" i="14"/>
  <c r="N193" i="14"/>
  <c r="L193" i="14"/>
  <c r="J193" i="14"/>
  <c r="X187" i="14"/>
  <c r="X186" i="14" s="1"/>
  <c r="T187" i="14"/>
  <c r="T186" i="14" s="1"/>
  <c r="R187" i="14"/>
  <c r="R186" i="14" s="1"/>
  <c r="P187" i="14"/>
  <c r="P186" i="14" s="1"/>
  <c r="N187" i="14"/>
  <c r="N186" i="14" s="1"/>
  <c r="L187" i="14"/>
  <c r="L186" i="14" s="1"/>
  <c r="J187" i="14"/>
  <c r="J186" i="14" s="1"/>
  <c r="X181" i="14"/>
  <c r="X177" i="14" s="1"/>
  <c r="X176" i="14" s="1"/>
  <c r="T181" i="14"/>
  <c r="T177" i="14" s="1"/>
  <c r="T176" i="14" s="1"/>
  <c r="R181" i="14"/>
  <c r="R177" i="14" s="1"/>
  <c r="R176" i="14" s="1"/>
  <c r="P181" i="14"/>
  <c r="P177" i="14" s="1"/>
  <c r="P176" i="14" s="1"/>
  <c r="N181" i="14"/>
  <c r="N177" i="14" s="1"/>
  <c r="N176" i="14" s="1"/>
  <c r="L181" i="14"/>
  <c r="L177" i="14" s="1"/>
  <c r="L176" i="14" s="1"/>
  <c r="J181" i="14"/>
  <c r="J177" i="14" s="1"/>
  <c r="J176" i="14" s="1"/>
  <c r="X172" i="14"/>
  <c r="T172" i="14"/>
  <c r="R172" i="14"/>
  <c r="P172" i="14"/>
  <c r="N172" i="14"/>
  <c r="L172" i="14"/>
  <c r="J172" i="14"/>
  <c r="X163" i="14"/>
  <c r="T163" i="14"/>
  <c r="R163" i="14"/>
  <c r="P163" i="14"/>
  <c r="N163" i="14"/>
  <c r="L163" i="14"/>
  <c r="J163" i="14"/>
  <c r="X153" i="14"/>
  <c r="X152" i="14" s="1"/>
  <c r="T153" i="14"/>
  <c r="T152" i="14" s="1"/>
  <c r="R153" i="14"/>
  <c r="R152" i="14" s="1"/>
  <c r="P153" i="14"/>
  <c r="P152" i="14" s="1"/>
  <c r="N153" i="14"/>
  <c r="N152" i="14" s="1"/>
  <c r="L153" i="14"/>
  <c r="L152" i="14" s="1"/>
  <c r="J153" i="14"/>
  <c r="J152" i="14" s="1"/>
  <c r="X147" i="14"/>
  <c r="X146" i="14" s="1"/>
  <c r="T147" i="14"/>
  <c r="T146" i="14" s="1"/>
  <c r="R147" i="14"/>
  <c r="R146" i="14" s="1"/>
  <c r="P147" i="14"/>
  <c r="P146" i="14" s="1"/>
  <c r="N147" i="14"/>
  <c r="N146" i="14" s="1"/>
  <c r="L147" i="14"/>
  <c r="L146" i="14" s="1"/>
  <c r="J147" i="14"/>
  <c r="J146" i="14" s="1"/>
  <c r="X140" i="14"/>
  <c r="T140" i="14"/>
  <c r="R140" i="14"/>
  <c r="P140" i="14"/>
  <c r="N140" i="14"/>
  <c r="L140" i="14"/>
  <c r="J140" i="14"/>
  <c r="X134" i="14"/>
  <c r="T134" i="14"/>
  <c r="R134" i="14"/>
  <c r="P134" i="14"/>
  <c r="N134" i="14"/>
  <c r="L134" i="14"/>
  <c r="J134" i="14"/>
  <c r="X128" i="14"/>
  <c r="T128" i="14"/>
  <c r="R128" i="14"/>
  <c r="P128" i="14"/>
  <c r="N128" i="14"/>
  <c r="L128" i="14"/>
  <c r="J128" i="14"/>
  <c r="X122" i="14"/>
  <c r="T122" i="14"/>
  <c r="R122" i="14"/>
  <c r="P122" i="14"/>
  <c r="N122" i="14"/>
  <c r="L122" i="14"/>
  <c r="J122" i="14"/>
  <c r="X116" i="14"/>
  <c r="X115" i="14" s="1"/>
  <c r="T116" i="14"/>
  <c r="T115" i="14" s="1"/>
  <c r="R116" i="14"/>
  <c r="R115" i="14" s="1"/>
  <c r="P116" i="14"/>
  <c r="P115" i="14" s="1"/>
  <c r="N116" i="14"/>
  <c r="N115" i="14" s="1"/>
  <c r="L116" i="14"/>
  <c r="L115" i="14" s="1"/>
  <c r="J116" i="14"/>
  <c r="J115" i="14" s="1"/>
  <c r="X112" i="14"/>
  <c r="T112" i="14"/>
  <c r="R112" i="14"/>
  <c r="P112" i="14"/>
  <c r="N112" i="14"/>
  <c r="L112" i="14"/>
  <c r="J112" i="14"/>
  <c r="X107" i="14"/>
  <c r="X106" i="14" s="1"/>
  <c r="T107" i="14"/>
  <c r="T106" i="14" s="1"/>
  <c r="R107" i="14"/>
  <c r="R106" i="14" s="1"/>
  <c r="P107" i="14"/>
  <c r="P106" i="14" s="1"/>
  <c r="N107" i="14"/>
  <c r="N106" i="14" s="1"/>
  <c r="L107" i="14"/>
  <c r="L106" i="14" s="1"/>
  <c r="J107" i="14"/>
  <c r="J106" i="14" s="1"/>
  <c r="T100" i="14"/>
  <c r="R100" i="14"/>
  <c r="P100" i="14"/>
  <c r="N100" i="14"/>
  <c r="L100" i="14"/>
  <c r="J100" i="14"/>
  <c r="T94" i="14"/>
  <c r="R94" i="14"/>
  <c r="P94" i="14"/>
  <c r="N94" i="14"/>
  <c r="L94" i="14"/>
  <c r="J94" i="14"/>
  <c r="T91" i="14"/>
  <c r="R91" i="14"/>
  <c r="R90" i="14" s="1"/>
  <c r="P91" i="14"/>
  <c r="P90" i="14" s="1"/>
  <c r="N91" i="14"/>
  <c r="N90" i="14" s="1"/>
  <c r="L91" i="14"/>
  <c r="L90" i="14" s="1"/>
  <c r="J91" i="14"/>
  <c r="J90" i="14" s="1"/>
  <c r="T90" i="14"/>
  <c r="T83" i="14"/>
  <c r="T81" i="14" s="1"/>
  <c r="R83" i="14"/>
  <c r="R81" i="14" s="1"/>
  <c r="P83" i="14"/>
  <c r="P81" i="14" s="1"/>
  <c r="N83" i="14"/>
  <c r="N81" i="14" s="1"/>
  <c r="L83" i="14"/>
  <c r="L81" i="14" s="1"/>
  <c r="J83" i="14"/>
  <c r="J81" i="14" s="1"/>
  <c r="R74" i="14"/>
  <c r="R73" i="14" s="1"/>
  <c r="P74" i="14"/>
  <c r="N74" i="14"/>
  <c r="N73" i="14" s="1"/>
  <c r="L74" i="14"/>
  <c r="L73" i="14" s="1"/>
  <c r="J74" i="14"/>
  <c r="J73" i="14" s="1"/>
  <c r="P73" i="14"/>
  <c r="X66" i="14"/>
  <c r="T66" i="14"/>
  <c r="R66" i="14"/>
  <c r="P66" i="14"/>
  <c r="N66" i="14"/>
  <c r="L66" i="14"/>
  <c r="J66" i="14"/>
  <c r="X60" i="14"/>
  <c r="T60" i="14"/>
  <c r="R60" i="14"/>
  <c r="P60" i="14"/>
  <c r="N60" i="14"/>
  <c r="L60" i="14"/>
  <c r="J60" i="14"/>
  <c r="X49" i="14"/>
  <c r="T49" i="14"/>
  <c r="R49" i="14"/>
  <c r="P49" i="14"/>
  <c r="N49" i="14"/>
  <c r="L49" i="14"/>
  <c r="J49" i="14"/>
  <c r="X42" i="14"/>
  <c r="X41" i="14" s="1"/>
  <c r="T42" i="14"/>
  <c r="T41" i="14" s="1"/>
  <c r="R42" i="14"/>
  <c r="R41" i="14" s="1"/>
  <c r="P42" i="14"/>
  <c r="P41" i="14" s="1"/>
  <c r="N42" i="14"/>
  <c r="N41" i="14" s="1"/>
  <c r="L42" i="14"/>
  <c r="L41" i="14" s="1"/>
  <c r="J42" i="14"/>
  <c r="J41" i="14" s="1"/>
  <c r="X35" i="14"/>
  <c r="X31" i="14" s="1"/>
  <c r="X30" i="14" s="1"/>
  <c r="T35" i="14"/>
  <c r="T31" i="14" s="1"/>
  <c r="T30" i="14" s="1"/>
  <c r="R35" i="14"/>
  <c r="R31" i="14" s="1"/>
  <c r="R30" i="14" s="1"/>
  <c r="P35" i="14"/>
  <c r="P31" i="14" s="1"/>
  <c r="P30" i="14" s="1"/>
  <c r="N35" i="14"/>
  <c r="N31" i="14" s="1"/>
  <c r="N30" i="14" s="1"/>
  <c r="L35" i="14"/>
  <c r="L31" i="14" s="1"/>
  <c r="L30" i="14" s="1"/>
  <c r="J35" i="14"/>
  <c r="J31" i="14" s="1"/>
  <c r="J30" i="14" s="1"/>
  <c r="X25" i="14"/>
  <c r="T25" i="14"/>
  <c r="R25" i="14"/>
  <c r="P25" i="14"/>
  <c r="N25" i="14"/>
  <c r="L25" i="14"/>
  <c r="J25" i="14"/>
  <c r="T19" i="14"/>
  <c r="R19" i="14"/>
  <c r="P19" i="14"/>
  <c r="N19" i="14"/>
  <c r="L19" i="14"/>
  <c r="J19" i="14"/>
  <c r="X12" i="14"/>
  <c r="T12" i="14"/>
  <c r="R12" i="14"/>
  <c r="P12" i="14"/>
  <c r="N12" i="14"/>
  <c r="L12" i="14"/>
  <c r="J12" i="14"/>
  <c r="X6" i="14"/>
  <c r="X5" i="14" s="1"/>
  <c r="T6" i="14"/>
  <c r="T5" i="14" s="1"/>
  <c r="R6" i="14"/>
  <c r="R5" i="14" s="1"/>
  <c r="P6" i="14"/>
  <c r="P5" i="14" s="1"/>
  <c r="N6" i="14"/>
  <c r="N5" i="14" s="1"/>
  <c r="L6" i="14"/>
  <c r="L5" i="14" s="1"/>
  <c r="J6" i="14"/>
  <c r="J5" i="14" s="1"/>
  <c r="J240" i="12"/>
  <c r="AM39" i="58" s="1"/>
  <c r="J231" i="12"/>
  <c r="AM38" i="58" s="1"/>
  <c r="J225" i="12"/>
  <c r="J218" i="12"/>
  <c r="AM36" i="58" s="1"/>
  <c r="J212" i="12"/>
  <c r="AM34" i="58" s="1"/>
  <c r="J208" i="12"/>
  <c r="J203" i="12" s="1"/>
  <c r="AM33" i="58" s="1"/>
  <c r="J193" i="12"/>
  <c r="J187" i="12"/>
  <c r="J181" i="12"/>
  <c r="J177" i="12" s="1"/>
  <c r="AM31" i="58" s="1"/>
  <c r="J172" i="12"/>
  <c r="AM29" i="58" s="1"/>
  <c r="J153" i="12"/>
  <c r="J147" i="12"/>
  <c r="AM26" i="58" s="1"/>
  <c r="J140" i="12"/>
  <c r="AM24" i="58" s="1"/>
  <c r="J134" i="12"/>
  <c r="J128" i="12"/>
  <c r="J122" i="12"/>
  <c r="J116" i="12"/>
  <c r="J112" i="12"/>
  <c r="AM22" i="58" s="1"/>
  <c r="J107" i="12"/>
  <c r="AM21" i="58" s="1"/>
  <c r="J100" i="12"/>
  <c r="AM19" i="58" s="1"/>
  <c r="J94" i="12"/>
  <c r="J91" i="12"/>
  <c r="J83" i="12"/>
  <c r="J81" i="12" s="1"/>
  <c r="AM17" i="58" s="1"/>
  <c r="J74" i="12"/>
  <c r="AM16" i="58" s="1"/>
  <c r="J66" i="12"/>
  <c r="AM14" i="58" s="1"/>
  <c r="J49" i="12"/>
  <c r="J42" i="12"/>
  <c r="J35" i="12"/>
  <c r="J31" i="12" s="1"/>
  <c r="AM11" i="58" s="1"/>
  <c r="J25" i="12"/>
  <c r="AM9" i="58" s="1"/>
  <c r="J19" i="12"/>
  <c r="AM8" i="58" s="1"/>
  <c r="J12" i="12"/>
  <c r="AM7" i="58" s="1"/>
  <c r="X6" i="12"/>
  <c r="T6" i="12"/>
  <c r="R6" i="12"/>
  <c r="P6" i="12"/>
  <c r="N6" i="12"/>
  <c r="L6" i="12"/>
  <c r="J6" i="12"/>
  <c r="AM6" i="58" s="1"/>
  <c r="J240" i="11"/>
  <c r="AH39" i="58" s="1"/>
  <c r="J231" i="11"/>
  <c r="AH38" i="58" s="1"/>
  <c r="J225" i="11"/>
  <c r="J218" i="11"/>
  <c r="AH36" i="58" s="1"/>
  <c r="J212" i="11"/>
  <c r="AH34" i="58" s="1"/>
  <c r="J208" i="11"/>
  <c r="J203" i="11" s="1"/>
  <c r="AH33" i="58" s="1"/>
  <c r="J193" i="11"/>
  <c r="J187" i="11"/>
  <c r="J181" i="11"/>
  <c r="J177" i="11" s="1"/>
  <c r="AH31" i="58" s="1"/>
  <c r="J172" i="11"/>
  <c r="AH29" i="58" s="1"/>
  <c r="J153" i="11"/>
  <c r="J147" i="11"/>
  <c r="AH26" i="58" s="1"/>
  <c r="J140" i="11"/>
  <c r="AH24" i="58" s="1"/>
  <c r="J134" i="11"/>
  <c r="J128" i="11"/>
  <c r="J122" i="11"/>
  <c r="J116" i="11"/>
  <c r="J112" i="11"/>
  <c r="AH22" i="58" s="1"/>
  <c r="J107" i="11"/>
  <c r="AH21" i="58" s="1"/>
  <c r="J100" i="11"/>
  <c r="AH19" i="58" s="1"/>
  <c r="J94" i="11"/>
  <c r="J91" i="11"/>
  <c r="J83" i="11"/>
  <c r="J81" i="11" s="1"/>
  <c r="AH17" i="58" s="1"/>
  <c r="J74" i="11"/>
  <c r="AH16" i="58" s="1"/>
  <c r="J66" i="11"/>
  <c r="AH14" i="58" s="1"/>
  <c r="J49" i="11"/>
  <c r="J42" i="11"/>
  <c r="J35" i="11"/>
  <c r="J31" i="11" s="1"/>
  <c r="AH11" i="58" s="1"/>
  <c r="J25" i="11"/>
  <c r="AH9" i="58" s="1"/>
  <c r="J19" i="11"/>
  <c r="AH8" i="58" s="1"/>
  <c r="J12" i="11"/>
  <c r="AH7" i="58" s="1"/>
  <c r="X6" i="11"/>
  <c r="T6" i="11"/>
  <c r="R6" i="11"/>
  <c r="P6" i="11"/>
  <c r="N6" i="11"/>
  <c r="L6" i="11"/>
  <c r="J6" i="11"/>
  <c r="AH6" i="58" s="1"/>
  <c r="J240" i="10"/>
  <c r="AD39" i="58" s="1"/>
  <c r="J231" i="10"/>
  <c r="AD38" i="58" s="1"/>
  <c r="J225" i="10"/>
  <c r="J218" i="10"/>
  <c r="AD36" i="58" s="1"/>
  <c r="J212" i="10"/>
  <c r="AD34" i="58" s="1"/>
  <c r="J208" i="10"/>
  <c r="J203" i="10" s="1"/>
  <c r="AD33" i="58" s="1"/>
  <c r="J193" i="10"/>
  <c r="J187" i="10"/>
  <c r="J181" i="10"/>
  <c r="J177" i="10" s="1"/>
  <c r="AD31" i="58" s="1"/>
  <c r="J172" i="10"/>
  <c r="AD29" i="58" s="1"/>
  <c r="J153" i="10"/>
  <c r="J147" i="10"/>
  <c r="AD26" i="58" s="1"/>
  <c r="J140" i="10"/>
  <c r="AD24" i="58" s="1"/>
  <c r="J134" i="10"/>
  <c r="J128" i="10"/>
  <c r="J116" i="10"/>
  <c r="J112" i="10"/>
  <c r="AD22" i="58" s="1"/>
  <c r="J107" i="10"/>
  <c r="AD21" i="58" s="1"/>
  <c r="J100" i="10"/>
  <c r="AD19" i="58" s="1"/>
  <c r="J94" i="10"/>
  <c r="J91" i="10"/>
  <c r="J83" i="10"/>
  <c r="J81" i="10" s="1"/>
  <c r="AD17" i="58" s="1"/>
  <c r="J74" i="10"/>
  <c r="AD16" i="58" s="1"/>
  <c r="J66" i="10"/>
  <c r="AD14" i="58" s="1"/>
  <c r="J49" i="10"/>
  <c r="J42" i="10"/>
  <c r="J35" i="10"/>
  <c r="J31" i="10" s="1"/>
  <c r="AD11" i="58" s="1"/>
  <c r="J25" i="10"/>
  <c r="AD9" i="58" s="1"/>
  <c r="J19" i="10"/>
  <c r="AD8" i="58" s="1"/>
  <c r="J12" i="10"/>
  <c r="AD7" i="58" s="1"/>
  <c r="X6" i="10"/>
  <c r="T6" i="10"/>
  <c r="R6" i="10"/>
  <c r="P6" i="10"/>
  <c r="N6" i="10"/>
  <c r="L6" i="10"/>
  <c r="J6" i="10"/>
  <c r="AD6" i="58" s="1"/>
  <c r="X240" i="9"/>
  <c r="T240" i="9"/>
  <c r="R240" i="9"/>
  <c r="P240" i="9"/>
  <c r="N240" i="9"/>
  <c r="L240" i="9"/>
  <c r="J240" i="9"/>
  <c r="R39" i="58" s="1"/>
  <c r="X231" i="9"/>
  <c r="T231" i="9"/>
  <c r="R231" i="9"/>
  <c r="P231" i="9"/>
  <c r="N231" i="9"/>
  <c r="L231" i="9"/>
  <c r="J231" i="9"/>
  <c r="R38" i="58" s="1"/>
  <c r="X225" i="9"/>
  <c r="T225" i="9"/>
  <c r="R225" i="9"/>
  <c r="P225" i="9"/>
  <c r="N225" i="9"/>
  <c r="L225" i="9"/>
  <c r="J225" i="9"/>
  <c r="X218" i="9"/>
  <c r="T218" i="9"/>
  <c r="R218" i="9"/>
  <c r="P218" i="9"/>
  <c r="N218" i="9"/>
  <c r="J218" i="9"/>
  <c r="R36" i="58" s="1"/>
  <c r="X212" i="9"/>
  <c r="T212" i="9"/>
  <c r="P212" i="9"/>
  <c r="N212" i="9"/>
  <c r="L212" i="9"/>
  <c r="J212" i="9"/>
  <c r="R34" i="58" s="1"/>
  <c r="R212" i="9"/>
  <c r="X208" i="9"/>
  <c r="X203" i="9" s="1"/>
  <c r="T208" i="9"/>
  <c r="T203" i="9" s="1"/>
  <c r="R208" i="9"/>
  <c r="R203" i="9" s="1"/>
  <c r="P208" i="9"/>
  <c r="P203" i="9" s="1"/>
  <c r="N208" i="9"/>
  <c r="N203" i="9" s="1"/>
  <c r="L208" i="9"/>
  <c r="L203" i="9" s="1"/>
  <c r="J208" i="9"/>
  <c r="J203" i="9" s="1"/>
  <c r="R33" i="58" s="1"/>
  <c r="X193" i="9"/>
  <c r="T193" i="9"/>
  <c r="R193" i="9"/>
  <c r="P193" i="9"/>
  <c r="N193" i="9"/>
  <c r="L193" i="9"/>
  <c r="J193" i="9"/>
  <c r="X187" i="9"/>
  <c r="T187" i="9"/>
  <c r="R187" i="9"/>
  <c r="P187" i="9"/>
  <c r="N187" i="9"/>
  <c r="L187" i="9"/>
  <c r="J187" i="9"/>
  <c r="X181" i="9"/>
  <c r="X177" i="9" s="1"/>
  <c r="T181" i="9"/>
  <c r="T177" i="9" s="1"/>
  <c r="R181" i="9"/>
  <c r="R177" i="9" s="1"/>
  <c r="P181" i="9"/>
  <c r="P177" i="9" s="1"/>
  <c r="N181" i="9"/>
  <c r="N177" i="9" s="1"/>
  <c r="L181" i="9"/>
  <c r="L177" i="9" s="1"/>
  <c r="J181" i="9"/>
  <c r="J177" i="9" s="1"/>
  <c r="R31" i="58" s="1"/>
  <c r="X172" i="9"/>
  <c r="T172" i="9"/>
  <c r="R172" i="9"/>
  <c r="P172" i="9"/>
  <c r="N172" i="9"/>
  <c r="L172" i="9"/>
  <c r="J172" i="9"/>
  <c r="R29" i="58" s="1"/>
  <c r="X153" i="9"/>
  <c r="X152" i="9" s="1"/>
  <c r="T153" i="9"/>
  <c r="T152" i="9" s="1"/>
  <c r="R153" i="9"/>
  <c r="R152" i="9" s="1"/>
  <c r="P153" i="9"/>
  <c r="P152" i="9" s="1"/>
  <c r="N153" i="9"/>
  <c r="N152" i="9" s="1"/>
  <c r="L153" i="9"/>
  <c r="L152" i="9" s="1"/>
  <c r="J153" i="9"/>
  <c r="X147" i="9"/>
  <c r="T147" i="9"/>
  <c r="R147" i="9"/>
  <c r="P147" i="9"/>
  <c r="N147" i="9"/>
  <c r="L147" i="9"/>
  <c r="J147" i="9"/>
  <c r="R26" i="58" s="1"/>
  <c r="X140" i="9"/>
  <c r="T140" i="9"/>
  <c r="R140" i="9"/>
  <c r="P140" i="9"/>
  <c r="N140" i="9"/>
  <c r="L140" i="9"/>
  <c r="J140" i="9"/>
  <c r="R24" i="58" s="1"/>
  <c r="X134" i="9"/>
  <c r="T134" i="9"/>
  <c r="R134" i="9"/>
  <c r="P134" i="9"/>
  <c r="N134" i="9"/>
  <c r="L134" i="9"/>
  <c r="J134" i="9"/>
  <c r="X128" i="9"/>
  <c r="T128" i="9"/>
  <c r="R128" i="9"/>
  <c r="P128" i="9"/>
  <c r="N128" i="9"/>
  <c r="L128" i="9"/>
  <c r="J128" i="9"/>
  <c r="X122" i="9"/>
  <c r="T122" i="9"/>
  <c r="R122" i="9"/>
  <c r="P122" i="9"/>
  <c r="N122" i="9"/>
  <c r="L122" i="9"/>
  <c r="J122" i="9"/>
  <c r="X116" i="9"/>
  <c r="T116" i="9"/>
  <c r="R116" i="9"/>
  <c r="P116" i="9"/>
  <c r="N116" i="9"/>
  <c r="L116" i="9"/>
  <c r="J116" i="9"/>
  <c r="X112" i="9"/>
  <c r="T112" i="9"/>
  <c r="R112" i="9"/>
  <c r="P112" i="9"/>
  <c r="N112" i="9"/>
  <c r="L112" i="9"/>
  <c r="J112" i="9"/>
  <c r="R22" i="58" s="1"/>
  <c r="X107" i="9"/>
  <c r="T107" i="9"/>
  <c r="R107" i="9"/>
  <c r="P107" i="9"/>
  <c r="N107" i="9"/>
  <c r="L107" i="9"/>
  <c r="J107" i="9"/>
  <c r="R21" i="58" s="1"/>
  <c r="T100" i="9"/>
  <c r="R100" i="9"/>
  <c r="P100" i="9"/>
  <c r="N100" i="9"/>
  <c r="L100" i="9"/>
  <c r="J100" i="9"/>
  <c r="R19" i="58" s="1"/>
  <c r="T94" i="9"/>
  <c r="R94" i="9"/>
  <c r="P94" i="9"/>
  <c r="N94" i="9"/>
  <c r="L94" i="9"/>
  <c r="J94" i="9"/>
  <c r="T91" i="9"/>
  <c r="T90" i="9" s="1"/>
  <c r="R91" i="9"/>
  <c r="P91" i="9"/>
  <c r="N91" i="9"/>
  <c r="L91" i="9"/>
  <c r="J91" i="9"/>
  <c r="T83" i="9"/>
  <c r="T81" i="9" s="1"/>
  <c r="R83" i="9"/>
  <c r="R81" i="9" s="1"/>
  <c r="P83" i="9"/>
  <c r="P81" i="9" s="1"/>
  <c r="N83" i="9"/>
  <c r="N81" i="9" s="1"/>
  <c r="L83" i="9"/>
  <c r="L81" i="9" s="1"/>
  <c r="J83" i="9"/>
  <c r="J81" i="9" s="1"/>
  <c r="R17" i="58" s="1"/>
  <c r="R74" i="9"/>
  <c r="P74" i="9"/>
  <c r="N74" i="9"/>
  <c r="L74" i="9"/>
  <c r="J74" i="9"/>
  <c r="R16" i="58" s="1"/>
  <c r="X66" i="9"/>
  <c r="T66" i="9"/>
  <c r="R66" i="9"/>
  <c r="P66" i="9"/>
  <c r="N66" i="9"/>
  <c r="L66" i="9"/>
  <c r="J66" i="9"/>
  <c r="R14" i="58" s="1"/>
  <c r="X49" i="9"/>
  <c r="T49" i="9"/>
  <c r="R49" i="9"/>
  <c r="P49" i="9"/>
  <c r="N49" i="9"/>
  <c r="L49" i="9"/>
  <c r="J49" i="9"/>
  <c r="X42" i="9"/>
  <c r="T42" i="9"/>
  <c r="R42" i="9"/>
  <c r="P42" i="9"/>
  <c r="N42" i="9"/>
  <c r="L42" i="9"/>
  <c r="J42" i="9"/>
  <c r="X35" i="9"/>
  <c r="X31" i="9" s="1"/>
  <c r="T35" i="9"/>
  <c r="T31" i="9" s="1"/>
  <c r="R35" i="9"/>
  <c r="R31" i="9" s="1"/>
  <c r="P35" i="9"/>
  <c r="P31" i="9" s="1"/>
  <c r="N35" i="9"/>
  <c r="N31" i="9" s="1"/>
  <c r="L35" i="9"/>
  <c r="L31" i="9" s="1"/>
  <c r="J35" i="9"/>
  <c r="J31" i="9" s="1"/>
  <c r="R11" i="58" s="1"/>
  <c r="X25" i="9"/>
  <c r="T25" i="9"/>
  <c r="R25" i="9"/>
  <c r="P25" i="9"/>
  <c r="N25" i="9"/>
  <c r="L25" i="9"/>
  <c r="J25" i="9"/>
  <c r="R9" i="58" s="1"/>
  <c r="T19" i="9"/>
  <c r="R19" i="9"/>
  <c r="P19" i="9"/>
  <c r="N19" i="9"/>
  <c r="L19" i="9"/>
  <c r="J19" i="9"/>
  <c r="R8" i="58" s="1"/>
  <c r="X12" i="9"/>
  <c r="T12" i="9"/>
  <c r="R12" i="9"/>
  <c r="P12" i="9"/>
  <c r="N12" i="9"/>
  <c r="L12" i="9"/>
  <c r="J12" i="9"/>
  <c r="R7" i="58" s="1"/>
  <c r="X6" i="9"/>
  <c r="T6" i="9"/>
  <c r="R6" i="9"/>
  <c r="P6" i="9"/>
  <c r="N6" i="9"/>
  <c r="L6" i="9"/>
  <c r="J6" i="9"/>
  <c r="R6" i="58" s="1"/>
  <c r="J240" i="8"/>
  <c r="AI39" i="58" s="1"/>
  <c r="J231" i="8"/>
  <c r="AI38" i="58" s="1"/>
  <c r="J225" i="8"/>
  <c r="J218" i="8"/>
  <c r="AI36" i="58" s="1"/>
  <c r="J212" i="8"/>
  <c r="AI34" i="58" s="1"/>
  <c r="J208" i="8"/>
  <c r="J203" i="8" s="1"/>
  <c r="AI33" i="58" s="1"/>
  <c r="J193" i="8"/>
  <c r="J187" i="8"/>
  <c r="J181" i="8"/>
  <c r="J177" i="8" s="1"/>
  <c r="AI31" i="58" s="1"/>
  <c r="J172" i="8"/>
  <c r="AI29" i="58" s="1"/>
  <c r="J153" i="8"/>
  <c r="J147" i="8"/>
  <c r="AI26" i="58" s="1"/>
  <c r="J140" i="8"/>
  <c r="AI24" i="58" s="1"/>
  <c r="J134" i="8"/>
  <c r="J128" i="8"/>
  <c r="J116" i="8"/>
  <c r="J112" i="8"/>
  <c r="AI22" i="58" s="1"/>
  <c r="J107" i="8"/>
  <c r="AI21" i="58" s="1"/>
  <c r="J100" i="8"/>
  <c r="AI19" i="58" s="1"/>
  <c r="J94" i="8"/>
  <c r="J91" i="8"/>
  <c r="J74" i="8"/>
  <c r="AI16" i="58" s="1"/>
  <c r="J66" i="8"/>
  <c r="AI14" i="58" s="1"/>
  <c r="J49" i="8"/>
  <c r="J42" i="8"/>
  <c r="J35" i="8"/>
  <c r="J31" i="8" s="1"/>
  <c r="AI11" i="58" s="1"/>
  <c r="J25" i="8"/>
  <c r="AI9" i="58" s="1"/>
  <c r="J19" i="8"/>
  <c r="AI8" i="58" s="1"/>
  <c r="J12" i="8"/>
  <c r="AI7" i="58" s="1"/>
  <c r="P6" i="8"/>
  <c r="N6" i="8"/>
  <c r="L6" i="8"/>
  <c r="J6" i="8"/>
  <c r="AI6" i="58" s="1"/>
  <c r="J240" i="7"/>
  <c r="Y39" i="58" s="1"/>
  <c r="J231" i="7"/>
  <c r="Y38" i="58" s="1"/>
  <c r="J225" i="7"/>
  <c r="J218" i="7"/>
  <c r="Y36" i="58" s="1"/>
  <c r="J208" i="7"/>
  <c r="J203" i="7" s="1"/>
  <c r="Y33" i="58" s="1"/>
  <c r="J193" i="7"/>
  <c r="J187" i="7"/>
  <c r="J181" i="7"/>
  <c r="J177" i="7" s="1"/>
  <c r="Y31" i="58" s="1"/>
  <c r="J172" i="7"/>
  <c r="Y29" i="58" s="1"/>
  <c r="J153" i="7"/>
  <c r="J147" i="7"/>
  <c r="Y26" i="58" s="1"/>
  <c r="J140" i="7"/>
  <c r="Y24" i="58" s="1"/>
  <c r="J134" i="7"/>
  <c r="J128" i="7"/>
  <c r="J122" i="7"/>
  <c r="J116" i="7"/>
  <c r="J112" i="7"/>
  <c r="Y22" i="58" s="1"/>
  <c r="J107" i="7"/>
  <c r="Y21" i="58" s="1"/>
  <c r="J100" i="7"/>
  <c r="Y19" i="58" s="1"/>
  <c r="J94" i="7"/>
  <c r="J91" i="7"/>
  <c r="J83" i="7"/>
  <c r="J81" i="7" s="1"/>
  <c r="Y17" i="58" s="1"/>
  <c r="J74" i="7"/>
  <c r="Y16" i="58" s="1"/>
  <c r="J66" i="7"/>
  <c r="Y14" i="58" s="1"/>
  <c r="J49" i="7"/>
  <c r="J42" i="7"/>
  <c r="J35" i="7"/>
  <c r="J31" i="7" s="1"/>
  <c r="Y11" i="58" s="1"/>
  <c r="R6" i="7"/>
  <c r="P6" i="7"/>
  <c r="L6" i="7"/>
  <c r="J6" i="7"/>
  <c r="Y6" i="58" s="1"/>
  <c r="J6" i="6"/>
  <c r="AO6" i="58" s="1"/>
  <c r="J12" i="6"/>
  <c r="AO7" i="58" s="1"/>
  <c r="J35" i="6"/>
  <c r="J31" i="6" s="1"/>
  <c r="AO11" i="58" s="1"/>
  <c r="J42" i="6"/>
  <c r="J49" i="6"/>
  <c r="J66" i="6"/>
  <c r="AO14" i="58" s="1"/>
  <c r="J74" i="6"/>
  <c r="AO16" i="58" s="1"/>
  <c r="J91" i="6"/>
  <c r="J94" i="6"/>
  <c r="J100" i="6"/>
  <c r="AO19" i="58" s="1"/>
  <c r="J107" i="6"/>
  <c r="AO21" i="58" s="1"/>
  <c r="J112" i="6"/>
  <c r="AO22" i="58" s="1"/>
  <c r="J116" i="6"/>
  <c r="J122" i="6"/>
  <c r="J128" i="6"/>
  <c r="J134" i="6"/>
  <c r="J140" i="6"/>
  <c r="AO24" i="58" s="1"/>
  <c r="J147" i="6"/>
  <c r="AO26" i="58" s="1"/>
  <c r="J153" i="6"/>
  <c r="J172" i="6"/>
  <c r="AO29" i="58" s="1"/>
  <c r="J181" i="6"/>
  <c r="J177" i="6" s="1"/>
  <c r="AO31" i="58" s="1"/>
  <c r="J187" i="6"/>
  <c r="J193" i="6"/>
  <c r="J208" i="6"/>
  <c r="J203" i="6" s="1"/>
  <c r="AO33" i="58" s="1"/>
  <c r="J212" i="6"/>
  <c r="AO34" i="58" s="1"/>
  <c r="J218" i="6"/>
  <c r="AO36" i="58" s="1"/>
  <c r="J225" i="6"/>
  <c r="J231" i="6"/>
  <c r="AO38" i="58" s="1"/>
  <c r="J240" i="6"/>
  <c r="AO39" i="58" s="1"/>
  <c r="N6" i="6"/>
  <c r="P6" i="6"/>
  <c r="R6" i="6"/>
  <c r="Y37" i="58" l="1"/>
  <c r="AH37" i="58"/>
  <c r="L217" i="11"/>
  <c r="X37" i="58"/>
  <c r="H37" i="58"/>
  <c r="L217" i="28"/>
  <c r="AJ37" i="58"/>
  <c r="AL37" i="58"/>
  <c r="L217" i="34"/>
  <c r="J37" i="58"/>
  <c r="L217" i="42"/>
  <c r="O37" i="58"/>
  <c r="I37" i="58"/>
  <c r="AO37" i="58"/>
  <c r="L217" i="6"/>
  <c r="AI37" i="58"/>
  <c r="AA37" i="58"/>
  <c r="AQ37" i="58"/>
  <c r="P37" i="58"/>
  <c r="L217" i="41"/>
  <c r="AP37" i="58"/>
  <c r="L217" i="45"/>
  <c r="AG37" i="58"/>
  <c r="AF37" i="58"/>
  <c r="G37" i="58"/>
  <c r="L217" i="54"/>
  <c r="AD37" i="58"/>
  <c r="AM37" i="58"/>
  <c r="L217" i="12"/>
  <c r="AK37" i="58"/>
  <c r="AN37" i="58"/>
  <c r="L217" i="20"/>
  <c r="F37" i="58"/>
  <c r="V37" i="58"/>
  <c r="S37" i="58"/>
  <c r="L37" i="58"/>
  <c r="AE37" i="58"/>
  <c r="U37" i="58"/>
  <c r="L218" i="51"/>
  <c r="L217" i="51" s="1"/>
  <c r="AC37" i="58"/>
  <c r="R37" i="58"/>
  <c r="L217" i="9"/>
  <c r="Z37" i="58"/>
  <c r="M37" i="58"/>
  <c r="L217" i="36"/>
  <c r="T37" i="58"/>
  <c r="AB37" i="58"/>
  <c r="L217" i="49"/>
  <c r="T2" i="14"/>
  <c r="T4" i="14"/>
  <c r="L2" i="14"/>
  <c r="L4" i="14"/>
  <c r="N2" i="14"/>
  <c r="N4" i="14"/>
  <c r="X2" i="14"/>
  <c r="X4" i="14"/>
  <c r="P2" i="14"/>
  <c r="P4" i="14"/>
  <c r="P90" i="47"/>
  <c r="J90" i="49"/>
  <c r="AB18" i="58" s="1"/>
  <c r="R90" i="49"/>
  <c r="J81" i="51"/>
  <c r="U17" i="58" s="1"/>
  <c r="B17" i="58" s="1"/>
  <c r="L90" i="52"/>
  <c r="N5" i="58"/>
  <c r="K6" i="58"/>
  <c r="C6" i="58" s="1"/>
  <c r="J3" i="24"/>
  <c r="K2" i="58" s="1"/>
  <c r="J4" i="14"/>
  <c r="R2" i="14"/>
  <c r="R4" i="14"/>
  <c r="L41" i="10"/>
  <c r="L41" i="40"/>
  <c r="L30" i="40" s="1"/>
  <c r="T41" i="40"/>
  <c r="L90" i="40"/>
  <c r="L90" i="41"/>
  <c r="L73" i="41" s="1"/>
  <c r="L90" i="42"/>
  <c r="L73" i="42" s="1"/>
  <c r="J90" i="9"/>
  <c r="R18" i="58" s="1"/>
  <c r="R90" i="9"/>
  <c r="N90" i="39"/>
  <c r="L115" i="43"/>
  <c r="L106" i="43" s="1"/>
  <c r="P90" i="44"/>
  <c r="J90" i="45"/>
  <c r="AP18" i="58" s="1"/>
  <c r="R90" i="45"/>
  <c r="J212" i="49"/>
  <c r="AB34" i="58" s="1"/>
  <c r="J212" i="50"/>
  <c r="AG34" i="58" s="1"/>
  <c r="P90" i="39"/>
  <c r="P73" i="39" s="1"/>
  <c r="R41" i="40"/>
  <c r="R30" i="40" s="1"/>
  <c r="P90" i="43"/>
  <c r="N115" i="43"/>
  <c r="N106" i="43" s="1"/>
  <c r="J90" i="44"/>
  <c r="L18" i="58" s="1"/>
  <c r="R90" i="44"/>
  <c r="L90" i="45"/>
  <c r="J212" i="45"/>
  <c r="AP34" i="58" s="1"/>
  <c r="J212" i="46"/>
  <c r="I34" i="58" s="1"/>
  <c r="J212" i="47"/>
  <c r="T34" i="58" s="1"/>
  <c r="J163" i="52"/>
  <c r="AF28" i="58" s="1"/>
  <c r="B28" i="58" s="1"/>
  <c r="AF29" i="58"/>
  <c r="B29" i="58" s="1"/>
  <c r="L90" i="54"/>
  <c r="N35" i="58"/>
  <c r="P90" i="9"/>
  <c r="P73" i="9" s="1"/>
  <c r="J90" i="40"/>
  <c r="S18" i="58" s="1"/>
  <c r="R90" i="40"/>
  <c r="R73" i="40" s="1"/>
  <c r="J90" i="41"/>
  <c r="P18" i="58" s="1"/>
  <c r="R90" i="41"/>
  <c r="R73" i="41" s="1"/>
  <c r="J90" i="43"/>
  <c r="O18" i="58" s="1"/>
  <c r="N90" i="47"/>
  <c r="N73" i="47" s="1"/>
  <c r="J212" i="48"/>
  <c r="AE34" i="58" s="1"/>
  <c r="L90" i="50"/>
  <c r="L73" i="50" s="1"/>
  <c r="J90" i="51"/>
  <c r="U18" i="58" s="1"/>
  <c r="AN36" i="58"/>
  <c r="B36" i="58" s="1"/>
  <c r="J217" i="20"/>
  <c r="N90" i="37"/>
  <c r="T186" i="39"/>
  <c r="T176" i="39" s="1"/>
  <c r="D6" i="58"/>
  <c r="D9" i="58"/>
  <c r="D14" i="58"/>
  <c r="D17" i="58"/>
  <c r="D8" i="58"/>
  <c r="D21" i="58"/>
  <c r="D24" i="58"/>
  <c r="D39" i="58"/>
  <c r="D7" i="58"/>
  <c r="D11" i="58"/>
  <c r="D16" i="58"/>
  <c r="D19" i="58"/>
  <c r="D22" i="58"/>
  <c r="D26" i="58"/>
  <c r="D29" i="58"/>
  <c r="D33" i="58"/>
  <c r="D36" i="58"/>
  <c r="D38" i="58"/>
  <c r="B26" i="58"/>
  <c r="F31" i="58"/>
  <c r="D31" i="58" s="1"/>
  <c r="B7" i="58"/>
  <c r="B14" i="58"/>
  <c r="B22" i="58"/>
  <c r="B33" i="58"/>
  <c r="B38" i="58"/>
  <c r="E17" i="58"/>
  <c r="C17" i="58"/>
  <c r="E7" i="58"/>
  <c r="C7" i="58"/>
  <c r="E11" i="58"/>
  <c r="C11" i="58"/>
  <c r="C21" i="58"/>
  <c r="E21" i="58"/>
  <c r="C24" i="58"/>
  <c r="E24" i="58"/>
  <c r="E37" i="58"/>
  <c r="B16" i="58"/>
  <c r="B19" i="58"/>
  <c r="B24" i="58"/>
  <c r="B39" i="58"/>
  <c r="E36" i="58"/>
  <c r="C36" i="58"/>
  <c r="C16" i="58"/>
  <c r="E16" i="58"/>
  <c r="E19" i="58"/>
  <c r="C19" i="58"/>
  <c r="E31" i="58"/>
  <c r="E39" i="58"/>
  <c r="C39" i="58"/>
  <c r="B6" i="58"/>
  <c r="B11" i="58"/>
  <c r="B21" i="58"/>
  <c r="E9" i="58"/>
  <c r="C9" i="58"/>
  <c r="C8" i="58"/>
  <c r="E8" i="58"/>
  <c r="C14" i="58"/>
  <c r="E14" i="58"/>
  <c r="C22" i="58"/>
  <c r="E22" i="58"/>
  <c r="C26" i="58"/>
  <c r="E26" i="58"/>
  <c r="C29" i="58"/>
  <c r="E29" i="58"/>
  <c r="E33" i="58"/>
  <c r="C33" i="58"/>
  <c r="C38" i="58"/>
  <c r="E38" i="58"/>
  <c r="N90" i="20"/>
  <c r="N73" i="20" s="1"/>
  <c r="N90" i="42"/>
  <c r="N73" i="42" s="1"/>
  <c r="N90" i="44"/>
  <c r="L90" i="47"/>
  <c r="L90" i="48"/>
  <c r="L73" i="48" s="1"/>
  <c r="L90" i="49"/>
  <c r="N90" i="54"/>
  <c r="N73" i="54" s="1"/>
  <c r="P4" i="57"/>
  <c r="J146" i="57"/>
  <c r="N25" i="58" s="1"/>
  <c r="N27" i="58"/>
  <c r="J212" i="15"/>
  <c r="X34" i="58" s="1"/>
  <c r="J106" i="57"/>
  <c r="N20" i="58" s="1"/>
  <c r="N23" i="58"/>
  <c r="J30" i="57"/>
  <c r="N12" i="58"/>
  <c r="J212" i="7"/>
  <c r="Y34" i="58" s="1"/>
  <c r="P90" i="10"/>
  <c r="P73" i="10" s="1"/>
  <c r="L90" i="29"/>
  <c r="N90" i="36"/>
  <c r="N73" i="36" s="1"/>
  <c r="N90" i="48"/>
  <c r="N73" i="48" s="1"/>
  <c r="P90" i="53"/>
  <c r="J19" i="6"/>
  <c r="AO8" i="58" s="1"/>
  <c r="B8" i="58" s="1"/>
  <c r="AO9" i="58"/>
  <c r="B9" i="58" s="1"/>
  <c r="R90" i="43"/>
  <c r="R73" i="43" s="1"/>
  <c r="J212" i="52"/>
  <c r="AF34" i="58" s="1"/>
  <c r="P115" i="43"/>
  <c r="P106" i="43" s="1"/>
  <c r="N186" i="15"/>
  <c r="N176" i="15" s="1"/>
  <c r="N90" i="11"/>
  <c r="L90" i="36"/>
  <c r="L73" i="36" s="1"/>
  <c r="X186" i="39"/>
  <c r="X176" i="39" s="1"/>
  <c r="L41" i="52"/>
  <c r="L30" i="52" s="1"/>
  <c r="N90" i="9"/>
  <c r="P90" i="20"/>
  <c r="P73" i="20" s="1"/>
  <c r="J186" i="20"/>
  <c r="AN32" i="58" s="1"/>
  <c r="N90" i="40"/>
  <c r="N73" i="40" s="1"/>
  <c r="N90" i="41"/>
  <c r="P90" i="42"/>
  <c r="P73" i="42" s="1"/>
  <c r="L90" i="43"/>
  <c r="L73" i="43" s="1"/>
  <c r="J90" i="48"/>
  <c r="AE18" i="58" s="1"/>
  <c r="R90" i="48"/>
  <c r="R73" i="48" s="1"/>
  <c r="P90" i="49"/>
  <c r="J90" i="50"/>
  <c r="AG18" i="58" s="1"/>
  <c r="R90" i="50"/>
  <c r="N90" i="52"/>
  <c r="L4" i="57"/>
  <c r="T4" i="57"/>
  <c r="R4" i="57"/>
  <c r="N90" i="15"/>
  <c r="N73" i="15" s="1"/>
  <c r="P90" i="36"/>
  <c r="P73" i="36" s="1"/>
  <c r="J90" i="39"/>
  <c r="R90" i="39"/>
  <c r="L90" i="53"/>
  <c r="L73" i="53" s="1"/>
  <c r="N4" i="57"/>
  <c r="X4" i="57"/>
  <c r="J90" i="53"/>
  <c r="AC18" i="58" s="1"/>
  <c r="R90" i="53"/>
  <c r="R73" i="53" s="1"/>
  <c r="R186" i="53"/>
  <c r="P90" i="50"/>
  <c r="P73" i="50" s="1"/>
  <c r="P90" i="52"/>
  <c r="P90" i="45"/>
  <c r="P73" i="45" s="1"/>
  <c r="N90" i="28"/>
  <c r="N73" i="28" s="1"/>
  <c r="L90" i="28"/>
  <c r="L73" i="28" s="1"/>
  <c r="T90" i="28"/>
  <c r="T73" i="28" s="1"/>
  <c r="J90" i="28"/>
  <c r="R90" i="28"/>
  <c r="R73" i="28" s="1"/>
  <c r="L90" i="10"/>
  <c r="P90" i="29"/>
  <c r="P73" i="29" s="1"/>
  <c r="J90" i="36"/>
  <c r="R90" i="36"/>
  <c r="R73" i="36" s="1"/>
  <c r="J90" i="37"/>
  <c r="AQ18" i="58" s="1"/>
  <c r="R90" i="37"/>
  <c r="P217" i="37"/>
  <c r="L90" i="9"/>
  <c r="L73" i="9" s="1"/>
  <c r="L90" i="20"/>
  <c r="L73" i="20" s="1"/>
  <c r="P90" i="28"/>
  <c r="P73" i="28" s="1"/>
  <c r="L90" i="39"/>
  <c r="L73" i="39" s="1"/>
  <c r="P90" i="40"/>
  <c r="P73" i="40" s="1"/>
  <c r="P90" i="41"/>
  <c r="P73" i="41" s="1"/>
  <c r="J90" i="42"/>
  <c r="J18" i="58" s="1"/>
  <c r="R90" i="42"/>
  <c r="R73" i="42" s="1"/>
  <c r="N90" i="43"/>
  <c r="L90" i="44"/>
  <c r="L73" i="44" s="1"/>
  <c r="N90" i="45"/>
  <c r="J90" i="47"/>
  <c r="T18" i="58" s="1"/>
  <c r="R90" i="47"/>
  <c r="R73" i="47" s="1"/>
  <c r="P90" i="48"/>
  <c r="P73" i="48" s="1"/>
  <c r="N90" i="49"/>
  <c r="N73" i="49" s="1"/>
  <c r="N90" i="50"/>
  <c r="J90" i="52"/>
  <c r="R90" i="52"/>
  <c r="R73" i="52" s="1"/>
  <c r="N90" i="53"/>
  <c r="J90" i="54"/>
  <c r="R90" i="54"/>
  <c r="R73" i="54" s="1"/>
  <c r="J115" i="51"/>
  <c r="N186" i="44"/>
  <c r="N176" i="44" s="1"/>
  <c r="X186" i="44"/>
  <c r="J115" i="44"/>
  <c r="L23" i="58" s="1"/>
  <c r="R115" i="44"/>
  <c r="R106" i="44" s="1"/>
  <c r="N41" i="37"/>
  <c r="N30" i="37" s="1"/>
  <c r="L90" i="37"/>
  <c r="L73" i="37" s="1"/>
  <c r="P90" i="37"/>
  <c r="P73" i="37" s="1"/>
  <c r="N217" i="37"/>
  <c r="L41" i="34"/>
  <c r="R90" i="34"/>
  <c r="R73" i="34" s="1"/>
  <c r="P90" i="34"/>
  <c r="P73" i="34" s="1"/>
  <c r="N90" i="34"/>
  <c r="N73" i="34" s="1"/>
  <c r="L90" i="34"/>
  <c r="L73" i="34" s="1"/>
  <c r="J90" i="34"/>
  <c r="AL18" i="58" s="1"/>
  <c r="P90" i="33"/>
  <c r="P73" i="33" s="1"/>
  <c r="L90" i="33"/>
  <c r="L73" i="33" s="1"/>
  <c r="R90" i="33"/>
  <c r="R73" i="33" s="1"/>
  <c r="N90" i="33"/>
  <c r="N73" i="33" s="1"/>
  <c r="J90" i="33"/>
  <c r="P90" i="32"/>
  <c r="P73" i="32" s="1"/>
  <c r="L90" i="32"/>
  <c r="L73" i="32" s="1"/>
  <c r="R90" i="32"/>
  <c r="R73" i="32" s="1"/>
  <c r="N90" i="32"/>
  <c r="N73" i="32" s="1"/>
  <c r="J90" i="32"/>
  <c r="Z18" i="58" s="1"/>
  <c r="N90" i="31"/>
  <c r="L90" i="31"/>
  <c r="L73" i="31" s="1"/>
  <c r="R90" i="31"/>
  <c r="R73" i="31" s="1"/>
  <c r="P90" i="31"/>
  <c r="P73" i="31" s="1"/>
  <c r="J90" i="31"/>
  <c r="R41" i="17"/>
  <c r="R30" i="17" s="1"/>
  <c r="L90" i="17"/>
  <c r="L73" i="17" s="1"/>
  <c r="P90" i="17"/>
  <c r="P73" i="17" s="1"/>
  <c r="P41" i="17"/>
  <c r="P186" i="17"/>
  <c r="P176" i="17" s="1"/>
  <c r="J90" i="17"/>
  <c r="N90" i="17"/>
  <c r="N73" i="17" s="1"/>
  <c r="R90" i="17"/>
  <c r="R186" i="20"/>
  <c r="R176" i="20" s="1"/>
  <c r="L186" i="20"/>
  <c r="L176" i="20" s="1"/>
  <c r="T186" i="20"/>
  <c r="T176" i="20" s="1"/>
  <c r="J90" i="24"/>
  <c r="K18" i="58" s="1"/>
  <c r="L90" i="24"/>
  <c r="L73" i="24" s="1"/>
  <c r="J90" i="10"/>
  <c r="T90" i="10"/>
  <c r="T73" i="10" s="1"/>
  <c r="J90" i="8"/>
  <c r="AI18" i="58" s="1"/>
  <c r="R90" i="8"/>
  <c r="R73" i="8" s="1"/>
  <c r="L90" i="8"/>
  <c r="L73" i="8" s="1"/>
  <c r="N90" i="8"/>
  <c r="N73" i="8" s="1"/>
  <c r="P90" i="8"/>
  <c r="J90" i="15"/>
  <c r="X18" i="58" s="1"/>
  <c r="R90" i="15"/>
  <c r="R73" i="15" s="1"/>
  <c r="L90" i="15"/>
  <c r="L73" i="15" s="1"/>
  <c r="P90" i="15"/>
  <c r="P73" i="15" s="1"/>
  <c r="P90" i="7"/>
  <c r="P73" i="7" s="1"/>
  <c r="P186" i="7"/>
  <c r="P176" i="7" s="1"/>
  <c r="J90" i="7"/>
  <c r="N90" i="7"/>
  <c r="N73" i="7" s="1"/>
  <c r="N186" i="7"/>
  <c r="N176" i="7" s="1"/>
  <c r="L90" i="7"/>
  <c r="L73" i="7" s="1"/>
  <c r="P41" i="7"/>
  <c r="P30" i="7" s="1"/>
  <c r="R90" i="7"/>
  <c r="R73" i="7" s="1"/>
  <c r="N90" i="6"/>
  <c r="N73" i="6" s="1"/>
  <c r="P90" i="6"/>
  <c r="P73" i="6" s="1"/>
  <c r="L90" i="6"/>
  <c r="L73" i="6" s="1"/>
  <c r="R90" i="6"/>
  <c r="R73" i="6" s="1"/>
  <c r="J90" i="6"/>
  <c r="P41" i="6"/>
  <c r="P30" i="6" s="1"/>
  <c r="R41" i="6"/>
  <c r="R30" i="6" s="1"/>
  <c r="N186" i="50"/>
  <c r="N176" i="50" s="1"/>
  <c r="L186" i="48"/>
  <c r="L176" i="48" s="1"/>
  <c r="T186" i="48"/>
  <c r="T176" i="48" s="1"/>
  <c r="T41" i="49"/>
  <c r="T30" i="49" s="1"/>
  <c r="P115" i="46"/>
  <c r="P106" i="46" s="1"/>
  <c r="P90" i="12"/>
  <c r="T90" i="12"/>
  <c r="T73" i="12" s="1"/>
  <c r="L90" i="12"/>
  <c r="L73" i="12" s="1"/>
  <c r="N90" i="12"/>
  <c r="N73" i="12" s="1"/>
  <c r="N186" i="12"/>
  <c r="N176" i="12" s="1"/>
  <c r="R90" i="12"/>
  <c r="R73" i="12" s="1"/>
  <c r="X90" i="12"/>
  <c r="X73" i="12" s="1"/>
  <c r="J90" i="12"/>
  <c r="R90" i="11"/>
  <c r="R186" i="11"/>
  <c r="R176" i="11" s="1"/>
  <c r="T90" i="11"/>
  <c r="T73" i="11" s="1"/>
  <c r="J90" i="11"/>
  <c r="AH18" i="58" s="1"/>
  <c r="L90" i="11"/>
  <c r="P90" i="11"/>
  <c r="P73" i="11" s="1"/>
  <c r="P186" i="47"/>
  <c r="J90" i="29"/>
  <c r="F18" i="58" s="1"/>
  <c r="N90" i="29"/>
  <c r="N73" i="29" s="1"/>
  <c r="R90" i="29"/>
  <c r="R73" i="29" s="1"/>
  <c r="R90" i="10"/>
  <c r="N90" i="10"/>
  <c r="N73" i="10" s="1"/>
  <c r="N41" i="43"/>
  <c r="N30" i="43" s="1"/>
  <c r="R186" i="43"/>
  <c r="R176" i="43" s="1"/>
  <c r="J41" i="42"/>
  <c r="R41" i="42"/>
  <c r="R30" i="42" s="1"/>
  <c r="R41" i="41"/>
  <c r="R30" i="41" s="1"/>
  <c r="N146" i="39"/>
  <c r="P186" i="39"/>
  <c r="P176" i="39" s="1"/>
  <c r="N146" i="33"/>
  <c r="J41" i="32"/>
  <c r="L41" i="17"/>
  <c r="L30" i="17" s="1"/>
  <c r="T41" i="17"/>
  <c r="T30" i="17" s="1"/>
  <c r="J41" i="17"/>
  <c r="P186" i="20"/>
  <c r="P176" i="20" s="1"/>
  <c r="X41" i="9"/>
  <c r="N41" i="9"/>
  <c r="N30" i="9" s="1"/>
  <c r="N5" i="7"/>
  <c r="J5" i="7"/>
  <c r="R186" i="6"/>
  <c r="R176" i="6" s="1"/>
  <c r="P5" i="6"/>
  <c r="R41" i="50"/>
  <c r="R30" i="50" s="1"/>
  <c r="J41" i="50"/>
  <c r="X5" i="50"/>
  <c r="R41" i="48"/>
  <c r="R30" i="48" s="1"/>
  <c r="P41" i="47"/>
  <c r="P30" i="47" s="1"/>
  <c r="X41" i="47"/>
  <c r="N186" i="47"/>
  <c r="N176" i="47" s="1"/>
  <c r="R186" i="36"/>
  <c r="R176" i="36" s="1"/>
  <c r="L5" i="8"/>
  <c r="T41" i="29"/>
  <c r="T30" i="29" s="1"/>
  <c r="R217" i="36"/>
  <c r="P146" i="37"/>
  <c r="L41" i="43"/>
  <c r="L30" i="43" s="1"/>
  <c r="T5" i="12"/>
  <c r="T41" i="12"/>
  <c r="T30" i="12" s="1"/>
  <c r="X186" i="12"/>
  <c r="X176" i="12" s="1"/>
  <c r="J115" i="24"/>
  <c r="K23" i="58" s="1"/>
  <c r="X41" i="34"/>
  <c r="X30" i="34" s="1"/>
  <c r="R41" i="34"/>
  <c r="R30" i="34" s="1"/>
  <c r="J152" i="43"/>
  <c r="N41" i="46"/>
  <c r="N30" i="46" s="1"/>
  <c r="J152" i="46"/>
  <c r="J152" i="51"/>
  <c r="U27" i="58" s="1"/>
  <c r="P186" i="52"/>
  <c r="P176" i="52" s="1"/>
  <c r="L146" i="53"/>
  <c r="L41" i="29"/>
  <c r="L30" i="29" s="1"/>
  <c r="T41" i="43"/>
  <c r="T30" i="43" s="1"/>
  <c r="T115" i="47"/>
  <c r="T106" i="47" s="1"/>
  <c r="R186" i="50"/>
  <c r="R176" i="50" s="1"/>
  <c r="P41" i="52"/>
  <c r="P30" i="52" s="1"/>
  <c r="R41" i="53"/>
  <c r="L41" i="11"/>
  <c r="L30" i="11" s="1"/>
  <c r="T186" i="11"/>
  <c r="T176" i="11" s="1"/>
  <c r="L41" i="20"/>
  <c r="L30" i="20" s="1"/>
  <c r="T41" i="20"/>
  <c r="X41" i="20"/>
  <c r="X30" i="20" s="1"/>
  <c r="L115" i="20"/>
  <c r="L106" i="20" s="1"/>
  <c r="J41" i="33"/>
  <c r="J152" i="39"/>
  <c r="V27" i="58" s="1"/>
  <c r="J152" i="41"/>
  <c r="P27" i="58" s="1"/>
  <c r="L41" i="44"/>
  <c r="L30" i="44" s="1"/>
  <c r="T41" i="44"/>
  <c r="T30" i="44" s="1"/>
  <c r="P115" i="44"/>
  <c r="P106" i="44" s="1"/>
  <c r="X41" i="45"/>
  <c r="X30" i="45" s="1"/>
  <c r="N115" i="46"/>
  <c r="N106" i="46" s="1"/>
  <c r="P186" i="48"/>
  <c r="P176" i="48" s="1"/>
  <c r="L73" i="49"/>
  <c r="N41" i="50"/>
  <c r="N30" i="50" s="1"/>
  <c r="X41" i="50"/>
  <c r="X30" i="50" s="1"/>
  <c r="J73" i="51"/>
  <c r="U15" i="58" s="1"/>
  <c r="L186" i="53"/>
  <c r="L176" i="53" s="1"/>
  <c r="T186" i="53"/>
  <c r="T176" i="53" s="1"/>
  <c r="N41" i="54"/>
  <c r="N30" i="54" s="1"/>
  <c r="P73" i="54"/>
  <c r="J217" i="51"/>
  <c r="J41" i="51"/>
  <c r="J186" i="51"/>
  <c r="X217" i="44"/>
  <c r="P41" i="44"/>
  <c r="P30" i="44" s="1"/>
  <c r="J41" i="44"/>
  <c r="L12" i="58" s="1"/>
  <c r="R41" i="44"/>
  <c r="R30" i="44" s="1"/>
  <c r="N146" i="44"/>
  <c r="P186" i="44"/>
  <c r="P176" i="44" s="1"/>
  <c r="P217" i="44"/>
  <c r="J217" i="44"/>
  <c r="R217" i="44"/>
  <c r="L217" i="44"/>
  <c r="T217" i="44"/>
  <c r="N217" i="44"/>
  <c r="L186" i="44"/>
  <c r="L176" i="44" s="1"/>
  <c r="T186" i="44"/>
  <c r="T176" i="44" s="1"/>
  <c r="N41" i="44"/>
  <c r="N30" i="44" s="1"/>
  <c r="X5" i="44"/>
  <c r="N115" i="44"/>
  <c r="N106" i="44" s="1"/>
  <c r="J152" i="44"/>
  <c r="R146" i="44"/>
  <c r="X41" i="44"/>
  <c r="X30" i="44" s="1"/>
  <c r="P73" i="44"/>
  <c r="R73" i="44"/>
  <c r="N186" i="43"/>
  <c r="X186" i="43"/>
  <c r="X176" i="43" s="1"/>
  <c r="X41" i="43"/>
  <c r="X30" i="43" s="1"/>
  <c r="N5" i="43"/>
  <c r="X5" i="43"/>
  <c r="P41" i="43"/>
  <c r="P30" i="43" s="1"/>
  <c r="J115" i="43"/>
  <c r="O23" i="58" s="1"/>
  <c r="R115" i="43"/>
  <c r="R106" i="43" s="1"/>
  <c r="P73" i="43"/>
  <c r="J186" i="43"/>
  <c r="P41" i="42"/>
  <c r="P30" i="42" s="1"/>
  <c r="N115" i="42"/>
  <c r="N106" i="42" s="1"/>
  <c r="X115" i="42"/>
  <c r="X106" i="42" s="1"/>
  <c r="R186" i="42"/>
  <c r="R176" i="42" s="1"/>
  <c r="J5" i="42"/>
  <c r="R5" i="42"/>
  <c r="L5" i="42"/>
  <c r="T5" i="42"/>
  <c r="N5" i="42"/>
  <c r="X5" i="42"/>
  <c r="N41" i="42"/>
  <c r="N30" i="42" s="1"/>
  <c r="X41" i="42"/>
  <c r="X30" i="42" s="1"/>
  <c r="J152" i="42"/>
  <c r="T146" i="42"/>
  <c r="N146" i="42"/>
  <c r="X146" i="42"/>
  <c r="J186" i="42"/>
  <c r="L186" i="42"/>
  <c r="L176" i="42" s="1"/>
  <c r="X146" i="41"/>
  <c r="T41" i="41"/>
  <c r="T30" i="41" s="1"/>
  <c r="R146" i="41"/>
  <c r="L186" i="41"/>
  <c r="L176" i="41" s="1"/>
  <c r="L41" i="41"/>
  <c r="L30" i="41" s="1"/>
  <c r="X217" i="41"/>
  <c r="N186" i="41"/>
  <c r="N176" i="41" s="1"/>
  <c r="X186" i="41"/>
  <c r="X176" i="41" s="1"/>
  <c r="P186" i="41"/>
  <c r="P176" i="41" s="1"/>
  <c r="N41" i="41"/>
  <c r="N30" i="41" s="1"/>
  <c r="X41" i="41"/>
  <c r="X30" i="41" s="1"/>
  <c r="T186" i="41"/>
  <c r="T176" i="41" s="1"/>
  <c r="J5" i="41"/>
  <c r="X5" i="41"/>
  <c r="P41" i="41"/>
  <c r="P30" i="41" s="1"/>
  <c r="N217" i="41"/>
  <c r="N73" i="41"/>
  <c r="J115" i="41"/>
  <c r="R115" i="41"/>
  <c r="R106" i="41" s="1"/>
  <c r="P217" i="41"/>
  <c r="J217" i="41"/>
  <c r="R217" i="41"/>
  <c r="T217" i="41"/>
  <c r="R186" i="40"/>
  <c r="R176" i="40" s="1"/>
  <c r="P41" i="40"/>
  <c r="P30" i="40" s="1"/>
  <c r="J41" i="40"/>
  <c r="T186" i="40"/>
  <c r="T176" i="40" s="1"/>
  <c r="J5" i="40"/>
  <c r="X115" i="40"/>
  <c r="X106" i="40" s="1"/>
  <c r="J152" i="40"/>
  <c r="J217" i="40"/>
  <c r="T30" i="40"/>
  <c r="N41" i="39"/>
  <c r="N30" i="39" s="1"/>
  <c r="X41" i="39"/>
  <c r="X30" i="39" s="1"/>
  <c r="P115" i="39"/>
  <c r="P106" i="39" s="1"/>
  <c r="X5" i="39"/>
  <c r="R73" i="39"/>
  <c r="X217" i="39"/>
  <c r="L41" i="39"/>
  <c r="L30" i="39" s="1"/>
  <c r="R115" i="39"/>
  <c r="R106" i="39" s="1"/>
  <c r="R146" i="39"/>
  <c r="N217" i="39"/>
  <c r="N73" i="39"/>
  <c r="N186" i="39"/>
  <c r="N176" i="39" s="1"/>
  <c r="P41" i="37"/>
  <c r="P30" i="37" s="1"/>
  <c r="L5" i="37"/>
  <c r="L115" i="37"/>
  <c r="L106" i="37" s="1"/>
  <c r="J152" i="37"/>
  <c r="AQ27" i="58" s="1"/>
  <c r="N146" i="37"/>
  <c r="R186" i="37"/>
  <c r="R176" i="37" s="1"/>
  <c r="P5" i="37"/>
  <c r="N5" i="37"/>
  <c r="R115" i="37"/>
  <c r="R106" i="37" s="1"/>
  <c r="P186" i="37"/>
  <c r="P176" i="37" s="1"/>
  <c r="N41" i="34"/>
  <c r="N30" i="34" s="1"/>
  <c r="R186" i="34"/>
  <c r="R176" i="34" s="1"/>
  <c r="N115" i="34"/>
  <c r="N106" i="34" s="1"/>
  <c r="T146" i="34"/>
  <c r="T115" i="34"/>
  <c r="T106" i="34" s="1"/>
  <c r="T41" i="34"/>
  <c r="T30" i="34" s="1"/>
  <c r="P217" i="34"/>
  <c r="N5" i="34"/>
  <c r="J152" i="34"/>
  <c r="T186" i="34"/>
  <c r="T176" i="34" s="1"/>
  <c r="N146" i="34"/>
  <c r="J5" i="34"/>
  <c r="X186" i="33"/>
  <c r="X176" i="33" s="1"/>
  <c r="T146" i="33"/>
  <c r="N5" i="33"/>
  <c r="X41" i="33"/>
  <c r="X30" i="33" s="1"/>
  <c r="T41" i="33"/>
  <c r="T30" i="33" s="1"/>
  <c r="X217" i="33"/>
  <c r="R41" i="33"/>
  <c r="R30" i="33" s="1"/>
  <c r="P217" i="33"/>
  <c r="J152" i="33"/>
  <c r="N115" i="33"/>
  <c r="N106" i="33" s="1"/>
  <c r="T217" i="33"/>
  <c r="R115" i="33"/>
  <c r="R106" i="33" s="1"/>
  <c r="P41" i="33"/>
  <c r="N217" i="33"/>
  <c r="N186" i="33"/>
  <c r="N176" i="33" s="1"/>
  <c r="L41" i="33"/>
  <c r="L30" i="33" s="1"/>
  <c r="P115" i="32"/>
  <c r="P106" i="32" s="1"/>
  <c r="P5" i="32"/>
  <c r="X217" i="32"/>
  <c r="J217" i="32"/>
  <c r="R217" i="32"/>
  <c r="J152" i="32"/>
  <c r="X41" i="32"/>
  <c r="X30" i="32" s="1"/>
  <c r="T217" i="32"/>
  <c r="T115" i="32"/>
  <c r="T106" i="32" s="1"/>
  <c r="X5" i="32"/>
  <c r="R41" i="32"/>
  <c r="R30" i="32" s="1"/>
  <c r="L217" i="32"/>
  <c r="L41" i="32"/>
  <c r="L30" i="32" s="1"/>
  <c r="X41" i="31"/>
  <c r="X30" i="31" s="1"/>
  <c r="N41" i="31"/>
  <c r="N30" i="31" s="1"/>
  <c r="N5" i="31"/>
  <c r="T146" i="31"/>
  <c r="T186" i="31"/>
  <c r="T176" i="31" s="1"/>
  <c r="P5" i="31"/>
  <c r="P41" i="31"/>
  <c r="P30" i="31" s="1"/>
  <c r="L41" i="31"/>
  <c r="L30" i="31" s="1"/>
  <c r="J217" i="31"/>
  <c r="P115" i="31"/>
  <c r="P106" i="31" s="1"/>
  <c r="X217" i="31"/>
  <c r="P217" i="31"/>
  <c r="J152" i="31"/>
  <c r="T217" i="31"/>
  <c r="T41" i="31"/>
  <c r="T30" i="31" s="1"/>
  <c r="R217" i="31"/>
  <c r="N186" i="31"/>
  <c r="N176" i="31" s="1"/>
  <c r="N146" i="31"/>
  <c r="P115" i="17"/>
  <c r="P106" i="17" s="1"/>
  <c r="P146" i="17"/>
  <c r="P30" i="17"/>
  <c r="N41" i="17"/>
  <c r="N30" i="17" s="1"/>
  <c r="X41" i="17"/>
  <c r="X30" i="17" s="1"/>
  <c r="J115" i="17"/>
  <c r="R115" i="17"/>
  <c r="R106" i="17" s="1"/>
  <c r="L115" i="17"/>
  <c r="L106" i="17" s="1"/>
  <c r="T115" i="17"/>
  <c r="T106" i="17" s="1"/>
  <c r="N115" i="17"/>
  <c r="X115" i="17"/>
  <c r="X106" i="17" s="1"/>
  <c r="L146" i="17"/>
  <c r="T146" i="17"/>
  <c r="R186" i="17"/>
  <c r="R176" i="17" s="1"/>
  <c r="J5" i="17"/>
  <c r="R5" i="17"/>
  <c r="R146" i="17"/>
  <c r="N146" i="17"/>
  <c r="X146" i="17"/>
  <c r="J186" i="17"/>
  <c r="J217" i="17"/>
  <c r="R217" i="17"/>
  <c r="L217" i="17"/>
  <c r="T217" i="17"/>
  <c r="N217" i="17"/>
  <c r="X217" i="17"/>
  <c r="P217" i="17"/>
  <c r="N186" i="17"/>
  <c r="N176" i="17" s="1"/>
  <c r="X186" i="17"/>
  <c r="X176" i="17" s="1"/>
  <c r="J152" i="17"/>
  <c r="N5" i="17"/>
  <c r="L5" i="17"/>
  <c r="T5" i="17"/>
  <c r="P5" i="17"/>
  <c r="N106" i="17"/>
  <c r="J5" i="20"/>
  <c r="R5" i="20"/>
  <c r="L146" i="20"/>
  <c r="P5" i="20"/>
  <c r="P217" i="20"/>
  <c r="R73" i="20"/>
  <c r="T5" i="20"/>
  <c r="N5" i="20"/>
  <c r="R41" i="20"/>
  <c r="R30" i="20" s="1"/>
  <c r="L5" i="20"/>
  <c r="X5" i="20"/>
  <c r="R146" i="20"/>
  <c r="N115" i="20"/>
  <c r="N106" i="20" s="1"/>
  <c r="X115" i="20"/>
  <c r="X106" i="20" s="1"/>
  <c r="P115" i="20"/>
  <c r="P106" i="20" s="1"/>
  <c r="J115" i="20"/>
  <c r="R115" i="20"/>
  <c r="R106" i="20" s="1"/>
  <c r="T115" i="20"/>
  <c r="T106" i="20" s="1"/>
  <c r="J152" i="20"/>
  <c r="T146" i="20"/>
  <c r="N186" i="20"/>
  <c r="N176" i="20" s="1"/>
  <c r="X186" i="20"/>
  <c r="X176" i="20" s="1"/>
  <c r="AN35" i="58"/>
  <c r="R217" i="20"/>
  <c r="T217" i="20"/>
  <c r="N217" i="20"/>
  <c r="X217" i="20"/>
  <c r="N146" i="20"/>
  <c r="X146" i="20"/>
  <c r="P146" i="20"/>
  <c r="L41" i="24"/>
  <c r="L30" i="24" s="1"/>
  <c r="J217" i="24"/>
  <c r="J41" i="24"/>
  <c r="L5" i="24"/>
  <c r="J5" i="24"/>
  <c r="K5" i="58" s="1"/>
  <c r="J152" i="24"/>
  <c r="J73" i="24"/>
  <c r="K15" i="58" s="1"/>
  <c r="J186" i="24"/>
  <c r="R41" i="9"/>
  <c r="R30" i="9" s="1"/>
  <c r="L115" i="9"/>
  <c r="L106" i="9" s="1"/>
  <c r="T115" i="9"/>
  <c r="T106" i="9" s="1"/>
  <c r="P115" i="9"/>
  <c r="P106" i="9" s="1"/>
  <c r="R115" i="9"/>
  <c r="R106" i="9" s="1"/>
  <c r="P186" i="9"/>
  <c r="P176" i="9" s="1"/>
  <c r="J217" i="9"/>
  <c r="R217" i="9"/>
  <c r="N217" i="9"/>
  <c r="R5" i="9"/>
  <c r="R73" i="9"/>
  <c r="X186" i="9"/>
  <c r="X176" i="9" s="1"/>
  <c r="J115" i="9"/>
  <c r="X217" i="9"/>
  <c r="J5" i="9"/>
  <c r="J73" i="9"/>
  <c r="R15" i="58" s="1"/>
  <c r="N146" i="9"/>
  <c r="X146" i="9"/>
  <c r="L41" i="9"/>
  <c r="L30" i="9" s="1"/>
  <c r="N73" i="9"/>
  <c r="N115" i="9"/>
  <c r="N106" i="9" s="1"/>
  <c r="X115" i="9"/>
  <c r="X106" i="9" s="1"/>
  <c r="N186" i="9"/>
  <c r="N176" i="9" s="1"/>
  <c r="T5" i="9"/>
  <c r="P5" i="9"/>
  <c r="L5" i="9"/>
  <c r="J152" i="9"/>
  <c r="N5" i="9"/>
  <c r="X5" i="9"/>
  <c r="L146" i="9"/>
  <c r="T146" i="9"/>
  <c r="J186" i="9"/>
  <c r="R186" i="9"/>
  <c r="R176" i="9" s="1"/>
  <c r="P217" i="9"/>
  <c r="T217" i="9"/>
  <c r="N186" i="10"/>
  <c r="N176" i="10" s="1"/>
  <c r="J217" i="10"/>
  <c r="R217" i="10"/>
  <c r="L5" i="10"/>
  <c r="T5" i="10"/>
  <c r="T115" i="10"/>
  <c r="T106" i="10" s="1"/>
  <c r="P5" i="10"/>
  <c r="J5" i="10"/>
  <c r="AD5" i="58" s="1"/>
  <c r="R5" i="10"/>
  <c r="R115" i="10"/>
  <c r="R106" i="10" s="1"/>
  <c r="P146" i="10"/>
  <c r="R73" i="10"/>
  <c r="L146" i="10"/>
  <c r="N5" i="10"/>
  <c r="X5" i="10"/>
  <c r="J152" i="10"/>
  <c r="AD27" i="58" s="1"/>
  <c r="N5" i="8"/>
  <c r="L115" i="8"/>
  <c r="L106" i="8" s="1"/>
  <c r="R186" i="8"/>
  <c r="R176" i="8" s="1"/>
  <c r="J41" i="8"/>
  <c r="AI12" i="58" s="1"/>
  <c r="J152" i="8"/>
  <c r="L217" i="8"/>
  <c r="P5" i="8"/>
  <c r="J217" i="8"/>
  <c r="L146" i="8"/>
  <c r="J115" i="8"/>
  <c r="L41" i="8"/>
  <c r="L30" i="8" s="1"/>
  <c r="P41" i="8"/>
  <c r="P30" i="8" s="1"/>
  <c r="P73" i="8"/>
  <c r="P217" i="8"/>
  <c r="N5" i="15"/>
  <c r="N41" i="15"/>
  <c r="N30" i="15" s="1"/>
  <c r="P5" i="15"/>
  <c r="P217" i="15"/>
  <c r="R41" i="15"/>
  <c r="R30" i="15" s="1"/>
  <c r="P41" i="15"/>
  <c r="P30" i="15" s="1"/>
  <c r="J5" i="15"/>
  <c r="J152" i="15"/>
  <c r="J186" i="15"/>
  <c r="N146" i="15"/>
  <c r="J217" i="15"/>
  <c r="L5" i="15"/>
  <c r="P186" i="15"/>
  <c r="P176" i="15" s="1"/>
  <c r="L5" i="7"/>
  <c r="L186" i="7"/>
  <c r="L176" i="7" s="1"/>
  <c r="P5" i="7"/>
  <c r="N41" i="7"/>
  <c r="N30" i="7" s="1"/>
  <c r="N217" i="7"/>
  <c r="R5" i="7"/>
  <c r="J152" i="7"/>
  <c r="L41" i="7"/>
  <c r="L30" i="7" s="1"/>
  <c r="N115" i="7"/>
  <c r="N106" i="7" s="1"/>
  <c r="L217" i="7"/>
  <c r="J115" i="7"/>
  <c r="L115" i="7"/>
  <c r="L106" i="7" s="1"/>
  <c r="P186" i="6"/>
  <c r="P176" i="6" s="1"/>
  <c r="J217" i="6"/>
  <c r="J152" i="6"/>
  <c r="J41" i="6"/>
  <c r="L41" i="6"/>
  <c r="L30" i="6" s="1"/>
  <c r="N217" i="6"/>
  <c r="J186" i="6"/>
  <c r="R5" i="6"/>
  <c r="L186" i="6"/>
  <c r="L176" i="6" s="1"/>
  <c r="R217" i="6"/>
  <c r="P115" i="50"/>
  <c r="P106" i="50" s="1"/>
  <c r="L217" i="50"/>
  <c r="T217" i="50"/>
  <c r="N217" i="50"/>
  <c r="X217" i="50"/>
  <c r="P217" i="50"/>
  <c r="J217" i="50"/>
  <c r="R217" i="50"/>
  <c r="P5" i="50"/>
  <c r="L41" i="50"/>
  <c r="L30" i="50" s="1"/>
  <c r="X186" i="50"/>
  <c r="X176" i="50" s="1"/>
  <c r="N5" i="50"/>
  <c r="L5" i="50"/>
  <c r="T41" i="50"/>
  <c r="T30" i="50" s="1"/>
  <c r="P146" i="50"/>
  <c r="P186" i="50"/>
  <c r="P176" i="50" s="1"/>
  <c r="L146" i="50"/>
  <c r="T146" i="50"/>
  <c r="R146" i="50"/>
  <c r="J186" i="50"/>
  <c r="J106" i="50"/>
  <c r="AG20" i="58" s="1"/>
  <c r="R115" i="50"/>
  <c r="R106" i="50" s="1"/>
  <c r="L186" i="50"/>
  <c r="L176" i="50" s="1"/>
  <c r="T186" i="50"/>
  <c r="T176" i="50" s="1"/>
  <c r="J152" i="50"/>
  <c r="T5" i="50"/>
  <c r="R73" i="50"/>
  <c r="N73" i="50"/>
  <c r="N146" i="50"/>
  <c r="X146" i="50"/>
  <c r="P115" i="48"/>
  <c r="P106" i="48" s="1"/>
  <c r="L146" i="48"/>
  <c r="N186" i="48"/>
  <c r="N176" i="48" s="1"/>
  <c r="N146" i="48"/>
  <c r="X146" i="48"/>
  <c r="N217" i="48"/>
  <c r="X217" i="48"/>
  <c r="P217" i="48"/>
  <c r="J217" i="48"/>
  <c r="R217" i="48"/>
  <c r="L217" i="48"/>
  <c r="T217" i="48"/>
  <c r="J152" i="48"/>
  <c r="T146" i="48"/>
  <c r="P41" i="53"/>
  <c r="P30" i="53" s="1"/>
  <c r="N73" i="53"/>
  <c r="X115" i="53"/>
  <c r="X106" i="53" s="1"/>
  <c r="T217" i="53"/>
  <c r="P115" i="53"/>
  <c r="P106" i="53" s="1"/>
  <c r="L115" i="53"/>
  <c r="L106" i="53" s="1"/>
  <c r="T115" i="53"/>
  <c r="T106" i="53" s="1"/>
  <c r="N115" i="53"/>
  <c r="N106" i="53" s="1"/>
  <c r="J73" i="53"/>
  <c r="AC15" i="58" s="1"/>
  <c r="T146" i="53"/>
  <c r="P146" i="53"/>
  <c r="J186" i="53"/>
  <c r="P217" i="53"/>
  <c r="J217" i="53"/>
  <c r="R217" i="53"/>
  <c r="L217" i="53"/>
  <c r="L5" i="53"/>
  <c r="T5" i="53"/>
  <c r="N5" i="53"/>
  <c r="X5" i="53"/>
  <c r="P5" i="53"/>
  <c r="L41" i="53"/>
  <c r="L30" i="53" s="1"/>
  <c r="T41" i="53"/>
  <c r="T30" i="53" s="1"/>
  <c r="N41" i="53"/>
  <c r="N30" i="53" s="1"/>
  <c r="X41" i="53"/>
  <c r="X30" i="53" s="1"/>
  <c r="N186" i="53"/>
  <c r="N176" i="53" s="1"/>
  <c r="X186" i="53"/>
  <c r="X176" i="53" s="1"/>
  <c r="J152" i="53"/>
  <c r="N41" i="49"/>
  <c r="N30" i="49" s="1"/>
  <c r="X41" i="49"/>
  <c r="X30" i="49" s="1"/>
  <c r="N115" i="49"/>
  <c r="N106" i="49" s="1"/>
  <c r="X115" i="49"/>
  <c r="X106" i="49" s="1"/>
  <c r="P115" i="49"/>
  <c r="P106" i="49" s="1"/>
  <c r="R41" i="49"/>
  <c r="R30" i="49" s="1"/>
  <c r="L41" i="49"/>
  <c r="L30" i="49" s="1"/>
  <c r="R186" i="49"/>
  <c r="R176" i="49" s="1"/>
  <c r="L115" i="49"/>
  <c r="L106" i="49" s="1"/>
  <c r="T186" i="49"/>
  <c r="T176" i="49" s="1"/>
  <c r="J41" i="49"/>
  <c r="P146" i="49"/>
  <c r="N186" i="49"/>
  <c r="N176" i="49" s="1"/>
  <c r="X176" i="49"/>
  <c r="L5" i="49"/>
  <c r="J152" i="49"/>
  <c r="T217" i="49"/>
  <c r="N217" i="49"/>
  <c r="X217" i="49"/>
  <c r="P217" i="49"/>
  <c r="J217" i="49"/>
  <c r="J5" i="49"/>
  <c r="R5" i="49"/>
  <c r="R217" i="49"/>
  <c r="P41" i="46"/>
  <c r="P30" i="46" s="1"/>
  <c r="L5" i="46"/>
  <c r="R186" i="46"/>
  <c r="R176" i="46" s="1"/>
  <c r="R73" i="46"/>
  <c r="J115" i="46"/>
  <c r="R115" i="46"/>
  <c r="R106" i="46" s="1"/>
  <c r="R146" i="46"/>
  <c r="P186" i="46"/>
  <c r="P176" i="46" s="1"/>
  <c r="N186" i="46"/>
  <c r="N176" i="46" s="1"/>
  <c r="L41" i="46"/>
  <c r="L30" i="46" s="1"/>
  <c r="J73" i="46"/>
  <c r="I15" i="58" s="1"/>
  <c r="J186" i="46"/>
  <c r="P217" i="46"/>
  <c r="N41" i="45"/>
  <c r="N30" i="45" s="1"/>
  <c r="J73" i="45"/>
  <c r="AP15" i="58" s="1"/>
  <c r="J152" i="45"/>
  <c r="AP27" i="58" s="1"/>
  <c r="X217" i="45"/>
  <c r="N5" i="45"/>
  <c r="P41" i="45"/>
  <c r="P30" i="45" s="1"/>
  <c r="R115" i="45"/>
  <c r="R106" i="45" s="1"/>
  <c r="X5" i="45"/>
  <c r="T41" i="45"/>
  <c r="T30" i="45" s="1"/>
  <c r="R73" i="45"/>
  <c r="L115" i="45"/>
  <c r="L106" i="45" s="1"/>
  <c r="T115" i="45"/>
  <c r="T106" i="45" s="1"/>
  <c r="J115" i="45"/>
  <c r="X146" i="45"/>
  <c r="P5" i="12"/>
  <c r="J115" i="12"/>
  <c r="L41" i="12"/>
  <c r="L30" i="12" s="1"/>
  <c r="J217" i="12"/>
  <c r="L5" i="12"/>
  <c r="P186" i="12"/>
  <c r="P176" i="12" s="1"/>
  <c r="X5" i="12"/>
  <c r="J5" i="12"/>
  <c r="R5" i="12"/>
  <c r="N41" i="12"/>
  <c r="N30" i="12" s="1"/>
  <c r="R41" i="12"/>
  <c r="N5" i="12"/>
  <c r="P41" i="12"/>
  <c r="P30" i="12" s="1"/>
  <c r="P115" i="12"/>
  <c r="P106" i="12" s="1"/>
  <c r="R115" i="12"/>
  <c r="R106" i="12" s="1"/>
  <c r="T186" i="12"/>
  <c r="T176" i="12" s="1"/>
  <c r="T217" i="12"/>
  <c r="X41" i="12"/>
  <c r="N146" i="12"/>
  <c r="J152" i="12"/>
  <c r="J186" i="12"/>
  <c r="T115" i="12"/>
  <c r="T106" i="12" s="1"/>
  <c r="X217" i="12"/>
  <c r="L146" i="12"/>
  <c r="R186" i="12"/>
  <c r="R176" i="12" s="1"/>
  <c r="R217" i="12"/>
  <c r="P5" i="11"/>
  <c r="J217" i="11"/>
  <c r="L5" i="11"/>
  <c r="T5" i="11"/>
  <c r="N41" i="11"/>
  <c r="N30" i="11" s="1"/>
  <c r="N73" i="11"/>
  <c r="N5" i="11"/>
  <c r="R217" i="11"/>
  <c r="X5" i="11"/>
  <c r="L186" i="11"/>
  <c r="L176" i="11" s="1"/>
  <c r="P186" i="11"/>
  <c r="P176" i="11" s="1"/>
  <c r="T41" i="11"/>
  <c r="T30" i="11" s="1"/>
  <c r="R41" i="11"/>
  <c r="R30" i="11" s="1"/>
  <c r="R115" i="11"/>
  <c r="R106" i="11" s="1"/>
  <c r="X115" i="11"/>
  <c r="X106" i="11" s="1"/>
  <c r="L73" i="11"/>
  <c r="P217" i="11"/>
  <c r="J152" i="11"/>
  <c r="J5" i="11"/>
  <c r="R5" i="11"/>
  <c r="X146" i="11"/>
  <c r="P115" i="11"/>
  <c r="P106" i="11" s="1"/>
  <c r="J41" i="11"/>
  <c r="X217" i="11"/>
  <c r="N146" i="11"/>
  <c r="J115" i="52"/>
  <c r="J5" i="52"/>
  <c r="L146" i="52"/>
  <c r="R186" i="52"/>
  <c r="R176" i="52" s="1"/>
  <c r="L5" i="52"/>
  <c r="N5" i="52"/>
  <c r="P5" i="52"/>
  <c r="R5" i="52"/>
  <c r="N146" i="52"/>
  <c r="P73" i="52"/>
  <c r="N41" i="52"/>
  <c r="N30" i="52" s="1"/>
  <c r="N73" i="52"/>
  <c r="L115" i="52"/>
  <c r="L106" i="52" s="1"/>
  <c r="N115" i="52"/>
  <c r="N106" i="52" s="1"/>
  <c r="P115" i="52"/>
  <c r="P106" i="52" s="1"/>
  <c r="R115" i="52"/>
  <c r="R106" i="52" s="1"/>
  <c r="R146" i="52"/>
  <c r="J186" i="52"/>
  <c r="AF32" i="58" s="1"/>
  <c r="N217" i="52"/>
  <c r="P217" i="52"/>
  <c r="J217" i="52"/>
  <c r="L41" i="47"/>
  <c r="L30" i="47" s="1"/>
  <c r="T41" i="47"/>
  <c r="T30" i="47" s="1"/>
  <c r="P73" i="47"/>
  <c r="J41" i="47"/>
  <c r="R41" i="47"/>
  <c r="R30" i="47" s="1"/>
  <c r="N115" i="47"/>
  <c r="N106" i="47" s="1"/>
  <c r="X115" i="47"/>
  <c r="X106" i="47" s="1"/>
  <c r="N41" i="47"/>
  <c r="N30" i="47" s="1"/>
  <c r="L115" i="47"/>
  <c r="L106" i="47" s="1"/>
  <c r="J73" i="47"/>
  <c r="T15" i="58" s="1"/>
  <c r="N217" i="47"/>
  <c r="X217" i="47"/>
  <c r="X30" i="47"/>
  <c r="J152" i="47"/>
  <c r="L41" i="36"/>
  <c r="L30" i="36" s="1"/>
  <c r="T41" i="36"/>
  <c r="T30" i="36" s="1"/>
  <c r="P186" i="36"/>
  <c r="P176" i="36" s="1"/>
  <c r="P115" i="36"/>
  <c r="P106" i="36" s="1"/>
  <c r="T186" i="36"/>
  <c r="T176" i="36" s="1"/>
  <c r="J115" i="36"/>
  <c r="R115" i="36"/>
  <c r="R106" i="36" s="1"/>
  <c r="L115" i="36"/>
  <c r="L106" i="36" s="1"/>
  <c r="T115" i="36"/>
  <c r="T106" i="36" s="1"/>
  <c r="J152" i="36"/>
  <c r="L146" i="36"/>
  <c r="L186" i="36"/>
  <c r="L176" i="36" s="1"/>
  <c r="L5" i="36"/>
  <c r="T5" i="36"/>
  <c r="T73" i="36"/>
  <c r="P146" i="36"/>
  <c r="T5" i="28"/>
  <c r="X146" i="28"/>
  <c r="N115" i="28"/>
  <c r="N106" i="28" s="1"/>
  <c r="X115" i="28"/>
  <c r="X106" i="28" s="1"/>
  <c r="J152" i="28"/>
  <c r="X217" i="28"/>
  <c r="R41" i="28"/>
  <c r="R30" i="28" s="1"/>
  <c r="N41" i="28"/>
  <c r="N30" i="28" s="1"/>
  <c r="X41" i="28"/>
  <c r="X30" i="28" s="1"/>
  <c r="J115" i="28"/>
  <c r="R115" i="28"/>
  <c r="R106" i="28" s="1"/>
  <c r="N146" i="28"/>
  <c r="N217" i="28"/>
  <c r="N5" i="28"/>
  <c r="P186" i="28"/>
  <c r="P176" i="28" s="1"/>
  <c r="P5" i="28"/>
  <c r="L5" i="28"/>
  <c r="J186" i="28"/>
  <c r="R186" i="28"/>
  <c r="R176" i="28" s="1"/>
  <c r="R5" i="29"/>
  <c r="L146" i="29"/>
  <c r="T146" i="29"/>
  <c r="R41" i="29"/>
  <c r="R30" i="29" s="1"/>
  <c r="N217" i="29"/>
  <c r="X217" i="29"/>
  <c r="T5" i="29"/>
  <c r="J115" i="29"/>
  <c r="P186" i="29"/>
  <c r="P176" i="29" s="1"/>
  <c r="P146" i="29"/>
  <c r="R186" i="29"/>
  <c r="R176" i="29" s="1"/>
  <c r="R115" i="29"/>
  <c r="R106" i="29" s="1"/>
  <c r="J152" i="29"/>
  <c r="N186" i="29"/>
  <c r="N176" i="29" s="1"/>
  <c r="L73" i="54"/>
  <c r="P41" i="54"/>
  <c r="P30" i="54" s="1"/>
  <c r="J217" i="54"/>
  <c r="J41" i="54"/>
  <c r="G12" i="58" s="1"/>
  <c r="R41" i="54"/>
  <c r="R30" i="54" s="1"/>
  <c r="P115" i="54"/>
  <c r="P106" i="54" s="1"/>
  <c r="P5" i="54"/>
  <c r="J5" i="54"/>
  <c r="R5" i="54"/>
  <c r="L146" i="54"/>
  <c r="R217" i="54"/>
  <c r="L186" i="54"/>
  <c r="L176" i="54" s="1"/>
  <c r="J152" i="54"/>
  <c r="G27" i="58" s="1"/>
  <c r="L41" i="54"/>
  <c r="L30" i="54" s="1"/>
  <c r="L115" i="54"/>
  <c r="L106" i="54" s="1"/>
  <c r="N115" i="54"/>
  <c r="N106" i="54" s="1"/>
  <c r="N186" i="54"/>
  <c r="N176" i="54" s="1"/>
  <c r="J152" i="52"/>
  <c r="R41" i="52"/>
  <c r="R30" i="52" s="1"/>
  <c r="P186" i="43"/>
  <c r="P176" i="43" s="1"/>
  <c r="L186" i="43"/>
  <c r="L176" i="43" s="1"/>
  <c r="T186" i="43"/>
  <c r="T176" i="43" s="1"/>
  <c r="X146" i="43"/>
  <c r="X186" i="42"/>
  <c r="X176" i="42" s="1"/>
  <c r="N186" i="42"/>
  <c r="N176" i="42" s="1"/>
  <c r="T186" i="42"/>
  <c r="T176" i="42" s="1"/>
  <c r="L146" i="42"/>
  <c r="L186" i="40"/>
  <c r="J186" i="40"/>
  <c r="N146" i="40"/>
  <c r="X146" i="40"/>
  <c r="N186" i="37"/>
  <c r="N176" i="37" s="1"/>
  <c r="J186" i="37"/>
  <c r="P186" i="34"/>
  <c r="P176" i="34" s="1"/>
  <c r="L186" i="34"/>
  <c r="L176" i="34" s="1"/>
  <c r="R186" i="33"/>
  <c r="R176" i="33" s="1"/>
  <c r="L186" i="33"/>
  <c r="L176" i="33" s="1"/>
  <c r="J186" i="33"/>
  <c r="AA32" i="58" s="1"/>
  <c r="L186" i="32"/>
  <c r="L176" i="32" s="1"/>
  <c r="J186" i="31"/>
  <c r="R186" i="31"/>
  <c r="R176" i="31" s="1"/>
  <c r="P186" i="31"/>
  <c r="P176" i="31" s="1"/>
  <c r="X186" i="31"/>
  <c r="X176" i="31" s="1"/>
  <c r="L186" i="31"/>
  <c r="L176" i="31" s="1"/>
  <c r="L186" i="17"/>
  <c r="L176" i="17" s="1"/>
  <c r="T186" i="17"/>
  <c r="T176" i="17" s="1"/>
  <c r="L186" i="24"/>
  <c r="L176" i="24" s="1"/>
  <c r="L146" i="24"/>
  <c r="L186" i="9"/>
  <c r="L176" i="9" s="1"/>
  <c r="T186" i="9"/>
  <c r="T176" i="9" s="1"/>
  <c r="P146" i="9"/>
  <c r="R146" i="9"/>
  <c r="P186" i="10"/>
  <c r="P176" i="10" s="1"/>
  <c r="X186" i="10"/>
  <c r="X176" i="10" s="1"/>
  <c r="T186" i="10"/>
  <c r="T176" i="10" s="1"/>
  <c r="R146" i="10"/>
  <c r="L186" i="8"/>
  <c r="L176" i="8" s="1"/>
  <c r="P186" i="8"/>
  <c r="P176" i="8" s="1"/>
  <c r="P146" i="8"/>
  <c r="R186" i="15"/>
  <c r="R176" i="15" s="1"/>
  <c r="R186" i="7"/>
  <c r="R176" i="7" s="1"/>
  <c r="J186" i="7"/>
  <c r="X186" i="48"/>
  <c r="X176" i="48" s="1"/>
  <c r="J186" i="48"/>
  <c r="AE32" i="58" s="1"/>
  <c r="R176" i="53"/>
  <c r="J186" i="49"/>
  <c r="P186" i="49"/>
  <c r="P176" i="49" s="1"/>
  <c r="L186" i="49"/>
  <c r="L176" i="49" s="1"/>
  <c r="P186" i="45"/>
  <c r="P176" i="45" s="1"/>
  <c r="N186" i="11"/>
  <c r="N176" i="11" s="1"/>
  <c r="L186" i="52"/>
  <c r="L176" i="52" s="1"/>
  <c r="R186" i="47"/>
  <c r="R176" i="47" s="1"/>
  <c r="J186" i="47"/>
  <c r="X186" i="47"/>
  <c r="X176" i="47" s="1"/>
  <c r="J176" i="57"/>
  <c r="X186" i="36"/>
  <c r="X176" i="36" s="1"/>
  <c r="J186" i="36"/>
  <c r="M32" i="58" s="1"/>
  <c r="T146" i="36"/>
  <c r="L186" i="29"/>
  <c r="L176" i="29" s="1"/>
  <c r="T186" i="29"/>
  <c r="T176" i="29" s="1"/>
  <c r="J186" i="29"/>
  <c r="X186" i="29"/>
  <c r="X176" i="29" s="1"/>
  <c r="J115" i="15"/>
  <c r="R5" i="8"/>
  <c r="R115" i="8"/>
  <c r="R106" i="8" s="1"/>
  <c r="R217" i="8"/>
  <c r="N146" i="7"/>
  <c r="R146" i="11"/>
  <c r="R73" i="17"/>
  <c r="T30" i="20"/>
  <c r="J73" i="20"/>
  <c r="AN15" i="58" s="1"/>
  <c r="J115" i="6"/>
  <c r="J217" i="7"/>
  <c r="J5" i="8"/>
  <c r="J73" i="8"/>
  <c r="AI15" i="58" s="1"/>
  <c r="P41" i="9"/>
  <c r="P30" i="9" s="1"/>
  <c r="J186" i="10"/>
  <c r="J73" i="11"/>
  <c r="AH15" i="58" s="1"/>
  <c r="J115" i="11"/>
  <c r="J186" i="11"/>
  <c r="J41" i="15"/>
  <c r="R41" i="8"/>
  <c r="R30" i="8" s="1"/>
  <c r="R146" i="8"/>
  <c r="R5" i="15"/>
  <c r="R115" i="15"/>
  <c r="R106" i="15" s="1"/>
  <c r="R217" i="15"/>
  <c r="R73" i="11"/>
  <c r="X41" i="11"/>
  <c r="X30" i="11" s="1"/>
  <c r="R186" i="10"/>
  <c r="R176" i="10" s="1"/>
  <c r="N115" i="8"/>
  <c r="N106" i="8" s="1"/>
  <c r="J41" i="7"/>
  <c r="J186" i="8"/>
  <c r="AI32" i="58" s="1"/>
  <c r="J115" i="10"/>
  <c r="J41" i="12"/>
  <c r="J5" i="6"/>
  <c r="L5" i="6"/>
  <c r="L115" i="6"/>
  <c r="L106" i="6" s="1"/>
  <c r="X115" i="10"/>
  <c r="X106" i="10" s="1"/>
  <c r="L146" i="7"/>
  <c r="L115" i="12"/>
  <c r="L106" i="12" s="1"/>
  <c r="N217" i="12"/>
  <c r="J41" i="20"/>
  <c r="X217" i="10"/>
  <c r="N115" i="6"/>
  <c r="N106" i="6" s="1"/>
  <c r="N186" i="6"/>
  <c r="N176" i="6" s="1"/>
  <c r="P115" i="6"/>
  <c r="P106" i="6" s="1"/>
  <c r="R115" i="6"/>
  <c r="R106" i="6" s="1"/>
  <c r="N146" i="8"/>
  <c r="N217" i="8"/>
  <c r="P41" i="11"/>
  <c r="P30" i="11" s="1"/>
  <c r="P73" i="12"/>
  <c r="X146" i="12"/>
  <c r="X186" i="11"/>
  <c r="X176" i="11" s="1"/>
  <c r="J5" i="28"/>
  <c r="R5" i="28"/>
  <c r="P41" i="28"/>
  <c r="P30" i="28" s="1"/>
  <c r="P115" i="28"/>
  <c r="P106" i="28" s="1"/>
  <c r="N146" i="29"/>
  <c r="X146" i="29"/>
  <c r="P217" i="29"/>
  <c r="L146" i="31"/>
  <c r="L115" i="31"/>
  <c r="L106" i="31" s="1"/>
  <c r="T41" i="32"/>
  <c r="T30" i="32" s="1"/>
  <c r="N186" i="32"/>
  <c r="N146" i="32"/>
  <c r="J73" i="32"/>
  <c r="Z15" i="58" s="1"/>
  <c r="X146" i="10"/>
  <c r="N5" i="6"/>
  <c r="N41" i="6"/>
  <c r="N30" i="6" s="1"/>
  <c r="N146" i="6"/>
  <c r="P146" i="6"/>
  <c r="P217" i="6"/>
  <c r="N186" i="8"/>
  <c r="N176" i="8" s="1"/>
  <c r="P115" i="8"/>
  <c r="P106" i="8" s="1"/>
  <c r="P115" i="7"/>
  <c r="P106" i="7" s="1"/>
  <c r="P217" i="7"/>
  <c r="L217" i="15"/>
  <c r="L115" i="11"/>
  <c r="L106" i="11" s="1"/>
  <c r="T115" i="11"/>
  <c r="T106" i="11" s="1"/>
  <c r="T217" i="11"/>
  <c r="L217" i="10"/>
  <c r="N115" i="10"/>
  <c r="N106" i="10" s="1"/>
  <c r="N217" i="10"/>
  <c r="P217" i="10"/>
  <c r="T146" i="10"/>
  <c r="T217" i="10"/>
  <c r="N115" i="12"/>
  <c r="N106" i="12" s="1"/>
  <c r="R146" i="12"/>
  <c r="X5" i="17"/>
  <c r="N41" i="20"/>
  <c r="N30" i="20" s="1"/>
  <c r="P146" i="28"/>
  <c r="L146" i="28"/>
  <c r="T146" i="28"/>
  <c r="J5" i="29"/>
  <c r="N115" i="29"/>
  <c r="N106" i="29" s="1"/>
  <c r="X115" i="29"/>
  <c r="X106" i="29" s="1"/>
  <c r="P115" i="29"/>
  <c r="P106" i="29" s="1"/>
  <c r="L115" i="29"/>
  <c r="L106" i="29" s="1"/>
  <c r="T115" i="29"/>
  <c r="T106" i="29" s="1"/>
  <c r="J217" i="29"/>
  <c r="R217" i="29"/>
  <c r="L217" i="29"/>
  <c r="T217" i="29"/>
  <c r="X146" i="31"/>
  <c r="R146" i="31"/>
  <c r="P146" i="31"/>
  <c r="N115" i="31"/>
  <c r="N106" i="31" s="1"/>
  <c r="R146" i="6"/>
  <c r="N41" i="8"/>
  <c r="N30" i="8" s="1"/>
  <c r="P146" i="7"/>
  <c r="R41" i="7"/>
  <c r="R30" i="7" s="1"/>
  <c r="R115" i="7"/>
  <c r="R106" i="7" s="1"/>
  <c r="R217" i="7"/>
  <c r="L41" i="15"/>
  <c r="L30" i="15" s="1"/>
  <c r="L115" i="15"/>
  <c r="L106" i="15" s="1"/>
  <c r="L186" i="15"/>
  <c r="L176" i="15" s="1"/>
  <c r="N115" i="15"/>
  <c r="N106" i="15" s="1"/>
  <c r="N217" i="15"/>
  <c r="P115" i="15"/>
  <c r="P106" i="15" s="1"/>
  <c r="L146" i="11"/>
  <c r="N115" i="11"/>
  <c r="N106" i="11" s="1"/>
  <c r="N217" i="11"/>
  <c r="T146" i="11"/>
  <c r="L73" i="10"/>
  <c r="L115" i="10"/>
  <c r="L106" i="10" s="1"/>
  <c r="L186" i="10"/>
  <c r="L176" i="10" s="1"/>
  <c r="P115" i="10"/>
  <c r="P106" i="10" s="1"/>
  <c r="L186" i="12"/>
  <c r="L176" i="12" s="1"/>
  <c r="P146" i="12"/>
  <c r="P217" i="12"/>
  <c r="T146" i="12"/>
  <c r="X115" i="12"/>
  <c r="X106" i="12" s="1"/>
  <c r="P41" i="20"/>
  <c r="P30" i="20" s="1"/>
  <c r="L115" i="24"/>
  <c r="L106" i="24" s="1"/>
  <c r="L217" i="24"/>
  <c r="X5" i="28"/>
  <c r="T41" i="28"/>
  <c r="T30" i="28" s="1"/>
  <c r="L115" i="28"/>
  <c r="L106" i="28" s="1"/>
  <c r="T115" i="28"/>
  <c r="T106" i="28" s="1"/>
  <c r="N186" i="28"/>
  <c r="N176" i="28" s="1"/>
  <c r="X186" i="28"/>
  <c r="X176" i="28" s="1"/>
  <c r="P217" i="28"/>
  <c r="N5" i="29"/>
  <c r="X5" i="29"/>
  <c r="P5" i="29"/>
  <c r="L5" i="29"/>
  <c r="N41" i="29"/>
  <c r="N30" i="29" s="1"/>
  <c r="X41" i="29"/>
  <c r="X30" i="29" s="1"/>
  <c r="R41" i="31"/>
  <c r="R30" i="31" s="1"/>
  <c r="R5" i="31"/>
  <c r="N41" i="32"/>
  <c r="L217" i="31"/>
  <c r="X186" i="32"/>
  <c r="R186" i="32"/>
  <c r="R176" i="32" s="1"/>
  <c r="P186" i="32"/>
  <c r="P176" i="32" s="1"/>
  <c r="P146" i="32"/>
  <c r="P41" i="32"/>
  <c r="P30" i="32" s="1"/>
  <c r="N5" i="32"/>
  <c r="J186" i="32"/>
  <c r="X115" i="33"/>
  <c r="X106" i="33" s="1"/>
  <c r="N41" i="33"/>
  <c r="N30" i="33" s="1"/>
  <c r="L5" i="33"/>
  <c r="J115" i="33"/>
  <c r="X146" i="34"/>
  <c r="X115" i="34"/>
  <c r="X106" i="34" s="1"/>
  <c r="T5" i="34"/>
  <c r="R115" i="34"/>
  <c r="R106" i="34" s="1"/>
  <c r="P41" i="34"/>
  <c r="P30" i="34" s="1"/>
  <c r="N217" i="34"/>
  <c r="N186" i="34"/>
  <c r="N176" i="34" s="1"/>
  <c r="N5" i="36"/>
  <c r="X5" i="36"/>
  <c r="P5" i="36"/>
  <c r="N41" i="36"/>
  <c r="N30" i="36" s="1"/>
  <c r="X41" i="36"/>
  <c r="X30" i="36" s="1"/>
  <c r="P41" i="36"/>
  <c r="P30" i="36" s="1"/>
  <c r="P115" i="37"/>
  <c r="P106" i="37" s="1"/>
  <c r="N115" i="37"/>
  <c r="N106" i="37" s="1"/>
  <c r="J115" i="37"/>
  <c r="L186" i="37"/>
  <c r="L176" i="37" s="1"/>
  <c r="P41" i="39"/>
  <c r="P30" i="39" s="1"/>
  <c r="L115" i="39"/>
  <c r="L106" i="39" s="1"/>
  <c r="T115" i="39"/>
  <c r="T106" i="39" s="1"/>
  <c r="J115" i="39"/>
  <c r="J186" i="39"/>
  <c r="R186" i="39"/>
  <c r="R176" i="39" s="1"/>
  <c r="N41" i="40"/>
  <c r="N30" i="40" s="1"/>
  <c r="X41" i="40"/>
  <c r="X30" i="40" s="1"/>
  <c r="P115" i="40"/>
  <c r="P106" i="40" s="1"/>
  <c r="N115" i="40"/>
  <c r="N106" i="40" s="1"/>
  <c r="N186" i="40"/>
  <c r="N176" i="40" s="1"/>
  <c r="X186" i="40"/>
  <c r="X176" i="40" s="1"/>
  <c r="L217" i="40"/>
  <c r="T217" i="40"/>
  <c r="R217" i="40"/>
  <c r="L115" i="41"/>
  <c r="L106" i="41" s="1"/>
  <c r="T115" i="41"/>
  <c r="T106" i="41" s="1"/>
  <c r="L146" i="41"/>
  <c r="T146" i="41"/>
  <c r="J186" i="41"/>
  <c r="P32" i="58" s="1"/>
  <c r="R186" i="41"/>
  <c r="R176" i="41" s="1"/>
  <c r="L41" i="42"/>
  <c r="L30" i="42" s="1"/>
  <c r="T41" i="42"/>
  <c r="T30" i="42" s="1"/>
  <c r="R146" i="42"/>
  <c r="T217" i="42"/>
  <c r="N217" i="42"/>
  <c r="X217" i="42"/>
  <c r="J217" i="42"/>
  <c r="R217" i="42"/>
  <c r="L5" i="43"/>
  <c r="T5" i="43"/>
  <c r="X115" i="32"/>
  <c r="X106" i="32" s="1"/>
  <c r="T5" i="32"/>
  <c r="R115" i="32"/>
  <c r="R106" i="32" s="1"/>
  <c r="N217" i="32"/>
  <c r="N30" i="32"/>
  <c r="L5" i="32"/>
  <c r="J115" i="32"/>
  <c r="J5" i="32"/>
  <c r="X146" i="33"/>
  <c r="R5" i="33"/>
  <c r="L115" i="33"/>
  <c r="L106" i="33" s="1"/>
  <c r="X5" i="34"/>
  <c r="T217" i="34"/>
  <c r="L5" i="34"/>
  <c r="J115" i="34"/>
  <c r="N115" i="36"/>
  <c r="N106" i="36" s="1"/>
  <c r="X115" i="36"/>
  <c r="X106" i="36" s="1"/>
  <c r="N146" i="36"/>
  <c r="X146" i="36"/>
  <c r="T217" i="36"/>
  <c r="P217" i="36"/>
  <c r="J217" i="36"/>
  <c r="L146" i="37"/>
  <c r="L217" i="37"/>
  <c r="X146" i="39"/>
  <c r="P217" i="39"/>
  <c r="L73" i="40"/>
  <c r="N217" i="40"/>
  <c r="X217" i="40"/>
  <c r="N115" i="41"/>
  <c r="N106" i="41" s="1"/>
  <c r="X115" i="41"/>
  <c r="X106" i="41" s="1"/>
  <c r="P5" i="42"/>
  <c r="P115" i="42"/>
  <c r="P106" i="42" s="1"/>
  <c r="J115" i="42"/>
  <c r="R115" i="42"/>
  <c r="R106" i="42" s="1"/>
  <c r="P186" i="42"/>
  <c r="P176" i="42" s="1"/>
  <c r="P73" i="46"/>
  <c r="N217" i="31"/>
  <c r="N73" i="31"/>
  <c r="L5" i="31"/>
  <c r="J115" i="31"/>
  <c r="J5" i="31"/>
  <c r="T186" i="32"/>
  <c r="T176" i="32" s="1"/>
  <c r="P217" i="32"/>
  <c r="N115" i="32"/>
  <c r="N106" i="32" s="1"/>
  <c r="L146" i="32"/>
  <c r="L115" i="32"/>
  <c r="L106" i="32" s="1"/>
  <c r="X5" i="33"/>
  <c r="T115" i="33"/>
  <c r="T106" i="33" s="1"/>
  <c r="P186" i="33"/>
  <c r="P176" i="33" s="1"/>
  <c r="L217" i="33"/>
  <c r="J5" i="33"/>
  <c r="X217" i="34"/>
  <c r="X186" i="34"/>
  <c r="X176" i="34" s="1"/>
  <c r="L115" i="34"/>
  <c r="L106" i="34" s="1"/>
  <c r="J186" i="34"/>
  <c r="AL32" i="58" s="1"/>
  <c r="J41" i="34"/>
  <c r="J5" i="36"/>
  <c r="M5" i="58" s="1"/>
  <c r="R5" i="36"/>
  <c r="J41" i="36"/>
  <c r="R41" i="36"/>
  <c r="R30" i="36" s="1"/>
  <c r="L41" i="37"/>
  <c r="L30" i="37" s="1"/>
  <c r="T41" i="39"/>
  <c r="T30" i="39" s="1"/>
  <c r="J217" i="39"/>
  <c r="R217" i="39"/>
  <c r="R146" i="40"/>
  <c r="L176" i="40"/>
  <c r="P115" i="41"/>
  <c r="P106" i="41" s="1"/>
  <c r="P146" i="41"/>
  <c r="N146" i="41"/>
  <c r="P5" i="43"/>
  <c r="P146" i="43"/>
  <c r="X176" i="44"/>
  <c r="J186" i="44"/>
  <c r="L32" i="58" s="1"/>
  <c r="R186" i="44"/>
  <c r="R176" i="44" s="1"/>
  <c r="N115" i="45"/>
  <c r="N106" i="45" s="1"/>
  <c r="X115" i="45"/>
  <c r="X106" i="45" s="1"/>
  <c r="P115" i="45"/>
  <c r="P106" i="45" s="1"/>
  <c r="P217" i="45"/>
  <c r="P41" i="50"/>
  <c r="P30" i="50" s="1"/>
  <c r="R146" i="54"/>
  <c r="N146" i="43"/>
  <c r="L217" i="43"/>
  <c r="T217" i="43"/>
  <c r="N217" i="43"/>
  <c r="X217" i="43"/>
  <c r="P217" i="43"/>
  <c r="J217" i="43"/>
  <c r="R217" i="43"/>
  <c r="P5" i="44"/>
  <c r="J5" i="44"/>
  <c r="R5" i="44"/>
  <c r="L5" i="44"/>
  <c r="T5" i="44"/>
  <c r="N5" i="44"/>
  <c r="N73" i="44"/>
  <c r="L115" i="44"/>
  <c r="L106" i="44" s="1"/>
  <c r="T115" i="44"/>
  <c r="T106" i="44" s="1"/>
  <c r="X115" i="44"/>
  <c r="X106" i="44" s="1"/>
  <c r="L146" i="44"/>
  <c r="T146" i="44"/>
  <c r="X146" i="44"/>
  <c r="P5" i="45"/>
  <c r="L5" i="45"/>
  <c r="P146" i="45"/>
  <c r="L146" i="45"/>
  <c r="T146" i="45"/>
  <c r="N146" i="45"/>
  <c r="J186" i="45"/>
  <c r="AP32" i="58" s="1"/>
  <c r="R186" i="45"/>
  <c r="R176" i="45" s="1"/>
  <c r="N5" i="46"/>
  <c r="R217" i="46"/>
  <c r="J41" i="48"/>
  <c r="P146" i="48"/>
  <c r="L115" i="50"/>
  <c r="L106" i="50" s="1"/>
  <c r="T115" i="50"/>
  <c r="T106" i="50" s="1"/>
  <c r="J41" i="43"/>
  <c r="R41" i="43"/>
  <c r="R30" i="43" s="1"/>
  <c r="N73" i="43"/>
  <c r="T115" i="43"/>
  <c r="T106" i="43" s="1"/>
  <c r="X115" i="43"/>
  <c r="X106" i="43" s="1"/>
  <c r="R146" i="43"/>
  <c r="J5" i="45"/>
  <c r="AP5" i="58" s="1"/>
  <c r="R5" i="45"/>
  <c r="T5" i="45"/>
  <c r="N73" i="45"/>
  <c r="N186" i="45"/>
  <c r="N176" i="45" s="1"/>
  <c r="X186" i="45"/>
  <c r="X176" i="45" s="1"/>
  <c r="N115" i="50"/>
  <c r="N106" i="50" s="1"/>
  <c r="X115" i="50"/>
  <c r="X106" i="50" s="1"/>
  <c r="L115" i="46"/>
  <c r="L106" i="46" s="1"/>
  <c r="L146" i="46"/>
  <c r="L186" i="46"/>
  <c r="L176" i="46" s="1"/>
  <c r="L41" i="48"/>
  <c r="L30" i="48" s="1"/>
  <c r="T41" i="48"/>
  <c r="T30" i="48" s="1"/>
  <c r="J115" i="48"/>
  <c r="R115" i="48"/>
  <c r="R106" i="48" s="1"/>
  <c r="L115" i="48"/>
  <c r="L106" i="48" s="1"/>
  <c r="T115" i="48"/>
  <c r="T106" i="48" s="1"/>
  <c r="N115" i="48"/>
  <c r="N106" i="48" s="1"/>
  <c r="X115" i="48"/>
  <c r="X106" i="48" s="1"/>
  <c r="R146" i="49"/>
  <c r="L146" i="49"/>
  <c r="T146" i="49"/>
  <c r="J5" i="50"/>
  <c r="R5" i="50"/>
  <c r="L73" i="52"/>
  <c r="P5" i="47"/>
  <c r="L146" i="47"/>
  <c r="T146" i="47"/>
  <c r="N146" i="47"/>
  <c r="X146" i="47"/>
  <c r="R146" i="48"/>
  <c r="R186" i="48"/>
  <c r="R176" i="48" s="1"/>
  <c r="J115" i="49"/>
  <c r="R115" i="49"/>
  <c r="R106" i="49" s="1"/>
  <c r="T115" i="49"/>
  <c r="T106" i="49" s="1"/>
  <c r="P146" i="52"/>
  <c r="P146" i="46"/>
  <c r="N146" i="46"/>
  <c r="J217" i="46"/>
  <c r="J5" i="47"/>
  <c r="T5" i="58" s="1"/>
  <c r="R5" i="47"/>
  <c r="L5" i="47"/>
  <c r="T5" i="47"/>
  <c r="N5" i="47"/>
  <c r="X5" i="47"/>
  <c r="P115" i="47"/>
  <c r="P106" i="47" s="1"/>
  <c r="J115" i="47"/>
  <c r="R115" i="47"/>
  <c r="R106" i="47" s="1"/>
  <c r="R146" i="47"/>
  <c r="L186" i="47"/>
  <c r="L176" i="47" s="1"/>
  <c r="T186" i="47"/>
  <c r="T176" i="47" s="1"/>
  <c r="P217" i="47"/>
  <c r="J217" i="47"/>
  <c r="R217" i="47"/>
  <c r="L217" i="47"/>
  <c r="T217" i="47"/>
  <c r="P41" i="48"/>
  <c r="P30" i="48" s="1"/>
  <c r="X5" i="49"/>
  <c r="P5" i="49"/>
  <c r="P41" i="49"/>
  <c r="P30" i="49" s="1"/>
  <c r="R73" i="49"/>
  <c r="J5" i="51"/>
  <c r="N186" i="52"/>
  <c r="N176" i="52" s="1"/>
  <c r="J115" i="53"/>
  <c r="R115" i="53"/>
  <c r="R106" i="53" s="1"/>
  <c r="N146" i="53"/>
  <c r="X146" i="53"/>
  <c r="P186" i="53"/>
  <c r="P176" i="53" s="1"/>
  <c r="P146" i="54"/>
  <c r="P186" i="54"/>
  <c r="P176" i="54" s="1"/>
  <c r="J186" i="54"/>
  <c r="R186" i="54"/>
  <c r="R176" i="54" s="1"/>
  <c r="P73" i="53"/>
  <c r="L5" i="54"/>
  <c r="N146" i="54"/>
  <c r="N217" i="54"/>
  <c r="P217" i="54"/>
  <c r="L217" i="52"/>
  <c r="R217" i="52"/>
  <c r="J5" i="53"/>
  <c r="R5" i="53"/>
  <c r="R146" i="53"/>
  <c r="N217" i="53"/>
  <c r="X217" i="53"/>
  <c r="J115" i="54"/>
  <c r="R115" i="54"/>
  <c r="R106" i="54" s="1"/>
  <c r="J41" i="53"/>
  <c r="T41" i="9"/>
  <c r="T30" i="9" s="1"/>
  <c r="X41" i="48"/>
  <c r="X30" i="48" s="1"/>
  <c r="N41" i="48"/>
  <c r="N30" i="48" s="1"/>
  <c r="J41" i="28"/>
  <c r="X30" i="9"/>
  <c r="J41" i="9"/>
  <c r="X41" i="10"/>
  <c r="X30" i="10" s="1"/>
  <c r="T41" i="10"/>
  <c r="T30" i="10" s="1"/>
  <c r="P41" i="10"/>
  <c r="P30" i="10" s="1"/>
  <c r="R41" i="10"/>
  <c r="R30" i="10" s="1"/>
  <c r="N41" i="10"/>
  <c r="N30" i="10" s="1"/>
  <c r="J41" i="10"/>
  <c r="J41" i="52"/>
  <c r="L41" i="28"/>
  <c r="L30" i="28" s="1"/>
  <c r="J41" i="29"/>
  <c r="L30" i="10"/>
  <c r="L41" i="45"/>
  <c r="L30" i="45" s="1"/>
  <c r="J41" i="41"/>
  <c r="R30" i="53"/>
  <c r="T5" i="48"/>
  <c r="P5" i="48"/>
  <c r="L5" i="48"/>
  <c r="N5" i="54"/>
  <c r="N5" i="49"/>
  <c r="N5" i="39"/>
  <c r="N5" i="41"/>
  <c r="R5" i="43"/>
  <c r="J5" i="43"/>
  <c r="R5" i="34"/>
  <c r="N5" i="48"/>
  <c r="T5" i="49"/>
  <c r="R5" i="32"/>
  <c r="T5" i="40"/>
  <c r="R5" i="40"/>
  <c r="L5" i="40"/>
  <c r="T5" i="41"/>
  <c r="R5" i="41"/>
  <c r="P5" i="41"/>
  <c r="L5" i="41"/>
  <c r="X5" i="48"/>
  <c r="R5" i="48"/>
  <c r="J5" i="48"/>
  <c r="R2" i="57"/>
  <c r="N2" i="57"/>
  <c r="P2" i="57"/>
  <c r="L2" i="57"/>
  <c r="N217" i="45"/>
  <c r="L146" i="6"/>
  <c r="R146" i="7"/>
  <c r="P146" i="11"/>
  <c r="N146" i="10"/>
  <c r="R30" i="12"/>
  <c r="L146" i="15"/>
  <c r="X30" i="12"/>
  <c r="R146" i="28"/>
  <c r="P41" i="29"/>
  <c r="P30" i="29" s="1"/>
  <c r="L73" i="29"/>
  <c r="X5" i="31"/>
  <c r="T115" i="31"/>
  <c r="T106" i="31" s="1"/>
  <c r="X176" i="32"/>
  <c r="T146" i="32"/>
  <c r="R146" i="29"/>
  <c r="L186" i="28"/>
  <c r="L176" i="28" s="1"/>
  <c r="T186" i="28"/>
  <c r="T176" i="28" s="1"/>
  <c r="J217" i="28"/>
  <c r="R217" i="28"/>
  <c r="T217" i="28"/>
  <c r="J73" i="29"/>
  <c r="F15" i="58" s="1"/>
  <c r="X115" i="31"/>
  <c r="X106" i="31" s="1"/>
  <c r="T5" i="31"/>
  <c r="R115" i="31"/>
  <c r="R106" i="31" s="1"/>
  <c r="X146" i="32"/>
  <c r="R146" i="32"/>
  <c r="P146" i="33"/>
  <c r="P115" i="33"/>
  <c r="P106" i="33" s="1"/>
  <c r="P30" i="33"/>
  <c r="P146" i="34"/>
  <c r="P115" i="34"/>
  <c r="P106" i="34" s="1"/>
  <c r="L30" i="34"/>
  <c r="R146" i="36"/>
  <c r="T186" i="33"/>
  <c r="T176" i="33" s="1"/>
  <c r="R146" i="33"/>
  <c r="R146" i="34"/>
  <c r="J73" i="37"/>
  <c r="AQ15" i="58" s="1"/>
  <c r="R73" i="37"/>
  <c r="T5" i="33"/>
  <c r="R217" i="33"/>
  <c r="P5" i="33"/>
  <c r="L146" i="33"/>
  <c r="J217" i="33"/>
  <c r="R217" i="34"/>
  <c r="P5" i="34"/>
  <c r="L146" i="34"/>
  <c r="J217" i="34"/>
  <c r="J73" i="34"/>
  <c r="AL15" i="58" s="1"/>
  <c r="N186" i="36"/>
  <c r="N176" i="36" s="1"/>
  <c r="N217" i="36"/>
  <c r="X217" i="36"/>
  <c r="J217" i="37"/>
  <c r="R217" i="37"/>
  <c r="P146" i="39"/>
  <c r="L186" i="39"/>
  <c r="L176" i="39" s="1"/>
  <c r="L146" i="40"/>
  <c r="T146" i="40"/>
  <c r="P186" i="40"/>
  <c r="P176" i="40" s="1"/>
  <c r="J5" i="37"/>
  <c r="R5" i="37"/>
  <c r="J41" i="37"/>
  <c r="R41" i="37"/>
  <c r="R30" i="37" s="1"/>
  <c r="R146" i="37"/>
  <c r="J5" i="39"/>
  <c r="R5" i="39"/>
  <c r="J41" i="39"/>
  <c r="R41" i="39"/>
  <c r="R30" i="39" s="1"/>
  <c r="N115" i="39"/>
  <c r="N106" i="39" s="1"/>
  <c r="X115" i="39"/>
  <c r="X106" i="39" s="1"/>
  <c r="L146" i="39"/>
  <c r="T146" i="39"/>
  <c r="L217" i="39"/>
  <c r="T217" i="39"/>
  <c r="N5" i="40"/>
  <c r="X5" i="40"/>
  <c r="J115" i="40"/>
  <c r="R115" i="40"/>
  <c r="R106" i="40" s="1"/>
  <c r="P146" i="40"/>
  <c r="P217" i="40"/>
  <c r="J146" i="41"/>
  <c r="P25" i="58" s="1"/>
  <c r="N73" i="37"/>
  <c r="L5" i="39"/>
  <c r="T5" i="39"/>
  <c r="P5" i="40"/>
  <c r="L115" i="40"/>
  <c r="L106" i="40" s="1"/>
  <c r="T115" i="40"/>
  <c r="T106" i="40" s="1"/>
  <c r="N176" i="43"/>
  <c r="P146" i="42"/>
  <c r="P217" i="42"/>
  <c r="L146" i="43"/>
  <c r="T146" i="43"/>
  <c r="L115" i="42"/>
  <c r="L106" i="42" s="1"/>
  <c r="T115" i="42"/>
  <c r="T106" i="42" s="1"/>
  <c r="P146" i="44"/>
  <c r="J41" i="45"/>
  <c r="R41" i="45"/>
  <c r="R30" i="45" s="1"/>
  <c r="L73" i="45"/>
  <c r="R146" i="45"/>
  <c r="P5" i="46"/>
  <c r="J5" i="46"/>
  <c r="R5" i="46"/>
  <c r="L186" i="45"/>
  <c r="L176" i="45" s="1"/>
  <c r="T186" i="45"/>
  <c r="T176" i="45" s="1"/>
  <c r="J217" i="45"/>
  <c r="R217" i="45"/>
  <c r="T217" i="45"/>
  <c r="J41" i="46"/>
  <c r="R41" i="46"/>
  <c r="R30" i="46" s="1"/>
  <c r="L73" i="46"/>
  <c r="N73" i="46"/>
  <c r="P176" i="47"/>
  <c r="L217" i="46"/>
  <c r="N217" i="46"/>
  <c r="L73" i="47"/>
  <c r="P146" i="47"/>
  <c r="J73" i="48"/>
  <c r="AE15" i="58" s="1"/>
  <c r="P73" i="49"/>
  <c r="N146" i="49"/>
  <c r="X146" i="49"/>
  <c r="E6" i="58" l="1"/>
  <c r="J146" i="37"/>
  <c r="AQ25" i="58" s="1"/>
  <c r="J146" i="45"/>
  <c r="J30" i="8"/>
  <c r="C37" i="58"/>
  <c r="D37" i="58"/>
  <c r="J73" i="15"/>
  <c r="X15" i="58" s="1"/>
  <c r="N10" i="58"/>
  <c r="B37" i="58"/>
  <c r="J73" i="49"/>
  <c r="AB15" i="58" s="1"/>
  <c r="J73" i="44"/>
  <c r="L15" i="58" s="1"/>
  <c r="J30" i="54"/>
  <c r="J146" i="54"/>
  <c r="G25" i="58" s="1"/>
  <c r="J73" i="50"/>
  <c r="AG15" i="58" s="1"/>
  <c r="J73" i="42"/>
  <c r="J15" i="58" s="1"/>
  <c r="B31" i="58"/>
  <c r="C31" i="58"/>
  <c r="R2" i="37"/>
  <c r="AA5" i="58"/>
  <c r="H5" i="58"/>
  <c r="AM5" i="58"/>
  <c r="R5" i="58"/>
  <c r="AN5" i="58"/>
  <c r="AK5" i="58"/>
  <c r="I5" i="58"/>
  <c r="AC5" i="58"/>
  <c r="AG5" i="58"/>
  <c r="AI5" i="58"/>
  <c r="J3" i="57"/>
  <c r="N2" i="58" s="1"/>
  <c r="AO5" i="58"/>
  <c r="X5" i="58"/>
  <c r="AL5" i="58"/>
  <c r="N2" i="37"/>
  <c r="P5" i="58"/>
  <c r="Y5" i="58"/>
  <c r="C34" i="58"/>
  <c r="V5" i="58"/>
  <c r="O5" i="58"/>
  <c r="U5" i="58"/>
  <c r="P2" i="45"/>
  <c r="Z5" i="58"/>
  <c r="F5" i="58"/>
  <c r="G5" i="58"/>
  <c r="AF5" i="58"/>
  <c r="AH5" i="58"/>
  <c r="P2" i="37"/>
  <c r="J5" i="58"/>
  <c r="N176" i="32"/>
  <c r="R2" i="45"/>
  <c r="N2" i="45"/>
  <c r="AP25" i="58"/>
  <c r="AE5" i="58"/>
  <c r="D34" i="58"/>
  <c r="J176" i="52"/>
  <c r="X4" i="33"/>
  <c r="R4" i="44"/>
  <c r="J146" i="39"/>
  <c r="V25" i="58" s="1"/>
  <c r="R4" i="41"/>
  <c r="L4" i="31"/>
  <c r="X4" i="41"/>
  <c r="N4" i="33"/>
  <c r="J73" i="40"/>
  <c r="S15" i="58" s="1"/>
  <c r="J73" i="41"/>
  <c r="P15" i="58" s="1"/>
  <c r="J176" i="20"/>
  <c r="AQ5" i="58"/>
  <c r="L4" i="41"/>
  <c r="J30" i="44"/>
  <c r="J106" i="44"/>
  <c r="L20" i="58" s="1"/>
  <c r="J146" i="51"/>
  <c r="U25" i="58" s="1"/>
  <c r="J106" i="24"/>
  <c r="K20" i="58" s="1"/>
  <c r="J73" i="43"/>
  <c r="O15" i="58" s="1"/>
  <c r="E34" i="58"/>
  <c r="J106" i="43"/>
  <c r="O20" i="58" s="1"/>
  <c r="P4" i="41"/>
  <c r="N4" i="41"/>
  <c r="J146" i="10"/>
  <c r="AD25" i="58" s="1"/>
  <c r="AQ35" i="58"/>
  <c r="T35" i="58"/>
  <c r="N4" i="44"/>
  <c r="J106" i="42"/>
  <c r="J20" i="58" s="1"/>
  <c r="J23" i="58"/>
  <c r="M35" i="58"/>
  <c r="J146" i="52"/>
  <c r="AF25" i="58" s="1"/>
  <c r="AF27" i="58"/>
  <c r="AE35" i="58"/>
  <c r="AO35" i="58"/>
  <c r="X35" i="58"/>
  <c r="J176" i="15"/>
  <c r="X32" i="58"/>
  <c r="AK35" i="58"/>
  <c r="Z35" i="58"/>
  <c r="J176" i="42"/>
  <c r="J32" i="58"/>
  <c r="AP35" i="58"/>
  <c r="AL35" i="58"/>
  <c r="J35" i="58"/>
  <c r="G35" i="58"/>
  <c r="AF35" i="58"/>
  <c r="AI35" i="58"/>
  <c r="AJ35" i="58"/>
  <c r="S35" i="58"/>
  <c r="J146" i="42"/>
  <c r="J25" i="58" s="1"/>
  <c r="J27" i="58"/>
  <c r="U35" i="58"/>
  <c r="J30" i="42"/>
  <c r="J12" i="58"/>
  <c r="J30" i="15"/>
  <c r="X12" i="58"/>
  <c r="Y35" i="58"/>
  <c r="J106" i="52"/>
  <c r="AF20" i="58" s="1"/>
  <c r="AF23" i="58"/>
  <c r="AM35" i="58"/>
  <c r="AC35" i="58"/>
  <c r="J146" i="15"/>
  <c r="X25" i="58" s="1"/>
  <c r="X27" i="58"/>
  <c r="K35" i="58"/>
  <c r="P35" i="58"/>
  <c r="L35" i="58"/>
  <c r="J73" i="7"/>
  <c r="Y15" i="58" s="1"/>
  <c r="Y18" i="58"/>
  <c r="I35" i="58"/>
  <c r="AA35" i="58"/>
  <c r="H35" i="58"/>
  <c r="J30" i="52"/>
  <c r="AF12" i="58"/>
  <c r="O35" i="58"/>
  <c r="V35" i="58"/>
  <c r="F35" i="58"/>
  <c r="J30" i="7"/>
  <c r="Y12" i="58"/>
  <c r="J106" i="15"/>
  <c r="X20" i="58" s="1"/>
  <c r="X23" i="58"/>
  <c r="J176" i="7"/>
  <c r="Y32" i="58"/>
  <c r="AH35" i="58"/>
  <c r="AB35" i="58"/>
  <c r="AG35" i="58"/>
  <c r="J106" i="7"/>
  <c r="Y20" i="58" s="1"/>
  <c r="Y23" i="58"/>
  <c r="J146" i="7"/>
  <c r="Y25" i="58" s="1"/>
  <c r="Y27" i="58"/>
  <c r="AD35" i="58"/>
  <c r="R35" i="58"/>
  <c r="J73" i="52"/>
  <c r="AF15" i="58" s="1"/>
  <c r="AF18" i="58"/>
  <c r="X4" i="17"/>
  <c r="X4" i="40"/>
  <c r="AF30" i="58"/>
  <c r="N30" i="58"/>
  <c r="X30" i="58"/>
  <c r="B34" i="58"/>
  <c r="J30" i="46"/>
  <c r="I12" i="58"/>
  <c r="J30" i="53"/>
  <c r="AC12" i="58"/>
  <c r="J106" i="47"/>
  <c r="T23" i="58"/>
  <c r="J30" i="48"/>
  <c r="AE12" i="58"/>
  <c r="L4" i="44"/>
  <c r="J30" i="34"/>
  <c r="AL12" i="58"/>
  <c r="J30" i="31"/>
  <c r="AJ12" i="58"/>
  <c r="J106" i="33"/>
  <c r="AA20" i="58" s="1"/>
  <c r="AA23" i="58"/>
  <c r="J176" i="32"/>
  <c r="Z32" i="58"/>
  <c r="J30" i="20"/>
  <c r="AN12" i="58"/>
  <c r="J176" i="10"/>
  <c r="AD32" i="58"/>
  <c r="J176" i="29"/>
  <c r="F32" i="58"/>
  <c r="J176" i="47"/>
  <c r="T32" i="58"/>
  <c r="J176" i="49"/>
  <c r="AB32" i="58"/>
  <c r="J146" i="29"/>
  <c r="F25" i="58" s="1"/>
  <c r="F27" i="58"/>
  <c r="J146" i="47"/>
  <c r="T25" i="58" s="1"/>
  <c r="T27" i="58"/>
  <c r="J146" i="12"/>
  <c r="AM25" i="58" s="1"/>
  <c r="AM27" i="58"/>
  <c r="R4" i="49"/>
  <c r="J146" i="48"/>
  <c r="AE25" i="58" s="1"/>
  <c r="AE27" i="58"/>
  <c r="J176" i="50"/>
  <c r="AG32" i="58"/>
  <c r="J146" i="9"/>
  <c r="R25" i="58" s="1"/>
  <c r="R27" i="58"/>
  <c r="J146" i="20"/>
  <c r="AN25" i="58" s="1"/>
  <c r="AN27" i="58"/>
  <c r="P4" i="31"/>
  <c r="J30" i="40"/>
  <c r="S12" i="58"/>
  <c r="J176" i="43"/>
  <c r="O32" i="58"/>
  <c r="J146" i="44"/>
  <c r="L25" i="58" s="1"/>
  <c r="L27" i="58"/>
  <c r="J30" i="51"/>
  <c r="U12" i="58"/>
  <c r="J146" i="46"/>
  <c r="I25" i="58" s="1"/>
  <c r="I27" i="58"/>
  <c r="J30" i="32"/>
  <c r="Z12" i="58"/>
  <c r="J73" i="10"/>
  <c r="AD15" i="58" s="1"/>
  <c r="AD18" i="58"/>
  <c r="J73" i="17"/>
  <c r="AK15" i="58" s="1"/>
  <c r="AK18" i="58"/>
  <c r="J73" i="33"/>
  <c r="AA15" i="58" s="1"/>
  <c r="AA18" i="58"/>
  <c r="J30" i="39"/>
  <c r="V12" i="58"/>
  <c r="X4" i="31"/>
  <c r="J30" i="9"/>
  <c r="R12" i="58"/>
  <c r="J106" i="53"/>
  <c r="AC20" i="58" s="1"/>
  <c r="AC23" i="58"/>
  <c r="J30" i="36"/>
  <c r="M12" i="58"/>
  <c r="J106" i="31"/>
  <c r="AJ20" i="58" s="1"/>
  <c r="AJ23" i="58"/>
  <c r="J176" i="39"/>
  <c r="V32" i="58"/>
  <c r="R4" i="31"/>
  <c r="J30" i="12"/>
  <c r="AM12" i="58"/>
  <c r="J176" i="11"/>
  <c r="AH32" i="58"/>
  <c r="J106" i="6"/>
  <c r="AO20" i="58" s="1"/>
  <c r="AO23" i="58"/>
  <c r="J176" i="37"/>
  <c r="AQ32" i="58"/>
  <c r="J176" i="40"/>
  <c r="S32" i="58"/>
  <c r="J106" i="29"/>
  <c r="F20" i="58" s="1"/>
  <c r="F23" i="58"/>
  <c r="J146" i="28"/>
  <c r="H25" i="58" s="1"/>
  <c r="H27" i="58"/>
  <c r="J146" i="11"/>
  <c r="AH25" i="58" s="1"/>
  <c r="AH27" i="58"/>
  <c r="J106" i="45"/>
  <c r="AP20" i="58" s="1"/>
  <c r="AP23" i="58"/>
  <c r="AB5" i="58"/>
  <c r="J146" i="49"/>
  <c r="AB25" i="58" s="1"/>
  <c r="AB27" i="58"/>
  <c r="J176" i="53"/>
  <c r="AC32" i="58"/>
  <c r="J30" i="6"/>
  <c r="AO12" i="58"/>
  <c r="J146" i="8"/>
  <c r="AI25" i="58" s="1"/>
  <c r="AI27" i="58"/>
  <c r="J106" i="17"/>
  <c r="AK20" i="58" s="1"/>
  <c r="AK23" i="58"/>
  <c r="J146" i="31"/>
  <c r="AJ25" i="58" s="1"/>
  <c r="AJ27" i="58"/>
  <c r="J146" i="33"/>
  <c r="AA25" i="58" s="1"/>
  <c r="AA27" i="58"/>
  <c r="J106" i="41"/>
  <c r="P20" i="58" s="1"/>
  <c r="P23" i="58"/>
  <c r="J30" i="17"/>
  <c r="AK12" i="58"/>
  <c r="J73" i="6"/>
  <c r="AO15" i="58" s="1"/>
  <c r="AO18" i="58"/>
  <c r="P4" i="17"/>
  <c r="J73" i="54"/>
  <c r="G15" i="58" s="1"/>
  <c r="G18" i="58"/>
  <c r="J73" i="36"/>
  <c r="M15" i="58" s="1"/>
  <c r="M18" i="58"/>
  <c r="J73" i="28"/>
  <c r="H15" i="58" s="1"/>
  <c r="H18" i="58"/>
  <c r="J30" i="45"/>
  <c r="AP12" i="58"/>
  <c r="T4" i="31"/>
  <c r="N4" i="49"/>
  <c r="J30" i="41"/>
  <c r="P12" i="58"/>
  <c r="J30" i="29"/>
  <c r="F12" i="58"/>
  <c r="J106" i="54"/>
  <c r="G20" i="58" s="1"/>
  <c r="G23" i="58"/>
  <c r="J176" i="54"/>
  <c r="G32" i="58"/>
  <c r="P4" i="49"/>
  <c r="J106" i="49"/>
  <c r="AB20" i="58" s="1"/>
  <c r="AB23" i="58"/>
  <c r="L5" i="58"/>
  <c r="J106" i="34"/>
  <c r="AL20" i="58" s="1"/>
  <c r="AL23" i="58"/>
  <c r="J106" i="32"/>
  <c r="Z20" i="58" s="1"/>
  <c r="Z23" i="58"/>
  <c r="J106" i="39"/>
  <c r="V20" i="58" s="1"/>
  <c r="V23" i="58"/>
  <c r="P4" i="29"/>
  <c r="J106" i="10"/>
  <c r="AD20" i="58" s="1"/>
  <c r="AD23" i="58"/>
  <c r="J106" i="11"/>
  <c r="AH20" i="58" s="1"/>
  <c r="AH23" i="58"/>
  <c r="J176" i="31"/>
  <c r="AJ32" i="58"/>
  <c r="J146" i="36"/>
  <c r="M25" i="58" s="1"/>
  <c r="M27" i="58"/>
  <c r="J106" i="36"/>
  <c r="M23" i="58"/>
  <c r="J30" i="47"/>
  <c r="T12" i="58"/>
  <c r="J176" i="12"/>
  <c r="AM32" i="58"/>
  <c r="J106" i="12"/>
  <c r="AM20" i="58" s="1"/>
  <c r="AM23" i="58"/>
  <c r="J176" i="46"/>
  <c r="I32" i="58"/>
  <c r="J106" i="46"/>
  <c r="I20" i="58" s="1"/>
  <c r="I23" i="58"/>
  <c r="J146" i="50"/>
  <c r="AG25" i="58" s="1"/>
  <c r="AG27" i="58"/>
  <c r="J176" i="6"/>
  <c r="AO32" i="58"/>
  <c r="J176" i="9"/>
  <c r="R32" i="58"/>
  <c r="J176" i="17"/>
  <c r="AK32" i="58"/>
  <c r="J146" i="32"/>
  <c r="Z25" i="58" s="1"/>
  <c r="Z27" i="58"/>
  <c r="J146" i="34"/>
  <c r="AL25" i="58" s="1"/>
  <c r="AL27" i="58"/>
  <c r="S5" i="58"/>
  <c r="X4" i="44"/>
  <c r="J30" i="33"/>
  <c r="AA12" i="58"/>
  <c r="J73" i="12"/>
  <c r="AM15" i="58" s="1"/>
  <c r="AM18" i="58"/>
  <c r="J73" i="31"/>
  <c r="AJ15" i="58" s="1"/>
  <c r="AJ18" i="58"/>
  <c r="J106" i="40"/>
  <c r="S20" i="58" s="1"/>
  <c r="S23" i="58"/>
  <c r="J30" i="37"/>
  <c r="AQ12" i="58"/>
  <c r="T4" i="49"/>
  <c r="J30" i="10"/>
  <c r="AD12" i="58"/>
  <c r="J30" i="28"/>
  <c r="H12" i="58"/>
  <c r="X4" i="49"/>
  <c r="J106" i="48"/>
  <c r="AE20" i="58" s="1"/>
  <c r="AE23" i="58"/>
  <c r="J30" i="43"/>
  <c r="O12" i="58"/>
  <c r="T4" i="44"/>
  <c r="P4" i="44"/>
  <c r="AJ5" i="58"/>
  <c r="J106" i="37"/>
  <c r="AQ20" i="58" s="1"/>
  <c r="AQ23" i="58"/>
  <c r="J176" i="28"/>
  <c r="H32" i="58"/>
  <c r="J106" i="28"/>
  <c r="H20" i="58" s="1"/>
  <c r="H23" i="58"/>
  <c r="J30" i="11"/>
  <c r="AH12" i="58"/>
  <c r="L4" i="49"/>
  <c r="J30" i="49"/>
  <c r="AB12" i="58"/>
  <c r="J146" i="53"/>
  <c r="AC25" i="58" s="1"/>
  <c r="AC27" i="58"/>
  <c r="J146" i="6"/>
  <c r="AO25" i="58" s="1"/>
  <c r="AO27" i="58"/>
  <c r="J106" i="8"/>
  <c r="AI20" i="58" s="1"/>
  <c r="AI23" i="58"/>
  <c r="J106" i="9"/>
  <c r="R23" i="58"/>
  <c r="J176" i="24"/>
  <c r="K32" i="58"/>
  <c r="J106" i="20"/>
  <c r="AN20" i="58" s="1"/>
  <c r="AN23" i="58"/>
  <c r="J146" i="17"/>
  <c r="AK25" i="58" s="1"/>
  <c r="AK27" i="58"/>
  <c r="N4" i="31"/>
  <c r="J146" i="40"/>
  <c r="S25" i="58" s="1"/>
  <c r="S27" i="58"/>
  <c r="J176" i="51"/>
  <c r="U32" i="58"/>
  <c r="J146" i="43"/>
  <c r="O25" i="58" s="1"/>
  <c r="O27" i="58"/>
  <c r="J30" i="50"/>
  <c r="AG12" i="58"/>
  <c r="J106" i="51"/>
  <c r="U20" i="58" s="1"/>
  <c r="U23" i="58"/>
  <c r="J73" i="39"/>
  <c r="V15" i="58" s="1"/>
  <c r="V18" i="58"/>
  <c r="L4" i="10"/>
  <c r="X4" i="10"/>
  <c r="T4" i="10"/>
  <c r="R4" i="10"/>
  <c r="P4" i="10"/>
  <c r="N4" i="10"/>
  <c r="L4" i="33"/>
  <c r="R4" i="33"/>
  <c r="T4" i="33"/>
  <c r="P4" i="33"/>
  <c r="T4" i="17"/>
  <c r="R4" i="17"/>
  <c r="N4" i="17"/>
  <c r="L4" i="17"/>
  <c r="J146" i="24"/>
  <c r="K25" i="58" s="1"/>
  <c r="K27" i="58"/>
  <c r="J30" i="24"/>
  <c r="K10" i="58" s="1"/>
  <c r="K12" i="58"/>
  <c r="P4" i="40"/>
  <c r="N4" i="40"/>
  <c r="T4" i="40"/>
  <c r="R4" i="40"/>
  <c r="L4" i="40"/>
  <c r="T4" i="41"/>
  <c r="R4" i="43"/>
  <c r="X4" i="43"/>
  <c r="P4" i="43"/>
  <c r="L4" i="43"/>
  <c r="N4" i="43"/>
  <c r="T4" i="43"/>
  <c r="X4" i="48"/>
  <c r="T4" i="48"/>
  <c r="P4" i="48"/>
  <c r="N4" i="48"/>
  <c r="R4" i="48"/>
  <c r="L4" i="48"/>
  <c r="T4" i="9"/>
  <c r="R4" i="50"/>
  <c r="R4" i="42"/>
  <c r="P4" i="36"/>
  <c r="X4" i="29"/>
  <c r="R4" i="29"/>
  <c r="P4" i="42"/>
  <c r="X4" i="36"/>
  <c r="N4" i="29"/>
  <c r="L4" i="42"/>
  <c r="L4" i="36"/>
  <c r="N2" i="54"/>
  <c r="R4" i="36"/>
  <c r="N4" i="36"/>
  <c r="L4" i="29"/>
  <c r="T4" i="29"/>
  <c r="X4" i="28"/>
  <c r="T4" i="36"/>
  <c r="P4" i="53"/>
  <c r="N4" i="53"/>
  <c r="L4" i="53"/>
  <c r="R4" i="53"/>
  <c r="X4" i="53"/>
  <c r="T4" i="53"/>
  <c r="T4" i="39"/>
  <c r="P4" i="39"/>
  <c r="X4" i="39"/>
  <c r="N4" i="39"/>
  <c r="L4" i="39"/>
  <c r="R4" i="39"/>
  <c r="X4" i="42"/>
  <c r="N4" i="42"/>
  <c r="T4" i="42"/>
  <c r="L4" i="20"/>
  <c r="X4" i="20"/>
  <c r="T4" i="20"/>
  <c r="R4" i="20"/>
  <c r="P4" i="20"/>
  <c r="N4" i="20"/>
  <c r="N4" i="32"/>
  <c r="X4" i="32"/>
  <c r="R4" i="32"/>
  <c r="P4" i="32"/>
  <c r="L4" i="32"/>
  <c r="T4" i="32"/>
  <c r="P4" i="9"/>
  <c r="N4" i="9"/>
  <c r="L4" i="9"/>
  <c r="R4" i="9"/>
  <c r="X4" i="9"/>
  <c r="X4" i="50"/>
  <c r="T4" i="50"/>
  <c r="N4" i="50"/>
  <c r="L4" i="50"/>
  <c r="P4" i="50"/>
  <c r="R4" i="34"/>
  <c r="L4" i="34"/>
  <c r="N4" i="34"/>
  <c r="X4" i="34"/>
  <c r="P4" i="34"/>
  <c r="T4" i="34"/>
  <c r="X4" i="45"/>
  <c r="R4" i="45"/>
  <c r="T4" i="45"/>
  <c r="P4" i="45"/>
  <c r="L4" i="45"/>
  <c r="N4" i="45"/>
  <c r="R4" i="12"/>
  <c r="L4" i="12"/>
  <c r="P4" i="12"/>
  <c r="T4" i="12"/>
  <c r="N4" i="12"/>
  <c r="X4" i="12"/>
  <c r="R4" i="11"/>
  <c r="T4" i="11"/>
  <c r="N4" i="11"/>
  <c r="L4" i="11"/>
  <c r="X4" i="11"/>
  <c r="P4" i="11"/>
  <c r="X4" i="47"/>
  <c r="T4" i="47"/>
  <c r="R4" i="47"/>
  <c r="N4" i="47"/>
  <c r="P4" i="47"/>
  <c r="L4" i="47"/>
  <c r="J2" i="57"/>
  <c r="N3" i="58" s="1"/>
  <c r="J4" i="57"/>
  <c r="N4" i="58" s="1"/>
  <c r="N4" i="28"/>
  <c r="R4" i="28"/>
  <c r="L4" i="28"/>
  <c r="P4" i="28"/>
  <c r="T4" i="28"/>
  <c r="N2" i="43"/>
  <c r="L2" i="49"/>
  <c r="P2" i="46"/>
  <c r="L2" i="46"/>
  <c r="R2" i="9"/>
  <c r="P2" i="44"/>
  <c r="N2" i="44"/>
  <c r="R2" i="44"/>
  <c r="P2" i="43"/>
  <c r="R2" i="43"/>
  <c r="N2" i="42"/>
  <c r="P2" i="41"/>
  <c r="R2" i="41"/>
  <c r="N2" i="39"/>
  <c r="P2" i="39"/>
  <c r="L2" i="37"/>
  <c r="P2" i="17"/>
  <c r="R2" i="17"/>
  <c r="N2" i="17"/>
  <c r="L2" i="17"/>
  <c r="L2" i="20"/>
  <c r="R2" i="20"/>
  <c r="N2" i="20"/>
  <c r="P2" i="20"/>
  <c r="P2" i="9"/>
  <c r="L2" i="9"/>
  <c r="N2" i="9"/>
  <c r="P2" i="8"/>
  <c r="N2" i="15"/>
  <c r="P2" i="7"/>
  <c r="L2" i="7"/>
  <c r="R2" i="6"/>
  <c r="N2" i="50"/>
  <c r="P2" i="50"/>
  <c r="R2" i="50"/>
  <c r="R2" i="53"/>
  <c r="L2" i="53"/>
  <c r="N2" i="53"/>
  <c r="P2" i="53"/>
  <c r="R2" i="49"/>
  <c r="N2" i="49"/>
  <c r="N2" i="46"/>
  <c r="L2" i="45"/>
  <c r="P2" i="12"/>
  <c r="L2" i="12"/>
  <c r="N2" i="12"/>
  <c r="L2" i="11"/>
  <c r="R2" i="11"/>
  <c r="P2" i="52"/>
  <c r="R2" i="52"/>
  <c r="N2" i="47"/>
  <c r="R2" i="36"/>
  <c r="N2" i="28"/>
  <c r="R2" i="28"/>
  <c r="L2" i="29"/>
  <c r="L2" i="54"/>
  <c r="L2" i="52"/>
  <c r="N2" i="52"/>
  <c r="J176" i="44"/>
  <c r="R2" i="42"/>
  <c r="J176" i="41"/>
  <c r="N2" i="40"/>
  <c r="R2" i="40"/>
  <c r="N2" i="34"/>
  <c r="J176" i="34"/>
  <c r="J176" i="33"/>
  <c r="N2" i="33"/>
  <c r="R2" i="32"/>
  <c r="L2" i="32"/>
  <c r="N2" i="32"/>
  <c r="L2" i="31"/>
  <c r="N2" i="10"/>
  <c r="N2" i="8"/>
  <c r="J176" i="8"/>
  <c r="N2" i="7"/>
  <c r="N2" i="6"/>
  <c r="N2" i="48"/>
  <c r="L2" i="48"/>
  <c r="J176" i="48"/>
  <c r="R2" i="48"/>
  <c r="J176" i="45"/>
  <c r="N2" i="11"/>
  <c r="R2" i="47"/>
  <c r="L2" i="47"/>
  <c r="L2" i="36"/>
  <c r="J176" i="36"/>
  <c r="N2" i="29"/>
  <c r="P2" i="54"/>
  <c r="R2" i="54"/>
  <c r="P2" i="48"/>
  <c r="P2" i="36"/>
  <c r="P2" i="42"/>
  <c r="P2" i="49"/>
  <c r="L2" i="44"/>
  <c r="R2" i="34"/>
  <c r="R2" i="33"/>
  <c r="R2" i="31"/>
  <c r="P2" i="28"/>
  <c r="R2" i="7"/>
  <c r="L2" i="8"/>
  <c r="R2" i="12"/>
  <c r="L2" i="6"/>
  <c r="L2" i="24"/>
  <c r="L2" i="10"/>
  <c r="L2" i="50"/>
  <c r="L2" i="41"/>
  <c r="N2" i="36"/>
  <c r="L2" i="34"/>
  <c r="N2" i="31"/>
  <c r="P2" i="29"/>
  <c r="P2" i="6"/>
  <c r="P2" i="11"/>
  <c r="P2" i="47"/>
  <c r="L2" i="43"/>
  <c r="L2" i="42"/>
  <c r="N2" i="41"/>
  <c r="L2" i="33"/>
  <c r="P2" i="32"/>
  <c r="P2" i="31"/>
  <c r="P2" i="10"/>
  <c r="L2" i="15"/>
  <c r="R2" i="8"/>
  <c r="R2" i="10"/>
  <c r="L2" i="39"/>
  <c r="L2" i="28"/>
  <c r="L2" i="40"/>
  <c r="R2" i="46"/>
  <c r="P2" i="40"/>
  <c r="P2" i="34"/>
  <c r="R2" i="39"/>
  <c r="P2" i="33"/>
  <c r="R2" i="29"/>
  <c r="R20" i="58" l="1"/>
  <c r="AQ10" i="58"/>
  <c r="AP10" i="58"/>
  <c r="AO10" i="58"/>
  <c r="AN10" i="58"/>
  <c r="AN30" i="58"/>
  <c r="AM10" i="58"/>
  <c r="AL10" i="58"/>
  <c r="AK10" i="58"/>
  <c r="AJ10" i="58"/>
  <c r="AI10" i="58"/>
  <c r="AH10" i="58"/>
  <c r="J3" i="11"/>
  <c r="AG10" i="58"/>
  <c r="AE10" i="58"/>
  <c r="AF10" i="58"/>
  <c r="AD10" i="58"/>
  <c r="AC10" i="58"/>
  <c r="AB10" i="58"/>
  <c r="AA10" i="58"/>
  <c r="Z10" i="58"/>
  <c r="Y10" i="58"/>
  <c r="X10" i="58"/>
  <c r="V10" i="58"/>
  <c r="U10" i="58"/>
  <c r="T10" i="58"/>
  <c r="S10" i="58"/>
  <c r="P10" i="58"/>
  <c r="O10" i="58"/>
  <c r="M10" i="58"/>
  <c r="L10" i="58"/>
  <c r="J10" i="58"/>
  <c r="I10" i="58"/>
  <c r="H10" i="58"/>
  <c r="F10" i="58"/>
  <c r="G10" i="58"/>
  <c r="J2" i="7"/>
  <c r="Y3" i="58" s="1"/>
  <c r="J4" i="50"/>
  <c r="AG4" i="58" s="1"/>
  <c r="J2" i="52"/>
  <c r="AF3" i="58" s="1"/>
  <c r="J2" i="15"/>
  <c r="X3" i="58" s="1"/>
  <c r="J3" i="9"/>
  <c r="R2" i="58" s="1"/>
  <c r="J3" i="49"/>
  <c r="AB2" i="58" s="1"/>
  <c r="J3" i="42"/>
  <c r="J2" i="58" s="1"/>
  <c r="J3" i="54"/>
  <c r="G2" i="58" s="1"/>
  <c r="J3" i="32"/>
  <c r="Z2" i="58" s="1"/>
  <c r="J3" i="41"/>
  <c r="P2" i="58" s="1"/>
  <c r="J3" i="37"/>
  <c r="AQ2" i="58" s="1"/>
  <c r="J3" i="52"/>
  <c r="AF2" i="58" s="1"/>
  <c r="J3" i="43"/>
  <c r="O2" i="58" s="1"/>
  <c r="J3" i="15"/>
  <c r="X2" i="58" s="1"/>
  <c r="J3" i="31"/>
  <c r="AJ2" i="58" s="1"/>
  <c r="J3" i="53"/>
  <c r="AC2" i="58" s="1"/>
  <c r="J3" i="46"/>
  <c r="I2" i="58" s="1"/>
  <c r="J3" i="20"/>
  <c r="AN2" i="58" s="1"/>
  <c r="J3" i="12"/>
  <c r="AM2" i="58" s="1"/>
  <c r="J3" i="33"/>
  <c r="AA2" i="58" s="1"/>
  <c r="J3" i="10"/>
  <c r="AD2" i="58" s="1"/>
  <c r="J3" i="48"/>
  <c r="AE2" i="58" s="1"/>
  <c r="J3" i="29"/>
  <c r="F2" i="58" s="1"/>
  <c r="J3" i="7"/>
  <c r="Y2" i="58" s="1"/>
  <c r="J3" i="44"/>
  <c r="L2" i="58" s="1"/>
  <c r="AH2" i="58"/>
  <c r="J2" i="54"/>
  <c r="G3" i="58" s="1"/>
  <c r="J3" i="51"/>
  <c r="U2" i="58" s="1"/>
  <c r="J3" i="39"/>
  <c r="V2" i="58" s="1"/>
  <c r="J3" i="34"/>
  <c r="AL2" i="58" s="1"/>
  <c r="J3" i="6"/>
  <c r="AO2" i="58" s="1"/>
  <c r="J3" i="8"/>
  <c r="AI2" i="58" s="1"/>
  <c r="J3" i="50"/>
  <c r="AG2" i="58" s="1"/>
  <c r="J2" i="37"/>
  <c r="AQ3" i="58" s="1"/>
  <c r="J3" i="17"/>
  <c r="AK2" i="58" s="1"/>
  <c r="J3" i="28"/>
  <c r="H2" i="58" s="1"/>
  <c r="J3" i="45"/>
  <c r="AP2" i="58" s="1"/>
  <c r="T20" i="58"/>
  <c r="J3" i="47"/>
  <c r="T2" i="58" s="1"/>
  <c r="J3" i="40"/>
  <c r="S2" i="58" s="1"/>
  <c r="J4" i="40"/>
  <c r="M20" i="58"/>
  <c r="E20" i="58" s="1"/>
  <c r="J3" i="36"/>
  <c r="M2" i="58" s="1"/>
  <c r="J30" i="58"/>
  <c r="J2" i="53"/>
  <c r="AC3" i="58" s="1"/>
  <c r="J4" i="53"/>
  <c r="AC4" i="58" s="1"/>
  <c r="J4" i="20"/>
  <c r="AN4" i="58" s="1"/>
  <c r="D5" i="58"/>
  <c r="Y30" i="58"/>
  <c r="J2" i="28"/>
  <c r="H3" i="58" s="1"/>
  <c r="J4" i="47"/>
  <c r="T4" i="58" s="1"/>
  <c r="J2" i="50"/>
  <c r="AG3" i="58" s="1"/>
  <c r="E15" i="58"/>
  <c r="E5" i="58"/>
  <c r="J4" i="10"/>
  <c r="AD4" i="58" s="1"/>
  <c r="C5" i="58"/>
  <c r="E18" i="58"/>
  <c r="B5" i="58"/>
  <c r="E35" i="58"/>
  <c r="B35" i="58"/>
  <c r="J2" i="42"/>
  <c r="J2" i="20"/>
  <c r="AN3" i="58" s="1"/>
  <c r="J4" i="32"/>
  <c r="Z4" i="58" s="1"/>
  <c r="J2" i="24"/>
  <c r="C18" i="58"/>
  <c r="AB30" i="58"/>
  <c r="C35" i="58"/>
  <c r="T30" i="58"/>
  <c r="J4" i="42"/>
  <c r="J4" i="58" s="1"/>
  <c r="J4" i="31"/>
  <c r="AJ4" i="58" s="1"/>
  <c r="D15" i="58"/>
  <c r="D12" i="58"/>
  <c r="AG30" i="58"/>
  <c r="J2" i="9"/>
  <c r="R3" i="58" s="1"/>
  <c r="J2" i="12"/>
  <c r="AM3" i="58" s="1"/>
  <c r="D35" i="58"/>
  <c r="B15" i="58"/>
  <c r="D20" i="58"/>
  <c r="D25" i="58"/>
  <c r="D18" i="58"/>
  <c r="D23" i="58"/>
  <c r="D27" i="58"/>
  <c r="D32" i="58"/>
  <c r="C15" i="58"/>
  <c r="O30" i="58"/>
  <c r="AK30" i="58"/>
  <c r="AO30" i="58"/>
  <c r="H30" i="58"/>
  <c r="R30" i="58"/>
  <c r="AM30" i="58"/>
  <c r="AJ30" i="58"/>
  <c r="AC30" i="58"/>
  <c r="K30" i="58"/>
  <c r="AH30" i="58"/>
  <c r="S30" i="58"/>
  <c r="AD30" i="58"/>
  <c r="Z30" i="58"/>
  <c r="V30" i="58"/>
  <c r="U30" i="58"/>
  <c r="AQ30" i="58"/>
  <c r="G30" i="58"/>
  <c r="I30" i="58"/>
  <c r="J2" i="46"/>
  <c r="I3" i="58" s="1"/>
  <c r="B12" i="58"/>
  <c r="B18" i="58"/>
  <c r="F30" i="58"/>
  <c r="B25" i="58"/>
  <c r="B32" i="58"/>
  <c r="E27" i="58"/>
  <c r="C27" i="58"/>
  <c r="E10" i="58"/>
  <c r="E23" i="58"/>
  <c r="C23" i="58"/>
  <c r="B23" i="58"/>
  <c r="E25" i="58"/>
  <c r="C25" i="58"/>
  <c r="E32" i="58"/>
  <c r="C32" i="58"/>
  <c r="E12" i="58"/>
  <c r="C12" i="58"/>
  <c r="B27" i="58"/>
  <c r="J2" i="33"/>
  <c r="AA3" i="58" s="1"/>
  <c r="AA30" i="58"/>
  <c r="J2" i="10"/>
  <c r="J2" i="43"/>
  <c r="J2" i="34"/>
  <c r="AL3" i="58" s="1"/>
  <c r="AL30" i="58"/>
  <c r="J4" i="41"/>
  <c r="P4" i="58" s="1"/>
  <c r="P30" i="58"/>
  <c r="J2" i="47"/>
  <c r="T3" i="58" s="1"/>
  <c r="J2" i="17"/>
  <c r="AK3" i="58" s="1"/>
  <c r="J4" i="12"/>
  <c r="AM4" i="58" s="1"/>
  <c r="J4" i="43"/>
  <c r="O4" i="58" s="1"/>
  <c r="J4" i="17"/>
  <c r="AK4" i="58" s="1"/>
  <c r="J4" i="44"/>
  <c r="L4" i="58" s="1"/>
  <c r="J4" i="49"/>
  <c r="AB4" i="58" s="1"/>
  <c r="J2" i="44"/>
  <c r="L30" i="58"/>
  <c r="J2" i="40"/>
  <c r="J2" i="31"/>
  <c r="AJ3" i="58" s="1"/>
  <c r="J2" i="48"/>
  <c r="AE30" i="58"/>
  <c r="J2" i="11"/>
  <c r="J2" i="6"/>
  <c r="AO3" i="58" s="1"/>
  <c r="J4" i="11"/>
  <c r="AH4" i="58" s="1"/>
  <c r="J2" i="29"/>
  <c r="F3" i="58" s="1"/>
  <c r="J2" i="45"/>
  <c r="AP30" i="58"/>
  <c r="J2" i="39"/>
  <c r="V3" i="58" s="1"/>
  <c r="J2" i="32"/>
  <c r="Z3" i="58" s="1"/>
  <c r="J2" i="49"/>
  <c r="J2" i="36"/>
  <c r="M30" i="58"/>
  <c r="J2" i="8"/>
  <c r="AI30" i="58"/>
  <c r="J2" i="51"/>
  <c r="J4" i="28"/>
  <c r="H4" i="58" s="1"/>
  <c r="J4" i="39"/>
  <c r="V4" i="58" s="1"/>
  <c r="J4" i="29"/>
  <c r="F4" i="58" s="1"/>
  <c r="S4" i="58"/>
  <c r="J4" i="9"/>
  <c r="R4" i="58" s="1"/>
  <c r="R10" i="58"/>
  <c r="J4" i="33"/>
  <c r="AA4" i="58" s="1"/>
  <c r="J2" i="41"/>
  <c r="J4" i="48"/>
  <c r="AE4" i="58" s="1"/>
  <c r="J4" i="36"/>
  <c r="M4" i="58" s="1"/>
  <c r="J4" i="34"/>
  <c r="AL4" i="58" s="1"/>
  <c r="J4" i="45"/>
  <c r="AP4" i="58" s="1"/>
  <c r="D10" i="58" l="1"/>
  <c r="AP3" i="58"/>
  <c r="AI3" i="58"/>
  <c r="AH3" i="58"/>
  <c r="AE3" i="58"/>
  <c r="AD3" i="58"/>
  <c r="AB3" i="58"/>
  <c r="U3" i="58"/>
  <c r="S3" i="58"/>
  <c r="P3" i="58"/>
  <c r="O3" i="58"/>
  <c r="M3" i="58"/>
  <c r="L3" i="58"/>
  <c r="K3" i="58"/>
  <c r="J3" i="58"/>
  <c r="B20" i="58"/>
  <c r="C20" i="58"/>
  <c r="B10" i="58"/>
  <c r="C10" i="58"/>
  <c r="E30" i="58"/>
  <c r="E4" i="58"/>
  <c r="D30" i="58"/>
  <c r="B2" i="58"/>
  <c r="C30" i="58"/>
  <c r="E2" i="58"/>
  <c r="B30" i="58"/>
  <c r="B4" i="58"/>
  <c r="C4" i="58"/>
  <c r="D4" i="58"/>
  <c r="D2" i="58"/>
  <c r="C2" i="58"/>
  <c r="D3" i="58" l="1"/>
  <c r="E3" i="58"/>
  <c r="B3" i="58"/>
  <c r="C3" i="58"/>
</calcChain>
</file>

<file path=xl/comments1.xml><?xml version="1.0" encoding="utf-8"?>
<comments xmlns="http://schemas.openxmlformats.org/spreadsheetml/2006/main">
  <authors>
    <author>Jessica Kinsella</author>
  </authors>
  <commentList>
    <comment ref="K169" authorId="0">
      <text>
        <r>
          <rPr>
            <b/>
            <sz val="9"/>
            <color indexed="81"/>
            <rFont val="Tahoma"/>
            <family val="2"/>
          </rPr>
          <t>Jessica Kinsella:</t>
        </r>
        <r>
          <rPr>
            <sz val="9"/>
            <color indexed="81"/>
            <rFont val="Tahoma"/>
            <family val="2"/>
          </rPr>
          <t xml:space="preserve">
I have amended to include direction 65 instead of 55.</t>
        </r>
      </text>
    </comment>
  </commentList>
</comments>
</file>

<file path=xl/sharedStrings.xml><?xml version="1.0" encoding="utf-8"?>
<sst xmlns="http://schemas.openxmlformats.org/spreadsheetml/2006/main" count="62290" uniqueCount="7307">
  <si>
    <t xml:space="preserve">Policy Strands </t>
  </si>
  <si>
    <t xml:space="preserve">Policy Dimensions </t>
  </si>
  <si>
    <t xml:space="preserve">Indicators - short name </t>
  </si>
  <si>
    <t xml:space="preserve">Option 2 (50) </t>
  </si>
  <si>
    <t>Option 3 (0)</t>
  </si>
  <si>
    <t>All of them</t>
  </si>
  <si>
    <t>Only a</t>
  </si>
  <si>
    <t xml:space="preserve">Yes. There are no additional restrictions than those based on type of permit mentioned in 1 </t>
  </si>
  <si>
    <t>Certain sectors and activities solely for nationals (please specify)</t>
  </si>
  <si>
    <t>Yes. Only restriction is exercise of public authority and safeguard general state interest</t>
  </si>
  <si>
    <t>Other restrictions (please specify)</t>
  </si>
  <si>
    <t>Only for nationals</t>
  </si>
  <si>
    <t>Immediate access to labour market</t>
  </si>
  <si>
    <t>Access to private sector</t>
  </si>
  <si>
    <t xml:space="preserve"> Access to public sector </t>
  </si>
  <si>
    <t>Immediate access to self employment</t>
  </si>
  <si>
    <t>Access to self employment</t>
  </si>
  <si>
    <t>Public employment services</t>
  </si>
  <si>
    <t xml:space="preserve">Education and vocational training </t>
  </si>
  <si>
    <t>Study grants</t>
  </si>
  <si>
    <t xml:space="preserve">Recognition of academic qualifications </t>
  </si>
  <si>
    <t xml:space="preserve">Recognition of professional qualifications </t>
  </si>
  <si>
    <t xml:space="preserve">Validation of skills </t>
  </si>
  <si>
    <t>Equality of access to study grants:
What categories of TCNs have equal access?
a. Long-term residents
b. Residents on temporary work permits (excluding seasonal)
c. Residents on family reunion permits (same as sponsor)</t>
  </si>
  <si>
    <t>Recognition of academic qualifications acquired abroad</t>
  </si>
  <si>
    <t xml:space="preserve">Recognition of professional qualifications in regulated professions acquired abroad (e.g. law, medicine, architecture)                                          </t>
  </si>
  <si>
    <t xml:space="preserve">Same procedures and fees as for nationals </t>
  </si>
  <si>
    <t>Different procedure than for nationals (e.g. more documents and/or higher fees are required)</t>
  </si>
  <si>
    <t>Ad hoc/No procedure for recognition of titles for certain TCN residents or certain fields of study (e.g. recognition depending on mutual recognition agreements)</t>
  </si>
  <si>
    <t>Ad hoc/No procedure for validation of skills for certain TCN residents or certain professional fields</t>
  </si>
  <si>
    <t xml:space="preserve">State facilitation of recognition of qualifications </t>
  </si>
  <si>
    <t xml:space="preserve">Economic integration measures of TCNs </t>
  </si>
  <si>
    <t xml:space="preserve">Economic integration measures of youth and women </t>
  </si>
  <si>
    <t>Support to access public employment services</t>
  </si>
  <si>
    <t>Active information policy</t>
  </si>
  <si>
    <t xml:space="preserve">State facilitation of recognition of qualifications obtained abroad:
a) existence of one-stop-shop for TCN applicants to submit application for recognition of qualifications
b) national guidelines on fair procedures, timelines and fees for assessments by professional, governmental, and non-governmental organisations
</t>
  </si>
  <si>
    <t>A and b</t>
  </si>
  <si>
    <t>Only one</t>
  </si>
  <si>
    <t>Neither</t>
  </si>
  <si>
    <t xml:space="preserve">Do all TCNs have access to: 
a. Targeted training for TCNs other than generic language training (e.g. bridging courses, job specific language training, etc.)
b. Programmes to encourage hiring of TCNs (e.g. employer incentives, work placements, public sector commitments, etc.)
</t>
  </si>
  <si>
    <t>A and b (please specify content)</t>
  </si>
  <si>
    <t>A or b (please specify content)</t>
  </si>
  <si>
    <t>Only ad hoc (mainly through projects implemented by NGOs)</t>
  </si>
  <si>
    <t>Targeted measures to further the integration of TCNs into the labour market
a. National programmes to address labour market situation of migrant youth
b. National programmes  to address labour market situation of migrant women</t>
  </si>
  <si>
    <t>Both (please specify content)</t>
  </si>
  <si>
    <t>One of these (please specify content)</t>
  </si>
  <si>
    <t>Support to access public employment services
a) Right to resource person, mentor, coach linked to public employment service is part of integration policy for newcomers
b) Training required of public employment service staff on specific needs of migrants</t>
  </si>
  <si>
    <t>Both (please specify)</t>
  </si>
  <si>
    <t>One (please specify)</t>
  </si>
  <si>
    <t>None. Only ad hoc (mainly trough projects implemented by NGOs)</t>
  </si>
  <si>
    <t>Active policy of information on rights of migrant workers at national level (or regional in federal states)</t>
  </si>
  <si>
    <t>Policy of information  by state targeted at migrant workers and/or employers on individual basis (through individualised meeting or one-stop-shop)</t>
  </si>
  <si>
    <t>Policy of information on general basis  (through individual campaigns in certain regions, brochures, websites updated on a regular basis)</t>
  </si>
  <si>
    <t>No active policy of information in the last year</t>
  </si>
  <si>
    <t xml:space="preserve">Membership in trade unions </t>
  </si>
  <si>
    <t>Working conditions</t>
  </si>
  <si>
    <t>Access to social security</t>
  </si>
  <si>
    <t xml:space="preserve">Membership of and participation in trade unions associations and work-related negotiation bodies </t>
  </si>
  <si>
    <t>Equal access with nationals</t>
  </si>
  <si>
    <t>Restricted access to elected positions</t>
  </si>
  <si>
    <t>Other restrictions apply</t>
  </si>
  <si>
    <t xml:space="preserve">What categories of TCNs have equal access to social security? (unemployment benefits, old age pension, invalidity benefits, maternity leave, family benefits, social assistance)
a. Long-term residents
b. Residents on temporary work permits (excluding seasonal)
c. Residents on family reunion permits (same as sponsor)
</t>
  </si>
  <si>
    <t>Equal working conditions:
Do TCNs have guaranteed equal working conditions? (safe and healthy working conditions, treatment in case of job termination or dismissal, payment/wages, taxation)</t>
  </si>
  <si>
    <t>Equal treatment with nationals in all areas</t>
  </si>
  <si>
    <t>No equal treatment in at least one area (please specify)</t>
  </si>
  <si>
    <t>No equal treatment in more than one area (please specify)</t>
  </si>
  <si>
    <t>Access to housing</t>
  </si>
  <si>
    <t>Residence period</t>
  </si>
  <si>
    <t>Permit duration required</t>
  </si>
  <si>
    <t>Minor children</t>
  </si>
  <si>
    <t>Dependent parents/grandparents</t>
  </si>
  <si>
    <t>Dependent adult children</t>
  </si>
  <si>
    <t>Permits considered</t>
  </si>
  <si>
    <t>Residence requirement for ordinary legal residents (sponsor)</t>
  </si>
  <si>
    <t xml:space="preserve">No residence requirement </t>
  </si>
  <si>
    <t>≤  1 year</t>
  </si>
  <si>
    <t>&gt;1 year</t>
  </si>
  <si>
    <t>Permit duration required (sponsor)</t>
  </si>
  <si>
    <t>Permit for &gt; 1 year (please specify)</t>
  </si>
  <si>
    <t>Documents taken into account to be eligible for family reunion</t>
  </si>
  <si>
    <t>Any residence permit</t>
  </si>
  <si>
    <t>Both</t>
  </si>
  <si>
    <t>Neither. Only spouses.</t>
  </si>
  <si>
    <t>Age limits for sponsors and spouses</t>
  </si>
  <si>
    <t>≤ Age of majority in country (18 years)</t>
  </si>
  <si>
    <t>Eligibility for minor children (&lt;18 years)
a. Minor children
b. Adopted children
c. Children for whom custody is shared</t>
  </si>
  <si>
    <t>All three</t>
  </si>
  <si>
    <t>Only a and b</t>
  </si>
  <si>
    <t xml:space="preserve">Eligibility for dependent relatives in the ascending line </t>
  </si>
  <si>
    <t>Eligibility for dependent adult children</t>
  </si>
  <si>
    <t>Form of pre-departure language measure for family member abroad (if no requirement, skip to question 28c)</t>
  </si>
  <si>
    <t>No Requirement OR Voluntary course/information (please specify which)</t>
  </si>
  <si>
    <t>Requirement to take a language course</t>
  </si>
  <si>
    <t>Requirement includes language test/assessment</t>
  </si>
  <si>
    <t>A2 set as standard</t>
  </si>
  <si>
    <t>B1 or higher set as standard. OR no standards, based on administrative discretion. (please specify which)</t>
  </si>
  <si>
    <t>Form of pre-departure integration measure for family member abroad, e.g. not language, but social/cultural (if no requirement, skip to question 29a)</t>
  </si>
  <si>
    <t>None OR voluntary information/course (please specify)</t>
  </si>
  <si>
    <t>Requirement to take an integration course</t>
  </si>
  <si>
    <t>Requirement to pass an integration test/assessment</t>
  </si>
  <si>
    <t>Both of these (please specify)</t>
  </si>
  <si>
    <t>One of these please specify</t>
  </si>
  <si>
    <t>Neither of these</t>
  </si>
  <si>
    <t>No or nominal costs (please specify amount)</t>
  </si>
  <si>
    <t>Higher costs
(please specify amount)</t>
  </si>
  <si>
    <t>A or b</t>
  </si>
  <si>
    <t>Neither a or b</t>
  </si>
  <si>
    <t>Some applicants (please specify)</t>
  </si>
  <si>
    <t xml:space="preserve">None (only ad hoc projects) </t>
  </si>
  <si>
    <t>A1 or less set as standard</t>
  </si>
  <si>
    <t>Form of integration requirement for sponsor and/or family member after arrival on territory e.g. not language but social/cultural (if no requirement, skip to question 30)</t>
  </si>
  <si>
    <t>Requirement includes integration test/assessment</t>
  </si>
  <si>
    <t xml:space="preserve">Cost of language/integration requirement </t>
  </si>
  <si>
    <t>Accommodation requirement</t>
  </si>
  <si>
    <t>None</t>
  </si>
  <si>
    <t>Appropriate accommodation meeting the general health and safety standards</t>
  </si>
  <si>
    <t>Further requirements (please specify)</t>
  </si>
  <si>
    <t>Economic resources requirement</t>
  </si>
  <si>
    <t>None or at/below level of social assistance and no income source is excluded (please specify)</t>
  </si>
  <si>
    <t>Higher than social assistance and no income source is excluded</t>
  </si>
  <si>
    <t>Income source linked to employment or no use of social assistance</t>
  </si>
  <si>
    <t xml:space="preserve">Maximum length of application procedure </t>
  </si>
  <si>
    <t>≤ 6 months defined by law (please specify)</t>
  </si>
  <si>
    <t>&gt; 6 months but the maximum is defined by law (please specify)</t>
  </si>
  <si>
    <t>No regulation on maximum length</t>
  </si>
  <si>
    <t>Costs of application and/or issue of status</t>
  </si>
  <si>
    <t xml:space="preserve">
Same as regular administrative fees and duties in the country (please specify amounts for each)</t>
  </si>
  <si>
    <t>Higher costs
(please specify amounts for each)</t>
  </si>
  <si>
    <t xml:space="preserve">Maximum duration of procedure </t>
  </si>
  <si>
    <t>Cost of application</t>
  </si>
  <si>
    <t xml:space="preserve">Economic resources </t>
  </si>
  <si>
    <t>Accommodation</t>
  </si>
  <si>
    <t>Duration of validity of permit</t>
  </si>
  <si>
    <t>Equal to sponsor’s residence permit and renewable</t>
  </si>
  <si>
    <t>Not equal to sponsor’s but ≥ 1 year renewable permit</t>
  </si>
  <si>
    <t>&lt; 1 year renewable permit or new application necessary</t>
  </si>
  <si>
    <t>Grounds for rejecting, withdrawing or refusing to renew status:                      
a. Actual and serious threat to public policy or national security, 
b. Proven fraud in the acquisition of permit (inexistent relationship or misleading information).
c. Break-up of family relationship (before three years)
d. Original conditions are no longer satisfied (e.g. unemployment or economic resources)</t>
  </si>
  <si>
    <t xml:space="preserve">No other than a-b </t>
  </si>
  <si>
    <t>Grounds include a, b and c</t>
  </si>
  <si>
    <t>Includes others like d (please specify)</t>
  </si>
  <si>
    <t>Before refusal or withdrawal, due account is taken of (regulated by law) :                                                                                                               a. Solidity of sponsor’s family relationship
b. Duration of sponsor’s residence in country
c. Existing links with country of origin
d. Physical or emotional violence</t>
  </si>
  <si>
    <t>All elements</t>
  </si>
  <si>
    <t>Elements include any of these (or other) but not all</t>
  </si>
  <si>
    <t>No elements</t>
  </si>
  <si>
    <t>Legal guarantees and redress in case of refusal or withdrawal
a. reasoned decision
b. right to appeal
c. representation before an independent administrative authority and/or a court</t>
  </si>
  <si>
    <t>All rights</t>
  </si>
  <si>
    <t>At least a and b</t>
  </si>
  <si>
    <t>One or both of a and b are not guaranteed</t>
  </si>
  <si>
    <t>Grounds for rejection, withdrawal, refusal</t>
  </si>
  <si>
    <t>Personal circumstances considered</t>
  </si>
  <si>
    <t>Legal protection</t>
  </si>
  <si>
    <t>After ≤ 3 years</t>
  </si>
  <si>
    <t>After &gt; 3 ≤ 5 years</t>
  </si>
  <si>
    <t>After &gt; 5 years, upon certain conditions or no right (e.g. normal procedure for permanent residence)</t>
  </si>
  <si>
    <t>Right to autonomous residence permit in case of widowhood, divorce, separation, death, or physical or emotional violence</t>
  </si>
  <si>
    <t>Yes automatically</t>
  </si>
  <si>
    <t>Access to education and training for adult family members</t>
  </si>
  <si>
    <t>In the same way as the sponsor</t>
  </si>
  <si>
    <t xml:space="preserve">Other conditions apply (please specify) </t>
  </si>
  <si>
    <t>Access to employment and self-employment</t>
  </si>
  <si>
    <t>Access to social security (unemployment benefits, old age pension, invalidity benefits, maternity leave, family benefits, social assistance)</t>
  </si>
  <si>
    <t>Access to housing (rent control, public/social housing, participation in housing financing schemes)</t>
  </si>
  <si>
    <t>Right to autonomous residence permit in case of widowhood, divorce, separation, death or violence</t>
  </si>
  <si>
    <t xml:space="preserve">Access to social benefits </t>
  </si>
  <si>
    <t>Access  to education and training</t>
  </si>
  <si>
    <t>Right to autonomous residence permit for partners and children</t>
  </si>
  <si>
    <t>Access to  housing</t>
  </si>
  <si>
    <t>Both of these (please specify content of a and b).</t>
  </si>
  <si>
    <t>One of these (please specify content).</t>
  </si>
  <si>
    <t>None. Migrants only benefit from general support for all students (and targeted non-governmental initiatives where provided).</t>
  </si>
  <si>
    <t>Access to compulsory education:
Access is a legal right for all compulsory-age children in the country, regardless of their residence status (includes undocumented).
Note: Use definition of compulsory in your country (please specify)</t>
  </si>
  <si>
    <t>Explicit obligation in law for all categories of migrants to have  same access as nationals.</t>
  </si>
  <si>
    <t xml:space="preserve">Implicit obligation for all children (No impediment to equal access in law. e.g. No link between compulsory education and residence, or no category of migrant excluded. Please specify). 
</t>
  </si>
  <si>
    <t xml:space="preserve">Restrictions in law on access for some categories of migrants (please specify).
</t>
  </si>
  <si>
    <t>The assessment in compulsory education of migrants' prior learning and language qualifications obtained abroad:
a. Assessment with standardised quality criteria and tools;
b. Requirement to use trained staff.</t>
  </si>
  <si>
    <t>Both of these.</t>
  </si>
  <si>
    <t>One of these (please specify).</t>
  </si>
  <si>
    <t>Case-by-case assessment by school staff without standardised criteria or training.</t>
  </si>
  <si>
    <t>Access to non-compulsory education (e.g. pre-primary, vocational training and university education): Access is a legal right for all categories of migrants in the country, regardless of their residence status (includes undocumented).</t>
  </si>
  <si>
    <t>Certain categories of migrants do not have explicit access to certain levels (e.g. vocational training and apprenticeships). Please specify</t>
  </si>
  <si>
    <t>Restrictions in law on access for some categories of migrants (please specify).</t>
  </si>
  <si>
    <t>Support to access and participate in vocational training:
Training through apprenticeships or other work-based learning:
a.  Measures to specifically increase migrant pupil participation in such schemes, e.g. incentives; 
b. Measures to increase employers' supply of such schemes to migrant pupils, e.g. campaigns, support and guidance.</t>
  </si>
  <si>
    <t xml:space="preserve">None. Migrants only benefit from general support. If there is targeted support for migrants, it is only through non-governmental initiatives. </t>
  </si>
  <si>
    <t>Access to advice and guidance on system and choices at all levels of compulsory and non-compulsory education (pre-primary to higher):
a. Written information on educational system in migrant languages of origin;
b. Provision of resource persons/centres for orientation of migrant pupils;
c. Provision of interpretation services for families of migrant pupils for general educational advice and guidance at all levels.</t>
  </si>
  <si>
    <t>All three of these.</t>
  </si>
  <si>
    <t>One or two of these (please specify).</t>
  </si>
  <si>
    <t xml:space="preserve">Migrants only benefit from general support. If there is targeted support for migrants, it is only through non-governmental initiatives. </t>
  </si>
  <si>
    <t>Provision of continuous and ongoing education support in language(s) of instruction for migrant pupils:
a. In compulsory education (both primary and secondary);
b. In pre-primary education.
Note: Migrant pupils may be placed in the mainstream classroom or a separate classroom for a transitional phase. This question relates to language support in either case.</t>
  </si>
  <si>
    <t>Provision includes: 
a. Communicative literacy (general fluency in reading, writing, and communicating in the language);
b. Academic literacy (fluency in studying, researching, and communicating in the language in the school academic setting).</t>
  </si>
  <si>
    <t>Only one of these (please specify).</t>
  </si>
  <si>
    <t>Level/goals not specified or defined.</t>
  </si>
  <si>
    <t>Provision includes quality measures:
a. Requirement for courses to use established second-language learning standards;
b. Requirement for teachers to be specialised and certified in these standards;
c. Curriculum standards are monitored by a state body.</t>
  </si>
  <si>
    <t>Two or more of these (please specify).</t>
  </si>
  <si>
    <t>At least one of these (please specify).</t>
  </si>
  <si>
    <t>None of these elements.</t>
  </si>
  <si>
    <t>Policy on pupil monitoring targets migrants</t>
  </si>
  <si>
    <t>System disaggregates migrants into various sub-groups, e.g. gender, country of origin (please specify).</t>
  </si>
  <si>
    <t>System monitors migrants as a single aggregated group (please specify).</t>
  </si>
  <si>
    <t>None. Migrants are only included in  general categories for monitoring that apply to all students.</t>
  </si>
  <si>
    <t>Targeted policies to address educational situation of migrant groups: 
a. Systematic provision of guidance  (e.g. teaching assistance, homework support);
b. Systematic provision of financial resources.</t>
  </si>
  <si>
    <t xml:space="preserve">None. Migrants only benefit from general support. If there is targeted support for migrants, it is only through voluntary initiatives. </t>
  </si>
  <si>
    <t>Teacher training and professional development programmes require courses that address migrant pupils' learning needs, teachers' expectations of migrant pupils, and specific teaching strategies to address this:
a. Topic required in pre-service training  in order to qualify as a teacher;
b. Topic required in obligatory in-service professional development training.</t>
  </si>
  <si>
    <t>None.</t>
  </si>
  <si>
    <t>Provision of option (in our outside school) to learn immigrant languages</t>
  </si>
  <si>
    <t>State regulations / recommendations (please specify).</t>
  </si>
  <si>
    <t>Bilateral agreements or schemes financed by another country (please specify countries and languages).</t>
  </si>
  <si>
    <t>No delivery in school or funding by state.</t>
  </si>
  <si>
    <t xml:space="preserve">Provision of option (in or outside school) to learn about migrant pupils' cultures and their / their parents' country of origin </t>
  </si>
  <si>
    <t>Bilateral agreements or schemes financed by another country (please specify countries).</t>
  </si>
  <si>
    <t>Option on cultures of origin is delivered:          
a. In the regular school day (may involve missing other subjects);
b. Integrated into the school curriculum, which may be open to all students;
c. Outside school, with some state funding.</t>
  </si>
  <si>
    <t>Measures to promote societal integration:
a. Measures to encourage schools with few migrant pupils to attract more migrant pupils and schools with many to attract more non-migrant pupils;
b. Measures to link schools with few migrant pupils and many migrant pupils (curricular or extra-curricular).</t>
  </si>
  <si>
    <t>None. Only general measures (please specify).</t>
  </si>
  <si>
    <t>Measures to support migrant parents and communities in the education of their children:
a. Requirement for community-level support for parental involvement in their children's learning (e.g. community outreach workers);
b. Requirement for school-level support to link migrant students and their schools (e.g. school liaison workers);
c. Measures to encourage migrant parents to be involved in school governance.</t>
  </si>
  <si>
    <t>None. Migrant parents and communities are only included in  general categories that apply to all.</t>
  </si>
  <si>
    <t>Measures (e.g. campaigns, incentives, support) to support bringing migrants into the teacher workforce:
a. To encourage more migrants to study and qualify as teachers;
b. To encourage more migrants to enter the teacher workforce.</t>
  </si>
  <si>
    <t>The official aims of intercultural education include the appreciation of cultural diversity, and is delivered:
a. As a stand-alone curriculum subject;
b. Integrated throughout the curriculum.</t>
  </si>
  <si>
    <t>Intercultural education not included in curriculum, or intercultural education does not include appreciation of cultural diversity (please specify).</t>
  </si>
  <si>
    <t>State support for public information initiatives to promote the appreciation of cultural diversity throughout society.</t>
  </si>
  <si>
    <t>Initiatives part of mandate of state-subsidised body (please name).</t>
  </si>
  <si>
    <t>Initiatives part of state budget line for ad hoc funding.</t>
  </si>
  <si>
    <t>Neither.</t>
  </si>
  <si>
    <t>The school curricula and teaching materials can be modified to reflect changes in the diversity of the school population:
a. State guidance on curricular change to reflect both national and local population variations;
b. Inspection, evaluation and monitoring of implementation of (a).</t>
  </si>
  <si>
    <t>Only a.</t>
  </si>
  <si>
    <t>Daily life at school can be adapted based on cultural or religious needs in order to avoid exclusion of pupils. Such adaptations might include one or a few of the following: Changes to the existing school timetable and religious holidays; educational activities; dress codes and clothing; school menus.</t>
  </si>
  <si>
    <t>State regulations or guidelines concerning local adaptation (please specify which adaptations).</t>
  </si>
  <si>
    <t>Law allows for local or school-level discretion (please specify which adaptations).</t>
  </si>
  <si>
    <t>No specific adaptation foreseen in law.</t>
  </si>
  <si>
    <t xml:space="preserve">Access to pre-primary education and compulsory education </t>
  </si>
  <si>
    <t xml:space="preserve">Compulsory education as a legal right </t>
  </si>
  <si>
    <t>Assessment of prior learning</t>
  </si>
  <si>
    <t>Access to non-compulsory education</t>
  </si>
  <si>
    <t>Access to vocational training</t>
  </si>
  <si>
    <t>Access to higher education</t>
  </si>
  <si>
    <t>Educational guidance at all levels</t>
  </si>
  <si>
    <t>Migrant pupil monitoring</t>
  </si>
  <si>
    <t xml:space="preserve">Measures to address educational situation of migrant groups </t>
  </si>
  <si>
    <t>Teacher training  to reflect migrants’ learning needs</t>
  </si>
  <si>
    <t>Measures to support migrant parents and communities</t>
  </si>
  <si>
    <t>Measures to bring migrants into the teacher workforce</t>
  </si>
  <si>
    <t xml:space="preserve">Teacher training to reflect diversity </t>
  </si>
  <si>
    <t xml:space="preserve">Adapting daily school life to reflect diversity </t>
  </si>
  <si>
    <t xml:space="preserve">Adapting curriculum to reflect diversity </t>
  </si>
  <si>
    <t>State supported information initiatives</t>
  </si>
  <si>
    <t>School curriculum to reflect diversity</t>
  </si>
  <si>
    <t>Right to vote in national elections</t>
  </si>
  <si>
    <t>Equal rights as nationals after certain period of residence</t>
  </si>
  <si>
    <t>Reciprocity or other special conditions for certain nationalities</t>
  </si>
  <si>
    <t>No right</t>
  </si>
  <si>
    <t>Equal rights as nationals or requirement of less than or equal to five years of residence</t>
  </si>
  <si>
    <t>Requirement of more than five years of residence, reciprocity, other special conditions or special registration procedure or only in certain regions</t>
  </si>
  <si>
    <t>Right to vote in local elections</t>
  </si>
  <si>
    <t>Requirement of more than five years of residence, reciprocity, other special conditions or special registration procedure, or only in certain municipalities</t>
  </si>
  <si>
    <t>Right to stand for elections at local level</t>
  </si>
  <si>
    <t xml:space="preserve">Unrestricted </t>
  </si>
  <si>
    <t>Restricted to certain posts, reciprocity or special requirements</t>
  </si>
  <si>
    <t>No right / other restrictions apply</t>
  </si>
  <si>
    <t>Right to association                                                                                                                        Note: Any kind of association, including political and civic associations.</t>
  </si>
  <si>
    <t>No restrictions on creation of associations by foreigners, no restrictions regarding the composition of the board of such associations</t>
  </si>
  <si>
    <t>A minimal number of national citizens should be on board, other restrictions apply (i.e. with regard to creation of political organisations or parties)</t>
  </si>
  <si>
    <t>Membership of and participation to political parties</t>
  </si>
  <si>
    <t>Equal access with nationals (no restrictions imposed by government)</t>
  </si>
  <si>
    <t>Restricted access to internal elected positions</t>
  </si>
  <si>
    <t xml:space="preserve">Other official/legal restrictions apply </t>
  </si>
  <si>
    <t xml:space="preserve">Consultation of foreign residents on national level                                                                                                  </t>
  </si>
  <si>
    <t>Composition of consultative body of foreign residents on national level</t>
  </si>
  <si>
    <t>Members elected by foreign residents or members appointed by associations of foreign residents without special state intervention</t>
  </si>
  <si>
    <t>Members elected by foreign residents or members appointed by associations of foreign residents but with special state intervention, e.g. endorsement of candidates needed by the state or some members are directly selected and appointed by the state</t>
  </si>
  <si>
    <t>Members of consultation body are selected and appointed by the state only</t>
  </si>
  <si>
    <t xml:space="preserve">Leadership of consultative body </t>
  </si>
  <si>
    <t>Chaired by participant (foreign resident or association)</t>
  </si>
  <si>
    <t>Co-chaired by participant and national authority</t>
  </si>
  <si>
    <t>Chaired by national authority</t>
  </si>
  <si>
    <t xml:space="preserve">Institutionalisation (as either right or duty of body in law or statute)
Beyond consultation on policies affecting foreign residents, the Body has: 
a. Right of initiative to make its own reports or recommendations, even when not consulted.
b. Right to a response by the national authority to the its advice or recommendations.  
</t>
  </si>
  <si>
    <t>Both guaranteed in law/statutes</t>
  </si>
  <si>
    <t>One guaranteed in law/statutes (please specify)</t>
  </si>
  <si>
    <t>None guaranteed in law/statutes</t>
  </si>
  <si>
    <t>Representativeness
Existence of selection criteria to ensure representativeness. Participants or organisations must include: 
a. Both genders
b. Diversity of nationalities/ethnic groups</t>
  </si>
  <si>
    <t>Both required in law/statutes (please specify, also for any additional criteria)</t>
  </si>
  <si>
    <t>One required in law/statutes (please specify)</t>
  </si>
  <si>
    <t>Consultation of foreign residents on regional level (if no regional level exists in the country, skip to question 74a )</t>
  </si>
  <si>
    <t xml:space="preserve">Composition of consultative body of foreign residents on regional level </t>
  </si>
  <si>
    <t xml:space="preserve">Structural consultation </t>
  </si>
  <si>
    <t xml:space="preserve">Members elected by foreign residents or members appointed by associations of foreign residents but with special state intervention </t>
  </si>
  <si>
    <t>Leadership of consultative body</t>
  </si>
  <si>
    <t xml:space="preserve">Consultation of foreign residents on local level in capital city </t>
  </si>
  <si>
    <t>Structural consultation (go to question 74b)</t>
  </si>
  <si>
    <t>Ad hoc consultation  (go to question 74b)</t>
  </si>
  <si>
    <t>Composition of consultative body of foreign residents on local level in capital city</t>
  </si>
  <si>
    <t>Members of consultation body must be directly selected/appointed/or approved by the state</t>
  </si>
  <si>
    <t>Consultation of foreign residents on local level in city (other than capital) with largest proportion of foreign residents</t>
  </si>
  <si>
    <t>Composition of consultative body of foreign residents on local level in city (other than capital) with  largest  proportion of foreign residents</t>
  </si>
  <si>
    <t>Members elected by foreign residents or members appointed by associations of foreign residents but with special state intervention</t>
  </si>
  <si>
    <t>Active policy of information by national level (or regional in federal states)</t>
  </si>
  <si>
    <t>Public funding or support of immigrant organisations on national level</t>
  </si>
  <si>
    <t>funding or support (in kind) for immigrant organisations involved in consultation and advice at national level without further conditions than being a partner in talks (or similar conditions as for non-immigrant organisations)</t>
  </si>
  <si>
    <t xml:space="preserve">funding or support (in kind) dependent on criteria set by the state (beyond being a partner in consultation and different than for non-immigrant groups) </t>
  </si>
  <si>
    <t>no support or funding</t>
  </si>
  <si>
    <t>Public funding or support of immigrant organisations on regional level</t>
  </si>
  <si>
    <t>funding or support (in kind) for immigrant organisations involved in consultation and advice at regional level without further conditions than being a partner in talks (or similar conditions as for non-immigrant organisations)</t>
  </si>
  <si>
    <t>funding or support (in kind) dependent on criteria set by the state (beyond being a partner in consultation and different than for non-immigrant groups) or not in all regions</t>
  </si>
  <si>
    <t>Public funding or support of immigrant organisations on local level in capital city</t>
  </si>
  <si>
    <t>funding or support (in kind) for immigrant organisations involved in consultation and advice at local level without further conditions than being a partner in talks (or similar conditions as for non-immigrant organisations)</t>
  </si>
  <si>
    <t>funding or support (in kind) dependent on criteria set by the state (beyond being a partner in consultation and different than for non-immigrant groups)</t>
  </si>
  <si>
    <t>Public funding or support of immigrant organisations on national level in city (other than capital) with largest proportion of foreign residents</t>
  </si>
  <si>
    <t>Right to vote in regional elections</t>
  </si>
  <si>
    <t>Right to stand in local elections</t>
  </si>
  <si>
    <t xml:space="preserve">Right to vote in local elections </t>
  </si>
  <si>
    <t>Right to association</t>
  </si>
  <si>
    <t>Membership in political parties</t>
  </si>
  <si>
    <t xml:space="preserve">Active information policy </t>
  </si>
  <si>
    <t xml:space="preserve">Public funding/support for national immigrant bodies </t>
  </si>
  <si>
    <t xml:space="preserve">Public funding/support for regional immigrant bodies </t>
  </si>
  <si>
    <t>Public funding/support for immigrant bodies at local level in capital city</t>
  </si>
  <si>
    <t>Public funding/support for immigrant bodies in other city with largest migrant population</t>
  </si>
  <si>
    <t>Required time of habitual residence</t>
  </si>
  <si>
    <t>&lt; 5 years</t>
  </si>
  <si>
    <t>5 years</t>
  </si>
  <si>
    <t>&gt; 5 years</t>
  </si>
  <si>
    <t>Documents taken into account to be eligible for permanent residence</t>
  </si>
  <si>
    <t xml:space="preserve">Any residence permit </t>
  </si>
  <si>
    <t>Seasonal workers, au pairs 
and posted workers excluded</t>
  </si>
  <si>
    <t>Additional temporary 
residence permits 
excluded</t>
  </si>
  <si>
    <t>Is time of residence as a pupil/student counted?</t>
  </si>
  <si>
    <t>Yes, all</t>
  </si>
  <si>
    <t>Yes, with some conditions (limited number of years or type of study)</t>
  </si>
  <si>
    <t>No</t>
  </si>
  <si>
    <t>Periods of absence allowed previous to granting of status</t>
  </si>
  <si>
    <t xml:space="preserve">Longer periods (please specify) </t>
  </si>
  <si>
    <t>Up to 10 non-consecutive months and/or 6 consecutive months</t>
  </si>
  <si>
    <t>Shorter periods</t>
  </si>
  <si>
    <t>Which applicants are entitled to state-funded courses in order to pass the requirement?</t>
  </si>
  <si>
    <t>Normal costs (please specify amount) e.g. same as regular administrative fees in the country</t>
  </si>
  <si>
    <t>Renewable permit</t>
  </si>
  <si>
    <t>Automatically</t>
  </si>
  <si>
    <t xml:space="preserve">Upon application </t>
  </si>
  <si>
    <t>Provided original requirements are still met</t>
  </si>
  <si>
    <t>≥ 3 years</t>
  </si>
  <si>
    <t xml:space="preserve">Grounds for rejecting, withdrawing, or refusing to renew status: 
a. proven fraud in the acquisition of permit 
b. sentence for serious crimes, 
c. actual and serious threat to public policy or national security, 
d. original conditions are no longer satisfied (e.g. unemployment or economic resources)                              e. additional grounds (please specify) </t>
  </si>
  <si>
    <t>No other than a and/or c</t>
  </si>
  <si>
    <t xml:space="preserve">Includes three of the listed grounds </t>
  </si>
  <si>
    <t xml:space="preserve">Includes all listed grounds (a-d) and/or additional grounds (please specify) </t>
  </si>
  <si>
    <t>Protection against expulsion. Due account taken of:
a. personal behaviour 
b. age of resident, 
c. duration of residence, 
d. consequences for both the resident and his or her family, 
e. existing links to the State concerned 
f. (non-)existing links to the resident’s country of origin (including problems with  re-entry for political or citizenship reasons)</t>
  </si>
  <si>
    <t>More elements than b,c,d and e</t>
  </si>
  <si>
    <t xml:space="preserve">At least b, c, d and e </t>
  </si>
  <si>
    <t>One or more of  b, c, d or e are not taken into account</t>
  </si>
  <si>
    <t>Expulsion precluded: 
a. after 20 years of residence as a long-term residence permit holder, 
b. in case of minors, and
c. residents born in the State concerned or admitted before they were 10 once they have reached the age of 18</t>
  </si>
  <si>
    <t>In all three cases</t>
  </si>
  <si>
    <t>At least one case</t>
  </si>
  <si>
    <t xml:space="preserve">None </t>
  </si>
  <si>
    <t>Legal guarantees and redress in case of refusal, non-renewal, or withdrawal:
a. reasoned decision
b. right to appeal
c. representation before an independent administrative authority and/or a court</t>
  </si>
  <si>
    <t>Access to employment (with the only exception of activities involving the exercise of public authority), self-employment and other economic activities, and working conditions</t>
  </si>
  <si>
    <t>Equal access with nationals and equal working conditions</t>
  </si>
  <si>
    <t>Priority to nationals</t>
  </si>
  <si>
    <t>Other limiting   conditions apply</t>
  </si>
  <si>
    <t xml:space="preserve">Priority to nationals </t>
  </si>
  <si>
    <t xml:space="preserve">Residence period </t>
  </si>
  <si>
    <t xml:space="preserve">Permits considered </t>
  </si>
  <si>
    <t>Time counted as pupil/student</t>
  </si>
  <si>
    <t>Periods of prior-absence allowed</t>
  </si>
  <si>
    <t>Economic resources</t>
  </si>
  <si>
    <t>Costs of application</t>
  </si>
  <si>
    <t xml:space="preserve">Duration of validity of permit </t>
  </si>
  <si>
    <t>Periods of absence allowed</t>
  </si>
  <si>
    <t xml:space="preserve">Personal circumstances considered before expulsion </t>
  </si>
  <si>
    <t xml:space="preserve">Expulsion precluded </t>
  </si>
  <si>
    <t xml:space="preserve">Access to employment </t>
  </si>
  <si>
    <t xml:space="preserve">Access to social security and assistance </t>
  </si>
  <si>
    <t>Are legal immigrants encouraged to naturalise and are their children born in the country entitled to become full citizens?</t>
  </si>
  <si>
    <t>After ≤ 5 years of total residence(please specify)</t>
  </si>
  <si>
    <t>After &gt; 5 &lt; 10 years of total residence (please specify)</t>
  </si>
  <si>
    <t>After ≥ 10 years of total residence (please specify)</t>
  </si>
  <si>
    <t>Not required</t>
  </si>
  <si>
    <t>Several years of permanent residence required (please specify)</t>
  </si>
  <si>
    <t>Periods of absence allowed previous to acquisition of nationality</t>
  </si>
  <si>
    <t>Up to 10 non-consecutive months and/or 6 consecutive months (please specify)</t>
  </si>
  <si>
    <t>Shorter periods (includes uninterrupted residence or where absence not regulated to law and left to administrative discretion)</t>
  </si>
  <si>
    <t>Spouses of nationals                                                                         a) Fewer years of residence and/ or marriage required than the residence period required for ordinary applicants                                                                                                                         b) Fewer requirements than the residence period required for ordinary applicants
Note: "Residence" is defined as the whole period of lawful and habitual stay since entry. If there is a required period of marriage that is less than the residence/waiting period, please answer according to the most favourable option. For instance, if spouses may apply after 3 years of marriage OR 4 years of residence, please select Option 3.</t>
  </si>
  <si>
    <t xml:space="preserve">A and b (please specify) </t>
  </si>
  <si>
    <t xml:space="preserve">Only a (please specify) </t>
  </si>
  <si>
    <t>Residence requirement for partners/co-habitees of nationals</t>
  </si>
  <si>
    <t>Same as for spouses of nationals</t>
  </si>
  <si>
    <t>Longer than for spouses, but shorter than for ordinary TCNs</t>
  </si>
  <si>
    <t>Same as for ordinary TCNs</t>
  </si>
  <si>
    <t>Second generation 
Note: Second generation are born in the country to non-national parents</t>
  </si>
  <si>
    <t>Automatically at birth (may be conditional upon parents' status)</t>
  </si>
  <si>
    <t xml:space="preserve">Upon simple application or declaration after birth </t>
  </si>
  <si>
    <t>No Assessment OR A1 or less set as standard (please specify which)</t>
  </si>
  <si>
    <t>B1 or higher set as standard. OR no standards, based on administrative discretion.(please specify which)</t>
  </si>
  <si>
    <t>No Requirement OR Voluntary provision of information (please specify which)</t>
  </si>
  <si>
    <t>Requirement to complete a course</t>
  </si>
  <si>
    <t xml:space="preserve">Economic resources requirement </t>
  </si>
  <si>
    <t>Minimum income (e.g. acknowledged level of poverty threshold)/no income source is excluded</t>
  </si>
  <si>
    <t>Additional requirements (e.g. employment, stable and sufficient resources, higher levels of income)</t>
  </si>
  <si>
    <t xml:space="preserve">Criminal record requirement
Note: Ground for rejection or application of a qualifying period </t>
  </si>
  <si>
    <t>Crimes with sentences of emprisonment for ≥ 5 years OR Use of qualifying period instead of refusal</t>
  </si>
  <si>
    <t>For other offences (e.g. misdemeanours, minor offenses, pending criminal procedure)</t>
  </si>
  <si>
    <t>Good character' clause (different from criminal record requirement)</t>
  </si>
  <si>
    <t>A basic good character 
required (commonly used, i.e. 
also for nationals)</t>
  </si>
  <si>
    <t>Higher good character 
requirement (i.e. than for nationals) or vague 
definition</t>
  </si>
  <si>
    <t>≤ 6 months (please specify)</t>
  </si>
  <si>
    <t>Costs of application and/or issue of nationality title</t>
  </si>
  <si>
    <t>Normal costs (please specify amount) ex. same as regular administrative fees</t>
  </si>
  <si>
    <t>Additional grounds for refusing status:
a. Proven fraud (e.g. provision of false information) in the acquisition of citizenship 
b. Actual and serious threat to public policy or national security.</t>
  </si>
  <si>
    <t xml:space="preserve">No other than a </t>
  </si>
  <si>
    <t>No other than a-b</t>
  </si>
  <si>
    <t>Other than a-b (please specify)</t>
  </si>
  <si>
    <t>Discretionary powers in refusal</t>
  </si>
  <si>
    <t>Explicit entitlement for applicants that meet the conditions and grounds in law</t>
  </si>
  <si>
    <t>Discretion only on limited elements (please specify)</t>
  </si>
  <si>
    <t>Discretionary procedure</t>
  </si>
  <si>
    <t>Legal guarantees and redress in case of refusal:
a. reasoned decision
b. right to appeal
c. representation before an independent administrative authority and/or a court</t>
  </si>
  <si>
    <t>All guarantees</t>
  </si>
  <si>
    <t>Grounds for withdrawing status:
a. Proven fraud (e.g. provision of false information) in the acquisition of citizenship 
b. Actual and serious threat to public policy or national security.</t>
  </si>
  <si>
    <t>Other than a-b</t>
  </si>
  <si>
    <t>Time limits for withdrawal (including other means of withdrawing nationality by authority's decision)</t>
  </si>
  <si>
    <t>≤ 5 years after acquisition</t>
  </si>
  <si>
    <t xml:space="preserve">&gt; 5 years after acquisition </t>
  </si>
  <si>
    <t>No time limits in law</t>
  </si>
  <si>
    <t>Withdrawal (including other means of withdrawing nationality by authority's decision) that would lead to statelessness</t>
  </si>
  <si>
    <t>Explicitly prohibited in law</t>
  </si>
  <si>
    <t>Discretionary, taken into account in decision</t>
  </si>
  <si>
    <t>Not addressed in law</t>
  </si>
  <si>
    <t xml:space="preserve">Types of exemptions allowed                                                       a. On humanitarian grounds (e.g. for refugees, stateless)
b. On accessibility grounds (e.g. cost, distance, impossibility)
</t>
  </si>
  <si>
    <t>Both a and b</t>
  </si>
  <si>
    <t>Only a or b (please specify)</t>
  </si>
  <si>
    <t>Neither a or b (e.g. exemptions only for spouses, citizens of certain countries)</t>
  </si>
  <si>
    <t xml:space="preserve">Dual nationality for second generation </t>
  </si>
  <si>
    <t>Greater facilitation than for ordinary naturalisation</t>
  </si>
  <si>
    <t>Same requirement as for ordinary naturalisation</t>
  </si>
  <si>
    <t>Birth-right citizenship for second generation</t>
  </si>
  <si>
    <t>Birth-right citizenship for third generation</t>
  </si>
  <si>
    <t>Criminal record</t>
  </si>
  <si>
    <t xml:space="preserve">Good character </t>
  </si>
  <si>
    <t>Maximum duration of procedure</t>
  </si>
  <si>
    <t>Additional grounds for refusal</t>
  </si>
  <si>
    <t xml:space="preserve">Discretionary powers in refusal </t>
  </si>
  <si>
    <t>All three grounds</t>
  </si>
  <si>
    <t>Two grounds</t>
  </si>
  <si>
    <t>Ground a, none, or only based on international standards or constitution, subject to judicial interpretation</t>
  </si>
  <si>
    <t xml:space="preserve">Anti-discrimination law applies to natural and/or legal persons: 
a) In the private sector                          
b) Including private sector carrying out public sector activities                                          </t>
  </si>
  <si>
    <t>A or b (please specify)</t>
  </si>
  <si>
    <t>Anti-discrimination law applies to the public sector, including:                                     
a) Public bodies  
b) Police force</t>
  </si>
  <si>
    <t xml:space="preserve">The law prohibits:    
a) Public incitement to violence, hatred or discrimination on basis of race/ethnicity; religion/belief/nationality                         
b) Racially/religiously motivated public insults, threats or defamation                
c) Instigating, aiding, abetting or attempting to commit such offences
d) Racial profiling </t>
  </si>
  <si>
    <t xml:space="preserve">All </t>
  </si>
  <si>
    <t>A, b and c</t>
  </si>
  <si>
    <t>Two of these or less (Please specify)</t>
  </si>
  <si>
    <t>Are there any legal provisions covering  multiple discrimination?                                                                         Note: This means discrimination 
based on more than one protected ground</t>
  </si>
  <si>
    <t>Yes, and victim has the choice of the main ground to invoke in courts - please specify</t>
  </si>
  <si>
    <t>Yes but the victim has no choice on the main ground to invoke in courts - please specify</t>
  </si>
  <si>
    <t>Law covers employment and vocational training:       
a) race and ethnicity                                
b) religion and belief                                  
c) nationality</t>
  </si>
  <si>
    <t>Law covers education (primary and secondary level):                          
a) race and ethnicity                                
b) religion and belief                                 
c) nationality</t>
  </si>
  <si>
    <t>Law covers social protection, including social security:                    
a) race and ethnicity                                
b) religion and belief                                   
c) nationality</t>
  </si>
  <si>
    <t>Law covers access to and/or supply of goods and services available to the public, including housing:                                                              
a) race and ethnicity                                
b) religion and belief                                      
c) nationality</t>
  </si>
  <si>
    <t>Law covers access to supply of goods and services available to the public, including health:                                                              
a) race and ethnicity                                
b) religion and belief                                    
c) nationality</t>
  </si>
  <si>
    <t xml:space="preserve">Access for victims, irrespective of grounds of discrimination, to:                  
a) judicial civil procedures                                                 b) criminal procedures                     
c) administrative procedures                 </t>
  </si>
  <si>
    <t>Two of these (please specify)</t>
  </si>
  <si>
    <t>Only one of these (please specify)</t>
  </si>
  <si>
    <t>Ground a</t>
  </si>
  <si>
    <t>a) shift in burden of proof in judicial civil procedures                                        
b) shift in burden of proof in administrative procedures</t>
  </si>
  <si>
    <t xml:space="preserve">Only a </t>
  </si>
  <si>
    <t xml:space="preserve">Would national legislation (including Procedure codes) accept a and/or b as potential evidence in court?        
a) situation testing  
b) statistical data                                                          </t>
  </si>
  <si>
    <t xml:space="preserve">A and b </t>
  </si>
  <si>
    <t>A or b (please specify which)</t>
  </si>
  <si>
    <t>Protection against victimisation in:       
a) employment                                            
b) vocational training                                
c) education                                               
d) services                                                  
e) goods</t>
  </si>
  <si>
    <t xml:space="preserve"> More than a,b </t>
  </si>
  <si>
    <t>A or none</t>
  </si>
  <si>
    <t>a) State (not the equality body) provides financial assistance or free court-appointed lawyer to pursue complaint before courts where victims do not have the necessary means                                                         
b) where necessary an interpreter is provided free of charge</t>
  </si>
  <si>
    <t>Legal entities with a legitimate interest in defending the principle of equality:          
a) may engage in proceedings on behalf of victims         
b) may engage in proceedings in support of victims  
Definition: proceedings on behalf of victims means to represent a person or company  in a court;  proceedings in support of victims means joining already existing proceedings</t>
  </si>
  <si>
    <t xml:space="preserve"> A and b</t>
  </si>
  <si>
    <t xml:space="preserve">Neither </t>
  </si>
  <si>
    <t>Legal actions include:                                                                
a) individual action                                                            
b) class action (court claim where one or more named claimants pursue a case for themselves and the defined class against one or more defendants)
c) Actio popularis (Action to obtain remedy by a person or a group in the name of the collective interest)</t>
  </si>
  <si>
    <t>Only two of these (please specify)</t>
  </si>
  <si>
    <t>One or none (please specify)</t>
  </si>
  <si>
    <t>Sanctions include:           
a) financial compensation to victims for material damages      
b) financial compensation to victims for moral damages/ damages for injuries to feelings                                   
c) restitution of rights lost due to discrimination/ damages in lieu             
d) imposing positive measures on discrimination                                           
e) imposing negative measures to stop offending                                           
f) imposing negative measures to prevent repeat offending                         
g) specific sanctions authorising publication of the verdict (in a non-judicial publication, i.e. not in documents produced by the court)        
h) specific sanctions for legal persons</t>
  </si>
  <si>
    <t>At least 5 (please specify)</t>
  </si>
  <si>
    <t>At least c, e and h (please specify)</t>
  </si>
  <si>
    <t>At least 2 (please specify)</t>
  </si>
  <si>
    <t>Specialised Body has the powers to assist victims by way of
a)  independent legal advice to victims on their case                                                     
b) independent investigation of the facts of the case</t>
  </si>
  <si>
    <t>All</t>
  </si>
  <si>
    <t>Only one (please specify)</t>
  </si>
  <si>
    <t>If the specialised body acts as a quasi-judicial body:
a) its decisions are binding                         
b) an appeal of these decisions is possible</t>
  </si>
  <si>
    <t>Specialised body has the legal standing to engage in:                               
a) judicial proceedings on behalf of a complainant                                                    
b) administrative proceedings on behalf of the complainant</t>
  </si>
  <si>
    <t>A</t>
  </si>
  <si>
    <t>B or none</t>
  </si>
  <si>
    <t xml:space="preserve">Specialised body has the power to:  
a) instigate proceedings in own name  
b) lead own investigation </t>
  </si>
  <si>
    <t>B</t>
  </si>
  <si>
    <t>Law provides that the State itself (and not the Specialised body):
a) disseminates information
b) ensures social dialogue around issues of discrimination
c) provides for structured dialogue with civil society</t>
  </si>
  <si>
    <t>At least one of these (please specify)</t>
  </si>
  <si>
    <t>Both of these</t>
  </si>
  <si>
    <t xml:space="preserve">Law provides for:          
a) obligation for public bodies to promote equality in general in carrying out their functions                                                      
b) obligation for public bodies to ensure that parties to whom they award contracts, loans, grants or other benefits respect non-discrimination                                       </t>
  </si>
  <si>
    <t xml:space="preserve">Law provides for:                                             
a) introduction of positive action measures on issues of ethnicity, race or religion that could also benefit people of immigrant background                                              
b) assessment of these measures (ex. research, statistics)                                                                 Positive action: is a specific temporary measure adopted in order to compensate/or prevent  the disadvantage suffered by a specific group compared to another. </t>
  </si>
  <si>
    <t>None of these</t>
  </si>
  <si>
    <t xml:space="preserve">Law covers direct/indirect discrimination, harassment, instruction </t>
  </si>
  <si>
    <t xml:space="preserve">Law covers discrimination by association &amp; on the basis of assumed characteristics </t>
  </si>
  <si>
    <t xml:space="preserve">Law applies to natural&amp; legal persons </t>
  </si>
  <si>
    <t xml:space="preserve">Law applies to public sector </t>
  </si>
  <si>
    <t>Prohibitions in law</t>
  </si>
  <si>
    <t>Law covers multiple discrimination</t>
  </si>
  <si>
    <t xml:space="preserve">Employment &amp; vocational training </t>
  </si>
  <si>
    <t xml:space="preserve">Education </t>
  </si>
  <si>
    <t>Access to and supply of public goods and services, including housing</t>
  </si>
  <si>
    <t>Access to and supply of public goods and services, including health</t>
  </si>
  <si>
    <t xml:space="preserve">Social protection </t>
  </si>
  <si>
    <t>Procedures available for victims</t>
  </si>
  <si>
    <t xml:space="preserve">Shift in burden of proof in procedures </t>
  </si>
  <si>
    <t>Law accepts situation testing&amp; statistical data</t>
  </si>
  <si>
    <t>Protection against victimisation</t>
  </si>
  <si>
    <t xml:space="preserve">State assistance for victims </t>
  </si>
  <si>
    <t xml:space="preserve">Role of legal entities in proceedings </t>
  </si>
  <si>
    <t xml:space="preserve">Range of legal actions </t>
  </si>
  <si>
    <t xml:space="preserve">Range of sanctions </t>
  </si>
  <si>
    <t xml:space="preserve">Mandate of specialised equality body </t>
  </si>
  <si>
    <t xml:space="preserve">Law covers positive action measures </t>
  </si>
  <si>
    <t xml:space="preserve">Public bodies obliged to promote equality </t>
  </si>
  <si>
    <t xml:space="preserve">Ensuring compliance of mainstream legislation </t>
  </si>
  <si>
    <t xml:space="preserve">Active information policy and dialogue </t>
  </si>
  <si>
    <t>Powers to instigate proceedings and enforce findings</t>
  </si>
  <si>
    <t xml:space="preserve">Legal standing in procedures </t>
  </si>
  <si>
    <t xml:space="preserve">Powers as quasi-judicial body </t>
  </si>
  <si>
    <t>Powers to assists victims</t>
  </si>
  <si>
    <t>Number</t>
  </si>
  <si>
    <t>Description</t>
  </si>
  <si>
    <t>Can legal migrants have their specific needs addressed as workers born and trained abroad?</t>
  </si>
  <si>
    <t xml:space="preserve">Do legal migrants have the same work and social security rights like EU nationals/nationals?
</t>
  </si>
  <si>
    <t>Do family members have the same residence and socio-economic rights as their sponsor?</t>
  </si>
  <si>
    <t>Are all the children of immigrants encouraged to achieve and develop in school like the children of nationals?</t>
  </si>
  <si>
    <t>Do all children, with or without a legal status, have equal access to all levels of education?</t>
  </si>
  <si>
    <t>Are migrant children, parents, and their teachers entitled to have their specific needs addressed in school?</t>
  </si>
  <si>
    <t>Do all pupils benefit from the new opportunities that immigration brings to schools like immigrant languages, cultures, diverse classrooms, and parental outreach?</t>
  </si>
  <si>
    <t>Are all pupils and teachers supported to learn and work together in a diverse society?</t>
  </si>
  <si>
    <t>Are there strong and independent advisory bodies composed of migrant representatives or associations?</t>
  </si>
  <si>
    <t>Do campaigns and funds encourage immigrants and their associations to participate in political life?</t>
  </si>
  <si>
    <t>How long must migrants wait to naturalise? Are their children and grandchildren born in the country entitled to become citizens?</t>
  </si>
  <si>
    <t>Are applicants encouraged to succeed through basic conditions for naturalisation?</t>
  </si>
  <si>
    <t>Does the state protect applicants from discretionary procedures?</t>
  </si>
  <si>
    <t>Can naturalising migrants and their children be citizens of more than one country?</t>
  </si>
  <si>
    <t>Do all residents have effective legal protection from racial, ethnic, religious, and nationality discrimination in all areas of life?</t>
  </si>
  <si>
    <t>Are all residents protected from racial, ethnic, religious, and nationality discrimination?</t>
  </si>
  <si>
    <t>Is racial, ethnic, religious, and nationality discrimination outlawed in all areas of life?</t>
  </si>
  <si>
    <t>Are victims of discrimination encouraged to bring forward a case?</t>
  </si>
  <si>
    <t>Can all residents benefit from strong government commitments to equality and independent equality policies?</t>
  </si>
  <si>
    <t>Family reunion</t>
  </si>
  <si>
    <t>Political participation</t>
  </si>
  <si>
    <t xml:space="preserve">Option 1 (100) </t>
  </si>
  <si>
    <t>LABOUR MARKET MOBILITY</t>
  </si>
  <si>
    <t>ACCESS</t>
  </si>
  <si>
    <t>ACCESS TO GENERAL SUPPORT</t>
  </si>
  <si>
    <t>TARGETED SUPPORT</t>
  </si>
  <si>
    <t>WORKERS' RIGHTS</t>
  </si>
  <si>
    <t>ELIGIBILITY</t>
  </si>
  <si>
    <t>24a</t>
  </si>
  <si>
    <t>24b</t>
  </si>
  <si>
    <t>CONDITIONS FOR ACQUISITION OF STATUS</t>
  </si>
  <si>
    <t>28a</t>
  </si>
  <si>
    <t>28b</t>
  </si>
  <si>
    <t>28c</t>
  </si>
  <si>
    <t>28d</t>
  </si>
  <si>
    <t>28e</t>
  </si>
  <si>
    <t>28f</t>
  </si>
  <si>
    <t>29a</t>
  </si>
  <si>
    <t>29b</t>
  </si>
  <si>
    <t>29c</t>
  </si>
  <si>
    <t>29d</t>
  </si>
  <si>
    <t>29e</t>
  </si>
  <si>
    <t>29f</t>
  </si>
  <si>
    <t>29g</t>
  </si>
  <si>
    <t>SECURITY OF STATUS</t>
  </si>
  <si>
    <t>RIGHTS ASSOCIATED WITH STATUS</t>
  </si>
  <si>
    <t>EDUCATION</t>
  </si>
  <si>
    <t xml:space="preserve"> ACCESS</t>
  </si>
  <si>
    <t xml:space="preserve">TARGETING NEEDS
</t>
  </si>
  <si>
    <t xml:space="preserve"> NEW OPPORTUNITIES
</t>
  </si>
  <si>
    <t>56a</t>
  </si>
  <si>
    <t>56b</t>
  </si>
  <si>
    <t xml:space="preserve">INTERCULTURAL EDUCATION FOR ALL
</t>
  </si>
  <si>
    <t>POLITICAL PARTICIPATION</t>
  </si>
  <si>
    <t>ELECTORAL RIGHTS</t>
  </si>
  <si>
    <t>POLITICAL LIBERTIES</t>
  </si>
  <si>
    <t>CONSULTATIVE BODIES</t>
  </si>
  <si>
    <t>72a</t>
  </si>
  <si>
    <t>72b</t>
  </si>
  <si>
    <t>72c</t>
  </si>
  <si>
    <t>72d</t>
  </si>
  <si>
    <t>72e</t>
  </si>
  <si>
    <t>73a</t>
  </si>
  <si>
    <t>73b</t>
  </si>
  <si>
    <t>73c</t>
  </si>
  <si>
    <t>73d</t>
  </si>
  <si>
    <t>73e</t>
  </si>
  <si>
    <t>74a</t>
  </si>
  <si>
    <t>74b</t>
  </si>
  <si>
    <t>74c</t>
  </si>
  <si>
    <t>74d</t>
  </si>
  <si>
    <t>74e</t>
  </si>
  <si>
    <t>IMPLEMENTATION POLICIES</t>
  </si>
  <si>
    <t>PERMANENT RESIDENCE</t>
  </si>
  <si>
    <t xml:space="preserve"> ELIGIBILITY</t>
  </si>
  <si>
    <t xml:space="preserve">CONDITIONS FOR ACQUISITION OF STATUS </t>
  </si>
  <si>
    <t xml:space="preserve">RIGHTS ASSOCIATED WITH STATUS </t>
  </si>
  <si>
    <t xml:space="preserve">ACCESS TO NATIONALITY </t>
  </si>
  <si>
    <t xml:space="preserve">ELIGIBILITY </t>
  </si>
  <si>
    <t xml:space="preserve">CONDITIONS FOR ACQUISITION
</t>
  </si>
  <si>
    <t>105a</t>
  </si>
  <si>
    <t>105b</t>
  </si>
  <si>
    <t>105c</t>
  </si>
  <si>
    <t>105d</t>
  </si>
  <si>
    <t>105e</t>
  </si>
  <si>
    <t xml:space="preserve">SECURITY OF STATUS
</t>
  </si>
  <si>
    <t>115a</t>
  </si>
  <si>
    <t>115b</t>
  </si>
  <si>
    <t>DUAL NATIONALITY</t>
  </si>
  <si>
    <t>ANTI-DISCRIMINATION</t>
  </si>
  <si>
    <t>DEFINITIONS AND CONCEPTS</t>
  </si>
  <si>
    <t>FIELDS OF APPLICATION</t>
  </si>
  <si>
    <t>ENFORCEMENT MECHANISMS
Note: For discrimination on grounds of race/ethnicity, religion/belief and/or nationality</t>
  </si>
  <si>
    <t>EQUALITY POLICIES
Note: For discrimination on grounds of race/ethnicity, religion/belief and/or nationality</t>
  </si>
  <si>
    <t xml:space="preserve">2014 MIPEX Score </t>
  </si>
  <si>
    <t xml:space="preserve">2014 MIPEX Comments </t>
  </si>
  <si>
    <t xml:space="preserve">2013 MIPEX Score </t>
  </si>
  <si>
    <t xml:space="preserve">2013 MIPEX Comments </t>
  </si>
  <si>
    <t xml:space="preserve">2012 MIPEX Score </t>
  </si>
  <si>
    <t xml:space="preserve">2012 MIPEX Comments </t>
  </si>
  <si>
    <t xml:space="preserve">2011 MIPEX Score </t>
  </si>
  <si>
    <t xml:space="preserve">2011 MIPEX Comments </t>
  </si>
  <si>
    <t xml:space="preserve">2010 MIPEX Score </t>
  </si>
  <si>
    <t xml:space="preserve">2010 MIPEX Comments </t>
  </si>
  <si>
    <t xml:space="preserve">2007 MIPEX Score </t>
  </si>
  <si>
    <t xml:space="preserve">2007 MIPEX Comments </t>
  </si>
  <si>
    <t>The provision prohibiting hate speech is in place in the Penal Code, but due to its very restrictive interpretation, perpetrators could only be called to account, if there is a clear and present danger of actual violence. Therefore, this provision is never actually applied.</t>
  </si>
  <si>
    <t>Free lawyer is appointed in court procedures on the basis of the judge's discretion if the party is indigent.</t>
  </si>
  <si>
    <t xml:space="preserve">No requirement. </t>
  </si>
  <si>
    <t>Only if TCNs stay longer than 5 years or have a single permit for employment.</t>
  </si>
  <si>
    <t>No targeted support available.</t>
  </si>
  <si>
    <t>The fee is higher (HUF 10000) than it was in 2010, but still in line with regular procedural fees.</t>
  </si>
  <si>
    <t>The provision prohibiting hate speech is in place in the Penal Code, but due to its very restrictive interpretation, perpetrators could only be called to account, if there is a clear and present danger of actual violence. Therefore, this provision is very rarely applied. Violence motivated by the victim’s belonging to a social group is also deemed punishable by the Penal Code. Instigating, aiding, abetting, attempting to commit such offences are punishable under the general provisions of the Penal Code (they are punishable in relation to all intentional offences). Racial profiling is not expressly forbidden, but could in principle come under the ETA as a form of discrimination. If racial insult or defamation is against a group, then actio popularis action for harassment under ETA can also be brought.</t>
  </si>
  <si>
    <t>Language requirement (average)</t>
  </si>
  <si>
    <t>Citizenship/integration requirement (average)</t>
  </si>
  <si>
    <t>Protection against withdrawal of citizenship (average)</t>
  </si>
  <si>
    <t>Dual nationality for first generation</t>
  </si>
  <si>
    <t>OVERALL SCORE</t>
  </si>
  <si>
    <t>Eligibility for spouses and partners (average)</t>
  </si>
  <si>
    <t>Pre-entry integration requirement (average)</t>
  </si>
  <si>
    <t>Post-entry integration requirement (average)</t>
  </si>
  <si>
    <t>Provision of support to learn language of instruction (average)</t>
  </si>
  <si>
    <t>Support for teaching immigrant languages (average)</t>
  </si>
  <si>
    <t>Support for teaching immigrant cultures (average)</t>
  </si>
  <si>
    <t>Strength of national consultative body (average)</t>
  </si>
  <si>
    <t>Strength of Regional Consultative Bodies (average)</t>
  </si>
  <si>
    <t>Strength of capital city consultative body (average)</t>
  </si>
  <si>
    <t>Strength of major cities' consultative bodies (average)</t>
  </si>
  <si>
    <t>Requirements for spouses and partners (average)</t>
  </si>
  <si>
    <t xml:space="preserve">2009 MIPEX Score </t>
  </si>
  <si>
    <t xml:space="preserve">2009 MIPEX Comments </t>
  </si>
  <si>
    <t>It is necessary to be a Belgian or EU/EEA citizen to become a statutory employee. No nationality criteria exists for contractual employees.</t>
  </si>
  <si>
    <t>Family members are submitted to a work permit requirement. In principle self-employment is only open to non-EU citizens with permanent residence. Certain exceptions exist for short-stay permit-holders (journalists, sportsmen, artists, etc. see royal decree February 3, 2003)</t>
  </si>
  <si>
    <t>Family members are submitted to a work permit requirement. Non-EU citizens get in principle a Work Permit B with the right to work for a specific employer for 12 months. Non-EU citizens in principle get an A licence after more than three years of employment with a B licence (4 years of working with a B licence). See Law on occupation of foreign workers 30 April 1999 and Implementing Law of 9 June 1999.</t>
  </si>
  <si>
    <t>Various criteria are taken into account in the issuance of a professional card for foreign self-employed persons, including linguistic abilities.</t>
  </si>
  <si>
    <t>All legal residents with their residence in Belgium and a national number</t>
  </si>
  <si>
    <t xml:space="preserve">Additional conditions (numbers of years of residence and study) apply for Swiss, Turkish, and developing country nationals in the Francophone Community. Refugees must have resided for one year. Other foreign candidates are not eligible. </t>
  </si>
  <si>
    <t>Right to recognition of acquired competences (EVC) in Flanders and Right to Skills Validation (VCP) and Validation of Prior Experience (VAE). Also Right to Skills Assessment at Federal level since 2001</t>
  </si>
  <si>
    <t>Only A in Flanders through VDAB but on a project basis. 2014 government pledge to increase diversity in public sector at federal level.</t>
  </si>
  <si>
    <t xml:space="preserve">Citizenship courses in Francophone Community approved in December 2012. </t>
  </si>
  <si>
    <t>A through individualised accompaniment by integration coach and via VDAB second phase of integration path in Flanders.</t>
  </si>
  <si>
    <t>A only in Flanders (NARIC Flanders) but does not cover regulated professions.  One-stop-shop to apply and decide on foreign recognitions dos not exist in Francophone Community. New website as of 2014 http://www.mondiplome.be/</t>
  </si>
  <si>
    <t>A through individualised accompaniment by integration coach and via VDAB second phase of integration path in Flanders. Integration path approved by Francophone Community includes second phase of integration path, including socio-professional orientation</t>
  </si>
  <si>
    <t>Since 1994, access to decent housing is a constitutional right meaning legal reisdents have equal access to all government schemes</t>
  </si>
  <si>
    <t>Basic information on integration- and immigration-related websites e.g. www.newintown.be and "Vivre en Belgique" and Coming2Belgium. Workers' rights are also covered by Social Orientation courses in Flanders and now by Citizenship courses in Francophone Community approved in December 2012.</t>
  </si>
  <si>
    <t>Right to Social Security depends on bilateral agreements between Belgium and the country or origin, EU legislation, and the immigrants' personal situation, nationality, and work status. Equal access to social security rights is guaranteed for long-term residents, family migrants, and workers but the period is five years. See website Coming2Belgium.</t>
  </si>
  <si>
    <t>Regulations on work contracts apply to all workers regardless of nationality and situation of stay</t>
  </si>
  <si>
    <t>One year's residence or right to stay for at least one year</t>
  </si>
  <si>
    <t>13 December 2013 Circular published 20 December 2013, as result of Constitutional Court Appeal,  lowered age limit from 21 to 18</t>
  </si>
  <si>
    <t>Law of 15 September 2006 raised minimum age to 21 but 18 is allowed for marriages/partnerships established in country of origin before immigration of sponsor</t>
  </si>
  <si>
    <t>8 July 2011 law changes definition of stable and durable relationship: proof of one year's cohabitation before application or meeting at least 2 years before</t>
  </si>
  <si>
    <t>2011 also eliminates this right for Belgian citizens</t>
  </si>
  <si>
    <t>Unmarried and handicapped adult children with incapacity proof from doctor recognised by Belgian embassy/consulate.</t>
  </si>
  <si>
    <t>2013 Integration Law in Flanders raises level of required Dutch courses from A1 to A2</t>
  </si>
  <si>
    <t xml:space="preserve">2013 Integration Law in Flanders raises level of required Dutch courses from A1 to A2. 2013 Law </t>
  </si>
  <si>
    <t>December 2012 Francophone Community creates obligatory integration pathway for family migrants. 2013 Integration Law in Flanders raises level of required Dutch courses from A1 to A2</t>
  </si>
  <si>
    <t>Integration pathways include course on social orientation (Flanders) and citizenship (Francophone Community)</t>
  </si>
  <si>
    <t>Exemptions for A and B including elderly, illness, disability</t>
  </si>
  <si>
    <t>Free</t>
  </si>
  <si>
    <t>Flemish government project to offer free voluntary civic integration programme abroad for family members, but without consequences for their permit (e.g. 2012 'starter kit')</t>
  </si>
  <si>
    <t>Additional materials are not available besides general informational websites</t>
  </si>
  <si>
    <t>Under the terms of the law of September 15, 2006 (modifying article 10, § 2, al. 2 of the law of December 15, 1980), the family member must bring the proof that the rejoined foreigner lays out a sufficient housing. The concept of sufficient housing and its control were defined by the' royal decree of April 27, 2007 (inserting article 26/3 into the royal decree of October 8, 1981).</t>
  </si>
  <si>
    <t xml:space="preserve">This article was cancelled by the Council of State by a judgment n°201.375 of February 26, 2010.  The council of State considered that the royal decree neither was in conformity with the law nor with the preliminary works. The consequence is that sufficient housing can be proven by any legal way. </t>
  </si>
  <si>
    <t xml:space="preserve">Sufficient housing can be proven by any legal way. </t>
  </si>
  <si>
    <t>Resource requirement not required for family of a student or handicapped adult child</t>
  </si>
  <si>
    <t xml:space="preserve">8th of July 2011 law: sufficient and stable economic resources in order not to become a charge for the state. These resources must be at least equivalent at 120% of the Minimum Income of Integration (1232 euros). This calculation cannot take into account family benefits, welfare benefits (revenu d'integration sociale), financial social aid, waiting or transition benefits as well as unemployment benefits unless the sponsor is actively looking for work.
</t>
  </si>
  <si>
    <t>2006 law sets legal time limit at 9 months. If no answer is given, then the application can be deemed to be accepted unless public authorities motivate the delay (then two times three months)</t>
  </si>
  <si>
    <t>2011 July Law: Legal time limit limited from 9 to 6 months (renewable two times three months in exceptional circumstances)</t>
  </si>
  <si>
    <t>2006 law: Families of sponsors with limited stay receive a permit of the same duration. Families of sponsors with permanent residence will receive a temporary permit during their first three years before receiving an autonomous permanent residence.</t>
  </si>
  <si>
    <t xml:space="preserve">2011 law introduces all four grounds </t>
  </si>
  <si>
    <t>2006 grounds more limited on A and D</t>
  </si>
  <si>
    <t>Only D for permanent reisdents and at the discretion of the minister</t>
  </si>
  <si>
    <t>2011 law introduces all four grounds required by the EC Directive</t>
  </si>
  <si>
    <t>2006 law created 'Conseil du contentieux des etrangers' for cases of refusal or withdrawal wjhich has suspensive effect for family reunification cases.</t>
  </si>
  <si>
    <t>2011 law extends the period of dependent residence from 2-3 years, meaning that an application for autonomous residence must come after three years</t>
  </si>
  <si>
    <t>Autonomous residence is granted after two years</t>
  </si>
  <si>
    <t>2011 law introduces all four grounds also reunited family members who become divorced or separated must wait two years before applying for family reunification themselves for a partner abroad.</t>
  </si>
  <si>
    <t xml:space="preserve">Work permit required before acquisition of autonomous residence. </t>
  </si>
  <si>
    <t>A: NL- speaking:: GOK decree provides extra financial and technical support for schools with pupils in a precarious socio-economic situation and migrants whose language spoken at home is not the Dutch instruction language. (UHasselt).FR-speaking:  A restricted group defined as newcomers, Conseil d'Intégration at pre-primary level with classes-passerelles and capital-période (extra teaching time) that can be converted into teacher training or part/full time teacher, based on the wishes of the specific schools. This support is only available at pre-primary at the age of 5 years. 3.4, 2.9 Circulaire 2621 10.02.2009. For the abovementioned restricted group defined as newcomers, Conseil d'Intégration at secondary level with période-professeur (extra teaching time) that can be converted into teacher training or part/full time teacher, based on the wishes of the specific schools. Allocation d'études for secondary/higher education are available for disadvantaged pupils in general, also for restricted group of newcomers.</t>
  </si>
  <si>
    <t xml:space="preserve">NL-speaking:  At state level there is the law for compulsory-age education from 6 to 18 years (law on education of 29/06/1983). FR-speaking: Article 24, 3 of Belgian constitution grants equal access, eligibility for scholarships, study grants, and right to diploma and other certifications of study for children ages 6 to 19. Obligatory also for newcomers no later than 60 days after arrival. </t>
  </si>
  <si>
    <t>A not B: NL-speaking: 1. formal: newcomers can try to validate their studies abroad at AGoDi. These studies are compared with official standards in Belgium. In primary schools, newcomers are compared with the pupils in the classes: migrants and nationals. Teachers try to orientate their newcomers (and later migrants). Centrum voor Taal en Onderwijs (CTO) developed materials that can be used for this orientation. This is not formalised. CTO works by government order to support schools in their work with migrants. FR speaking: a. 3.7.1/2 Circulaire 2621. 10.02.2009 Conseil d'Intégration élargi decides entry/orientation of restricted definition of newcomers, independent of their certificate of last year's studies. This tool was designed for cases where such documents are missing (esp. those seeking international protection). Before 2001, uneven measures across schools and difficulties to recognise degrees and place children (often only based on age). The Conseil consists of a Jury representing the French Community (normally the head of the school or assistant), the teacher of the classe-passerelles, and a psycho-medical-social counselor.  B is not specified in law or circulars.</t>
  </si>
  <si>
    <t xml:space="preserve">NL-speaking: Access to pre-primary is free for migrants and nationals but is not regulated by law. Fr-speaking: Access to pre-primary is free, but not obligatory (newintown.be). NL-speaking: Access for undocumented students to vacational training is not guaranteed. It is only guaranteed in compulsory education. Parttime studying combined with work is provided from 16 years on. ( circular SO/2008/08) - some social workspaces demand official documents, thus excluding undocumented students.  FR-speaking:  Vocationnal education and work-based learning (sandwich education) are part of the secondary education system.French- and Dutch speaking:  In both communities  access to higher education is based on the secondary education diplomas (or on the equivalence if the diploma is from another country). There are only three Bachelor's degrees where an entrance exam is requested. In both case access is not based on residence status. </t>
  </si>
  <si>
    <t>NL-speaking: option 1:  All information is accessible, although the information is not available in all languages of origin. All institutions of education and CLB (centrum for student support) can appeal to COC (Flemish central support cell for social interpreting and translation) for support and BABEL for phone translation service (ministrieel besluit 17 juli 1991). During their education, pupils and their families are supported by CLB and teachers at the moment they have to choose their type of studies. . FR-speaking: option 2: 3.7.1 Circulaire 2621. 10.02.2009  requires that parents/parental authorities be consulted by Conseil d'Intégration on all decisions. Schools are individually responsible for providing information to parents in languages they understand, often through a social mediator/interpreter. Newintown.be website exists in NL and FR but no immigrant languages.</t>
  </si>
  <si>
    <t>NL-speaking:  GOK decree 28.06.2002 chapter VI: integral support for compulsory primary and secundary education. Extra hours based on the presence of a qoutum of GOK pupils (cf. 41). Pre-primary education: extra support generated in GOK+ hours (circular BaO/2006/1, part 3: 3.63).  FR-speaking: Conseil d'Intégration provided at pre-primary, primary, and secondary level. Minimum number of hours of intensive FR-language instruction to get them on the right level. Objectives are language learning, transition into mainstream classroom, and respect for general education objectives." 3.4, 2.9 Circulaire 2621 10.02.2009 Therefore B is only limited to those ages 5 and up. Arrêté du Gouvernmement de la C.F. du 19.07.2001 portant application du Décret du 14 juin 2001.</t>
  </si>
  <si>
    <t xml:space="preserve">NL-speaking: Academic literacy is mainly included in secundary and further education. FR-speaking:  In primary school, Passerelles focuses mainly on rudimentary based on active communication i.e. cooperative games, but also on familiarising pupils with math vocabulary, written vocabulary. At secondary level, students who are not fluent in French get an extra 15 hours a week of intensive FR, 8h science, 3h Physical education, 2h NL (in BXL), 2h philosophy also self-confidence building activities like social/citizenship competence, and language/culture of origin. 3.6 Circulaire 2621. 10.02.2009 </t>
  </si>
  <si>
    <t>NL-speaking: All of them: CTO (centrum for language and education) and SDL (point of support for diversity and learning) develops materials for teachers. These institutions organise trainings for teachers and the school staff. There is pedagogical support for schools and for teachers.CTO develops materials and tests that describe the abilities of the newcomer. School programmes must attain a set of levels at the end of an academic year or an eduction cycle. Government supports education by setting the standards.Schools are free to develop a pedagogical program to reach these standards. The government inspects the evaluation system of schools. FR-speaking: A No common pedagogical material. Limited to certain groups. Schools to organise must be near an asylum-seeking reception centre. No upper limit in class size, should be 12 but can be up to 30. B Extra funding for teachers/teacher training, based on discretion of head of school. 3.2 Circulaire 2621 10.02.2009 C: requirement for classes-passerelles to provide state (services des discriminations positives, des classes-passerelles, des vantages sociaux et des partenariats) with a qualitative and quantitative evaluation of its actions on reception, orientation, and introduction of newcomer students. 3.10 Circulaire 2621. 10.02.2009 also Annex 2 of this Circular.</t>
  </si>
  <si>
    <t>NL-speaking option 2, FR-speaking option 3. NL-speaking: only in pre-primary, primary and secundary education: newcomers and ex-newcomers are specified as a group. After two years, migrants are GOK pupils (migrants + nationals). FR-speaking: Broken down into subgroups, for only for restricted group of newcomers in classes-passerelles. No individual monitoring taking into account immigrant status. Once pupils leave classes-passerelles, they are no longer tracked.</t>
  </si>
  <si>
    <t xml:space="preserve">B: NL-speaking: CTO, SDL and pedagogical support: in-service training. Teachers  develop experience in situ. Teacher training college organises some special courses on diversity and disadvantaged groups. FR-speaking: a. In-service training for classes-passerelles teachers. Article 9. Arrêté du Gouvernmement de la C.F. du 19.07.2001 portant application du Décret du 14 juin 2001. In-service training in modern language teaching for foreign teachers of language/culture of origin. No specific pre-service training (Houssière 2010). Pre-service training for cultural diversity of classroom and ethnic/social discrimination for all. In-service training on diversity for all. </t>
  </si>
  <si>
    <t>A and B in NL-speaking, B in FR-speaking. NL-speaking: All actions exists. Not all the actions are  organised explicitlyfor migrants. Support for non-Dutch speakers as newcomers and former newcomers is organised in the OKAN classes. Schools are supported by pedagogical services that are linked at schools and their umbrella organisation.  Financial support is guaranteed by the government -undocumented pupils are excluded (decree 08.06.2007). Some minority organisations home work support their ethnic group only. FR-speaking:  Conseil d'Intégration at secondary level with période-professeur (extra teaching time) that can be converted into teacher training or part/full time teacher, based on the wishes of the specific schools. Allocation d'études for secondary/higher education are available for disadvantaged pupils in general, also for restricted group of newcomers: a) students under 21 from developing country residing in Belgium with family for at least 5 years or b) recognised refugees residing for at least one year. c) not undocumented migrant</t>
  </si>
  <si>
    <t xml:space="preserve">Option 2 for FR-speaking and Option 1 for NL-speaking. NL- speaking -  In September 2014, pupils in Flemish schools will have the possibility to follow Turkish or Arabic languages courses (or Japanese). Since then, the choice for  a 4th language was limited to Spanish, Italian and Russian - Vlaamse Parlement – Beleidsbrief Onderwijs. Beleidsprioriteiten 2013-2014 (Flemish Parliament – Note of politics. Education. Political priorities 2013-2014). Also supported outside school: CVO (adult education, accessable from 16 years on). Inside school: in a number of primary schools, bicultural education is organised, teaching immigrant languages. In these programmes, the immigrant language gradually evolves into Dutch. Fr-speaking: Charter for Partnership between FR Community and largest Countries of Origin: Greece, Italy, Morocco, Portugal, Romania, Turkey. Courses 'Acquisition of the Language' in pre-primary, primary, and 1st part of secondary. Immigrants also given free dictionary in their mother tongue. </t>
  </si>
  <si>
    <t xml:space="preserve">Option 2 for both FR- and NL-speaking. NL: Outside school: CVO (adult education, accessable from 16 years on). Inside school: in a number of primary schools, bicultural education is organised, teaching immigrant languages. In these programmes, the immigrant language gradually evolves into Dutch. Fr-speaking: Charter for Partnership between FR Community and largest Countries of Origin: Greece, Italy, Morocco, Portugal, Romania, Turkey. Courses 'Acquisition of the Language' in pre-primary, primary, and 1st part of secondary. Immigrants also given free dictionary in their mother tongue. </t>
  </si>
  <si>
    <t>NL-speaking: CVO and bicultural education. The latter is delivered in school and funded by the state. These languages do not have the same status as French, English and German have. Those 3 foreign languages belong to the curriculum in secundary education. FR-speaking: Part of standard compulsory programme, open to all based on demand of parents. At least 2 weekly periods in 28 compulsory periods. Must be attended throughout the year, including assessment and mark. Teachers recruited from partner states and from immigrant population.</t>
  </si>
  <si>
    <t xml:space="preserve">NL - speaking: This is provided by: school programs, integration policy, local platforms, organisations and federations of minorities, local initiatives, mostly  outside school settings. FR-speaking: Same Charter for Partnership for course entitled "Openness to other cultures" though not concerned with religious instruction. </t>
  </si>
  <si>
    <t xml:space="preserve">NL-speaking: All of them - see above. FR-speaking: Provided on demand of school board or relevant organisation of cultrual diversity. Course based on intercultural pedagogy, open to all in FR-language. Introductory tuition on culture for all is provided in 28 and involves both mainstream and targeted teacher. </t>
  </si>
  <si>
    <t>NL-speaking: option 1:  GOK decree regulates the right of the child to take part in this decision from 12 years old. In regions with many communities of migrants, a LOP is installed (platfom of local organisations linked with education) to make agreements for regulations such as: agree on fixed periods to sign up, avoid concentrations of migrants or nationals (= local social mix) etc..  and the new project "School in zicht" to encourage national parents to sign up in local schools with many migrant pupils (www.schoolinzicht.be). FR-speaking:  option 3: Only based on Social-economic status. From ZEPs to Positive discrimination, the focus has not been on ethnic segregation. Since 04, differentiated funding is provided whereby socio-economic background of pupil affects funding for individual school. The Contract for School (04) and Enrollment Decree (07) have fought against "ghetto" schools and targeted parental choice, which would be based on chronological order of demand and provide a register of rejections, including a justification. Report on Intercultural Dialogue (05) identified problem of ghetto schools mixing social and cultural disadvantage. Recommends (a) using funds to increase socio-cultural diversity and b) idea of bassin scolaire (school zone) but abandoned. (b) 25.08.1998 Decree recommends organisation of intercultural activities at all levels. See also Fédération Wallonie Bruxelles: Décret   « missions » see also regional law rulling the inscription process to secondary schools – pupills from 12 to 18 years old), adopted 13th of January 2011</t>
  </si>
  <si>
    <t>NL-speaking: option 1 (a and c), FR-speaking option 3. NL-speaking: a. Project: "Parents in interaction" organised by CVO: education for migrant parents with low grades of literacy.  c. projects to encourage parents to involve in school governance (participatiedecree 02/04/2004), such as: Minderhedenforum organises projects to empower migrant pupils and parents to participate in different organisations, even schools. FR-speaking: 2011 Brussels law  adopts a new process in order to try to organize the inscriptions of the pupils and to assure the equality of access of all families to the school market. The goal is thus to promote social equality and de-segregation.</t>
  </si>
  <si>
    <t xml:space="preserve">NL-speaking: Ad hoc projects of CVOs, especially for non-Dutch speakers (at home)  FR-speaking: Prioritise recruitment of immigrant teachers in LCO (language and culture of origin) classes. </t>
  </si>
  <si>
    <t xml:space="preserve"> NL-speaking: This depends of the level: in primary and secondary education, diversity is  part of the daily school life and curriculum. In higher education, diversity is a field that is sometimes but not always included in the curriculum. FR-speaking: Part of "socle des competences" in modern languages, history, geography and also part of transversal competences at pre-primary, primary and 1st part of secondary. In FR pupils learn literary and artistic contributions of other cultures, especially tied to immigration. In ethics, learn about humanism and 25.05.98 recommendation for organisation of intercultural activities. New Citizenship decree in 2007 as transversal subject, includes use of new textbook "Become and Be a Citizen".</t>
  </si>
  <si>
    <t>Centre for Equal Opportunities concerning cultural diversity and discrimination. NL-speaking: Also through Integraiton and Welcoming Policy</t>
  </si>
  <si>
    <t>NL-speaking 1, FR-speaking 2. NL-speaking: State-controlled organisations such as CTO and SDL reflect on changing values. Attainment levels are not easily adapted, but school programmes are flexible just as the teachers, who work with a continuously changing group of pupils. Not all schools manage to realise these changes. FR-speaking: a) Article 9 Mission decree, education providers must adapt criteria and education strategy to transmit all aspects of cultural heritage and discovery of new cultures.</t>
  </si>
  <si>
    <t>Days off school are authorised for religious celebration if the religion is recognised by the Constitution. School and school communities can decide autonomously. State-managed schools are the only schools where the government can regulate these adaptations. In practice, schools can change their provision and facilitites to match intake. Welfare or other organisations can pay for changes in services in canteen, pool, etc. Schools must follow the established decision-making procedure including parents, relevant organisations i.e. Participatory Council, and can even receive advice from the Centre d'Egalité des Chances. However the legal situation is not clear. These discussions focus on school dress, less of an issue adaptation of menu. Most offer adapted religion classes open to all, including Islam.</t>
  </si>
  <si>
    <t xml:space="preserve">FR-speaking: Started from 1982 pilot experiment on Intercultural Education, funded by European Commission. Though much criticised, now part of teacher training since 12.12.00 decree organising their basic formation. 1st time translated into legislation refering to cultural diversity. Pre-service training for cultural diversity of classroom and ethnic/social discrimination for all. In-service training on diversity for all. </t>
  </si>
  <si>
    <t xml:space="preserve">Since 1998, the belgian Constitution states that the right to vote may be recognised to aliens at all level of power. In 2006 TCN had the opportunity to vote at the local level for the first time if they asked to be on the voter's list. Some conditions had to be met to access the right to vote at the local level. Condition of duration of legal residence (5 years) + a declaration to respect the belgian laws and Constitution. </t>
  </si>
  <si>
    <t>According to the law, the "conseil consultatif des étrangers" is asked to give motivated and preliminary notices to any projects and bills of law, decrees or prescriptions concerning the access to the territory, the stay, the establishment and the estrangement of the foreigners. The "Conseil consultatif de la main-d'oeuvre étrangère" has the role of studying and of formulating opinions, of initiative or at the request of the Minister for Employment and Work, on the problems social, economic and administrative relating to the occupation of foreign labour.</t>
  </si>
  <si>
    <t>The "conseil consultatif des étrangers" is composed for half of the Belgian representatives and the foreigners of bodies taking charge of the defence of the interests of the migrant workers and of students' recognized organizations. All the members are named by the ministry of interior.The "Conseil consultatif de la main-d'oeuvre étrangère" includes nine members appointed among the candidates presented on a double list by the most representative organizations of the employees</t>
  </si>
  <si>
    <t>According article 2 of the royal decree of July 28, 1981, the president and vice-president of the “Conseil consultative des étrangers” represent the Minister of migration and asylum. On the other hand, according to article 3 of the royal decree of April 16, 1992, the president and the vice-president of the “Conseil consultatif pour l’occupation des travailleurs étrangbers” is named by the King, without another precision. In practice representatives of political parties are named.</t>
  </si>
  <si>
    <t>The “Conseil consultatif des étrangers” is consulted by the national and federal Parliaments. It does not have a right of initiative (article 31 of the law of December 15, 1980). The « Conseil consultatif pour l’occupation des travailleurs étrangers” has a right of initiative (article 2 of the royal decree of 1992, April 16). There is no right to a response by the national authority.</t>
  </si>
  <si>
    <t>Consultative council on regional level in Belgium should be option 2 since Flanders has a Forum for Ethnic Minorities which is consulted regularly. In Wallonia, were created on basis of a decree of July 4, 1996, 7 regional centers of integration which are in particular charged to make political interpellations in the form of specific proposals to the qualified public authorities. These regional centers are composed, in particular of representatives of associations of migrants. The SHARE platform has been created in the Francophone community but not yet received official recognition as a consultative partner.</t>
  </si>
  <si>
    <t>The 17 members of the forum of minority represent together more than 1000 associations and are represented in the general assembly. Those choose the Council of administration which ensures the administrative office and the contents of the forum of minority. The Council of administration elects the president, the vice-presidents, the secretary and the treasurer. They form with the coordinator the Office of the autonomous Council which ensures the daily administrative tasks. http://www.minderhedenforum.be</t>
  </si>
  <si>
    <t>Article 2 and 3 of the statute of the CBOE stipulate that it has a right of initiative and makes recommendations to the communal authorities</t>
  </si>
  <si>
    <t>The effective members are associations representative of ethnic minorities, active at the local level and having the legal personality. The adherent members are natural persons resulting from these under groups which subscribe to the objectives of the forum (art. 8 of the statute)</t>
  </si>
  <si>
    <t>Most of the CCI created in the 70ties disappeared or entered in lethargy. In Bruxelles, The CCI was replaced in 1995 by the “Conseil des bruxellois d’origine étrangère” (CBOE). The members of the council are indicated by the College of the municipality on candidature. The objective is to develop their personal expertise and that of their association, in particular in the reception of the newcomers. It is also to gather energies in a permanent conciliation work. The CBOE is structured in 4 work groups charged to think of the principal problems: teaching; company and social affairs; citizenship and participation; cultures and diversity. The policies engaged by the Town of Brussels are analyzed and evaluated by these work groups. The CBOE makes thus better know the complexity of the challenges by opinions, recommendations with the College and the Town council. A management report to them is also submitted each year. http://www.bruxelles.be/4675#a_1a  (see also : Pierre-Yves lambert, “Les conseils consultatifs communaux des immigrés en Belgique, Migrations sociétés, Vo. 13, N° 73, janvier-février 2001, p. 75 et s.)</t>
  </si>
  <si>
    <t xml:space="preserve">Most of the CCI created in the 70ties disappeared or entered in lethargy. In Brussels, the CCI was replaced in 1995 by the “Conseil des bruxellois d’origine étrangère” (CBOE), and still meets, but only rarely. The objective is to develop their personal expertise and that of their association, in particular in the reception of the newcomers. It is also to gather energies in a permanent conciliation work. The CBOE is structured in 4 work groups charged to think of the principal problems: teaching; company and social affairs; citizenship and participation; cultures and diversity. The policies engaged by the Town of Brussels are analyzed and evaluated by these work groups. The CBOE makes thus better know the complexity of the challenges by opinions, recommendations with the College and the Town council. A management report to them is also submitted each year. </t>
  </si>
  <si>
    <t xml:space="preserve"> The members of the council are designated by the College of the municipality on candidature. The members are designated in the respect of the principles guaranteeing the protection of the ideological and philosophic tendencies, after a broad consultation of the association in the city of Brussels that have in their statutes a contribution to the integration of the populations of foreign origin.</t>
  </si>
  <si>
    <t xml:space="preserve"> If the president has not a foreign origin, a vice president with foreign origin can be indicated (articles 5 and 6 of the statutes of the CBOE).</t>
  </si>
  <si>
    <t xml:space="preserve"> The representation must be proportional to the various components of the population of Brussels. (articles 5 and 6 of the statutes of the CBOE).</t>
  </si>
  <si>
    <t>The "allochtone overlegraad" in Antwerp (Belgium) is for 2/3rds composed by representatives of local immigrant organisations (which are recognized as such by the city council).</t>
  </si>
  <si>
    <t>The President of the "Allochtone overleg raad" in 2007 sent a letter of resignation, stating that the opinions of the council</t>
  </si>
  <si>
    <t>In Wallonia associations of migrants can profit from subsidies, in particular within the framework of the “APE” or via the ministry of social action, like other associations. The subsidies in Bruxelles are granted also by the Region of Bruxelles and the French community.</t>
  </si>
  <si>
    <t>Ad hoc information campaigns on the right to vote</t>
  </si>
  <si>
    <t xml:space="preserve">Belgium transposed by a law from April 25, 2007, the status of third-country nationals who are long-term residents. Following this law, in force on June 1, 2008, and other regulations on the question, the status of long-term resident is given after 5 years of unlimited (some exceptions exist) stay in Belgium (article 15bis  of the law from December 15, 1980).  </t>
  </si>
  <si>
    <t>Belgium transposed by a law from April 25, 2007, the status of third-country nationals who are long-term residents.  The temporary stay is excluded from calculation except the stay like recipient of the statute of resident of long life granted by another state, entirely, and the stay for study or for professional building, which is taken into account for half (ibid).</t>
  </si>
  <si>
    <t>Level of social assistance / No income is excluded</t>
  </si>
  <si>
    <t>According to the article 30 of the royal decree of October 10, 1980 (modified by article 9 of the royal decree from July 22, 2008), the decision must be taken within 5 months. If no decision is taken during this time, the status is given.</t>
  </si>
  <si>
    <t>According to the law and the jurisprudence</t>
  </si>
  <si>
    <t xml:space="preserve">See art. 21§2 1980 L. </t>
  </si>
  <si>
    <t>Option A and B: Spouses obtain entitlement "Option" after 3 years as opposed to entitlement for ordinary residents "Declaration" after 7 years. This period is calculated as 3 years on the territory and six months cohabitation after the marriage; or after 3 years cohabitation if there is no anterior legal stay. B since Option did not involve any of the discretionary conditions as for naturalisation.</t>
  </si>
  <si>
    <t xml:space="preserve">Residence requirment raised from 3 to 5 years: Law modifying the nationality Code in order to make the access to nationality immigration-neutral
Date of adoption &amp; date of entry into force: 14st of January 2013 – 21st of January 2013
</t>
  </si>
  <si>
    <t xml:space="preserve">Permanent residence is now explicitly required: Law modifying the nationality Code in order to make the access to nationality immigration-neutral
Date of adoption &amp; date of entry into force: 14st of January 2013 – 21st of January 2013
</t>
  </si>
  <si>
    <t>Two 20.02.2009 decisions by the Court of Cassation confirm 25 May 2007 law that the 7-year declaration option must include all periods of temporary residence and leave to remain.</t>
  </si>
  <si>
    <t>There is no disposition in the law concerning that point. In practice, authorities  can be strict.</t>
  </si>
  <si>
    <t>maxiumum 6 months consecutive. Law modifying the nationality Code in order to make the access to nationality immigration-neutral 2013</t>
  </si>
  <si>
    <t>Declaration before the age of 12 and parents haven been in Belgium minimum 10 years before, and one of the parents has a legal illimited stay.</t>
  </si>
  <si>
    <t>If one of the parents born in Belgium has established his /her principal residence in Belgium during five years within the ten years preceeding the birth of the child</t>
  </si>
  <si>
    <t>Test is free. 2013 Nationality Law</t>
  </si>
  <si>
    <t>A2</t>
  </si>
  <si>
    <t>A and B for elderly and for disabled</t>
  </si>
  <si>
    <t>Proof of social  integration (completion of integration programme, 400 hours of professional training, educational degree from country)</t>
  </si>
  <si>
    <t>A for degree from country and B for elderly and for disabled</t>
  </si>
  <si>
    <t>Free integration courses but cost of professional training depends on applicant's entitlements</t>
  </si>
  <si>
    <t>Free integration courses</t>
  </si>
  <si>
    <t>2013 Nationality Act introduces employment requirement for 5-year procedure (none for 10-year procedure)</t>
  </si>
  <si>
    <t>No economic resource requirement</t>
  </si>
  <si>
    <t xml:space="preserve">The rejection can be based on "faits personnels graves", which is not limited to condamnation for offences or a crime (e.g. fines)
</t>
  </si>
  <si>
    <t>A list of serious personal acts (false marriages, terrorist activities, etc.) has been defined and can be reasons to refuse the access to the nationality</t>
  </si>
  <si>
    <t xml:space="preserve">The rejection can be based on "faits personnels graves", which is not limited to condamnation for offences or a crime (e.g. fines). A list of serious personal acts (false marriages, terrorist activities, etc.) has been defined and can be reasons to refuse the access to the nationality
</t>
  </si>
  <si>
    <t>5-year procedure now has official time limit for procedure of four months</t>
  </si>
  <si>
    <t>For naturalisation, no "a priori" grounds for either denial or withdrawal. The criteria are determined by the Parliament Committee jurisprudence.</t>
  </si>
  <si>
    <t>A and B: Discretion strictly limited in 2013 law</t>
  </si>
  <si>
    <t>All these guarantees are applied except in the case of application for naturalisation which is a favour given by the parliament. These decisions haven't to be motivated and there is no possibility to appeal against a rejection.</t>
  </si>
  <si>
    <t>Ordinary naturalisation procedure becomes an entitlement with 2013 Nationality Law ('Declaration of Nationality'). Before the 7-year procedure was an entitlement and the 3-year procedure for a discretionary procedure of the Parliament.</t>
  </si>
  <si>
    <t>5-year 'Declaration of Nationality' procedure includes A, B, C</t>
  </si>
  <si>
    <t>Constitutional Court ruling 2009/85 of 14.05.2009 that loss of nationality can be imposed on second-generation (by declaration) but not third-generation Belgians (by birth)</t>
  </si>
  <si>
    <t>The withdrawal is limited to 5 years in case of fraud. In case of serious deficiency with the duties of Belgian citizen there is no time limit (article 23 of the Belgium citizenship code).</t>
  </si>
  <si>
    <t>The belgian nationality code forsees specific cases where loss of nationality is forbidden if it would lead to statelessness. See. Art. 22§3</t>
  </si>
  <si>
    <t>B: 2013 Law requires same residence requirement for spouses as for ordinary applicants, but not the economic resource requirement</t>
  </si>
  <si>
    <t xml:space="preserve">10 May 2007 Federal Act amending the Act of 30 July 1981 the “Racial Equality Federal Act” includes article 4, on grounds of discrimination : alleged race, color, descent, national or ethnic origin, and nationality. Article 12 prohibits direct and indirect discrimination, instruction to discriminate and harrassement. Also the 2007 “General Anti-discrimination Federal Act” prohibits discrimination inter alia on the ground of religion and belief (in its Article 4, 4°). Its Article 14 prohibits direct and indirect discrimination, instruction to discriminate and harrassement. The Communities and the Regions have also implemented the 2008 French Community Decree and the 2008 Flemish Decree, the 2008 Walloon Decree and the 2007 Cocof Decree. </t>
  </si>
  <si>
    <t>The 2008 Flemish Decree explicitly mentions in its Article 16, § 1 that discrimination by association and on basis of assumed characteristics are forms of discrimination. The Decree only applies however within the competences of the Flemish Region/Community. At the Federal level, discrimination based on assumed characteristics is not expressly forbidden in the Racial Equality Federal Act and in the General Anti-discrimination Federal Act. However, the preparatory works (travaux préparatoires) clearly specify that these Acts apply to such discriminations (Report Libert, Doc. Parl. Chambre 2006-2007, no. 2720/009, pp. 41-42). Discrimination by association is not either expressly prohibited in the Federal Acts. But it had been mentionned in the preparatory work, (Report Libert, Doc. Parl. Chambre 2006-2007, no. 2720/009, p. 42) that the Federal Acts would follow the ECJ case-law. As a consequence of the ECJ Coleman case, discrimination by association is impliedly forbidden under federal law.</t>
  </si>
  <si>
    <t>The Racial Equality Federal Act and the General Anti-discrimination Federal Act : Article 5. The 2008 French Community Decree : Article 4. The 2008 Flemish Decree : Article 20. The 2008 Walloon Decree : Article 5.</t>
  </si>
  <si>
    <t>For the public bodies, the material scope of the applicable legislation includes them. For the police forces : the material scope of the applicable legislation includes them. Moreover, Article 23 of the Racial Equality Federal Act, provides for a specific criminal offence for civil servants, including police forces.</t>
  </si>
  <si>
    <t>Racial Equality Federal Act (for the criteria of race, ethnic origin and nationality) (Article 20) and the General Anti-discrimination Federal Act (for the criteria of religion and belief) (Article 22) of 2007 provide for the same solution. Point d) is not explicitly covered as such.</t>
  </si>
  <si>
    <t>There is no specific rule, but the possibility of the existence of multiple discrimination had been mentionned in the preparatory work of the Federal Acts.</t>
  </si>
  <si>
    <t>The Special Act of 8 August 1980 specifically reserves to the federal level the competence to legislate in employment law (Art. 6 § 1, VI, al. 5, 12); the Regions and Communities, however, have certain competences in the sphere of employment policy. The Regions have been granted competences relating to the placement of workers (which includes vocational guidance) and the adoption of programmes for the professional integration of the unemployed ; the Communities have been granted competences relating to vocational training , although, in the French-speaking part of the State, vocational training has been regionalised – it has been transferred from the French-speaking Community to the Walloon Region and the Region of Brussels-Capital. In addition, the Council of State (section of legislation) confirmed that the rules governing the status of the personnel of the Regions or Communities are the exclusive competence of the Regions and Communities, and may not be regulated at the federal level. The Racial Equality Federal Act (for the criteria of race, ethnic origin and nationality) and the General Anti-discrimination Federal Act (for the criteria of religion and belief), mention both that they apply to the field of employment (Articles 5, § 1, 5° combined with 5, § 2). The 2008 French Community Decree provides in its Article 4, 1° for its application to employment. The 2008 Flemish Decree provides in its Article 20, 1°, 2° that it applies to employment and vocational training. The 2008 Walloon Decree provides, in its Article 5, § 1, 8° that it applies to vocational training. In the Region of Brussels-Capital, the Cocof (Commission Communautaire française) adopted a Decree regarding equality within the field of vocational training (Décret du 22 mars 2007 relatif à l'égalité de traitement entre les personnes dans la formation professionnelle - M.B., 24 January 2008, p. 3786). Its Article 3 stipulates that it applies, besides others, to the grounds of alleged race, ethnic or national origin, and religion or belief. Nationality is deemed to be endorsed by the ground national origin. Its Article 10 stipulates that it applies to the vocational training. The Region of Brussels-Capital adopted two Ordinances on 4 September 2008. One is related to its civil servants (Ordonnance visant à promouvoir la diversité et à lutter contre la discrimination dans la fonction publique régionale bruxelloise - M.B., 19 September 2008, pp. 48150-48157) and its Article 4 stipulates that its applies, besides other grounds, to the alleged race, the ethnic origin, the nationality, the religion and belief. Its Article 7 specifies that it applies to the employment of civil servants. The other Ordinance is related to employment (Ordonnance relative à la lutte contre la discrimination et à l'égalité de traitement en matière d'emploi - M.B., 16 September 2008, pp. 48144-48149), and its Article 4 stipulates that its applies, besides other grounds, to the alleged race, the ethnic origin, the nationality, the religion and belief. Its Article 6 specifies that it applies to employment. The German-speaking Community adopted a Decree related to equality in the employment field on 17 May 2004 (Dekret bezüglich der Sicherung der Gleichbehandlung auf dem Arbeitsmarkt - M.B., pp. 61643-61647). Article 2 provides for its application to the alleged race, the ethnic or national origin and the religion or belief.</t>
  </si>
  <si>
    <t>Education is a competence of the Communities, including the status of school teachers and other civil servants or employees working in schools (Art. 127 § 1, 2° of the Constitution). Before March 2007, the principle of equality in education was codified within the Flemish Community/Region and within the French-speaking Community. The 2002 Flemish Decree related to equality in education (Decreet betreffende gelijke onderwijskansen - M.B., 14 September 2002, pp. 40896-40908) prohibited discrimination in the field of education, but without precising any criterion explicitly. The 2004 French-speaking Community Decree applied to education but did not mentionned expressly the ground of nationality. There was, and there is still, not a Decree related to education in the German-speaking Community. Since March 2007, the German-speaking Community Decree in education is still missing, but there is a prohibition of discrimination for all the grounds in the 2008 French-speaking Community Decree (Articles 3 and 4, 2°) and in the 2008 Flemish Decree (Articles 16 and 20, 5°)</t>
  </si>
  <si>
    <t>While social security is a federal matter (Art. 6 § 1, VI, al. 4, 12° of the Special Act of 8 August 1980), healthcare and social aid are essentially a competence of the Communities, except for certain matters including the adoption of framework legislation and health insurance, and the adoption of framework legislation on public Centres for Social Assistance (Centres publics d’aide sociale -CPAS), which remain a federal competence (Art. 5 § 1, I, 1°, and Art. 5 § 1, II, 2° of the Special Act of 8 August 1980). Before March 2007 the Federal Act of 25 February 2003 did not cover explicitly social security. As for the Communities, it was not covered at the German-speaking Community level. It was covered by the 2004 French-speaking Community level but not for the ground of nationality. But whether discrimination resulted from a statutory scheme adopted by an Act (federal) or a Decree (community), the Constitutional Court may have found that it violated Articles 10 and 11 of the Constitution, and if necessary annuled the discriminatory provision. The Council of State (section of administration) has the same competence with respect to executive regulations (Arrêtés) implementing the relevant legislation. So I would have put the score "option 3" for 2007. Since March 2007, the Racial Equality and the General Anti-discrimination Federal Acts cover all the grounds for social security (Articles 5, § 1, 2°). As for the Communities, the 2008 Flemish Decree stipulates that it applies to healthcare (Article 20, 4°) and the same can be said for the 2008 French-speaking Community Decree (Article 4, 3°). The only one missing is the German-speaking Community.</t>
  </si>
  <si>
    <t>The prohibition of discrimination in the access to and supply of goods and services available to the public should be dealt with by each competent authority in the sphere of its powers. While the Federal State remains competent as regards the rules related to the private housing market, in particular by regulating the conditions of rent (see Book III, Title VII, chap. II of the Civil Code, most recently amended by the Federal Act of 26 April 2007), social housing is a competence of the Regions (Art. 6 § 1, IV of the Special Act of 8 August 1980). Before 2007, Article 2 of the Law of 30 July 1981, since its amendment by the Law of 12 April 1994, criminalised discrimination when committed in the provision of services or a good, and this included the private and the public housing markets. Moreover, Article 2, § 4 of the Federal Act of 25 February 2003 prohibited discrimination, inter alia, in providing or offering goods and services to the public. Since March 2007, the Racial Equality and the General Anti-discrimination Federal Acts cover explicitly the field of access to and supply of goods and services available to the public (Article 5, § 1, 1°), and this includes the housing market. The 2008 Flemish Decree also covers it expressly (Article 20, 6°), as do the 2008 French-speaking Community Decree (Article 4, 6°), and the 2008 Walloon region Decree (Article 5, 9°). The German-speaking Community and the Region of Brussels-Capital have not adopted a piece of legislation regarding the principle of equality in the field of the provision of goods and services. The Region of Brussels-Capital has however adopted a piece of legislation related to housing: the Ordinance of 19 March 2009 (Ordinance modifying the Ordinance of 17 July 2003 creating the Brussels housing Code - M.B., 7 April 2009, p. 26032), modifying the Brussels Housing Code, prohibits discrimination on all the grounds listed here (Article 177, 1°) within the field of housing (Article 184).</t>
  </si>
  <si>
    <t>This is provided for by Article 3 of the Act of 15 February 1993 creating the Centre for Equal Opportunities and Opposition to Racism.</t>
  </si>
  <si>
    <t>Federal Ministry for Employment and Equal opportunities can work on the grounds of race, ethnic origin, religion and belief and nationality.  There are regional counterparts for the Walloon Region (the Minister of Health, of Social Action and of Equal Opportunities), for the Flemish Region/Community (the Minister of Youth, Education and Equal Opportunities).  The General Anti-discrimination Federal Act from May 2007 provides, in its Article 52, for a monitoring of the General Anti-discrimination and the Racial Equality Acts, by the Parliament, every five years. This will be done on the basis of a report written by the Centre. The same monitoring mechanism is enshrined in the 2008 Flemish Decree, but every two years, and is done by the Flemish Parliament (Article 49). It is also enshrined in the 2008 French Community Decree (Article 61), every five years. Similar mechanism in enshrined in the 2008 Walloon Region Decree, every year (Article 35).</t>
  </si>
  <si>
    <t>Regarding point a), the 2008 Flemish Decree provides for a more positive promotion of diversity, without limiting its action to the struggle against discrimination. Moreover, the 2008 Ordinances of the Region of Brussels-Capital provide for diversity plans (which could be considered more as positive measures than a real policy of promoting equality). Regarding point b), the Federal Act on public procurement contracts (marchés publics) of 15 June 2006 allows the public bodies to impose conditions of promoting equality to get the contract (Art. 40, 2°)). No federal law creates a similar obligation. But the 8 May 2002 Flemish Decree on proportional participation on the labour market (M.B. 26.07.2002) imposes on professional orientation and training organisations as well as on the Flemish administration the obligation to "actively contribute to acutalise proportional participation and equal treatment." (Art. 7(1)). They are required, in particular, to establish an annual plan of action defining objectives and evaluation methods; and to transmit annually an advancement report to the Flemish Government and Parliament. In addition, the authorities of the Region of Brussels-Capital have decided to impose on regional public institutions and local administrations in Brussels the obligation to establish "diversity plans" (Article 5(1) of the 4 September 2008 Ordinance aiming at promoting diversity and combating discrimination in the Brussels regional civil service and Article 7 of the 4 September 2008 Ordinance aiming at ensuring a diversity policy within the Brussels civil service). There is no such a policy in the Walloon Region or in the French or German Communities.</t>
  </si>
  <si>
    <t xml:space="preserve">Now since 2007, the General Anti-discrimination Federal Act and the Racial Equality Federal Act provide that differences in treatment based on a protected ground do not amount to discrimination when a measure of positive action is concerned (Art. 10 § 1 of both Acts). Such a measure has to respect four conditions which are based on the case-law of the Constitutional Court (Art. 10 § 2 of both Acts). First, any positive action should be a response to situations of manifest inequality, i.e. it must be based on a demonstration that a clear imbalance between the groups will remain in the absence of such action. Secondly, the removal of this inequality should be identified as a public goal to achieve. In this line, the King (the Federal Government) must authorise the adoption of positive action measures through an Executive Regulation (Arrêté royal) (Art. 10 § 3 of both Acts) . Thirdly, the “corrective measures” must be of a temporary nature: as a response to a situation of demonstrated manifest imbalance, these measures must be abandoned as soon as their objective – to remedy this imbalance – is attained. Fourthly, these corrective measures should not restrain uselessly the rights of others. The third condition implies that an assessment of the measure will be done, but this is not explicitly provided by the Federal Acts. The 2008 Flemish Decree also authorises for positive action (Article 26), as well as the 2008 French Community Decree (Article 6), the 2008 Walloon Region Decree (Article 12), as well as the 2008 Ordinance of the Region of Brussels Capital regarding the employment field (Article 11) and the one regarding civil servants (Article 12). In practice, there is a fair amount of schemes of positive actions which either come from the federal level or the regional ones. </t>
  </si>
  <si>
    <t>Racial Equality and the General Anti-discrimination Federal Acts provide both for criminal and civil procedures. Judicial civil procedures are enshrined in Articles 16 to 18 (for the Racial Equality Act) and Articles 18 to 20 (for the General Anti-discrimination Act). Criminal ones are enshrined in Articles 19 to 28 (for the Racial Equality Act) and Articles 21 to 26 (for the General Anti-discrimination Act). As regards administrative procedures, the Belgian Law provides for judicial administrative procedures before the administrative jurisdictions; the Council of State being the highest administrative Court. The same procedures are enshrined in the 2008 Flemish Decree (sections v and vII), the 2008 French-speaking Community Decree (Title III, chapter III and Title IV and Title V, chapter I), the 2008 Walloon Region Decree (chapters XI and XII), the 2008 Ordinances of the Region of Brussels Capital (Chapters V and VI for the one regarding employment and Articles 14 to 21 for the one related to the civil servants) and the 2004 German-speaking Community Decree. Moreover, some Regional Anti-discrimination pieces of legislation provide expressly for a conciliation procedure. This is the case of the French-speaking Community, whose Government has still to set up a public service of conciliation (Art. 60). In the 2008 Walloon Region Decree, a conciliation procedure is also provided for (Art. 16), which will be dealt with by the Federal Centre for Equal Opportunities and Opposition to Racism. Under the 2007 Federal laws, for all grounds of discrimination, criminal procedures are available in case of incitement to discrimination ; where discrimination is committed by a civil servant or any agent of the public authority ; or where a person does not conform to a judgment ordering him/her to cease discriminating. In addition, any person which discriminates on the basis of race or ethnic origin in access to and supply of goods and services available to the public or in employment may be subject to criminal proceedings (Article 24 and 25 of the 2007 Racial Equality Act).</t>
  </si>
  <si>
    <t xml:space="preserve">The shift of the burden of proof is provided for in all the pieces of legislation related to Anti-discrimination for all the procedures, except for the criminal ones. </t>
  </si>
  <si>
    <t xml:space="preserve"> The Federal Acts of 2007 mention explicitly (Article 30 for the Racial Equality Act and 28 for the general Anti-discrimination Act) the possibility to present statistical data, and implicitly the possibility to rely on situation testing (the Acts mention explicitly the concept of "recurrence tests"), which was explicitly mentionned in the preparatory work. This is also the case for the regional and community pieces of legislation.</t>
  </si>
  <si>
    <t>The new Federal Acts provide for the protection against victimisation in employment (Article 15 for the Racial Equality Act and 17 of the General Anti-discrimination Act) and in other fields of their scope of application (Article 14 for the Racial Equality Act and 16 for the General Anti-discrimination Act), with the consequence that points a), d) and e are covered at the federal level. Education is a Community competence. The 2008 French Community Decree provides for the same protection against victimisation in the fields other than employment (such as education), in its Article 44 and in the field of employment in its Article 45. The same is provided in the 2008 Flemish Decree (and covers education and vocational training) at Article 37. Regarding vocational training in the Walloon Region, the 2008 Decree provides for exactly the same system as the Federal Acts (Article 18 outside the field of employment and Article 18/1 within the field of employment). And regarding vocational training in the Region of Brussels Capital, the 2007 Cocof Decree does not provide for an explicit protection against victimisation.</t>
  </si>
  <si>
    <t xml:space="preserve">The Procedure Code (Code Judiciaire) provides, in its Book III bis, for a free legal assistance from a lawyer (Book III bis, Chapter IV), and, when necessary, for a free interpretor (Article 505/10). Some conditions have to be met. </t>
  </si>
  <si>
    <t>Since 2007, this is explicitly provided for by the Federal Acts (Articles 31 and 32 for the Racial Equality Act, and 29 and 30 for the General Anti-discrimination Act) and by the pieces of legislation adopted by the Regions and the Communities (Article 41 of the 2008 Flemish Decree, Articles 37-39 of the 2008 French Community Decree, Articles 30 and 31 of the 2008 Walloon Region Decree, Article 14 of the 2007 Cocof Decree, Article 27 of the 2008 Ordinance of the Region of Brussels Capital regarding employment, Article 25 of the 2008 Ordinance of the Region of Brussels Capital regarding the civil servants and Article 20 of the 2004 German-speaking Community Decree).</t>
  </si>
  <si>
    <t>In Belgian Procedure Law, nor class action neither Actio Popularis are allowed.</t>
  </si>
  <si>
    <t>Since  2007, the Federal Acts provide for a financial compensation for material and moral damages (Article 16 of the Racial Equality Act and 18 of the General Anti-discrimination Act). Damages in lieu are stipulated within the field of employment, in case of victimisation; it is provided that the person dismissed following a complaint for discrimination, can ask for his/her reintegration in his/her workplace. Besides that, damages in lieu are authorised in Belgian law and a judge could afford it in a case of discrimination. The Federal Acts also provide for a negative measure to stop offending; this is the order to cease discrimination (Article 18 for the Racial Equality Act and 20 for the General one), and this order can be matched with a pecuniary constraint (astreinte) in the case when the discrimination has not ceased (Article 17 and 19). It is also explicitly provided for the publication of the Court decision in newspapers or at the workplace (Article 18 and 20). Those sanctions also apply to legal persons. With respect to the criminal clauses contained in the relevant instruments, Belgian criminal law has extended to legal persons all offences which could be committed by natural persons through the Federal Act of 4 May 1999 . All Regional pieces of legislation also impose their obligations on both natural and legal persons.</t>
  </si>
  <si>
    <t>The Centre for Equal Opportunities and Opposition to Racism is the specialised Equality Agency for the grounds listed in this questionnaire. Its powers are determined by its organising Act (15 February 1993 as modified). With regard to the 2007 comment, it should be noted that the French-speaking Community has explicitly empowered the Centre for monitoring its Decree. The Walloon Region Decree has empowered the Walloon Government to adopt a cooperation agreement with the Federal State in order to give competence to the Centre to monitor its Decree. Two Protocols of Collaboration were signed in 2009, with the Walloon Region and the French-speaking Community, in order to enable the Centre to monitor their Decrees. This has not been provided by the other Regions and Communities. A Protocol of Cooperation is still under discussion with the Region of Brussels-Capital. There is presently no Protocol with the Flemish Community/Region which has nevertheless given public funding to the Centre for Equal Opportunities to participate in the creation of 13 contact points in the larger cities of Flanders.</t>
  </si>
  <si>
    <t xml:space="preserve">Law 4817 makes a very clear distinction between nationals and non-nationals regarding labour market access. According to the Law on the Work Permit For Foreigners (nr.4817) only non-nationals who have been working legally for a total of six years can be given working permission for an indefinite period of time without restricting to a certain enterprise, profession, civil or geographical area. The new Law on Foreigners and International Protection makes it possible for  international MA and PhD students to get work permits upon arrival, and the BA students to get work permit after two years stay (Art. 41/1). The new law also permits those who have a legal refugee status to get work permit (Art. 89/4/b). </t>
  </si>
  <si>
    <t>Law R. 4817  has not removed many regulations prohibiting foreigner's work in certain professions or branches of economic activity regulated in various special laws. E.g. Attorney, notary, pharmacist, customs broker. Access to private sector for non-nationals is very limited: for instance, medical service providers, legal service providers.</t>
  </si>
  <si>
    <t>Public institutions can make temporary work contracts with foreigners of special expertise.</t>
  </si>
  <si>
    <t xml:space="preserve">Only for long-term residents, and those with special permission. Work permission for self-employment (independent work permission) is given to persons on the condition that they have resided in Turkey legally and uninterruptedly for at least five years. According to the implementation directive of the law (art.36) this permission is given under the condition that it contributes to employment and development. </t>
  </si>
  <si>
    <t>Only for certain sectors with special permission.</t>
  </si>
  <si>
    <t>Foreigners with work permission of indefinite period of time can benefit  from services of the Public Employment Agency.</t>
  </si>
  <si>
    <t>Only nationals of Turkey can benefit from the vocational courses offered by the Agency as it is combined with the citizenship ID Number. There is no access for non-nationals to vocational courses.</t>
  </si>
  <si>
    <t>Long-term residents and foreigners can apply for study grants provided by TUBITAK, The Presidency of Turks Abroad and Related Communities.</t>
  </si>
  <si>
    <t xml:space="preserve">For formal recognition of university degree there is no difference in the procedure. </t>
  </si>
  <si>
    <t>Formal recognition of qualifications in different fields differs for a Turkish citizen compared to a foreigner. For instance for a medical doctor with a non-Turkish background the requirement is to pass certain tests such as language proficiency.</t>
  </si>
  <si>
    <t>Foreigners should apply for the recognition of diplomas acquired from tertiary education to the Council of Higher Education, diplomas and certificates acquired from vocational training to Ministry of Education, General Directorate for Lifelong learning, professional qualifications to Professional Competency Board.This is the link of the Council of Higher Education for the diplomas http://www.yok.gov.tr/web/denklikbirimi; and also the page for studying in Turkey http://www.studyinturkey.gov.tr/</t>
  </si>
  <si>
    <t>Only international students are addressed to be included in the labour market.</t>
  </si>
  <si>
    <t>No active policy</t>
  </si>
  <si>
    <t>Equal access with nationals for legal migrants with permanent positions.</t>
  </si>
  <si>
    <t>It depends on the bilateral agreement between the country of origin of the migrants and Turkey. Some foreigners coming from countries which don’t have bilateral agreements for social security with Turkey may not benefit from old age pension when they are back in their home country. If they work so long to gain the right of retirement in Turkey then they should benefit from old age pension in Turkey.</t>
  </si>
  <si>
    <t>Art. 35/ç says that the person with the residence permit should be staying at least for the last one year. However family reunification is still a discretionary favour of the state.</t>
  </si>
  <si>
    <t>Both spouses should be at least 18 years old.</t>
  </si>
  <si>
    <t>Until the age of 18, the children can get residence permit. Situations applies to minor children, adopted children, and children for whom custody is shared.</t>
  </si>
  <si>
    <t>Directive No. 63 stipulates that the dependent mother and father of a residence permit holder shall be granted a residence permit subject to the condition that the permit holder agrees to undertake all expenses relating to their wellbeing and care. This does not necessarily mean that the mother or father shall not receive any social assistance or benefits from the Turkish state. However, the residence permit holder may be required to prove that he/she is capable of taking care of his/her relative without State support.  State support is possible for those who have residence permit if they prove that they need social support.</t>
  </si>
  <si>
    <t>No requirement to take a language course is stipulated in the directives. Language test or compusory language course is not required under Law Related to Residence and Travels of Foreigners, Law Number:  5683 of 15 July 1950 for granting residence permits. Language test only comes into question when granting citizenship is concerned.</t>
  </si>
  <si>
    <t>The sponsor should be earning at least the amount of the minimum wage in Turkey. Art. 35/1/a.</t>
  </si>
  <si>
    <t>none</t>
  </si>
  <si>
    <t>Article 34 states that the family members shall be issued a family residence permit with a period of validity of maximum 2 years at each turn. Duration of family residence permit shall not, in any case, exceed the period of the residence permit of the sponsor.</t>
  </si>
  <si>
    <t>Family residence permits shall grant the right to children under the age of 18 to education in primary and secondary education institutions without the obligation to obtain student residence permit, but this does not include adults or tertiary.</t>
  </si>
  <si>
    <t>Access to employment and self-employment of aliens are subject to the permission of the Ministry of Labor according to Article 4 of the Law No. 4817. Regarding the Work Permits of Aliens of 27.02.2003, published in the Official Journal dated 06.03.2003, No. 25040. This is not among the groups which the law excludes from the rule above.</t>
  </si>
  <si>
    <t>Law No. 5510 on Social Security and General Health Insurance of 31.05.2006 and published in the Official Journal dated 16.06.2006 No. 26200 provides the right to social security as well as social assistance and healthcare to aliens holding a residence permit in Turkey subject to the following conditions:
- The rule of reciprocity is observed with the country of origin,
- the person concerned must not be insured in a foreign country (see Artşcle 60 d.), 
- The alien must have completed a year of continuous residence in Turkey. (See Article 52.)</t>
  </si>
  <si>
    <t xml:space="preserve">The Provincial Directorate for National Education is the responsible body for the assessment of migrants’ prior learning and schooling. A commission consisting of school directors, a representative of the Foreigners Department of National Security and a teacher or interpreter speaking the language of the student should be responsible for the accreditation of the student and decide on the appropriate school to be attended. This assessment in practice is often done through informal arrangements in many provinces of the country, and no coherent regulation exist. There are no central guidelines provided by the ministry on this assessment. </t>
  </si>
  <si>
    <t xml:space="preserve">Children of legal migrants benefit from general support only. </t>
  </si>
  <si>
    <t>Children of legal migrants  benefit from general support only.</t>
  </si>
  <si>
    <t>According to a Guideline on the Education of Migrant Workers’ Children dated 14.11.2002 measures are to be taken by the provincial directorate i) to teach Turkish to students who can’t speak Turkish, ii) to support migrant workers to learn Turkish through public education institutions. Although there is this Guideline dated 14 November 2002, in practice, these measures are considered only in some provinces, and not in all provinces, there is no nation-wide application. There are no extra targeted services for the children of migrants, asylum seekers, refugees.</t>
  </si>
  <si>
    <t xml:space="preserve">In the 8th grade there is Citizenship and Democracy Education Course.  The text book tackles the issue of discrimination giving cases of discrimination against women, disabled and migrants. However it refers to a single culture in the Turkish context without references to non-Turkish and  non-Muslim groups living in Turkey.  In the "Citizenship and Human Rights" compulsory courses in primary schools, there is only a general discourse of a call for respect for intercultural diversity and human rights. </t>
  </si>
  <si>
    <t>At least one board member should be a Turkish national.</t>
  </si>
  <si>
    <t>Those who stay 8 years stay without any interruption can enjoy the right to limitless residence permit. There is no clause specifying the delay period.</t>
  </si>
  <si>
    <t>Those with at least minimum wage.  Article 43/1/b says that those who have not benefited from social assistance in the last three years and Article 43/1/c says that those and their family members should have a regular and sufficient source of income.</t>
  </si>
  <si>
    <t xml:space="preserve">Rejection of Permenant Residence is stated under the Article Art. 45. 
No other than a and c.
</t>
  </si>
  <si>
    <t xml:space="preserve">As stated in Law 5683 (Law on Foreigners' Residence and Travel in Turkey) Article 7, access to employment is restricted. Foreigners have no right in certain economic activities that are solely consecrated to Turkish citizens. Besides right to access to employment varies from one group of foreigner to another. Access to employment and social security are regulated by many international treaties and codes.  If the person who access employment and social security is the EU citizen then agreements between Turkey and the EU prevail. Or if the person who access employment and social security has Northern Cyprus citizen then his/her situation is very similar to Turkish nationals. </t>
  </si>
  <si>
    <t>Resident for five years without interruption. Exceptions for foreigners who were once Turkish (no prior residence) and for foreigners of Turkish origin (2 years).</t>
  </si>
  <si>
    <t>6 months in total (Article 15)</t>
  </si>
  <si>
    <t>Article 11 paragraph (e) of the Turkish Citizenship Law stipulates that an alien who wishes to receive Turkish citizenship shall speak an adequate level of Turkish. There is a special Commission under each Governorship which is responsible for evaluating of the applications for acquisition of Turkish nationality. The language knowledge of a foreigner is testified by this Commission.</t>
  </si>
  <si>
    <t>Accroding to Article 12 of the Turkish Citizenship Law, foreigners who are exempted from the language requirement in acquiring Turkish citizenships are: (1) those persons who bring into Turkey industrial facilities or have rendered or believed to render an outstanding service in the social or economic arena or in the fields of science, technology, sports, culture or arts and regarding whom a reasoned offer is made by the relevant ministries; (2) those whose being received into citizenship is deemed to be necessary; (3) those persons who have Turkish origin; (4) those who have made application for re-acquisition of Turkish Citizenship.</t>
  </si>
  <si>
    <t>No cost</t>
  </si>
  <si>
    <t>No such courses.</t>
  </si>
  <si>
    <t>There is a special Commission under each Governorship which is responsible for evaluating of the applications for acquisition of Turkish nationality. The Commission makes an interview and asks questions in order to find out whether the applicant adapts the social life of Turkey. Under the chairmanship of governor or vice governor, staffs of citizenship directorate, representative of police department, representative social services directorate, representative of education directorate and if necessary, the representatives of the other official institution are part to the special commission.In order to know whether the applicant adapts to social life in Turkey, for example, his knowledge about Turkey, the reasons of preference Turkish nationality, basic locations or historical places in Turkey are asked to the applicant and he is required to recite the national anthem.</t>
  </si>
  <si>
    <t>Unemployment insurance or social benefits are not acceptable. The foreigner who applied Turkish citizenship is required to earn minimum wage or if he/she is unemployed but has a bank account, the income of the bank account must in the same level of minimum wage. The expenses of the applicant can be provided by another person. In this case, the other person must give a written affirmative covenant to the governorship.</t>
  </si>
  <si>
    <t>A foreigner who makes an application for acquisition of Turkish nationality has to submit her/his criminal record. If the criminal trial has not been completed yet her/his application is rejected. A foreigner shall not be in a situation contrary to public policy or public order. The Ministry of Interior shall evaluate its criminal record and decide whether her/his record is an obstacle for acquiring Turkish nationality.</t>
  </si>
  <si>
    <t>Article 11, paragraph (d) of the Turkish Citizenship Law requires “to be a person of good morals”.  Good character requirement is a discretionary investigation by the Governorship as well as Ministry through which applicants can be rejected for many vague security-related reasons.</t>
  </si>
  <si>
    <t>Conditions required for application are as follows: (1) be of the age of consent possessing the distinguishing power according to his/her own national legal system, or according to the Turkish law if s/he is stateless; (2) have been resident in Turkey for five years, without interruption, prior to her/his date of application; (3) have the intention of settling in Turkey and prove this intention with action; (4) not have any disease that constitutes a danger to public health; (5) be a person of good morals; (6) speak an adequate level of Turkish; (7)) have an income or profession to provide for his own livelihood and those of his/her dependants in Turkey; (8) not pose a threat to national security and public order. Aliens who wish to acquire Turkish citizenship, shall fulfil the conditions set out above, and may be required to fulfil the condition of renunciation of their country’s citizenship. The decision of acquisition of Turkish citizenship shall be annulled by the decision making authority if the concerned person acquires citizenship by hiding the key issues, which form a basis for acquisition of Turkish citizenship or by misrepresentation.</t>
  </si>
  <si>
    <t>Article 10 of the Citizenship Law provides 'An alien who wishes to acquire Turkish citizenship can acquire Turkish citizenship with the decision of the competent authority, provided that he/she fulfils the conditions stipulated by this Law. However, fulfilling the conditions required, do not grant an absolute right to the person to acquire Turkish citizenship.'</t>
  </si>
  <si>
    <t>It is possible to bring annulment cases against negative decisions to the Council of State by virtue of Article 2 of the Administartive Justice Procedure Law, Law No. 2577 of 06.10.1982, published in the Official Journal dated 20.01.1982, No. 17580. The applicant is entitled to be representated by a lawyer during this process.</t>
  </si>
  <si>
    <t>Withdrawal may cause statelessness. Depending on the reason for annulment, even the person whose Turkish national is annulled may be expelled from Turkey and her/his property may be liquidated.</t>
  </si>
  <si>
    <t>Dual nationality is allowed</t>
  </si>
  <si>
    <t>Since the Turkish-born children or grandchildren of foreigners are not granted Turkish nationality at birth, then they cannot be 'dual nationals' at birth.</t>
  </si>
  <si>
    <t>Provisions prohibiting discrimination are found in the Turkish Labour Law, which is implemented both in private and public sectors. Anti-discrimination obligations for natural and legal persons exist in both private sector (See for example, Article 5 of the Labour Act, Law No. 4857 of 22.05.2003, published in the Official Gazette dated 10 June 2003, No. 25134) and in public sector (See for example, Article 7 of the Public Servants Law, Law No. 657 of 14.07.1965 published in the Official Gazette dated 23.07.1965, No. 12056 which requires public servants to respect non-discrimination rule while providing public services.)</t>
  </si>
  <si>
    <t>There is no specific anti-discrimination legislation in Turkey. However art. 7 of the Law on Civil Servants prohibits discrimination by civil servants while carrying out their duties. Although there is no explicit provision in the Law on Civil Servants prohibiting discrimination in the selection, recruitment or promotion of civil servants or in the provision of public housing or any other action, this article should be interpreted to cover all acts which are decided or carried out by civil servants. Article 7 of the Public Servants Law, Law No. 657 of 14.07.1965 published in the Official Gazette dated 23.07.1965, No. 12056 requires public servants to respect non-discrimination rule while providing public services. All public bodies and the police force are subject to this rule.</t>
  </si>
  <si>
    <t>"Art.4 of the Basic Law on National Education prohibits discrimination based on language, race, gender and religion. "</t>
  </si>
  <si>
    <t>See explanation regarding the Law on Social Security and General Health Insurance, Law No. 5510 above.</t>
  </si>
  <si>
    <t>The general rule on burden of proof is provided in Artcle 6 of Turkish Civil Law, Law No. 4721. According to this provision each party to the case shall prove his/her case unless otherwise provided in the law. Since the Administrative Procedure Law,  Law No. 2577 of 6 January 1982, published in the Official Gazette dated 20.01.1982, No. 17580, does not provided any rule departing from the above, Article 6 of the Turkish Civil Law is also applied in the administrative justice. On the other hand,  Article 206 of the Criminal Prosecution Law, Law No. 2577 reveals that the state will act sua sponte in collecting evidence for criminal law cases. Only the following paragraph of Article 5 of the Labour Act, Law No. 4857 provides such a shift of burden 'However, if the employee shows a strong likelihood of such a violation, the burden of proof that the alleged violation has not materialised shall rest on the employer.'</t>
  </si>
  <si>
    <t>Not specific for discrimination cases. Article 58 of the Administrative Justice Procedure Law,  Law No. 2577 regulates the possibility of situation testing in administrative law cases. Article 83 of the Criminal Prosecution Law, Law No. 5271 of 04.12.2004, published in the Official Gazette dated 17.12.2004, No.25673 also provides for situation testing..Article 288 of the Civil Procedure Law, Law No. 6100 of 12.01.2011, published in the Official Gazette dated 04.02.2011, No. 27836 provides for situation testing as well. The use of statistical data is not mentioned in any of these instruments.</t>
  </si>
  <si>
    <t>In cases of allegations of discrimination, the complainants have to follow general administrative and legal venues. If the victim seeks an amicable settlement instead of a court action, alternative dispute settlement methods offered in the Turkish legal system are very limited. Except in criminal courts, the litigants have to collect all the facts and evidence and they have to prove their case.</t>
  </si>
  <si>
    <t xml:space="preserve">According to 234(3) of the Criminal Prosecution Law, Law No. 2577, a victim may only request the Bar Association to appoint  him/her a lawyer in sexual assault cases and crimes requiring a minimum 5 years of imprisonment. Since the crime stipulated in Article 122 of the Law does not fit any of these criteria, a victim will not have a right to ask for financial assistance or free court-appointed lawyer. On the other hand, in civil law and administrative law cases a person may request financial assistance from the Bar Association by virtue of the By-law on Judicial Assistance from the Turkish Bar Association if he/she does not have the financial capacity to appoint a lawyer. ( See By-law, published in Offcial Gazette dated 30.03.2004 and No.  25418 ) Article  202 of the Criminal Procedure Law, Law No. 5271 of 04.12.2004, pulished in the Official Gazette dated 17.12.2004, No. 25673 provides that interpreter shall be appointed for cases where the suspect, victim or the witnesses do not speak Turkish. </t>
  </si>
  <si>
    <t>Turkish law does not fully guarantee the right of associations, organizations or other legal entities with a legitimate interest to engage in judicial or administrative procedures, on behalf of victims of discrimination. Exceptions are trade unions, consumer protection associations and associations working for the protection and preservation of the environment. Thus, specialised NGOs do not have legal standing before the courts.</t>
  </si>
  <si>
    <t>Article 113 of the Civil Procedure Law, Law No. 6100 provides for a class action case according to which associations and entities may bring cases to protect the interest of their members or groups whoese interest they represent.</t>
  </si>
  <si>
    <t>A specialised Equality Agency does not exist.</t>
  </si>
  <si>
    <t>Article 10 of the By-Law Regarding Establishment, Duties and Mandates of the  Provincial and Divisional Human Rights Councils, published in the Official Gazette on 23.11.2003, No.25298 provides a structure for disseminating information, social dialogue framework with civil society. Anti-discrimination is not the only focus in the By-law, but it is among the topics that these councils concentrate on.</t>
  </si>
  <si>
    <t xml:space="preserve">Currently, there is no unit in the government or the ministres which specifically focusses on anti-discrimination policies. The Government however, has recently initiated a process for introducing such a law, namely 'The Law Regarding Council on Fight Against Discrimination and Equal Treatment'.  </t>
  </si>
  <si>
    <t xml:space="preserve">(I) GEO no. 56/2007 on employment and posting of workers on Romanian territory, art. 5: "The following categories may be employed without a work permit: a) long term residents." (II) GEO 56/2007, art. 15, par. 9: for residents on temporary work permits who terminate their employment relationship before the expiry date of the work permit, "accepting employment with another employer is permitted only if a new work permit is obtained." Exemptions: posted, seasonal and nominal workers. (III) GEO no. 194/2002 on the legal status of aliens in Romania, art. 65: "Aliens with a right to stay on family reunion grounds may be employed or carry out economic activities, in the conditions set by the legislation." The law still requires this category to obtain a work permit: GEO 56/2007, art. 4, par. 3, let b: "The work permit will be issued in the case of aliens with a temporary right to stay on family reunion grounds." </t>
  </si>
  <si>
    <t>Categories a and c have immediate access to self employment: GEO no. 56/2007 on employment and posting of workers on Romanian territory, art. 5: "The following categories may be employed without a work permit: a) long term residents; ... g) family members of Romanian citizens." GEO no. 194/2002 on the legal status of aliens in Romania, art. 65: "Aliens with a right to stay on family reunion grounds may be employed or carry out economic activities." However, residents on temporary work permits are prohibited from changing the purpose of their stay (GEO 194/2002, art. 4, par. 4). Therefore, if they wish to become self employed and thus change the purpose of their stay they need to re-apply for a different type of visa (residence permit).</t>
  </si>
  <si>
    <t>Equal treatment for TCN residents with right to work (work permit), those having permanent residence and their family members on family reunion permits. (Art. 75, let. d, GEO 194/2002). Law also provides that 'aliens may benefit from social protection measures.' (art. 3 par. 4 GEO 194/2002). Law no. 76/2002 regarding the unemployment insurance system and the stimulation of employment also provides that TCNs who were employed or obtained any type of revenue in Romania may benefit from placement and public employment services (art. 16, let. e).</t>
  </si>
  <si>
    <t xml:space="preserve">The recognition of academic and professional qualifications for EU/EEA citizens is regulated by a separate body of law - Law no. 200/2004 on the recognition of diplomas and professional qualifications for professions recognized in Romania. CNRED, the body responsible for the recognition and validation of diplomas and qualifications, establishes different procedures and documents in the case of TCNs and EU/EEA nationals. For more information, see: http://www.cnred.edu.ro/#cetateni-straini. </t>
  </si>
  <si>
    <t>There are no specific procedure for validation of skills/competences outside EU</t>
  </si>
  <si>
    <t xml:space="preserve">The National Strategy on Migration emphasizes the importance of participation in language programs and of assistance services for finding employment (points 2.4.2 and 2.4.3.). Also, Priority 1 - Objective 2 of Romania's 2007-2013 Multi-annual Program for the European Integration Fund sets as a priority for integration programs: "the creation of opportunities for an increase of competencies, offering counseling and support services for integration into the labor market".  Funding for these objectives and priorities is project-based and varies on an yearly basis. </t>
  </si>
  <si>
    <t>Not specifically addressed in the National Strategy on Migration for 2007-2010, nor in the 2010 Annual Action Plan targeted at implementing the National Strategy. However, Romania's 2007-2013 Multi-annual Program for the European Integration Fund identifies both migrant youth and women as target groups and sets specific operational objectives and priorities for their integration into the labor market. (See for instance Objective 2 or Priority 1 of the Program). Funding for these objectives and priorities is project-based and varies on an yearly basis.</t>
  </si>
  <si>
    <t>Point b applicable - National Strategy on Migration provides that public servants in the fields of health, education, employment and social assistance will receive adequate training in order to respond to the integration needs of migrants. (point 2.4.3.). One of the three strategic objectives of Romania's 2007-2013 Multi-annual Program for the European Integration Fund is to improve employment services offered by the Romanian state to migrants through an adequate training of public servants, contractual personnel and management staff (Strategic Objective no. 3).</t>
  </si>
  <si>
    <t>Art. 39, par. 1, Labor Code. Also, provisions of Law 54/2003 on trade unions.</t>
  </si>
  <si>
    <t xml:space="preserve">Art. 3, par. 4 of GEO 194/2002 - "aliens residing in Romania may benefit from social protection measures offered by the state in the same conditions as Romanian citizens." This provision is reiterated by field-specific legislation (Unemployment law, social security legislation, etc.). See for instance - art 39, par. 1, Labor Code. </t>
  </si>
  <si>
    <t>Provisions of Art 43. of Law no. 114/1996 on housing include foreigners from non-EU states as eligible category for access to social housing</t>
  </si>
  <si>
    <t>Art. 39, par. 1, Labor Code</t>
  </si>
  <si>
    <t>Since an application for family reunification may be lodged only by holders of residence permits valid for at least 1 year (see comment above), some categories are implicitly excluded, like that of seasonal workers, who can only work on Romanian territory for a period which cannot exceed 6 months in a 12 month time frame. (art. 6, let.c, GEO 56/2007 on employment and posting of aliens in Romania).</t>
  </si>
  <si>
    <t>Only for partners of Romanian citizens, if they have at least one child together. Art. 46 par 16 let. b), GEO 194/2002.</t>
  </si>
  <si>
    <t>Eligible minor children must be in the "effective care" of (dependent on) the sponsor and/or spouse. Art. 46, par. 1, let b), GEO 194/2002. Since in Romanian legislation the concept of "shared custody" does not exist - minor children may only be entrusted to one parent, the law does not address it specifically. The Romanian Immigration Office is likely to solve such situations on a case-by-case basis.</t>
  </si>
  <si>
    <t>Art. 46, par. 2, let a), GEO 194/2002.</t>
  </si>
  <si>
    <t>Dependent adult children should not be able to take care of themselves due to medical reasons. Art. 46 par 2, let b), GEO 194/2002.</t>
  </si>
  <si>
    <t>No language requirement for family members.</t>
  </si>
  <si>
    <t>All TCNs with a right to stay in Romania may sign up (voluntarily) for free language and integration courses, organized by the Romanian Ministry of Education and the Romanian Immigration Office. (art. 35-1 and the following, GO no. 44/2004 on the social integration of aliens).</t>
  </si>
  <si>
    <t>Art. 46, par 9 let. c), GEO 194/2002.</t>
  </si>
  <si>
    <t>Sponsor must bring evidence of economic resources at the level of the national minimum economy wage (currently 600 RON) for each family member, for the entire period of the stay. Art. 46, par. 7 and 9, GEO 194/2002. Sources may be other than full time employment (bank account statement, other economic activities, etc) - see the official RIO website: http://ori.mai.gov.ro/api/media/userfilesfile/Cetateni%20non-UE/click%2016reintregire.pdf.</t>
  </si>
  <si>
    <t>the deadline for taking a decision for the family reunification visa in the country of origin has been reduced from unspecified to 60 days</t>
  </si>
  <si>
    <t>The application will be processed in maximum 3 months from the submission date. Art. 46 par 11. GEO 194/2002.</t>
  </si>
  <si>
    <t>The first visa for family reunion has a validity of 90 days (art. 24, par 1 let. f), GEO 194/2002); however, it is renewable and its validity will be equal to the sponsor's residence permit. (art. 62, par. 5, GEO 194/2002).</t>
  </si>
  <si>
    <t>Points a, b and d are applicable. In the case of break-up of family relationship, former family members have a right to apply for an independent right of stay which cannot exceed 6 months (art. 64, GEO 194/2002). During this period they may apply for a renewal of permit on a different ground, if they come to satisfy the general provisions of the law (work, study, etc.). Other grounds for annulment/ withdrawal:right of stay was granted on the basis of a marriage of convenience; the person concerned violated a previous prohibition to enter Romanian territory, regulations regarding the state borders or employment; the person concerned is a threat to public health and refuses to undergo adequate medical treatment. (art. 77 of GEO 194/2002).</t>
  </si>
  <si>
    <t>Art. 52 and 84 of GEO 194/2002.</t>
  </si>
  <si>
    <t>Only in case of death or divorce and only for a limited period (6 months) with a possibility to renew without leaving the Romanian territory, if general visa conditions are met (art. 64, GEO 194/2002).</t>
  </si>
  <si>
    <t>See art. 3 of GEO 194/2002.</t>
  </si>
  <si>
    <t>See art. 3 of GEO 194/2002 but also sector-specific legislation.</t>
  </si>
  <si>
    <t>Aliens may be accepted by an educational institution in Romania and under a scholarship granted either unilaterally by the Romanian state, either through agreements
bilateral between countries or grants from other countries or by organizations international. Conditions for granting scholarships are available on the METI website
www.edu.ro, http://www.edu.ro/index.php/pressrel/10591. In some cities there are educational institutions on all levels of education, teaching in foreign languages. They can be public or private, tuition fees are set at that institution level. For the higher education they can subscribe to one of the universities offering courses in foreign languages</t>
  </si>
  <si>
    <t xml:space="preserve">Assessing the knowledge of Romanian language has to check the following powers:
   a) understanding the global significance of oral messages;
   b) Construction of Oral coherent statements on a given topic;
   c) reading of texts and their separation global significance;
   d) the correct writing of sentences. (Methodology for
the organization and development Training Course in Romanian and schooling of children of foreigners who have acquired a form of protection or a right to stay in Romania and citizens of EU Member States and the European Economic Area published in Official Gazette 863 of 10 December 2009).                                                                                     
</t>
  </si>
  <si>
    <t>Romania  has statistics and reports the figures for specific migrant groups, for example female migrant pupils, or pupils from specific countries.</t>
  </si>
  <si>
    <t>Romania has no specific measures  to encourage schools with few migrant pupils to attract more migrant pupils and schools with many to attract more non-migrant pupils or measures to link schools with few migrant pupils and many migrant pupils (curricular or extra-curricular).</t>
  </si>
  <si>
    <t>The official aims of intercultural education include the appreciation of cultural diversity, and is delivered integrated throughout the curriculum.</t>
  </si>
  <si>
    <t>Imigration Romanian Office, Ministry of Education, Ministry of Culture</t>
  </si>
  <si>
    <t>Training on intercultural education is not provide asa pre-service training or in service professional development training.</t>
  </si>
  <si>
    <t>Articles 36 and 37 of the Romanian Constitution grant the right to vote and stand for elections only to Romanian citizens.</t>
  </si>
  <si>
    <t>Law 67/2004 regarding the election of local public administration authorities grants the right to vote in local elections only to Romanian and EU citizens.</t>
  </si>
  <si>
    <t>Law 67/2004 regarding the election of local public administration authorities grants the right to stand for local elections only to Romanian and EU citizens.</t>
  </si>
  <si>
    <t>TCNs are strictly prohibited from creating or becoming members of political parties or similar organizations. (art. 4, par. 2, GEO 194/2002)</t>
  </si>
  <si>
    <t>No political rights at any level to be informed about.</t>
  </si>
  <si>
    <t>Art. 71, par 1, let. a), GEO 194/2002 on the legal status of aliens.</t>
  </si>
  <si>
    <t>The following categories of aliens are not eligible for permanent residence: holders of temporary study visas, work or diplomatic visas, asylum seekers and beneficiaries of temporary humanitarian protection. Art. 70, par. 2, GEO194/2002.</t>
  </si>
  <si>
    <t>Only half of the period of residence as a student/pupil is counted when determining eligibility for permanent residence. Art. 71, par 1, let. a), point iii), GEO194/2002.</t>
  </si>
  <si>
    <t>Art. 71, par. 1, let. a, point i), GEO 194/2002.</t>
  </si>
  <si>
    <t>Law requires "satisfactory language knowledge"; the assessment is made by the Romanian Immigration Office during an interview carried out at the time of the application. Art. 71, par. 1, let. e) and art. 72 par. 2, OUG 194/2002.</t>
  </si>
  <si>
    <t>Language requirement exemptions for aliens of Romanian origin, those born in Romania or those whose stay is in the interest of the Romanian state, as well as minors (under 18) whose parent(s) hold a permanent residence permit. Art. 71, par. 2 and 3, OUG 194/2002.</t>
  </si>
  <si>
    <t>Government-provided language and integration classes are free of charge for EU and non-EU citizens with a right to stay in Romania. Art. 35(1) par. 1. GO 44/2004 on social integration of aliens.</t>
  </si>
  <si>
    <t>Although there are no lists of questions publicly available, there are available some language/integration guides developed by NGOs co-financed by the Immigraion Inspectorate according to the GO 44/2004 on social integration of aliens.</t>
  </si>
  <si>
    <t>Government-provided language and integration classes are free of charge for non-EU citizens who reside legally in Romania. Art. 35(1) par. 1. GO 44/2004 on social integration of aliens</t>
  </si>
  <si>
    <t>Maximum 6 months from registration of application. May be extended by 3 months, for just cause, with notification of applicant. Therefore the procedure may go up to 9 months. Art. 73, par. 3, OUG 194/2002.</t>
  </si>
  <si>
    <t>Validity of 5 years - art. 110, par. 1, GEO 194/2002. For family members of Romanian nationals, the duration of validity of permit is 10 years.</t>
  </si>
  <si>
    <t>Applicant must bring legal evidence (rent, property, etc.) of holding a living space in Romania. Art. 110, par. 3, let. b), GEO 194/2002.</t>
  </si>
  <si>
    <t>12 consecutive months if resident on the territory of a non-EU state, 6 consecutive years if resident in an EU member state. Art. 70, par. 3, let. c and d), GEO 194/2002.</t>
  </si>
  <si>
    <t>All four grounds are applicable. Additional grounds for withdrawal/annulment of right to permanent residence: right of stay was granted on the basis of a marriage of convenience; the person concerned violated a previous prohibition to enter Romanian territory; the applicant was granted a permanent right to stay on the territory of another country. Arts. 70 and 77, GEO 194/2002.</t>
  </si>
  <si>
    <t>See answer to question 88 below.</t>
  </si>
  <si>
    <t xml:space="preserve">B covered: Expulsion is precluded in the following cases: minors whose parents have a right to stay in Romania; parents of dependent minor Romanian citizens; spouses of Romanian citizens; the TCN is over 80 years old or there is justified fear that he will be subject to life-threatening situations, torture, inhuman or degrading treatment or if expulsion is prohibited by international documents to which Romania is a party. Exemptions: aliens who pose a threat to public order, national security or national health and refuse treatment. Art. 92, GEO 194/2002. </t>
  </si>
  <si>
    <t>Art. 74, GEO 194/2002.</t>
  </si>
  <si>
    <t xml:space="preserve">Art. 75, GEO 194/2002 on the legal status of aliens (for permanent residents). </t>
  </si>
  <si>
    <t>TCNs may file for Romanian citizenship after 8 years of legal stay and must be a permanent resident or, if married to a Romanian national, 5 years of residence (art. 8, par. 1, let a. of the Romanian Citizenship Law no. 21/1991). These terms may be reduced to half if the applicant is a world renowned personality, an EU citizen, a refugee or a person having invested more than 1 mil EUR in Romania. (art. 8, par 2, Law 21/1991).</t>
  </si>
  <si>
    <t xml:space="preserve">For permanent residence (prior mandatory condition) - less than 6 consecutive months but no longer than 10 months for the last 5 years prior to application for permanent residence. (art. 71, par. 1, GEO 194/2002 on the status of aliens). 
For citizenship – more than 6 months within one year. If this period is exceeded, that respective year won’t be taken into account. (Law 21/1991, art. 8, par. 3)
</t>
  </si>
  <si>
    <t>After at least 5 years of residence. No other additional requirements (art. 8, par. 1, let. a) Law 21/1991 on Romanian citizenship)</t>
  </si>
  <si>
    <t>facilitated naturalisation</t>
  </si>
  <si>
    <t>Interview is conducted in Romanian - there are no standards set in the law regarding the examination, language skills or level or specific knowledge; therefore, the examination committee exercises very high administrative discretion.</t>
  </si>
  <si>
    <t>No fee for interview, only for general application.</t>
  </si>
  <si>
    <t>Interview. See art. 14, Law 21/1991 on Romanian citizenship.</t>
  </si>
  <si>
    <t>No cost for interview</t>
  </si>
  <si>
    <t>There should be no previous sentencing (in Romania or abroad) for a crime making the applicant "unworthy" of Romanian citizenship (art. 8 par 1 let. e, Law 21/1991).</t>
  </si>
  <si>
    <t>Art. 8, par. 1, let. e) Law no. 21/1991 proves, by behaviour, actions and attitude, loyalty towards the Romanian state, does
not perform or support actions against the order by right or national security and declares he
has never performed such actions;</t>
  </si>
  <si>
    <t>Administrative fees amounting to aprox. 45 EUR. For comparison in normal non-emergency procedure to acquire Romanian passport, cost is 266 RON (63 EUR) whil Romanian ID is 12 RON (3 EUR)</t>
  </si>
  <si>
    <t>Art.13, par. 5; Art. 16. par. 1; Art. 18 par. 4 of Law 21/1991 on citizenship.</t>
  </si>
  <si>
    <t xml:space="preserve">Both points a and b apply - for point B, the law includes additional specifications: "joins the army of an enemy state" or "is known to have ties with terrorist groups". In addition, there is one condition - "if abroad, harms Romania's prestige or state interests". Art. 24 of Law 21/1991. </t>
  </si>
  <si>
    <t>General warranties against statelessness: A person wishing to renounce their Romanian citizenship must bring evidence or warranty that they have obtained or will obtain another citizenship. Art. 26, let. c), Law 21/1991. Romanian citizenship cannot be withdrawn to persons who have obtained it by birth. Art. 24 par. 2 of Law 21/1991.</t>
  </si>
  <si>
    <t xml:space="preserve">There are distinct definitions for direct and indirect discrimination, harassment and instruction to discriminate, all of them being applicable to the three grounds mentioned. The Romanian Anti-discrimination Law includes an open list of protected grounds. </t>
  </si>
  <si>
    <t>Discrimination by association is not specifically mentioned in the Romanian legislation.</t>
  </si>
  <si>
    <t>Applies to natural and legal persons (public and private).</t>
  </si>
  <si>
    <t>Provisions regarding the three types of offenses described are spelled out in the Criminal Code and not in the Anti-discrimination Law. racial profiling is not specifically prohibited. Depending on specific circumstances, racial profiling might be also criminalized (as abuse in public function for example).</t>
  </si>
  <si>
    <t>The law provides for multiple discrimination but does not specify if the victim can choose one main ground or not.</t>
  </si>
  <si>
    <t>If the deed is not criminal, the victim can choose between civil procedures (torts) and administrative procedures.</t>
  </si>
  <si>
    <t>Art. 20(6) provides for sharing the burden of proof before the NCCD, Art. 27(4) provides for sharing the burden of proof before the courts in civil procedures.</t>
  </si>
  <si>
    <t>Statistical data are expressly mentioned. Testing is not specifically mentioned but the law provides that "any means of evidence can be used, including audio and video recordings or statistical data."</t>
  </si>
  <si>
    <t>Legal aid or interpreters are not specifically mentioned in the Anti-discrimination Law but they are granted under the requirements of the general law.</t>
  </si>
  <si>
    <t>Class action and actio popularis are not possible under Romanian civil procedure</t>
  </si>
  <si>
    <t>The NCCD can issue administrative sanctions: warnings, fines, recommendations. In the case of a civil complaint for damages, the plaintiff can request pecuniary and moral damages and other types of sanctions (withdrawal or suspension of license for private entities providing services).</t>
  </si>
  <si>
    <t>National equality body - National Council on Combating Discrimination (NCCD).</t>
  </si>
  <si>
    <t>Distinct departments in NCCD deal with legal assistance and investigation.</t>
  </si>
  <si>
    <t>Decisions of the NCCD can be appealed before the courts in administrative proceedings. In case of civil complaints based on the Anti-discrimination Law, the NCCD is invited in the civil proceedings - it is not called as a party, an expert  or as a witness, its sanding is specifically provided in the law.</t>
  </si>
  <si>
    <t>Some restriction for residents on family reunion permits and temporary workers</t>
  </si>
  <si>
    <t>Only restriction for national security jobs</t>
  </si>
  <si>
    <t>A and certain categories of B covered. Equal access for those with work permits. Those allowed to work have equal access to public employment services.</t>
  </si>
  <si>
    <t>(a) Open 'Dasom schools' for vocational/ job training for youths of multicultural familes (b) Support for Multicultural Families Act Article 12 Designation, etc. of Support Centers for Multi-Cultural Families (2) 4. Providng employment information and job placement</t>
  </si>
  <si>
    <t>Human Resources Development Service of Korea functions as an information center. In addition, refer to ACT ON THE EMPLOYMENT, ETC. OF FOREIGN WORKERS Article 24-2 above.</t>
  </si>
  <si>
    <t>National Basic Security Act Article 5-2 (Special Exceptions to Foreigners), which stipulates that "Among the foreigners sojourning in Korea, if a person prescribed by Presidential Decree is married to a national of the Republic of Korea and the person him/herself or his/her spouse is pregnant, raising a minor child having the Republic of Korea's nationality, or sharing livelihood or dwelling with his/her spouse's lineal ascendant having the Republic of Korea's nationality, and if such person falls under Article 5, he/she shall become a person eligible for assistances."</t>
    <phoneticPr fontId="2" type="noConversion"/>
  </si>
  <si>
    <t>Under Enforcement Decree of Employment Insurance Act Article 2, 1, guarantees most foreign workers are eligible for public unemployment benefits</t>
  </si>
  <si>
    <t>"ACT ON THE EMPLOYMENT, ETC. OF FOREIGN WORKERS Article 22 (Prohibition against Discrimination)
No employer shall give unfair, discriminatory treatment to any person on the ground that he/she is a foreign worker.[This Article Wholly Amended by Act No. 9798, Oct. 9, 2009]"</t>
  </si>
  <si>
    <t>There is no residence duration requirement. A sponsor can have any one of the following permits. Family visitation (F-1) and Dependent family (F-3) visas for family reunion. Can request F-1 or F-3 depending on the type of visa but not on the period of stay, short-term(up to 90 days) or long-term(more than 91 days).</t>
  </si>
  <si>
    <t>Industrial training visa(D-3) are excluded from the categories of visa statuses eligible for Dependent family visa (F-3).</t>
  </si>
  <si>
    <t>Age of majority is 19 in Korea</t>
  </si>
  <si>
    <t>No requirement</t>
  </si>
  <si>
    <t>Requires higher than social assistance but does not specify the sources of income</t>
  </si>
  <si>
    <t>Visa application fee only</t>
  </si>
  <si>
    <t>If marriage ends because of death of spouse or divorce, the foreigner needs to show that the dissolution is not his or her responsibility. The foreigner should change his or her visa to F-6-3.</t>
  </si>
  <si>
    <t>no de facto restriction to education and training for adult family members regardless of immigration status</t>
    <phoneticPr fontId="2" type="noConversion"/>
  </si>
  <si>
    <t>Restrictions for residents on family reunion permits for access to employment (but not self-employment)</t>
  </si>
  <si>
    <t>National Basic Living Security Act Article 5-2 (Special Exceptions to Foreigners), which stipulates that "Among the foreigners sojourning in Korea, if a person prescribed by Presidential Decree is married to a national of the Republic of Korea and the person him/herself or his/her spouse is pregnant, raising a minor child having the Republic of Korea's nationality, or sharing livelihood or dwelling with his/her spouse's lineal ascendant having the Republic of Korea's nationality, and if such person falls under Article 5, he/she shall become a person eligible for assistances."</t>
  </si>
  <si>
    <t>no restriction to access to housing regardless of immigration status</t>
    <phoneticPr fontId="2" type="noConversion"/>
  </si>
  <si>
    <t>Students do not to have establish the fact that they live in Korea with proper documents in order to participate in the education system</t>
  </si>
  <si>
    <t>Only A.</t>
  </si>
  <si>
    <t>Some universities have a special admission policy to increase acceptance of students of multi-cultural familes. Not applicable to undocumented.</t>
  </si>
  <si>
    <t xml:space="preserve">Multicultural family policy </t>
  </si>
  <si>
    <t>Support for Multicultrual Families Act, article 6-1</t>
  </si>
  <si>
    <t>Support for Multicultrual Families Act, articles 6 &amp; 10; Framework Act on Treatment of Foreigners Residing in the Republic of Korea, article 12</t>
  </si>
  <si>
    <t>System categorizes migrant children as foreign born children of Korean parents, of multi-cultural familes, and of foreigners</t>
  </si>
  <si>
    <t>a and c</t>
  </si>
  <si>
    <t>Only B</t>
  </si>
  <si>
    <t>No explicit clause in the Constitution but the majority of Korean legal experts agree that this right is in fact extended to foreigners.</t>
    <phoneticPr fontId="2" type="noConversion"/>
  </si>
  <si>
    <t>Only citizens can be a member of a political party</t>
  </si>
  <si>
    <t>Bodies include both experts and appointed persons of an immigrant/foreign background</t>
  </si>
  <si>
    <t>Chairperson is Prime Minister</t>
  </si>
  <si>
    <t>The authorities at central, regional, and local levels should accept basic plans for a foreign resident policy established by the committees at corresponding levels. You can find the basic plan for a foreign resident policy 2008-1012 here:
http://multiculture.dibrary.net/posts/list/202/6949/en_US.do</t>
    <phoneticPr fontId="2" type="noConversion"/>
  </si>
  <si>
    <t>The Foreigners' Policy Committee is established similar to the one on national level</t>
    <phoneticPr fontId="2" type="noConversion"/>
  </si>
  <si>
    <t>The Foreigners' Policy Committee is established similar to the one on national level</t>
  </si>
  <si>
    <t>Funding or support for immigrant organizations exist regardless of participation in consultative body on national level</t>
  </si>
  <si>
    <t>Funding or support for immigrant organizations exist regardless of participation in consultative body on regional level</t>
  </si>
  <si>
    <t>Funding or support for immigrant organizations exist regardless of participation in consultative body on local level in capital city</t>
  </si>
  <si>
    <t>Funding or support for immigrant organizations exist regardless of participation in consultative body on national level in city other than capital with highest proportion of foreign residents</t>
  </si>
  <si>
    <t>Two years for marriage migration -- otherwise 5 years</t>
  </si>
  <si>
    <t>Foreigners who want long-term residence must change their visa status to the ones that are eligible.</t>
  </si>
  <si>
    <t>3 months</t>
  </si>
  <si>
    <t>Permanent</t>
  </si>
  <si>
    <t>2 years</t>
  </si>
  <si>
    <t>The sojourn guide for foreigners, issued on May 19, 2014, stipulates that PR application shall be resticted if "You are considered a risk to public order, social welfare and other national interests of the Republic of Korea." (http://www.hikorea.go.kr/pt/NtcCotnDetailR_en.pt?pageSpec=&amp;targetRow=&amp;lafjOrderBy=&amp;sRange=&amp;sKeyWord=&amp;bbsGbCd=BS10&amp;bbsSeq=2&amp;ntccttSeq=45&amp;pageCode=list&amp;langCd=EN&amp;bbsNm=Notice)</t>
  </si>
  <si>
    <t>Member State not applicable</t>
  </si>
  <si>
    <t>No restriction to access to housing</t>
    <phoneticPr fontId="2" type="noConversion"/>
  </si>
  <si>
    <t>Nationality Act Article 5 (Requirements for General Naturalization) needs to sustain a domicile in the Republic of Korea for at least five consecutive years.</t>
  </si>
  <si>
    <t>"Nationality Act Article 6 (Requirements for Simple Naturalization)
(1) A foreigner who falls under any of the following subparagraphs and has sustained a domicile in the Republic of Korea for at least three consecutive years may obtain permission for naturalization, even without meeting the requirements under subparagraph 1 of Article 5:
1. A person whose father or mother was a national of the Republic of Korea; 2. A person who was born in the Republic of Korea and whose father or mother was born in the Republic of Korea; 3. A person who adopted by a national of the Republic of Korea and was an adult, under the Civil Act of the Republic of Korea, at the time of adoption."</t>
  </si>
  <si>
    <t>Grade 3-4 level Korean roughly corresponds to the description of CEFR A2.</t>
  </si>
  <si>
    <t>Free courses for expediting the naturalisation process. More information is available at http://www.hikorea.go.kr</t>
  </si>
  <si>
    <t>available at http://www.hikorea.go.kr</t>
  </si>
  <si>
    <t>NATIONALITY ACT
Article 5 (Requirements for General Naturalization)
A foreigner shall meet each of the following requirements in order to obtain permission for naturalization: 4. He/she is to be able to support himself/herself, relying on his/her own assets, ability or family he/she lives with;</t>
  </si>
  <si>
    <t>ENFORCEMENT DECREE OF THE NATIONALITY ACT
Article 4 (Examination of Applications for Naturalization)
(1) When the Minister of Justice screens the naturalization requirements of an applicant for naturalization under Article 4 (2) of the Act, he/she may request the head of a relevant agency to investigate the applicant’s personal background, criminal history, and current situation during his/her stay, or seek an opinion on other necessary matters. But does not specify criminal record requirement.</t>
  </si>
  <si>
    <t>The same standard is used for Korean nationals who are seeking a job</t>
  </si>
  <si>
    <t>Exceptions: Nationality Act Article 6 (2) 1. A person who has sustained a domicile in the Republic of Korea for at least two consecutive years, being married to the said spouse;
2. A person for whom three years have lapsed, since he/she got married to the said spouse, sustaining a domicile in the Republic of Korea for at least one year consecutively;
Article 7 (1) 2. A person who has contributed greatly to the Republic of Korea;
3. A person acknowledged to contribute to the national interests of the Republic of Korea who has very excellent ability in a specific field, such as science, economy, culture, sport, etc."</t>
  </si>
  <si>
    <t>There are no specific definitions of indirect discrimination, harassment, or instructions to discriminate on the grounds of race, ethnic origin, religion or nationality. On these grounds, there is only a general definition of unreasonable discrimination "discriminatory act of violating the right of equality" described as "any of the following acts of unreasonable discrimination" but without any further definition except for the areas covered (e.g. employment, education). More specific definitions of discrimination are only provided on disability or gender.</t>
  </si>
  <si>
    <t xml:space="preserve">There are no specific definitions of discrimination on the basis of association or on the basis of assumed characteristics. </t>
  </si>
  <si>
    <t>National Human Rights Commission Act, Article 30</t>
  </si>
  <si>
    <t>Framework Act on Treatment of Foreigners Residing in the Republic of Korea, Artciles 10,11,12,13,16,&amp; 17: these articles have the following statement: "The State and local governments shall endeavor to take necessary measures"; National Human Rights Commission Act  30</t>
  </si>
  <si>
    <t>No special law, but, in some cases, it can be prosecuted.</t>
  </si>
  <si>
    <t xml:space="preserve">National Human Rights Commission Act, Article 2. The law covers national origin, including nationality. </t>
  </si>
  <si>
    <t>National Human Rights Commission Act, Article 2</t>
  </si>
  <si>
    <t>The only enforcement mechanisms for victims of discrimination are the compromise and conciliation procedures under the National Human Rights Commission. Article 45 only refers to breaches of criminal law that may have been discovered in the petition, but it does not state that discrimination itself can lead to a criminal proceeding.
Note that the anti-discrimination legal expert in South Korea thought that Articles 44, 45, and 47 cover juidical, civil, criminal and administrative procedures.</t>
  </si>
  <si>
    <t>It is not confirmed in the NHRC Act that there is a shift in the burden of the proof for discrimination cases.</t>
  </si>
  <si>
    <t xml:space="preserve">There is no article of the National Human Rights Commission that refers to situation testing or statistical data as specific tools that victims have the right to use before the Commission. </t>
  </si>
  <si>
    <t>There is no article of the National Human Rights Commission that refers to protection against victimisation, which means protection of the victim against any adverse effect of their choice to bring forward the case to the Commission (e.g. negative action by the alleged perpretator).</t>
  </si>
  <si>
    <t>Article 47 covers A and B. The state provides financial assistance or a free court-appointed lawyer. In practice, the state also provides a free interpreter if needed, based on the interpretation of Article 47.</t>
  </si>
  <si>
    <t xml:space="preserve">National Human Rights Commission Act, articles 30(1), 32(3), 45, 47: the Commission may file an accusation to the Prosecutor General and may request the Korea Legal Aid Corporation or any other institution to render legal aid to the said victims. </t>
  </si>
  <si>
    <t>a, b, c, e, f</t>
  </si>
  <si>
    <t>National Human Rights Commission Act</t>
  </si>
  <si>
    <t>b) an appeal of these decisions is possible. This refers to the Conciliation procedure.</t>
  </si>
  <si>
    <t xml:space="preserve"> The Commission can only investigate a discrimination claim against a person if that person or another organisation brings forward a petition. </t>
  </si>
  <si>
    <t>A and B are clearly conducted by the specialised agency (National Human Rights Commission). However this is not sufficient, as the question makes clear. Instead, the relevant legal requirement on the government itself is Article 10 of the Treatment of Foreigners in Korea Act</t>
  </si>
  <si>
    <t>b) the Bureau of Human Right under the Ministry of Justice. For A, See Article 19 (1, 6, 7), Article 20, Article 21</t>
  </si>
  <si>
    <t>A and B are clearly conducted by the specialised agency (National Human Rights Commission). Unless the government itself also must do A and B under the law, then the appropriate option is 3.</t>
  </si>
  <si>
    <t>National Human Rights Commission Act, Article 2; Framework Act on Treatment of Foreigners Residing in the Republic of Korea, Article 3; Act on the Treatment of Foreigners in Korea</t>
  </si>
  <si>
    <t xml:space="preserve"> Children of foreigners with legal residence permit have the same access to education as nationals. According to draft law on “Foreigners and International Protection” art.89 the children of asylum seekers and refugees can attend primary and secondary school as nationals. Again here children of legal migrants are able to attend the classes of primary education, and new drafted law legally opens this right also to the children of asylum seekers and refugees. Currently children of asylum seekers and refugees might have some chance to attend primary schools via some administrative decisions, but this is only seen in some provinces, while it is not witnessed in other parts of the country. The school services provided are for all disadvantaged children, there are no extra targeted services for migrants, asylum seekers, refugees. </t>
  </si>
  <si>
    <t xml:space="preserve">As noted, there is no data for the access of migrant children to pre-primary education. But access to pre-primary education was only limited to the children of legal migrants, and not possible for illegals. Only children of legal migrants have access to vocational training and to higher education. </t>
  </si>
  <si>
    <t>For the integration of migrant pupils in the education system, school administrations, guidance services and the commission within the provincial directorate have the duty to take these measures according to a circular published by Ministry of Education on 16.08.2010. Only recently, there are some formal arrangements along this line (Cicular of Ministry of Education dated 16 August 2010)  There are no extra targeted services for the children of migrants, asylum seekers, refugees.</t>
  </si>
  <si>
    <t>Only (special) permanent residents,  long-term residents, spouses &amp; children of citizens, Spouses &amp; children of permanent residents,and workable status of B: Investor/ business manager,.</t>
    <phoneticPr fontId="2" type="noConversion"/>
  </si>
  <si>
    <t>Could get employed or go on a higher level of training by public vocational training, which provide the allowance during training period after the courses are complete. Study grants are not different among residence statuses.</t>
    <phoneticPr fontId="2" type="noConversion"/>
  </si>
  <si>
    <t xml:space="preserve">Academic qualifications are recognized. </t>
  </si>
  <si>
    <t>Most professional qualifications are not recognized, but there are certain bilateral agreements with the sending countries about the mutual recognition of professional qualifications. See Public Notice of the Ministry of Justice No. 579 of 2001 on IT Engeneers.</t>
  </si>
  <si>
    <t>There are counseling and assistance centers, specially for foreign residents in regions with extremely high number of people of Japanese descent. Option 2 applies for only this group.</t>
  </si>
  <si>
    <t xml:space="preserve">Non-nationals have equal working conditions as long as they have a residential status that allows them access to regular jobs.  </t>
  </si>
  <si>
    <t>Non workable residential statuses (except students and cultural activities, family stays, training) excluded.</t>
  </si>
  <si>
    <t>Other resources are enough even if employment is not full time. In practice, "he or she is able to secure a livelihood by one's own property or ability." Ability refers to full time employment like skilled workers, while property refers to sufficient sums like 10 million yen, even if not from employment.</t>
  </si>
  <si>
    <t>Residence period is same or shorter than sponsors. Most cases, newcomers receive 1 year residence permission and some receive 6 months (in general, they renew their permits twice, they can receive 3 years permission).</t>
  </si>
  <si>
    <t>Includes D - lack of sufficient economic resourses and lack of good character (this refers to no crimes or no law breaking like taxes or traffic such as speeding). Withdrawal on the grounds of C is done on a case-by-case basis (special reasons like bringing up a child may stop withdrawal).</t>
  </si>
  <si>
    <t>All family reunion applicants, like long-term residents, are not guaranteed either. Some applicants receive reasons, some cannot because there is no rule and Administrative Procedure Law does not apply to immigration control and naturalisation. Some officials explain the reason for family reunion (not long-term residence) as a voluntary will of service.</t>
  </si>
  <si>
    <t>Spouses and children of citizens and permanent residents have same rights as sponsors. Dependents (family stays e.g. spouses/children on long-term stay) and those in Japan on designated activities can only work if they have a designated work permit.</t>
  </si>
  <si>
    <t>No category of migrant excluded.</t>
  </si>
  <si>
    <t>Children's grade is usually determined by age at board of education.</t>
  </si>
  <si>
    <t>Undocumented persons cannot participate in vocational training.</t>
  </si>
  <si>
    <t>Only available for foreign university students to help them find employment and link up with companies. There are also measures to help graduate students prolong their residence to access employment, however these are not measures targeting migrants educated in Japan and then trying to access university.</t>
  </si>
  <si>
    <t>B is only available for foreign university students to help them find employment and link up with companies. There are also measures to help graduate students prolong their residence to access employment, however these are no measures targeting migrants educated in Japan and then trying to access university.</t>
  </si>
  <si>
    <t>Language material available in seven languages. Provision of support is generally weak (ad hoc if any) in high school.  Support for junior high school students have been strengthened as guidance sessions/materials concerning high school admission have become available in an increasing number of prefectures.</t>
  </si>
  <si>
    <t>Several government projects to implement Japanese courses for immigrant children in various types of schools, but not yet pre-school. However no evidence of use of standardised curriculum or trained Japanese-as-second-language teachers. e.g. According to April 2009 Promotion of Support Measures for Foreign Residents in Japan, Japanese courses will be offered to Brazilian children, etc. in Rainbow Bridge Classrooms in cities with high foreign population, etc. This also includes Japanese language lessons and study support to enrol in public schools and promote exchange with Brazilian community, etc. and local society, particularly among children. There are also plans to expand establishment of Japanese language classes through "Projects for Teaching Japanese Language to foreigners as residents."</t>
  </si>
  <si>
    <t>In 2003, the Ministry of Education made public the JSL curriculum for elementary school pupils. In 2006, the Ministry of Education made public the definition of “foreign students in need of Japanese-language education” to include foreign children who need support in academic literacy, not just communicative literacy. In 2007, the Ministry of Education made public the JSL curriculum for junior high school students.</t>
    <phoneticPr fontId="2" type="noConversion"/>
  </si>
  <si>
    <t>Monitor for the number of foreign children who are considered to be in need of Japanese-language instruction.</t>
  </si>
  <si>
    <t>According to April 2009 Promotion of Support Measures for Foreign Residents in Japan and previous projects for further acceptance of Japanese children returning from overseas and foreign children to public schools: instruction through bilingual or multilingual support staff: creation of preparatory classes: designation of hub (center) schools; appropriate staff like "school promoters to approach foreign families with children not attending schools. This includes an increased number of teachers and allocation of part-time teachers. However, there is no systematic provision of financial support.</t>
  </si>
  <si>
    <t>In Osaka city and Osaka prefecture, children of Korean descent have the opportunity to learn about Korean culture and language in the "Ethnic classroom/ Ethnic club" which is held in school after regular classes. There is no such option in most local governments.</t>
  </si>
  <si>
    <t>Some local governments support schools to organize classes to study languages and cultures of migrant children or their parents.</t>
    <phoneticPr fontId="2" type="noConversion"/>
  </si>
  <si>
    <t>According to April 2009 Promotion of Support Measures for Foreign Residents in Japan, Japanese courses will be offered to Brazilian children, etc. in Rainbow Bridge Classrooms in cities with high foreign population, etc. This includes Japanese language lessons and study support to enrol in public schools and promote exchange with Brazilian community, etc. and local society, particularly among children.</t>
  </si>
  <si>
    <t>a. In the form of education for international / intercultural understanding.</t>
  </si>
  <si>
    <t>The Ministry of Internal Affairs issued the guideline for local governments  to promote intercultural community building in 2006, which is the only official document which refers to cultural diversity.</t>
    <phoneticPr fontId="2" type="noConversion"/>
  </si>
  <si>
    <t xml:space="preserve">In a number of municipalities, permanent (and possibly long-term) residents have the right to vote in referenda, which is one form of political participation on the local level.  </t>
  </si>
  <si>
    <t>Considering the ratio of origin countries of foreign residents and the balance of Continent. a. is stipulated by a national law on gender equality that indirectly binds selection criteria.  b. is not a legal mandate but in some cases (as in Kawasaki City)it is stipulated by an ordinance.</t>
  </si>
  <si>
    <t>There used to be one but it has been discontinued.</t>
  </si>
  <si>
    <t xml:space="preserve">There are 23 specified districts in Tokyo Metropolis. Shinjuku district and Adachi district has a structual consultation of foreign residents.
</t>
  </si>
  <si>
    <t>Only for cultural or educational activities.  Many local governments such as Aichi prefecture financially support migrant organization’s activities, but ethnic schools such as Korean or Brazilian schools receive quite small support comparing to ordinal Japanese schools with ordinal curriculum under the policy of the Ministry of education.</t>
  </si>
  <si>
    <t>10 years in general. See Guidline for Permanent Residence Permission.</t>
  </si>
  <si>
    <t>The residence status (trainee or training) was for only 1 year and most of them change the residence status to designated activities (as technical interns) for 2 years, but then all of them have to return to their original states. Some criticized this as Japanese style (3 years) rotation system for cheap laborers and trainees/ technical interns do not have the right to family reunion and to be permanent residents.</t>
  </si>
  <si>
    <t>18 months in 3 years</t>
  </si>
  <si>
    <t>Equal or higher than average income of nationals who engage in the same job. "The alien must have sufficient assets or skills to make an independent living"</t>
  </si>
  <si>
    <t xml:space="preserve">5 years for present card. 7 years for new card system under the 2009 Amendment (but not in force in July 2010) </t>
  </si>
  <si>
    <t xml:space="preserve">Name of new law/policy: law on abolishment of Alien Registration Act and amendment of the Immigration Control and Refugee Recognition Act
Date of entry into force: July 9, 2012
Summary of changes: The duration of validity of permit is unlimited, but since alien registration card under the Alien Registration Act was abolished, permanent residents need to renew the new residence card under the Immigration Control and Refugee Recognition Act every seven years, which means the extension of the duration from five years to seven years.
</t>
  </si>
  <si>
    <t xml:space="preserve">Name of new law/policy: Amendment of the Immigration Control and Refugee Recognition Act
Date of entry into force: July 9, 2012
Summary of changes: Under the new re-entry system, permanent residents can stay abroad for 6 years because the maximum validity period of a re-entry permit is to be "5 years," instead of the current "3 years, (and 1 year extension is permitted as same as former rule*).
</t>
  </si>
  <si>
    <t>Permanent residents can stay abroad for 3 years total and then perhaps stay another year more (4 years)</t>
  </si>
  <si>
    <t>a, b, and c</t>
  </si>
  <si>
    <t>5 years in general. See Art. 5-1-1 of Nationality Act. One inconsistency in Japanese policy is that it only takes 5 years to naturalise but 10 years to become a permanent resident.</t>
  </si>
  <si>
    <t>Up to 6 non-consecutive months in 5 years.</t>
  </si>
  <si>
    <t>3 years residential term (facilitated) naturalisation. See Art. 6-2 of Nationality Act.</t>
    <phoneticPr fontId="2" type="noConversion"/>
  </si>
  <si>
    <t>No residential term (facilitated) naturalisation. See Art. 6-2 of Nationality Act.</t>
  </si>
  <si>
    <t>Third-year primary school level (in practice). This does not correspond to any Japanese Language Proficiency test or international assessment. If officials have doubts about fluency, they test writing and reading in kanji (Chinese characters) learned in third-year primary which can be described as A2 according to the Council of Europe standards.</t>
  </si>
  <si>
    <t>No cost for language requirement.</t>
  </si>
  <si>
    <t>Equal or higher than average income of nationals who engage in the same job. "That she or he is able to secure a livelihood by one's own property or ability or those of one's spouse or relatives living on common living expenses. Same as for long-term residence, just different translation. Sufficient assets and property refers to money, while skills and ability refer to full time employment like skilled workers.</t>
  </si>
  <si>
    <t>No other than A or B. See dual nationality: By written notice of the Minister of Justice, dual citizenship persons will lose Japanese citizenship if they do not choose Japanese citizenship. See Art. 15 of Nationality Act.</t>
  </si>
  <si>
    <t>Only c.</t>
  </si>
  <si>
    <t>There is no provision for withdrawal on ground of fraud or threat to public policy, but only for 'citizenship reservation system'-under Article 12 of Nationality Law: dual citizens born in foreign countries lose Japanese citizenship unless their parents' indicate desire to preserve Japanese citizenship within 3 months after the child's birth.</t>
  </si>
  <si>
    <t>No withdrawal, therefore Option 1</t>
  </si>
  <si>
    <t xml:space="preserve">Only based on international standards and constitution, subject to judicial interpretation. Article 14 of Constitution focuses on discrimination in political, economic and social relations based on race, creed (religious belief), sex, social status, or family origin. In addition, the interpretation of the constitution includes citizenship when unjustified. After ratification of the International Convention on Racial Discrimination, race includes race, colour, descent, or national or ethnic origin. </t>
  </si>
  <si>
    <t>Only based on international standards and constitution, subject to judicial interpretation.</t>
  </si>
  <si>
    <t>No special law, but civil law applies to them in a and b.</t>
  </si>
  <si>
    <t>No special law. The Government has a plan to present a bill on the Special Law with Special Agency to the Parliament in 2011.</t>
  </si>
  <si>
    <t>No special law</t>
  </si>
  <si>
    <t>No measure</t>
  </si>
  <si>
    <t>a, b and h.</t>
  </si>
  <si>
    <t>Human Rights Organs of the Ministry of Justice are considered as the legal entities for defending the principle of equality. See http://www.moj.go.jp/ENGLISH/HB/hb-02.html#2-3. The government is planning a new Human Rights Protection Instance such as Human Rights Committee for the special organ for anti-discrimination, however, Human Rights Organs of the Ministry of Justice are present even if their activities are limited (investigation is voluntarily carried out with the cooperation of the people concerned and is not a compulsory investigation) and are not regard as the special organ for anti-discrimination.  Human Rights Organs of the Ministry of Justice can take relief measures such as “assistance”, “conciliation”, “warning”, and “accusation”. However, there is no case of accusation and in the Human Rights Organs, there are about 14,000 Human Rights Volunteers appointed by the Minister of Justice. Some of them are lawyers and support the litigation of the victims.</t>
  </si>
  <si>
    <t>No specialised agency.</t>
  </si>
  <si>
    <t>At lease a) under Articles 1 and 4 of  the 1997 Act on Promotion of Education and Enlightenment of Human Rights; and Articles. 1 and 2 of the 1997 Law for the Promotion of Measures for Human Rights Protection.</t>
  </si>
  <si>
    <t>b) National Council for the Promotion of Measures for Human Rights Protection  under Articles 3 and 4 of the 1997 Law for the Promotion of Measures for Human Rights Protection.</t>
  </si>
  <si>
    <t>Anti- Racial Discrimination Treaty is in force even if there is no special law.</t>
  </si>
  <si>
    <t>All categories(a, b and c)  have equality access to study grants, provided they are from countries that have signed a cooperation agreement which provides for the application of such benefits or from countries whose law admits identical treatment to Portuguese students in similar circumstances.</t>
  </si>
  <si>
    <t>Immigrant Job Centers Network are Structures of supported employment, in close cooperation with the local Employment Institutes providing support to unemployed youth and adults aiming to integrate or reintegrate into the labour market. This Network aims the cooperation with all institutions and enterprises providing job opportunities and trainings to respond timely and specifically to the integration of immigrants in labour market, through a personalized service.</t>
  </si>
  <si>
    <t>The Legal Aid for Immigrants Office at the National Immigrant Support Centre provides legal advice and assistance to immigrants concerning their rights and obligations, including informations about labour law.</t>
  </si>
  <si>
    <t>Third-country national workers may be excluded from disability on non-contribution regime but cannot be excluded from the minimum social benefit (income support)</t>
  </si>
  <si>
    <t xml:space="preserve">Reading Articles 15 and 65 of the Constitution, one cannot see any limitation on the right to housing for foreigners with a legal residence permit in the same terms on which it provides such a right for nationals. </t>
  </si>
  <si>
    <t>The entry and permanence of the family member should be regular.</t>
  </si>
  <si>
    <t>Proof of adequate accommodation - Original and photocopy of the deeds of the home or rental contract.</t>
  </si>
  <si>
    <t xml:space="preserve">Proff of sufficient means of subsistence to meet the needs of the applicant’s family - Original and photocopy of the applicant’s individual tax return </t>
  </si>
  <si>
    <t>http://dn.sapo.pt/inicio/portugal/interior.aspx?content_id=1264368 and http://www.governo.gov.pt/pt/GC17/Noticias/Pages/20090717_Not_Portaria_760_2009.aspx</t>
  </si>
  <si>
    <t>The application is assessed by SEF who as to notify the applicant on their decision within 3 months. Under exceptional circumstances, the three –month deadline may be extended for another 3 months but in such cases, the applicant shall be notified of the extension. Comment in score box: Option 1 (Max period of 3 months (extendable once by 3 months)</t>
  </si>
  <si>
    <t>For receiving and examining an application for issuing or re-issuing a Residence Permit –60 € (sixty Euros) (See: Ordinance number 727/2007)</t>
  </si>
  <si>
    <t>One can lose residence status when the resident and the relatives have not maintained family ties, without prejudice to the provisions of article 58(5) of the law, which lays down that in case of legal separation of people and their goods, divorce, widowhood, death of a parent or child or when adulthood has been reached, individuals can be entitled to residence status before the legal period has elapsed.</t>
  </si>
  <si>
    <t xml:space="preserve">Name of new law/policy: Act n. 29/2012 of August 9, amending Act n. 23/2007 of July 4.
Date of adoption &amp; date of entry into force: 9th August 2012; 8th October 2012
Point 4 of Article 107,  states : " In exceptional cases, such as legal separation of persons and property, divorce, widowhood, death of ascending or descending indictment by prosecutors for the crime of domestic violence and when adulthood is reached, one autonomous residence permit may be granted before the expiry of the period referred to in the preceding paragraph." </t>
  </si>
  <si>
    <t xml:space="preserve">One can lose residence status in case of break- up of family relationships before two years after the issuing of the first residence permit. However, under certain circumstances, independently from the mentioned period of time, the family members are entitled to an autonomous permit (e.g.:  i) in exceptional cases, including judicial separation of spouses and patrimony, divorce, widowing, death of an ascendant or descendent, conviction for domestic violence and when the person becomes of age; ii)  whenever the person entitled to family reunion has underage children who reside in Portugal; iii) the first residence permit granted to a spouse under the legal framework of family reunion will be autonomous, provided he / she has been married for more than five years to the resident.
</t>
  </si>
  <si>
    <t>Both in the situation of a temporary and permanent residence permit, once two years have passed since the first permit was issued, and providing that family ties have been maintained, the family members will have their own independent right to a residence permit. this period may be shorter, such as legal separation of people and their goods, divorce, widowhood, death of a parent or child or when adulthood has been reached.</t>
  </si>
  <si>
    <t xml:space="preserve">In addition to the Programa Escolhas,  the "award of intercultural school certification" by ACIDI has been launched. It awards and disseminates best practices in the welcoming and integration of students who are the descendents of immigrants, and has been assigned to 10 schools in 2012. Moreover,  law 5106-A/2012, 12 of April reinforce the importance to  the constitution of balanced class compositions in schools. </t>
  </si>
  <si>
    <t>A and B covered: In the Portuguese Constitution of the Republic "all foreigners who live in the country enjoy the same rights as Portuguese citizens".CRP artº13 and 15. Pre-primary is for children ages 3-5 (Law 5/1997 of 10 Februar). It is not compulsory but universal at age 5 (Law 85/2009 article 1. n. 2.). b) might be considered the implementation of Teips2, school clusters located in disadvantadged  areas (Educational territories for priority intervention). The state and local authorities direct extra support for the inclusion and development of these pupils since pre-school.Law 55/2008 of October 23, 2008.  Regarding the comment to point a), Articles 73 (Education, Culture and Science) and 74, point 1 and 2 (Teaching) of the CPR should also be noted. Article 74.2, j) defines that "In the conduct of education policy the State is responsible: To ensure that the children of immigrants have adequate support to implement their right to education."The program of reference to this point is the Programa Escolhas (Resolution of the Council of Ministers No. 4 / 2001, January 9), renovated in 2009 by the normative Order 27/2009. This Order establishes in its Article 4: Section 2 that the Programa Escolhas, "is addressed and benefits, children and youth between 6 and 18 years, from more vulnerable socio-economic contexts, namely children of immigrants and ethnic minorities, ...);Section 4, "are also considered as potential beneficiaries of the Programme the relatives of children and young people referred to in paragraph 2 of this article, following a logic of co-responsibility in the personal and social development process."</t>
  </si>
  <si>
    <t>Education Law 46/1986 of 14 October and last version  Law 49/2005 of 30 August states in article 6. n. 1. that Basic education is universal, compulsory and free. Article 3. C. assures the right to be different and values different knowledge and cultures. There is no explicit reference to migrant children in Education Law .Compulsory-age 6-18 for pupils enrolled fist time at level 7 and below (Law 85/2009 article 2. n. 1.)  the specific legislation for registration of foreign undocumented minors by granting them access to education in the same way that minors in a regular situation have. (Decree No. 67/2004, of 25 March)</t>
  </si>
  <si>
    <t>Law 227/2005 of 28 December states that the assessment of knowledge acquired abroad is the responsability of the school and its Head. This Law defines standardised criteria.</t>
  </si>
  <si>
    <t>In the Portuguese Constitution of the Republic "all foreigners who live in the country enjoy the same rights as Portuguese citizens".CRP artº13 and 15. Pre-primary is for children ages 3-5 (Law 5/1997 of 10 Februar). It is not compulsory but universal at age 5 (Law 85/2009 article 1. n. 2.). Migrants  can profit as all other pupils from access to diversified vocational training but there are governmental organizations as ACIDI (Alto Comissariado para a Imigracao e Dialogo Intercultural) created by Law 167/2007 and under directly connected to the Council of Ministers, that supports and offers guidance to immigrant families in this area. As well, several NGOs support immigrant access to education.</t>
  </si>
  <si>
    <t>According to the PII II Final Report (2010-2013), Measure 24 (access to the professional training to undocumented foreign underage) was not accomplished, which indicates the persistence and permanence of obstacles for non documented migrant pupils to access and participate in vocational training and other work-based learning.</t>
  </si>
  <si>
    <t>Only B: Governmental organizations as ACIDI (Alto Comissariado para a Imigracao e Dialogo Intercultural) created by Law 167/2007 and under directly connected to the Council of Ministers supports and offers guidance to immigrant families in this area. The council of Ministers resolution 74-2010 of September 12 (Decree Law 182 of 17 September 2010), which presents a national Plan for the Integration of Immigrants (2010-2013), in its section on Education, section 4), Measure 24, provide the access to the professional training to undocumented foreign underage (special education category); Measure 26, to foresee the access to partenership projects between schools and business in order to expand the school offers. As well, several NGOs support immigrant access to education. (b)</t>
  </si>
  <si>
    <t xml:space="preserve"> In the National plan for the integration of Immigrants (2010-2013), the government encourages the development of projects and the implementation of specific offices in H.Ed. to help the access and success of immigrant students: Measure 28, defines the importance of the access to scolarship to foreign or immigrant descendants with legal residence for at list five years; Measure 31, reinforce the cooperation between the Ministry of Education and the Universities on the transmission of informations to the foreign or immigrant descendants. </t>
  </si>
  <si>
    <t>ACIDI has carried out specific actions under a., as the translation of the requirements  for acessing Portuguese as a Second Language in the educational system; and b., namely the Telephone Translation Service covering 60 languages and available to service providers in Public Administration, including schools. However, no  specific counseling and orientation support mechanisms for migrant students exist or is mentioned as a need. The Choices Program 5th Generation Programa Escolhas, 5ª Geração (2013-2015) defined specific guidelines for establishing partnerships with schools, thus ensuring the articulation between formal and non-formal education. It also provides support and mentoring on educational paths of students and their families (in particular those of immigrant origin). The Local Centres for Support to Immigrants  Centros Locais de Apoio ao Imigrante (CLAI) have technicians that can help students and their families understand the  organization of the national education system.</t>
  </si>
  <si>
    <t>Schools have the autonomy to develop, or not, inclusion programmes. reference to the Normative Law no. 7 / 2006, of 6th February, namely "the recognition and respect for the individual needs of all students and, in particularly, the specific needs of recently arrived students to the national education system; these should be assumed as a fundamental principle by building curriculum projects that ensure fair access to the curriculum and educational success."</t>
  </si>
  <si>
    <t>All levels of development for Portuguese as second language (PLNM) are presented in Law 7/2006 of February 6, for Basic Education (ages 6-15), and Law 30/2007 of August 10 for Seconsdary Education (ages 16-18).</t>
  </si>
  <si>
    <t>Schools can follow guidelines and ask for orientation from other institutions but they have autonomy to develop their own quality indicators.</t>
  </si>
  <si>
    <t>For statistical purpose, at the beginning of the academic year, every pupil or parent fill in a form that specifies country or ethnic group of origin as well as other information on family background. For statistical purpose the Ministry of Education collect data about migrants.</t>
  </si>
  <si>
    <t xml:space="preserve">b. The Ministry of Education and The Ministry of Science, Technology and Higher Education highly support the preparation of teachers in intercultural education but it is not required. For professional development both these Ministries and ACIDI as well as Higher Education offer courses, materials and calls for projects in areas related to migrants eduaction. </t>
  </si>
  <si>
    <t>Outside the student schedule. Although the State doesn't support in a financial way, the Ministry of Education lend  to immigrant communities some state schools at the weekend for learn their language.</t>
  </si>
  <si>
    <t xml:space="preserve">The Ministry of Education reccomends heterogeous classroom composition.All children in pre-school or school ages must attend school in their area of residence (Order No. 13170/2009 of 4th June)Annex 1 (5.10) of the mentioned Order also defines that the composition of the classes must respect the diversity of the students. </t>
  </si>
  <si>
    <t>A covered: ACIDI supports immigrant parents but there is not any specific requirement for immigrantsto be part of school governance.</t>
  </si>
  <si>
    <t>b. Appreciation of cultural diversity is included in Citizenship Education as a cross- curriculum transdisciplinary area, National Curriculum for Basic Education in Decree Law 94/2011 of 3 August (articles 3, 5 and 6).</t>
  </si>
  <si>
    <t>ACIDI is the government institution providing support for "cultural dialogue". It includes an Observatory for monitoring the quality of the democratisation of society including the development of cultural diversity appreciation. The Entreculturas program, sponsored by ACIDI, also promotes the knowledge of cultural diversity.http://www.entrekulturas.pt/</t>
  </si>
  <si>
    <t>The Ministry of Education supports equal opportunities and Citizenship Education is included in National Curriculum and Inspection (IGE) monitors the implementation of Citizenship Education in schools.</t>
  </si>
  <si>
    <t>The schools have autonomy to adapt curriculum to pupils and family needs. Religious education is optional (National Curriculum for Basic Education, Law 6/2001 article 5. n. 5  modified for the Decree Law 94/2011 of 3 August (articles 3 and 5).</t>
  </si>
  <si>
    <t>Higher education institutions offer optional courses in Intercultural Education or related for teacher training programmes. All pre-service teacher training includes an area of cultural, social and ethical education. (Bologna Masters in Teaching Education). What I know is that it is not compulsory. There are postgraduate courses and teacher development courses and programmes offered by Higher education institutions and other institutions and associations, but on voluntary participation. Again, it is recommended but individual teachers may or may not attend any of those training programmes. I agree with the reviewer who says "teachers can continue..." but it is their own decison. The in-service teachers can continue their training in the areas of Intercultural and Multicultural Education in Public and Private Higher Education Institutions (Masters and PhD).The ACIDI also provides short-term training in intercultural education and citizenship.http://www.entreculturas.pt/Formacao.aspx</t>
  </si>
  <si>
    <t>Portugal also allows certain Brazilian nationals, who are granted “special statutory political rights equality”, to vote in national elections.</t>
  </si>
  <si>
    <t xml:space="preserve">Portugal also allows certain Brazilian nationals, who are granted “special statutory political rights equality”, to vote in regional elections.
</t>
  </si>
  <si>
    <t>Conditions: reciprocity (countries allowed - EU, Brazil, Cape Verde, Argentina, Chile, Israel, Norway, Estonia, Peru, Urugai, Venezuela); residence requirements (TCN's - &gt; 3 years; PALOP - &gt; 2 years); and registration procedures (registration with the voting authority of the area of residence)</t>
  </si>
  <si>
    <t>Conditions - reciprocity (countries allowed - EU, Brazil, Cape Verde, Peru, Urugai); residence requirements (TCN's - &gt; 5 anos; PALOP - &gt; 4 anos); and registration procedures (registration with the voting authority of the area of residence)</t>
  </si>
  <si>
    <t>The Consultative Council for Immigration Affairs (COCAI/CCIA) is composed of representatives of unions, employers’ associations, immigrants’ associations and several representatives of ministries, city councils and autonomous regions.</t>
  </si>
  <si>
    <t>The COCAI is chaired by the High Commissioner of Immigration and Intercultural Dialogue.</t>
  </si>
  <si>
    <t xml:space="preserve">See: Decree-Law n. 251/2002 (Art. 5, n. 4)
</t>
  </si>
  <si>
    <t>COCAI includes: i)  one representative from each of the immigrant communities of Portuguese-speaking countries to be designated by their respective federations and associations, provided that the representativeness of these is recognized by the High Commissioner (Brazilian, Cape Verdean, Guinean, Angola and S. Tome ); ii) One representative from each of the three most numerous immigrant groups not included in the previous paragraph, designated by their associations or federations, provided that the representativeness of these is recognized by the High Commissioner (Chinese; Eastern Europeans and Romanians).</t>
  </si>
  <si>
    <t>Regional Decree-Law No. 30/2002/A (22nd November), with the amendments arising from Regional Decree-law n. 19/2005/A ( 17th August), Regional Decree-law n. 11/2008/A (2nd June) and Regional Decree- Law 10/2009/A (28th July).
(AZORES)</t>
  </si>
  <si>
    <t>See: Regional Decree-Law n. 10/2009/A (28th July). (Azores)</t>
  </si>
  <si>
    <t xml:space="preserve">Chaired by the Regional Director of Azorean Communities
</t>
  </si>
  <si>
    <t xml:space="preserve">Regional Decree-Law No. 30/2002/A (22nd November), with the amendments arising from Regional Decree-law n. 19/2005/A ( 17th August) and Regional Decree-law n. 11/2008/A (2nd June) 
</t>
  </si>
  <si>
    <t xml:space="preserve">The City Council for Interculturalism and Citizenship was activated in 2009 
</t>
  </si>
  <si>
    <t>Consultation of foreign residents in capital does exist but not  on regular and systematic way, specially since 2001</t>
  </si>
  <si>
    <t xml:space="preserve">Chaired by a deputy mayor
</t>
  </si>
  <si>
    <t xml:space="preserve">Refers to: the Consultative Council of Communities (Conselho Municipal das Comunidades do Porto). (Porto is the second largest city of the country). </t>
  </si>
  <si>
    <t>Consultation in other cities with highest proportion of foreign than the capital does exist but not  in all the cities . The consultation is not regular and not done in a systematic way.</t>
  </si>
  <si>
    <t>Chaired by the Mayor or the Deputy Mayor of Social Affairs</t>
  </si>
  <si>
    <t>Article 125.º n.º 2 of law 23/2007 (June 2007) excludes certain residence temporary permits, like the permit for study purposes (higher education, internships) and permits for seasonal work.</t>
  </si>
  <si>
    <t xml:space="preserve"> article 126.º n.º 3 of Law 23/2007 (published June 2007) states that if a person is in conditions to require the status of long-term residence, the period of time in which had a residence permit to study counts (half of the time) for the contability of the total time of 5 years. That is, persons that have a residence permit to study don't have the right to benefit from the long term residence status. But the time elapsed with that residence permite counts for the five years period required by law to benefit from that status.   </t>
  </si>
  <si>
    <t>Portugal requires a basic knowledge of the Portuguese language - (Portuguese Immigration Law, Act 23/2007, Art 126(1)(e). Proof
of knowledge of the Portuguese language may be established in one of the
following ways: i) An educational certificate issued by a legally recognised
official, private or cooperative Portuguese educational institution, proving
the successful completion of the level of education; ii)  A certificate of  a Portuguese language course issued by the
Institute for Employment and Vocational Training (IEFP); iii) - A certificate
of Portuguese as a foreign language, issued following a test at a Portuguese as
a Foreign Language evaluation centre recognised by the Ministry of Education..</t>
  </si>
  <si>
    <t>A2: Immigrants must demonstrate fluency in the Portuguese language.</t>
  </si>
  <si>
    <t>The conditions and procedures of acquisition of long term resident status were established by the Act 23/2007 of 4 July. (Transposition of the Council Directive n. º 2003/109/CE, of 25 November 2003, concerning the status of long-term resident to third-country residents).</t>
  </si>
  <si>
    <t xml:space="preserve">The referece value for the costs for the test A2 certificate ( CIPLE – CERTIFICADO INICIAL DE PORTUGUÊS LÍNGUA ESTRANGEIRA) for 2010 are 70 EURO. </t>
  </si>
  <si>
    <t>For more information, see: http://www.fl.ul.pt/unidades/centros/caple/principal_en.htm;  http://www.acidi.gov.pt/es-imigrante/servicos/portugues-para-todos</t>
  </si>
  <si>
    <t>For more information see: http://www.acidi.gov.pt/es-imigrante/servicos/portugues-para-todos</t>
  </si>
  <si>
    <t xml:space="preserve">The criterion for determining the means of sbsistence is made by reference to the guaranteed monthly minimum wage,  net of contributions Social Security with the following valuation per capita in each household:               a) First adult 100%;               b) Second or more adults 50%;  c) Children and young people under the age of 18 years and adult children over 30%.
</t>
  </si>
  <si>
    <t>Option 2 (6 months extendable by 3 months)</t>
  </si>
  <si>
    <t xml:space="preserve">For each permanent residence permit - €200. For renewing the permanent residence permit  - €20. </t>
  </si>
  <si>
    <t xml:space="preserve">For receiving and examining an application for residence permit to long-term residents in another Member-state of the European Union – 80 € (eighty Euros). b) For the issuance of an EC Residence Title to legal residents in national territory,  – 180 € (one hundred and eighty Euros). c) For re-issuing a residence title to a long-term resident in national territory – 100€ (one hundred Euros).
</t>
  </si>
  <si>
    <t>A temporary residence permit is valid for a period of two years from the date of issue of the permit. A permanent residence permit has no expiry date.</t>
  </si>
  <si>
    <t>A temporary residence permit is renewable for successive periods of three years; A permanent residence permit must be renewed every five years. In both cases renewal is necessary whenever any personal identification details change.</t>
  </si>
  <si>
    <t>Long-term residents shall lose the long-term resident status in the event of absence from Portuguese territory for a period of 6 consecutive years. (Act 23/2007, 4 July 2007, Art. 131, e).</t>
  </si>
  <si>
    <t>Long-term residents lose their resident status in the following cases: a) Fraudulent acquiring of the long-term resident status; b) Adoption of a judicial deportation measure; c) Absence from the territory of the European Union for a period of 12 successive months; d) Acquiring in another Member State the long-term resident status; e) Absence from national territory for a period of six successive years. (Act 23/2007, 4 July 2007, Art. 131)</t>
  </si>
  <si>
    <t>Before the decision of expulsion of a long-term resident can be made, the following elements are taken into account: a) The length of residence in the territory; b) The age of the concerned person; c) The consequences for that person and for his/her family members;  d) The bonds with the residence country or the absence of bonds with the country of origin. (Act 23/2007, 4 July 2007, Art. 136, 2).</t>
  </si>
  <si>
    <t>Foreign citizens can not be sent off from the country if: a) Were born in Portuguese territory and reside here; b) Have effective custody of minor children of Portuguese nationality and residing in Portugal; c) Have minor children, nationals from a third-country and residents in Portuguese territory over who have effective parenthood and ensure their livelihood and education; d) Who live in Portugal since less than 10 years old and live here (Act 23/2007, 4 July 2007, Art. 135).</t>
  </si>
  <si>
    <t>Procedural safeguards:  1—The refusal decisions on the request for a long-term resident status or loss of the mentioned status are notified to the concerned person indicating the grounds for the decision, the right to take on judicial review and its term; 2—The reasons for the refusal of the request for a long-term resident status or loss of the mentioned status are electronically reported to ACIDI, I. P., indicating the grounds for the decision; 3—The decision on refusal of the request for the long-term resident status or the decision on the loss of the mentioned status are liable to judicial revision with a suspensive effect before the administrative courts (See: Act n. 23/2007 of 4th July, Art. 132).</t>
  </si>
  <si>
    <t>After granting of status, the holder cannot remain absent from the country for more than 24 consecutive months or for a total of 30 months within a period of 3 years.This absence beyond the limits established may be justified through the submission of a request to SEF before the departure of the resident from national territory or, in exceptional cases, after departure.</t>
  </si>
  <si>
    <t>Note: An appeal can be submitted to the Home Secretary. If he confirms the decision, an appeal can be lodged in the administrative courts. The appeal is devolutive and does not suspend the withdrawal or non-renewal of a permit or expulsion order.</t>
  </si>
  <si>
    <t xml:space="preserve">By naturalization (art. 6.º of the LN) - Foreign legal resident for at least 6 years (n.º 1 of art. 6.º of the LN) </t>
  </si>
  <si>
    <t>) After 3 years of residence/marriage with national.  After 3 years of cohabitation and residence with national providing cohabitation has been judicially recognized previously</t>
  </si>
  <si>
    <t xml:space="preserve"> After 3 years of residence/marriage with national. After 3 years of cohabitation and residence with national providing cohabitation has been judicially recognized previously. No language requirement, otherwise same as ordinary naturalisation. </t>
  </si>
  <si>
    <t xml:space="preserve">The granting of nationality (original nationality) - a) Individuals born in Portuguese territory, children of foreigners, if at least one of the parents were born and have been resident in Portugal independently of the permit at the time of birth; b) Individuals born in Portuguese territory, children of foreigners who are not in the service of their country and who express the wish to be Portuguese and who have at least one of the parents resident at the time of birth and are in possession of a valid resident for at least 5 years. </t>
  </si>
  <si>
    <t>The granting of nationality (original nationality) to individuals born in Portuguese territory, children of foreigners, if at least one of the parents were born and have been resident in Portugal independently of the permit at the time of birth, is automatic (Decreto-Lei n.º 237-A/2006,  14 December 2006, n.º 3a). Correspondent's remarks are relevant for question 59.</t>
  </si>
  <si>
    <t xml:space="preserve">Decree-Law nº 43/2013. Diário da República, 1st series—No. 63—1st April 2013 - Adjustments to the model of knowledge assessment of the Portuguese language under the process of acquisition of nationality.
Date of adoption &amp; date of entry into force:
1st April 2013 &amp; 2nd April 2013
Summary of changes:
Introduction of changes in the model of evaluation of the Portuguese language, namely in the process of acquiring Portuguese nationality.
In the Article nº 25, the following diploma includes some changes concerning the evaluation of Portuguese language knowledge, defining various possibilities of testing the knowledge of Portuguese language.
</t>
  </si>
  <si>
    <t>To have sufficient knowledge of the Portuguese language is one of the criteria to be awarded nationality</t>
  </si>
  <si>
    <t>99A: To have sufficient knowledge of the Portuguese language is one of the criteria to be awarded nationality. 99c: Documentation proving competence in the Portuguese language – this proof can be obtained through an exam certificate issued by an official Portuguese educational institution. 99d: 15 euros. 99e: Note: Test Models published in Diário da República, 1st series no. 240, Dezember 15, 2006</t>
  </si>
  <si>
    <t>15 euros</t>
  </si>
  <si>
    <t>Note: Test Models published in Diário da República, 1st series no. 240, Dezember 15, 2006</t>
  </si>
  <si>
    <t xml:space="preserve">The realization of the "Proof of Portuguese Language for the acquisition of nationality" is, apparently, suspended, pending on the publication of an Ordinance. Thus, in accordance with art. 25, paragraph 2, subparagraphs a), c) and d), of Decree-Law No. 237-A/2006, of 14/12 (see also Decree-Law No. 43/2013, of 1/4), the knowledge of the Portuguese language can be currently proven by one of the following ways: a) Certificate of competency issued by legaly recognized public, private or cooperative schools, as long as the holder has successfully attended the course/discipline of Portuguese, at least in two academic years; c) Certificate in Portuguese as a foreign language, after passing a test on an Evaluation Center of Portuguese as a foreign language, recognized by the Ministry of Education and Science (MEC); d) Certificate of qualification, certifying the successful completion of A2, or an higher level, issued by public school, employment centers and training centers with IEFP protocol, under Ordinance No. 1262/2009, of 15/10, as amended by Ordinance No. 216-B/2012, of 18/7. </t>
  </si>
  <si>
    <t xml:space="preserve"> Article 6.º n.º 1 d. of law 2/2006 referes to crimes punished until 3 years maximum of emprisonment</t>
  </si>
  <si>
    <t xml:space="preserve">No more than 120 days (See: Decree-Law 237-A/2006 of 14th December, Art. 41.)
</t>
  </si>
  <si>
    <t>See DL 135/2005 August 17th. Note: Any registration or declarations regarding nationality, as well as any certificates required, are free of charge to any individuals who have proved that their income is equal to or below the national minimum wage.</t>
  </si>
  <si>
    <t>"1. Failure to prove a substantial link to the National Community by the interested party; 2. Working for the Civil Service or doing voluntary Military Service for a foreign State."</t>
  </si>
  <si>
    <t>If applicant meets the requirement, government does not have discretionary power</t>
  </si>
  <si>
    <t xml:space="preserve">There was a change with Law 2/2006 (compared to previous legislation) in regard to the "efective link to nactional community" as a ground for judicial autorities opposing the naturalisation. Before, the law statuted that "failure to prove efective link by the interested" was ground for opposing; now, the law states that "inexisting link to national community" is ground for opposing naturalisation. It is an important difference, because it means that, now, there is a legal presumption that who requires the nationality has an efective link to the community and if the judicial autorithies want to oppose the naturalisation have to prove the contrary.      </t>
  </si>
  <si>
    <t>The Law doesn't prohibit racial profiling. Nevertheless, the Police Services Deontological Code (article 3) says that members of Police Services must respect and protect all Human Rights, whatever the nationality or the origins of the suspect.</t>
  </si>
  <si>
    <t>Specifying: "statistical data" (b).The "situation testing" isn't explicitly prohibited by the national legislation but, as far as I know, no "situation testing" (or "discrimination testing") has been accepted, till now, as evidence in the Portuguese Courts.</t>
  </si>
  <si>
    <t>There are limitations in administrative procedures to impose fines; in labour law only trade unions have legal standing.</t>
  </si>
  <si>
    <t>Specifying: sanctions a) to c) and e) to g).</t>
  </si>
  <si>
    <t>The units directly working on anti-discrimination/equality on these grounds are "Alto Comissariado para a Imigração e Diálogo Intercultural, I.P." (or "ACIDI") and "Comissão para a Cidadania e a Igualdade de Género" (or "CIG"). Both units are part of the Presidency of the Council of Ministers. The CIG is under the direct authority of the Secretary of State for Equality.</t>
  </si>
  <si>
    <t>No specific provision refers to exclusion of TCN in this context (other than for specific jobs where it concerns the exercise of state authority).</t>
  </si>
  <si>
    <t xml:space="preserve">A: No restrictions for the access of LTR to self-employment
B: Insofar a residence permit has been obtained (‘wezenlijk Nederlands belang’; sufficient resources; licensed (eg. regulated profession etc.) no further limitations are applied.
C: The position of the family member is mutatis mutandis, the same as that of the sponsor. </t>
  </si>
  <si>
    <t>No limitations as to the self-employed activities are mentioned, other than the fact that the residence permit (‘arbeid als zelfstandige’) cannot can not be obtained (initially) for work in the sex industry. See Article 3.32 Vb</t>
  </si>
  <si>
    <t>A person who has a residence permit for work (or any othe residence permit) is free to take-up self-employed activities without any restrictions other than those restrictions that apply to the activity he wants to take up. These conditions are the same for nationals. If a TCN without a permit wants a permit for self-employed activity he has to fulfill several conditions: the self-employed activity must serve Duch interests, he must show to earn enough income with the activity, and he must have the right qualifications.</t>
  </si>
  <si>
    <t>Lawfully residing TCN have a right of equal treatment as regards social assistance and security etc. in connection with the reason of their stay. As such, TCN with labour market access can also make use of the public employment services (Artikel 11 Vw 2000).</t>
  </si>
  <si>
    <t>Equal treatment as regards access to education (tuition fees etc.) (Article 7.45a (1)(b) refers to Article 2.2 WSF 2000): A: In principle equal treatment on the basis of Article 2.2 (1)(b) WSF 2000 which should properly refer to Article 11 (1)(b) Dir. 2003/109. See also Article 3 (1) (B) BSF 2000.
B: No access – Article 3 BSF 2000 a contrario.
C: Family members of a long-term resident have access (Article 3 (1) (A) (1) BSF 2000). Other family members do not (because not mentioned in list, and family member’s rights are coupled with that of sponsor).</t>
  </si>
  <si>
    <t>Equal treatment as regards access to study grants: A: In principle equal treatment on the basis of Article 2.2 (1)(b) WSF 2000 which should properly refer to Article 11 (1)(b) Dir. 2003/109. See also Article 3 (1) (B) BSF 2000.
B: No access – Article 3 BSF 2000 a contrario.
C: Family members of a long-term resident have access (Article 3 (1) (A) (1) BSF 2000). Other family members do not (because not mentioned in list, and family member’s rights are coupled with that of sponsor).</t>
  </si>
  <si>
    <t>This applies to TCN who has access to the labour market based on his residence permit</t>
  </si>
  <si>
    <t>TCN's with a permit to work have no acces to study grants</t>
  </si>
  <si>
    <t xml:space="preserve">Academic recognition of non EU degrees for study purposes is done by the relevant academic institution. Where it concerns academic recognition in general; eg. as a means to determine the corresponding academic level in the Netherlands, the Informatiecentrum Diplomawaardering is in charge of evaluation (an initiative of Nuffic and SBB). Where it concerns the right to bear certain academic titles, the relevant authority is DUO. The same procedures apply irrespective of whether the applicant is an EU/EEA national or TCN national with a third-country diploma. See www.idw.nl . It should be noted, however, that for these type of questions </t>
  </si>
  <si>
    <t>Same procedures for EU/EEA nationals as for TCN nationals. This follows generally from Article 11 Vw. The Algemene Wet Erkenning EG-Beroepskwalificaties is not applicable here as it concerns third-country degrees.
General recognition is done by the relevant authorities for the professions for regulated professions (See generally: http://www.nuffic.nl/diplomawaardering/beroepserkenning/gereglementeerde-beroepen-en-bevoegde-autoriteiten and specifically eg. https://www.bigregister.nl/registratie/meteenbuitenlandsdiploma</t>
  </si>
  <si>
    <t xml:space="preserve">Accreditation of prior learning (APL) is the common name given to the process of the recognition of the competences an individual has gained through formal, informal or non-formal learning in various settings. This is accreditation process is done by the EVC Kenniscentrum. Same procedures for both EU/EEA nationals and TCN nationals apply. http://www.kenniscentrumevc.nl/index.php/mt-apl-intro </t>
  </si>
  <si>
    <t xml:space="preserve">In 2000, Dutch government, together with social partners, decided to stimulate the broader concept of accreditation of prior learning (APL). Source: http://www.kenniscentrumevc.nl/attachments/article/18/Information_APL_in_the_Netherlands_2009.pdf
</t>
  </si>
  <si>
    <t>IN the netehrlands their are two centers: COLO and NUFFI C. They are working together in the IDW (internationale diploma waardering</t>
  </si>
  <si>
    <t xml:space="preserve">These nationals policies are not specially aimed at migrants with a long term residence status. The aim is to lead migrants to work and vocational training no mather what their residentional status is (or whether they obtained the Dutch nationality).   </t>
  </si>
  <si>
    <t>General information on rights of migrant workers can be found on www.ind.nl and/or the websites of rijksoverheid.nl, www.rijksoverheid.nl
http://www.newtoholland.nl, www.ind.nl</t>
  </si>
  <si>
    <t>Artikel 11 Vw; see for example Article 6 (2) Wet op de ondernemingsraden (anyone who has been employed for 6 months is eligible to be elected).</t>
  </si>
  <si>
    <t>As above. See also eg. Article 11 Wet Werk en Bijstand, Article 6(2) Algemene Kinderbijslag wet</t>
  </si>
  <si>
    <t>In some cases the granting of social assistance can be a reason for the Immigration and Naturalisation Service to withdraw the residence permit</t>
  </si>
  <si>
    <t>http://www.rijksoverheid.nl/onderwerpen/huurwoning/sociale-huurwoning-huren (also: http://wetten.overheid.nl/BWBR0028918/tekst_bevat_34%b7678/geldigheidsdatum_13-07-2014#3_Artikel4 ). In principle no limitation based on residence status.</t>
  </si>
  <si>
    <t>See also Article 5 Algemene Wet Gelijke behandeling</t>
  </si>
  <si>
    <t>A person holding a residency permit within the meaning of Article 8 a-e, and/or l, Vw 2000 is eligible for family reunification if he or she has lawfully resided in the Netherlands at least one year. See Article 3.15 (1)(b) jo. (3) Vb 2000</t>
  </si>
  <si>
    <t>No minimum validity of residence permit of sponsor required as such. However, the permit must be of a 'niet-tijdelijk karakter' (non-temporary character, excluding eg. seasonal worker's permits). Article 3.15 (1)(b) jo. 3.5 Vb 2000.</t>
  </si>
  <si>
    <t>According to article 3.15 (1)(b) jo. 3.5 Vb 2000, not all residence permits are ‘counted’. For example residence permits for students, seasonal workers etc. are excluded (so-called ‘tijdelijke verblijfsvergunningen’ – by nature temporary residence permits).</t>
  </si>
  <si>
    <t>According to articles 3.14-3.15 Vb 2000, the sponsor and ‘spouse’ (in the broad sense) must both be 21 years of age or older. No exceptions exist. Change introduced in the same Decree as the one mentioned in 24a</t>
  </si>
  <si>
    <t>Biological minor children and juridical children (including adopted children, see Article 1:229 BW) of the sponsor are in principle included. Where the sponsor has no juridical relationship with the child of the spouse, there is no right to reunification.The biological or juridical child minor child is eligible for family reunification (it must be a child, however, over which the sponsor has custody and must be considered, by the relevant Minister, to be part of the family and have been part of the family in the country of origin). So only situations A and B are foreseen.</t>
  </si>
  <si>
    <t>Following a ‘decree’ (Besluit), which modifies the Vreemdelingenbesluit 2000 taken in 2012, only the ‘nuclear’ family (child, spouse) are eligible for family reunification. Discretionary admission is still possible - 3.13 (2). See: Article 3.14 Vb 2000; Article 3.24a Vb 2000.</t>
  </si>
  <si>
    <t>The age-limit was 21 for family formation and 18 for family reunification. Due to the ruling of the EC of Justice in the case Chakroun vs. the Netherlands, this distinction is no longer aloud. For the time being the age is 18 for both categories but the government is preparing new legislation to set the age limit of 21 for both categories.</t>
  </si>
  <si>
    <t>The child should be an actual part of the family, not a danger to public safety and must live with his/ her parent(s) once in the country. If  the person or 16 years of older s/he must take an basic integration exam.</t>
  </si>
  <si>
    <t>As a general rule, the Netherlands applies both a language and an integration test prior to arriving in the Netherlands for all individuals who are between 18 and pensionable age, and who prior to entry are subject to a MVV (machtiging tot voorlopig verblijf – a visum for access to the Netherlands for a residence period for more than three months (inreisvisum voor vestiging). In itself, it is not a residence permit, but allows access to the Dutch authority which is a precondition to obtain such a residence permit. However, important exceptions exist. Insofar the stay of the sponsor is temporary for the purpose of the Wet inburgering, integration abroad it is not required: Article 3.15 (3)(a) jo. Artikel 2.1 Besluit inburgering jo. 3 (1) (a) Wet inburgering.</t>
  </si>
  <si>
    <t>Social-cultural exam is required. See Article 3.98a Vb 2000. See further Examenprogramma basisexamen inburgering http://wetten.overheid.nl/BWBR0019568/</t>
  </si>
  <si>
    <t xml:space="preserve"> If you are abroad you are therefore exempt from the decentralised component. You sit the examination at the embassy. 
The following applies with regard to exemptions abroad: if you believe that you cannot be expected to pass the examination however hard you try (in the event of illiteracy), you must visit the Regional Training Centre in Amsterdam in order to take a feasibility test. The test can only be taken at this centre. 
There is no prescribed format for an exemption on medical grounds and this may therefore be demonstrated by means of a declaration issued by a foreign doctor.
If you are not able to take the examination as a result of physical or psychological problems, you must report this to the municipality. The Department of Civic Integration for your municipality will tell you which doctor you must go to for an examination. Each of the municipalities in the Netherlands has made agreements with doctors, who will issue a medical recommendation regarding your ability to pass the Civic Integration Examination Abroad. It is therefore not possible to present a declaration from your own (general) practitioner.</t>
  </si>
  <si>
    <t>Only exceptions exists for disabilities etc.; not for certain qualifications or individual abilities. See article 3.71 (1)(c) Vb 2000</t>
  </si>
  <si>
    <t xml:space="preserve">Higher costs (350 euro). See Article 3.98b (2) Vb 2000 and http://www.naarnederland.nl/bestellen </t>
  </si>
  <si>
    <t>No state-funded courses exist.</t>
  </si>
  <si>
    <t>Requirement to pass integration test, which includes a language component. Article 16 (1)(h) and 18 (1) (i) Vw 2000 jo. Article 3 Wet Inburgering jo. Article 7 (1)(a) Wet Inburgering.</t>
  </si>
  <si>
    <t>A2 as standard. Article 7 (1) Wet Inburgering.  See further Article 3.9 Besluit Inburgering.</t>
  </si>
  <si>
    <t>Integration test includes a societal knowledge test. Article 7 (1) Wet Inburgering</t>
  </si>
  <si>
    <t xml:space="preserve">Exemptions exist for both categories. Article 21(1)(k) Vw 2000, Article 3.96a. See further Vreemdelingenbesluit 2000, B12 Vreemdeling Circulaire and Article 2.2 jo. 2.3 Besluit Inburgering. See also: Article 4-6 Wet Inburgering, Article 2.3 – 2.8b Besluit Inburgering. See also: http://en.inburgeren.nl/nw/inburgeraar/inburgeren/
ontheffingen/Aantoonbaar_voldoende_ingeburgerd.asp . Article 3.9 (2) Besluit Inburgering (describing which parts are automated and which are not). 
Article 3.8 Regeling Inburgering (for conductors of the written part).
</t>
  </si>
  <si>
    <t xml:space="preserve"> The main rule is ‘you pay your own way’ (both for the exam, and the courses). However, it is possible to obtain a loan from the DUO to cover these costs. See Chapter 5 Wet Inburgering.  </t>
  </si>
  <si>
    <t xml:space="preserve"> Municipalities can offer courses to some groups and are obliged to offer courses to other categories (foreigners with an asylum residence permit and foreigners who have been admitted to conduct religious activities). If someone who is obliged to pass the integration exam is offered a course by the municipality most of the costs of the course and the exam will be paid by the municipality. Municipalities can get financial support for this from the national government. Municipalities purchase these courses with course institutions with a quality mark. Furthermore foreigners who have passed the exam within 3 years and for whom the municipality did not pay the costs of the course and the exam can get a financial compensation of at least €650 (also if the real costs were lower) and at max € 3000 ( as 70% of the total costs). You can only get a compensation if you followed a course with an institution with a quality mark. The costs for the integration course (which is in itself not obligatory) must be paid by the TCN. These costs will vary, depending on which course (or courses) are followed and at which course institution. In case the TCN passes the test within a prescribed period of time the cost for the courses will be refunded for at max 70%. The difference can be very big (diffenrences of thousand of euro's). However it is not clear how these costst are calculated, what the duration of the courses is etc.  Furthermore it seems a very large part of the target group does not have to pay theselves or are compensated.</t>
  </si>
  <si>
    <t>No requirement as regards accommodation.</t>
  </si>
  <si>
    <t>In principle a decision on the application for, a change of, a long term residence permit is to be taken within 90 days. However, this period may be extended with another 6 months if necessary. See article 25 (1) jo. (2) Vw 2000.</t>
  </si>
  <si>
    <t>ECJ notes that the minimum wage has the same level as unemployment benefit.  As a consequence of the Chakroun judgment  (Court of Justice EU), the differentiation between family formation and family reunion as to the income requirement is not allowed.</t>
  </si>
  <si>
    <t>6 months extendable by max of 6 months</t>
  </si>
  <si>
    <t>In case of formation of a new family (marriage) the sponsor must have 120 % of the minimum wages, in case of reuniun of a family which already existed the sponsor must have 100% of the social benefit norm</t>
  </si>
  <si>
    <t xml:space="preserve">B7, para. 4 Vreemdelingencirculaire 2000. </t>
  </si>
  <si>
    <t>All grounds (fraud, actual/serious threat to public policy, break up family relationship etc.) are available as grounds for refusal; as well as non-attainment of inburgering. See Article 16 Vw 2000; Article 18 Vw 2000 (Article 3.51 (2) Vb 2000) - MvT Besluit aanscherping gezinsmigratie</t>
  </si>
  <si>
    <t>In the context of a refusal on the basis of public policy, these elements are for the most part taken into account. Otherwise, reference is made to the requirement to respect Article 8 ECHR.</t>
  </si>
  <si>
    <t>All elements for challenge (reasoned decision, access to court etc.) are present. See Algemene wet bestuursrecht, eg. Article 3:47, Chapter 6 ff. See further for specification Ch. 7 Vreemdelingenwet 2000.</t>
  </si>
  <si>
    <t>However these elemenet are only regulated by law in case of refusal on the ground of public order. In other cases the elements are supposed to be weighed in the assessment whether article 8 of the ECHR will be violated by refusing the application or renewel.</t>
  </si>
  <si>
    <t>Though Dutch legislation does not mention all these elements, it must always be investigated whether the refusal or withdrawal is in accordance with Article 8 ECHR.</t>
  </si>
  <si>
    <t>According to article 3.80a  they must in principle have passed integration measure.</t>
  </si>
  <si>
    <t>Access to education and training – in the same way as sponsor. See Article 11 Vw 2000, see also Article 3 Besluit Studiefinanciering</t>
  </si>
  <si>
    <t>Access to employment and self-employment in the same way as sponsor. See B7/para. 4, Vc 2000</t>
  </si>
  <si>
    <t>Access to social security etc in the same way as sponsor. See Article 11 Vw 2000</t>
  </si>
  <si>
    <t>See indicator 19: Access is in principle guaranteed under equal conditions</t>
  </si>
  <si>
    <t>Access of migrants (even if illegal) to primary and secondary schools is guaranteed. See Article 2 jo. 40 Wet primair onderwijs;
Article 27 (1a) Wet voortgezet onderwijs</t>
  </si>
  <si>
    <t>Case by case assessment is applied; no special provisions exist.</t>
  </si>
  <si>
    <t>In principle all minors, regardless of legal status, have the right to access vocational training. If the person, for the first time registers at the age of majority, he or she must have a valid residence permit. Overall access  to university education is open to all individuals who have enrolled before they were 18 (regardless of residence status). This right of access continues even after reaching the age of majority. If a migrant (non-EU national) seeks to enrol after that date for the first time, he or she needs a valid residence permit. See Article 8.1.1 Wet educatie en beroepsonderwijs and Artikel 7.32 (5) Wet Hogeronderwijs Wetenschap jo. Article 7.45a WHW.</t>
  </si>
  <si>
    <t>in the overarching policy to combat youth unemployment, special attention is devoted to the position of migrant youth unemployment and/or the position of allochtonen,  in particular seeking to stimulate them to attain (further) vocational training. However, the overall view remains that these persons will benefit from the general measures targeting youth unemployment. See Kamerbrief Aanpak Jeugdwerkloosheid: http://www.gemeenteloket.minszw.nl/dossiers/werk-en-inkomen/jeugdwerkloosheid/kamerstukken/2014-04-04/Kamerbrief-Aanpak-Jeugdwerkloosheid .</t>
  </si>
  <si>
    <t>The state has stimulated the development of pre-school (unitl 4 years) and early-school (first years at school) programmes to fight language deprivation. The programmes can be followed in pre-school playgroups or day-care centres if these pre-school or centres work with these programmes.</t>
  </si>
  <si>
    <t>Compulsary age is from 5 till 18 years. Pupils from 16 and 17 have a qualification obligation. If they have a certain qualification before 18 following education is no longer compulsary. Primary school starts at the age of 4 years. Migrants have legal access from this age onwards.</t>
  </si>
  <si>
    <t xml:space="preserve">Targeted measures: State funds were available for all Institutions of higher education to develop a diversity policy in the period 2006-2008. Currently funds to stimulate migrant attendance are only available for Universities of Applied Science. From 2011 onwards funds will also be available for regular Universities.The Institutions of Higher education are free to develop their own policy and spend the funding accordingly. No central policy is in place, just central funding.
Targeted measures for 2014 where a.o. laid down in the "strategische agenda van OCW, Het Hoogste Goed (2007a)" (strategic agenda of the ministry of education, cultur and science). </t>
  </si>
  <si>
    <t>No central recommendations or provision of written information on the school system in different languages (a), resource persons (b) interpreters (c). Rather, they are decided at local level and provided by certain schools due to the considerable degree of local autonomy.</t>
  </si>
  <si>
    <t xml:space="preserve">Support for pre-primairy education is available through Municipalities, and financed by the state, based on the documents “ Bestuurlijke afspraken voor- en vroegschoolse educatie” and “ Kwaliteitsagenda primair onderwijs”. The program focuses on migrant pupils as well as Dutch pupils from deprived backgrounds. The office of child services refers children to this program when at age 2 and a language deficit is determined.
In primary education there is a possibility to install a transitional class for pupils with language barriers (Wet op het Primair Onderwijs (artikel 166 en 166a) .
Parents/Guardians of pupils have to give a consent to placing pupils in such a class. Special transitional classes are installed for recently migrated pupils with no knowledge of the Dutch language (neveninstromers).
An extra year of primary education focusing on language deficits (kopklas), is available for pupils before going on to secondary school.
No specific program is in place in secondary schools. The additional funding based on the number of migrants enrolled in the school is supposed to cover language courses. 
</t>
  </si>
  <si>
    <t>The education is targeted towards effective participation in education, to combat ‘achterstand’. See Article 165ff Wet primair onderwijs and Article 6a Wet voortgezet onderwijs.
Also: http://www.rijksoverheid.nl/onderwerpen/leerachterstand/taalachterstand-peuters</t>
  </si>
  <si>
    <t>Following Article 165 Wet op het primair onderwijs, the relevant policies in this regard are made by the municipalities. No overarching requirements as set out by the indicator have been set at the central level.</t>
  </si>
  <si>
    <t>only a</t>
  </si>
  <si>
    <t>Policy is mostly made by municipalities. Municipalities have stricter policy towards teachers of classes with pupils with no knowledge of the Dutch-Language. They are required to use established methods and be certified as a second language teacher (NT2-docent).
Teachers of transitional classes with pupils with language deprivation (and thus at least basic knowledge of the Dutch language) are far less monitored . They are obliged to write a lesson plan which is judged and corrected by organs of the municipalities. When approved, a school receives funding for the classes.
The teacher is advised, but not obliged, to follow additional courses on second language teaching.
At the state level, the sufficiency of the curriculum is monitored by pre en post testing the pupils who participated in the classes.
In short: general provisions are made by the state and state funding is available. Execution of this general policy is in the hands of municipalities.  The programs are focused of deprived pupils (not specifically on migrants). The majority of pupils enrolled in these programs are of foreign descent. Is this the appropriate score to reflect these comments?</t>
  </si>
  <si>
    <t>Interaction with cultural background of pupil is general prerequisite for becoming a teacher; active development is required. See Besluit bekwaamheidseisen onderwijspersoneel; this act also specifies and requires continued development of all competences (including cultural understanding etc.) of the teacher</t>
  </si>
  <si>
    <t>only b.</t>
  </si>
  <si>
    <t>only b ( see Act on the competences for techers in the primary education, f.e. art. 2.4 (2) (b 2) and 2.5 (2) (b 4)</t>
  </si>
  <si>
    <t>The programme for learning migrant languages outside school was abolished due to lack of proven effects. The legitimacy of the decision not to provide education in the language of the migrant was confirmed by a lower court in http://uitspraken.rechtspraak.nl/inziendocument?id=ECLI:NL:RBDHA:2013:15232 .</t>
  </si>
  <si>
    <t>Not applicable</t>
  </si>
  <si>
    <t>Because there was no scientific concensus about the positive effects of this scheme, the education in immigrant languages was abolished in 2004.</t>
  </si>
  <si>
    <t>No programme exists in which migrants are taught about their own culture in school context. See also: http://www.slo.nl/primair/leergebieden/ned/taalsite/lexicon/00208/</t>
  </si>
  <si>
    <t xml:space="preserve">There is currently no overarching policy in place to actively combat segregation in schools. See http://www.volkskrant.nl/vk/nl/2686/Binnenland/article/detail/1832055/2011/02/07/Kabinet-accepteert-zwarte-scholen.dhtml . Research also shows that initiatives at local level are increasingly limited (notwithstanding the obligation to combat segregration - see indicator 58b): http://www.forum.nl/Portals/0/publicaties/FORUM_Verkenning_Bestrijding-van-onderwijssegregatie-in-gemeenten.pdf </t>
  </si>
  <si>
    <t xml:space="preserve">There is a lot of discussion about segregation into 'white' and 'black' schools. However strong measures are difficult because of the freedom of education (parental freedom to opt for a school).  Most initiatives are at local level. A legal basis used as a special measure is the legal possibility to divide a municipality into school area's. Parents are in principle obliged to register their children at the school of the area where they live. For example in Amsterdam there is an actice policy to divide hte municipality in school area's. </t>
  </si>
  <si>
    <t>Only A: A general policy aim exists to increase the diversity within the teaching corps in the Netherlands. However, no specific policy aim exist to bring migrants into the teacher workforce. See Convenant LeerKracht van Nederland: http://www.rijksoverheid.nl/documenten-en-publicaties/convenanten/2008/04/16/convenant-leerkracht-van-nederland.html
See also: http://www.onderwijsinspectie.nl/binaries/content/assets/Actueel_publicaties/2013/eindrapport-monitor-krachtig-meesterschap.pdf</t>
  </si>
  <si>
    <t>only a. See The strategic agenda of the ministry of education, culture and science (ministry of OCW). See also the "convenant leerkracht van Nedelrand HBO (ministry of  OCW) and ‘Krachtig meesterschap’ Kwaliteitsagenda voor het opleiden van leraren 2008-2011 (Ministry of OCW).However these measures are directed to attract more migrants to enter the teacher workforce in the long run. There are no general meausures to improve the position of migrants in the workforce. Special measures are mostly directed at sectors with a shortage of employees.</t>
  </si>
  <si>
    <t xml:space="preserve">Knowledge of other religions/cultures is formulated as one of the basic ‘kerndoelen’ in primary and secondary education; it also integrated into more general courses (eg. history, religion studies). The only thing that was added since 2010 was a provision that education should teach to respect sexual diversity: http://wetten.overheid.nl/BWBR0018844/ </t>
  </si>
  <si>
    <t>As before, these are part of the general tasks of primary education and secondary education to make pupils aware that they are part of a pluriform and multicultural environment, promote social integration etc. The performance of these tasks, in general, are supervised – Wet op onderwijstoezicht. Article 8 Wet op primair onderwijs and Article 17 Wet op het voorgezet onderwijs.</t>
  </si>
  <si>
    <t>Religious holidays can be reason for non-school attendance. Moreover, schools are required to respect the freedom of religion. Finally, the freedom of education ensures that also religious schools must exist. See Article 13 Leerplichtwet.
See also distinction between openbaar and bijzonder onderwijs.
See also Article 50 Wet primair onderwijs.</t>
  </si>
  <si>
    <t>It is formulated as well as one of the 58 primary objectives for the Primary education but can at the same time be adressed in other parts of the curriculum f.e. reading.</t>
  </si>
  <si>
    <t>FORUM instituut voor multiculturele vraagstukken/ Dutch Institute for Multicultural Affairs</t>
  </si>
  <si>
    <t>Part of the school curricula in primary education is citizenship and social integraion. Attention for social diversity is included in it.</t>
  </si>
  <si>
    <t>Public schools are obliged to respect the freedom of religion(grondwet). This includes e.g.  allowing wearing headscarfs or making it possible to attend religious hollidays (s.a. art. 13 leerplichtwet). It is allowed to forbid wearing a niqab on public schools. This is not a general rule but schools who made this desicion have been put in the right if they could moticate why is was necessary to make this infringement on th rght to religious freedom by the Commision on equal treatment.</t>
  </si>
  <si>
    <t>A and b covered: Knowledge of cultural diversity is prerequisite for qualification as teacher. See Besluit bekwaamheidseisen onderwijspersoneel. This act also specifies and requires continued development of all competences (including cultural understanding etc.) of the teacher.</t>
  </si>
  <si>
    <t xml:space="preserve">Only b. See Act on the competences for techers in the primary education. </t>
  </si>
  <si>
    <t>No possibility for participation in national elections. See http://www.rijksoverheid.nl/onderwerpen/verkiezingen/vraag-en-antwoord/wat-is-kiesrecht-en-wie-mogen-er-stemmen-of-gekozen-worden.html</t>
  </si>
  <si>
    <t>No possibility for TCN (or even EU/EEA national) participation in regional elections (provincies). See http://www.rijksoverheid.nl/onderwerpen/verkiezingen/vraag-en-antwoord/wat-is-kiesrecht-en-wie-mogen-er-stemmen-of-gekozen-worden.html</t>
  </si>
  <si>
    <t>Full possibility, after five years lawful residence. See B3 Kieswet</t>
  </si>
  <si>
    <t>Full possibility after five years lawful residence. See B3 Kieswet</t>
  </si>
  <si>
    <t>With the removal of the law, there is no right to be consulted anymore, nor a statutuary right to be heard otherwise. The AVCZ has a guaranteed role in the Vreemdelingen wet 2000. But it is not composed of migrants as such.</t>
  </si>
  <si>
    <t>Consultation at national level is regulated in the Act of Consultation Minoriy Policy. This Act prescribes at least a consultation meeting three times a year with representatives of the minority organisation which are working together in the National Consultation Minorities. However the number of times they meet depends on the willingness of the minister to respect these conditions. See: http://www.lize.nl/index.php?go=home.showPages&amp;pagenr=115    There is  another advisory body which is not composes af represenatives of minority groups. The Advicory Commision on Aliens Affairs (ACVZ) has the legal duty to advice the Minister in Aliens Law and policy. The relevant provision in the Aliens Act does not specify whether this is on request or on its own initiative. However this provision is generally considered to mean both forms of advise.</t>
  </si>
  <si>
    <t>Not applicable/no change (consultation at capital city level does not specifically include consultation of migrants). The Amsterdam Inspraak Verordening does not specify consultation of particular individuals. There is no general obligation for consultation of migrant organisations and the like. This is instead decided by each of the municipalities themselves based on general requirement to ensure sufficient consultation of their ‘citizens’. Article 84 Gemeentewet: ‘Andere Commissies’ (eg: overlegorgaan minderheden Hoorn) and/or Article 150 Gemeentewet (‘inspraak’).</t>
  </si>
  <si>
    <t xml:space="preserve"> It is up to the municipalities to decide whether and how they want to organise consultation of minorities. The Local Government Act only prescribes the regulation of consultation in general. The Amsterdam Consultation Act does not contain any specific provisions regarding the consultation of minority groups. Some of the immigrant organisations are represented directly or indirectly in organs at city or national level. On the municipal level in Amsterdam some organisations are a member of the Consultative Council of Turkish Organisations, TDM (Adviesraad Turken), and some of the Moroccan Council, SMR (Stedelijke Marokkaanse Raad). These two councils give advice to the municipality of Amsterdam.</t>
  </si>
  <si>
    <t>Overall information/communication based on general approach rather than individual. See: http://www.rijksoverheid.nl/themas/immigratie-integratie-en-inburgering
Also: Organisatie-, mandaat- en volmachtbesluit I&amp;S 2014, http://wetten.overheid.nl/BWBR0034841/</t>
  </si>
  <si>
    <t>With the demise of the Wet Inspraak Minderheden, public funding migrant organisations will be gradually diminshed at central level. Currently funding is still provided, but it is not clear whether this will remain the case after the end of 2014.</t>
  </si>
  <si>
    <t>Five years of lawful residence, uninterrupted residence required before acquisition of long-term residence. See Article 21(1) Vreemdelingenwet 2000.</t>
  </si>
  <si>
    <t>Apart from au pair, seasonal residence permits and posted workers, also other residence permits are excluded (eg. for residence permit for medical reasons, study, exchange, certain types of family reunification). See article 21(1)(b) Vw 2000 jo. Article 3.5 Vb.</t>
  </si>
  <si>
    <t>For the EC-permit time of residence as a student (included a professional education) can count for half of the time.</t>
  </si>
  <si>
    <t>With the implementation of Directive 2003/109/EC Dutch law has changed. In case of the Dutch permanent residence status only for special categories longer time of absence is allowed (mainly different categories of persons who came at a very young age to or who are born in the Netherlands.)</t>
  </si>
  <si>
    <t>A person is allowed to be absent for 6 months consecutively or 10 months non-consecutively. See Article 21(1)(c) Vreemdelingenwet</t>
  </si>
  <si>
    <t>Requirement to pass integration test, which includes a language component.</t>
  </si>
  <si>
    <t>A2 as standard</t>
  </si>
  <si>
    <t>Integration test includes a societal knowledge test.</t>
  </si>
  <si>
    <t>Exemptions exist for both categories. Article 21(1)(k) Vw 2000, Article 3.96a Vreemdelingenbesluit 2000, B12 Vreemdeling Circulaire and Article 2.2 jo. 2.3 Besluit Inburgering.</t>
  </si>
  <si>
    <t>Economic resources requirement exists. Must have stable resources, regardless of sources, amounting to at least the minimum wage in the Netherlands. See article 21(1)(d) Vw 2000 jo. Article 3.74 (1)(a) Vb 2000.</t>
  </si>
  <si>
    <t>Certain educational qualifications can give a right to exemption. There are also exceptions possible for vulnarable groups: f.e. older as 65 years, or mental/ physical disability.</t>
  </si>
  <si>
    <t>In principle a decision on the application for, a change of, a long term residence permit is to be taken within 90 days. However, this period may be extended with another 6 months if necessary (eg. if advice needed or so). See article 25 (1) jo. (2) Vw 2000.</t>
  </si>
  <si>
    <t>A long term residence document is valid for a period of five years. Article 4.21(1)(a) jo 4.22(2) Vreemdelingenbesluit 2000.</t>
  </si>
  <si>
    <t>Renewal is done upon application. Article 4.21(1)(a) jo 4.22(2) Vreemdelingenbesluit 2000.</t>
  </si>
  <si>
    <t>6 years absence if the person in question is in another EU Member State. If outside the EU: one year absence before long term residence permit lapses.</t>
  </si>
  <si>
    <t>Refusal to renew or withdrawal of status can take place because of fraud and/or threat to public policy. For the latter, reference is also made to serious crimes. See article 22 (1)(b-c) (fraud, threat to public policy etc.). See further 3.95 Vb 2000.</t>
  </si>
  <si>
    <t>Yes, circumstances are taken into account, at least where it concerns expulsion because of threat to public order (for fraud apparently not however). See article 3.95 (5-6) Vb 2000.</t>
  </si>
  <si>
    <t xml:space="preserve">Changes: removal of A and C from the law (providing protection against expulsion from the Vb 2000). Only qualified version of B remains.  If the person is a minor and one of the parents Dutch and residing in the Netherlands, no expulsion. See 3.95 (3) Vb 2000 jo. 3.86 (9) Vb 2000 (for changes, see 3.86 at 01.01.2010). Besluit van 24 juli 2010, houdende wijziging van het Vreemdelingenbesluit 2000 en enkele andere besluiten in verband met de versterking van de positie van de referent in het reguliere vreemdelingenrecht en versnelling van de vreemdelingenrechtelijke procedure, in verband met de implementatie van Richtlijn 2009/50/EG van de Raad van 25 mei 2009 betreffende de voorwaarden voor toegang en verblijf van onderdanen van derde landen met het oog op een hooggekwalificeerde baan (PbEU L 155), in verband met de openbare orde en enkele andere onderwerpen (Besluit modern migratiebeleid), Stb. 2010, 307.
</t>
  </si>
  <si>
    <t xml:space="preserve">However sentence for a serious crime is the first and very important criteria for assessing if someone is a threat tp public order. </t>
  </si>
  <si>
    <t>With the implementation of Directive 2003/109/EC Dutch law has changed. A period of abcense of 1 year outside the territory of the EM-member states is allowed and a period of 6 years outside the territory of the Netherlands, but within the territory of the EM-member states is allowed.</t>
  </si>
  <si>
    <t>With the implementation of Directive 2003/109/EC Dutch law has changed. These element are now implemented in the Law.</t>
  </si>
  <si>
    <t>Access to employment is fully guaranteed. See Article 20(2) Vw 2000 jo. Article 4(1-2) Wet Arbeid Vreemdelingen (see also Article 3.4 Vb 2000 a contrario).</t>
  </si>
  <si>
    <t>Equal treatment follows from an overall ‘catch-all’ clause. See Article 11 Vw 2000.</t>
  </si>
  <si>
    <t>Access is provided on equal conditions; see indicator 19</t>
  </si>
  <si>
    <t xml:space="preserve">Must have been ‘admitted’ (holder of a residence permit for ‘bestendig verblijf’, which is a permit allowing residence for more than three months.Qualifying residence permits are mentioned in Article 8 (a-e) Vreemdelingenwet 2000; See Handleiding Rijkswet op het Nederlanderschap 2003, Artikel 8(1)(c) (http://wetten.overheid.nl/BWBW33099 ). Article 8 (1)(b) Rijkswet Nederlanderschap specifies the criterion that, in addition to the residence period of five years, there must be no reservations for residence for an indefinite period. However, that is not the same as saying that the person must have prospects for permanent residence –this is not required. As a rule of thumb, any residence permit that is ‘niet tijdelijk’ (see Article 3.5 Vreemdelingenbesluit 2000) can lead to the conclusion that there is no reservation, including residence permits for work purposes, as highly skilled migrant, as a person admitted under 2005/71 etc. See Annex 3 to Article 8 (1)(b) in the ‘Handleiding Rijkswet op het Nederlanderschap 2003’.
</t>
  </si>
  <si>
    <t xml:space="preserve">9 months of absence is allowed in 1 year or 6 months during 3 consecutive years. </t>
  </si>
  <si>
    <t xml:space="preserve">Spouses enjoy two privileged rights over normal applicants: 1. Lesser ‘time’ needed (3 years of marriage instead of five years of residence) and 2. There is no need to have had residence in the Netherlands (currently) during those three years of marriage.
</t>
  </si>
  <si>
    <t xml:space="preserve"> Spouses and unmarried partners are not completely reated in the same way, For spouses 3 years of marriage and living together (whereever, so also when there are living abroad) is suffucient. For unmarried partners the concition is living togetehr for three years in the Netehrlands.</t>
  </si>
  <si>
    <t>Acquisition by option, where the child was born in the Netherlands (etc.), has lawful residence, and has had his main place of residence in the Netherlands since birth. See article 6(1) (a) RWN.</t>
  </si>
  <si>
    <t>A language test is required. Completed level must be A2. Article 8(1)(d), which refers to Article 2(1) jo. 2(2) Besluit Naturalisatietoets, which in turn refers to Article 2(1) Regeling Naturalisatietoets, which in turn refers to the Wet Inburgering, Article 7(2)(a).</t>
  </si>
  <si>
    <t>Exemptions exist from this requirement for both disabled persons and/or those possessing certain qualifications. Article 3-4 Besluit Naturalisatietoets, Article 5-6 Regeling Naturalisatietoets.</t>
  </si>
  <si>
    <t>From 1 April 2007 the same integration exam is needed for obtaining the Dutch nationality as the integration exam which is needed for all immigrants (see question 6 and onwards). Between 1-1-2007 and 1-4-2007 one can choose to do the 'old' exam from the Naturalisation Law or the 'new' exam from the Wet Inburgering.</t>
  </si>
  <si>
    <t>The test for aquiring nationality is the same as the test for aquiring long-term residence status (see comments undet this section).</t>
  </si>
  <si>
    <t>Integration requirement exists, including exam. See article 8(1)(d), which refers to Article 2(1) jo. 2(2) Besluit Naturalisatietoets, which in turn refers to Article 2(1) Regeling Naturalisatietoets, which in turn refers to the Wet Inburgering, Article 7(2)(a).</t>
  </si>
  <si>
    <t>Exemptions exist for both disabled persons and/or those possessing certain qualifications. See article 3-4 Besluit Naturalisatietoets, Article 5-6 Regeling Naturalisatietoets.</t>
  </si>
  <si>
    <t>Economic resources clause is not applicable as a condition specifically set by the RWN. However, Article 8(1)(b) states the condition that it must concern a person ‘whose residence in the Netherlands, the Netherlands Antilles or Aruba for an unlimited period does not meet with any objection’. Whereas nationality as such does not set any economic resources requirements, certain residence permits do contain such a clause.</t>
  </si>
  <si>
    <t>Criminal record is ground for refusal of naturalisation where a crime has been committed in the period of four years immediately prior to the application for naturalisation, whereby the sentence is either (any) imprisonment (or other form of freedom limitation), a ‘taakstraf’ or a fine of 454 euro or more. Serious suspicions are also included. In very special circumstances this requirement can be set aside.</t>
  </si>
  <si>
    <t>Not applicable, however, a ‘verklaring van verbondenheid’ (declaration of commitment) is a requirement to be granted Dutch nationality. In this declaration, the applicant must declare to respect the constitutional order of the Netherlands, the rights and freedoms and promise to perform the duties related to being a Dutch national. Generally meant to designate respect for the Dutch legal order. See article 8(1)(e).See also Handleiding Rijkswet op het Nederlanderschap 2003, Artikel 9(1)(a) RWN (para. 3.4.1 (model 2.30)).</t>
  </si>
  <si>
    <t>The term for deciding on a complete application, for which the relevant fees (if applicable) are paid, for naturalisation is one year, which may be extended two times for a period of 6 months. See article 9(4) RWN</t>
  </si>
  <si>
    <t>€789 euro. See article 3(1) Besluit optie- en naturalisatiegelden 2002.</t>
  </si>
  <si>
    <t>There is not a real good behaviour clause. However after the positive decion upon a request for Dutch nationality one has to attend a nturakisation ceremoney and give a declaration of commitment to be granted Dutch nationality. The attendence of the ceremoney and declartiob are obligatory. If someone does not show up, her or she will get another invitation. The validity of the positive desicion is one year.</t>
  </si>
  <si>
    <t>The fees has been raised by the 1st of January 2010. Costs for one person are €567, for a married or unmarried couple €719. For minors who aquire Dutch nationality together with their parent(s) €85.</t>
  </si>
  <si>
    <t>Status may in addition also be refused where there is suspicion of a serious threat to public order etc., as well as because he or she has not done enough to renounce his or her other nationality. See article Article 9(1)(a-c).</t>
  </si>
  <si>
    <t>Entitlement to naturalisation if conditions are fulfilled. See article 7(1) RWN.</t>
  </si>
  <si>
    <t>All elements are present. See Algemene wet bestuursrecht, eg. article 3:47, Chapter 6 ff (see also Article 38 Besluit verkrijging en verlies Nederlanderschap).</t>
  </si>
  <si>
    <t>Serious suspicions that the person constitutes a threat to public order, public decency or the safety of the Kingdom. Serious suspicion means that a case still pending before criminal court or prosecution has not yet started.</t>
  </si>
  <si>
    <t xml:space="preserve">Withdrawal is possible both in case of fraud, as well as for certain serious crimes. See 14(1) jo. (2) RWN. However, consider that in case of identity fraud, this not only leads to withdrawal of the citizenship so acquired of the person who committed the fraud, but also any other persons (eg. children) who may have obtained the nationality through this person (as such, the fraud is inherited. </t>
  </si>
  <si>
    <t>12 years time limit. See article 14(1) RWN.</t>
  </si>
  <si>
    <t>A general prohibition exists whereby loss of Dutch nationality may not lead to statelessness. Exception exists for fraud. See article 14(6) jo. (1) RWN.</t>
  </si>
  <si>
    <t>However exeptions to this general rule are possible if the Dutch nationality is aquired based on false information or fraud, or witholding relevant information.</t>
  </si>
  <si>
    <t>Slight amendment of the definitions of direct and indirect discrimination to bring it more in line with EU legislation (grounds remain unchanged however)</t>
  </si>
  <si>
    <t xml:space="preserve">There is a recent series of case law of the College dealing with discrimination by association. Whereas the Algemene Wet Gelijke Behandeling  does not explicitly address discrimination by association, the College has recognized it is in its case ‘law’ (as forming part of the general prohibition on direct and indirect discrimination). See eg.:
See CRvdM 2012-47, available at: http://www.mensenrechten.nl/publicaties/oordelen/2012-47 (Dutch national who has a Polish wife is discriminated against as his social security benefit is limited due to the fact that the latter has not lived in the Netherlands for 35 years). 
CRvdM 2011-90 (Coleman type situation): http://www.mensenrechten.nl/publicaties/oordelen/2011-90 
Moreover, even though intersectionality of discrimination is not referred to in the Algemene Wet Gelijke Behandeling, the College does again address it in its case ‘law’: CRvdM 2006-256 (race + disability: https://mensenrechten.nl/publicaties/oordelen/2006-256/detail )and 2008-107 (age, race, sex; no breach: https://mensenrechten.nl/publicaties/oordelen/2008-107/detail ).
</t>
  </si>
  <si>
    <t>The AWGB applies both to relations between legal persons and between natural persons. Article 3 only excludes church relationships. See also Article 5 - 7a AWGB</t>
  </si>
  <si>
    <t>AWGB includes relationships in the private and the public sector.</t>
  </si>
  <si>
    <t xml:space="preserve">All aspects are prohibited, both criminally and in the equal treatment law itself. See Article 137d – g; 429quater and 90quater Wetboek Strafrecht; Article 1, 8-9 Algemene Wet Gelijke behandeling
See also: http://epress.lib.uts.edu.au/journals/index.php/publicspace/article/view/1876 
</t>
  </si>
  <si>
    <t>Not specifically addressed in the law, but the College does address it in its views. See eg. CRvdM 2006-256 (race + disability)and 2008-107 (age, race, sex; no breach). Intersectionality is explicitly addressed.</t>
  </si>
  <si>
    <t xml:space="preserve">Article 2(5) of the General Equal Treatment Act reads: " The prohibition on discrimination on the grounds of nationality contained in this Act does not apply: a. if the discrimination is based on generally binding regulations or on written or unwritten rules of international law, or b. in cases where nationality is a determining factor." In addition, Article 1 of the Dutch Constitution prohibits discrimination on the ground of religion, belief, political opinion, race, sex or on any other ground. </t>
  </si>
  <si>
    <t>Article 1 subsection b GETA contains the legal definition of ‘direct discrimination': "discrimination between persons on the grounds of religion, belief, political opinion, race, sex, nationality, heterosexual or homosexual orientation or civil status". This Article does not explicitly require the discrimination to be de facto based on the race/ethnicity, religion/belief, or nationality of the alleged victim. Therefore, in theory, discrimination by association might be covered as well. However, this interpretation has neither been accepted in the case law of the Equal Treatment Commission nor in that of regular courts.</t>
  </si>
  <si>
    <t>Anti discrimination law is fully applicable in all privae relations that fall under the scope of this legislation (mainly: employment, goods and services, education, social services); it does not matter whether the private organisation carries out public tasks.</t>
  </si>
  <si>
    <t xml:space="preserve">Anti discrimination laws do cover public actors, however, unilateral governmental acts (like e.g. granting a subsidy) are excluded. </t>
  </si>
  <si>
    <t xml:space="preserve">The Dutch Criminal Code entails specific provisions criminalising discriminatory speech and publications (Articles 137d-137f) and discriminatory acts in employment (Articles 137g and 429 quater). Discrimination is defined in Article 90 quater. </t>
  </si>
  <si>
    <t>No legal provisions concerning multiple discrimination exist.</t>
  </si>
  <si>
    <t>Discrimination employment/vocational training is prohibited; Article 5 – 6a AWGB (in particular eg. 5(1) (f))</t>
  </si>
  <si>
    <t>Discrimination education (primary/secondary) is prohibited; See Article 7(1) AWGB</t>
  </si>
  <si>
    <t>Discrimination social protection is prohibited, but only on ground of race; Article 7a AWGB</t>
  </si>
  <si>
    <t xml:space="preserve">Discrimination provision of goods and services to the public (housing) is prohibited; Article 7 AWGB. One of the exceptions to the prohibition of discrimination in employment and access to goods and services for the public is further specified. Previously, (employment) ‘relations in the private sphere’ (eg. a family member caring for another) were excluded for the prohibition of discrimination if reasonable. Now the law explicitly states that any discrimination in this regard must service a legitimate aim and be duly justified (not go beyond what is necessary). The exception has thus become more circumscribed than previously. 
Web link: https://zoek.officielebekendmakingen.nl/stb-2011-554.html 
</t>
  </si>
  <si>
    <t>See indicator 128: Article 7 AWGB</t>
  </si>
  <si>
    <t xml:space="preserve">Equal treatment legislation prohibits discrimination regarding permission to receive education or training during or prior to the employment relationship (Article 5(1) subsection f GETA) and in the field of professional guidance (Article 7(1) GETA). </t>
  </si>
  <si>
    <t>Article 7(2)  in conjunction with Article 7(1) subsection c GETA reads: "Subsection 1 (c) [i.e., the prohibition of discrimination by institutions which are active in the field of education] does not affect the freedom of an educational establishment founded on religious or ideological principles to impose requirements governing admission to or participation in the education it provides which, having regard to the establishment’s purpose, are necessary for the fulfilment of its principles; such requirements may not lead to discrimination on the sole grounds of political opinion, race, sex, nationality, heterosexual or homosexual orientation or civil status. (...)"</t>
  </si>
  <si>
    <t>See Article 7a GETA.</t>
  </si>
  <si>
    <t>Article 7(1) GETA reads: "It is unlawful to discriminate in offering goods or services, in concluding, implementing or terminating agreements thereon, and in providing educational or careers guidance if such acts of discrimination are committed: a. in the course of carrying on a business or practising a profession; b. by the public sector; c. by institutions which are active in the fields of housing, social services, health care, cultural affairs or education, or d. by private persons not engaged in carrying on a business or practising a profession, insofar as the offer is made publicly."</t>
  </si>
  <si>
    <t xml:space="preserve">Article 7(1) GETA applies to institutions which are active in the field of health care (subsection c). </t>
  </si>
  <si>
    <t>Full access to all court levels is provided for.</t>
  </si>
  <si>
    <t>Reversal of burden of proof is provided for in the Algemene Wet Gelijke Behandeling, see Article 10</t>
  </si>
  <si>
    <t xml:space="preserve">Both statistical data and situation testing are accepted in the Dutch legal order. See HR, 10 december 192 NJ 1983 (Binderen v. Kaya)
Rb. 26 June 1980, NJ 1981 no 29 (NGO Open Doors)
See comprehensive report here: http://www.eccar.info/sites/default/files/provingdiscriminationcases_theroleofsituationtesting_en_03.09.pdf
</t>
  </si>
  <si>
    <t>See Article 10 GETA.</t>
  </si>
  <si>
    <t>Siuation testing is accepted, however under strict conditions. Statistical data are mostly used in cases of (presumed) indirect discrimination.</t>
  </si>
  <si>
    <t>See Article 8(1) and 8a GETA, which reads: "It is unlawful to disadvantage persons because they have invoked this Act, either in or out of court, or have assisted others in this connection."</t>
  </si>
  <si>
    <t>The AWGB explicitly prohibits a person being disadvantaged due to invoking the act. See Article 8(1) and 8a AWGB</t>
  </si>
  <si>
    <t xml:space="preserve">Legal aid, including for interpreters, is in principle available; Article 12 Wet op de rechtsbijstand, Article 23e (1)(a), Article 39.
http://www.rvr.org/binaries/rbv-downloads/brochures/def-opmaakvoorsel-brochure-legal-aid--rvr90265-_ve.pdf
</t>
  </si>
  <si>
    <t>Legal entities can qualify as belanghebbende in all situations referred to indicator (on behalf of victims, support or as an action in themselves). See eg. the case NGO Open Doors case referred to above.
See also Article 10(2)(e) Wet College voor de rechten van de mens.</t>
  </si>
  <si>
    <t>Individual action and class action is provided for. Actio popularis is not; See eg. Article 3:305a BW; practical application:  http://uitspraken.rechtspraak.nl/inziendocument?id=ECLI:NL:HR:2010:BM2314&amp;keyword=inspraakorgaan+turken .</t>
  </si>
  <si>
    <t>All sanctions are provided for in the Dutch Criminal Code, as part of a civil procedure and/or in the powers of the College. See also Article 13 Wet College Rechten van de Mens</t>
  </si>
  <si>
    <t>The ‘Commissie Gelijke Behandeling’ (previously a specialized body tasked with oversight of the Algemene Wet Gelijke Behandeling’ (General law on equal treatment) as well as the specialized versions (eg. as regards the position of disabled persons), hearing complaints about discrimination etc.  was merged into a new entity called the ‘College voor de rechten van de mens’. This College takes over all the tasks of the old Commissie Gelijke Behandeling, so substantively little has changed. 
However, the tasks of the college are broader in nature than that of the former Commissie. In particular, it is tasked with promotion of human rights, give advice (requested and on own initiative) on proposed legislation (at national, regional or other decentralized levels). Date of adoption &amp; date of entry into force: 24.11.2011; 01.01.2012</t>
  </si>
  <si>
    <t>It may assist victims both by providing advice and coming to a 'judgment' after investigating the case</t>
  </si>
  <si>
    <t>The views of the College are not binding. No appeal is possible. ee Articles 13 Wet college rechten van de mens. See however: Centrale Raad van Beroep [CRvB] van 6 november 2008, LJN: BG4569 (non-bindingness of CRvdM judgments on courts).</t>
  </si>
  <si>
    <t>Yes it has the power to intervene and/or start a case on behalf of a complainant (with the latter having a veto power however). Article 13 Wet college rechten van de mens</t>
  </si>
  <si>
    <t>See Articles 10 - 13 Wet College rechten van de mens.</t>
  </si>
  <si>
    <t>Not provided for under the legislation – rather this is the task of the College itself. Article 3, Article 21 ff Wet college rechten van de mens.</t>
  </si>
  <si>
    <t>Similarly, no real requirement for poistive action; ibid.</t>
  </si>
  <si>
    <t xml:space="preserve">See Article 12 GETA. </t>
  </si>
  <si>
    <t xml:space="preserve">See Article 15(1) GETA. However, the ETC never uses this possibility! </t>
  </si>
  <si>
    <t>There are no such provisions in the law</t>
  </si>
  <si>
    <t xml:space="preserve">Permant residents are eligible for all of those legal recourses. Refused applicants for long term residence have the right to learn the specific reasos for the decision and ahve the right to appeal the decision to a judicial instance outside the ministry. </t>
  </si>
  <si>
    <t xml:space="preserve">Refused applicants for naturalisation have the right to learn the specific reasons for the decision and have the right to appeal decision to ajudicial instance outside the ministry. </t>
  </si>
  <si>
    <t>The Regulation for the organization and functioning of the National Center for the Recognition and Validation of Diplomas (CNRED) and the Methodology for the Recognition and Validation of Diplomas, Certificates and Scientific Titles, approved by Order no 4022/2008 of the Minister of Education, Research and Youth sets all the procedures, time lines and information necessary for the recognition at national level of qualifications and skills obtained outside the EU. CNRED - a state agency - also acts as an information center. Applications can be submitted to CNRED.</t>
  </si>
  <si>
    <t>Only for spouses (not partners) and children reaching the age of majority and only for a limited period (6 months), with a possibility to renew without leaving Romanian territory, if general visa conditions are met (art. 64, GEO 94/2002), meaning having a valid identity and proof of family member status (certificate of marriage or divorce, birth certificate etc.). If conditions for granting permanent residence are met, they may apply autonomously for a permanent residence permit, after 5 years of legal and continuous residence in Romania (art. 71, GEO 94/2002).</t>
  </si>
  <si>
    <t xml:space="preserve">Art. 65, GEO 194/2002. However, family members do have to observe the general requirements of Romanian labor law (including those imposing on them a requirement to obtain work permits). This also means family members do not have to obtain a speific work permit once they have the family reunion permit. </t>
  </si>
  <si>
    <t>Article 4 of the Basic Act on Education (since 1947) provides that “citizens shall all be given equal opportunities to receive education according to their abilities, and shall not be subject to discrimination in education on account of race, creed, sex, social status, economic position, or family origin”. It does not however prohibit discrimination on the basis of citizenship, because it excludes non-citizens.</t>
  </si>
  <si>
    <t xml:space="preserve">All categories have access to the government's services to help the unemployed find jobs. </t>
  </si>
  <si>
    <t xml:space="preserve">a </t>
  </si>
  <si>
    <t xml:space="preserve">A right to an autonomous residence permit in case of widowhood (etc.) is not automatic, and is subject o fulfilling particular material and procedural requirements. In particular, the family member must have resided in the Netherlands for a period of five years prior to the event that ended the family link to the sponsor. </t>
  </si>
  <si>
    <t>Only ad hoc consultation following a change of the relevant law.the relevant Explanatory Memorandum refers to the fact that migrant organisations will be consulted where necessary and related to particular themes. there is no obligation in any law to engage in ad hoc consultation. The only exception is the AVCZ (Adviescommissie vreemdelingenzaken) which retains its role. See http://www.minderheden.org/pagina/Taakstelling. Change: http://www.eerstekamer.nl/id/vj90fb9vhson/ document_extern/visie_op_integratie_integratie/f=/vj90fcrbylni.pdf
4.2: Integration through general policy (rather than structural consultation etc.). See also:
http://www.eerstekamer.nl/wetsvoorstel/ 33297_intrekking_van_de_wet
https://zoek.officielebekendmakingen.nl/dossier/ 33297/kst-33297-3?resultIndex=32&amp;sorttype=1&amp;sortorder=4
Wet van 19 juni 2013, houdende intrekking van de Wet overleg minderhedenbeleid in verband met de herijking van de overlegvorm</t>
  </si>
  <si>
    <t>Residence fee costs 3,6€ (10,20TL) for each day up to one month and 23€ (64,05TL) for each month exceeding one month according to the General Circular Regarding Charges Code, Series No.65, published in the Official Journal dated 31.12.2011 No.28159. There is no fee comparable to the residence fee. However, considering the fact that passport fees for Turkish nationals is among the highest in the world, the residence fee cannot be deemed excessive.</t>
  </si>
  <si>
    <t>Up to one 3,1€ (8,90 TL) for each day + 53,2€ (149,00 TL). Following one month (19,9€) 55,70 TL for each month.</t>
  </si>
  <si>
    <t>Applicant must appeal the decision and go before the court before they can learn the grounds and reasons why their application was rejected.</t>
  </si>
  <si>
    <t>35,7€ (100 TL)</t>
  </si>
  <si>
    <t>ACT ON THE EMPLOYMENT, ETC. OF FOREIGN WORKERS, Article 22 (Prohibition against Discrimination)
No employer shall give unfair, discriminatory treatment to any person on the ground that he/she is a foreign worker. [This Article Wholly Amended by Act No. 9798, Oct. 9, 2009]</t>
  </si>
  <si>
    <t>No regulation regarding d.</t>
  </si>
  <si>
    <t>The Foreigners' Policy Committee is established on regional level similar to the one on national level</t>
  </si>
  <si>
    <t>both individualised meeting and one-stop-center exist for information</t>
  </si>
  <si>
    <t>higher than social assistance but no income source is asked or excluded</t>
  </si>
  <si>
    <t>a, b, c</t>
  </si>
  <si>
    <t>no employment restrictions to permant residents</t>
  </si>
  <si>
    <t xml:space="preserve">Article 12 of Support for Multicultural Families Act as a legal basis. In addition, MEST and Offices of Education of regional/local governments actively encourage schools to include parents of multicultural families in parent monitoring group of school, school operational committees, extracurricular activities, and so on, in order to get them more involved in their students’ education. </t>
  </si>
  <si>
    <t>SUPPORT FOR MULTICULTURAL FAMILIES ACT 
Article Article 5 (Enhancement of Understanding of Multi-Cultural Families)
(1) The State and local governments shall take measures, such as education and advocacy activities for understanding diverse cultures, as necessary for preventing social discrimination and prejudice against multi-cultural families and for encouraging members of society to acknowledge and respect the cultural diversity. &lt;Amended by Act No. 10534, Apr. 4, 2011&gt;
(2) The Minister of Education, Science and Technology, and the Superintendent of each Office of Education, whether in the Special Metropolitan City, a Metropolitan City or Do, or a Special Self- Governing Province shall devise and implement measures to provide education for increasing understanding of multi-cultural families in schools under Article 2 of the Early Childhood Education Act, Article 2 of the Elementary and Secondary Education Act, or Article 2 of the Higher Education Act. &lt;Newly Inserted by Act No. 10534, Apr. 4, 2011&gt;"</t>
  </si>
  <si>
    <t>76,22€ (100,000 KRW) for naturalization application fee.</t>
  </si>
  <si>
    <t xml:space="preserve">Law 157/ 2011 for modification and completion of the laws concerning foreigners in Romania: holders of a study permit cannot act as sponsors for family reunification request anymore while holders of a residence permit for scientific research can request family reunification even if their permit is valid for less than 1 year, unlike before 2011;
</t>
  </si>
  <si>
    <t xml:space="preserve">Law 157/ 2011 for modification and completion of the laws concerning foreigners in Romania: A new requirement concerning housing has been introduced and refers to the “proof of holding a housing space considered normal for a Romanian family”, a concept still unclearly defined. The change in the art 46 of the 157/2011 law refers to the proof of “legally holding accommodation considered to be appropriate for a similar Romanian family” with no other specific requirements.
</t>
  </si>
  <si>
    <t xml:space="preserve">Law 157/ 2011 for modification and completion of the laws concerning foreigners in Romania: Bigamy, polygamy and lack of conjugal relations are included among grounds for refusal of granting family reunion; In the case of short-term residence, the 2011 law introduced the no showing at the interview for the residence extension as a ground for refusal the residence prolongation;
</t>
  </si>
  <si>
    <t xml:space="preserve">Name of new law/policy: Law 157/ 2011 for modification and completion of the laws concerning foreigners in Romania. Date of adoption &amp; date of entry into force: 28.07.2011 / 31.07.2011: The access to public educational system was added among the migrant integration rights . The access to compulsory-age education for all children, regardless of their citizenship, is guaranteed by the new National Education Law (L1/2011), as well as by the Order of Ministry of Education 6000/2012, thus in theory, it should include all children, however, there is no specific reference to the undocumented migrants  in the law, thus the access for them depends on the practices of each school. 
</t>
  </si>
  <si>
    <t xml:space="preserve">Although pre-primary education is still not compulsory in Romania and migrants are not specifically granted access to this type of education (or any other kind of non-compulsory education as the university level) the law does not exclude them from accessing it under the same condition as nationals. The Law 157/ 2011 modified L194/2008, art 79, only by adding the access to education for migrants to the previously stated integration rights (economic, social and cultural).
</t>
  </si>
  <si>
    <t xml:space="preserve">The immigrants who do not have the right to reside in Romania can't access vocational training and higher education. The legal immigrants have access in the same conditions as nationals.
</t>
  </si>
  <si>
    <t>Support for integration of foreigners
(1) The Romanian State shall ensure conditions for integration of foreigners granted a residence permit in Romania, economic, social and cultural life of the country.
(2) In order to integrate foreigners can be organized and conducted the following activities:
a) The Romanian language courses;
b) courses and other training and vocational training;
c) providing information on rights and obligations of aliens, and the opportunities for integration in Romanian society;
d) courses of knowledge of history, culture, civilization and legal system in Romania;
e) meeting occasioned by different events, and involving Romanian citizens, to promote knowledge and mutual understanding (EO 194/2002, art.77).</t>
  </si>
  <si>
    <t>If migrants do not have the right to stay, they can't go to school. Only the asylum seekers children can start to learn Romanian language in an one year free program, before receiving the refugee status. Children of the foreign citizens with the right to stay in Romania, which do not speak Romanian, enjoy an one year free Romanian language course (Methodology for organizing and conducting the initiation rate Romanian language and schooling of children of foreigners who have acquired a form protection or a right of residence in Romania, and citizens Member States of the European Union and European Economic Area, Annex 1 to the Order of the Ministry of Education no. 5925 of 12/11/2009).</t>
  </si>
  <si>
    <t xml:space="preserve"> In order to facilitate access to the Romanian education system, minor asylum seekers benefit, for free, from a preparation course, that lasts one school year, and from enrollment in the national education system (Law 122/2006 regarding asylum in Romania, ar. 18(01)). The minor asylum seekers have the right to gain access to compulsory education, under the same conditions as Romanian minor citizens (L122/2006, art.17.1p).                                                      </t>
  </si>
  <si>
    <t xml:space="preserve">General right to association exists (art. 75, let. h, GEO 194/2002); however, strict prohibitions exist in terms of political association. </t>
  </si>
  <si>
    <t>Amount: minimum income ("national minimum net wage") - currently 133€ (600 RON). Exceptions: family members of Romanian citizens. Art. 71, par. 1 let. b). Income sources: personal bank account statement, employment, business, pension.</t>
  </si>
  <si>
    <t>Must hold Authorisation for Residence for at least one year. The time requirement of one year may be dispensed with in the following cases: Residents whose right of residence has been obtained under cover of the ruling in sub-paragraphs l), m) and n) of art. 87 of Decree Law nº244/98 of 8 August, that is, who have been respectively the holders of a work permit for 3 years, holders of authorization for residence for 5 years or diplomatic and consular representatives.</t>
  </si>
  <si>
    <t xml:space="preserve">State measures to support the access to pre primary school  are available. Overall, the Dutch government has a strong policy to address in particular language problems at this stage. Whereas the policy as such is not targeted towards migrants specifically (rather, the main indicator is: education of the parent), in practice it does benefit them (perhaps disproportionality so). In practice, municipality are tasked with developing programmes in this regard. Amsterdam, as a city with a large migrant community, has an extensive programme in place. See: http://www.rijksoverheid.nl/onderwerpen/leerachterstand/vraag-en-antwoord/wat-is-voorschoolse-en-vroegschoolse-educatie-vve.html
http://www.rijksoverheid.nl/onderwerpen/leerachterstand/nieuws/2011/09/15/peuters-met-taalachterstand-extra-ondersteund.html
http://www.rijksoverheid.nl/onderwerpen/leerachterstand/taalachterstand-peuters
http://www.amsterdam.nl/gemeente/organisatie-diensten/dmo/onderwijs-jeugd/vroegschoolse/professionals/                                                                                                                                             </t>
  </si>
  <si>
    <t>The costs for application for a residence status for long term residence right is €401. This is normal in comparison with other applications for a residence status but is is high in comparison with the costs for example EU-citizens or Dutch citizens applyinf for a passport. According to the government these costs are the 'real' costst of processing the application.</t>
  </si>
  <si>
    <t>Main of place of residence is assumed if the person is registered as ‘ingezetene’ in the BRP. This takes place if the person has lawful residence in the Netherlands and can reasonably be expected to remain in the Netherlands for at least 2/3 of a half year. (Article 2.4 Wet basisregistratie personen).
The ‘main place of residence’ criterion will normally be ‘broken’ for absences:
- Longer than 6 consecutive months (longer also possible if force majeure).
- During three consecutive years has resided abroad for a period of four consecutive months (per year). (Rebuttable presumption)
- Exceptions exist for military service, imprisonment, studies abroad, and/or residence permits which provide for work abroad (longer periods allowed). Application of Article 1h in practice: Handleiding Rijkswet op het Nederlanderschap 2003, Artikel 1(h).Changed allowed absences from 9/6 to 6/4 as described. Effective as from 01.04.2013
https://zoek.officielebekendmakingen.nl/stcrt-2012-26415.html</t>
  </si>
  <si>
    <t>Immigrants can attend one of many certified Portuguese language courses available in the country. The training courses are organised by the schools of the Ministry of Education and by the Professional Training Centres of the Employment and Vocational Training Institute (IEFP) and are provided free of charge to participants.  The ACM, IP, as POPH Intermediate Body, promoted, in 2014 (between 27.01.2014-28.02.2014 and between 06/25/2014-07/25/2014), the possibility of applying to the "Human Potential Operational Programme" (POPH), within the type of intervention "Training in Portuguese for foreigners".  The programme POPH was established by art. 26, paragraph 1, of Decree-Law No. 84-A/2007, of 10/12.</t>
  </si>
  <si>
    <t xml:space="preserve">There is no discrimination of applicants on the basis of nationality. Immigrants can attend one of many certified Portuguese language courses available in the country. The training courses are organised by the schools of the Ministry of Education and by the Professional Training Centres of the Employment and Vocational Training Institute (IEFP) and are provided free of charge to participants. </t>
  </si>
  <si>
    <r>
      <t xml:space="preserve">There are the National Immigrant Support Centres (CNAI). The CNAI Lisbon and Porto (there is also an extension of CNAI in Faro) are composed of different offices, some under the responsibility of certain public institutions [Foreigners and Borders Service (SEF), Social Security (SS), </t>
    </r>
    <r>
      <rPr>
        <i/>
        <sz val="11"/>
        <rFont val="Calibri"/>
        <family val="2"/>
        <scheme val="minor"/>
      </rPr>
      <t>Authority for Working Conditions</t>
    </r>
    <r>
      <rPr>
        <sz val="11"/>
        <rFont val="Calibri"/>
        <family val="2"/>
        <scheme val="minor"/>
      </rPr>
      <t xml:space="preserve"> (ACT), the Central Registry (CRC), Ministry of Education (ME) and Ministry of Health (MOH)] and others (specialized offices) under the responsibility of ACIDI. Among the specialized offices, we have: the Family Reunification Support Office (GARF), the Legal Support Office (GAJI), the Office of Social Support (GAS), the Housing Support Office (GAH), the Employment Support Office, the Consumer Support Office (GAIC) and the Support Office for Qualification (GAQ).  The CNAI were introduced by the Decree-Law No. 27/2005, of 4/2 (when it added art. 4-A to Decree-Law No. 251/2002, of 22/11).  There is also the national telephone service "SOS Emigrant Line", under the responsibility of ACIDI, which currently operates in the Lisbon CNAI facilities.</t>
    </r>
  </si>
  <si>
    <t>None, only at initial stage in higher educational institutions</t>
  </si>
  <si>
    <t>A: Basic job training is provided that is required for the industry where they will work, introduction to Korean culture, legal rights and obligations.
ACT ON THE EMPLOYMENT, ETC. OF FOREIGN WORKERS Article 11 (Employment Training for Foreign Workers): (1) Every foreign worker shall receive training conducted by an institution specified by Presidential Decree for making him/her acquainted with matters necessary for working in the Republic of Korea(hereinafter referred to as ""employment training for foreign workers"") within a period prescribed by Ordinance of the Ministry of Employment and Labor after he/she enters the Republic of Korea.&lt;Amended by Act No. 10339, Jun. 4, 2010&gt;</t>
  </si>
  <si>
    <t>The trainings are available for all types of teachers. For example, a course titled Understanding Multicultural Education is included in the job training program for new teachers.
SUPPORT FOR MULTICULTURAL FAMILIES ACT (Article 13 (Education of Public Officials Involved in Supportive Services for Multi-Cultural Families)): The State and local governments may conduct educational programs for public officials who engage in any job for supporting multi-cultural families to enhance their  nderstanding of multi-cultural families and improve their expertise.</t>
  </si>
  <si>
    <t>Framework Act on Treatment of Foreigners Residing in the Republic of Korea Article 18 (Enhancement of Understanding about Cultural Diversity): The State and local governments shall endeavor to take measures such as education, publicity, and correction of unreasonable institutions, etc. to ensure that Koreans and foreigners in Korea understand and respect each other's history, culture and institutions.</t>
  </si>
  <si>
    <t xml:space="preserve">Law 157/ 2011 for modification and completion of the laws concerning foreigners in Romania
Change: the categories of children under 18 that are eligible for family reunification has been better described. The category of children for whom the custody is shared are included in the change operated in 2011 and now the Law states that: “Eligible minor children must be in the effective care of the sponsor and/or spouse and, in the case the custody is shared, the family reunification procedure is possible only with the consent of the other parent/spouse”.
</t>
  </si>
  <si>
    <t xml:space="preserve">Name of new law/policy: OG 1/ 2014 for modification and completion of the law 122/2006 concerning asylum in Romania and OG 44/2004 concerning social integration of foreigners who have been granted protection or a residence right in Romania, as well as citizens EU member states and EEA.
Date of adoption &amp; date of entry into force: 22.01.2014 / 24.01.2014: Children under 18 are granted the right to be enrolled, free of charge, in one academic year preparatory courses provided by the public educational system . 
</t>
  </si>
  <si>
    <t xml:space="preserve">Law prescribes that framework plans primary education, primary, secondary and vocational  school subjects include religion, part of the common trunk. Students with parents or legal guardian consent up, choose to study religion and confession.  At the written request of parents or legal guardian established, the student may not to attend religion classes. In this case the school situation ends without  this discipline(L84/1995, art.9) Ministry of Education and Research may approve the holding of units and education institutions within the teaching is made in international languagesL84/1995, art.10.3) -- Y. Comment: state schools make no room for daily programme alterations based on alternative cultural and religious needs. However, private schools accredited by the Ministry may choose to structure  their schedule around different cultural/ religious systems as long as they meet the general educational requirements imposed by the same Ministry. Eg: Jewish, American schools. </t>
  </si>
  <si>
    <t xml:space="preserve">For access to school, children of the foreign citizens with the right to stay in Romania, which do not speak Romanian, enjoy an one year free Romanian language course (Methodology for organizing and conducting the initiation rate Romanian language and schooling of children of foreigners who have acquired a form protection or a right of residence in Romania, and citizens Member States of the European Union and European Economic Area, Annex 1 to the Order of the Ministry of Education no. 5925 of 12/11/2009) In order to facilitate access to the Romanian education system, minor asylum seekers benefit, for free, of a preparation course, that lasts one school year, for enrollment in the national education system(Law 122/2006 regarding asylum in Romania, art. 18(01))  </t>
  </si>
  <si>
    <t>Requirement exists, but with exceptions (when country of origin does not allow renunciation of citizenship).　Art. 5-1-5 of Nationality Act stipulates that ” the Minister of Justice shall not permit the naturalization of an alien unless he or she fulfills all of the following conditions: …(5) he or she has no nationality, or the acquisition of Japanese nationality will result in the loss of foreign nationality”, but Art, 5-2 stipulates that “ when an alien is, regardless of his or her intention, unable to deprive himself or herself of his or her current nationality, the Minister of Justice may permit the naturalization of the alien, notwithstanding that the alien does not fulfill the conditions set forth in item (5) of the preceding paragraph, if the Minister of Justice finds exceptional circumstances in his or her family relationship with a Japanese national, or other circumstances”</t>
  </si>
  <si>
    <t>All of them have equal access to higher education but workable status of residents have equal access to vocational training.</t>
  </si>
  <si>
    <t xml:space="preserve">3 years or 1 year (if the marriage has passed for more than 3 years). Spouses of nationals do not need the requirement of "being twenty years of age or more and having the capacity to act according to his/her national law".  See Art.7 of Nationality Act. </t>
  </si>
  <si>
    <t>(Special) permanent residents, long-term residents, spouses &amp; children of citizens, spouses &amp; children of permanent residents have equal access in many local governments and specialists in humanities/ international services and engineers have equal access in some local governments.</t>
  </si>
  <si>
    <t xml:space="preserve"> (Special) permanent residents, Spouses &amp; children of citizens, Spouses &amp; children of permanent residents, and long-term residents and other foreign residents who reside for one year and longer in Japan have equal access to public housing. Only (special) permanent residents have same access to housing loans.</t>
  </si>
  <si>
    <t>56€ (8,000 yen)</t>
  </si>
  <si>
    <t>a: Portuguese as second language is introduced in the national curriculum for Basic Education in article 8 of Law 6/2001 and for secondary Education in article 5 Law 74/2004.</t>
  </si>
  <si>
    <t xml:space="preserve">a: The Normative Order 7 / 2006, 6th February and the Normative Order 30/2007 provides additional activities to support teaching and learning of Portuguese as second language. For the remaining subjects, the additional activities for immigrant students follow the guidelines for the remaining students. Additional school time is included in immigrant pupils curricula for Portuguese as second language. According to individual needs, the schools may include other support measures (mediation, tutoring, etc.). </t>
  </si>
  <si>
    <t>The Turkish social security code does not make any reference to anti-discrimination although Turkey has constitutional and international obligations in this regard.</t>
  </si>
  <si>
    <t xml:space="preserve">There is no specific anti-discrimination legislation in Turkey. However there are various provisions prohibiting discrimination or providing for equal treatment in the Constitution, laws and regulations.  According to art.90 of the Turkish Constitution international treaties which are duly ratified have the force of law. Turkey is a party of to a considerable number of international treaties containing provisions on anti-discrimination and equal treatment. Besides in art.10 of the Constitution “All individuals are equal without any discrimination before the law, irrespective of language, race, colour, sex, political opinion, philosophical belief, religion and sect, or any such considerations.” </t>
  </si>
  <si>
    <t>Art. 55 regulates this issue. Those with serious health conditions, those who are likely to have security probems in their countries of origin apon their return; those who are likely to be subject to human trafficking will not be expelled.</t>
  </si>
  <si>
    <t xml:space="preserve">SUPPORT FOR MULTICULTURAL FAMILIES ACT (Article 10 (Care and Education of Children))
(1) Neither the State nor local governments shall discriminate against children of any multi-cultural family in providing care and education to children.
(3) The State and local governments shall endeavor to provide children of multi-cultural families with support in care and education before entering elementary school and may provide them with support as necessary for improving their linguistic proficiency to help children develop language skills, such as support with teaching materials for education in Korean language and support for learning.
According to JUVENILE WELFARE SUPPORT ACT (Article 18): The State and local governments, or organizations commissioned with administrative affairs should provide guidance to juveniles of multi-cultural families or foreigners. </t>
  </si>
  <si>
    <t>The authorities at central, regional, and local levels should accept basic plans for a foreign resident policy established by the committees at corresponding levels. You can find the basic plan for a foreign resident policy 2008-1012 here:
http://multiculture.dibrary.net/posts/list/202/6949/en_US.do</t>
  </si>
  <si>
    <t>As long as you have a permit, doesn't matter on what grounds, which is long enough for national registration (permit for at least one year) there is no distinction between TCN and other nationals</t>
  </si>
  <si>
    <t>As long as you have a permit, doesn't matter on what grounds, which is long enough for national registration (permit for at least one year) there is no distinction between TCN and other nationals. Acess to study grant permanent permit is required or you must have been living and working (taking care of your children under 10 is included in "working") in Sweden at least two years.</t>
  </si>
  <si>
    <t xml:space="preserve">You are normally only entitled to financial aid for studies if you have moved to Sweden for another reason than to study. If you are a visiting student, you must finance your studies yourself.TCN:s have the basic right to receive financial aid for studies, if you meet one of the following requirements:
• You have a permanent residence permit.
• You have refugee status or status as eligible for protection or have received a residence permit because of particular hardship according to the Swedish Migration Board.
• You and one of your parents have a valid residence permit based on close family ties with someone who lives in Sweden.
• Normally, only Swedish citizens are entitled to Swedish financial aid for studies outside Sweden. </t>
  </si>
  <si>
    <t xml:space="preserve"> There are also targeted housing schemes for TCN:s who have been granted resident permit as a refugee and their families. However, you can not choose in which city you want to live. </t>
  </si>
  <si>
    <t xml:space="preserve">Reasonable accomodation required for family, only for immigrants less than 4 years in the country and without children (not applied to refugees). New, since 15 april 2010, new law. (Proposition 2009/10:77 Försörjningskrav vid anhörig invandring.) </t>
  </si>
  <si>
    <t>see24. In the law (see 24) it is stated reasonable accomodation for family and sufficient income to support him/herself. The law is is only for immigrants that have been in the country less than 4 years in the country, have no children in sweden and does not apply to refugees.</t>
  </si>
  <si>
    <t>Art. 19.2, 19.3 OL 2/2009, A previous period of residence is not required. Partners will get an autonomous residence permit when they have sufficient financial resources, as well as children of 18 years old and older with sufficient financial resources. Article 19 LO 2/2009 doesn’t establish any time limit, but it says that when one disposes of sufficient economic means they will benefit of an independent residence permit. We may understand that after 3 years they already dispose of sufficient means</t>
  </si>
  <si>
    <t xml:space="preserve">Proposed changes(Ds 2013:6 Utbildning för nyanlända elever – mottagande och skolgång) in the Swedish Education Act for Compulsory education Skollagen (2010:800) will further strenghthen the rights of migrant pupils to targeted support for succesful completion of compulsory education.  </t>
  </si>
  <si>
    <t>According to The Curriculum for Pre-school Education (Lp98_ bilingual (or multilingual) children enrolled in pre-school are entitled to support in improving their knowledge of both (or all of) their languages. Multicultural or special language pre-school groups also exist. Certain municipal authorities and schools have local agreements regarding how many days' leave pupils can take in connection with religious or national festivals. Schools shall offer support to all students according to individual need, personalised system based on inclusion. There are national agencies worknig to support migrants completion of schools and qualification for higher education, ex. subject tuition in mother tongue and bilingual subject education, flexible educational possibilities between compulsory and upper secondary and with highereducation, awareness and interest raising for higher education. The right to study SSL also applies to upper secondary so that SSL is equivalent to Swedish (as 1st language) with respect to eligibility to university and other post-uni study.  Some targeting measures are: IVIK program for newly arrived immigrant pupils (a kind of transition class while students are learning Swedish language); support on students’ native language; targeting measures to increase the school quality in neighborhoods where majority of students are of immigrant origin; the university student unions are very active in trying to reach out to young people in immigrant dominated neighborhoods and inform them and encourage them to apply to university education when the time has come.</t>
  </si>
  <si>
    <t xml:space="preserve">Since January 2002 children with a residence permit have same access to preschool care and class as Swedish nationals. Education Act states that all children, irrespective of gender, place of residence, social or financial situation, shall have equal access to education in the public school system. However, attendance for undocumented migrants is not compulsory. While the municipal authorities are required to make an educational place of the appropriate kind available, the family in question may choose to decline the offer. Undocumented parents may not be sanctioned for failing to send their children to school. Municipalities are not obliged to promote places in preschool or compulsory school, although many choose to. 1st to 9th grades compulsory. 1st grade begins the year the pupil turns seven. Children to undocumented migrants are not entitled to attend compulsory education, since they are not supposed to be in the country at all. Most often the authorities have turned down their parents’ asylum application, but they remained in Sweden anyway. However many elementary schools accept these children and they have right to do that, but no obligation. Children to asylum–seekers (application still in the process) are entitled to pre-school, elementary and upper-secondary (gymnasium) education although they are not required to attend these school forms (even if elementary school is compulsory for children 7-15 years of age). For more information see “Förordningen om utbildning, förskoleverksamhet och skolbarnomsorg för asylsökande barn m.fl (2001:976)” and  “Den nya skollagen – för kunskap, valfrihet och trygghet (Ds 2009:25)”. The discussion has resulted in a State Official Report (SOU 2010:5) with new suggestions. According to the dep. of Justice, the report is now circulated for comments. The suggestion is to have the same rules for all children (documents or not). The only exception concerns children assumed to stay no more than 3-4 months. For an English summary see p 15-20 at: http://www.regeringen.se/content/1/c6/13/88/33/9dc4e1a1.pdf </t>
  </si>
  <si>
    <t>There are no tests upon the immigrant students' arrival to a school. Most schools do not evaluate what knowledge students have upon arrival and they are not required to do so. But within schools there are different ways of assessing the language proficiency for determiing which students that are entitled to L2 (Swedish).</t>
  </si>
  <si>
    <t>Students who attend Swedish schools and whose first language is not Swedish may study Swedish as a Second Language (SSL) as a subject. The goal of SSL is to help students develop daily communication skills and give them the proficiency required to study their other school subjects in Swedish. Achievement levels and proficiency requirements for SSL are similar to those for studying Swedish (as a first language). The differences between the two subjects are related pri-marily to first- versus second language acquisition. The right and opportunity to study SSL applies to both compulsory and upper secondary school. As a subject, SSL is equivalent to Swedish (as a first language) with respect to eligibility for admission to university or other post-secondary study. SSL has its own syllabus</t>
  </si>
  <si>
    <t>A and B. As for C) There are no national training programs for school leaders that focus on immigrant pupils.  In a number of municipalities there are strong initiatives to include migrant parents into school governance (see Bouakaz, 2006, “Parental involvement in school”).</t>
  </si>
  <si>
    <t>B. There is no national policy to recruit or attract teachers of different cultural background. However there is a policy to grant a person who has a foreign teacher training a certificate of eligibilty if that teacher training alone or together with work experience. Top-up courses with some Swedish universities, while certificate provided by National Agency for Higher Education. The Education Act Chapter 2 §3 states that "Municipalities and county councils are obliged to use teachers, pre-school teachers or recreation instructors in education who have training appropriate to the teaching that they will mainly be undertaking. Exceptions may be made only if persons with such training are not available or if there are other special reasons with regard to the pupils." Universities have initiatives like Stockholm U to provide extra support to students with immigrant background.</t>
  </si>
  <si>
    <t>Falls under the general umbrella of equal respect and tolerance.</t>
  </si>
  <si>
    <t>Skolverket (national agency for education)</t>
  </si>
  <si>
    <t>Swedish National Agency for Education has given schools the discretion to address issues like dress codes and activities on a case-by-case basis</t>
  </si>
  <si>
    <t>A covered: No compulsory and standardized program provided. It is not a standard compulsory element in training, although it may be in schools/municipalities where it is conceived as especially needed. Intercultural education programmes in teacher training are marginalised and geenrally provided as optional courses to student teachers. trainings on intercultural education are not required, but are primarily part of initial teacher training. However this score will change. A new teacher edutation will start in Sweden autumn 2011. All teacher educations have had to plan for this. One of the requirements have concerned "internationalisation". In e.g. Malmö we have now planned for three courses under an international umbrella: Intercultural education, Citizenship education and Education for a sustainable society
onal Agency for Education has given schools the discretion to address issues like dress codes and activities on a case-by-case basis</t>
  </si>
  <si>
    <t>They are not formally stated or regulated but possible -- and there are consultation bodies used in differens contexts and on different levels in society.</t>
  </si>
  <si>
    <t>76(a) Labour migramts 2+2 years, allothers 2 years, refugees= directly. The new immigration law on labour migrants' says that they need to wait 48 months before applying for permanent residence. The maximum validity period for the permit is two years. You can then apply for an extension for two more years. http://www.migrationsverket.se/info/160_en.html.</t>
  </si>
  <si>
    <t>Option 2: meets basic subsistence and housing needs, not a burden, not automatically excluded if receives social assistance</t>
  </si>
  <si>
    <t xml:space="preserve">Person has been resident in Sweden for 5 years with a permanent residence permit. </t>
  </si>
  <si>
    <t>Children under 15 can be naturalised together with its parents as soon as a permanent residence permit is granted. Children aged 15—18 by notification by guardian if child is permanent resident (resident for five years) then fees lowered. Declaration for those who have been living in Sweden for at least three years.</t>
  </si>
  <si>
    <t>Your application may be rejected if you have not paid taxes, fines or other charges and if you have not paid maintenance (for children through the Swedish authority "Försäkringskassan", my mark). Debts to private companies or similar which have been passed on to the Enforcement Service may also mean that your application to become a Swedish citizen is rejected. The Migrationboard consider how they believe you will conduct yourself in the future. Even if you have paid your debts, a certain period of time must pass (approximately two years) before you can become a Swedish citizen, see http://www.migrationsverket.se/info/500_en.html. I can’t think of any known case where the application has been rejected on this ground, but the decisions from the Migrationboard are not public if it's not a question of great importance, only the appealed cases are. I can't think of any other areas of Swedish law where this is a criteria. In the private sector however, it's very hard to manage the everyday life in Sweden if you have a remark in the register of the "Kronofogdemyndigheten", Swedish Enforcement Authority. You will not get a loan in the bank, rent an apartment, get a telephone subscription and so on. You can't be a Swedish lawyer, a member of the Swedish bar association, if you have this remark.</t>
  </si>
  <si>
    <t>There are no maximum length set out in law. Only recommendations and the waiting time varies depending on if the application is complete or needs further investigation. These are not regulations that the Migration board needs to follow. They try, but do not succeed. There are no consequences if it takes more time. The shortest waiting time you will get when you apply online. At the moment the waitingtime is 3 month for a complete application, see http://www.migrationsverket.se/info/2278.html</t>
  </si>
  <si>
    <t xml:space="preserve"> 160€/1500 SEK, see http://www.migrationsverket.se/info/1124.html</t>
  </si>
  <si>
    <t>Public order and security, proof of identity</t>
  </si>
  <si>
    <t xml:space="preserve">Not even for a, you can only withdraw a swedish citizenship when you reach the age 
of 22, if you were born outside of Sweden, have never lived here and have not visited Sweden in circumstances which indicate 
an attachment to the country, see http://www.migrationsverket.se/info/287_en.html </t>
  </si>
  <si>
    <t xml:space="preserve"> Nationality and race is in Sweden subsumed under the ethnicity ground. The ground of religion is always treated identically to the ground of ethnicity. There has even been a debate on whether or not it shall be regarded as one and the same ground or two separate grounds. A new comprehensive law went into effect on 1 January 2009. Basically seven different laws against discrimination covering various grounds and fields of social life were merged in the Discrimination Act (2008:657). However, my view is that religion and ethnicity are two separate grounds. MPG: additionnal comment</t>
  </si>
  <si>
    <t xml:space="preserve"> It is covered. The concept of discrimination relates to the ground and not the person</t>
  </si>
  <si>
    <t xml:space="preserve">The Discrimination Act applies to legal as well as natural persons responsible for the activity where the discrimination occured. Legal persons are not always protected against discrimination.  Neither the old laws nor the new Discrimination Act provided or provide protection to legal persons against discrimination. See page 90-91 of the govennment's bill (Prop. 2007/08:95). </t>
  </si>
  <si>
    <t xml:space="preserve">It applies to Public bodies including the Police force for instance when reqruiting officers. It does not apply to crime fighting. The coverage of the public sector was strengthened through Public employment Section 17 1. assists the public by providing information, guidance, advice or other such help, or 2. has other types of contacts with the public in the course of her or his employment. However, this prohibition does not apply to discrimination associated with age. Discrimination is also prohibited in cases other than those referred to in Section 5 or Sections 9–15 when a person who is wholly or partly subject to the Public Employment Act (1994:260). </t>
  </si>
  <si>
    <t>criminal law deals with a and b. C is not a crime with regard to instigation and attemting but aiding kan be a crime. Racial profiling is direct discrimnation within the meaning of the Discrimnation Act</t>
  </si>
  <si>
    <t>No such rules. Quite ofte the Equality Ombudsman argues that a case involves more than one ground</t>
  </si>
  <si>
    <t xml:space="preserve">All areas are covered. </t>
  </si>
  <si>
    <t>The time a case takes varies</t>
  </si>
  <si>
    <t>Yes</t>
  </si>
  <si>
    <t xml:space="preserve">Sweden's rules on evidence basically only allow the exclusion of evidence that is irrelevant. thus no special rules on statistics or situation testing are needed. In fact the Supreme Court has clearly allowed the used of evidence based on situation testing in at least one major case. </t>
  </si>
  <si>
    <t>Victimsation is protected in all areas.</t>
  </si>
  <si>
    <t xml:space="preserve">The Equality Ombudsman may take a case on behalf of an idividual. That is cost free. In some cases legal aid depending on income can be given. For instance dismissals or taking a child into custody. This is so whether or not the case involves discrimination. In most cases there is no legal aid. Interpretators are provided free of charge by the Court when it is needed. </t>
  </si>
  <si>
    <t>Chapter 6 Section 2 of the Discrimination Act gives non-profit organisations whose statutes state that it is to look after its members, the right to bring actions in their own name as a party. The association must have the consent of the individual and be suited to represent the individual in the case, taking account of its activities and its interest in the matter, its financial ability to bring an action and other circumstances and their right is secondary to that of a trade union in the employment field. Yes to B and No to C. Concerning C, at least thus far, a victim is required in order to bring a discrimination case in Sweden. At least the current legal thinking within the Swedish Equality Ombudsman is that a case cannot be filed without the consent of a victim.</t>
  </si>
  <si>
    <t>Yes to A see above. Yes to B, but a class action requires the persons grouped toghether to appoint legal representatives. An organisation can not be a legal representative only a physical person can be that. The answer to C is No.</t>
  </si>
  <si>
    <t xml:space="preserve">Yes to A, B. (being denied employment or promotion does not give the discriminated person the right to economic compensation based on lost pay, but that is the exception). The individual can only ask for economic compensation and/or invalidity of contractual obligations, thus no to the rest of the questions unless redress can be achieved by economic compensation or invalidity of a contractual obligation. </t>
  </si>
  <si>
    <t xml:space="preserve"> administrative procedures plays only a miniscule part though</t>
  </si>
  <si>
    <t>a. At best the Equality Ombudsman has an interest in this but not the broad funding needed for what is described. The Integration Authority did some of this work, but was shut down in 2007. b. Division for Discrimination Issues at the Ministry for Integration and Gender Equality</t>
  </si>
  <si>
    <t xml:space="preserve"> a.  all employers with 25 or more employees (including public bodies) have a duty to use active measures to promote equality related to gender ethnicity and religion. Beyond this there is no duty under the law for public bodies. Such duties are in some cases applied to certain government agencies thru relevant regulations/instructions.  See Chapter 3. Active measures Working life Cooperation §§ 1-13.       b. The law does not require the inclusion of eg antidiscrimination clauses in public contracts. However, there is a government regulation which requires the 30 largest state agencies to include such clauses in their larger public procurement contracts for services. See förordning (2006:260) (Regulation on anti-discrimination clauses in public contracts). This does not apply to loans, grants etc at all. Some local governments also include antidiscrimination clauses in public contracts.</t>
  </si>
  <si>
    <t xml:space="preserve">There is a requirement to activly promote equality for education providers and employers in the Discrimination Act. When it comes to statistics it is only required with regard to wage surveys and those are required only with regard to sex. Furthermore it is not allowed to register, race ethnicity or religion against the wish of the person so statistics can not be required. There is also a duty to undertake active measures to promote equality in working life related to ethnicity and religion. However, if you mean positive treatment in terms of the decision to employ, this is not allowed concerning ethnicity, but is allowed in regard to sex. There is little follow up. </t>
  </si>
  <si>
    <t xml:space="preserve">TCNs in possession of a settlement permit and TCNs fulfilling certain financial requirements </t>
  </si>
  <si>
    <t>The Arbeitsmigrationssteuerungsgesetz (law steering labour migration) which came into effect January 1st 2009 further reduced the necessary investment to 250.000 € (see Art 21)</t>
  </si>
  <si>
    <t xml:space="preserve">Under Sec. 21 of the Residence Act (AufenthG) the permit requires that the activity conforms with the economic interest of the country or the region, that the activity has positive effects on the economy, and that the activity is financially viable. 1. superordinate economic interest or particular regional need, 2. expectation of positive economic influence 3. secured financing (own capital or credit). The law helps to interpret conditions 1+2 by stating that they are generally fulfilled if a minimum of 1 Million Euro are invested and 10 new employments are created. </t>
  </si>
  <si>
    <t xml:space="preserve">TCN have access to vocational training only with the approval of the Federal Employment Agency.  Access to vocational training is possible when the residence permit also allows to work. </t>
  </si>
  <si>
    <t>No discriminatory treatment occurs with regard to vocational training, however they are dependent on additional requirements (5 years residence plus legal employment or 3 years of residence plus legal employment of at least one parent).</t>
  </si>
  <si>
    <t>No discriminatory treatment occurs with regard to vocational training  however they are dependent on additional requirements (5 years residence plus legal employment or 3 years of residence plus legal employment of at least one parent).</t>
  </si>
  <si>
    <t>TCN with no permanent residence permit should have at least 4 years residence in Germany</t>
  </si>
  <si>
    <t>April, 1st. 2012: Law on recognition of credentials, recognition is independent of the country of origin of the credential. Content and quality are the main criteria.</t>
  </si>
  <si>
    <t>The Länder are responsible for the recognition of academic qualification acquired outside the EU</t>
  </si>
  <si>
    <t xml:space="preserve"> A law that aims to regulate centrally the recognition of qualifications and credentials obtained outside the EU is in preparation.</t>
  </si>
  <si>
    <t>B covered. No one-stop-shop because the recognition can be administred by different institutions. Before the Recognition Act entered into force on 1 April 2012, Germany did not have a standardized procedure for recognizing all professional qualifications acquired abroad. A website has been put in place were applicants can find the necessary information http://www.anerkennung-in-deutschland.de/html/en/index.php</t>
  </si>
  <si>
    <t>Recognition of skills is administered by the Länder within the legal framework of bilateral and multilateral agreements and the Länder legislation. There is no national scheme of facilitation of skills and qualifications. There is, however, a central office as a common agency of the Länder on the recognition of skills and qualifications which does not dispose of any decision-making power (Zentralstelle für ausländisches Bildungswesen, established within the Secretariat of the Ministers of Culture of the Länder). The central agency issues publications on the evaluation of skills and qualifications obtained outside the EU. The information is available in the databank ANABIN.</t>
  </si>
  <si>
    <t>Equal treatment with regard to social security is guaranteed but not with regard to social welfare. German law does not distinguish nationality with regard to access to social welfare. This means  that every third country national is entitled to social welfare except the category of persons enumerated in the Asylbewerberleistungsgesetz. This includes asylum seekers as well as persons who are obliged to leave the Federal Republic of Germany</t>
  </si>
  <si>
    <t>Children can join both their parents until they reach the age of 16 years.
Children up to 18 years are allowed to join their parents provided that they enter together with their parents.
Children up to 18 years old may join if they meet the integration conditions, proven by either a good command of German or an ability to integrate on the basis of child education or their way of life.</t>
  </si>
  <si>
    <t>Exceptional hardship clause applies under Sec. 36 of the Residence Act.</t>
  </si>
  <si>
    <t>B 1 test</t>
  </si>
  <si>
    <t xml:space="preserve">a. in cases of vocational education b. in the case of disability of the person or care of disabled children </t>
  </si>
  <si>
    <t>Exceptions for persons whose participation is impossible or unreasonable (including for those with German primary school certificate) There is no jurisprudence.</t>
  </si>
  <si>
    <t>Costs of course 600 Euro, 630 hours</t>
  </si>
  <si>
    <t>Special support offered supplementing the course, study guides and special programs, but course remains main way to pass test</t>
  </si>
  <si>
    <t>if he or she receives benefits in accordance with Book Two of the Social Code and an integration agreement pursuant to Book Two of the Social Code provides for participation in an integration course</t>
  </si>
  <si>
    <t xml:space="preserve">Sufficient resourses required. Not based on minimum wage. Administration demands generally only at social security level cf no 2.3 AH-BMI However there is discretion at local level </t>
  </si>
  <si>
    <t>Fee for residence permit 100 Euro, prolongation 80 Euro</t>
  </si>
  <si>
    <t>Fee for residence permit 50 Euro, prolongation 30 Euro</t>
  </si>
  <si>
    <t xml:space="preserve">no legal provision exists; in practice, the time-limits are: 1 year + 2 years + 2 years (PR). Equal for family members of Long-term residents from other EU-member states, of sponsors with Blue Card and of researchers. </t>
  </si>
  <si>
    <t>The residence requirement is 3 years for spouses and 5 years for children.</t>
  </si>
  <si>
    <t>The residence requirement is 2 years for spouses and 5 years for children.</t>
  </si>
  <si>
    <t xml:space="preserve"> Each federal state provides special measures to increase the participation of migrant children in pre-primary education. These are campaigns targetting migrant parents to send their children to school as well as concepts for intercultural education in kindergartens (example: Bremen or NRW) and campaigns to train more pedagogic personel with migration background for a better communication with children and their parents. With special support for migrant parents programs like HIPPY, "Griffbereit" or Family Literacy aim to help parents in terms of general and language education of their children and to bind migrant parents to kindergarten-institutions.  Each federal state (Land, there is no correspondence to either region or countries in Britain) specifies in his own legislation the organisation of pre-primary education. The German Youth Instutite (DJI) reports regularly (each second year) on the situation of Kindergartens in all of the 16 Länder (Kindergartenreport 2009).  (Children are entitled to attend kindergarten from age 3 on, §24, Sozialgesetzbuch VIII, 27. December 2003 (BGBl. I S. 3022)) This does also refer to (children of) 'tolerated refugees' (Flüchtlinge mit Duldung) but not to undocumented children.) From 2004 to 2009 FörMig as a nation wide program to increas migrant pupils´successful particiation in secondary education was financed by the Federal Ministry for Education and Sciences. The program is finished. The programm supported several different measures in the different school systems of the German Länder and established a specific monitoring system to evaluate the effects of the program. Other measures like extra tuition and coaching etc.(both in and outside school) are supported by private foundations</t>
  </si>
  <si>
    <t xml:space="preserve">All of the Laender have implemented assessments of German language skills of children prior to compulsory education. This does not only refer to skills obtained abroad but to German language skills generally. In some Länder all children - also non-migrants or with no migration background - are included in the procedure. Each Land has developed its own procedure. (see http://www.bildungsserver.de/zeigen.html?seite=2308). Some of the Länder ( for instance Bremen, Hamburg, NRW) use specific scientific based preceedings to measure the language qualification in German obtained abroad (Sprachstandsfeststellungsverfahren). </t>
  </si>
  <si>
    <t>According to German Law, all legal inhabitants (migrants or not) are entitled to get a kindergarten place (from age 4 on). Access to university education is restricted to migrants in legal residence status.</t>
  </si>
  <si>
    <t xml:space="preserve">The German National Integration Pact unterlines the importance of measures to increase migrant pupil participation and employer's supply. These measures like KAUSA (encouraging migrant entrepreneurs to train migrant pupils in vocational training) or Netzwerk IQ (Network IQ) Measures for a migration sensitive Policy in the Jobmarket are monitored in the Report of Progress of the Pact (2009). The "Charta of Diversity" encourages employers to recruit migrants and there are campaigns from several Länder (e.g. Bremen, Hamburg, Northrhine-Westfalia) to encourage migrants to work in civil service. German National Integration Pact: Bundesregierung (2007): Der Nationale Integrationsplan. Neue Wege  Neue Chancen. Online: http://www.bundesregierung.de/Content/DE/Publikation/IB/Anlagen/nationaler-integrationsplan,property=publicationFile.pdf. Charta of Diversity: Die Beauftragte der Bundesregierung für Migration, Flüchtlinge und Integration (2007): Charta der Vielfalt. Online: http://www.vielfalt-als-chance.de/index.php?id=14.               Nationalen Paktes für Ausbildung und Fachkräftenachwuchs in Deutschland 20072010: http://www.bmwi.de/BMWi/Redaktion/PDF/M-O/nationaler-pakt-fuer-ausbildung-und-fachkraeftenachwuchs-in-deutschland-2007-2010,property=pdf,bereich=bmwi,sprache=de,rwb=true.pdf. </t>
  </si>
  <si>
    <t>a) and c) There is no law/ standing rule for translations/ interpretations in the educational system. It's a local school/kindergarten decision to provide translations of important documents. Nevertheless, the Standing Conference recommends the transmission of documents in migrant languages and parental support in their native language (cf. Integration als Chance 2007) Kultusministerkonferenz (2007): Integration als Chance. Gemeinsam für mehr Chancengerechtigkeit. Gemeinsame Erklärung der Kultusministerkonferenz und der Organisationen von Menschen mit Migrationshintergrund. Online: http://www.kmk.org/fileadmin/veroeffentlichungen_beschluesse/2007/2007_12_13-Integration-als-Chance.pdf</t>
  </si>
  <si>
    <t>No requirement but there exist several projects in the German Länder (for instance: Family orentied integration training FIT in Bremen, where newcomer parents are made familiar with the German education system</t>
  </si>
  <si>
    <t xml:space="preserve">General language support strategies in pre-primary and compulsory education are merely provided for preparing pupils to participate in regular instruction processes. Beyond that, there is no state-wide regulated specific academic literacy training on primary and secondary school level. </t>
  </si>
  <si>
    <t>OECD-Assessments (PISA, IGLU) and national research institutions and programmes (IQB- Institut zur Qualitätsentwicklung im Bildungswesen, NEPS - Nationales Bildungspanel) provide education outcome and performance data differentiated by migration background, national origin and socio economic status.</t>
  </si>
  <si>
    <t>German SOEP (Sozialökonomisches Panel) collect data of pupils family background. PISA-Study as well provides information about school achievement of specific migrant groups. The National Report on Education reports on migrant pupils by presenting data (if available) on various sub-groups (nationally based). The forthcoming National Education Panel (2011) will provide this data on different migration backgrounds (concerning the families´ country of origin) Information about data analysis of Migrants school population and achievement: Bundesministerium für Bildung und Forschung (2005): Migrationshintergrund von Kindern und Jugendlichen: Wege zur Weiterentwicklung der amtlichen Statistik (=Bildungsreform ; 14). Bonn, Berlin.</t>
  </si>
  <si>
    <t>same as 2010, e.g. financial distribution on basis of a so-called 'social index' (e.g. Hamburg)</t>
  </si>
  <si>
    <t xml:space="preserve">In some of the Länder the Ministry for cultural affairs provides schools with  high portion of socially disadvantaged pupils extra financial support or teacher hours. Migrant pupils benefit from this overproportionally because of their belonging to the targeted group of socially disadvantaged pupils. If there is targeted support for migrants, it is only through voluntary initiatives. </t>
  </si>
  <si>
    <t xml:space="preserve">a) Pre-service training: Only the state of Nordrhein-Westfalen has a law-based regulation that obliges all teacher-training students to complete one German as a second language module. There also exist regulations in Bayern, Baden-Württemberg and Hessen. Intercultural education and German-as-a-second-language is optional or compulsory part of the teacher training curriculum in several Universities. Empirically, 40% of all pre-service teacher training programs seem to include German as a second language as a curricular element (www.mercator-institut-sprachfoerderung.de/mediathek/publikationen.html).
b) No obligatory topic required in in-service and professional development. 
</t>
  </si>
  <si>
    <t xml:space="preserve">In most of the Länder migration pupils may attend optional lessons in several immigrant languages, the so-called ‘Herkunftssprachlicher Unterricht’ (‘native-language’). In some Länder, the state is responsible for organizing these courses (e.g. Nordrhein-Westfalen, Niedersachsen), in other Länder, based on bilateral agreements, the provision of courses lies within the competence of the origin states (traditionally organized as the so-called ‘Konsulatsunterricht’, e.g. Baden-Württemberg). In Nordrhein-Westfalen courses are provided in Albanian, Arabian, Bosnian, Greek, Italian, Croatian, Kurdish, Macedonian, Dutch, Polish, Portuguese, Russian, Serbian, Slovenian, Spanish and Turkish. </t>
  </si>
  <si>
    <t xml:space="preserve">The option of learning immigrant languages is mostly delivered in regular school day, but has an additional character (no equal status as other languages). In some Länder (e.g. Nordrhein-Westfalen) pupils can compensate for poor foreign-language learning performance (e.g. English or French) by reaching a high competence level in the taught immigrant language. </t>
  </si>
  <si>
    <t xml:space="preserve">Resulting from school autonomy and decentralization policies, the single schools are responsible for developing and implementing social context-adaptive measures  to increase migrant parents school participation and their general knowledge base with regard to the German school system. This general governance strategy is supported by several programs provided by the federal state, the single Länder, the regions and communities as well as private actors like foundations and companies. 
Examples for current programs regarding pre-primary and primary education: 
• “Frühstart” - (http://www.projekt-fruehstart.de/frames.php) (public-private-partnership)
• “Hippy” - Home Interaction for Parents and Preschool Youngsters (http://www.impuls-familienbildung.de/hippy.html) (private)
• “Rucksack” - (http://www.kommunale-integrationszentren-nrw.de/rucksack-1)(public-private-partnership)
</t>
  </si>
  <si>
    <t>Depending on their migrant population, cities or regions carry out several programs for parental support like "Griffbereit" and "Rucksack" or "Hippy" for parents with younger children or FIT (Family oriented integration training) which includes making migrants familiar with the German school system. These are measures to encourage migrant parents to be involved in school in general.</t>
  </si>
  <si>
    <t xml:space="preserve">Several Länder, Universities and private foundations have carried out campaigns to encourage more migrants to study and qualify as teachers and to enter the teacher workforce, e.g. 
• “Schülercampus Mehr Migranten werden Lehrer” (http://www.mehr-migranten-werden-lehrer.de/h/
• Mentoring programme “MigraMentor”, University of Berlin  (http://www.migramentor.de/)
• Scholarship programme “Horizonte” provided by the Hertie-Stiftung (http://www.horizonte.ghst.de/)
</t>
  </si>
  <si>
    <t>Campaigns have been started in most of the Länder. Support is given by establishing quota for migrant teachers (for instance in Hamburg) or by giving high relevance to the knowledge of migrant languages. North-Rhine Westphalia's Encouragement for Resettlers (Aussiedler) to enter the teacher workforce: http://www.schulministerium.nrw.de/ZBL/Wege/Seiteneinstieg/Spaetaussiedler/Spaetaussiedler.pdf</t>
  </si>
  <si>
    <t xml:space="preserve">Intercultural education is not generally included in the curriculum but when, then it includes the appreciation of cultural diversity. Intercultural Education in general is part of foreign language curricula. The Standing Conference (KMK) recommends since 1996 regularly (1996, 2000, 2002, 2007) the importance of the integration of intercultural education throughout the curriculum but it is left to the Länder Ministries of Education to implement it into the school curricula. Recommendations of Intercultural Education across the curriculum: Kultusministerkonferenz (1996): "Interkulturelle
Bildung und Erziehung in der Schule vom 25. Oktober 1996. Online: http://www.li-hamburg.de/fix/files/doc/Empfehlung_KMK_1996.pdf. Kultusministerkonferenz (2002): Zuwanderung. Online: http://www.kmk.org/fileadmin/veroeffentlichungen_beschluesse/2002/2002_05_24-Zuwanderung.pdf. </t>
  </si>
  <si>
    <t>Initiatives part of state budget line for ad hoc funding. For instance as a part of the state budget in the Land of NRW or in Berlin for campaigns to promote the appreciation of cultural diversity throughout society "We in NRW" or "I am German" (with obviously presenting fotos of people who are of different ethnic origin in public places). Initiatives like this are even established on the Federal State level (also as promotion for German citizenship)</t>
  </si>
  <si>
    <t xml:space="preserve">Unitl now, there is none of this measures officially implemented but it is part of the recommendations of the Standing Conference (KMK). It is not possible to give substantial information how far the recommendation of the Standing Conference is really implemented into the curricula of the different forms of schools and the different subjects. In most of the Laender, the different subjects have their own curriculum for each school form and grade. This makes it nearly impossible to give a general answer. But if you ask on recommendations only, most of the Laender have passages in their school law where cultural diversity is mentioned as societal reality and intercultural approaches are recommended (not required).The majority of the states have developed an inspection scheme for establishing the quality of a schools functioning standard.  The criterion used to assess functioning quality standards include, e.g. open-mindedness, orientation towards democracy, tolerance, non-violence, communication, solidarity and fairness etc. The acknowledgement of cultural diversity is hardly mentioned as part of the quality standards. (see the evaluation schemes of the Laender, http://www.bildungsserver.de/zeigen.html?seite=2652) </t>
  </si>
  <si>
    <t xml:space="preserve">Under special circumstances, pupils can be excused from school or school activities (e.g.. school trips), so Muslim girls have in most of the Länder the opportunity not to participate in classes of physical education (on individual demand only!). Classes of (protestant or catholic) religious education can be substituted (mostly by philosophy). Religious holidays can be provided also for non-Christians but are restricted on the first day of these holidays. In most schools with ethnically diverse students menus are offered acording to the meal restrictions of the different religions. Prayin in schools (acording to Muslim tradition) is acording to a new legislation in Berlin (2010) forbidden. Summary of the situation of philosophy classes (as a substitut for religious education): http://www.kmk.org/fileadmin/veroeffentlichungen_beschluesse/2008/2008_02_22-Situation-Ethik-Unterricht.pdf. Exemption from physical education refers to co-educated classes. </t>
  </si>
  <si>
    <t xml:space="preserve">Teacher training and professional development programs are highly depending on the focuses of the various public teacher training centres (and differ even within a Land). Until now, there are only very few trainings dealing with intercultural education (e.g. Hamburg). But Pre-service training and academic curriculum includes elements of intercultural education in most of the teacher training curricula in universities. Often on an optional basis. </t>
  </si>
  <si>
    <t>In March 20014, the Constitutional court of the state of Bremen (Staatsgerichtshof) declared a granting of voting rights to EU citizens on the state (regional) level unconstitutional.</t>
  </si>
  <si>
    <t>Constitutional Court jurisprudence prohibits granting of voting rights except for Union citizens under Art. 23 Basic Law. The constitutional court declared attempts to grant voting rights to non-EU foreigners as unconstitutional, it would require a change of the constitution</t>
  </si>
  <si>
    <t>In March 20014, the Constitutional court of the state of Bremen (Staatsgerichtshof) declared a granting of voting rights to non-EU citizens on the local level unconstitutional.</t>
  </si>
  <si>
    <t xml:space="preserve">The law of the formation of parties (Parteiengesetz) does state that politital associations whose members and board members are by the majority foreigners are not regarded as political parties. See Sec. 2 Para. 1 ParteienG. The parties can impose minimum periods of residence as precondition (some do, some don't) but the postulation that the majority of membership and board must be  German is a part of the ParteienG (party law). </t>
  </si>
  <si>
    <t>There are no legal restrictions.  However, political parties might impose restrictions to access, e.g. require a certain time of residence, or require that at least half of the members of party institutions must be German. These restrictions apply for the membership in "CDU"; no such restrictions apply for the members of the "SPD". (PR)</t>
  </si>
  <si>
    <t>In 2011 a permanent advisory body was created which consists of up to 10 representatives of migrant organisations operating nationwide (Beirat der Beauftragten der Bundesregierung für Migration, Flüchtlinge und Integration). The body is attached to the office of the Federal Government Commissioner for Integration. More info: http://www.bundesregierung.de/Content/DE/Artikel/IB/Anlagen/2011-01-20-erlass-integrationsbeirat.pdf?__blob=publicationFile&amp;v=2</t>
  </si>
  <si>
    <t>The organizations which are reprensented in the advisory body mentioned above and the representatives of the organizations are exclusively selected by the Federal Government Commissioner for Integration</t>
  </si>
  <si>
    <t>Organisations consulted ad hoc are chosen by the State. It is left to organisations to elect their representatives.</t>
  </si>
  <si>
    <t xml:space="preserve"> The advisory body is chaired by the Federal Government Commissioner for Integration.</t>
  </si>
  <si>
    <t>Usually consultative bodies will be chaired by national authority (Federal Ministry of Interior)</t>
  </si>
  <si>
    <t>No legal rights</t>
  </si>
  <si>
    <t>Both genders, based on federal law on governmental advisory bodies.</t>
  </si>
  <si>
    <t xml:space="preserve">Consultation is not legally prescribed </t>
  </si>
  <si>
    <t>Considering the „Landesausländerbeiräte“ (advisory councils on aliens in the „Länder“), these are mainly self-organized advisory councils which are not consulted structurally. Correspondingly, 73b is also a self-selection through (often) the corresponding local adyvisory councils on aliens. I do not see any laws or statutes guaranteeing institutionalized  rights (73d) or the criteria for representativeness (73e). 
In some „Bundesländer“, there are also state-run „Integrationsbeiräte“ (advisory councils on integration), for example the „Bayerischer Integrationsrat“ in Bavaria which also includes the Bavarian advisory councils on aliens, migrants and integration. This does not seem to be the norm though.</t>
  </si>
  <si>
    <t>Consultative bodies (Ausländerbeirat) according to state law. Ausländerbehörde are composed of representatives elected by foreign residents. Annex: The rules on establishment to consultative bodies of foreign residents in the 16 Länder of the Federal Republic differ widely according to the resp. community regulations (Gemeindeordnungen). There is no federal legislation. On the federal level consultation bodies are established by the Ministry of Interior (Nationale Islamkonferenz) and by a voluntary decision of the state and communal consultation bodies (originally Bundesausländerbeirat, recently changed in Bundeszuwanderungs- und Integrationsrat, Federal Immigration and Integration Council) with purely consultative functions which are not regulated by law. On the state level, numerous Ausländerbeiraete with consultative functions were established on the legal basis of state legislation. They are composed of elected representatives. As a  rule, foreign residents living for at least six months in the city or country are entitled to vote and to be elected. The Ausländerbeirat may be consulted by the legislative bodies of the communities. They will usually be supported financially by the country or the state.  Their organisation is purely a matter of autonomy. State representatives do sometimes take part in their deliberation without a voting right. The consultative bodies are chaired by elected representatives. There is no state intervention. The state - contrary to the answer provided in 67 b and 68b, does not exercise an influence upon the reputation of foreign residents.  However, in the ad noc consultation and for institutional consultatiion (national Islam Conference) the ministry in charge will have final authority which organisations are admitted.</t>
  </si>
  <si>
    <t xml:space="preserve">The bodies are basically composed of persons specifically invited according to a list drawn up by a high ranking state official (secretary of state; commissioner for the integration of immigrants). Although there seems to be some flexibility (the person invited may name another person in case of illness) it seems wrong to assume that organizations of foreign residents are free to choose their representatives. </t>
  </si>
  <si>
    <t>Depending on the law of the Länder consultative bodies of foreign residents may have a right of initiative and response. Legislation of the Länder and practice may differ.</t>
  </si>
  <si>
    <t xml:space="preserve">There are differences by state; gender quotas not throughout; diversity requirements not throughout. </t>
  </si>
  <si>
    <t xml:space="preserve">In 2010 the regional advisory body (Landesbeirat für Integrations- und Migrationsfragen) was enclosed in the Law an Participation and Integration in Berlin (Gesetz zur Regelung von Partizipation und Integration in Berlin", adopted by the senate of Berlin in august 2010). </t>
  </si>
  <si>
    <t>The election procedure is indirect. Associations have to register and can then send their representatives to an electoral assembly.</t>
  </si>
  <si>
    <t>§6 Abs.3 of the law on participation and integration states that the advisory body is chaired by a member of the government of the Land of Berlin. The advisory body is co-chaired (formally: replacement) by a person nominated by the representatives of the foreign born population.</t>
  </si>
  <si>
    <t xml:space="preserve">Institutionalisation (as either right or duty of body in law or statute)
Beyond consultation on policies affecting foreign residents, the Body has: 
a. Right of initiative to make its own reports or recommendations, even when not consulted.
b. Right to a response by the national authority to its advice or recommendations.  
</t>
  </si>
  <si>
    <t>Representatives of all foreign residents - no distinction as to different nationalities</t>
  </si>
  <si>
    <t>Offenbach is still the city with the highest share of foreigners in Germany (12/2011: 32 %).</t>
  </si>
  <si>
    <t xml:space="preserve">Offenbach in the state of Hesse is the city with the highest share of foreigners in Germany, the respective ordinances are the Hessischen Gemeindeordnung (municipal code of Hesse) and the Hessischen Landkreisordnung (county code of Hesse). 
</t>
  </si>
  <si>
    <t>Generally, funding of private organisations surving public interests will depend upon fulfillment of certain criteria such as pursuing or supporting public interests (integration of foreign residents, representation of interests, information etc.)</t>
  </si>
  <si>
    <t>Qualifier: Depending on the foreigner's previous legal status, the required time may be higher (e.g., subsidiary protection status) or lower (e.g., spouse of Germans) than five years.</t>
  </si>
  <si>
    <t>half of the time</t>
  </si>
  <si>
    <t>Exemptions are possible due to personal reasons (illness etc.) as well as in the case of "hardship". In addition, some categories of foreigners are not subject to integration courses (children in education, persons without any integration needs etc., see Sec. 44 of the Residence Act).</t>
  </si>
  <si>
    <t>135 EUR</t>
  </si>
  <si>
    <t>The long-term residence permit (settlement permit according to Sec. 9 of the Residence Act 2005 is indefinitely valid). Therefore, questions on renewability do not arise. The closest reply is "automatically renewable" (1).</t>
  </si>
  <si>
    <t>After 15 years of lawful residence, the title is no longer affected by longer periods of absence (PR)</t>
  </si>
  <si>
    <t xml:space="preserve">Aliens law does not preclude expulsion for holders of a long-term residence permit. Expulsion is limited to very serious offences under Sec. 56 of the Residence Act.  </t>
  </si>
  <si>
    <t xml:space="preserve">Regular time in order to naturalise may be abbreviated from 8 to 7 years, if  a particularly high degree of integration exists (knowledge of German language). In addition to the naturalisation due to an entitlement Anspruchseinbürgerung), there is the possibility of a discretionary naturalisation (Ermessenseinbürgerung). Naturalisation can occur within a shorter period of time for people who have been granted asylum, refugees who have been recognised under the Geneva Convention or those who are stateless: these people can apply for citizenship after a period of 6 years. Special integration performance, in particular in language acquisition, can lead to a further shortening of this period to six years.) </t>
  </si>
  <si>
    <t>8 years</t>
  </si>
  <si>
    <t>Previous stays in Germany following a stay abroad can be recognised up to five years, § 12b StAG. Stays abroad for more than 6 months can be recognized in three defined cases.</t>
  </si>
  <si>
    <t>A child of foreign nationality acquires German nationality by birth if one parent 1. has had a usual domicile in Germany since 8 years</t>
  </si>
  <si>
    <t>According to Sec. 11(1) StAG the requirement reads " sufficient knowledge of the German language". Yet, some of the German Länder go further (Option 3), others don't. The requirement will change to option 3 once the new Immigration Bill enters into force. Following case law, applicants must -- to some extent -- be able to read the German language; see BVerwG 20. 10. 2005, 5 C 17/05. The new Immigration Bill intends to change the situation to Option 3. (PR)</t>
  </si>
  <si>
    <t>1 Euro per hour (645 hours); exception apply for people dependent upon social assistance</t>
  </si>
  <si>
    <t xml:space="preserve">Note that the implementation of nationality law is within the competence of the 16 Länder of Germany with quite different rules on tests; presently the interior ministers are working on a harmonisation of test requirements.  The new Immigration Bill will change this to option 3. In some German Länder, option 3 this already implemented. Diverse practices. Diverse practices at länder level. </t>
  </si>
  <si>
    <t>Questions are publicly available, also citizenship courses offered</t>
  </si>
  <si>
    <t xml:space="preserve">Removes requirement for persons below 23. Livelihood cannot include social or unemployment assistance unless person concerned is not responsible for this. </t>
  </si>
  <si>
    <t>See Sec. 10(1)(3) StAG (applicants must be able to maintain themselves without recourse to social assistance / social assistance defines minimum income)</t>
  </si>
  <si>
    <t>One should consider that the penalties under the “Bundeszentralregistergesetz” (BZRG) are remitted after a certain period of time and no longer have a negative effect on naturalization; this means a naturalization can be conducted in those cases by discretion, even though after a long period from 10 to 16 Years;</t>
  </si>
  <si>
    <t>higher threshold: threshold of 180 daily fines has been reduced to 90 daily fines and imprisonment of three months rather than 6 months (previously)</t>
  </si>
  <si>
    <t>support of organisations agaist the constitutional order, endangerment of external relations by use of force</t>
  </si>
  <si>
    <t>Loss of nationality for acquisition of foreign citizenship</t>
  </si>
  <si>
    <t>maximum 5 years</t>
  </si>
  <si>
    <t>Authorities apply Sec. 48 VwVfG where no time-limit is set; however, the Federal Constitutional Court held recently that withdrawal is limited to a certain time-period after acquisition (zeitnah). The ruling of the Court will probably change practice. See BVerfG 24.5.2006, 2 BvR 669/04. (PR)</t>
  </si>
  <si>
    <t>Numerous exceptions admitted. In practice. more than 50 % of naturalisations are in acceptance of dual nationality. Full toleration of dual citizenship on both sides, but only for EU nationalities. No longer necessary to lodge release application with competent authority of country of origin where deemed difficult or impossible</t>
  </si>
  <si>
    <t>Obligation to opt at the age of adulthood (18-23) between the two nationalities; if no renouncement of foreign nationality is proven, automatic loss of German nationality. In 2008, 3,300 young people (born in 1990) were obliged to decide on one of two citizenships within five years based on 1999 Nationality Act by their 23rd birthday at latest they automatically lose German citizenship. Those born since 2000 will have to start choosing in 2018. Under current law, roughly 320,000 Germans will have to make this choice between 2008 and 2024</t>
  </si>
  <si>
    <t>subject to judicial interpretation</t>
  </si>
  <si>
    <t>a and b covered by directly applicable constitutional equality guarantee, subject to full judicial review; specific antidiscrimination legislation covers areas only partly</t>
  </si>
  <si>
    <t>Racial Profiling is prohibited since 2012.</t>
  </si>
  <si>
    <t>Art. 4 AGG prescribes that if there is multiple discrimination, this discrimination has to justified as to all grounds - this is the only rule on multiple discrimination, Sec. 27.5. is of no importance. A victim can therefore not (and has no reason to) select one ground because of considerations of justification. She can of course not name the facts that give rise to such a discrimination, but that is true for any jurisdiction</t>
  </si>
  <si>
    <t>Discrimination by 'nationality' is not included in National Equal Treatment Law but in the named jurisdictions and political fields of action is no distinction made by nationalities, therefor equal treatment is ensured.</t>
  </si>
  <si>
    <t>Discrimination by 'nationality' is not included in the Anti-Discrimination law (as by the way permitted by EU Law). The obvious reason is, that there are all kinds of legitimate considerations where nationality can play a role. There are various regulations (you name the Schöffen-example), some doubtfull, some not. On the other hand, there is a general constitutional equality guarantee that is as effective as simple statutary law. So for the public domain, there are rules that can capture nationality discrimination.</t>
  </si>
  <si>
    <t>Subject to judicial interpreation, not in all these cases explicit legal clauses on victimisation</t>
  </si>
  <si>
    <t>representative action (acitio popularis) for other grounds than covered in this survey</t>
  </si>
  <si>
    <t>a,b,c,d,e,f;depending on interpretation, sanctions limited, not including concluding contract, g continues to be a doubtful indicator due to personality rights</t>
  </si>
  <si>
    <t>a, independet investigation only in limited way, consent of party concerned necessary (b)</t>
  </si>
  <si>
    <t>Federal Antidiscrimination Agency reports, including legal effects, but not systematic review of mainstream legislation</t>
  </si>
  <si>
    <t>Public procurement legally regulated including antidiscrimination standards, though not specified in antidiscrimination legislation. The public procurement law is complicated and beyond a short statement. Public bodies are among others bound to principles of equality guarantee of the constitution</t>
  </si>
  <si>
    <t>Positive action may encompasse "race", ethnic origin, Sec. 5 AGG, among others, there is no prescribed monitoring mecanism, therefore a), not b).</t>
  </si>
  <si>
    <t>A and C. According to the Law on the Legal Status of Aliens, long-term residents and aliens, residing on the grounds of family reuninion, are not required to have a work permit and are entitled to the same access to employment as Lithuanian citizens.</t>
  </si>
  <si>
    <t>Language requirements in the private sector depend entirely on employers, who may or may not set a specific requirement, related to the type of the job. Normally the language abilities of a potential employee are verified in a job interview instead of a written test. However, the law does not forbid employers to ask for a certificate of a certain language level.</t>
  </si>
  <si>
    <t>The nationality requirement is provided by separate laws, e.g. the Law on Civil Service, the Law on Courts, the Law on Police Activities, etc.</t>
  </si>
  <si>
    <t>A and C</t>
  </si>
  <si>
    <t xml:space="preserve">The national laws do not project a direct link between term of legal employment of the third country national workers and taking up self-employment. Third country national workers are able to accept employment only with work permit which indicates the job (position), the enterprise, agency or organisation at which the alien will be employed. After expiration of validity of work permit (not longer than 2 years) alien must leave the country. The opportunities to take up self-employment are related with the permits to engage in lawful activities. Intention to engage in lawful activities and work permit are treated as different grounds of arrival. </t>
  </si>
  <si>
    <t>According to the Law on Employment Support, Lithuanian citizens and foreigners, residing lawfully in Lithuania, have equal access to public employment services. However, in practice this provision can only apply to those foreign nationals who do not need a work permit, since the latter are required to leave Lithuania upon the expiry of their permit.</t>
  </si>
  <si>
    <t>No access to placement services for those with a work permit. However, all TCNs can access services of general economic interest.</t>
  </si>
  <si>
    <t>The distinction is made on the grounds of Lithuanian citizenship and permanent or temporary residence permit in the Republic of Lithuania. A TCN or stateless person who is not a permanent resident shall pay tuition fees according to the agreement concluded with the particular educational institution.</t>
  </si>
  <si>
    <t xml:space="preserve">The Lithuanian Centre for Quality Assessment in Higher Education is responsible for the recognition of qualifications concerning higher education (since 2003, concerning secondary education, too). A foreign complainant is exempted from a stamp duty of 70 LTL (20,3 EUR), if s/he presents documents that prove the following: Lithuanian origin, preserved citizenship of the Republic of Lithuania, granted asylum in the Republic of Lithuania. </t>
  </si>
  <si>
    <t xml:space="preserve">Professional qualifications of a third-country nationals, obtained in a third country, are validated in accordance with Resolution of the Government of the Republic of Lithuania on the Recognition of regulated professional qualification of third country nationals (LR Vyriausybės nutarimas dėl trečiųjų šalių piliečių reglamentuojamų profesinių kvalifikacijų pripažinimo, 14 September 2011, No. 1069). This resolution sets the rules of the procedure of  recognition of professional qualifications, compensation measures and decisions appeal procedure.  </t>
  </si>
  <si>
    <t>There is a provision in the Law on Employment Support which states that a programme of integration of immigrants and ethnic minorities into the labour market should be adopted by the Government or appropriate ministries, or other bodies, but no such programme has been adopted so far.</t>
  </si>
  <si>
    <t>Lithuanian citizens and foreigners, residing lawfully in Lithuania, have equal access to public employment services (although in practice this can be applied only to those foreigners that do not need a work permit). However, there is no specific integration programme for immigrants.</t>
  </si>
  <si>
    <t>Right to unemployment benefit ceases with expiration of work permit. State social assistance is limited to permanent residents.</t>
  </si>
  <si>
    <t xml:space="preserve">According to the Law on Cash Social Assistance for poor Residents (Piniginės socialinės paramos nepasiturintiems gyventojams įstatymas, No. IX-1625, last amended on 26 November 2013), foreigners who are granted for the permanent residence permit of the Republic of Lithuania are one of the target group which is entitled to social benefit and compensation for the costs of house, heating, hot and drinking water. According to the Law on State Support for the Acquisition or Rent of Housing and for the Renovation of Multifamily Buildings of the Republic of Lithuania (Valstybės paramos būstui įsigyti ar išsinuomoti ir daugiabučiams namams atnaujinti (modernizuoti) įstatymas, No. I-2455, last amended on 16 May 2013), persons and families who own permanent place of residence in the Republic of Lithuania are entitled to the state support to acquire, build (renovate) or rent housing.
</t>
  </si>
  <si>
    <t>Only registered partnership.</t>
  </si>
  <si>
    <t>21 years</t>
  </si>
  <si>
    <t>He owns a place of accomodation or uses accomodation upon a contract of lease or a loan for use contract.</t>
  </si>
  <si>
    <t>No specific sources of income are required.</t>
  </si>
  <si>
    <t>6 months, extendable by 3 months.</t>
  </si>
  <si>
    <t>86€/300 Litas for documentation and 5.7€/20 Litas for the issuance of the permit.</t>
  </si>
  <si>
    <t>Additional grounds provided by the Law on the Legal Status of Aliens: (e) an alert has been issued for him in the Central Schengen Information System by another Schengen State for the purposes of refusing entry and there are no grounds for issuing a residence permit due to humanitarian reasons or international obligations or he has been entered in the national list of aliens prohibited from entering the Republic of Lithuania; (f) the alien departs to reside or has been residing in a foreign country for a period longer than six months; (g) he has, within an established time period, repeatedly failed to meet the obligation to notify an institution authorised by the Minister of the Interior in the event of a change of his personal data.</t>
  </si>
  <si>
    <t>Some of these elements (a and b) are taken into account only when making a decision to expel an alien.</t>
  </si>
  <si>
    <t>TCNs can receive legal assistance granted by the state depending on their financial situation, on an equal basis with Lithuanian citizens.</t>
  </si>
  <si>
    <t>Family members can be granted autonomous temporary residence if they fulfill any of the conditions for getting a residence permit (e.g. work or study - for the relevant period). Even if they do not fulfill any of the conditions related to the purpose of the stay, after 5 years of continuous legal residence in Lithuania they can be granted an autonomous permanent residence permit.</t>
  </si>
  <si>
    <t>Termination of the marriage is a ground for revoking the residence permit.</t>
  </si>
  <si>
    <t xml:space="preserve">Pre-school education is for children from 1 to 5 years old. In Lithuania, there is not a direct law on education of immigrants. There is, therefore, neither direct support nor restrictions for immigrants' education. There are, however, targeted decrees: No ISAK-1800 a decree of Minister of Education and Science "On education of immigrants and re-immigrants ..' (June 4, 2003). The decree, however, does not provide any legal provisions or restrictions for pre-primary education. Pre-primary education is based solely on teachers' competence and organisational culture of a pre-primary education. </t>
  </si>
  <si>
    <t>No special provisions are available except activities of non-governmental organisations, such as organisations of minorities or project activities, such as the ones implemented by youth organisations</t>
  </si>
  <si>
    <t>Lithuanian education system is described in foreign languages in the official webpage of Ministry of Education and Science , which has an English version (please, check, http://www.smm.lt/en/index.htm). The same applies for web-page of Centre of Quality Assessment in Higher education.</t>
  </si>
  <si>
    <t>A applies. For all levels of education, after remediate year, which is allocated for learning state language (education here is provided for a class or special mobile group), children are placed in mainstream of education. However, as it was noted above, that depends on the municipality budget. Some municipalites do not provide that As in Jonava, that is, Rukla case).</t>
  </si>
  <si>
    <t>Children are expected to communicate in state language, as explained above, according to Decree of Minister; but whether other educational goals are at focus, depends of teachers' team qualification and aspirations. Having in mind general high quality of Lithuanian teachers' performance, it may be stated that minimal research skills are at focus too. As consultations revealed, curriculum is normally individualised to some extent for each pupil (in primary and compulsory education), because of versatile prior learning experiences.</t>
  </si>
  <si>
    <t>Obligatory. In pre-service. Some of the universities (e.g, Vytautas Magnus) provide special course, such as 'Intercultural education", but not all universities. If a course is a part of study programe, it is required to take it in order to complete studies and be granted a diploma. Special needs orientated courses have units for the theme. In-service training provides quite a number of sessions/seminars in the field, the author of this questionnaire delivers a seminar at Kaunas Teacher In-Service training Centre.</t>
  </si>
  <si>
    <t>Either  through communities or sometimes project activities. In the case of national minorities (though in the absolute majority of cases they will be the citizens of Lithuania, and will not be considered immigrants: Russian, polish, Bielorussian children), the tuition in national langugaes: Russian and Polish  is available in  formal education. Schools operate accordioning to the same requirements as they do if state language is a tuition language (Law/Act of education.,Original - 1991, lates recvisions: 2009, Nr. 89 - 3802, 93-3975, and the new revision -under the way, 2010)</t>
  </si>
  <si>
    <t>That kind of campaigns are not funded except through project activities and activities of non-governmental organisations, such as youth Parliament (Lithuania, a very young organisation, established in 2009).</t>
  </si>
  <si>
    <t>Not at the moment. Individual teachers are relied to individualise curriculum to some extent, and to provide/develop some teaching materials, or tailor teaching materials to some extent according to pupils' needs.  The General Curriclum, adopted by the decree of the Miniser of Education and Science  (15 May, 2009) for the period 2009 - 2011. Artcle X states, 55 that teachers are entitled for 2 hours for consultations that they may use for individualising learning aids.</t>
  </si>
  <si>
    <t>This issue was already addressed elswhere. Even if it only started, in pre-service teacher education, there is already a practice of stand-alone course in study programmes. And in in-service teacher training, intercultural education is addressed.</t>
  </si>
  <si>
    <t>The right to establish and participate in political parties is granted only to Lithuanian citizens. Meanwhile foreigners can freely create and participate in all other types of associations.</t>
  </si>
  <si>
    <t>No periods of absence allowed. Continuous period of the last 5 years holding a temporary residence permit is required.</t>
  </si>
  <si>
    <t>An alien can be issued a permanent residence permit after he has passed examinations in the state language (Lithuanian) and the basics of the Constitution.</t>
  </si>
  <si>
    <t>The language requirement is set at A2 by a Government regulation of 11 February 2004 (http://www3.lrs.lt/pls/inter2/dokpaieska.showdoc_l?p_id=227833, available only in Lithuanian). There have been no changes regarding the language level since 2007.</t>
  </si>
  <si>
    <t>Regulated by Government act.</t>
  </si>
  <si>
    <t>An exam of the basics of the Constitution of the Republic of Lithuania.</t>
  </si>
  <si>
    <t>Persons with special needs caused by their disability, social exclusion, special prior education or traditional lifestyles, can be allowed an adapted version of the exam upon a motivated request and a certificate by competent institutions.</t>
  </si>
  <si>
    <t>The general cost is 0,1 basic social allowance (BSA) - currently 39 Litas. For persons retired due to old age it is 0,2 BSA - 26 Litas. For the handicapped - 0,1 BSA - 13 Litas.</t>
  </si>
  <si>
    <t>The exemptions are laid down by a Government regulation of 1 March 2004 (http://www3.lrs.lt/pls/inter3/dokpaieska.showdoc_l?p_id=229382, available only in Lithuanian), there have been no changes regarding them since 2007.</t>
  </si>
  <si>
    <t>Regulated by order of Minister.</t>
  </si>
  <si>
    <t>43€/150 Litas for documentation and 5.7€/20 Litas for the issuance of the permit.</t>
  </si>
  <si>
    <t>An alien is allowed to live in a non-EU member state for a period of 12 months.</t>
  </si>
  <si>
    <t>b is not taken into account, but the type and extent of dangerousness of the committed violation of law is taken into account as well.</t>
  </si>
  <si>
    <t xml:space="preserve">Person has legally resided in Lithuania for the last 10 years and has the right of permanent residence. </t>
  </si>
  <si>
    <t>No ius soli</t>
  </si>
  <si>
    <t>Persons who are over 65 years old, disabled, have special needs or serious chronic mental disorders are exempt from the requirement to pass a language exam.</t>
  </si>
  <si>
    <t>The cost is 0,1 basic social allowance (BSA) - currently 39 Litas.</t>
  </si>
  <si>
    <t>Persons who are over 65 years old, disabled, have special needs or serious chronic mental disorders are exempt from the requirement to pass an exam of the Constitution.</t>
  </si>
  <si>
    <t>Permanent employment or legal source of income.</t>
  </si>
  <si>
    <t xml:space="preserve">No costs for the issue of the nationality title. </t>
  </si>
  <si>
    <t>Other grounds for refusing to grant citizenship are: (1) preparation, attempt or commission of an international criminal act - genocide, crimes against humanity, war crimes; (2) preparation, attempt or commission of crimes against the Republic of Lithuania; (3) before residing in Lithuania, conviction of an intentional crime with the penalty of imprisonment which is forbidden by Lithuanian criminal laws, or the said conviction in Lithuania; (4) according to the laws, inability to obtain a permanent residence permit in Lithuania. (The Law on the Citizenship of the Republic of Lithuania, Art. 13)</t>
  </si>
  <si>
    <t xml:space="preserve">The Law on Equal Treatment states, that all state and municipal institutions have general duty to ensure equal opportunities. Thus it can be interpreted, that police forces are also covered, although they are not explicitly mentioned. </t>
  </si>
  <si>
    <t xml:space="preserve">a, b and c options are covered by the Criminal Code of Republic of Lithuania (Articles 169, 170) and the Law on the Provision of Information to the Public (Article 19). Racial profiling is not explicitly mentioned neither in laws, nor governmental programs, known to the author of this report. </t>
  </si>
  <si>
    <t>There are no provisions on multiple discrimination in the national anti-discrimination law. However, Equal Opportunities Ombudsperson, occasionally mentions situations of possible multiple discrimination.</t>
  </si>
  <si>
    <t xml:space="preserve">The Law on Equal Treatment does not explicitly mention social security and social protection. As it does not explicitly exclude these fields either, It could be interpreted to encompass these fields. However, the Ombudsperson for Equal Opportunities considers, that the law does not cover social protection (see Ombudsperson's report for 2009, available in Lithuanian at www.lygybe.lt). No case-law exist on the matter.  </t>
  </si>
  <si>
    <t xml:space="preserve">The existing Law on Equal Treatment does not explicitly state, that healthcare falls under the scope of this law. However, according to the interpretation by the Ombudsperson for Equal Opportunities, healthcare  does fall under the scope of the law, since the wording of the law on goods and services is broad enough to include healthcare (Equal Opportunities Ombudsperson, Annual report for 2009, available in Lithuanian at www.lygybe.lt) There is no case-law on the matter. Health/housing could be derived from the provision on consumer rights protection, if interpreted broadly. However, my personal belief is that the present wording is not sufficient, because courts are used to provide narrow interpretations of the provisions of the law on equal treatment. </t>
  </si>
  <si>
    <t> Law on Equal Treatment does not specifically covers social security, but it covers services.</t>
  </si>
  <si>
    <t>Law does not specifically means housing.</t>
  </si>
  <si>
    <t>Law does not specifically means health.</t>
  </si>
  <si>
    <t>In 2007 there was no possibility to launch a civil claim in case of discrmination.</t>
  </si>
  <si>
    <t>The Code of Civil Procedure does not explicitly mention these options, however it also does not prohibit it. Situational testing was already applied in practice and accepted by the courts (see case No.2-1189-545/2008, S. Marcinkevič v. UAB Disona, 2nd District Court of Vilnius City)</t>
  </si>
  <si>
    <t xml:space="preserve">The Law on Equal Treatment states that an employer is obliged to take necessary measures to ensure that employees are protected against dismissal or other adverse treatment which could occur as a reaction to a complaint within the undertaking or to any legal proceedings aimed at enforcing compliance with the principle of equal treatment.Presumably all persons, involved in the employment dispute should be protected, not only those, that direclty file a complaint. </t>
  </si>
  <si>
    <t>The Code of Civil Procedure does not allow for legal entities to participate in proceeding.</t>
  </si>
  <si>
    <t>According to the Law on Equal Treatment (Article 13), the person can start individual action.In addition, the Code of Civil Procedure (Article 49), provides for general provisions on actio popularis as well as class action. However, since these provisions are not detailed they could hardly be applied in practice in a discrimination case.</t>
  </si>
  <si>
    <t>Financial compensation to the victim is possible only if the victim starts individual action. According to the Code of Administrative Offences, sanctions (fine) can be imposed, however these would not benefit the victim.</t>
  </si>
  <si>
    <t>The Code of Civil Procedure (Article 49), provides for general provisions on actio popularis as well as class action. However, since these provisions are not detailed they could hardly be applied in practice in a discrimination case.</t>
  </si>
  <si>
    <t>According to the Code of Administrative Offences the sanction means fine and these money goes to State budget, but not for a victim.</t>
  </si>
  <si>
    <t xml:space="preserve">According to the Article 12 of the Law on Equal Opportunities, the Ombudsperson not only investigates complaints, but also “provides for objective and impartial consultations”. The Ombudsperson is not a legal aid institution, this is true, however, it does consult the victims of discrimination on legal matters in practice. </t>
  </si>
  <si>
    <t>According to the law, engaging in any legal procedings on behalf of the victim does not fall under the competence of the specialised body.</t>
  </si>
  <si>
    <t>The main governmenatl institution, dealing with anti-discrimination issues is Ministry of Social Affairs and Labour (Department of Equal Opportunities).</t>
  </si>
  <si>
    <t>The Ombudsperson for Equal Opportunities does lead its own investigations and can issued binding decisions at the end. However, in practice it does not instigate legal proceedings in its own name at courts or other institutions (it also is not obliged to do it according to the Law on Equal Opportunities).</t>
  </si>
  <si>
    <t xml:space="preserve">Quota of work permits is the instrument of limiting the maximum number of aliens in the labour market and has been annually determined by the Government since 2004. It takes into account fluctuations and conditions of the labour market, but it may not exceed 5 per cent of the actively working population of Slovenia on an annual basis. The quota includes TCNs who seek access to the Slovenian labour market for the first time or are coming into the country annually to be employed or perform other forms of temporary contract work on various grounds. Is is allocated for employment, seconded workers, training and advanced training, seasonal work and individual services of TCNs. Besides these purposes, TCNs who are to gain a new work permit are categorised in the following priority order: (i) those who are to be issued a work permit irrespective of the situation and conditions on the labour market; (ii) immediate family members of TCNs in possession of personal work permits for an indefinite period of time; (iii) TCNs with professional qualifications in skill-shortage occupations; (iv) migrant workers from neighbouring countries; (v) long-term residents and close family members of TCNs who have a temporary residence permit. The quota does not include workers who are according to international agreements equated with Slovenian nationals, workers who do not need a work permit, TCNs with a personal work permit, representatives and seconded workers from third countries undergoing further training courses (Refer to Articles 5 and 6 of the Employment and Work of Aliens Act). Other instruments can be activated in cases of an excessive influx of foreign labour. In addition to new employment or work of aliens being non-permissible when it has negative effects on the restructuring of the economy and the employment rate, the Government may set restrictions or prohibitions on the influx of new workers from third countries in its entirety or from specific regions if there are well-founded reasons that this is in public or general commercial interest. In March 2009, the procedure for issuance of an employment permit without the labour market test to combat shortage of certain occupations /skills, which was introduced a year before, was removed by the amended Rules on work permits, on registration and de-registration of work and on the supervision of the employment and work of aliens (see Official Gazette of the Republic of Slovenia, 27/2008 and 28/2009). 
In June 2009 the Government adopted a temporary measure - Decree on restrictions and prohibition of employment and work of aliens (Official Gazette of the Republic of Slovenia, 44/2009), by activating for the first time Article 5 (7) of the Employment and Work of Aliens Act which says that “the Government may, in addition to the overall quota, also set restrictions and prohibitions on the employment of or work by aliens by region, area of activity, company and occupation. It may also set restrictions or prohibitions on the influx of new alien workers in its entirety or from specific regions if there are well-founded reasons that this is in the public interest or the general commercial interest.” The first set of measures included inter alia ban on seasonal employment except forestry and agriculture, the second set included inter alia prohibition of employment from certain regions by transferring the unused portion of employment permits quota for 11,000 permits for 2009. The remaining quota was in 95 percent allocated to TCNs residing in the territory of the former Yugoslavia, excluding Kosovo and 5 percent for all other TCNs, residing in other third countries, including Kosovo. At the same time 1000 employment permits for higher skilled workers were ensured (higher level of education at minimum and a minimum wage of 2.5 Slovenian minimum wages). Decree was amended twice in 2010 and prolonged these temporary measures until the end of 2010 (Official Gazette of the Republic of Slovenia, 33/2010). 
Draft Act Amending the Employment and Work of Aliens Act (as published by the Ministry of Labour, Family and Social Affairs on 26 May 2010) does not prescribe obligatory annual work permit quota. </t>
  </si>
  <si>
    <t>Temporary work permit holders are tied to specific employer. Family reunion permit holders must apply for a work permit.</t>
  </si>
  <si>
    <t>Article 88 of the Civil Cervants Act sets the citizenship of Slovenia as a requirement for the appointment to title in the public sector.</t>
  </si>
  <si>
    <t>The condition is one year of legal uninterrupted residence and valid residence permission (employment is not a condition, TCNs could be also students or family members). The amended Employment and Work of Aliens Act, which will be in force on 3 December 2007 adds two conditions: own financial means 10.000 EUR and ownership or relevant lease of business premises</t>
  </si>
  <si>
    <t>The mentioned law does not reserve certain activities for nationals, but these could be found in legislation covering the judiciary sector( e.g. Notary Act, attorney at law; bailiff;). In these sector the citizenship of Slovenia is a condition for self-employment.</t>
  </si>
  <si>
    <t>TCN has to have a personal work permit for three years or an indefinite period of time or has to have a status of asylum seeker to be entered in the register of unemployed persons;</t>
  </si>
  <si>
    <t xml:space="preserve">TCNs are treated equally as nationals in vocational education if there is a reciprocal agreement, otherwise there is a study fee. The competent minister may set the annual number of foreign nationals (Vocational Education Act, Official Gazette of the RS 79/2006, see Art 7) </t>
  </si>
  <si>
    <t xml:space="preserve">In 2013 a new Scholarship Act was adopted, allowing administration of study grants only to TCNs who are long term residents; with the exception of one particular study grant type aiming at international mobility (education, study visits and participation in international competitions), that is accessible also to foreign nationals with permanent residence abroad that do not have long term residence status - for education in Slovenia. </t>
  </si>
  <si>
    <t>When a TCN wishes to pursue a regulated profession or regulated professional activities in Slovenia (those occupations or occupational activities where conditions of provision are required by law or executive act), a professional qualification is recognised in two ways: (i) one refers to aliens who are qualified to perform skilled profession in the EU, EEA or the Swiss Confederation (by the Act Regulating the Qualification Recognition Procedure for Access of Citizens of EU Member States to Regulated Professions and Professional Activities in the Republic of Slovenia (Official Gazette of the Republic of Slovenia, 21/02, 92/07 and 85/2009)) and (ii) the other to those who are qualified to perform skilled profession in Third countries.</t>
  </si>
  <si>
    <t>The Employment of Aliens Act changed but the changes do not influence the score; the workers are equal to nationals in their workers rights, therefore the national Employment Relations Act applies; the latter changed in 2009.</t>
  </si>
  <si>
    <t>Not even TCNs who are long term residents have access to social housing; in accordance with Article 87 of the Housing act (Stanovanjski zakon) only nationals have access.</t>
  </si>
  <si>
    <t xml:space="preserve">No limitation to duration of residence/permit applies to researchers and those who have residence permit for the benefit of the state as decided on competent Ministry opinion. </t>
  </si>
  <si>
    <t>Only seasonal workers and those conducting transborder provision of service as posted worker for up to one year.</t>
  </si>
  <si>
    <t>By way of an exception the competent body may, at its discretion, regard also another alien's relative as immediate family member if special circumstances substantiate family reunification in the Republic of Slovenia. In case of polygamy the residence permit for the purposes of family reunification shall be issued and extended only to one spouse.</t>
  </si>
  <si>
    <t xml:space="preserve">Name of new law/policy: Aliens Act (Zakon o tujcih /ZTuj-2/)
Date of adoption &amp; date of entry into force: Adoption: 15 June 2011 / Entry into force: 28 October 2011
The law also expanded the list of family members for which the alien can be granted temporary residence permit on the ground of family reunification: in addition to spouse, minor unmarried children of the alien, minor unmarried children of the spouse of the alien
</t>
  </si>
  <si>
    <t xml:space="preserve">Minor unmarried children of the sponor and/or minor unmarried children of the sponsor's spouse. Minors are also eligible to be sponsors to their parents. </t>
  </si>
  <si>
    <t>No requirement of predeparture language measure.</t>
  </si>
  <si>
    <t>Other sources can include e.g scholarships or spouses support.</t>
  </si>
  <si>
    <t>2 months</t>
  </si>
  <si>
    <t>On the application of a TCN who unites with his or her family, close family members who are TCNs are granted a temporary residence permit, that is valid for the same period of time as the applicant’s, but not longer than one year. The permit may be extended for the period of time equal to that granted to the applicant’s temporary residence permit, but not longer than two years. A temporary residence permit for a close family member of a TCN who permanently resides in Slovenia is granted for the period of one year and extended for a period of up to two years (refer to Article 36 of the Aliens Act - Official Gazette of the Republic of Slovenia 64/2009 – official consolidated text6)</t>
  </si>
  <si>
    <t>According to the Elementary School Act (Official Gazette of the Republic of Slovenia 81/2006-officially consolidated text3)  all children in compulsory age are obligated to join elementary education. The latter includes migrant children, regardless of their status. The right to compulsory education for immigrant pupils with special residence status is  also set in the  Temporary Potection Act, Asylum Act, Decree on the rights and duties of refugees in Republic of Slovenia, Decree on the Integration of refugees.</t>
  </si>
  <si>
    <t>According to the Pre-school Institutions Act children of TCNs have same access to pre-primary education. To vocational training and university education TCNs have same access as nationals under the condition of reciprocity - otherwise they need to pay tuition.</t>
  </si>
  <si>
    <t>The Vocational Education Act recognizes equal access to vocational education for migrant pupils, who are descendants of foreign born Slovenes (without Slovene citizenship); migrant pupils from other members states of EU have equal access as Slovene citizens. Other migrant pupils have to pay tuition in order to access vocational education unless in their country of origin Slovene citizens have equal acccess.</t>
  </si>
  <si>
    <t>The Higher Education Act (2006) recognises equal access to higher education for migrant pupils, who are descendants of foreign born Slovenes ( without Slovene citizenship); migrant pupils from other members states of EU have equal access as Slovene citizens. Other migrant pupils can access higher education under the same condition as Slovene citizens, if the principle of reciprocity applies with the respective members state ( under billateral or other agreements between Slovenia and the respective State.)</t>
  </si>
  <si>
    <t xml:space="preserve">A applies. </t>
  </si>
  <si>
    <t>Elementary School Act states that schools have to organise classes teaching the immigrant's mother tounge according to international agreements.</t>
  </si>
  <si>
    <t>B applies.</t>
  </si>
  <si>
    <t>The Schools do not provide foreign language courses that would also cover the migrant's culture. The language courses only cover Slovene language; the culture of the pupil's country of origin is not taught, even though the Education Act states that the schools have to provide courses of native languages and culture in compliance with international agreements. No such course is in place in practice.</t>
  </si>
  <si>
    <t>The above mentioned consortium project of elementary and high schools aimed at improving societal integration of migrant pupils. The Guidelines also stress the importance of impoving social inclusion of migrant pupils in schools.</t>
  </si>
  <si>
    <t>These measures are not incorporated in law or practice yet; they are however included as principles in the guidelines on inclusion of migrant pupils in the Education System of Slovenia.The Ministry's measures to include parents in school governance are planned through financing individual projects. An example of this is a consortium of elementary and high schools, established to support greater social inclusion of migrant parents and their children.</t>
  </si>
  <si>
    <t xml:space="preserve">B applies. </t>
  </si>
  <si>
    <t>A applies. However this mainly consists of special projects aimed at changing the curicula.</t>
  </si>
  <si>
    <t>B applies. In-service development traning mainly consists of seminars, conferences and similar.</t>
  </si>
  <si>
    <t xml:space="preserve">No regional elections. </t>
  </si>
  <si>
    <t xml:space="preserve">Right to vote in local elections of the community of residence when holding a long-term (permanent) resident permit. No reciprocity applies. </t>
  </si>
  <si>
    <t>Everyone has a right to association and is free to join a society. There are no restrictions regarding the structure of the board according to the Societies Act unless the Statute of the Society sets additional conditions. The only restriction is that a person has to be legally capable to join the society (eg 18 years with full legal, or if younger, a person has to be represented by its legal guardian).</t>
  </si>
  <si>
    <t>TCN can become an honorary member when so stipulated by political party's statute. Political party can be sanctioned when TCN is a member under other conditions. EU citizens may be members of political parties when having the voting right in Slovenia (Refer to Political Parties Act, Official Gazette 100/2005, Art. 7 and 28)</t>
  </si>
  <si>
    <t>The Ministry of Interior launched a large information campaign in 2009, with an aim of informing TCN on their rights and obligations in the Republic of Slovenia; an important result is setting up an information web page helping the TCN. The information web portal touches every part of living in Slovenia for TCN, including information about work rights, work permits, social rights, education and housing. Accessible on: http://www.infotujci.si/index.php?setLang=EN&amp;t=&amp;id=</t>
  </si>
  <si>
    <t>According to Aliens Act, Art.82 (Official Gazette 107/2006) the state should guarantee information, inter alia, on rights and duties. I have not noticed an 'active policy of information'. The regulation on the above mentioned integration article is in preparation.</t>
  </si>
  <si>
    <t>Public funding on national level concern in particular immigrant societies and associations of public interest in the field of culture. In line with the Act on Enforcing Public Interest in the Field of Culture, the Ministry of Culture annually issues a public appeal setting conditions and criteria for projects.</t>
  </si>
  <si>
    <t>Non-discriminatory access: as all other organisations of civil society</t>
  </si>
  <si>
    <t>The period of residence of the alien in the Republic of Slovenia on the basis of a permit for temporary residence for the purposes of study or vocational training is counted as half the period required for issuing the permit for permanent residence. The period of an alien's residence in the Republic of Slovenia on the basis of a permit for temporary residence for seasonal work, as a worker on secondment or as a daily migrant worker, and the period of the alien's residence in the Republic of Slovenia as a temporarily protected person is not included in the period required for issuing the permit for permanent residence.</t>
  </si>
  <si>
    <t xml:space="preserve">Less than six consecutive months and not more than nine
months altogether.
</t>
  </si>
  <si>
    <t>Half of the period is counted.</t>
  </si>
  <si>
    <t xml:space="preserve">Shorter than consecutive 6 months, cumulative 9 months. </t>
  </si>
  <si>
    <t>There is no language requirement however voluntary courses of Slovene language are available.</t>
  </si>
  <si>
    <t xml:space="preserve">There is no integration requirement, however there are voluntary courses for getting aquainted with the Slovenian culture. </t>
  </si>
  <si>
    <t>Aliens who apply for a permit for permanent residence, must at the request of the competent body, enclose with the application, evidence of the funds required to support themselves, evidence demonstrating their entitlement; the law states that the funds must equal efficient means of subsistence (per month at least in the amount of the basic minimum income in the Republic of Slovenia); in May the minimum income was 562 euro.</t>
  </si>
  <si>
    <t>1 month, and extendable by 1 month</t>
  </si>
  <si>
    <t>No time limit</t>
  </si>
  <si>
    <t>Once long term residence is acquired there is no need to renew it as it is not limited with time.</t>
  </si>
  <si>
    <t>Cancelation (nullification) because of proven fraud or false information in the acquisition of the permit. Furthermore, the permit is no longer valid: if foreign national denounces it or dies, acquires Slovenian citizenship, acquires long-term residence in another EU Member States, if there is expulsion order issued by Slovenia or another EU Member States, if foreigner emigrates for more than 6 years, or outside EU for more than one year except when send for reasons of work, study or health. (Refer to Art. 44 and 45 of Aliens Act, Official Gazette 107/2006)</t>
  </si>
  <si>
    <t>In reaching a decision on the annulment of residence, the administrative body takes into account the length of stay of the alien concerned in the country, the personal, family, economic and other ties linking him/her to Slovenia, and the effect that the annulment of residence would have on the alien or his/her family.</t>
  </si>
  <si>
    <t>An alien minor may not return to his/her country of origin or to a third country which is willing to accept him/her until suitable reception is provided; in no case may unaccompanied minors be returned in violation of the European Convention on Human Rights and Basic Freedoms.</t>
  </si>
  <si>
    <t>Not even TCNs who are long term residents have access to social housing; in accordance with Article 87 of the Housing act (Stanovanjski zakon) only nationals have access - the law under the condition of reciprocity determines equal access only for EU nationals.</t>
  </si>
  <si>
    <t xml:space="preserve">Ordinary: 10 years, of these 5 uninterrupted prior to application. Facilitated naturalisation possible for recognised refugees and stateless persons after 5 years, and to persons who concluded at least university education in Slovenia after 7 years, 1 without interruption prior application. All these persons must have an alien status i.e. valid residence permit.  Exceptional naturalisation for the benefit of the state possible after 1 year of residence or the requirement of residence may be dropped for certain cases. </t>
  </si>
  <si>
    <t>Decree amending decree on criteria and circumstances establishing conditions for acquiring the citizenship of the Republic of Slovenia through naturalisation (Official Gazette of the Republic of Slovenia 112/2009) clarifies interruption of 'actual life' in Slovenia- no more than 60 days per year  (exceptions absence due to schooling, study, vocational training, school vacation, health treatment, employment in the EU institution and similar). Concerning minor changes to the Citizenship of the Republic of Slovenia  Act: latest changes were published in December 2006 (Official Gazette of the Republic of Slovenia 127/2006).</t>
  </si>
  <si>
    <t>A applies, but not  B.</t>
  </si>
  <si>
    <t>The competent authority may within its discretion admit to the citizenship of the Republic of Slovenia the person who has been married to a citizen of the Republic of Slovenia for at least three years and has lived in Slovenia continuously for at least one year.</t>
  </si>
  <si>
    <t>&gt;3 years of marriage, at least 1 year continuous residence prior to application. The criteria for the latter are defined by the Government of RS, which can on special application agree that residence condition is not required (see Art 12, Citizenship of the Republic of Slovenia Act, Official Gazette 127/2006).</t>
  </si>
  <si>
    <t>The Citizenship Act is silent on partners/co-habitees</t>
  </si>
  <si>
    <t>Facilitated naturalisation: if both parents are TCN born abroad the child will be TCN; (iii) when in national interest, an adult person (18 years or age), born in the country and living there since birth can acquire citizenship on application under facilitated naturalisation procedure (See Art.12). Ius soli applies only to foundlings and children of stateless persons or of unknown citizenship.</t>
  </si>
  <si>
    <t>If both parents are TCN born abroad the child will be TCN; (iii) when in national interest, an adult person (18 years or age), born in the country and living there since birth can acquire citizenship on application under facilitated naturalisation procedure (See Art.12). Ius soli applies only to foundlings and children of stateless persons or of unknown citizenship.</t>
  </si>
  <si>
    <t>The obligatory examination of the command of the Slovenian language according to the item is taken by the person who applies for acquisition of the citizenship, before the competent commission appointed by the Government of the Republic of Slovenia which also specifies the criteria for the written and oral examination; the level of the language requirement is basic;  one has to prove that one speaks Slovenian for the purpose of everyday communication.</t>
  </si>
  <si>
    <t>examination at an "elementary level"</t>
  </si>
  <si>
    <t xml:space="preserve">Both a) and b) apply. An obligatory examination at the elementary lavel is required unless the applicant for naturalisation went to school or acquired education at a higher or university level in Slovenia or over 60 years and has actually lived in Sloevnia for 15  years; or acquired an elementary or secondary education in the Slovene language in a neighbouring country where there are Slovene minorities. Exceptions are made for illiterates and for health reasons. </t>
  </si>
  <si>
    <t>Citizens of third countries who hold a permanent residence permit and their family members who are holders of a temporary residence permit on the basis of a family reunion are entitled to sit a first Slovenian language exam at the basic level free-of-charge.</t>
  </si>
  <si>
    <t xml:space="preserve">There are programmes of 180 hours intended for citizens of third countries who hold a permanent residence permit and their family members who are holders of a temporary residence permit on the basis of a family reunion; family members of Slovenian and EU nationals who are holders of a residence permit on the basis of a family reunion; TCNs with temporary residence permit with the minimum uninterrupted joint validity of the previous and current temporary residence permit of 24 months and their family members. Programmes of 60 hours are intended for citizens of third countries who live in Slovenia on the basis of a temporarty residence permit with the validity of at least 1 year. </t>
  </si>
  <si>
    <t>There are programmes of 180 hours intended for citizens of third countries who hold a permanent residence permit and their family members who are holders of a temporary residence permit on the basis of a family reunion. Programmes of 60 hours are intended for citizens of third countries who have lived in the Republic of Slovenia for at least 2 years based on a temporary residence permit, which has a validity of one year, and for their family members, but only when the aforementioned citizens themselves meet the conditions for participation in the programme.Both are free of charge and the students only have to cover the travel expenses and expenses for learning tools and material.</t>
  </si>
  <si>
    <t>The law demands clear criminal record, meaning that the applicant should not have served a prison sentence of more than 3 months or have been sentenced to a conditional prison term of more than 1 year. See Article 10 of the Citizenship of the Republic of Slovenia Act (Official Gazette of the Republic of Slovenia 24/2007- official consolidated text2).</t>
  </si>
  <si>
    <t>The authority responsible for checking whether the TCN meets the conditions for the acquisition of citizenship is the administrative unit of the community where the TCN has  permanent or temporary residence. The Ministry of the Interior makes a revision of the Administrative unit decision and has to decide at the latest within two months from the date of receipt of the Administration to audit. Where the decision of an administrative unit is eliminated the period can be extended, but not for more than two months.</t>
  </si>
  <si>
    <t>150 Euros</t>
  </si>
  <si>
    <t xml:space="preserve">A citizen of the Republic of Slovenia, actually residing in a foreign country and in possession of foreign citizenship, may be deprived of citizenship of the Republic of Slovenia if it is ascertained that his/her activities are contrary to the international and other interests of the Republic of Slovenia. </t>
  </si>
  <si>
    <t>The body which issued a decree on the acquisition of citizenship through naturalisation may also invalidate the said decree within three years of its being handed over to the petitioner if in that period it is discovered that the naturalisation was achieved by false declarations or by deliberate concealment of essential facts or circumstances which might have influenced the decision.</t>
  </si>
  <si>
    <t xml:space="preserve">Race, ethnicity, religion and belief are specifically mentioned, while nationality could be covered by a general clause " or any other personal ground". The legislation did change, however, the changes did not impact the MIPEX score. See 2008 Criminal Code and 2007 amendments to the Implementation of the Principle of Equal Treatment Act.  </t>
  </si>
  <si>
    <t>National law does not explicitly state that discrimination based on assumed characteristics shall be prohibited</t>
  </si>
  <si>
    <t>Y; Article 131 of  Criminal Law  Act: CRIMINAL OFFENCES AGAINST HUMAN RIGHTS AND LIBERTIES
(1) Whoever due to differences in respect of nationality, race, skin colour, religion, ethnic roots, gender, language, political or other beliefs, sexual orientation, financial situation, birth, genetic heritage, education, social position or any other circumstance deprives or restrains another person of any human right or liberty recognised by the international community or laid down by the Constitution or the statute, or grants another person a special privilege or advantage on the basis of such discrimination shall be punished by a fine or sentenced to imprisonment for not more than one year.
(2) Whoever prosecutes an individual or an organisation due to his or its advocacy of the equality of people shall be punished under the provision of the preceding paragraph.
(3) In the event of the offence under paragraphs 1 or 2 of this Article being committed by an official through the abuse of office or official authority, such an official shall be sentenced to imprisonment for not more than three years.</t>
  </si>
  <si>
    <t xml:space="preserve">The national anti discrimination Act  is The Implementation of the Principle of Equal Treatment Act (IPETA), which came in force on 7 May 2004. According to the Act, equal treatment is required irrespective of personal circumstances such as nationality, racial or ethnic origin, sex, state of health, disability, language, religious or other conviction, age, sexual orientation, education, financial status, social status or other personal circumstances. Discriminatory acts shall be prohibited in every field of social life and especially in the fields of employment, labour relations, participation in trade unions and special interest associations, education, social security, and access to and supply of goods and services. </t>
  </si>
  <si>
    <t xml:space="preserve">So far the courts have not yet dealt with cases where statistical data or situation testing would be accepted as evidence. However, the law does not regulate what that means (that it is neither explicitly prohibited nor explicitly allowed). Also, there are no rules on which evidence is allowed in courts as the courts adjudicate matters in accordance with the principle of free consideration of evidence. There is therefore no reason to suspect that such evidence would not be allowed in court, even though the decision on whether or not such evidence would be accepted by the court would be subject to the decision of the court in session. </t>
  </si>
  <si>
    <t>Both is possible: a) is possible under Free legal aid act and the b is possible under Civil Procedure Act.</t>
  </si>
  <si>
    <t>NGOs do employ lawyers that could represent/support victims in court procedures (have the necessary state legal exam). The problem of this situation is that victim has to be present or at least signed with his full name, therefore there is lack of cases presented to the court. NGOs as legal entity can not engage in proceeding on behalf of the victim.</t>
  </si>
  <si>
    <t xml:space="preserve">All plaintiffs have to be defined, even if there are many. It is not possible to pursue a lawsuit on behalf of a class of not-individually defined plaintiffs, even if one more are defined. Actio popularis is not allowed. </t>
  </si>
  <si>
    <t>Article 23 of the IPETA states that non-governmental organisations shall have the right to take part in judicial and administrative proceedings initiated by alleged victims of discrimination, however according to the national law the only legal person who can be a representative at the courts is a law society. The only way to involve an NGO is for the victim to give authorisation for representation to one of the employees of the NGO. If the latter is the case, two situations can arise: NGO employs an attorney at law, in which case, he as a physical person, will be representing the victim. However, no NGO in Slovenia actually employs an attorney at law. In second case,  emplyees of NGOs can be authorised to represent a victim however only in disputes of little value or administrative procedures ( in all other instances the preson can only be represented by an attorney at law).</t>
  </si>
  <si>
    <t xml:space="preserve">The opinions of the Advocate of the Principle of Equality are not binding (they are issued in an informal procedure) and the appeal is not possible. </t>
  </si>
  <si>
    <t xml:space="preserve">According to the Implementing the Principle of equal Treatment act, the procedure before the Advocate starts with a complaint of a victim, and if the perpetrator does not respect the opinion of the Advocate after it is issued, the Advocate does not have any enforcement powers. The only thing that the Advocate can do is forward the case to the competent inspectorate which then has the power to issue binding decisions and enforce sanctions. This has not changed since the Implementation of the Principle of Equal Treatment Act was first adopted in 2004. </t>
  </si>
  <si>
    <t>Only social dialogue should be provided/ensured by the state</t>
  </si>
  <si>
    <t>The Advocate of the principle of Equality can  refer the case to the relevant inspection service, which starts an official administrative procedure. The inspection has to take in consideration the facts of the case established by the Advocate ( the national independent agency).</t>
  </si>
  <si>
    <t xml:space="preserve">On the governmental level there is a Office of the Government of the Republic of Slovenia for Equal Opportunities (Urad Vlade Republike Slovenije za enake možnosti), competent for harmonization of the legislation in the field of anti-discrimination. In terms of mainstreaming by mechanisms of research and reporting this office is only competent for the field of gender (and not other personal grounds of discrimination). Another two offices relevant for this field are Office of the Government of RS for National Minorities (dealing with Hungarian and Italian minorities and Roma ethnic community but not any other ethnic groups) and Office of the Government of RS for religious communities. </t>
  </si>
  <si>
    <t xml:space="preserve">Within the framework of their competencies, the National Assembly of the Republic of Slovenia, the Government of the Republic of Slovenia, ministries and other state bodies and bodies of self-governing local communities should establish conditions for equal treatment of persons, regardless of any kind of personal circumstance, through raising awareness and monitoring the situation in this field, as well as through measures of a normative and political nature.  Offices and governmental services, operating in the field of equal treatment of persons regardless of personal circumstances, shall especially strive for implementation of the aim of IPETA  within the framework of their field of work.
</t>
  </si>
  <si>
    <t xml:space="preserve">The most significant change first (in 2012) allowed the family members with a temporary residence permit for purpose of family reunification to enter the labour market earlier than 12 months after their arrival and without a work permit. However, this change only lasted for approximately a year, when Ministry of Labour, Social Affairs and Family of the Slovak Republic (“Ministry of Labour”) reintroduced by the latter amendment of Act on Employment Services an obligation to apply for a work permit during the first 12 months of the stay. </t>
  </si>
  <si>
    <t>Situation remained unchanged compared with 2007. Temporary resedence permit holders may enter the labour market under following conditions: a) workers must apply for work permit and for temporary residence permit for purpose of employment; Change of permit is necessary if they change employer or place of work, b) students may only work 10 hours per week without work permit c) Family reunion permit holders may start to work after 12 months of continuous stay in SVK.</t>
  </si>
  <si>
    <t>Family reunion permit holders have access to labour market only after 12 months of continuous stay. Temporary work permit holders do not have the right to change job or employer.</t>
  </si>
  <si>
    <t>When it comes to professional qualification recognition, more favorable treatment is applied to EU nationals, for TCN recognition is not automatic. Moreover, certain regulated professions (eg. architects, civil engeneers) are restricted for TCN. Example: The access to the profession "Authorised Civil Engineer” in Slovakia is regulated by the Act No. 138/1992 Coll. on Authorised Architects and Authorised Civil Engineers as Amended. Pursuant to this act only EU national may practice as an authorised architect or civil engineer.</t>
  </si>
  <si>
    <t xml:space="preserve">In general, TCNs are entitled to pursue self-employed activity in Slovakia (§ 5 Act 455/1991 Coll. On Trading). However, TCNs have to meet some specific requirements (e. g. in the case of foreigners with temporary residence, they need to have the temporary residence with the purpose of conducting economic activity). </t>
  </si>
  <si>
    <t>Pursuant to Act No. 5/2004 Coll. on Employment Services as amended (hereinafter as "Act on Employment Services") only citizen has access to public employment services (the citizen is however considered a citizen of the EU and EEA). Every employed TCN pays the social security contribution for unemployment insurance in compliance with Act on Social Insurance, however, in the event of unemployment, he/she is not entitled to support. In principle, if purpose of the stay ended and another permit was not arranged, migrants with temporary residence permit must leave the country within its validity and apply for a new permit from abroad. Slovakia does not help to place them in the labor market.</t>
  </si>
  <si>
    <t>The access of a foreigner to education is not specified in the Act on Aliens but it is guaranteed by other acts as the Act No. 131/2002 Coll. on Universities or the School Act No. 29/1984. The access to vocational guidance, initial and further training and retraining is not specifically transposed into the Act on Aliens but is guaranteed by the Act No. 5/2004 Coll. on the Services of Employment</t>
  </si>
  <si>
    <t xml:space="preserve">New Law on qualification equivalencies was adopted on May 1, 2013 (Act is 81/2013). However, the act does not have any major impact on access to labour market.This law brought more simplicity into qualification equivalences but not for all non-EU countries. The procedure for TCN is different from EU - this remains (here just so-called apostile  is required), for the documents from non- EU countries so-called  super-legalization was necessary. The new law introduced so-called alternative recognitions, in addition there are bilateral agreements between Slovakia and non-EU countries – for example Ukraine – about education diploma recognition. It means – it is very difficult to find any general rule. More at: http://www.vssr.sk/clanok-z-titulky/navrh-novely-zakona-o-uznavani-odbornych-kvalifikacii.htm The alternative ad-hoc procedure to get documents recognition is eligible only for the international protection holders and asylum-seekers.
</t>
  </si>
  <si>
    <t>More favorable treatment is applied to EU nationals - for TCN both Academic and Proffessional recognition is not automatic.</t>
  </si>
  <si>
    <t>Recognition of professional qualification is needed to exercise the so called regulated professions.More favorable treatment is applied to EU nationals - for TCN both Academic and Proffessional recognition is not automatic.</t>
  </si>
  <si>
    <t>"Concept of Foreigner Integration in the Slovak Republic" adopted in May 2009 by the Government Resolution No. 338/2009; calls for the completion of the system of academic and professional recognition and work requirements for TCN. However, above measure has not been implemented yet by the competent Ministry of Education. No special agencies or centres for promotion of professional recognition exist. Ministry of Education is responsible over providing general information to TCN, particularly related to academic recognition and pedagogic professions, while other areas remain scattered among a number of professional institutions and chambers.</t>
  </si>
  <si>
    <t>The Concept of Foreigner Integration in the Slovak Republic calls on the Ministry of the Interior and the Ministry of Labour to ensure that Information on Employment and Aliens law, including translations of key laws will be available on the website of the Ministry of Labour, Social Affairs and Family (including information on long-term vacancies). Information through leaflets should be placed in the premises of the Alien Police Departments and regional Offices of Labour, Social Affairs and Family. However, none of above has been implemented yet.</t>
  </si>
  <si>
    <t>According to the Article 37 of the Act No. 460/1992 Coll. Constitution of the Slovak Republic ("Slovak Constitution") Everyone shall have the right to associate freely with others to protect their economic and social interests.</t>
  </si>
  <si>
    <t>According to Article 36 of the Slovak Constitution all employees shall have the right to fair and satisfactory conditions of work.</t>
  </si>
  <si>
    <t>Allowed but only to certain types of residence permits. Pursuant to Article 23 par. 1 letter e) of Act on Aliens; only sponsors with temporary residence permit for purpose of business, employment (except seasonal work) and sponsors with permanent residence may apply for family reunion with single TCN parent dependent on their care. Relatives in direct ascending line of recognized refugee are eligible for family reunion as well (irrespective of dependency).</t>
  </si>
  <si>
    <t>An unprovided-for child older then 18 years (different meaning than dependent) of TCN with temporary or permanent residence permit is eligible to family reunion. Under Act No. 461/2003 Coll. on Social Insurance "unprovided for child" is a child at the end of compulsory education or unhealthy child, up to 26 years of age.</t>
  </si>
  <si>
    <t>Applicant for temporary residence permit for purpose of family reunification must prove according to Article 25 par. 3 letter d) of Act on Aliens that he/she has accommodation for the entire period of stay (excluding students and researchers). Proof of accommodation is also attached to the application for a permanent residence permit for purpose of family reunion with Slovak national.</t>
  </si>
  <si>
    <t>Applicant for temporary residence permit for purpose of family reunification must prove according to Article 25 par. 9 of Act on Aliens sufficient financial means in the amount of a "monthly life minimum" (or subsistance minimum) per each month of residence, for example by a bank statement or by a declaration of a spouse to provide funds for the entire period of stay. With effect from July 1, 2009, amount of a subsistance minimum stated by Act No. 601/2003 Coll. on the Subsistence Minimum and on Amendment and Supplement to Certain Acts, is 185,19 EUR. From 2007 to 2009, this amount was derived from the minimum wage.</t>
  </si>
  <si>
    <t>The Alien police department decides on application for residence permit within 90 days, in particularly complicated case, this period may be extended by up to 90 days (total 180 days).</t>
  </si>
  <si>
    <t>First permanent residence permit for a purpose of family reunion is issued for 5 years. Given permit can be cancelled in case of a divorce. Further permanent residence permit can be issued for an unlimited period of time.</t>
  </si>
  <si>
    <t>A police department may pursuant to Act on Aliens refuse an application for a temporary stay permit when the alien a) is an undesirable person, b) during his/her stay would endanger security of the State, the public policy, health or the rights and freedoms of others and, on the determined territories, also the nature (reasonable suspicion), c) would constitute a burden to the social security system and to the health care system of the Slovak Republic, d) entered into marriage with the aim to obtain a temporary stay permit, e) it concerns another spouse of an alien who was granted a temporary stay permit in the case of a polygamous marriage, f) deliberately stated false or misleading data or submitted false or modified documents, g) does not fulfil the requirements for being granted a temporary stay permit and h) granting of a temporary stay permit is not in the public interest. A police department may withdraw the permit if: a) the purpose for which the temporary stay permit was granted to an alien ceased to exist, b) it determines the facts which constitute a reason for dismissal of an application for a temporary stay permit, c) the alien failed to submit a document on health status and insurance, d) an alien stays abroad for over 180 consecutive days without a written notification submitted to a police department, e) entered into marriage with the aim to obtain a temporary stay permit or f) grossly or repeatedly breached an obligation imposed by this Act. Permanent resedence permit may be withdrawn, rejected or refused from all given grounds (a.-d.)</t>
  </si>
  <si>
    <t>If the consequences of the abolition of residence permits were inadequate due to the cancellation of a permit in particular with regard to private and family life of a foreigner, residence permit may not be cancelled by the Police. However, Act on Aliens remains vague when it comes to detail what exactly is taken into account in the procedure of withdrawal. No element (a.-d.) is stated clearly in the Act.</t>
  </si>
  <si>
    <t>In the event of a refusal/withdrawal, an individual can file an administrative appeal to the Directorate of Alien Police/Directorate of Border and Alien Police. An individual also has the option of filing a judicial appeal to the Regional court.</t>
  </si>
  <si>
    <t>Permanent residence can be generally granted to children up to 18 yrs of sponsor with permanent residence, unprovided-for children upt to 26 yrs, after 5 years of temporary residence and to single dependent parents. Married partners of TCN may only apply for permanent residence permit after 5 years of temporary residence in SVK, if the sponsor has already been granted permanent residence. Independent temporary residence permit cannot be reached without applying for a different purpose (work, study etc). Foreigner who reached age of majority (18) may apply for change of status after 3 years of continous residence if sponsor has temporary residence permit for purpose of work or business.</t>
  </si>
  <si>
    <t>Foreigner who widowed or if the marriage was divorsed, may apply to change the purpose of stay on the territory of Slovakia within 30 days from the issuance of death certificates or divorce, if his/her continuous temporary stay in Slovakia lasted at least three years. This rule applies only to family members of TCN with temporary residence permit for purpose of employment and business.</t>
  </si>
  <si>
    <t>permanent residence: after 5 years and upon certain conditions</t>
  </si>
  <si>
    <t>Unless the law permits (spouse after 12 months).</t>
  </si>
  <si>
    <t xml:space="preserve">Slovak Constitution (Article 42): Everybody has right to education. Definition of compulsory-age: 6-16 (10 years).  School Act No. 245/2008, Sections 145 and 146 explicitly specifies the migrant categories who have the right to education. Upon Section 146 Subsection 2 of the School Act, documented migrant pupils are provided education, boarding and lodging at basic and secondary schools under the same conditions as the natives. At the public schools, they are also lent textbooks free of charge.  </t>
  </si>
  <si>
    <t>Equivalence of study abroad and transfer of the marks to the Slovak qualification scale.                                                                          omment to Option 1:  although there is not "requirement" to use a trained staff,  the staff has opportunity to be trained by the Slovak Ministry of Education (Section 146 of the School Act No. 245/2008)</t>
  </si>
  <si>
    <t xml:space="preserve">No special measurements to increase migrant pupils participation. </t>
  </si>
  <si>
    <t xml:space="preserve">The Institute of Information and Prognoses of Education makes statistics on all pupils. It monitors pupils with foreign citizenship based on nationality and age. It does not monitor the country of origin for pupils with migration background and Slovak citizenship. </t>
  </si>
  <si>
    <t>Regulation No. 7/2009 of 28 April 2009, Section 11 concerns only assessment of migrant pupils at school</t>
  </si>
  <si>
    <t>Measures are pursuant to experts weaker than in previous Concept of Foreigner integration in the Slovak Republic adopted in 2009. Only one measure related to education of children remained after adoption of the document comparing to its draft. Pursuant to Integration policy, training programs for teaching Slovak as a foreign language will be included into education of future teachers.</t>
  </si>
  <si>
    <t xml:space="preserve">Training of pedagogic workers educating migrant pupils  is provided organizationally, methodologically and financially by the Ministry of Education (upon Section 146 Subsection 9 of the School Act No. 245/2008). The training is available but not required. </t>
  </si>
  <si>
    <t>b) Integrated throughout the curriculum</t>
  </si>
  <si>
    <t xml:space="preserve">a) Methodical Repulation of the Slovak Ministry of Education: "Development of the school curriculum" at its foreword to school principals and teachers says: "When developing your school curriculum, consider your particular students and conditions, in which your school works." (2008) This provision is quite new and not very much applied in practice yet. </t>
  </si>
  <si>
    <t>Methodical Regulation of the Slovak Ministry of Education on Development of the school curriculum sais that the development of the school curriculum  is an expression of the pedagogical autonomy of schools. (2008)</t>
  </si>
  <si>
    <t>only for those with permanent residence</t>
  </si>
  <si>
    <t>Article 29 of the Slovak Constitution stipulates the right to freely associate in associations, societies or other similar groups, while only citizens have the right to establish political parties and movements and associate within those.</t>
  </si>
  <si>
    <t>TCN have no right. According to Article 4 par. 1 of Act No. 85/2005 Coll. on Political Parties and Political Movements only citizens have the right to establish a political party and to associate in it. Again, only Slovak citizen permanently residing in the Slovak Republic has the right to participate to political party pursuant to Article 3 of above act.</t>
  </si>
  <si>
    <t>Note: identified representatives of several migrant communities were invited in 2008 to participate on shaping the Concept of Foreigner Integration in the Slovak Republic, during meetings of the working group of the Ministry of Labour responsible for preparing of the concept.</t>
  </si>
  <si>
    <t>consultation exists for asylum seekers and refugees only</t>
  </si>
  <si>
    <t>State support is aimed at organisations dealing with asylum seeker and refugees.</t>
  </si>
  <si>
    <t>To the application for a permanent residence permit only half of the time is counted.</t>
  </si>
  <si>
    <t>Pursuant to Aliens Act absence may not be longer than 180 days in order to regard the time in Slovakia as continuous. Foreigner must inform police in writing that he/she will stay abroad.</t>
  </si>
  <si>
    <t>only half of the time</t>
  </si>
  <si>
    <t>absence may not be longer than 180 days in order to regard the time in Slovakia as continuous</t>
  </si>
  <si>
    <t>Administrative discretion</t>
  </si>
  <si>
    <t>According to Article 39 par. 1 of Aliens Act Foreign Police Department, when deciding on an First application for a permanent residence permit, takes into account the length of current residence and "degree of integration of a foreigner into society".</t>
  </si>
  <si>
    <t>Prices of Slovak language courses are quite high in Slovakia, please see 85a and 85h. Language test is required for further permanent residence permit.</t>
  </si>
  <si>
    <t>Applicant must prove sufficient financial means in the amount of a subsistance minimum per each month of residence (at least 1 year), either by providing a job contract or a bank statement. With effect from July 1, 2009, amount of a subsistance minimum stated by Act No. 601/2003 Coll. on the Subsistence Minimum and on Amendment and Supplement to Certain Acts, is 185.19- EUR (total Eur 2,222.-).</t>
  </si>
  <si>
    <t>The Foreign Police Department decides on applications for permit within the first 90 days of receipt of the request, in particularly complicated cases, this period may be extended by up to 90 days (180 total).</t>
  </si>
  <si>
    <t>According to Act No. 145/1995 Coll. on Administration Fees as amended; the fee is Eur 165.50. The same amount as at 1 January 2007 (SKK 5,000.-)</t>
  </si>
  <si>
    <t>Aliens Act recognizes three types of residence permits - Temporary, Permanent and Tolerated. "Temporary residence" is granted up to two years, "First permit" for permanent residence is granted for five years, "Further permit" (as a continuation of the first permit or continuation of a temporary residence permit) is granted for an indefinite period of time. "Tolerated stay" is issued only for 180 days and it can be prolonged. For this indicator only "First and Further permit for permanent residence" are relevant (validity from 5 - to unlimited period of time)</t>
  </si>
  <si>
    <t>there is a so called "temporary residence" up to two years,  "first permit" for permanent residence for five years which can be followed by  "next permit" for indefinite time, habitual residence is necessary only in certain situations</t>
  </si>
  <si>
    <t>According to Aliens Act a foreigner may reside outside the SVK more than 180 days, but must, in writing, notify the police prior departure. The period of continuous residence period = more than six consecutive months and not more than ten months if the foreigner informed by a written notice about his/her stay abroad.</t>
  </si>
  <si>
    <t xml:space="preserve">more than 180 days continuously without informing police in writing </t>
  </si>
  <si>
    <t>A police department may pursuant to Act on Aliens refuse an application for a permanent residence permit when the alien a) is an undesirable person, b) does not fulfil the requirements for being granted a permanent residence permit; c) during his/her stay would endanger security of the State, the public policy, health or the rights and freedoms of others and, on the determined territories, also the nature (reasonable suspicion), d) entered into marriage with the aim to obtain a residence permit, e) deliberately stated false or misleading data or submitted false or modified documents, f) spouses do not lead family life or they are not married by a special legal regulation and g) information in the travel document do not reflect reality. A police department may withdraw the permit if: a) identifies the facts which could lead to rejection of an application for a residence permit, b) alien has not submitted proof of health insurance and health status, c) an alien stays abroad for over 180 consecutive days without a written notification submitted to a police department; d) entered into marriage with the aim to obtain a residence permit or f)  alien has been granted a residence permit for family reunification with a spouse and their marriage has been divorced within five years from the first permit.</t>
  </si>
  <si>
    <t>Pursuant to Article 57 par. 7 of Aliens Act the Foreign Police Department may reduce the time of refusal of entry or refrain from expulsion of an an alien who is: a) a vulnerable person or b) who is granted a residence permit if the consequences were disproportionate to private and family life of the alien, takes into account the length of stay, health status, age and ties to the country of origin. b, c, d and f are taken into account.</t>
  </si>
  <si>
    <t>b, c, d are taken into account. as for e, his links with Slovakia are not taken into account, but his links with his native country are taken into account "the police may refrain from expulsion of a foreign national, who has been granted permanent residence, if the expulsion would be inapropriate regarding his private and family life, the duration of his residence, his age and his links to his native country (§ 57 ods. 7)"</t>
  </si>
  <si>
    <t>permanent residence of "at least five years" is required</t>
  </si>
  <si>
    <t>has a continuous permanent residence in the Slovakia for at least 8 years immediately preceding the application for citizenship,</t>
  </si>
  <si>
    <t>not specifically regulated, in generall more than 6 months of absence interferes with the rule of continousness of permanent residence which is often one of the prerequisits for gaining nationality status</t>
  </si>
  <si>
    <t>status of partner is not acknowledged</t>
  </si>
  <si>
    <t>Pursuant to Citizenship Act applicant under 14 years (a child) do not have to pass the test of knowledge of the Slovak language and Slovak Republic. When tested applicants over 14yrs, only health status is taken into consideration, however, law does not specify in what way.</t>
  </si>
  <si>
    <t>No separate fee. Administrative fee includes the cost of language test introduced in 2007.</t>
  </si>
  <si>
    <t>No criteria or standards stipulated neither by law (decree) nor by internal regulation of Ministry of Interior.</t>
  </si>
  <si>
    <t>Citizenship Act does not provide for special integration measures. However, to be considered sufficiently integrated an applicant must pass the test of the Slovak language and knowledge of Slovak republic pursuant to the scope stipulated by the Citizenship Act. Under Article 8 par. 4 personal questions about his/her life and their significant others, questions related to general issues, particularly history, geography and socio-political development of the Slovak Republic are imposed. Administrative discretion.</t>
  </si>
  <si>
    <t xml:space="preserve"> reasons like administrative expulsion or judicial expulsion causes automatically lost of residence in the coutry which is the very prerequisite for the acquisition of citizenship. The reality is that the competent body takes into account "public interest" which can be very broadly interpreted. Therefore every kind of administrative offence can cause rejection of the application.  In the practice the reason for rejection of an application can be a  statement of the police or secret service that the applicant might be a threat for security without any further explanation. This is however not the official reason for the rejection of the application - in such cases the competent body uses  very broad and general reasons why the application was rejection (there is no right to citizenship guaranteed, short time of residence, lack of integration etc.).</t>
  </si>
  <si>
    <t>With effect from October 1, 2007, procedure may last 24 months + unlimited period of time. Pursuant to Citizenship Act the Ministry shall decide on applications for citizenship of the Slovak Republic within 24 months from receipt of applications to the Ministry. If the decision should be based on the opinion of other state bodies other than the opinion under Article 8. 9 and the decision depends on their opinion, the deadline for a decision on the granting of citizenship of the Slovak Republic under the first sentence shall be suspended until receipt of the above opinion to the Ministry.</t>
  </si>
  <si>
    <t>According to Act No. 145/1995 Coll. on Administration fees, as amended it is EUR 663.50-. Exemptions are stipulated by the above act. Children &lt;15 - Eur 99.50-. Children 15-18 Eur 132.50-. Former Slovak or Czechoslovak national and international law reoptant Eur 16.50-. Foreigners who were granted asylum and displaced foreigners from Ukraine (the Chernobyl area), are exempt from the fee.</t>
  </si>
  <si>
    <t>Slovak citizenship is refused if any of legal conditions were not met. Pursuant to Article 8b par. 1 of Act No. 40/1993 Coll. on Slovak citizenship as amended (Citizenship Act) however, citizenship was not obtained obtained if a) after receipt of the deed granting the citizenship proves that citizenship was obtained on the basis of forged or falsified documents, b) if the applicant is not the person to whom the documents submitted belonged, c) applicant has not provided information which was required to submit, if they could have a significant impact on the decision; d) citizenship was obtained by crime.</t>
  </si>
  <si>
    <t xml:space="preserve">Ministry of Interior (during the process of granting citizenship) takes into account the public interest, particularly the security aspect as well as the opinions of the Police Corps, Slovak Information Service and other relevant state authorities. </t>
  </si>
  <si>
    <t>a, b and other may be reasons to reject the application during the procedure, once nationality is granted it can be revoked only on the basis of fraudulent information submitted with the application (in this case, nationality legally does not emerge at all), apart of that, nationality cannot be revoked, save upon application</t>
  </si>
  <si>
    <t>the ministry take into account "public interest" and "opinion of public bodies concerned" including police</t>
  </si>
  <si>
    <t>Dual citizenship only for Slovak citizens was repealed by the latest amendment of Citizenship Act, effective from 17 July 2010. Slovak citizen loses citizenship of the Slovak Republic on the date on which after an explicit expression of will voluntarily entered into foreign citizenship. Exemptions from requirement to renounce foreign nationality are stipulated by the Article 9 of above Act: a) if a citizen of the Slovak Republic acquired foreign citizenship by the marriage with a citizen of a foreign country and the foreign nationality obtained during this common marriage; b) if a foreign citizenship was acquired by birth.</t>
  </si>
  <si>
    <t>some laws refer to the ground "other status" under which also nationality can be subsumed</t>
  </si>
  <si>
    <t>nationality - not explicitly - see comment in line 7</t>
  </si>
  <si>
    <t>Article 3 Paragraph 1 of Anti-discrimination Act</t>
  </si>
  <si>
    <t>Article 4 Paragraph 1 Sub-paragraph (b) of Anti-discrimination Act - however it does not apply to discrimination on basis of disabilities and to discrimination on basis of age</t>
  </si>
  <si>
    <t>for a) Article 2a Paragraph 7 of Anti-discrimination Act and Article 424 Paragraph 1 Sub-paragraph (b) of Act No. 300/2005 Coll. Criminal Code amending and suplementing certain other laws (hereinafter only as "Criminal Code"),  for b) Article 423 of Criminal Code, for c) Article 337, 338, 339 and 14 of Criminal Code, for d) our legislation does not know this expression</t>
  </si>
  <si>
    <t>Our legislation does neither explain nor mention the expression multiple discrimination.</t>
  </si>
  <si>
    <t xml:space="preserve">Article 5 Paragraph 2 Sub-paragraph (c) of Anti-discrimination Act, Article 3 Sub-paragraph (d) of Act No. 245/2008 Coll. on Education amending and supplementing certain other laws - new definition of principle on equal treatment was established </t>
  </si>
  <si>
    <t xml:space="preserve">Article 5 Paragraph 2 Sub-paragraph (b) of Anti-discrimination Act - new definition of principle on equal treatment was established </t>
  </si>
  <si>
    <t>Article 11 Paragraph 3 of Anti-discrimination Act - victims of discrimination can exercise their rigths in judicial civil procedures</t>
  </si>
  <si>
    <t>Article 11 Paragraph 2 of Anti-discrimination Act</t>
  </si>
  <si>
    <t>Article 125 of Act No. 99/1963 Civil Procedure Code amending and supplementing certain other laws (hereinafter only as "Civil Procedure Code") - in theory all forms of evidence are admissible, however it is judge's discretion to decide which kind of evidence to accept (JUDr. Daniela Gemerska, Slovak National Center for Human Rights)</t>
  </si>
  <si>
    <t>Article 30 and Article 18 of Civil Procedure Code</t>
  </si>
  <si>
    <t>for a) and b) Article 10 of Anti-discrimination Act fo c) Slovak National Center for Human Rights and other non-governmental organizations dealing with anti-discrimination can file public actions, introduced by Amendment No. 384/2008 Coll., effective 15.10.2008 (JUDr. Daniela Gemerska, Slovak National Center for Human Rights)</t>
  </si>
  <si>
    <t>for a) Article 90 of Act No. 99/1963 Coll. Civil Procedure Code amending and supplementing certain other laws (hereinafter only as "Civil Procedure Code"), for b) Article 91 Paragraph 2 of Civil Procedure Code, for c) Article 9a of Anti-discrimination Act - Actio popularis was introduced by Amendment No. 384/2008 Coll., effective 15.10.2008</t>
  </si>
  <si>
    <t>Article 9 of Anti-discrimination Act - sanctions stated under a), b) and c) are included.  the Article 9 enables the victims, i.e. to a person who believes that his/her rights, interests protected by law or freedoms were affected when the principle of non- discrimination was not followed, he/she may sue the violator and demand: (i) to cease such activity, (ii) to repair the unlawful situation or (iii) to provide adequate non-monetary satisfaction. I can imagine the extension of the sanctions also to letters d), e) and f).</t>
  </si>
  <si>
    <t>Act No. 308/1993 Coll. on Establishment of Slovak National Centre for Human Rights (hereinafter only as "Slovak National Centre for Human Rights Act")</t>
  </si>
  <si>
    <t>Article 1 Paragraph 2 Sub-paragraph (e) and (g) of Slovak National Centre for Human Rights Act - competence to investigate granted in 2008</t>
  </si>
  <si>
    <t>The Agency does not act as a quasi-judicial body and thus it does not make decisions.</t>
  </si>
  <si>
    <t>Article 9a and Article 10 of Anti-discrimination Act</t>
  </si>
  <si>
    <t>Article 1 Paragraph 2 Sub-paragraph (g) of Slovak National Centre for Human Rights Act</t>
  </si>
  <si>
    <t>The State as such communicates with non-governmental sector via inter-sectoral working groups in particular ministries and via government councils where non-governmental sector has its representatives - e.g. Council for Non-Governmental Organisations, Council for Minorities and Ethnic Groups, Inter-Sectoral Working Group on the Realization of Action Plan (Mgr. Igor Ockovic, Human Rights and Minority Section, Government Office) - however this is not confirmed by law</t>
  </si>
  <si>
    <t>In accordance with Anti-discrimination Act and with Act No. 460/1992 Coll. Constitution of the Slovak Republic amending and supplementing certain other laws all public bodies are obliged to follow the principle of equal treatment. Further regulations can be found in other acts - e.g. Act No. 311/2001 Coll. Labour Code amending and supplementing certain other laws, Act No. 400/2009 on Civil Service,amending and supplementing certain other laws, Act No. 171/1993 on Police amending and supplementing certain other laws.</t>
  </si>
  <si>
    <t>Article 8a of Anti-discrimination Act - temporary positive action on the basis of age and disabilities is allowed, assesment of the measures by public bodies is mandatory (reports to Slovak National Center of Human Rights)</t>
  </si>
  <si>
    <t>Non-EU residents are banned access to civil service due to constitutional and legal restrictions (art. 13.2 and 23 Spanish Constitution and art. 10 Immigration Act). Notwithstanding, two important exceptions are noteworthy: first, they can be hired under temporary labour contracts and work in the public sphere as far as no public power will be exercised; second, access to public employment in certain areas like the army (Art. 3.1.a) Army and Navy Soldiers Act 2006, Num 8, 24th April) or the public health sector (Art. 199.4 Immigration Rules 2011), have been flexible in the past but they are still subject to many limitations.</t>
  </si>
  <si>
    <t>Orden TAS/3698/2006, de 22 de noviembre, por la que se regula la inscripción de trabajadores extranjeros no comunitarios en los Servicios Públicos de Empleo y en las Agencias de Colocación (modificada por Orden TAS/711/2008 de 7 Mar). http://noticias.juridicas.com/base_datos/Admin/o3698-2006-tas.html</t>
  </si>
  <si>
    <t>All legally resident immigrants have access to education in the same conditions as Spaniards, including scholarships, grants and certfication of studies (Art. 9 Organic Law 2000)</t>
  </si>
  <si>
    <t xml:space="preserve">In the case of professions which are not subject to prior registration to the Bar (like political scientists as opposite to architects), the answer depends on many factors. In the private sector, companies do not always demand a full recognition (homologación) of the title to that of an Spanish University (therefore, a foreign political scientist could perfectly work for a think tank, NGO or poll service without any problem), but in order to work in/for a public administration it might be required to have the title recognized (homologado), the exemple would be that same professor trying to apply for a permanent university job (not as a visiting researcher/scholar) or as an expert in a governmental statistical bureau. In addition as far as the Bolonia process is extended beyond EU universities, title recognition (homologación) is becoming theoreticall simpler. But of course, a specific procedure has to be followed both by Spaniards or foreigners having obtained a title outside of the EU in other to be recognized their title (homologado), and this is a more complex procedure including more papework and payment of fees than the procedure established for EU titles where no fees can be applied (reconocimiento de títulos).  See: https://sede.educacion.gob.es/catalogo-tramites/gestion-titulos/estudios-universitarios/titulos-obtenidos-fuera-de-espana.html </t>
  </si>
  <si>
    <t>There is a procedure to obtain recongnition of foreign educative titles (non university titles, secondary education titles, etc...) available at the official website (https://sede.educacion.gob.es/catalogo-tramites/gestion-titulos.html). In addition, foreign training acquired (skills/competences) could be officially recognized since Organic Law 5/2002 initiated a process to open the traditionally closed schemes of regulated vocational training to recognize through exams skills/competences acquired through practice (in Spain or abroad).</t>
  </si>
  <si>
    <t>Regarding a): there is one official website to apply on-line for the recognition of titles, but it requires attaching to the application all necessary documents to start the procedure (website available at https://sede.educacion.gob.es/catalogo-tramites/gestion-titulos/estudios_no_universitarios/homologacion-convalidacion-titulos-no-universitarios.html). The  procedure is unified for all the territory except for 3 Autonomous Communities that have been transferred the competence to evaluate the application and follow separate procedures (Catalonia, Bask Country and Galizia).</t>
  </si>
  <si>
    <t xml:space="preserve">Art. 54 of the Immigration Rules 2011 introduced some flexibility in this area by admitting that sponsors might start reunification procedures after their initial first year of residence (initial permit) at the time of renewal of their permit, this way both proceedings (residence renewal and family reunification) will be decided at the same time being the family reunification conditioned to the effective renewal of the sponsor’s residence. </t>
  </si>
  <si>
    <t xml:space="preserve">1 year of prior legal residence and having obtained authorization for at least an additional full year. </t>
  </si>
  <si>
    <t>Art. 53 Immigration Rules 2011 while respecting the Immigration Act 2000 made some arrangements for the inclusion of family members in particular circumstances: first, the inclusion of partners that could be reunited as family members, is accompanied by a description of the evidence necessary to support the family reunification procedure in Art. 53.b (partnerships included in a foreign public register, public foreign documents providing evidence of an existing partnership, any other document or evidence that could be legally accepted as a proof of an existing partnership).</t>
  </si>
  <si>
    <t>Registered partnership is not required, they have to prove their relationship</t>
  </si>
  <si>
    <t>Not separated in fact or at law, or marriage celebrated in fraud of law. Stable Civil Unions Autonomous Laws</t>
  </si>
  <si>
    <t>If they are children of only one spouse, the spouse should  exercise the parental authority alone or have custody.</t>
  </si>
  <si>
    <t xml:space="preserve">Family members admitted for family reunification under Immigration Rules 2011 (Reglamento 557/2011 de 20 de abril) - Introduction of certain administrative discretionary powers grounded on humanitarian reasons to waive the 65 years age requirement to reunify an ascendant under Art. 53.e). The definition of “being in charge” as economic dependency demonstrated thorough the transfer of money or the payment of expenses during the last year, the amount of money required will have to be equivalent to at least 51% of the GDP/per capita of the country during that year.
To reunify with relatives in the ascending line, sponsors are required to show they are holders of a long term residence permit (LTRP).
</t>
  </si>
  <si>
    <t>In accordance with article 17.1.d) LO 2/2009 ascendants who are under their care and over 65 if there are reasons to justify the need to authorise their residence in Spain, may be reunited. Exceptionally people under 65 may be reunited for humanitarian reasons. Waived if migrant is a long-term resident.</t>
  </si>
  <si>
    <t>The existence of reasons justifiying the need to regroupment</t>
  </si>
  <si>
    <t>If they are children of only one spouse, the spouse should  exercise the parental authority alone or have custody</t>
  </si>
  <si>
    <t xml:space="preserve">According to the Immigration Rules 2011, to obtain the family reunification residence permit, sponsors will have to fulfill certain conditions (Arts. 54 and 55):
Proper housing: a report from the Autonomous Community or the Local Council will have to be included on the availability and conditions of the house, apartment or rooms available for the family. In absence of that report or after a delay of more than 30 days, the sponsor will be able to submit any evidence of his/her availability of housing (usually a declaration by a public notary). The report will have to mention housing rights (property, rent, other), number of people already living there, number of rooms, services and equipment of the house, etc.
</t>
  </si>
  <si>
    <t>According to article 18.2 OL 2/2009, adequate housing is required, and it will be the Autonomous Regions or the municipal authorities who inform on the suitability of the housing. The certificate is a document of the administration which has a perceptive nature</t>
  </si>
  <si>
    <t>Local authorities may elaborate a certificate</t>
  </si>
  <si>
    <t>The first Additional Provision of the OL 2/2009 indicates that the time limit for notification of the resolutions will be 3 months counting from the day after the registration of the application. The silence is negative.</t>
  </si>
  <si>
    <t>Children (Art. 41.4 RELOEX): age of majority and residence or work permit 5 years, Partner (Art. 41.1, 41.2 RELOEX); work permit or 5-years residence or special conditions of 41.2 RELOEX</t>
  </si>
  <si>
    <t>children have to be at least 18 years old (art. 19.3 OL 2/2009)</t>
  </si>
  <si>
    <t>they need a work permit</t>
  </si>
  <si>
    <t xml:space="preserve">Pre-primary education in Spain is called "Educación Infantil" and is divided in two cycles: from 0 to 3 years and from 3 to 6; both cycles are voluntary. At this stage there are no specific policies which target these children. Within the compulsory educational system migrant pupils most usually only benefit from specifically  targeted measures when they are newcomers. Otherwise, they can benefit from the compensatory measures that all Autonomous Communities have to put in place for all children with learning difficulties. However many (if not all) Autonomous Communities and Municipalities finance out of school initiatives for educational support , most usually carried out by NGOs  or other private entities. There are also many non-governmental initiatives giving extra tuition to children. </t>
  </si>
  <si>
    <t>Right to education for all persons, regardless of administrative situation, age, or education level.</t>
  </si>
  <si>
    <t xml:space="preserve">Situation remains as in 2010. However, municipal schemes aimed at promoting migrant participation in vocational training are being "frozen" because of the lack of Integration Fund which is severely affecting those programs. In particular, Autonomous communities used certain provisions of the Education Law to flexibilize transition from school to work and vocational trainning, and such policies have had a great impact on migrant youth. Blending professional training and apprenticeship in companies was introduced in recent reforms of vocational training but it is a general policy not one targeting migrant pupils in particular. </t>
  </si>
  <si>
    <t>Since Constitutional Court decision of 7 Nov. 2007 and Organic Law 2/2009 of 11 December, equal access to post-compulsory education for those over 18 and undocumented (Art. 9)</t>
  </si>
  <si>
    <t>Some municipal activities are developing targeted measures for immigrant learners but vocational training is new and little incentivised for all students.</t>
  </si>
  <si>
    <t xml:space="preserve">A and C apply. Most Autonomous Communities and municipalities provide written information on the educational system in the main migrants' languages of origin and also  interpretation services for families (as well as for staff in schools) are in most cases available on demand from the schools.  However, the information given tends most often to cover only compulsory education. On the other hand although the interpretation services are available they are very often shorthanded and cannot  cover all the needs. Option b is available only in some of the Regions. </t>
  </si>
  <si>
    <t xml:space="preserve"> All Autonomous Communities  with sizable numbers of migrant pupils make provision for support in the main language of instruction -this would be mostly spanish, in the Basque Country provision is made also for Euskera and in Catalonia mainly for Catalan-. In some cases the pupils are placed in the mainstream classroom  (for instance Andalucía or Basque Country) while in others they are placed in separate classrooms for a transitional phase (for instance Madrid).</t>
  </si>
  <si>
    <t>The general aim is to get migrant pupils to acquire sufficient knowledge of the language to be able to follow classes with their native schoolmates in the school grade in which they have been placed.</t>
  </si>
  <si>
    <t>b) would be the one which prevails in most Autonomous Communities .   Exceptionally alternative a) is also included. N/A In Catalonia, teachers with immigrant students can count with the support of external advise at primary and Secondary Education. Specially trained teachers can give external support to schools for developing or implementing language and cohesion programs.</t>
  </si>
  <si>
    <t xml:space="preserve">In general, the system disaggregates migrant pupils by country of origin, at least for statistical purposes. </t>
  </si>
  <si>
    <t>A applies. Most Autonomous Communities have systematic guidance and material and human resources for children with communication problems, and immigrant students in compulsory education. This includes remedial teachers, special learning materials, tutors. There may be minimum ratio of pupils for scholaristic provision Education is a major priority of the Spanish Integration Fund  (40%, or 48m€ in 05-08) and many communities provide funding, however all on a project basis. No systematic funding per migrant pupils.</t>
  </si>
  <si>
    <t>In the basic program of compulsory courses to become a teacher (Magisterio) there are no specific courses on migrant pupils needs, in practice general courses may include or not such topic due to the importance of new foreign students coming to the Spanish educative system (particularly between 2001-2008). If taught it is in the framework of attention to dIversity (teachers for children in pre-primary and primary education) and very few and no specific course is taught for professors of secondary education who usually take a Master on the topic (maybe some sessions during the course on Atention to diversity). There might be some postgraduate studies and Master's specifically addressing such need but they are not compulsory. Additionally, in-service professional development has shrinked due to the economic crisis since 2008 and although there was educative offer to train teachers, number and access to that offer has clearly decreased.</t>
  </si>
  <si>
    <t>In most Autonomous Communities, no specific training is available for all teachers on migrants' needs, nor is it necessary to qualify as a teacher.  Several universities offer A and B but still up to choice of student.</t>
  </si>
  <si>
    <t xml:space="preserve">Bilateral agreement exist with Morocco (to teach Arabic language and culture), and with Romania, and Portugal.  Those are at STATE level, on a voluntary basis for every autonomy: in Catalonia, they are ruled in the same descentralized decision making startegy than other agreements with non-governmental institutions (complementary classes). Data and further information can be seen at: http://blocs.xtec.cat/llenguadorigen/ Agreements also exist with non-governmental institutions and foundations to teach Ukranian, Urdu, Chinese, Amazigh (Berber), and Russian. </t>
  </si>
  <si>
    <t xml:space="preserve">This depends on the language. In the case of the Portuguese language, the courses are open to all pupils and it has equal status as other foreign language courses. In the case of Arabic, there are two modalities - it can be imparted in the regular school day or outside school depending on the Autonomous Community where the Programme is implemented.  It is only open  to Moroccan pupils or others with Arabic as their language of origin.   </t>
  </si>
  <si>
    <t xml:space="preserve">There is no State provision. Some Autonomous Communities have set themselves the aim of offering migrant pupils the possibility to learn abour the culture of their own or their parents' country of origin but only a few have started to put this into practice setting aside funding for this purpose. Andalucía is one of them. On the other hand, the Moroccan Programme (funded by the Moroccan Govt) not only aims at teaching Arabic but also at acquainting the pupils with the culture of the country of origin. </t>
  </si>
  <si>
    <t>a,b, OR c depending on culture</t>
  </si>
  <si>
    <t>Some schools have taken such measures but on an individual basis. For instance, one school public in Madrid with almost all migrant pupils took the opportunity offered by the Regional Government of becoming a bilingual school in order to attract non-migrant pupils.</t>
  </si>
  <si>
    <t>Some Autonomous Communities like Catalonia and Madrid have specific programmes to link parents and schools Others fund municipalities and NGOs. Most are ad hoc projects that depend on the discretion of schools. Few focus on governance.</t>
  </si>
  <si>
    <t xml:space="preserve">The course on “Education for Citizenship and Human Rights” included in the academic curriculum was supressed by the Government of the Popular Party, and was not substituted by any other similar course in 2013. The course(s) were already altered in 2012 by changing the most polemic contents and was supressed from the obligatory school curricula in 2013 with the approval of the Improvement of Quality in Education Act.  Therefore a) strand is not anymore applicable.  b) remains as a general principle (Integration Plan 2011-2014). Some local and autonomous governments keep developing programmes of education about diversity. The Government of Catalonia for example introduced the National Accord 
about Immigration that aims “to promote coexistence in a plural society that shows its cultural diversity” 
and to adapt public services towards plurality. In addition, the same local administration conceived of the 
Citizenship Immigration Accord in order to endorse the integration of migrant people in a plural society. Source: http://www.sirius-migrationeducation.org/wp-content/uploads/2013/12/CitizenshipEducationReport-tot_SIRIUS_131203.pdf
</t>
  </si>
  <si>
    <t>Respect for diversity tends to be a priority across all subjects and levels in Autonomous Communities. These were set out in LOE Statutory Law of Education in 2006. It is also a main objective of "Education for Citizenship and Human Rights" introduced in 2007-8 School Year and since January 2009 Supreme Court decision, is mandatory for all students: http://www.ciudadania.profes.net/ver_noticia.aspx?id=10642</t>
  </si>
  <si>
    <t>This aim is in State and Autonomous Communities' plans but not tasked to any one body: at the national level on the Ministry of Work and Immigration and on the Regional and local level in the respective administrative departments for immigration. There is state funding at municipal, regional, national, and EU level. CREADE (Resource Centre for Attention to Cultural Diversity in Education), project of Ministry of Education, does not have public information role, or inspection, evaluation, monitoring role. www.educacion.es/creade/index.do</t>
  </si>
  <si>
    <t>Law allows for local and school level discretion. Adaptation is mostly carried out in the areas of school menus (for instance, not serving pork)  and dress codes (for instance, being able to wear the hiyab). Also in class room activities and other activities in the centres, like organizing days in which pupils  from one nationality  can talk to the rest of the pupils about  customs of their country of origin.</t>
  </si>
  <si>
    <t>This is an ambition of the 2007-10 Strategic Plan but it is not a requirement in most Autonomous Communities.</t>
  </si>
  <si>
    <t>art. 13 of Spanish constitution</t>
  </si>
  <si>
    <t>The Spanish Constitution (arts. 13.2 and 23 SpC.) limited voting rights to the municipal elections and only on grounds of reciprocity. In addition to the right to vote in municipal elections recognized to EU citizens, between 2006 and 2011 Spain signed and ratified 12 international bilateral agreements with third-countries (Ecuador, Bolivia, Chile, Colombia, Peru, Paraguay, Norway, Iceland, Green Cape, Trinidad and Tobago, New Zeeland, and on July 2011, another agreement was published this time with South Korea, but the municipal elections had already taken place). Except for Norway, the agreements introduced a five-year residence requirement to fully enjoy right active and passive suffrage in Spanish municipal elections.</t>
  </si>
  <si>
    <t>The Spanish government has celebrate several bilateral agreements with non-EU States to confer by reciprocity the right to vote</t>
  </si>
  <si>
    <t>art. 13 of Spanish constitution, reciprocity criteria.  Spanish government announced its intention to sign bilateral agreements with non-EU countries to confer (with reciprocity) the right to vote.  In the framework of treaties of friendship and cooperation, Spain intends to negotiate the principle of reciprocity with Argentina, Uruguay, Chile, Columbia and Venezula.  At the moment, only Norway benefits from reciprocity.</t>
  </si>
  <si>
    <t>art. 13 of Spanish constitution, reciprocity criteria</t>
  </si>
  <si>
    <t>Organic Act 1/2002</t>
  </si>
  <si>
    <t>Royal Decree 3/2006 Social Integration Immigration Forum</t>
  </si>
  <si>
    <t>According to art. 9 of Royal Decree 3/2006 Social Integration Immigration Forum, the state directly selected all members from a list of self-declared candidates, whose migrant associations and NGOs must conform to certain objective state criteria.  The state actively ensures that the composition meets a certain distribution of different types of associations and NGOs</t>
  </si>
  <si>
    <t>The Chair of the Forum for the Social Integration of Immigrants shall be appointed by the Immigration Minister from among persons of widely recognized prestige in the field of immigration. But He/she is not a public authority, but usually a professor. The Deputy Chair is a immigrant, elected by the organizations of immigrants who are in the Forum (Royal Decree 3/2006 of 16 January on the make-up, competences and procedural rules of the Forum for the Social Integration of Immigrants.</t>
  </si>
  <si>
    <t>Both genders are required in OL 3/2007. There is no representation according to different countries of origin.
The composition of the national forum is as follows:
President; vice-president; 1 secretary; representatives of the State’s General Administration, of the administration of the Autonomous Communities and of the local administration;
Representatives of the organisations of immigrants  and refugees. The entities are selected through a process involving a public call. The vocals that are proposed by the entities are appointed by the Ministry of Work and Immigration. 
Representatives of the organisations of social support</t>
  </si>
  <si>
    <t xml:space="preserve">In some autonomous communities there are organs of institutional participation for migrants. </t>
  </si>
  <si>
    <t>There are consultative bodies at regional level that copy the National Forum model. For example, in Catalonia there is the Taula de Ciutadania i Immigració. The composition has to respect the diversity in the Catalan society and, above all, the most relevant organisations in society and of people o foreign origin have to participate. The people representing the departments of the Catalan autonomous government or other public administrations, as well as public and private entities linked to immigration and return, will vary according to the topics that are discussed. The diversity in Catalan society will be respected, which means, among other things, the equal involvement of men and woman with a minimum participation of 40% of each of the sexes</t>
  </si>
  <si>
    <t>there are different systems, but the most common is as the National Forum</t>
  </si>
  <si>
    <t>The diversity in Catalan society will be respected, which means, among other things, the equal involvement of men and woman with a minimum participation of 40% of each of the sexes.</t>
  </si>
  <si>
    <t>The criteria are set by local government</t>
  </si>
  <si>
    <t>The general rule is 5 years. There are 2 special situations: art. 32.3 OL 2/2009, Long-term resident-EC in another Member State can move to Spain and get a Long-Term Residence permit without any previous residence in Spain; and art. 32.2 OL 2/2009, 5 years of residence in different EU Member State, but the last 2 years in Spain for Blue card holders</t>
  </si>
  <si>
    <t>Exception: 5 years is not required for people included in article 72.3 RD 2393/2004</t>
  </si>
  <si>
    <t>To become Long-term Resident, the period as student is not taken into account. To become Long-term resident-EC the period as student is counted 50% (Instruction DGI/SGRJ/05/2009)</t>
  </si>
  <si>
    <t>Art. 95.2 RD 2393/2004</t>
  </si>
  <si>
    <t>Instruction DGI/SGRJ/09/2009, allows different periods of absences. LTR: 6 consecutive months not superior to 12 months in 5 years; LTR-EC: permit absences of less than 6 consecutive months not superiors to 10 months in 5 years; Blue card holders: absences of less than 12 consecutive months or 18 months in 5 years</t>
  </si>
  <si>
    <t>6 consecutive months, no more than 12 months in 5 years</t>
  </si>
  <si>
    <t>1st Additional Disposition of OL 2/2009</t>
  </si>
  <si>
    <t>3 months, see Article 73.4 of the Regulations (RELOEX), Article 72.3.g, Section 5</t>
  </si>
  <si>
    <t>Providing the permanent and expired permit acreditation and paying taxes</t>
  </si>
  <si>
    <t>art. 32.5 OL 2/2009: absences from the EU of less than 12 consecutive months</t>
  </si>
  <si>
    <t xml:space="preserve">A) According to the Regulation of 2001, permanent residence could be lost because of continued absence of Spain of more than 6 months. This has been changed in the new Regulation of 2004. According to article 76 d) it can only be lost because of continued absence of more than 12 months or because of absence of Spain of more than 30 months during the overall period of 5 years. </t>
  </si>
  <si>
    <t>art. 32.5 OL 2/2009: a) and b) and also for absences from the EU superiors to 12 consecutive months or acquisition of LTR permit in another MS</t>
  </si>
  <si>
    <t xml:space="preserve">Only measure not foreseen is downgrading the permanent resident status to a temporary resident status. </t>
  </si>
  <si>
    <t>10 years. 2 years for Andorra, Philippiness, Equatorial Guinea, Portugal, the descendents of Jews who lived on the Iberian peninsula until 1492 (Sefardies), Latin America. 1 year for special situations</t>
  </si>
  <si>
    <t>Continued and regular residence</t>
  </si>
  <si>
    <t>after 1 year of marriage and legal residence in Spain, with fewer requirements (but still some) than ordinary aplicants on grounds of length of residence</t>
  </si>
  <si>
    <t>Nationality by Option at age 18 if resident since birth. Must be done before age 20. Facilitated naturalisation: just 1 year's residence</t>
  </si>
  <si>
    <t>Automatic at birth</t>
  </si>
  <si>
    <t>Interview with civil servant based on their own criteria</t>
  </si>
  <si>
    <t>The Spanish State (federal) does not fund general language courses for immigrants, although there is some State-funded language courses for foreigners (Cervantes Institute, but it acts abroad and charges fees), or the Escuela Oficial de Idiomas or the Universities, but mainly Spanish language courses are taught by certain Autonomous Communities, many local municipalities and essentially by NGOs and associations. On the other hand, certain Autonomous Communities fund only language courses of their own language (Catalonia offers catalan language courses for free or with a very small fee). It is debated whether command of an official regional language (different from Spanish) is sufficient to pass the requirement, given that the check is perfomed by a member of the Spanish Judiciary and no instructions are available on the issue.</t>
  </si>
  <si>
    <t>Very small fees for the integration certificate</t>
  </si>
  <si>
    <t>no cost</t>
  </si>
  <si>
    <t xml:space="preserve">In general terms there are no (federal) Spanish state-funded couses aimed at preparing for the naturalization test/control although it may indirectly support it through funding ONGs that help immigrants to pass the naturalization control (not many courses or support exist yet). However, general integration courses may help in preparing also for the exam. Such courses exist in many municipalities and some Autonomous Communities, like Catalonia where the Integration Law included state-funded integration courses. In practice the lack of reglametary development and budgetary conditions since 2008 have diminished such effect. </t>
  </si>
  <si>
    <t>Part of sufficient integration requirement. Provision in law speaks to sufficient means of subsistence. Up to informal interview by judge of Civil Registry.</t>
  </si>
  <si>
    <t>criminal records are required</t>
  </si>
  <si>
    <t>Indeterminate concept. Either criminal record or good conduct by Spanish and COO authorities. Can check Ministry of Interior regarding exercise of rights and duties of residence, entrance, constitution, international instruments.</t>
  </si>
  <si>
    <t>art. 25 Civil Code: a) and if during a period of 3 years they exclusiveloy use the nationality they had declared to renounce when they acquired the Spanish nationality, or if they had a political or military task in another State in violation of the Spanish government criteria</t>
  </si>
  <si>
    <t>Time limit 15 years for nullication for fraud</t>
  </si>
  <si>
    <t>The Law on the rights and duties of aliens (Law 4/2000) include direct and indirect discrimination by nationality but with definitions not similar with the directives 2000/43 and 2000/78. Moreover the indirect discrimination refers only to aliens “workers” not to “persons” as in Directive 2000/43.</t>
  </si>
  <si>
    <t xml:space="preserve">It's important to take into account that access for victims also covers procedures related to employment (in Spain this is called labour procedures) which are often used by victims </t>
  </si>
  <si>
    <t>Free court-appointed lawyer is available for victims if they do not have the necessary means.</t>
  </si>
  <si>
    <t>In Criminal field yes, but un other fields they can do “on behalf” but not “or in support”.</t>
  </si>
  <si>
    <t>The full range doesn't exist and some exist only in some fields and not in others (for example, in housing there aren't any sanctions in the law). The sanctions are foreseen but not always used. It is true that in some fields there is a lack of consistent and specific range of sanctions.</t>
  </si>
  <si>
    <t>The Law 62/2003 included in its text the creation of an Equality body to fight discrimination on the grounds of race and ethnicity. In September 2007 the government passed a regulation which specified its functions, duties and composition but it wasn't until september 2009 that it was set up. Since then, the Council for the Promotion of Equality and no Discrimination of people on the grounds of race and ethnicity is functioning. Between October 2009 and May 2010, its plenary has met 3 times.</t>
  </si>
  <si>
    <t>The Specialised Body has been created by Law in 2003 but is not working yet. Once the Royal Decree is approved, we will be able to analyse how it works.</t>
  </si>
  <si>
    <t>A applies. Option B is only applicable to discrimination on the basis of gender</t>
  </si>
  <si>
    <t xml:space="preserve">Amendment to Immigration Law
Date of adoption &amp; date of entry into force: 26.05.2011. / 16.06.2011. Article 9 has been amended, changing the conditions under which the right to work can be granted to foreigners .
These changes aren’t substantial, but rather clarify the procedure in several ways:
1. The law does not address the ‘work permits’ any more (the law regulating work permits no longer applies), but rather speaks in terms of ‘free access to the labour market’ and ‘restricted access to the labour market’. The decision on granting access to the labour market is now included in the ruling document for the visa or residence paper instead. With the amendment, the acknowledgment of the right to work with a specific employer in a specific profession is no longer required for some specific groups (in addition to the already existing ones), e.g. to those working as crew members of foreign-registered international carriers (the rest of these groups do not apply to migrants).
This amendment also now specifies in more detail those groups who are entitled to unrestricted access to the labour market in Latvia. In addition to holders of permanent residence permits and permanent residents of the EU, access is now also provided to:
• the spouse of a Latvian citizen, non-citizen or permanent residence permit (PRP) holder;
• those having received a temporary residence permit (TRP) on the grounds of being a child of such foreigners (as described in the previous point) to be employed according to the Labour Law;
• those who have received a TRP on the grounds of holding an alternative status or being a family member of such a person;
• those having received a TRP on the grounds of holding a temporary protection status;
• those having received a TRP on the basis of being the guardian of a Latvian citizen or non-citizen;
• those having received a TRP for the period of time until divorce procedures are finalized;
• those having received a TRP for a pre-trial investigation period as required by the institutions of investigation or court;
• those having received a TRP with the following justification: if, after moving to another EU country, the person in question has lost permanent EU resident status in Latvia and has applied for the TRP no later than 3 years after having left;
• those having received a TRP as an EU permanent resident in another EU member state, or family members of such persons who have spent more than 1 year in Latvia with a TRP and wish to be employed in Latvia;
• those having received a TRP as a result of having made real estate or financial investments, according to the official regulations (and their family members);
• those having received a TRP with the ruling of the Minister of the Interior, when such action is in the state’s interest;
• those having received a TRP with the ruling of the head of the Office of Citizenship and Migration Affairs (OCMA), when the decision has been linked to international law or humanitarian considerations;
• those having received a TRP as victims of human trafficking;
• those having received a TRP due to being family members of EU Blue card holders;
• those holding an asylum seeker document and not yet having received a decision on gaining refugee or alternative status within nine months where the delay has not come about due to their own fault. The right to work then is retained until the moment the final decision on the status is made.
</t>
  </si>
  <si>
    <t>TCN is able to work only with a work permit (and only in take the type of job indicated therein), until he/she receives a permanent residence permit on any ground (e.g.after 5 years of employment with a temporary residence permit). Certain categories of TCN with temporary resident permits have the same access to employment as nationals (e.g, residents on family reunion permits or students (up to 20 h/week))</t>
  </si>
  <si>
    <t>TCN is able to work only with a work permit, until he/she receives a permanent residence permit on any ground (e.g.after 5 years of employment with a temporary residence permit)</t>
  </si>
  <si>
    <t>Certain sectors (e.g.advocates) reserved solely for nationals/EU nationals. TCN is able to take up self-employed activity only with a work permit, until he/she receives a permanent residence permit on any ground (e.g.after 5 years of employment with a temporary residence permit)</t>
  </si>
  <si>
    <t>TCN are not allowed to take a position in the civil service, but many public service positions do not entail being a civil servant. But: if temporary resident on a work permit, can acept only the kind of job indicated in the work permit</t>
  </si>
  <si>
    <t>TCN are not allowed to take a position in the civil service.</t>
  </si>
  <si>
    <t>Generally only TCN on permanent residence permits have equal treatment,  in addition to some categories of TCN on temporary residence permits (such as spouses of persons on permanent residence permits)</t>
  </si>
  <si>
    <t>Name of new law/policy: Amendment to Law on Universities
Date of adoption &amp; date of entry into force: 14.07.2011/01.08.2011
Summary of changes:
According to the added Article 83.1 foreign students are now eligible for national budget stipends .
 The Law now says that, in accordance to the international agreements that have been signed, the state funding can be allocated for university or college so as to cover stipends for foreign students. The requirements and administration of these stipends are regulated by the Cabinet of Ministers.
Currently, these regulations state that the foreigner can apply for these stipends only in two cases – if there is an international agreement indicating that stipends have to be provided to the students from the country in question or in cases where the foreigner comes from a country where stipends are provided to Latvian students.</t>
  </si>
  <si>
    <t>The same procedure as for EEA nationals, if provided by an international treaty</t>
  </si>
  <si>
    <t>As confirmed by the Academic Information Centre of Latvia (also responsible for the recognition of professional qualifications and skills) - the procedures are exactly the same for both EU as well as thrid country nationals</t>
  </si>
  <si>
    <t>a) only</t>
  </si>
  <si>
    <t>ad hoc projects only</t>
  </si>
  <si>
    <t>Temporary residence permit holders  are not entitled to unemployment benefits or social assistance. Family benefits are only available for permanent residents.</t>
  </si>
  <si>
    <t>Temporary residence permit holders (with some exceptions  - such as spouses of holders of permanent residence permits)  are not entitled to unemployment benefits or social assistance. Family benefits are only available for permanent residents.</t>
  </si>
  <si>
    <t>The relatives in ascending line (up to the 3rd generation), but only of TCN on permanent residents permits, can aply for a temporary residence permits once a year for up t0 6 months</t>
  </si>
  <si>
    <t>NB - According to the Immgration law,  the relatives in the ascending line of the foreigners cannot apply for a residence permit (only for a permit of up to 6 months every year); however, the Law on the status of the long-term resident only speaks of the "family members" without specifying who these family members my be - thus, if this latter law is intepreted in accordance with the directive 2003/109, parents of long-term residents should be able to reunite their children - however, it is not expressly stated in the law</t>
  </si>
  <si>
    <t>Only for those under guardianship</t>
  </si>
  <si>
    <t xml:space="preserve">According to the Immgration law,  the adult children cannot apply for a residence permit (only for a permit of up to 6 months every year); however, the Law on the status of the long-term resident only speaks of the "family members" without specifying who these family members my be, thus dependent adult children might in fact be able to apply </t>
  </si>
  <si>
    <t>Simple requirement of accommodation</t>
  </si>
  <si>
    <t>from employment or commercial activity, or other (based on the ground for demanding a residence permit)</t>
  </si>
  <si>
    <t>30 days (or in some cases 90 days) for temporary residence permits, 90 days for permanent residence permits</t>
  </si>
  <si>
    <t>up to 6 months per year - for eligible family members of foreigners with temporary residence permits, spouses - first time a one year permit, second time a four year permit, thereafter- permanent permit, underage children - for the duration of the residence permit of the sponsor</t>
  </si>
  <si>
    <t>if the original reason for arriving to Latvia has been employment, if TCN is no longer empolyed and does not have any other ground for staying in the country, he or she then has to leave</t>
  </si>
  <si>
    <t>Also: insufficient means; sentence for  serious crimes, absence from Latvia, work without work permit etc.</t>
  </si>
  <si>
    <t>not expressly listed in the immigration law, but follow from the Administrative Procedure Law</t>
  </si>
  <si>
    <t xml:space="preserve">a) not expressly listed in the immigration law, but follow from the Administrative Procedure Law. </t>
  </si>
  <si>
    <t>general 5 years residence rule</t>
  </si>
  <si>
    <t>only if there is a minor Latvian children. Not available in case of particularly difficult circumstances for non-EU minors</t>
  </si>
  <si>
    <t>Migrants only benefit from general support. If there is targeted support for migrants, it is only through non-governmental initiatives (and only for 2nd and 3rd generation migrants from ethnic minority communities).</t>
  </si>
  <si>
    <t>Regulations of the Cabinet of Ministers Nr 822 (2005) in Article 28 stipulates that there should be a special assessment of language skills and prior learning when a student from another country is accepted to comprehensive school. There are no standardised assessment tools in primary and lower secondary school for assessing previous level of language and acdacemic achievement. No staff trained specially to work with students with limited knowledge of the language of instruction is available in many mainstream schools (schools teaching in Latvian). The assessment of the language level of second- and third- generation migrants (Russian-speaking) if they enter a mainstream school is also usually on ad-hoc basis (unless after lower secondary school leaving exams at age 15).</t>
  </si>
  <si>
    <t xml:space="preserve"> Migrants only benefit from general support.</t>
  </si>
  <si>
    <t>Migrants only benefit from general support.</t>
  </si>
  <si>
    <t>There has been targeted support for migrants through projects funded by the EU Fund for the Integration of Third Country Nationals. Otherwise - migrants only benefit from general support. Targeted support for migrants funded by the EU Fund for the Integration of Third Country Nationals (co-financed from the state budget) was aimed at the Latvian-language teaching for repatriates, capacity-bulding for state institutions and development of education programmes. Non of projects was aimed at advice and guidance on education.</t>
  </si>
  <si>
    <t xml:space="preserve"> For new migrants, ongoing support in language of instruction should be provided by the school on ad hoc basis according to Regulations of the Cabinet of Ministers Nr 822, point 28.2; but mechanisms on how such support is to be organised are still in the process of development.</t>
  </si>
  <si>
    <t>The type of literacy to be targeted by language provision in school is not specified in legal acts.</t>
  </si>
  <si>
    <t>For new migrants, the courses are in the process of development by the Latvian Language Agency (government agency responsible for Latvian language teaching). Curriculum standards are monitored by a state body.</t>
  </si>
  <si>
    <t>In Latvia, performance of students is not monitored according to sub-groups except gender and the type and location of school (categories of analysis by school type include: rural, urban, big city; Latvian language of instruction only or bilingual instruction in Latvian and a minority language).</t>
  </si>
  <si>
    <t xml:space="preserve">No specialised training is offered to teachers working with migrant pupils whose mother tongue is neither Latvian nor one of the traditional minority languages in Latvia, however, since most new migrants are from the countries where Russian is spoken, they can benefit from teachers who had specialised in-service training for bilingual Russian/ Latvian education. Option 1 (a and b). Immigrant (minority) languages (as specified in 50a) are taught as part of normal school day in the schools implementing minority education programmes. In the Latvian-language public schools learning immigrant (minority) languages is available as foregn-language courses open to all students. </t>
  </si>
  <si>
    <t>For some immigrant languages, particularly Russian, state regulations (Law on Education) provide opportunity for bilingual education (up to 40% of instruction in a publicly funded school can be in a different language), usually this right is used to teach students in Russian, Polish, Lithuanian. Other immigrant languages (e.g. Ukrainian) are sometimes taught as supplementary subjects in publicly funded schools. There are also bilateral agreements for provision of trained teachers and teaching materials with some countries (Poland, Ukraine). For smaller groups of more recent immigrants (e.g. Moldovans and Romanians) no publicly funded measures to learn immigrant language have been provided.  State legislation provides opportunity to teach and/or teach in those immigrant languages which are simultaneously the most widespread minority languages.</t>
  </si>
  <si>
    <t>Immigrant languages (as specified above) are taught as part of normal school day.</t>
  </si>
  <si>
    <t>Provisions to learn about the cultures of Russians, Poles, Ukrainians and other groups to which second- and third-generation migrants belong are provided through the curriculum (especially for schools with bilingual instruction in Latvian and one of minority languages). No provisions of a similar kind exist so far for learning about the culture and countries of origin of new migrants.</t>
  </si>
  <si>
    <t>There used to be a budget line for state support for  public information initiatives related to appreciation of diversity as co-funding to EU funds for such campaigns. However, since 2009 when the Ministry of Integration was closed, no state funding is available for these purposes.</t>
  </si>
  <si>
    <t>While curriculum in Latvia already reflects cultural diversity to some extent, thee are no guidelines concerning further changes of curriculum connected to changes in the population. On the other hand, schools can introduce such changes to the curriculum on their own initiative (nothing in the laws and regulations forbids them from doing so, and there is support for this from NGOs).</t>
  </si>
  <si>
    <t>Only EU citizens</t>
  </si>
  <si>
    <t>According to law on political parties at least 200 Latvian nationals can create a party; thus,TCN have no right to create them. The law on associations and foundations contains no such restriction.</t>
  </si>
  <si>
    <t>Only Latvian nationals, Latvian non-citizens" and EU nationals can be members</t>
  </si>
  <si>
    <t>Information campaigns are about naturalisation, not political rights (as there are no such rights). They are not targeted at foreign residents specifically.</t>
  </si>
  <si>
    <t>Funding for immigrant organisations involved in consultation and advice at national level on similar conditions as for non-immigrant organisations minority</t>
  </si>
  <si>
    <t>"At least five years" spent legally (with a residence permit) in Latvia immediately before applying for the status, the periods of absence  not exceeding 6 consecutive months or 10 months alltogether (or justified absence, such as illness,  force majeure et al.)</t>
  </si>
  <si>
    <t>not more than 1/2 of the time spent as pupil/full-time student</t>
  </si>
  <si>
    <t>For the acquisition of the long-term resident status the rule of 10months/6 consecutive month applies. However, a temporary residence permit is annulled (and hence the person cannot apply for a permanent one and/or the status) if the person spends outside Latvia  more than 3 consecutive months or  more than 6 month within a one year period, unless the Immigration department is  duly notified of the absence and it is considered justified.</t>
  </si>
  <si>
    <t>Exemptions for some disabled persons and those who passed the language examination in school</t>
  </si>
  <si>
    <t>10 LVL (approx. 15 euros) (reduced fee for certain categorees)</t>
  </si>
  <si>
    <t>All materials are available online, provided by the National Centre for Education, including sample exercises and study guides: http://visc.gov.lv/valval/programma.shtml</t>
  </si>
  <si>
    <t>All of the provided courses are project based, no official state funding available</t>
  </si>
  <si>
    <t>within 90 days in ALL cases</t>
  </si>
  <si>
    <t>includes c)</t>
  </si>
  <si>
    <t>d) follows from international obligations</t>
  </si>
  <si>
    <t>The status is lost if the person spends 12 consecutive months outside the EU territory or 6 consecutive years outside Latvia (except if the absence has been duly notified and is for reasons independent of the person or related to the acquisition of education)</t>
  </si>
  <si>
    <t>No provision in the law on protection against expulsion.  b) and d) arise from international obligations</t>
  </si>
  <si>
    <t>a) not listed in the immigration  law, but follows from Administrative procedure law</t>
  </si>
  <si>
    <t xml:space="preserve"> A) and b) not listed in the status law, but follow from the Administrative Procedure Law</t>
  </si>
  <si>
    <t>5 years since the acquisition of permanent residence permit (therefore 5+5) ; persons who have completed a fulle course of primary or secondary education in Latvian (and have received the expatriation permit) can acquire nationality by registration (without naturalization process)</t>
  </si>
  <si>
    <t>In order to be eligibile for citizenship, TCN has to have been a holder of PRP for 5 years</t>
  </si>
  <si>
    <t>at least 10 years of marriage , and 5 years residence in Latvia in Latvia prior to application</t>
  </si>
  <si>
    <t>No specific rule in connnection with acquisition of nationality, but the person loses the permanent residence permit (and hence the possibility to apply for nationality) is she has spent  6 consecutive months outside Latvia or more than 2 1/2 years within 5 year period, unless the absence is duly notified and justified</t>
  </si>
  <si>
    <t>5 years since the acquisition of permanent residence permit plus 5 years of marriage before the acquisition (Section 26 of the Immigration Law)</t>
  </si>
  <si>
    <t>No ius soli. persons who have completed a fulle course of primary or secondary education in Latvian (and have received the expatriation permit) can acquire nationality by registration</t>
  </si>
  <si>
    <t xml:space="preserve">Certain easements of the tests during naturalization are now additionally granted to the disabled, as stated in Article 21, Law on Citizenship. 
The law now states that children with a disability and people with  group I disability, group II disability with progressing mental illness as well as II and III group disability with hearing and speech impairments, can be exempted from taking the language, state law, anthem lyrics and history tests.
</t>
  </si>
  <si>
    <t>Simplified examination procedure for those who received education according to minority programme. Registration for those with schooling in Latvian. Exemptions for over 65, mentally disabilitied and handicapped</t>
  </si>
  <si>
    <t>general fee 20 LVL (30 euros) or reduced fee (3 lvl or 4 euros) for submitting an applicaiton for natralisation; no specific fee for language testing</t>
  </si>
  <si>
    <t xml:space="preserve"> based on publicly-available list of questions</t>
  </si>
  <si>
    <t>Simplified examination procedure for those who received education according to minority programme. Registration for those with schooling in Latvian. Exemptions for over 65, mental disabilitied and handicapped</t>
  </si>
  <si>
    <t>general fee 20 LVL (30 euros) or reduced fee (3 lvl or 4 euros) for submitting an applicaiton for naturalisation; no specific fee for integration requirement</t>
  </si>
  <si>
    <t>Legal source of income</t>
  </si>
  <si>
    <t>Any criminal conviction</t>
  </si>
  <si>
    <t>In one case alleged "disloyalty" referred to as a reason for rejection of the application, despite such clause is not included into the law</t>
  </si>
  <si>
    <t>1 year</t>
  </si>
  <si>
    <t>general fee 20 LVL (30 euros) or reduced fee (3 lvl or 4 euros) for submitting an application for naturalisation; + costs of new passport 15-50 LVL in general case (depending on the speed if processing), 5-30 LVL reduced fee</t>
  </si>
  <si>
    <t>Amendment to Law on Citizenship
Date of adoption &amp; date of entry into force: 09.05.2013/01.10.2013
Ruling of citizenship revocation can be appealed according to the Administrative Procedure Act.</t>
  </si>
  <si>
    <t>only b</t>
  </si>
  <si>
    <t>a) and b) not addressed in law, but  follow from the Administrative Procedure Law</t>
  </si>
  <si>
    <t>The law used to claim that citizenship could be revoked if the person in question serves in another country’s army or a military organization. An exception is now added – the law doesn’t apply when the person in question serves in EU member states, European Free Trade Association member states, NATO member states, Australia, Brazil and New Zealand or any other country with which Latvia has a dual citizenship agreement.</t>
  </si>
  <si>
    <t>Another part of the amendment addresses the already existing point (Article 24, point 3) of the law, stating that citizenship can be revoked if the person in question has submitted false information when applying for citizenship and going through naturalization procedures. It now specifies that this point only applies if no more than 10 years have passed since granting citizenship (this time period does not apply when the person in question has been convicted for any one of the crimes under Article 5 of the Rome Statutes of the International Criminal Court and if the person in question does not possess citizenship of one of the following countries: EU member states, European Free Trade Association member states, NATO member states, Australia, Brazil and New Zealand).</t>
  </si>
  <si>
    <t>acquisition of citizenship of anther country, or  service in a foreign army or security forces/police.justive institutions without the permission of the cabinet of ministers</t>
  </si>
  <si>
    <t>Employment in non-military public service of a foreign country or foreign army, acquisition of foreign citizenship</t>
  </si>
  <si>
    <t xml:space="preserve">According to Article 9, citizens of Latvia may now have an additional (dual) citizenship (limitations apply ).
Up until the introduction of this article, dual citizenship was not an option in Latvia. With the amendments, it is now introduced, but currently only with certain countries: EU member states, European Free Trade Association member states, NATO member states, Australia, Brazil and New Zealand.
</t>
  </si>
  <si>
    <t>c) comes under "other circumstances" within the context of Labour Law (closed list of grounds not including nationality in some other laws), thus not expressly stated</t>
  </si>
  <si>
    <t>No explicit prohibition of discrimination by association or based on assumed characteristics, thus, in principle the answer shoudl be "none of the options", however, raceand ehtnicity and religion and belief are expressly mentioned in the anti-discrimination provisions, whereas nationality is not (see above under 1), hence I chose option 2. The wording of anti-discrimination provisions makes it easier to address discrimination based on assumed characteristics than discrimination by association</t>
  </si>
  <si>
    <t>Anti-disrciminaiton law applies  also to private sector in the areas where there is explicit anti-discrimination legislation. Where it does not exist and one has to rely on constitutional anti-discrimination provision, it is applicable to public actors only.</t>
  </si>
  <si>
    <t>Depends on the field. In the context of employment it applies fully also to private sector; in the context of social services, including nedical care -only to those provided by public sector. Hence both answers 1 and 3; from the point of view of complete coverage if one answer had to be chosen it would be 3</t>
  </si>
  <si>
    <t>Nationality as a prohibited ground not spelled out expressly; options b) and c) not really spelled out expressly, but the law in theory can be used to tackle such actions, however, until now (latest amendments to the Criminal law rewording the relevant provisions were adopted 17.05.2007)  the threashold for the application of the relevant provisions was very  hogh thus making it rather impossible to apply them in practice.</t>
  </si>
  <si>
    <t>Nationality may be regarded as coming under "other circumstances", but not spelled out expressly</t>
  </si>
  <si>
    <t>Prohibition of discrimination based on property and social status, race, ethnicity, gender, religious or political opinions, health condition , occupation and place of residence (thus nationality -based discrimination is not prohibited); however, the very right to education is defined based on person's nationality or status in the Republic of Latvia</t>
  </si>
  <si>
    <t>New legislation adopted specifically dealing with prohibition of discrimination in the field of access to and supply of goods and services and applying only to the grounds of race and ethnicity and gender.</t>
  </si>
  <si>
    <t>C) not mentioned expressly in medical care law, but the requirement is the registration in Population register  - thus the right to helth care is enjoyed by citizens, non-citizens, stateless persons and foreign nationals alike</t>
  </si>
  <si>
    <t>Not provided  specifically for victims of discrimination, but in general built in the legal system. Access to criminal procedures only for victims of race/ethnic discrimination and possibly (depends on the interpretation of the courts, but no case law yet)- discmrination based on religion/belief</t>
  </si>
  <si>
    <t>Shift of the burden of proof only in the context of employment. Principle of objective investigation in administrative court procedure.</t>
  </si>
  <si>
    <t>The legislation is not explicit about these means of proof, and there is no case law; however, it is likely that both would be accepted.</t>
  </si>
  <si>
    <t>All except c)</t>
  </si>
  <si>
    <t>a) and b), but not c)</t>
  </si>
  <si>
    <t>only a)</t>
  </si>
  <si>
    <t>Only a and b;</t>
  </si>
  <si>
    <t>Grounds not spelled out - an all-encompassing mandate</t>
  </si>
  <si>
    <t>None; all of these are within the mandate of the agency</t>
  </si>
  <si>
    <t>None; no positive action</t>
  </si>
  <si>
    <t xml:space="preserve">Under the condition that they receive work/residence permit if they are not in exempted categories listed under the above mentioned Art 73 of the Aliens Act. </t>
  </si>
  <si>
    <t xml:space="preserve">National Employment Office mentioned in this research that public sector employment is open to all job seekers under the condition of fluency in Croatian, but they are also aware of very frequent condition of possession of certificate of nationality which is regularly listed in job requirements  in public sector's vacancy announcements.  </t>
  </si>
  <si>
    <t xml:space="preserve">According to the Article 77, alinea (8) „Foreign nationals enroll into study under the same conditions as Croatian citizens but, according to the decision of the competent state body or institution of higher education, they may pay part or the full cost of their studies. Admission of foreign students may be restricted or denied in the case of study related to military or police education or other studies of interest to national security.” 
Regarding access to vocational trainings, since the „Act on education of adults“ (http://www.zakon.hr/z/384/Zakon-o-obrazovanju-odraslih) does not state any right of foreigners to prequalification or vocational trainings. In practice we know that those bodies who are organizing such courses (if it is state sponsored – like organized by Croatian Employment Office) ask for candidate to have Croatian citizenship. The other practices involve private bodies such as Public Open University (http://www.pou.hr/hr/index.php/home/about-us) who are providing vocational trainings but the foreigners have to pay for it and there is no stipending grants/waivers for it. </t>
  </si>
  <si>
    <t>Non-national residents DO NOT have equal of access to study grants, they even „may pay part or the full cost of their studies”. The last (and any other previous) tender on state study grants published in 2012 by the Ministry of Science, Education and Sports, (Public tender, File no: 604-01/12-01/00033, Register no. 533-20-12-0002 from 12th December 2012) clearly states that „for awarding state scholarships for regular students of university and professional studies can compete full-time students (who are) Croatian nationals who study at public higher education institutions in the Republic of Croatia”. This is based on the „Rules on granting state scholarships to full-time student of undergraduate studies and partial refund of tuition costs for postgraduate students”, where article 2 states “For awarding state scholarships or partial refund of tuition costs are eligible to compete full-time graduate and postgraduate students who have Croatian citizenship.” (http://www.propisi.hr/print.php?id=4672)</t>
  </si>
  <si>
    <t>In 2004, Croatia cancelled the recognition procedure for foreign academic qualifications because certain foreign qualifications did not have Croatian equivalent. Now the Agency for Science and Higher Education has a mandate to verify TCNs diplomas through ENIC and NARIC networks, but the substantive evaluation of the academic and professional qualifications according to the minimum standards of each profession and the final decision on the recognition of qualifications remain with professional associations. Depending on the profession of third country national, his/her qualifications will be subject to either recognition procedure conducted by the Croatian ENIC/NARIC Office or will be eligible for automatic recognition if provisions of Act on Regulated Professions and Recognition of Foreign Professional Qualifications are applicable. More info: https://www.azvo.hr/index.php/en/medunarodne-aktivnosti/ured-enic-naric</t>
  </si>
  <si>
    <t xml:space="preserve">Currently, professional associations (Croatian: strukovna udruženja or Komore) are in charge of determining conditions for acquiring licenses for 200 regulated professions (as per Law on regulated professions and recognition of foreign qualifications Official Gazette No 124/09, 45/11). The Agency for Science and Higher Education has a mandate to verify TCNs diplomas through ENIC and NARIC networks, but the substantive evaluation of the academic and professional qualifications according to the minimum standards of each profession and the final decision on the recognition of qualifications remain with professional associations. It is requirement to apply non-discriminatory approach towards applicants. For the EU citizens, Directive 2005/36 on the recognition of professional qualifications is applicable.  Source: Agency for Science and Higher Education, contacted on 26 June 2013, Contact person: Ms. Emita Blagdan, web site: http://www.azvo.hr/index.php/en/.  </t>
  </si>
  <si>
    <t>Agency for Science and Higher Education is a State agency in charge of facilitation of recognition of professional qualifications. There is a lack of national guidelines and current existence of sectorial guidelines by professional associations. More info: https://www.azvo.hr/images/stories/enic/Case_study_Croatia_final_26.06.2012.pdf</t>
  </si>
  <si>
    <t>Newcomers have no right to resource person, mentor, coach, etc. while Croatian Employment Office did not have specific trainings on needs of migrants until now. This has been envisaged in the upcoming Action Plan for Integration of Migrants.  Source: Croatian Employment Office</t>
  </si>
  <si>
    <t>Ad hoc information campaigns towards migrant workers and/or employers (or only individual campaigns in certain regions)</t>
  </si>
  <si>
    <t xml:space="preserve">Short-term residence and seasonal work permits excluded. Short-term residence permit: Short-term residence means residence of a foreigner of up to 90 days, on the basis of a visa or without a visa. Also, the family member, who is not a citizen of the EEA Member State, for the purposes of family reunification with a citizen of the EEA Member State, shall have the right to reside on the territory of the Republic of Croatia for no longer than 90 days from the day of entry into the Republic of Croatia, if the citizen of the EEA Member State with whom he is reuniting has the right to reside in the Republic of Croatia. </t>
  </si>
  <si>
    <t>Only one or only for some types of partners (ex. homosexuals) - Just partners in stable long-term heterosexual relationship</t>
  </si>
  <si>
    <t>No age limit prescribed</t>
  </si>
  <si>
    <t>Any other relative may also be regarded as a member of the nuclear family of a Croatian citizen or a foreigner granted temporary or permanent residence and a foreigner with asylee status, if there are special personal reasons or serious humanitarian grounds for the family reunification in the Republic of Croatia.</t>
  </si>
  <si>
    <t>Higher than social assistance but can come from sources other than full time employment- types of resources are not specified. Sponsor must provide written statement confirming that he/she will cover all the maintanance expences during the stay of family member.</t>
  </si>
  <si>
    <t xml:space="preserve">A temporary residence permit for the purpose of family reunification shall be issued for a period of up to one year or until expiration of the term of validity of a temporary residence permit of a foreigner with whom reunification is sought.
A foreigner, who was granted temporary residence for the purpose of family reunification for an uninterrupted period of two years, can be granted temporary residence for the same purpose for the period of another two years, or until expiration of the term of validity of a temporary residence permit of a foreigner with whom reunification is sought.  This means that duration od the family members' permit can be issued for one year maximum. It can be issued for the duration of their sponsors' temporary permit if it expires in shorter period than one year. If sponsor has permit longer than one year then family members should renew permit after their one year permit expires. 
</t>
  </si>
  <si>
    <t xml:space="preserve">The law does not specify that these circumstances are taken into acount before refusal or withdrawal. However, the law specifies that the best interest of the child and needs of other vulnerable persons, family life and health conditions are to be considered when the measures for leaving Croatia are applied. </t>
  </si>
  <si>
    <t>Aliens Act  http://www.zakon.hr/z/142/Zakon-o-strancima  and Free Legal Aid Act http://www.zakon.hr/z/286/Zakon-o-besplatnoj-pravnoj-pomo%C4%87i</t>
  </si>
  <si>
    <t xml:space="preserve">According to Article 61, any foreigner granted temporary residence for the purpose of family reunification lasting for an uninterrupted four-year period at least, shall be granted autonomous residence. The foreigner referred to in Article 61, Paragraph 1 of this Act shall have the right to education, training, work and self-employment, in line with the provisions of this Act.Temporary residence referred to in Paragraph 1 of this Article may be granted to a spouse or common-law partner, a child who has come of age or to a parent and an adopted parent of children under age.
Temporary residence referred to in Paragraph 2 of this Article may also be granted if a person with whom a foreigner has requested reunification has died and also in the event of termination of the marital union which lasted for at least three years in the Republic of Croatia.The foreigner referred to in Article 61, Paragraph 1 of this Act shall have the right to education, training, work and self-employment, in line with the provisions of this Act.
</t>
  </si>
  <si>
    <t>Temporary residence may also be granted if a person with whom a foreigner has requested reunification has died and also in the event of termination of the marital union which lasted for at least three years in the Republic of Croatia.</t>
  </si>
  <si>
    <t>The law does not specify categories of children and also does not provide any support to migrant pupils. The National Fundation for Support on Pupils Standard established by the Croatian Parliament explicitly regulates scholarship only to Croatian citizens.</t>
  </si>
  <si>
    <t xml:space="preserve">Laws do not specify residential status of children but on the website of the Ministry of Education it is written: Eight-year elementary education in the Republic of Croatia is compulsory and free for all children at the age of six to fifteen.  This refers to all children with permanent residence in the Republic of Croatia, irrespective of their citizenship.  </t>
  </si>
  <si>
    <t>Law does not provide any (special) support for vocational or university education and there is no structural support.</t>
  </si>
  <si>
    <t>Law does not provide any support to migrant pupils.</t>
  </si>
  <si>
    <t>Targeted support for migrants is only through non-governmental initiatives</t>
  </si>
  <si>
    <t>It includes two of these - a and c. (Law on Upbringing and Education in Primary and Secondary Schools/2008, Art 43)</t>
  </si>
  <si>
    <t>According to Article 44 of the Law on Upbringing and Education in Primary and Seconday Schools  in the Republic of Croatia, a child or a student who is a citizen of a European Union country, shall be entitled to attend lessons of his/her language and culture, free-of-charge based on the reciprocity condition on the premises of the school designated by the local self government unit.</t>
  </si>
  <si>
    <t xml:space="preserve">There is no such measures in Croatian educational policy </t>
  </si>
  <si>
    <t>Integrated throughout curriculum.</t>
  </si>
  <si>
    <t>A vovered: Croatian National Educational Standard, 2005</t>
  </si>
  <si>
    <t xml:space="preserve">Law does not regulate such measures but through bylaws on local level allows discretion </t>
  </si>
  <si>
    <t>In-service professional development training. Include intercultural education and the appliciation of the cultural divesity but as part of Civic education curricula. Reference: Catalog of professional development trainings for school staff, http://www.azoo.hr/index.php?option=com_eventlist&amp;view=categoriesdetailed&amp;Itemid=569</t>
  </si>
  <si>
    <t>Only if obtained Croatian citizenship.</t>
  </si>
  <si>
    <t xml:space="preserve">Founders or members of a political party may only be Croatian citizens.  According to the Political Parties Act, a political party may be established by a minimum of one hundred Croatian citizens. Only Croatian citizen of legal age and with legal capacity may become a member of a political party.  </t>
  </si>
  <si>
    <t xml:space="preserve">The action plan lays down activities that must continuously be implemented with other relevant bodies dealing with education, healthcare, social policy, employment, culture, housing, internal affairs, external affairs, the State Office for Croats Abroad, units of local and regional self-government, scientific institutions, the Croatian Red Cross and civil society organisations. It is not yet officially translated and Croatian version could be found here:
http://www.uljppnm.vlada.hr/images/akcijski%20plan%2024_7_2013.doc
</t>
  </si>
  <si>
    <t>No immigrant organisations.</t>
  </si>
  <si>
    <t>Permanent stay will be granted if an alien had approved temporary stay, asylum or subsidiary protection for an uninterrupted period of five years before the submission of the application. The time required for granting permanent stay will not include stay and work permit issued to seasonal workers, daily migrant workers and service providers on behalf of a foreign employer and the time spent serving one's prison sentence.</t>
  </si>
  <si>
    <t>Permanent stay will be granted to an alien who has a valid foreign travel document, has the means of supporting himself and has health insurance. At the time of deciding about his permanent stay application, the alien must have approved temporary stay in the country, asylum or subsidiary protection.</t>
  </si>
  <si>
    <t>In the case of an alien granted temporary stay for the purpose of studying, the time required for the approval of permanent stay includes only half of the time spent further to the temporary stay permit for the purpose of studying.</t>
  </si>
  <si>
    <t>It will be considered that an alien had an uninterrupted stay in the Republic of Croatia if within a period of five years he was absent from the country on multiple occasions up to 10 months in total, or up to six months in the case of a one-time absence.</t>
  </si>
  <si>
    <t>B1 standard</t>
  </si>
  <si>
    <t>Testing of Croatian language and the Latin script, and the Croatian culture and social system. Testing of language consists of written and oral part.</t>
  </si>
  <si>
    <t xml:space="preserve">Knowledge of the Croatian culture and social system has to be demonstrated by completing a questionnaire. However, an alien who proves that he knows the Croatian culture and social system of the Republic of Croatia by filling out the questionnaire will not have to pass the exam from the Croatian language and Latin script. </t>
  </si>
  <si>
    <t>Testing of the knowledge of the Croatian language and Latin script and the Croatian culture and social system is not compulsory for preschoolers, attendants or persons who finished primary, secondary or higher education in the Republic of Croatia, and persons over the age of 65 if they are not employed. There are certain exemptions for vulnerable groups: persons with disabilities will be tested orally.</t>
  </si>
  <si>
    <t xml:space="preserve">Language testing costs 120 EUR. </t>
  </si>
  <si>
    <t xml:space="preserve">B covered: Short guide for integration test available on the Ministry of Interior website (http://www.mup.hr/47.aspx). Sample of the Croatian language examination available on the Croaticum website (http://croaticum.ffzg.unizg.hr/eng/testiranje.html) There is no course provided by the state as a preparation for integration test. As regard to the Croatian language test, the course is available but not at the expense of the state. </t>
  </si>
  <si>
    <t>No state funded courses</t>
  </si>
  <si>
    <t>An alien must have a monthly financial means of support in the amount of 400% of the basis for estimating the social assistance. The amount is increased for each family member. Means of support could come from  sources such as tax resolution, or excerpt from pension. If supported by the spouse or a family member (member of a alien's household). A member of the household should give a written statement thathe/she will cover all costs associated with the time of the alien's stay in the Rep.of Croatia. The income can come from social assistance and benefits as well. The income can also come from social assistance and benefits.</t>
  </si>
  <si>
    <t>According to the General Administrative Procedure Act, in cases of direct adjudication at the request of the party the official is obligated to render a decision and serve it to the party as soon as possible and at the latest within 30 days from the day of duly performed submission of the request.</t>
  </si>
  <si>
    <t>The permanent stay of an alien will be terminated if he moved out of the Republic of Croatia or stayed abroad without interruptions for a period over one year.</t>
  </si>
  <si>
    <t>Grounds include: if an alien is prohibited entry and stay in the Republic of Croatia; if he moved out of the Republic of Croatia or stayed abroad without interruptions for a period over one year; if established that an alien deliberately provided untrue information or deliberately concealed the aim and circumstances which were relevant for the approval of permanent stay; if required by the reasons of protecting public policy, national security or public health; at his own request; if the asylum or subsidiary protection was annulled. First reason also includes sentence for criminal offence.</t>
  </si>
  <si>
    <t>Against the decision on termination of permanent stay an administrative dispute may be initiated. The decision, according to the Administrative Procedure Act, should be reasoned. An alien can have representation before the Administrative Court, but on his own expense. In certain cases, an alien can obtain representation at the state expense, according to the Law on free legal aid.</t>
  </si>
  <si>
    <t>For aliens with permanent residence stay.</t>
  </si>
  <si>
    <t>The amendments that came into force on 1 January 2012 tightened the conditions for foreign 
legal residents, by raising the eligibility bar from 5 to 8 years of interrupted stay in Croatia, 
and introduced a criterion of approved permanent residence in Croatia. Source: http://cadmus.eui.eu/bitstream/handle/1814/29776/NPR_2013_10-Croatia.pdf?sequence=1</t>
  </si>
  <si>
    <t>approved permanent residence in Croatia</t>
  </si>
  <si>
    <t>The provisions from Aliens act, article 92, for obtaining the status of long-term residence, prior to be able to apply for nationality says so: (1) Permanent residence can be granted to an alien who at the time of applying for long-term residence has had an uninterrupted five years of temporary residence in the Republic of Croatia.
(2) It is believed that the alien continuously resided in the Republic of Croatia and even if he in that five years was absent from Croatia for a period of 10 non-consecutive months in total, or a period of up to 6 consecutive months.</t>
  </si>
  <si>
    <t>The only difference is residence permit. Instead of 8 years of interrupted stay they need permanent residence that, according to the Aliens Act (article 92/1), can be obtained if the person has 5 years of continuous legal residence in Croatia. They also do not need to fulfill requirements from article 8 paragraphs 1, 2, 3 and 4 of the Croatian Nationality Act that apply to ordinary applicants</t>
  </si>
  <si>
    <t>B1</t>
  </si>
  <si>
    <t>The elderly (over 60 years of age) are exempt from the language test requirement; those who prior application had at least ten years of refugee status in Croatia or who on the 8 October 1991 had a permanent residence in Croatia; ethnic Croats abroad and their descendants or if it is in the special interest of the Republic of Croatia to grant citizenship.</t>
  </si>
  <si>
    <t>130 euros</t>
  </si>
  <si>
    <t>Facilitated naturalisation: born in Croatia with legal permanent residence; the spouse of a Croatian citizen; emigrants, their descendants up to the third generations; in the interest of the Republic of Croatia</t>
  </si>
  <si>
    <t>It is subjected to the disretionary decision of the Ministry of Inetrior</t>
  </si>
  <si>
    <t>Article 26. The Ministry of Interior may refuse a request for acquisition OR termination of citizenship, although the requirements for that are met, if it appraises that there are reasons of interest for Croatia in which the application for the acquisition or termination of citizenship should be rejected.</t>
  </si>
  <si>
    <t>Croatian Citizenship Act does not prescribe the possibility of revocation/withdrawing status of a Croatian citizen. However, a person who is unlawfully acquired Croatian citizenship by naturalization on the basis of the decision of the Ministry, such a solution may be in accordance with the provisions of the Administrative Procedure Act ("Official Gazette", No. 47/09), declared null and void (Article 128, paragraph 1 ) and cancel or terminate (art. 129. and Art. 130).</t>
  </si>
  <si>
    <t>Exceptions: the spouses of Croatian citizens, emigrants and their descendants, foreign citizens whose admission is deemed to be in the interest of Croatia and the members of Croatian people abroad.</t>
  </si>
  <si>
    <t>Article 1, of the Anti-Discrimination Act
Subject matter of the Act (1) This Act provides for the protection and promotion of equality as the highest value of the constitutional order of the Republic of Croatia, creates prerequisites for the realisation of equal opportunities and regulates protection against discrimination on the grounds of race or ethnic affiliation or colour, gender, language, religion, political or other belief, national or social origin, property, trade union membership, education, social status, marital or family status, age, health condition, disability, genetic heritage, native identity, expression or sexual orientation.</t>
  </si>
  <si>
    <t xml:space="preserve">Article 1. and Article 8. </t>
  </si>
  <si>
    <t>Article 8.</t>
  </si>
  <si>
    <t>Anti-discrimination Act does not state on any of these issues, but instead it is defined in the Article 325 of the Criminal Act (Law)  1) ""Who through the press, radio, television, computer system or network, at a public gathering or otherwise publicly incites or publicly make available flyers, images, or other materials that call for violence or hatred directed against a group of persons or a member of the group because of their race, religion, national or ethnic origin, origin, color, sex, sexual orientation, gender identity, disability or any other characteristic, shall be punished by imprisonment of up to three years.""(2) The punishment referred to in paragraph 1 this Article a person shall be punished if publicly approve, deny or significantly reduces the crime of genocide, crimes of aggression, crimes against humanity or war crimes directed against a group of people or members of the group because of their race, religion, national or ethnic origin, origin or color, in a way that is appropriate to encourage violence or hatred against such a group or members of the group.
(3) An attempted criminal offense referred to in paragraph 1 and 2 this Article shall be punished."</t>
  </si>
  <si>
    <t>According to the article 6 of Anti-discrimination law "Heavier sort of discrimination within the meaning of this Act shall be deemed to be discrimination committed against a specific person on several grounds under Article 1 Paragraph 1 hereof (multiple discrimination), discrimination committed repeatedly (repeated discrimination), which is committed for a long time (long discrimination) or that the consequences plaguing the victim of discrimination. The court will take into account the circumstances referred to in paragraph 1 of this Article in determining the amount of compensation for non-pecuniary damage, and when determining the sentence for the offenses set out herein. ...Requirements in paragraph 1 this article (17) can be brought together with the requirements for the protection of other rights to be decided in a civil action if all the claims are interrelated and if the same court for them, regardless of whether these claims are prescribed resolution in a regular or special legal procedure, except in cases of trespass.</t>
  </si>
  <si>
    <t>Article 8, paragraph 1</t>
  </si>
  <si>
    <t>Article 8, paragraph 2</t>
  </si>
  <si>
    <t>Article 8, paragraph 3</t>
  </si>
  <si>
    <t>Article 8, paragraph 6 and paragraph 8</t>
  </si>
  <si>
    <t>Article 8, paragraph 4 and paragraph 8</t>
  </si>
  <si>
    <t xml:space="preserve">Article 17
(1) A person who claims to be a victim of discrimination under the provisions of this Act shall be authorized to file a lawsuit ...
(2) The requirements of paragraph 1 this Article shall be decided by the court, applying the provisions of the Code of Civil Procedure, unless this Act provides otherwise.
(3) The requirements of paragraph 1 of this section may be brought together with the requirements for the protection of other rights to be decided in a civil action if all the claims are interrelated and if the same court for them, regardless of whether these claims are examined in regular or in a separate civil action, except in cases of trespass. In this case the relevant rules of the dispute in question, unless this Act provides otherwise.         Second option goes under the Criminal Act under the article 125. Violation of Equality
(1) Whoever, on the basis of race, ethnicity, color, sex, language, religion, political or other opinion, national or social origin, property, birth, education, social status, marital or family status, age, medical condition , disability, genetic inheritance, gender identity, expression, sexual orientation or other characteristics deny, restrict or causes other right to acquire goods or receiving services, the right to conduct business, the right to employment and advancement, or anyone on the basis of these differences or affiliations other privileges or benefits, shall be punished by imprisonment of up to three years.   And thirdly, according to to one lawyer we contacted administrative procedures are also there in cases if a person goes before the Administrative procedures but in the cases of violation of Act on General Administrative Procedure, or the Labour Act, or for example Act on gender equality </t>
  </si>
  <si>
    <t>Article 20, Burden of proof
(1) If a party in court or other proceedings claims that his/her right to equal treatment pursuant to
provisions of this Act has been violated, he/she shall make it plausible that discrimination has taken
place. In this case, it shall be for the respondent to prove that there has been no discrimination.
(2) The provision of paragraph 1 of this Article shall not apply to misdemeanour and criminal
proceedings.</t>
  </si>
  <si>
    <t xml:space="preserve">According to the Ombudsperson’s 2011 Report on discrimination, although there are some theoretical discussions whether results of situation testing may or may not serve as evidence in a court procedure, still there is no court practice in relation to this issue and it is yet to be established.  However, there is no specific provision under national legislation which does not allow these two types of evidence, so in theory the courts would be allowed to accept them.  </t>
  </si>
  <si>
    <t>Protection against discrimination exists on all points from a) to e), as the Anti-discrimination Act sets out that no one may be placed in a less favourable position because they reported discrimination in good faith, witnessed discrimination or rejected an instruction to discriminate or who participated in any manner in proceedings based on discrimination in line with provisions of this Act. Article 8 of the Act sets out that it shall apply to the conduct of all state bodies, bodies of local and regional self-government units, legal persons vested with public authority, and to the conduct of all legal and natural persons, especially in the areas listed below: 1. work and working conditions; access to self-employment and occupation, including selection criteria, recruiting and promotion conditions; access to all types of vocational guidance, vocational training, professional improvement and retraining; 2. education, science and sports; 3. social security, including social welfare, pension and health insurance and unemployment insurance; 4. health protection; 5. judiciary and administration; 6. housing; 7. public informing and the media; 8. access to goods and services and their providing; 9. membership and activities in trade unions, civil society organisations, political parties or any other organisations; 10. access to participation in the cultural and artistic creation.</t>
  </si>
  <si>
    <t xml:space="preserve">Under the Law on Free Legal Aid, free legal aid is provided to Croatian nationals and foreigners in civil procedures, administrative procedures and administrative disputes, taking into account their material position and the facts they could not have their rights realized without endangering their and their family’s means of support. The procedure for obtaining free legal aid is time consuming and complicated. In criminal matters, under certain conditions a defendant must have a defence counsel and then the court will appoint one if not already appointed by the defendant. Also, under certain conditions, if the defendant cannot afford to pay for a defence counsel, the court may appoint one.Also, under the Law on Asylum (NN 79/07, 88/10), asylum seekers, persons granted asylum and foreigners under supsidiary protection may receive free legal aid in asylum- related legal matters, provided their assets and income do not amount to more then average monthly salary in Croatia. Due to interpreter issue, in criminal matters yes, in civil matters at the expense of the party who is requesting interpretation. In administrative matters, procedure is conducted in Croatian language and script, except some other language (e.g. national minority language) is in official use as well. </t>
  </si>
  <si>
    <t>a) Article 17 of the Act and c)  Article 24</t>
  </si>
  <si>
    <t>Article 17</t>
  </si>
  <si>
    <t>The Ombudsman does not have the legal entitlement to act as a quasi-judicial body.</t>
  </si>
  <si>
    <t xml:space="preserve">Article 21 </t>
  </si>
  <si>
    <t xml:space="preserve">ONLY a) is correct answer: The Ombudsman has the power to instigate proceedings in own name, and lead own investigation, but the Ombudsman does not have the power to enforce the findings.  </t>
  </si>
  <si>
    <t>No change, still only a)</t>
  </si>
  <si>
    <t>The law on the personnel working for the federal administration of 24 March 2000 (LPers) stipulates that all positions at the federal administration are also open to foreigners. The main exception concerns the excercise of public authority (diplomatic personnel, police etc.) (Art. 8 Abs. 3 BPG). At the cantonal level, laws and practice varies, but in most cantons there are lists on the posts than can only be occupied by Swiss citizens (e.g. in the Ticino, only Swiss teacher are recruited) for differences see http://www.ekm.admin.ch/de/themen/doku/stud_partizipation.pdf (pages 6 to 8).</t>
  </si>
  <si>
    <t>Access to self-employment is regulated on a cantonal basis. In many cantons access to self-employment is made dependent upon the possession of a C permit (LTR permit)</t>
  </si>
  <si>
    <t>With work permit yes</t>
  </si>
  <si>
    <t>Since 1989, all categories of TCN's have equal access to public employment services. 
(See Arbeitsvermittlungsgesetz, AVG (RS 823.11))</t>
  </si>
  <si>
    <t>Depends on area of work. Many different bodies grant recognitions. Procedure is not the same for EEA/EFTA and TCNs.</t>
  </si>
  <si>
    <t>National guidelines. 
(See art. 65 AuG art. 10 VIntA on information to migrants)</t>
  </si>
  <si>
    <t>partially cantonal law.  See also art. 56 AL (information to migrants on integration and other courses)</t>
  </si>
  <si>
    <t xml:space="preserve">National programme promotes in particular language courses which aim among others at the employability of TCN; many actors are involved </t>
  </si>
  <si>
    <t>Some cantons have adopted measures to fight youth unemployment (e.b. Basel-Stadt), but the measures are directed at all young people between 16 and 25.</t>
  </si>
  <si>
    <t>B covered: The Federal Council defined the transcultural opening of public employment services as one of the priorities in the area of integration. Since then manyregional employment offices have provided training to their staff (see Bundesrat 2009, Umsetzung Massnahmenpaket Integration 2009).</t>
  </si>
  <si>
    <t>Permit B holders have equal access to social assistance as permit C holders and nationals. Since they risk losing their permit if they are on social assistance longer than twelve months, we would claim that equal treatment is not ensured in the case of social assistance.</t>
  </si>
  <si>
    <t>No residence requirement. The request for family reunion can be made upon arrival in Switzerland. (LEtr)</t>
  </si>
  <si>
    <t xml:space="preserve">in principle possible, but under conditions for yearly residents; legal claim for long-term residents </t>
  </si>
  <si>
    <t xml:space="preserve"> Family reunion does not depend on documents but on the legal status of the foreigner in question. The conditions for the family reunion of B-permit and L-permit holders are the same (arts. 44 and 45 LEtr).</t>
  </si>
  <si>
    <t>With the entry into force of the new law on registered partnerships (Partnerschaftsgesetz, 2007) the registered partner of a Swiss or foreign national is treated the same as the spouse. The family reunion of homosexuals is subject to the same conditions as the family reunion of spouses.</t>
  </si>
  <si>
    <t xml:space="preserve">If a child is older than 12, then the demand for family reunion has to be submitted within one year after the arrival. Children older than 12 (of Swiss citizens and resident aliens) do not automatically receive a long-term residence permit, they merely receive a yearly residence permit. </t>
  </si>
  <si>
    <t>allowed only for members of Swiss citizens under certain conditions or for exceptional humanitairian cases</t>
  </si>
  <si>
    <t>The "exceptional humanitarian cases" clause can apply also in these cases (see correspondent's answer to previous question, art. 30 lit. b AL)</t>
  </si>
  <si>
    <t>In line with art. 54 of the Law on Foreigners (LEtr) the cantonal authorities can conclude integration contracts with family members of TCNs. Language courses are the most frequently adopted measures. The prolongation of the resident permits can be made subject on the fulfilment of the integration agreement. "Le conjoint ainsi que les enfants célibataires âgés de moins de 18 ans du titulaire d’une autorisation d’établissement ont droit à une autorisation de séjour. Son octroi peut être lié à la participation à un cours de langue ou à un cours d’intégration (art. 54, al. 1, LEtr ; directives ch. IV 2.1.4). Un regroupement familial au titre de l’art. 43 LEtr est possible lorsque le membre de la famille résidant en Suisse remplit toutes les conditions pour obtenir une autorisation d'établissement (durée du séjour, comportement), mais que celle-ci ne lui a pas encore été délivrée pour diverses raisons (retard dans le traitement du dossier, délai pour la production de documents)." Art. 54 mandatory  integration conditions or contracts can be edicted by cantons and are already in some cases  (most restrictiv practice); little experience up to now, because the new law enforced from 2008.  Art. 54§2 and 96 AL (see reviewer's remarks under q6) provide a legal basis for establishing integration conditions, except when there is a right to family reunification, since in thses cases there is no discretion (see reviewer's remarks under q32)</t>
  </si>
  <si>
    <t>No standards. Still based on administrative discretion</t>
  </si>
  <si>
    <t>The cantonal authorities can conclude integration contracts with family members of TCNs</t>
  </si>
  <si>
    <t>the authorities can conclude an integration contract with a B-permit holder, but there are so far no rules on how the requirements have to be implemented in the cantons.</t>
  </si>
  <si>
    <t>The assessment is carried out by the language schools according to their own criteria.</t>
  </si>
  <si>
    <t>Since 2008, the Swiss Confederation cofinance special offers of integration proposed to TCN’s who have “specific needs” (language courses are the most frequently adopted measures). 
TCN's with specific needs are for instance women with preschool children who stay at home, young adults who immigrate to Switzerland after compulsory school and for which there is no regular supply, people receiving social assistance who can not access language courses, but also migrants living in Switzerland for a long time and having only rudimentary knowledge of the local language (see https://www.bfm.admin.ch/content/dam/data/migration/integration/schwerpunkt/schwerpunktprogramm-2008-2011-f.pdf). 
Please note that language courses generally also include all migrants who want or need to learn a national language.</t>
  </si>
  <si>
    <t xml:space="preserve">three minimum conditions stated in the law to be able to sponsor family reunion (not depending on social assistance, dispose of appropriate apartment and live together in it), but these conditions are not sufficient and cantons are free to ask stricter conditions and regularly do (directive regroupement familial). I added the example of canton Solothurn which clearly states that “the applicant must in principle prove to have a job with sufficient income for the whole family. The migration authority determines the minimum amount of the necessary income.” Moyens financiers 
Les moyens financiers doivent permettre aux membres de la famille de subvenir à leurs besoins sans dépendre de l’aide sociale (art. 44, let. c, LEtr). Les moyens financiers doivent au moins correspondre aux normes de la Conférence suisse des institutions d'action sociale (Normes CSIAS). Les cantons sont libres de prévoir des moyens supplémentaires permettant de garantir l’intégration sociale des étrangers. Les éventuels revenus futurs ne doivent pas être pris en compte. Ce principe ressort notamment du fait que les membres de la famille du titulaire d’une autorisation de séjour à l’année qui sont entrés en Suisse au titre du regroupement familial n’ont pas droit à l’octroi d’une autorisation de séjour. 
http://www.bfm.admin.ch/content/dam/data/migration/rechtsgrundlagen/weisungen_und_kreisschreiben/weisungen_auslaenderbereich/familiennachzug/6-familiennachzug-f.pdf 
Canton of Solothurn
1. Personen, welche nachgezogen werden können:
Ehegatten und ledige Kinder unter 18 Jahren, vorbehältlich der gesetzlichen Nachzugsfristen.
2. Wichtigste Voraussetzungen, welche für den Nachzug erfüllt sein müssen:
2.1 Bedarfsgerechte Wohnung
Personen, die Familienangehörige nachziehen wollen, müssen über eine bedarfsgerechte Wohnung
verfügen.
2.2 Einkommen der Gesuchstellerin/des Gesuchstellers
Die Gesuchstellerin/der Gesuchsteller muss grundsätzlich eine Arbeitsstelle mit genügend Einkommen
für die ganze Familie nachweisen können. Die Fremdenpolizeibehörde bestimmt die Mindesthöhe des
erforderlichen Einkommens.
2.3 Gemeinsame Wohnung
Aufenthaltsbewilligungen im Familiennachzug werden nur erteilt, wenn die Familienangehörigen zusammen
wohnen.
</t>
  </si>
  <si>
    <t>another ground can be the a long lasting dependency on social assistance (of the sponsor or one of the family members)                                                                art. 62 LEtr: révocation des autorisations et d’autres décisions (…) e. lui-même ou une personne dont il a la charge dépend de l’aide sociale.</t>
  </si>
  <si>
    <t>The authorities can decide to grant a residence permit in the case of widowhood or divorce if the mariage lasted at least three years and if the family members are well integrated. The person is only entitled to a residence permit after five years.</t>
  </si>
  <si>
    <t xml:space="preserve"> [practice at subnational level]. More than 70% of compulsory school leavers enroll in vocational training (http://www.bfs.admin.ch/bfs/portal/fr/index/themen/15/04/ind4.indicator.40701.407.html?open=416#4169; hence support to access upper secondary education means mostly support to enter vocational training. Those targeted measures are often implemented by cantonal authorities. In quite a few cantons where there is a significant migrant presence there are such measures; they tend to be targeted on pupils with low school qualifications (a group where children of immigrants are overrepresented). Most frequent targeted measures to increase upper secondary enrollment in apprenticeship are mentoring - generally by NGO-  and lately case management, by public school authorities, mainly aimed at reducing drop-out cases.</t>
  </si>
  <si>
    <t xml:space="preserve">[national level coordination]: Principle concerning scolarisation of all children (http://www.sans-papiers.ch/site/uploads/media/Brief_EDK_2003_d.pdf)  recommands NOT to link residence status and education in the case of undocumented children.  Recommandations do make references to the Constitution (art. 19 and 62) ant to the International Pact on economic, social and cultural rights (art. 13) as well as to the UN-Convention on children rights (art. 2 et 28). HarmoS unified entry age to primary school at age 6. </t>
  </si>
  <si>
    <t>[practice at subnational level]: This information has been checked with several informants in Geneva, in charge of newcomer policy in lower secondary and post-compulsory education.</t>
  </si>
  <si>
    <t>Since 2013, access to pre-primary education and vocational training is a legal right for all migrants (see HarmoS agreement and motion Barthassat), but still no legal right or explicit obligation in law to access academic routes for all categories of migrants.</t>
  </si>
  <si>
    <t>Pre-primary level :[national level coordination]. In federalist Switzerland, education is a competence of subnational units, the cantons. At federal level, the rules stated above are 'recommandations', guidelines which are not legally binding. However 1) the 1991 Recomandation already mentions pre-primary as the school level that children of immigrants should be able to attend. Fruther, a 2003 document reaffirms the principle: schooling for all children. i.e. also undocumented [http://www.sans-papiers.ch/site/index.php?id=27]. Moreover, the HarmoS intercantonal agreement (in force since August 1st 2009, which is legally binding for the 12 of the 26 cantons that ratified the agreement) makes 2 years of pre-primary education compulsory - a feature which ensures effective opening of pre-primary education to all children whether documented or legal residents, migrants or not (http://www.edk.ch/dyn/15421.php).  Vocational training: [practice at subnational level]. Undocumented children are prevented from accessing apprenticeship, since they would need a legal stay  permit granting access to the labour market in order to be able to sign an apprenticeship contract. Political efforts to change this situation are ongoing. University education: [practice at subnational level]. Undocumented migrants may access university  (tertiary education) as there are no legal provision preventing them to do so; however they do not have access to university "in law". For post-obligatory schooling, there are no legal provisions. Secondary schooling is a possibility in some Cantons (e.g. Geneva). There, the only precondition to enter a secondary school is the health insurance of the minor in question.</t>
  </si>
  <si>
    <t xml:space="preserve"> measures and campains to increase employer's supply of apprenticeship places for all children profit especially to children of immigrants who struggle to find an apprenticeship contract </t>
  </si>
  <si>
    <t xml:space="preserve">[practice at subnational level]. source: Fibbi, Rosita und Valeria Mellone (2010). Jeunes en transition de l’école à la  formation professionnelle : quelle participation pour les parents ? Neuchâtel: Forum suisse pour l'étude des migrations et de la population. The study maps practices across cantons: however relevant practices are not found in all cantons.
</t>
  </si>
  <si>
    <t>Both Swiss and foreing pupils as long as they qualify as foreign language speaking have  the right to support in language of instruction at pre-primary, primary and lower secondary schools , generally parallet to regular teaching http://www.edk.ch/dyn/15875.php.</t>
  </si>
  <si>
    <t xml:space="preserve">No specification of the level to be reached. The right to follow those courses is time limited (1 year generally, sometimes 18 months) in order to prevent institutionnalisation of separated classes. The goal is to be able to follow regular classes; if the pupil succeeds to do so in less than a year then he may leave those classes earlier. I would then say communicative literacy is the goal. </t>
  </si>
  <si>
    <t xml:space="preserve">No requirements at federal nor at cantonal level. Language-of-instruction-courses for non-local-language-speaking pupils are not formally required to use second-language teaching didactics to teach for instance French to an Albanian-speaking pupil in Geneva. In other words, DAZ (Deutsch als Zweitsprache) approaches are increasingly used but not yet an official standard.
The issue is of course different if you think of how German is taught in Geneva’s schools to the whole of the student body. 
</t>
  </si>
  <si>
    <t>1991 Recommandation http://edudoc.ch/record/25485/files/EDK-Empfehlungen_f.pdf. encourages cantons to provide support after classes for children who might need it. Public funded homework support for migrant children may be provided not on a systematica but on a pragmatic basis. In GE it is now systematic : http://icp.ge.ch/etidep/IMG/pdf/D-DGEP-014-16_Etudes_surveilles.pdf</t>
  </si>
  <si>
    <t xml:space="preserve">Courses exist; they are generally but not always compulsory. Sieber 2007  mentions that compulsory courses in "Intercultural pedagogic" are to be found.  tp://www.zug.phz.ch/fileadmin/media/zug.phz.ch/forschung/izb/2007_Grundlagenbericht_IKP_de_fr.pdf   </t>
  </si>
  <si>
    <t>In some cantons /towns some LCO courses may be delivered during regular classes, which involves missing other subjects. Mostly however such courses are delivered outside the regular timetable, on regular school days. They are not open to all students since they are financed by the country of origin (e.g. no  Spain financed Spanish LCO for Latin American pupils).</t>
  </si>
  <si>
    <t>Pupils are assigned to attend the school of the neigborhood they live in.</t>
  </si>
  <si>
    <t>In GE, a fixed time frame is allotted for Language awareness programs, hence they are integrated in the curriculum. This in not yet the case in BS.</t>
  </si>
  <si>
    <t>The best experience in this field is the annual campaign since 2000 in Basel adressing the whole population.</t>
  </si>
  <si>
    <t xml:space="preserve">Teaching material can be modified in order to respond to new situations; e.g. the introduction on Language awareness programs in GE. </t>
  </si>
  <si>
    <t>Local adaptation is the norm in federalist Switzerland. School menus, dress codes and swimming lesson attendance are managed at cantonal and miunicipality level.</t>
  </si>
  <si>
    <t xml:space="preserve">only six cantons recognize the right of foreigners to vote at the cantonal (regional)  level. The canton of Glarus just refused to grant foreigners the right to vote at the cantonal (regional)level </t>
  </si>
  <si>
    <t>Only certain communes recognize the right of foreigners to vote at the communal (local) level.</t>
  </si>
  <si>
    <t>only certain cantons recognize the rights of eligibility for foreigners at the communal (local) level.</t>
  </si>
  <si>
    <t xml:space="preserve">Art. 58 AL formally establishes the Federal Commission for Foreigners, whose mandate is (at least) to "traiter" all questions related to immigration and to cooperate with competent authorities on integration. This would seem to fulfil the conditions of note 7 (there is a "structure" through which consultation on relevant policies is organized). </t>
  </si>
  <si>
    <t>The President of the Federal Commission for Migration is a Former National Councillor and a former member of a cantonal executive. One of the two Vice-Presidents has a migration background</t>
  </si>
  <si>
    <t>The Federal Commission can make its own reports and issue recommandations on its topics of interest. See the Commission's website (cf. mandate): http://www.ekm.admin.ch/fr/lacfm/mandat.php</t>
  </si>
  <si>
    <t>In 17 cantons, there are now permanent consultative commissions on migration and integration questions. See:http://www.ekm.admin.ch/de/themen/doku/stud_partizipation.pdf</t>
  </si>
  <si>
    <t>Procedures for nominating members of consultative commissions vary from canton to canton, but the authorities tend to have the last word regarding the composition.</t>
  </si>
  <si>
    <t>Most of the consultative commissions are chaired by a representative of the cantonal government</t>
  </si>
  <si>
    <t>Most consultative commissions have the right of initiative</t>
  </si>
  <si>
    <t>The authorities tend to attempt to ensure representativeness, but there are no explicit stipulations</t>
  </si>
  <si>
    <t>cf. 94 Bern's Fachkommission für Integration</t>
  </si>
  <si>
    <t>In Berne the Commission is presided by a representative of the migration community and co-presided by a Swiss national.</t>
  </si>
  <si>
    <t>Predominantly the body has consultative functions. The integration guidelines of the city of Berne (Integrationsleitbild) state that the Commission advises the executive on questions pertaining to migration and integration (Leitbild der Stadt Berne, page 28). It also has a right of initiative.</t>
  </si>
  <si>
    <t>No explicit stipulations on ensuring representativeness, but in practice, the authorities attempt to ensure it.</t>
  </si>
  <si>
    <t>Geneva among the cities having more than 30.000 inhabitants (Commission consultative de l'intégration)</t>
  </si>
  <si>
    <t>(http://www.geneve.ch/integration/nos-prestations-et-activites/la-journee-et-les-assises-de-l'integration/annee-2006/welcome.asp?rubrique=election-representants-etrangers)   Additional information: art. 10-11 of the Law on foreigners' integration of the Canton Genève</t>
  </si>
  <si>
    <t>Chaired by the head of the department.</t>
  </si>
  <si>
    <t>Mainly consultative functions arccording to the integration law of the canton of Geneva. See: http://www.ge.ch/legislation/rsg/f/s/rsg_A2_55.html (art. 10 to 12). It, however, has a right of initiative.</t>
  </si>
  <si>
    <t>Article 11 of the integration law of the canton of Geneva states that the meeting of the immigrant associations (Assises de l'Intégration) have the right to designate the representatives of the immigrant community.</t>
  </si>
  <si>
    <t>FIMM - Forum for the integration of migrants;  the legal basis for funding NGOs will be art. 55§1 AL (financial promotion of integration)</t>
  </si>
  <si>
    <t>only 5 years for recognized refugees and migrants married to a Swiss citizen as well as for nationals from Canada/USA (and of course EU, Norway, Island). For TCN after 5 years possible depending on decision of authorities and appreciation of integration degree. University Professors and some highly skilled migrants receive an immediate LTR on immigration.</t>
  </si>
  <si>
    <t>Once again it does not depend on the documents but on the status of an immigrant. To obtain a permit C (LTR) the immigrant needs to have  previously had a B permit.</t>
  </si>
  <si>
    <t>In principle, residence must be legal and "uninterrupted" (art. 34, 42, 43 AL) during the last five years before application for LTR</t>
  </si>
  <si>
    <t>appreciation of the "degree of integration" by cantons; Art. 54 al. 2 -et 34. al. 4, but the novelty of the new Aliens law means that no general guidelines or practice available.  art. 54§2 and 96 AL demand that in using their discretion, competent authorities take into account the "degree of integration". Hence, unless there is a right to LTR status (see reviewer's remarks under q1) they may establish integration conditions. Draft executive order on integration (28.3.07) establishes formal conditions (language level=A2) for anticipated LTR (see q1)</t>
  </si>
  <si>
    <t>It still remains unclear how the degree of integration is to be measured, but in principle the authorities can grant a LTR earlier than specified if a person is well integrated (art. 54 para. 4). To our knowledge there is no such practice yet, as the cantons have only just begun to implement the integration contracts.</t>
  </si>
  <si>
    <t>There are no clear rules on this question, but the cantons are increasingly checking whether a person is integrated before granting a LTR permit.</t>
  </si>
  <si>
    <t>The law provides for an assessment of "integration" before issuing LTR, especially when anticipated LTR (see q1 and 6). Once the law is in force, language test may be (and will  probably be) imposed in the framework of this assessment (see reviewer's remarks under q6, in fine). Answer 1 is justified cause as of 1.3.07 no language assesment still applied, but it might be misleading(=Swiss policy does not foresee language assesment). Proposal: not (yet) applicable. See also correspondent's answer to q39</t>
  </si>
  <si>
    <t>art. 123§1 AL explicitly states that in addition to administrative fees, as charged for issue of identity card, any higher costs of the procedure may be charged</t>
  </si>
  <si>
    <t>Art 41 al. 3</t>
  </si>
  <si>
    <t xml:space="preserve">somewhat controversial: need not be renewed, Art 41 al. 3, withdrawal pending on appreciation </t>
  </si>
  <si>
    <t xml:space="preserve"> legal period is 6 months. Upon request, as said by the correspondent, this period can be prolonged to four year absence without loss of LTR status (art. 61§2 AL)</t>
  </si>
  <si>
    <t xml:space="preserve"> instead of unemployment long lasting dependence on social assistance can be a ground (a,b,c included);   Art.63 let. a, b etc.   after 15 years of residence only b and c apply (63§2 AL)</t>
  </si>
  <si>
    <t>Person has resided in Switzerland for 12 years (3 of these must have been in the 5 years preceding the application). Source: http://eudo-citizenship.eu/databases/modes-of-acquisition?p=&amp;application=modesAcquisition&amp;search=1&amp;modeby=idmode&amp;idmode=A06</t>
  </si>
  <si>
    <t>12 years</t>
  </si>
  <si>
    <t>The federal rule allows for a maximum period of absence of two years, but the cantons can formulate more restrictive conditions.</t>
  </si>
  <si>
    <t>Cf, art 15. al 1 LN</t>
  </si>
  <si>
    <t xml:space="preserve">≥ Five years of residence (+ 3 years partnership).
</t>
  </si>
  <si>
    <t>Person has been in a marriage or civil union with a citizen for 3 years (with residence and common household also for 3 years). If the person married to a citizen is resident abroad, only after 6 years of marriage and 'strong ties to Switzerland'. Other conditions apply as for ordinary applicants. Source: http://eudo-citizenship.eu/databases/modes-of-acquisition?p=&amp;application=modesAcquisition&amp;search=1&amp;modeby=idmode&amp;idmode=A08</t>
  </si>
  <si>
    <t>Regardless of the applicable procedure, art. 15§5 NL states that for husbands and wives of Swiss nationals, conditions are ≥ 5 years residence + 3 years partnership.</t>
  </si>
  <si>
    <t>No ius soli. Facilitated naturalisation. For children between ages 10 and 20 count double.</t>
  </si>
  <si>
    <t>Since there are no specified rules on how to fulfil the integration requirements in most cantons, we have decided to opt for Option 3 (no standards) and N/A as the appropriate answer to the following questions.</t>
  </si>
  <si>
    <t>Additional info: general conditions by virtue of federal law (see art. 14 and 26 NL) + possible additional requirements depending on cantonal/communal law</t>
  </si>
  <si>
    <t>There is an integration requirement, but there are no indications on how this requirement should be fulfilled (courses etc.)</t>
  </si>
  <si>
    <t xml:space="preserve"> (1) cantonal conditions are applicable only to "ordinary" naturalization. For "simplified" naturalization of Swiss citizens' spouses no such conditions apply (art. 26 NL); (2) Sufficient economic ressources are an express legal condition in a minority of cantons only (E.G. GE, GR, JU)</t>
  </si>
  <si>
    <t>General condition of "respect for public order" expressed in art. 14 and 26 NL (very broad wording)</t>
  </si>
  <si>
    <t>Variable according to cantonal law. Federal law allows for full recovery of costs (art. 38 NL). On balance, answer 3 seems more appropriate, regardless of practical implementation (see q13)</t>
  </si>
  <si>
    <t>No formalisation of reasons for not granting permit, but a lot of discretion is exercised during the naturalisation procedure</t>
  </si>
  <si>
    <t>Art 41 (annulation) et 48 (retrait) LN</t>
  </si>
  <si>
    <t>There is no automatic acquisition of nationality by birth, neither for the second nor the third generation. However, after naturalisation you are allowed to keep the nationality of your country of origin, if it allows for dual citizenship.</t>
  </si>
  <si>
    <t>since there is no anti-discrimination law as such in Switzerland I looked at the contents of the penal law against racial discrimination (Art. 261bis penal law code) and the protection of the constitution (article 8 prohibition of racial discrimination)</t>
  </si>
  <si>
    <t>Only a), See p. 7290 http://www.admin.ch/ch/d/ff/2006/7221.pdf</t>
  </si>
  <si>
    <t>a,b,e,f,h</t>
  </si>
  <si>
    <t>Only b), Fachstelle für Rassismusbekämpfung</t>
  </si>
  <si>
    <t xml:space="preserve"> </t>
  </si>
  <si>
    <t>"Article 5 of the Labour Act, Law No. 4857 provides 'If the employer violates the above provisions in the execution or termination of the employment relationship, the employee may demand compensation up his (her) four months’ wages plus other claims of which he (she) has been deprived.'   Article 122 of the Turkish Criminal Law, Law No. 5237  provides 'Any person who makes discrimination between individuals because of their racial, lingual, religious,
sexual, political, philosophical belief or opinion, or for being supporters of different sects is sentenced to imprisonment from six months to one year or imposed punitive fine.' With regard to the Administrative procedures, Article 125 C (ı) of the Public Servants Law, Law No. 657 requires a disciplinary punishment (1-3 years suspension of promotion) in the event that a public servant is found in violation of Article 7 of the Law (See 115 above). The law further stipulates that such disciplinary punishment does not prevent filing further criminal prosecutions agains the public servant. Finally, it is possible to file an annulment case against the discriminative act at the Administrative Court according to the Article 12 of the Administrative Judicial Procedure Law, Law No. 2577 of 06.01.1982, published in the Official Journal dated 20.01.1982, No.17580."</t>
  </si>
  <si>
    <t>The new Law on Foreigners and International Protection provides a status of 'Persons with special needs'However, the article does not contain any specific reference to discrimination in this respect.</t>
  </si>
  <si>
    <t>Immigration control law Article 89 (Revocation and Change of Various Permission, etc.):
[This Article Wholly Amended by Act No. 10282, May 14, 2010].</t>
  </si>
  <si>
    <r>
      <t xml:space="preserve">In 2010 the  Exercise of Rights to Public Funds Act </t>
    </r>
    <r>
      <rPr>
        <i/>
        <sz val="11"/>
        <rFont val="Calibri"/>
        <family val="2"/>
        <scheme val="minor"/>
      </rPr>
      <t>(Zakon o uveljavljanju pravic iz javnih sredstev</t>
    </r>
    <r>
      <rPr>
        <sz val="11"/>
        <rFont val="Calibri"/>
        <family val="2"/>
        <scheme val="minor"/>
      </rPr>
      <t xml:space="preserve">) anulled the provisions of the Scholarship Act that provided for study grants for TCNs with permanent and temporary residence permit and their family members, meaning that TCNs had no access to study grants at all.     </t>
    </r>
  </si>
  <si>
    <r>
      <t xml:space="preserve">According to the Vocational Education Act </t>
    </r>
    <r>
      <rPr>
        <i/>
        <sz val="11"/>
        <rFont val="Calibri"/>
        <family val="2"/>
        <scheme val="minor"/>
      </rPr>
      <t>(Zakon o poklicnem izobraževanju</t>
    </r>
    <r>
      <rPr>
        <sz val="11"/>
        <rFont val="Calibri"/>
        <family val="2"/>
        <scheme val="minor"/>
      </rPr>
      <t>) each year in accordance with international agreements the minister responsible for education prescribes the number of places for foreign nationals enrolled under the principle of reciprocity (same rules applied in 2010)</t>
    </r>
  </si>
  <si>
    <r>
      <t xml:space="preserve">In accordance with Higher Education Act </t>
    </r>
    <r>
      <rPr>
        <i/>
        <sz val="11"/>
        <rFont val="Calibri"/>
        <family val="2"/>
        <scheme val="minor"/>
      </rPr>
      <t>(Zakon o visokem šolstvu</t>
    </r>
    <r>
      <rPr>
        <sz val="11"/>
        <rFont val="Calibri"/>
        <family val="2"/>
        <scheme val="minor"/>
      </rPr>
      <t>) the minister responsible for higher education prescribes the number of places for foreign nationals enrolled under the principle of reciprocity and conditions concerning payment of tuition; learning Slovenian language is provided for foreign nationals (same rules applied in 2010).</t>
    </r>
  </si>
  <si>
    <t>There is a variety of relances on reduction of unemployment by the Federal Agency for Labour and the Länder and authorities in charge of integration policies.</t>
  </si>
  <si>
    <t>A covered: spouses with academic degree or with job where academic degree is precondition. B covered: in the case of mental/physical disability</t>
  </si>
  <si>
    <t xml:space="preserve">Law 157/ 2011 for modification and completion of the laws concerning foreigners in Romania: The minimum duration needed to apply for a long-term residence for an unlimited period is reduced to 4 years in the case of refugees, and 5 years for other categories of immigrants who are eligible for applying for a long-term residence for unlimited period, that is: immigrants who had continuous legal residence in Romania in the past 5 years (except the residence provided by a short-stay visa, a diplomatic stay visa or seasonal workers ‘visa); have not committed any illegal action on the Romanian territory. 
</t>
  </si>
  <si>
    <t>The five year term referred in 94 is reduced to three years for applicants who: Have a durable relationship with a Dutch national; Have lived together in the Netherlands (etc.);  For a period of three years (both). Application of Article 8 (4) in practice: Handleiding Rijkswet op het Nederlanderschap 2003, Artikel 8 (4) RWN.</t>
  </si>
  <si>
    <t xml:space="preserve">A covered: It is optional. There are no national guidelines on this issue, as the responsibility for the education of teachers lies with each higher education institution, providing teacher-training programmes. Therefore the intercultural approach in the education of teachers varies between institutions.Education Act Chapter 2 §3 states that "Municipalities and county councils are obliged to use teachers, pre-school teachers or recreation instructors in education who have training appropriate to the teaching that they will mainly be undertaking. Exceptions may be made only if persons with such training are not available or if there are other special reasons with regard to the pupils."  Only universities and colleges are allowed to exam teachers.
</t>
  </si>
  <si>
    <t>At the time of applying measures for leaving the country, the best interest of minors and other vulnerable persons (persons with disability, the elderly, pregnant women and single mothers with underage children, victims of violence and minors, especially unaccompanied minors), family life and the health of the alien subject to measures should be taken into account. In addition, the length of stay, economic connections and the degree of social and cultural integration of the alien in the country should be taken into account, and also his ties to the country of origin. (b, c, d, e)</t>
  </si>
  <si>
    <t>Only B: The decision on expulsion of an alien on permanent stay, on temporary stay for an uninterrupted period of 10 years, on temporary stay who is staying legally for 3 years and where the alien is married to a Croatian national or to an alien on approved permanent stay, may be issued only subject to the existence of heightened social threat. A minor will not be subject to removal (forced return) if that would be contrary to the Convention for the Protection of Human Rights and Fundamental Freedoms, the European Convention for the Prevention of Torture and Inhuman or Degrading Treatment or Punishment, the Convention on the Rights of the Child, and the Convention on the Realisation of Children's Rights.</t>
  </si>
  <si>
    <t>All three options covered. Written decisions are available for applicants and there is administrative (if not judicial) appeal.</t>
  </si>
  <si>
    <t>B applies</t>
  </si>
  <si>
    <t>There are courses on offer for in-service training, but teachers are not compelled to attend intercultural training. So the enrollment in these course is rather low and depends on the personal interest of the teachers. In pre-service training, "intercultural education" is an optional compulsory subject in most teacher training institutes, in a few it is compulsory. So many teachers do not get any training in the field at all, but there is growing interest in in-service training in the field.</t>
  </si>
  <si>
    <t>In practice, most schools offer school menus acceptable to Jews and Muslims, and the wearing of the head-scarf is allowed in all schools. Different approaches do exist with regard to religiously based exemptions from gymnastics - some schools allow the wearing of a head scarf during gymnastics, others forbid it due to the risks of injury. Different regulations exist with regard to swimming - in most big cities, seperate swimming lessons for Muslim girls are provided, in the smaller cities and on the country side they either have to take part at the swimming lessons together with boys or are exempt from the duty to attend. In most schools the use of the mother tongue during breaks is allowed, but in a few schools all children are obliged to only speak German, even during breaks. No general rules regarding the use of language during school breaks exist.</t>
  </si>
  <si>
    <t>A applies. Schools have to follow a "framework curriculum" setting certain standards to be reached but giving the teacher much leeway on teaching methods and materials used. The Ministry of Education publishes a lot of teaching material in the field of intercultural education. The education principle “intercultural education” demands to reflect on cultural diversity and the appreciation of different cultures in all subjects taught and the Ministry of Education publishes teaching materials in this field – but the final decision what to do is the decision of the teacher. In all states except of Carinthia, inspectors for intercultural education exist, but there is no systematic monitoring or evaluation.</t>
  </si>
  <si>
    <t>Together Austria campaign, including in schools, since 2011 through Austrian Integration Fund: http://www.zusammen-oesterreich.at/</t>
  </si>
  <si>
    <t>The educational principle "intercutural education" is one of the twelve educational principles governing school in Austria. It is not a stand-alone subject.</t>
  </si>
  <si>
    <t>The idea of a promotional campaign to encourage immigrants to become teachers is still being discussed.</t>
  </si>
  <si>
    <t>In all schools parents associations do exist, who together with the speakers of the pupils and the director and the teachers form the "school partnership" and regularly meet twice a year. This "school partnership"  is open to all and has an advisory function. The involvement of migrants parents ususally is low. Some schools do encourage them to take part in school parents associations and school partnerships but these activities solely depend on the discretion of the school. Measures to involve migrants in school governance are not present in Lander or the federal level.</t>
  </si>
  <si>
    <t xml:space="preserve">Situation differs from school to school and from state to state. Since no general policy exists, the choice largely depends on the director of the school. In most cases, only measure b) is employed. Very few states have policies here: Vienna, Vorarlberg, Upper Austria, Lower Austria. </t>
  </si>
  <si>
    <t>B applies. Option on cultures of origin are included into school curriculum open to all students, implementation depends on school and teachers.</t>
  </si>
  <si>
    <t xml:space="preserve">Learning about the culture of migrants´ pupils lies at the core of the educational principle of "intercultural education". The implementation of the principle depends on the school and the teachers. </t>
  </si>
  <si>
    <t xml:space="preserve">Either A or B, not both.A if large immigrant language B) mother tongue education and teaching can be applied either in extra school hours or as team-teaching, with supporting mother tongue teachers in the classroom. Schools - in conjuncition with the state school council - decide about their implementation. So the implementation varies strongly between states. </t>
  </si>
  <si>
    <t>Although the law provides for a wide selection of languages to be taught as second or third language, only few schools offer main immigrant languages as a subject to be studied or as a language of instruction. Burgenland,  Carinthia and Vienna have compulsory bilingual schooling in the settlement areas of "autochthonous ethnic groups" ("Volksgruppen"). In Vienna, there also private bilingual high schools using Turkish as the second language of instruction.</t>
  </si>
  <si>
    <t xml:space="preserve">There are courses on offer for in-service training, but teachers are not compelled to attend any in-service training at all.  Enrollment in these courses is rather low (particularly for those offered during the main holidays....) and depends on the personal interest of the teachers. In pre-service training, "intercultural education" and "German as a foreign language" in a few teacher training schols are compulsory subjects, but in most schools they are an optional compulsory subject, so many teachers do not get any training in the field at all. </t>
  </si>
  <si>
    <t xml:space="preserve">B: There is no specific homework support or teaching assistant for migrant children. There are initatives of local councils or private NGOs to support homework. The number of full day schools providing learning support in the afternoon is growing. </t>
  </si>
  <si>
    <t>There is no data about migrants, but rather about pupils with a first language other than German are collected. These can be children born and raised in Austria, and migrants from Germany are not counted. There are two publications available: A) An annual statistical overview about children with a first language other than German, which includes a detailed breakdown according to type of school, but no breakdown of the pupils according to e.g. gender or country of origin B) An annual statistical overview about mother tongue education, with a breakdown by languages.</t>
  </si>
  <si>
    <t xml:space="preserve">For pre-school training, concrete measures differ from province to province as the implementation lies in the competence of the Länder. Standardized curricula do not exist, training is provided by regular pre-school teacher, occasional supported by specialized trainers is possible (differs from province to province). The training aims to qualify children in their German knowledge capacity to reach a standardized level for entering primary school. Provinces are obliged to secure this goal by their own means. Schools are free to decide how they teach German-as-a-second-language, when they do, they are not required to use developed standards. Curricula for German as a second language (GSL) (5) have been in force since the academic year 1992/93 in compulsory schools (primary schools, general secondary school, special schools, pre-vocational schools). In 2000/01 ‘Educational guidelines for German as a second language’ were added to the curriculum for the first phase of academic secondary schools (years 1-4 of the allgemein bildende höhere Schule). They are identical to the respective guidelines for general secondary schools (Hauptschule).” The curricula used in Austria are extremely vague and only define very general targets. 
</t>
  </si>
  <si>
    <t xml:space="preserve">Agreement between the (federal) state and the provinces regarding early language training in kindergarten. Effective as of 1 August 2012, early German language training is provided for children in kindergarten with a main focus on children with a first language other than German. Concrete measures differ from province to province as the implementation lies in the competence of the Länder. </t>
  </si>
  <si>
    <t xml:space="preserve">A: For pupils with a first language other than German, specific support on language acquisition.  They are exempt from grading for a certain period of time after arrival (1 year, may be extended to 2 years).
B: strict requirement for pre-primary additional language support (testing and minimum number of hours set due to test results), but discretion in the field of primary education, except of the enrollment as a "extraordinary pupil", which is a statutory right for children lacking the necessary language competence to follow education.  </t>
  </si>
  <si>
    <t xml:space="preserve">A and B (written information and resource persons in the state school councils). The Federal Ministry of Education publishes brochures about the Austrian school system in Bosnian-Croatian-Serbian, Turkish, Czech, Slovak, Hungarian and Polish (other languages from time to time). Currently a DVD produced with support and guidance of immigrant parents in four languages was published. At the state level, multilingual information material is widespread, but not available in all states. Eight of the nine  state school councils have a department for intercultural education (no such department in Carinthia), but staffing and support differs widely (from one half-day position in Burgenland to more than 50 full time posts in Vienna). The staff of these departments, but also support mother tongue teachers, council the parents. Some larger cities also have installed an integration department,  which might also offer advice to parents with regard to schooling. In general, advice and guidance will concentrate on primary schools and secondary schools level 1. </t>
  </si>
  <si>
    <t>Only B: Extra support/extra lessons for the improvement of German. Language and reading support for pupils in the first two years (seperate classes in the afternoon) - mainly used by migrant children, but also by non migrant children from lowly educated families. They are mainly a measure to support the participation in higher education,  but in effect also are important to positively pass the 4th year of secondary education. Legally, suport measures should be employed in all states, but in practice the implementation varies. In many Viennese high schools or high schools in Vorarlberg mentoring programms or language programs are implemented, whereas this only very seldom the case in e.g. Carinthia</t>
  </si>
  <si>
    <t>A: There are variety of support measures for young people looking for apprenticeship, including language training and support in orientation on what vocation to learn etc., and within these programmes also advisers speaking the languages of the main immigrant groups are available, but the programs are not targeted towards migrants. Within the State Employment Services (AMS = "Arbeitsmarktservice") specialised youth units exist. Training offers may include job-orientation, social integration, language courses, training in maths or reading, or even courses to positively finish secondary education. In Vienna, the Viennese Funds for the Advancement of Emloyees (Wiener Arbeitnehmerförderungsfonds, WAFF) has set up the JUBIZ (Jugendberatungs- und Bildungszentrum), which is an advice centre targeting immigrant youth. The WAFF is an institution funded by the City of Vienna, they are not a part of the state employment service (although the two cooperate). B: Good practice from Vienna to increase share of apprenticeships for immigrant youth, specifically targeting immigrant-run businesses.</t>
  </si>
  <si>
    <t xml:space="preserve">Ministerial Decree for access to apprenticeship for asylum seekers under the age of 18/25. Date of adoption &amp; date of entry into force: June 2012 resp. April 2013.
New decree declares that asylum seekers under the age of 18 (2012) respectively under the age of 25 (2013) have access to apprenticeship under certain conditions and for specific branches </t>
  </si>
  <si>
    <t xml:space="preserve">Neither pre-schools nor kindergardens or schools control the residence status of the pupils. Apprenticeship is regarded legally as employment, thus the apprenctice needs to have a work and thus also a residence permit. Ministerial Decree for access to apprenticeship for asylum seekers under the age of 18/25. Date of adoption &amp; date of entry into force: June 2012 resp. April 2013.
New decree declares that asylum seekers under the age of 18 (2012) respectively under the age of 25 (2013) have access to apprenticeship under certain conditions and for specific branches </t>
  </si>
  <si>
    <t>The law provides a duty to primary schools and compulsory secondary schools (not the first four years Gymnasium) to teach the migrant pupil in a level appropriate to his/her age. The pupil is registered as "extraordinary pupil" for up to one year (maybe extended to two years under certain conditions), s/he is exempt from grading. Gymnasiums are not compulsory schools and thus exempt from the duty to enroll "extraordinary  pupils", and most of them do not enroll any.</t>
  </si>
  <si>
    <t xml:space="preserve"> law obliges school attendence of all minors (&lt;15) with registered residence (Meldezettel) in Austria, which includes undocumented migrants who are officially registered in their municipality. This is accorded to those pupils who express the intention to stay for at least one semester (six months); this includes children of asylum seekers, since the asylum procedure usually takes longer than six months, and children whose residence status is unclear. I chose Option 2 simply because of the one semester-criterion – children staying in Austria for less than six months are not legally obliged to attend school, but have the option to do so. </t>
  </si>
  <si>
    <t>Early German language training for children in kindergarten with a main focus on children with a first language other than German. Concrete measures differ from province to province as the implementation lies in the competence of the Länder. Extra tuition for "children with a first language other than German" up to 12 hours/week (mostly to acquire the knowledge of German, but also for other subjects, if necessary), The law does not provide for a minimum, so the provision cannot be judged as a legal requirement. These 12 hours should not be understood as extra classes. These are measurements for budgeting schools, i.e. that for each pupil with a mother tongue other than German nine hours more are calculated and funded. In the school system, the hours funded are the currency used – the schools get a certain number and have to fund the teachers accordingly. So these extra hours are pooled together and then used to employ support teachers with the knowledge of the languages of large immigrant groups (most of them Serbo - Croatian and Turkish) for the school. Children with a low level of knowledge of German have to attend support lessons, usually at the Kindergarten, which receive extra funding for these lessons. The measurement targets all children at pre-school age, not only migrant children. In practice, the majority of the children needing support are migrant children – but by far not all</t>
  </si>
  <si>
    <t>If sponsor (LTR or Austrian citizen) has access to social assistance, then the whole family - if living together - can receive social assistance. See FLAG, ALVG, APG, KBGG.</t>
  </si>
  <si>
    <t xml:space="preserve">According to  the Employment of Foreign Workers Act (Ausländerbeschäftigungsgesetz) § 4 (6) lit. 4a family members may be granted access to the labour market prior to the completion of one year of residence if no other person can fill the position for which the employment permit is sought and the regional advisory council of the Labour Market Service makes a positive decision. </t>
  </si>
  <si>
    <t>1 July 2011: immediate access granted to labour market and AMS measures</t>
  </si>
  <si>
    <t>After one year's residence</t>
  </si>
  <si>
    <t>In case of divorce under certain conditions (income, health insurance, housing contract), in case of widowhood, violence automatically, same law NAG</t>
  </si>
  <si>
    <t xml:space="preserve">In Austrian law the legal period for autonomous residence status after break up of marriage is 5 years (art. 27 par. 1 SRA). The continuation of residence after less than 5 years depends on whether the family member is able to fulfill himself/herself all the conditions that the law requires esp. with regard to income and housing situation, insurance or certain humanitarian grounds (art. 27 par. 2 and 3 SRA).  such exceptions are death of the spouse or a parent, divorce for predominant default of the other spouse or in cases particularly deserving consideration (e.g. domestic violence, for which strong indications need to be shown, e.g. a temporary injunction against the spouse). </t>
  </si>
  <si>
    <t>New Administrative Court Decision 2009/21/0002 and Decision 2010/21/0346 (as of 26 January 2012) requires that authorities have to review every single application for family reunification, taking into account the specific situation of the applicant's private and family life even if the applicant's income falls slightly below the minimum income requirement. (Chakroun, 4 March 2010, C-578/08)</t>
  </si>
  <si>
    <t>Austrian residence law only provides for extension periods of 1 year and permanent residence status EC for 5 years. Family members may acquire EC permit residence only after a residency period of 5 years.</t>
  </si>
  <si>
    <t>Due to existing quotas for the family members of TCNs, the waiting period can be longer than 9 months. Settlement and Residence Act three years after the application was filed, a settlement permit for the purpose of family reunification has to be granted regardless of the quota.</t>
  </si>
  <si>
    <t xml:space="preserve">2009: higher  resources requirement than reform of 2005; art. 11 par. 5 SRA). </t>
  </si>
  <si>
    <t xml:space="preserve">Following the ECJ's decision in the case of "Chakroun" (4 March 2010, C-578/08) the Administrative Court found that authorities are now obligated to take into account the specific situation of the applicant's private and family life when reviewing applications for family reunification. An application must not be rejected "solely" because the applicant's income falls "slightly" below the minimum income requirement. In practice, the minimum income requirement became a slightly more flexible requirement giving authorities more discretion. </t>
  </si>
  <si>
    <t>The alien has to furnish proof of statutory right to an accommodation in conformity with local accommodation for national residents, according to art. 11 (2) SRA.</t>
  </si>
  <si>
    <t>No federal-funded courses, only the partial reimboursement for successful completion within 18 months</t>
  </si>
  <si>
    <t>B covered</t>
  </si>
  <si>
    <t>50% of the costs can be refounded by the state if A2 level is fulfilled within 18 month, some language courses (mama lernt deutsch, AMS) are free of costs</t>
  </si>
  <si>
    <t>Exemptions exist for children under the age of 14 and due to the applicant’s health condition (persons of physical and psychological bad health, certificate of an official doctor is required). cf Art 14 (4) NAG, BGBl. I Nr. 100/2005). Children under the age of 12 have the possibility to prolong the two years' fulfilment period due to their individual abilities and situation. Exemptions exist for those with vocational training or higher education in German.</t>
  </si>
  <si>
    <t>Although the law demands the successful completion of a German and integration course, the exam de facto is a pure language exam. The law stipulates proof of alphabetisation ("module 1") and the acquisition of knowledge of German and the capability to participate in the economic, societal and cultural life in Austria ("module 2"). This module can be fullfilled by either participating in a German and integration course following the curriculum developed by the Austrian Fund for Integration, or proof of knowledge of German at the level A2 of the Common European Reference Framework certified by a certified test centre.</t>
  </si>
  <si>
    <t xml:space="preserve">TCN need to proof German language knowledge of CEFR level A2 within 2 years starting from the date the residence permit has been issued (5 yrs until 2011); due to “special circumstances” the  time limit to fulfil this criterion can be extended on application for 12 months.
German knowledge can be proven either by attending and successfully completing Module 1 of the “integration agreement” (Integrationsvereinbarung), organized by the Austria Integration Fund, by a language certificate, by an Austrian school leaving certificate.
</t>
  </si>
  <si>
    <t>German knowledge of CEFR level A1 is a precondition for TCN to apply for a work and residence permit. If granted, TCN needs to prove German language knowledge of CEFR level A2 within 2 years (has been shortened, 5 yrs until 2011), level B1 is required to apply for permanent residence.</t>
  </si>
  <si>
    <t>No state-funded courses exist abroad for A1 pre-departure German</t>
  </si>
  <si>
    <t>B:  institutes usually provide information for self-assessment: http://www.integrationsfonds.at/iv/pruefung/</t>
  </si>
  <si>
    <t>Prices differ from institute to institute and from country to country where the exam is held.</t>
  </si>
  <si>
    <t>A and B: Exceptions for people with higher education or vocational education in German. Exceptions for children under the age of 14 and due to the applicant’s health condition (persons of physical and psychological bad health, certificate of an official doctor is required). The language requirement further can be waived on application to maintain an applicant’s private and family life according to Art 8 ECHR. Following the ECJ’s decision in the case of Dereci (C-256/114) the Administrative Court found that this regulation does not apply for Turkish nationals (Decision 2008/21/0304). No exemption made for illiterate people.</t>
  </si>
  <si>
    <t>No requirement other than language knowledge</t>
  </si>
  <si>
    <t>Federal Law on the Amendment on Migration Laws 2011 (Bundesgesetz, mit dem das Niederlassungs- und Aufenthaltsgesetz, das Fremdenpolizeigesetz 2005, das Asylgesetz 2005, das Grundversorgungsgesetz - Bund 2005 und das Staatsbürgerschaftsgesetz 1985 geändert werden (Fremdenrechtsänderungsgesetz 2011 - FrÄG 2011), BGBl. I Nr. 38/2011). Enforced as of 1 July 2011. Third country nationals are required to prove knowledge of the German language (level A1 CEFR). Pre-departure German knowledge is required for most residence titles, including family members of resident TCN and of Austrian citizens; not required for family members of holders of a “Rot-Weiß-Rot – Karte” for highly skilled workers and family members of holders of a “Blaue Karte EU” (Implementation of Council Directive 2009/50/EC).</t>
  </si>
  <si>
    <t>TCN family members of EU citizens have broader sets of rights and can bring in such  family members, if subsistence is provided by the sponsor. TCN family members of Austrian nationals need to comply with the integration agreement, those of EU nationals not.</t>
  </si>
  <si>
    <t>As family reunification depended (and still depends) on a quota fixing the maximum of persons accepted for family reunification each year and these quotas usually were far too low compared to the number of applications, family members usually had to wait for several years before they could settle with their sponsor in Austria. This problem was moderated by a judgement of the Constitutional Court (G 119, 120/03, 8 October 2003) stating that the quota may not be taken into consideration when family reunification is required by Art. 8 ECHR, but the waiting period still persisted. The new legislation provides for a maximum waiting period of three years</t>
  </si>
  <si>
    <t>Austrian migration law in force until 31 December 2005 differed between sponsors who settled in Austria before 1 January 2003 and those who came to Austria after that date. Family reunification with regard to sponsors who came to Austria before that date was limited to spouses and children under the age of 15 years. This limitation was lifted in 2005 legislation.</t>
  </si>
  <si>
    <t>Change of the SRA in 2009 (spouse of TCN - age of 21 years or more) - art. 2 par. 1 lit. 9 SRA</t>
  </si>
  <si>
    <t xml:space="preserve">Since January 2010, same sex couples have the same right to family reunification as maried couplies if they have a registered partnership according to Austrian law from Austria or a country with same sex marriage certificates. </t>
  </si>
  <si>
    <t xml:space="preserve">A sponsor is deemed to have reasonable prospects of obtaining the right to permanent residence in Austria for the purpose of Art. 3 § 1 Directive 2003/86/EC, if he/she has either been granted a settlement permit 'permanent residence EC' (Daueraufenthalt - EG) or 'settlement permit -unlimited' (Niederlassungsbewilligung - unbeschränkt) or if he holds another settlement permit granting access to employment and has already fulfilled the so called 'integration agreement' (see below, Art. 7). In these cases the sponsor is regarded as integrated and the refusal of a renewed settlement permit is possible only under restricted preconditions. </t>
  </si>
  <si>
    <t>Family reunion is dependent not on the residence period and/or title but whether or not the sponsor has fulfilled the integration agreement (art. 46 par. 1 SRA).</t>
  </si>
  <si>
    <t>Public/social housing is only available to long-term residents. Rent control and financial schemes are the same for all TCNs. Access to social housing and financial subsidies are in the competence of the provinces.</t>
  </si>
  <si>
    <t xml:space="preserve">TCNs have equal access to unemployment benefits, old age pensions, invalidity benefits, maternity leave, and family benefits. Only social assistance is limited to long-term residents. </t>
  </si>
  <si>
    <t xml:space="preserve">After a 2004 decision by the European Court of Justice, Austria amended the 2006 Act on the Chamber of Labour and the Act of Institutional Settings at the Workplace. This revision extended to all third-country national workers the right to stand for elections as shop-stewards (a union member who represents their co-workers in dealings with management) and as delegates to the Chamber of Labour (a platform representing all private employees). </t>
  </si>
  <si>
    <t>Campaigns by trade unions and counseling and brochures in different languages by chamber of labour as well as chamber of economics, also at regional level</t>
  </si>
  <si>
    <t xml:space="preserve">2013: Opening of Welcome Desks in Vienna, Graz, Linz, Salzburg and Innsbruck </t>
  </si>
  <si>
    <t xml:space="preserve">"Mentoring for Immigrants" programme since 2008 by Austrian Federal Economic Chamber (WKO), Austrian Integration Fund (ÖIF) and  Public Employment Service (AMS) </t>
  </si>
  <si>
    <t xml:space="preserve">B: Training measures for public emplyoment service personnel were introduced by 2010, not on the national level (public employment services academy for new personnel) but on the level of the federal provinces as part of trainings on the job, f. ex. in Vienna diversity trainings were made a compulsory part of trainings for executive personnel, and are a voluntary part for other staff. Also the waff (Vienna Agency to Support employees, financed and run under the auspices of the City of Vienna) has a compulsory diversity training program for all its new employees. </t>
  </si>
  <si>
    <t>Migrant women and youth identified as priority for labour market integration in 2010 National Integration Action Plan</t>
  </si>
  <si>
    <t>Migrants identified as a particular target group for AMS (public employment service) in 2012</t>
  </si>
  <si>
    <t>Migrant women and youth identified as priority for labour market integration in 2010 National Integration Action Plan. Migrants identified as a particular target group for AMS (public employment service) in 2012</t>
  </si>
  <si>
    <t>A: Since 2011, AMS (the public employment service) is implementing job-specific language training and a limited amount of bridging courses.</t>
  </si>
  <si>
    <t>No single procedure for validation of skills/competences.</t>
  </si>
  <si>
    <t>A wide range of bilateral agreements on recognition of academic and professional qualifications, with many differences between EU/EEA nationals and TCN, especially in regulated sectors</t>
  </si>
  <si>
    <t>Access to study grants is dependent on a certain time of residence of the parents in Austria, so the access is not immediate or equal, except for long-term residents and various TCN categories. TCN of certain contries are obliged to pay a higher tuition fee than Austrian and EU students.</t>
  </si>
  <si>
    <t>A and C have equal access to vocational training and higher education. Only tuition fees are higher for certain non-EU countries.</t>
  </si>
  <si>
    <t>For those with right to settlement and work: Arbeitsmarktservicegesetz: Bundesrichtlinie uber Vormerkung, Vermittlung und Leistungsbezug von Auslandern.</t>
  </si>
  <si>
    <t xml:space="preserve">Differences between regulated and non-regulated sectors and access to trade license is privileged for those who acquired their education in Austria. Greater facilitation for EU citizens. </t>
  </si>
  <si>
    <t>Quotas and restrictions for specific categories of jobs</t>
  </si>
  <si>
    <t>Nearly all family reunification permit holders have immediate access to the labour market since law on 1 July 2011.  All other family reunification permit holders have the same access as their sponsor.</t>
  </si>
  <si>
    <t>Pragmatisation of civil servants is restricted to nationals. Salary classification is only possible after nostrification, meaning specific restrictions apply to non-EU citizens</t>
  </si>
  <si>
    <t xml:space="preserve">Settlement permit key worker or employment permit holders are issued for a certain employer and certain position after a labour market test. Temporary time limitations in time are imposed on family migrants. </t>
  </si>
  <si>
    <t>a) is prescribed, b) is not While there are still rules that sanction the violation of the principle of equal treatment, the level of protection has decreased since 2007. As of 1 June 2009, Act XXXVIII of 2009 amended a number of laws, including Article 15 of Act XXXVIII of 1992 on the State Budget. Before the amendment, the provision stipulated – among others – that support from the state budget and state funds may only be provided to those entities that have not been sanctioned, within two years preceding the application for support, by a final and legally binding decision with a fine for violating the ETA. Under the new legislation, such entities are only excluded from the possibility of applying for state support if within two years from the final and binding decision imposing the fine, it is established again that they committed a violation of the same kind. The other amendment concerned Article 60 of Act CXXIX of 2003 on Public Procurement. Before the amendment the provision prescribed that entities that have been sanctioned in a final and legally binding decision with a fine for violating the ETA may not participate in public procurement proceedings as bidders or subcontractors. This provision has been removed from the law, so violations of the ETA do not any more exclude entities from taking part in procurement procedures.</t>
  </si>
  <si>
    <t>With regard to the specialised agency, these provisions are in place. With regard to the state, they are not.</t>
  </si>
  <si>
    <t>Ex officio proceedings are only possible with regard to the Hungarian state, local councils, armed forces and public administrative authorities.</t>
  </si>
  <si>
    <t>The equality body has quasi judicial powers: it investigates complaints of discrimination and imposes sanctions on discriminators. Although in theory, it would have the powers listed here, in pcatice, due to its insufficient staffing, it only concentrates on its quasi judicial investigating and sanctioning functions. Formally not an appeal but a request for judicial review is possible against the decisions of the equality body.</t>
  </si>
  <si>
    <t>Sanctions include: a) financial compensation to victims for material damages; b) financial compensation to victims for moral damages; c) restitution of rights lost due to discrimination; d)  imposing positive measures on discrimination; e) imposing negative measures to stop offending; f) imposing negative measures to prevent repeat offending; g) specific sanctions authorising publication of the offence</t>
  </si>
  <si>
    <t>The system has changed. Free lawyer is now appointed by the Legal Aid Service, and not the court. Besides the means test, a merits test is carried out.</t>
  </si>
  <si>
    <t>No specific provisions, but it could be argued before the court or Equal Treatment Authority.</t>
  </si>
  <si>
    <t xml:space="preserve">Racial profiling is not expressly forbidden, but it can be brought under the law's scope (as a practice that is directly discriminative). There are proceedings in which this approach has been taken. </t>
  </si>
  <si>
    <t xml:space="preserve">The ETA prohibits any discrimination in the whole public sector. Within the private sector (including private persons) only four groups of actors fall under the ETA's scope: (i) those who make a public proposal for contracting (e.g. for renting out an apartment) or call for an open tender; (ii) those who provide services or sell goods at premises open to customers; (iii) entities receiving state funding in respect of their legal relations established in relation to the usage of the funding; and (iv) employers with respect to employment (interpreted broadly). </t>
  </si>
  <si>
    <t>The ETA’s scope is restricted in the private sector: only four groups of actors fall under the ETA's scope: (i) those who make a public proposal for contracting (e.g. for renting out an apartment) or call for an open tender; (ii) those who provide services or sell goods at premises open to customers; (iii) entities receiving state funding in respect of their legal relations established in relation to the usage of the funding; and (iv) employers with respect to employment (interpreted broadly).</t>
  </si>
  <si>
    <t>Discrimination based on assumed characteristics is explicitly prohibited by the ETA. Discrimination based on association falls under the scope of protection as "any other charateristics" (see above).</t>
  </si>
  <si>
    <t xml:space="preserve">Nationality is not expressly mentioned in the Equal Treatment Act (ETA), but the Act's list of protected grounds is open ended (the last item on the list is "any other situation, attribution or condition /hereafter: characteristics/"), and since nothing excludes nationality, it is implicitly protected as "any other characteritics". The jurisprudence consistently regards nationality/citizenship under this heading.  </t>
  </si>
  <si>
    <t xml:space="preserve">According to § 4, para (4) any child who was born in Hungary or has been brought here while being a minor (including children of tnc-s) are entitled to a beenficial naturalisation, i.e. their waiting period is 5 years. In fact no residence requirement is applicable to a minor if the parent applies for naturalisation and the minor is subject of the same procedure (para (5). </t>
  </si>
  <si>
    <t>Law No. 15/2009. ratified the UN Convention on the Reduction of Statelessness. It prohibits the withdrawal of citizenship apart from those cases when it was obtained by means of fraud.</t>
  </si>
  <si>
    <t xml:space="preserve"> 10 years</t>
  </si>
  <si>
    <t>No entitlement to reasoned decision, appeal or court review.</t>
  </si>
  <si>
    <t>The 'national interest' clause was removed from the law in 2011. Criminal record, pending criminal procedure and social indications (actual social circumstances  - self reliance, appropriate income and place of living are required) are still valid grouds for refusal.</t>
  </si>
  <si>
    <t xml:space="preserve">There is no good character clause in HU law. </t>
  </si>
  <si>
    <t xml:space="preserve">Criminal record and pending criminal procedure are grounds for rejection. </t>
  </si>
  <si>
    <t xml:space="preserve">The cost of the language requirement is part of the general costs of the Naturalisation Exam. Since August 2010  it has been 50% of the minimum wage which is HUF 50 000 in 2014, around EUR 160. </t>
  </si>
  <si>
    <t xml:space="preserve">No free courses available in general. There are some on an ad-hoc bases provided by NGOs. The state organises courses as part of a package. Applicants can buy the package for HUF 3500 (EUR 11), that includes a study guidebook and three lessons free of charge. It is a standard procedure at the Government Offices on national or metropolitan municipality level. It is not funded externally, the beneficiaries pay for it. The lessons are in person, three hours long, the dates are fixed - once a month. It is not obligatory.
</t>
  </si>
  <si>
    <t>Only the list of questions is available free of charge. Again, it is about the general exam, no separate language-specific part exists, language is tested implicitly.</t>
  </si>
  <si>
    <t>A normal cost of 5000 HUF (17 Euros, the same as a residence permit fee).</t>
  </si>
  <si>
    <t>There are exemptions for minors and persons over 65, in cases where the applicants attended Hungarian lessons in public or secondary schools and for health reasons.</t>
  </si>
  <si>
    <t>An oral exam on historical, constitutional and administrative issues in Hungarian language based on administrative discretion.</t>
  </si>
  <si>
    <t>The concept is not reflected by the provisions of the law on naturalisation. Eligible after 5 years of residence.</t>
  </si>
  <si>
    <t>Facilitated: after 5 years of residence instead of 8 as in the general case.</t>
  </si>
  <si>
    <t>No specific provision for cohabitees in the law on naturalisation, general rules apply.</t>
  </si>
  <si>
    <t>At least 3 years of marriage and 3 years of registered residence is required. The residence requirement is lower but all other conditions apply for spouses as well.</t>
  </si>
  <si>
    <t>The law only speaks about 'continuous residence', with no further specification.</t>
  </si>
  <si>
    <t>See Art. 3(a). of Govt. Decree No. 125/1993. (IX.22.)</t>
  </si>
  <si>
    <t>No change, after 8 years of registered (permanent) residence (through national settlement permit), which can start only after 3 years of habitual residence (short-term residence permit).This means 11 years in the basic case (See § 23 para (1) of Act No  55 of 1993 on Nationality).</t>
  </si>
  <si>
    <t>Access is conditional upon local residence, just as in case of Hungarian citizens.</t>
  </si>
  <si>
    <t>People with long term (EC) residence permit can only be expelled in case of serious threat to national security and/or public order.</t>
  </si>
  <si>
    <t xml:space="preserve">Application is needed after 5 years, but original material conditions are not required. This rule may only be applied in the first five years after the issuance of the permit (see: http://www.bmbah.hu/jomla/index.php?option=com_k2&amp;view=item&amp;layout=item&amp;id=43&amp;Itemid=373&amp;lang=hu ).  </t>
  </si>
  <si>
    <t>See Art. 95.(1a-f) of the Govt. Decree No. 114/2007 (V.24.). Requirements include: employment, other forms of income generation, savings, regular transfers from abroad, financial sponsorship by relatives etc.</t>
  </si>
  <si>
    <t>50% of the time.</t>
  </si>
  <si>
    <t>See Art 38(2) of Law 2/2007.</t>
  </si>
  <si>
    <t>N/A</t>
  </si>
  <si>
    <t>Publicly available resources relying on a budget line  (e.g the national Civil fund)  may be accessed on a competitive basis.</t>
  </si>
  <si>
    <t>The Office of Immigration and Nationality has a detailed multilingual information section on its website on general immigration rules and employment. The National Employment service also has some of the pages in English.</t>
  </si>
  <si>
    <t xml:space="preserve">Through an EIF funded project of the Metropolitan Municipality a 'migrant roundtable' was created but it never became formalised and hasn't sustained since the project was over. </t>
  </si>
  <si>
    <t>Only Hungarian citizens (precisely, those who can be elected) can be founders and office-holders of political parties. The change was introduced by Art 2(3). of Law 33/1989, coming into effect on 1 January 2012.</t>
  </si>
  <si>
    <t>Only LTR permit holders and refugees can vote.</t>
  </si>
  <si>
    <t>Appendix 4. of the Decree No. 15/2006 (IV.3.) of the minister of Education lists the required knowledge, skills and competences of teachers. The ability to use intercultural education is mentioned only once and in a general context, and cultural diversity is mentioned only as a source of conflicts not as a resource.</t>
  </si>
  <si>
    <t>Only EU and privately funded ad-hoc projects implemented by NGOs.</t>
  </si>
  <si>
    <t xml:space="preserve">Neither the word 'intercultural' nor 'multicultural' appears in the text of the new national curriculum announced with the Govt. Decree No. 110/2012. (VI.4.). There is only one sentence in the national frame of education: "más kultúrák megismerése és elfogadása, különös tekintettel a Kárpát-medencében együtt élő népekére, vallásokra;" which essentially refers to learning about other cultures and accepting them, especially those in the Carpathian basin. In 2004 there was a Ministry Communication on intercultural education, but there is no trace of it as a presently valid document. </t>
  </si>
  <si>
    <t>A and B covered but only recommended and optional.</t>
  </si>
  <si>
    <t>See comment under 56a.</t>
  </si>
  <si>
    <t>1: There are recommendations in the "Ministerial Communication on the directive for intercultural education system for school and pre-school education of migrant children" for teaching the mother-tongue of migrant children. 2: There is a Hungarian-Chinese bilingual school based on bilateral agreement, funded by the Hungarian and Chinese governments.</t>
  </si>
  <si>
    <t>The ministerial recommendation referred to in 2010 is no longer in effect. The only option to learn immigrant languages it is only at the Hungarian-Chinese bilingual school based on bilateral agreement, funded by the Hungarian and Chinese governments.</t>
  </si>
  <si>
    <t>Training and courses exist both at university level and as adult education courses but they are optional. There is no employers' requirement in case of working with migrant pupils, only in those cases when the optional normative funding is used for an intercultural education programme. In such cases the employment of at least one teacher with "Hungarian as Foreign Language" qualification is required.</t>
  </si>
  <si>
    <t xml:space="preserve">No systematic provision of targeted policies in this regard. 1. Guidelines:  Hungary does have some guidelines for the education of migrant pupils (http://www.nefmi.gov.hu/nemzetkozi-kapcsolatok/english/legal-regulations).  Also, a booklet for schools was published in 2005 (http://http://www.nefmi.gov.hu/nemzetkozi-kapcsolatok/interkulturalis/interkulturalis -see the "Útmutató..."). This booklet explains the legal background of migrant pupils and includes advice for introducing intercultural programmes. 2.  Since 2004, schools that have non-Hungarian citizen pupils can apply for a little extra support. For 2010, Articles 10 and 11 of 17/2010 (III.30)  Decree of the Minister of Education and Culture determines the conditions for such support, including officially recognised asylum seekers and refugees (Art. 10. Section 1 a.) - see http://kozlony.magyarorszag.hu/pdf/5866 - only in Hungarian. The amount of the support in their case may not exceed HUF 90 000 per year per pupil, while, in other cases, it may not exceed HUF 45 000 pey year per pupil. This is a very small amount of money (1 € = 278 HUF), but is a targeted support for the education of migrant children. </t>
  </si>
  <si>
    <r>
      <t>The annual statistics on public education differentiate between various categories of migrant pupils. The categories are established by mother-tongue (Hungarian non-Hungarian speaking) and country of nationality</t>
    </r>
    <r>
      <rPr>
        <sz val="10"/>
        <rFont val="Arial"/>
        <family val="2"/>
      </rPr>
      <t>.</t>
    </r>
  </si>
  <si>
    <t xml:space="preserve">There is a policy to provide language support - the Útmutató document says that in the intercultural educational programme, where introduced, migrant pupils learn the local language (Hungarian language and literature subject) at the 50-75 % of the lessons together with the native pupils. In the remaining time, they study Hungarian as a foreign language. It is a minimal requirement in the programme that all pupils who are not native speakers of Hungarian, learn Hungarian as a foreign language in at least two hours per week. Schools can also organize a preparatory year for language teaching. For teaching Hungarian as a foreign language, the teacher creates a curriculum, which is part of the intercultural educational programme. In pre-school (kindergarten) education, teachers create individual development plans for the children and the development of language skills is implemented by such plans, through a variety of activities. </t>
  </si>
  <si>
    <t xml:space="preserve">No targeted support available. Scholarships are granted to studens who, based on a bilateral agreement between the two countries, study in an accredited Higher Education institution in Hungary, and do not pay tution fee. Scholarships may be granted by the Minister of Education to those non-Hungarian citizens who pay tution fee. These applications are announced by the Ministry and are managed by the Balassi Institute. In sum, there is no mention of migrants, hovewer, if they meet the legal conditions of studying in a HE institution, they are not excluced from support either. </t>
  </si>
  <si>
    <t xml:space="preserve">There is access only for legally residing TCNs with LTR status or residence permit if they are engaged in gainful employment. Other 'non-Hungarian citizens' can have access only if they pay for the cost of education. (Art.110 of the Law 79/1993 on Public Education) 1. Those who are under the Law on Migration and Residence, and who hold a residence permit can have access to pre-primary education under the same conditions as Hungarian citizens. 2. The mentioned fee can be partially or fully reduced, upon the decision of the headmaster, as per the regulatios of the organization that runs the school. The tution fee may not exceed the actual cost of education per student. </t>
  </si>
  <si>
    <t xml:space="preserve">Only LTRs, refugees, stateless persons, ethnic Hungarians, students under bilateral agreements, residents with a single permit and Blue Card have the same right as citizens (see Art 39. of Law 204/2011.)  "Ethnic Hungarians" are include two groups:  those falling into the scope of the "Status law" (on assistance to hungarians living in the neighbouring countries, except Austria) and others living in a non-EU country and "identifying themselves as Hungarian" </t>
  </si>
  <si>
    <t>The law regulates only the assessment of the previous studies and qualifications as part of the admission procedure. No specific quality criteria are used. See: Art.111 of the Law 79/1993 on Public Education</t>
  </si>
  <si>
    <t>There is access only for legally residing TCNs with LTR status or residence permit if they are engaged in gainful employment. Other 'non-Hungarian citizens' can have access only if they pay for the cost of education. (Art.110 of the Law 79/1993 on Public Education)</t>
  </si>
  <si>
    <t xml:space="preserve">Attendance is compulsory for TCNs with a residence permit, longer than three months. Refernce:   The Act is 190/2011, regulating the personal scope of compulsory education.  </t>
  </si>
  <si>
    <t>The family member's situation as a foreigner determines the access (long term resident or not, reciprocity with country of origin, or not).</t>
  </si>
  <si>
    <t>It is a normal procedure  for permanent residence see Art. 19(7) of the Law 2/2007 on the entry and stay of third country nationals.</t>
  </si>
  <si>
    <t>Refusal must be given in writing. It can be appealed in an administrative procedure (and then there is court review). The client may have legal representation at her/his own cost. However, free legal aid is not provided.</t>
  </si>
  <si>
    <t>Act II of 2007: 45. § (1)  lists a, b, and c, since a change that came into force in December 2010.  'Emotional violence' is not mentioned as a ground to be taken into account. Only the protection of victims of trafficking is explicitly mentioned.</t>
  </si>
  <si>
    <t>Additional grounds include: break up family relationship before 5 years, termination of parental rights, suffering from an illness which threatens public health and not cooperating with the health authorities. Death of the sponsor is an exception. There is no termination of status if other conditions are met.</t>
  </si>
  <si>
    <t xml:space="preserve">The administrative fee HUF 4.000 is the same as other fees (ie for issuing passport, driving licence etc), but there are additional requirements for official documents and notarised statements that may make the whole procedure more constly. </t>
  </si>
  <si>
    <t>As of 20.05.2011, the fee is EUR 60 or HUF 18000, same as the fee for any other residence permit, and considerably higher than customary administrative fees in Hungary.</t>
  </si>
  <si>
    <t>Art. 49 (1) of the Govt. Decree No. 114/2007 (V.24.) related to the Law on TCNs limits the length of procedure for processing the request for residence permit of family members to 22 workdays.</t>
  </si>
  <si>
    <t>No requirement.</t>
  </si>
  <si>
    <t>Only dependency due to health reasons is recognised. Only in cases where for health reasons the person is unable to take care of herself/himself.</t>
  </si>
  <si>
    <t>Art 19 (4) and the commentary to the Act makes clear that dependent parents may reunite with their children.</t>
  </si>
  <si>
    <t>According to the law (29 of 2009) the registered same sex couples have the same rights as married couples (with a few, here irrelevant exceptions).  So it could be interpreted that at least the same sex registered couples should be entitled to family reunification. But the provision doesn't extend to different-sex couples.</t>
  </si>
  <si>
    <t>There is no specific requirement about the duration of the sponsor's permit at the time of requesting family unificiation.</t>
  </si>
  <si>
    <t>No specific time limit is established. The only requirement is to prove the legal residence of the sponsor.</t>
  </si>
  <si>
    <t>In order to be eligible, one needs a registered address (lakcímkártya), which is available only for LTRs and refugees and beneficiaries of subsidiary protection.</t>
  </si>
  <si>
    <t>Since february 2014 persons with LTR status, refugees, stateless, Blue-Card holders and employees with a single permit have equal access to social security. TCNs with other residence permits are not. (Art. 2. of the Law 84/1998, Art. 2. of the Law 4/1991, Art 3. of the Law 3/1993)</t>
  </si>
  <si>
    <t xml:space="preserve">The Hungarian Equivalence and Information Centre can be considered as a one-stop-shop that is responsible for the recognition as well as provides information.The section was opened in May 2010. The webpage tells how documents are deliberated, from among whom experts assessing the request are recruited. Fees and deadlines are displayed, see details at: http://www.oktatas.hu/kepesitesek_elismertetese/english/recognition_of_foreign_qualifications </t>
  </si>
  <si>
    <t xml:space="preserve">According to Art. 6. of Law 100/2001, except for the continuation of education, only LTRs are entitled to a formal recognition procedure. </t>
  </si>
  <si>
    <t>Same procedure for HUN and EU nationals, as well as LTRs and refugees but for TCNs with residence permit only if the permit is based on employment or family unification. (Art. 6. of Law 100/2001)</t>
  </si>
  <si>
    <t>The eligibility for study grant depends on the student status and not on the type of resident permit. If you are a student in higher education, there is no difference (cf. Art. 1. of Govt. decree 51/2007 (III.26.), but for becoming a student, there are certain exclusive conditions. Holders of the "single permit" may also get state support See Act CCIV of 2011 §39 (1) h</t>
  </si>
  <si>
    <t xml:space="preserve">As long as they are not under the effect of the Employment Act (long-term residents or refugees) TCNs are not entitled to any education support or vocational training. </t>
  </si>
  <si>
    <t>Besides LTRs and refugees, single permit holders are entitled to participation in higher education under the same terms as Hungarian citizens. Art. 39(1)h of the Law 204/2011 on national higher education reflects this change (came into force on 1st Jan. 2014).</t>
  </si>
  <si>
    <t>The transposition of the single Permit Directive came into effect only on 1st january 2014. It is reflected by the incorporation of Art. 2(3) into the Law 4/2001 on facilitating employment and the support of unemployed. Since February 2014,  LTRs, refugees, and subsidiary protected and people employed with a single permit are entitled to public employment services.</t>
  </si>
  <si>
    <t>Only TCNs with LTR status have access to public sector. However, there are certain jobs, not related to genuine public authority which are reserved for Hungarian (not even EU) nationals. E.g. armed security guard, wildlife guard, member of the forestry service, professional hunter, fisheries guard, public space controller.</t>
  </si>
  <si>
    <t>Generally, once TCNs have a permit, they are not discriminated against except for the public authority jobs.</t>
  </si>
  <si>
    <t>Only LTRs and refugees can be employed under same conditions as nationals.</t>
  </si>
  <si>
    <t>With the new Foreign Nationals Act, people with a short-term permit (≤ 1 year, L-Permit) are eligible to family reunification under certain conditions (art. 45 AuG, January 2008).</t>
  </si>
  <si>
    <t xml:space="preserve">Name of new law/policy: Ordinance on national languages and understanding between linguistic communities (Sprachenverordnung, SpV/Ordonnance sur les langues, OLang) Date of adoption &amp; date of entry into force: 4 June 2010 / 1 July 2010: the Federal Office of Culture can now provide financial assistance to the cantons for projects promoting national languages in education (art. 10) and the acquisition by speakers of non‐national languages of their (non‐Swiss) first language (art. 11). Many new projects are thus created (e.g. teacher training, development of training materials, promotion of teaching programs in language and culture of origin).
</t>
  </si>
  <si>
    <t>Parental involvement is one topic of the CDIP commission 'Education and Migration'. Recommandations in this respect exist; however they haven't received yet formal political approval. Efforts are made to provide information on school structure to migrant parents with the help of interpreters /cultural mediators, especially at the transition from compulsory school to vocational training. Local, municipal programs exist aiming at involving migrant parents in supporting education of pre-primary level.</t>
  </si>
  <si>
    <t>Temporary work permit holders can change employers</t>
  </si>
  <si>
    <t xml:space="preserve">In Portugal there are two main legal diplomas on recognition of foreign higher education qualifications: 1) Decree-Law nr. 283/83 dated 21 June  which establishes a system of equivalence based on the scientific re-evaluation of work carried out  with a view to obtaining the foreign degree and on a casuistic assessment of the merit of the foreign higher degrees/diplomas. According to this diploma only higher education institutions are incumbent to decide about awarding the equivalence/recognition. 2) Decree-Law nr. 341/07 dated 12 October which sets up a new regime, based on the principle of mutual trust, for the automatic recognition of foreign academic degrees of a level and nature and with objectives that are identical to the degrees of licenciado, mestre and doutor awarded by Portuguese higher education institutions. Under this new regime the registration of any degree shall be made at a Portuguese public university or at the Directorate General  for Higher Education. For the degree of licenciado and mestre at a Portuguese public polytechnic institute.    </t>
  </si>
  <si>
    <t xml:space="preserve">Decree-Law nr. 341/07 dated 12 October which sets up a new regime, based on the principle of mutual trust, for the automatic recognition of foreign academic degrees of a level and nature and with objectives that are identical to the degrees of licenciado, mestre and doutor awarded by Portuguese higher education institutions. Under this new regime the registration of any degree shall be made at a Portuguese public university or at the Directorate General  for Higher Education. For the degree of licenciado and mestre at a Portuguese public polytechnic institute.    </t>
  </si>
  <si>
    <t>The Qualifications Support Office  at the National Immigrant Support Centre provides  information on methods of qualification, within the framework of the National Catalogue of Qualifications, as well as on the processes of equivalence/recognition for various courses.</t>
  </si>
  <si>
    <r>
      <t>A covered. Bridging courses and technical langtuage courses. There is the PEI program ("</t>
    </r>
    <r>
      <rPr>
        <i/>
        <sz val="11"/>
        <rFont val="Calibri"/>
        <family val="2"/>
        <scheme val="minor"/>
      </rPr>
      <t>Promotion of Immigrant Entrepreneurship</t>
    </r>
    <r>
      <rPr>
        <sz val="11"/>
        <rFont val="Calibri"/>
        <family val="2"/>
        <scheme val="minor"/>
      </rPr>
      <t>"), intended to foster entrepreneurial attitudes among immigrant communities, with a special emphasis on those residing in neighborhoods of great vulnerability. The program will support the creation of 30 new businesses, and develop personal, social and business management skills. There is also the professional integration program for immigrant doctors (see Ordinance No. 925/2008, of 18/8), which aims to support immigrant medical graduates (from the EU or from other countries), but who have obtained a degree outside the EU in countries with which Portugal has no recognition agreements.</t>
    </r>
  </si>
  <si>
    <t>A covered since 2007 National Plan for Immigrant Integration</t>
  </si>
  <si>
    <t>(See: Plan for Immigrant Integration, May 2007 - measures   81 and 116). Mesure  81. Access to professional training and employment  (PCM/ ACIDI, I.P./ MTSS/ IEFP, I.P.): “ To defend equal opportunities of access to professional training and employment for young descendents of immigrants by  eradicating all forms of discrimination and racism.  Mesure 116. To promote the employability and enterpreneurship of female immigrantsnamely through access to education and to professional training (PCM/ CIG)“To motivate employers to set up gender equality programmes which favour the recruitmentof female immigrants and the attending of training schemes relative to improvingtheir professional status.To promote sensitisation and training programmes in the area of inter-culturality and gender equality directed towards both employers and workers.”</t>
  </si>
  <si>
    <t>.No specific measures exist. II Plan for Immigrant Integration  (2010-2013) refers only to financial support of migrant students (scholaships), but no mention is made to specific counseling and orientation support mechanisms for migrant students.  According to the PII II Final Report (2010-2013) actions developed concerning H.E.d. institutions addressed the recognition of qualifications of migrants, but not  the increasing of the acceptance and successful participation of migrant pupils.</t>
  </si>
  <si>
    <t xml:space="preserve">Decree-Law nº 139/2012. Diário da República, 1st series—No. 129—5th July 2012 – Guidelines for the organization and management of the curricula of the primary and secondary grades.
Date of adoption &amp; date of entry into force: 5th July 2012 &amp; school year 2012-13 
The major difference from the previous orientations is the reinforcement of the role of schools in the management and application of the curricula which should take into account the particularities of students and schools. 
The offer of Portuguese as a Second Language (PLNM), being a subject in the curriculum, is the same as in article 8 of Law 6/2001 for Basic Education and for secondary Education in article 5 Law 74/2004. However, the schools should be responsible for the regulation of the offer made available taking into account the characteristics of the students. 
</t>
  </si>
  <si>
    <t>A covered:  Resolution of the Council of Ministers no. 68/2012. Diário da República 1st series — No. 154 — 9th August 2012 – Resolution of the Council of Ministers renewing the Choices Programme (Programa Escolhas) for the period between 2013 and 2015
Date of adoption &amp; date of entry into force: 9th August 2012 &amp; 10th August 2012</t>
  </si>
  <si>
    <t>In Portugal there are recommendations of the Ministry of Education and private initiatives for learning the mother language of immigrants. The ACIDI is a public institution that works in partnership with the Ministry of Education.The Ministry of Education has provided some guidance in this area. The document guiding the teaching of Portuguese as a second language also provides support for programs for learning the mother language and the culture of origin. "The schools with students from other countries may have programs for learning the mother language and the culture of origin of students which will be part if their educational project".(http://www.dgidc.min-edu.pt/linguaportuguesa/Documents/PLNMDoc_orientador.pdf). The Ministry of Education lend  to some immigrants communities some state schools at the weekend for learn their languages (Ex. mandarin, ucranian, moldavian), http://pdm.cm-lisboa.pt/RevPDM_Documentos/Elm_acompanhamento/09_Carta_Educativa/09_Carta_Educativa_v3.pdf Some Associations and NGOs or ACIDI partnerships may offer this. The TEIPs may have some socio-cultural mediators communicating in some of immigrants languages. There are also projects for a bilingual Chinese-PT and Cape Verdean-PT school.</t>
  </si>
  <si>
    <t>Ministry of education recommendation to include materials from migrant pupils cultural background in Citizenship Education. The approach set out in Education for Citizenship is also possible for other curricular areas or disciplines. The curriculum guidelines for Preschool Education and Basic Education programs foresee an approach to understand other peoples and cultures. In the areas of Knowledge of the World and Personal and Social Education (childhood education), Environment Study (1st cycle, 6 to 10), History and Geography of Portugal (2nd cycle, 10 to 12) and History and Geography ( 3rd cycle, 12 to 14).</t>
  </si>
  <si>
    <t>b. In Citizenship education whose curriculum and materials are decided by each school.</t>
  </si>
  <si>
    <t>participation in intercultural training is not compulsory or an official requirement for teachers, even if its included in the pre-service training (by initiative of higher-education  institutions) or available in other types of courses.   Reavaliação, não há alteração relativamente à prática, se aplicarmos o principio legal de facto não há obrigatoriedade na existência de formação intercultural dos profs</t>
  </si>
  <si>
    <t>Decree-Law nº 594/74, of 7 November -  The right to free association is a basic guarantee for the personal fulfilment of individuals living in society. The State under Law, respecting the individual, may not impose restrictions to associations being freely set up, apart from those directly and necessarily demanded to safeguard the greater and general interests of the political community.</t>
  </si>
  <si>
    <t>Before the decision of expulsion of a long-term resident can be made, the following elements are taken into account: a) The length of residence in the territory; b) The age of the concerned person; c) The consequences for that person and for his/her family members;  d) The bonds with the residence country or the absence of bonds with the country of origin. (Act 23/2007, 4 July 2007, Art. 136, 2). Before the 2007 law, a person to whom residence permit under asylum law is given, can not be expelled to a country where he can be prosecuted for the same reasons that he was given asylum for.    N.º 1from art. 105.º from Decree-Law n.º 244/98. In principle, judicial authorities do not allow the expulsion of parents of minor children which hold Portuguese nationality</t>
  </si>
  <si>
    <t xml:space="preserve">Law 29/2012 subparagraph b, Article 80 concerning concession and renovation of a permanent residence permit requires that during the five previous years of residence, foreigners cannot have been convicted to imprisonment for more than one year, even if the execution of the conviction has been suspended. </t>
  </si>
  <si>
    <t>Law 29/2012 subparagraph b, Article 80 concerning concession and renovation of a permanent residence permit requires that during the five previous years of residence, foreigners cannot have been convicted to imprisonment for more than one year, even if the execution of the conviction has been suspended.  Long-term residents lose their resident status in the following cases: a) Fraudulent acquiring of the long-term resident status; b) Adoption of a judicial deportation measure; c) Absence from the territory of the European Union for a period of 12 successive months; d) Acquiring in another Member State the long-term resident status; e) Absence from national territory for a period of six successive years. (Act 23/2007, 4 July 2007, Art. 131)</t>
  </si>
  <si>
    <t>The Council Directive n. º 2003/109/CE, of 25 November 2003, concerning the status of long-term resident to third-country residents was only transposed to the Portuguese law in July 2007 (Act 23/2007 of 4 July). Thus, in that case, the conditions and procedures were the same applied to permanent residence permits, which include the proof of sufficient means of subsistence - Original and photocopy of the applicant’s individual tax return (IRS) and photocopy for the previous year</t>
  </si>
  <si>
    <t xml:space="preserve">Decree 760/2009: The criterion for determining the means of sbsistence is adopted as the guaranteed monthly minimum wage,  net of contributions Social Security with the following valuation per capita in each household:               a) First adult 100%;               b) Second or more adults 50%;  c) Children and young people under the age of 18 years and adult children over 30%. This decreee established exceptional circumstances for immigrants in involuntary unemployment. 
</t>
  </si>
  <si>
    <t xml:space="preserve">B covered: Education qualifications are taken into account. For children and infants older than 1 and less than 10 years of age, or for people who do not know how to read or write, the Portuguese language test should be adapted to their ability to acquire or show knowledge of the language. See Decree-Law  n. 237-A/2006 (Art. 25, 4).
</t>
  </si>
  <si>
    <r>
      <t>A: art. 14, paragraphs 1 and 2, of Decree-Law No. 237-A/2006, of 14/12: "</t>
    </r>
    <r>
      <rPr>
        <i/>
        <sz val="11"/>
        <rFont val="Calibri"/>
        <family val="2"/>
        <scheme val="minor"/>
      </rPr>
      <t>1 - A foreigner married for over three years with Portuguese national, if, during the marriage, want to acquire a nationality, must declare it. 2 - Foreigner who cohabit with Portuguese national under similar conditions to that of marriage for over three years, and wants to acquire the nationality must also declare it, after obtaining the de facto relationship legal recognition</t>
    </r>
    <r>
      <rPr>
        <sz val="11"/>
        <rFont val="Calibri"/>
        <family val="2"/>
        <scheme val="minor"/>
      </rPr>
      <t>." With a similar wording, one can also see art. 3, paragraphs 1 and 3, of Law No. 37/81, of 3/10 (in the version republished by the Organic Law No. 2/2006, of 17/4). B: No language requirement, otherwise same requirements for ordinary naturalisation.</t>
    </r>
  </si>
  <si>
    <t xml:space="preserve">2014: Language test fee raised from 15 to 65 euros citing potential fraud or plagarism </t>
  </si>
  <si>
    <t>The "Viennese Integration Conference", the consultative body funded by the City of Vienna, was dismantled in 2008 due to internal conflicts and mismanagement. Currently there exists no consultative body in Vienna.</t>
  </si>
  <si>
    <t>The "Viennese Integration Conference", the consultative body funded by the City of Vienna, was dismantled in 2008 due to internal conflicts and mismanagement. Currently there exists no consultative body in Vienna. The city intgends to develop a new consultative structure in 2011, but there is no information on its design or function available yet.</t>
  </si>
  <si>
    <t>Ausländerbeirat in Linz (since 1996) and Graz (since 1995) but not in Salzburg.  Graz: http://www.graz.at/cms/beitrag/10023588/411382
Linz: http://www.linz.at/soziales/5207.asp</t>
  </si>
  <si>
    <t>In Graz, Composed of nine members (non-EU citizens) who are elected by direct secret ballot by the migrants in Graz simultaneously with the council and for the same term. In Linz,  representatives are no longer directly elected by immigrants, but appointed by the mayor based on proposals from the individual migrant associations.</t>
  </si>
  <si>
    <t>One of the main tasks of the Advisory Board is to advise the government and policy makers at the local level. The Advisory Board is to advise the institutions of the city of Graz with suggestions, recommendations and opinions within this statutory powers. In addition, the migrants in Graz are central to the work of the Advisory Board of migrants, which is why we see the close cooperation with and reaching out to the clubs and facilities as an important task. http://www.graz.at/cms/dokumente/10023927_414913/585a01e5/GO%20MigrantInnenbeirat.pdf</t>
  </si>
  <si>
    <t>Women's immigrant councils are part of the work of the immigrant council in Graz. http://www.graz.at/cms/dokumente/10023927_414913/4eb477e0/Landesgesetz%201999_Einrichtung_.pdf</t>
  </si>
  <si>
    <t>Athough there are no political rights at any level (except for the elected immigrant councils in Graz and Linz), regional governments informally consult with immigrant organisations. In Upper Austria, Tyrol and Vorarlberg the government has consulted with NGOs, i.a. also immigrant NGOs, in the preparation of the "integration mission statements" and continues to consult in the implementation phase. The focus of consultation lies with NGOs active in the field of migration and integration, which are not necessarily immigrant organisations.</t>
  </si>
  <si>
    <t xml:space="preserve"> consultation at ad-hoc basis with immmigrant organisations in many cities and provinces. In some provinces (Tyrol, Upper Austria, Vorarlberg) an "integration mission statement" has been developed with inclusion of NGOs and also - to different degrees - immigrant organisations; in other provinces (Lower Austria, Tyria), these mission statements are in the making. Immigrant organisations may get funding, but mainly for projects, no basic funding.</t>
  </si>
  <si>
    <t>Most funding is project funding - there is no basic and unconditional funding.</t>
  </si>
  <si>
    <t>No regular funding, project funding available</t>
  </si>
  <si>
    <t>Temporary workers not admitted / qualified form of residence 'settlement' only</t>
  </si>
  <si>
    <t xml:space="preserve">reform of 2009 of the SRA, art. 45 para. 1a </t>
  </si>
  <si>
    <t>According to Austrian residence law (art. 45 par. 3 settlement and residence act, SRA) the applicant may have been absent for up to 24 months within the 5-year residence period in special cases so if s/he was seriously ill, had to fufill certain social obligations or had to pass military service this upon condition that s/he has informed the authorities thereof and there is evidence.</t>
  </si>
  <si>
    <t>Level B1 is required for permanent residence. Name of new law/policy: Federal Law on the Amendment on Migration Laws 2011. Date of adoption &amp; date of entry into force: 23 May 2011 / 1 July 2011, Federal Law amending the Law on the Employment of Foreigners and the Law on Unemployment Insurance; Date of adoption &amp; date of entry into force: 28 April 2011 / 1 May resp. 1 July 2011</t>
  </si>
  <si>
    <t>Level B1 is required for permanent residence.                                                                                                                                                                                                                      Name of new law/policy: Federal Law on the Amendment on Migration Laws 2011 (Bundesgesetz, mit dem das Niederlassungs- und Aufenthaltsgesetz, das Fremdenpolizeigesetz 2005, das Asylgesetz 2005, das Grundversorgungsgesetz - Bund 2005 und das Staatsbürgerschaftsgesetz 1985 geändert werden (Fremdenrechtsänderungsgesetz 2011 - FrÄG 2011), BGBl. I Nr. 38/2011)
Date of adoption &amp; date of entry into force: 23 May 2011 / 1 July 2011
Name of new law/policy: Federal Law amending the Law on the Employment of Foreigners and the Law on Unemployment Insurance (Bundesgesetz, mit dem das Ausländerbeschäftigungsgesetz und das Arbeitslosenversicherungsgesetz 1977 geändert warden, BGBl. I Nr. 25/2011)
Date of adoption &amp; date of entry into force: 28 April 2011 / 1 May resp. 1 July 2011</t>
  </si>
  <si>
    <t>According to the SRA (art. 14) A2-level knowledge of German is required. This has to be documented by passing the corresponding written test. The test questions contain also areas of knowledge with social aspects. The test contains written and oral questions, partly multiple choice not open ended, partly open ended.</t>
  </si>
  <si>
    <t xml:space="preserve">Although the law demands the successful completion of a German and integration course, the exam de facto is a pure language exam. </t>
  </si>
  <si>
    <t>Exemptions exist for children under the age of 6 and due to the applicant’s health condition (persons of physical and psychological bad health, certificate of an official doctor is required).</t>
  </si>
  <si>
    <t>Exempted from the integration agreement are children up to 9 years, and persons of old age and bad health who cannot be expected to fulfill the integration agreement (certificate of an official doctor is required as evidence in the latter case).</t>
  </si>
  <si>
    <t>The costs of the courses are being determined by the language institutes themselves. If the literacy course is being completed within 12 months, the state covers up to a maximum amount of € 350. If the German-Integration course is being completed within 24 months, the state reimburses 50 % of the costs up to a maximum amount of € 750. Extra support available in Vienna.</t>
  </si>
  <si>
    <t>B: Government websites and study guides</t>
  </si>
  <si>
    <t>No reimbursement. Provinces may offer course subsidies.</t>
  </si>
  <si>
    <t xml:space="preserve">If Module 1 (literacy course) is successfully completet within 12 months, the state covers the cost of the course up to a maximum of EUR 375,- (cf Art 15 NAG (1) (BGBl. I Nr. 100/2005) iVm Art 10 (1)  IV-V (BGBl. II Nr. 449/2005))
For family members who successfully complete Module 2 (A2) within 24 months, the state covers 50% of the course costs up to a maximum of EUR 750,- (cf Art 15 NAG (2) (BGBl. I Nr. 100/2005) iVm Art 10 (2)  IV-V (BGBl. II Nr. 449/2005)). Provinces may offer additional course subsidies.
</t>
  </si>
  <si>
    <t xml:space="preserve">Art. 11 (5) SRA: The residence of an alien shall not lead to a financial burden on a territorial entity (paragraph 2 Z 4), if he has stable and regular resources which are sufficient to maintain himself, without recourse to the social assistance system of the respective territorial entity and which corresponds to the amount set out by the standard rates of the General Social Security Law, Art. 293, FLG No. 189/1955. </t>
  </si>
  <si>
    <t>6 months</t>
  </si>
  <si>
    <t>150 euros</t>
  </si>
  <si>
    <t>The right as such is not limited, the card has to be renewed every five years.</t>
  </si>
  <si>
    <t>The provision of art. 20 par. 4 SRA corresponds to art. 45 (see under 5).</t>
  </si>
  <si>
    <t xml:space="preserve">In the Austrian Aliens Police Act (APA, art. 56) there is a special provision for the security of residence for persons with permanent residence status EC. Such persons may only be expelled if their further stay may pose a serious threat to public order or security. The APA gives a non exhaustive list of cases where this is particularly the case (f.ex. a sentence because of smuggling in persons, the organising of fraudulous marriages). A residence ban may in certain cases still be imposed.   </t>
  </si>
  <si>
    <t xml:space="preserve">The APA (art. 61) provides for a special protection clause in cases of persons who have - from a very young age on (around the age of three) - grown up and lived long years legally in Austria which means more than half of their life time and the past three years previous to the incident that has occured and my lead to the residence ban. There is no absolute protection even for these persons in cases where the person was sentenced to imprisonment of more than 2 years or is under suspicion according to some vaguely formulated clauses in the context of organized crime and terrorist organisation (art. 60 par. 2 section 12 to 14 APA). </t>
  </si>
  <si>
    <t>No guarantee of a formal reasoned decision and as a result no guarantee of appeal</t>
  </si>
  <si>
    <t>10 years</t>
  </si>
  <si>
    <t>10 years, of which 5 years with a permanent resident permit immediately before the application.</t>
  </si>
  <si>
    <t>In total, up to 20% of the minimum residence period required may be spent abroad (i.e. 2 years in the ase of the standard waiting period of 10 years)</t>
  </si>
  <si>
    <t>A: spouse of a citizen for 5 years, with common household, and resident in Austria for 6 years, with a permanent residence permit at the time of the application.</t>
  </si>
  <si>
    <t>"No right for partners in AT law"</t>
  </si>
  <si>
    <t>facilitated naturalisation: 4 minor or 6 adult years</t>
  </si>
  <si>
    <t xml:space="preserve">Federal Law on the Amendment of Migration Laws 2011 
Date of adoption &amp; date of entry into force: 23 May 2011 / 01 July 2011: Major amendments of migration laws including amendments to the Nationality Act: the knowledge of German required for naturalisation is raised to B1 CEFR; 
</t>
  </si>
  <si>
    <t xml:space="preserve">According to the European Framework of Reference for Languages there are fixed standards for testing A2-knowledge of a language. </t>
  </si>
  <si>
    <t>2011 provision provides explicitly exemption for “persons of physical and psychological bad health” and with speech or hearing disabilities.</t>
  </si>
  <si>
    <t>Exempted from the integration agreement are children up to 9 years, and persons of old age and bad health who cannot be expected to fulfill the integration agreement (certificate of an official doctor is required as evidence in the latter case). 
The integration agreement is also fulfilled: 
- by proving a sufficient knowledge of German
- by attending a public school in Austria for at least 5 years, including a positive
completion of the subject “German language”
- by passing the final apprenticeship examination in accordance with the law on
vocational education
 - with the positive completion of the subject “German language” at a school abroad (level: 9th grade)
 - by being a “key person” or a special executive in the meaning of section 2, subsection 5a (law on the employment of foreigners), as well as their dependants (is done automatically by granting a residence permit)</t>
  </si>
  <si>
    <t>some states minimal fee, e.g. Carinthia €20</t>
  </si>
  <si>
    <t>B: Government website and study guides.</t>
  </si>
  <si>
    <t xml:space="preserve">There is limited funding for language courses for people who are obliged to pass the so called “integration agreement” (Integrationsvereinbarung). </t>
  </si>
  <si>
    <t xml:space="preserve">Decree on the Citizenship Test: 
Date of adoption &amp; date of entry into force: 05. September 2013 / 1. November 2013: Revision of Austria’s naturalisation test  and the official preparation material. The preparation material now can be found on a new homepage run by the Ministry (http://www.staatsbuergerschaft.gv.at/) providing detailed information on the conditions for applying for Austrian citizenship and on the naturalisation procedure (in German only) as well as sample questions of the naturalisation test.
</t>
  </si>
  <si>
    <t>According to the SRA (art. 14) the written test questions contain also areas of knowledge with social aspects.</t>
  </si>
  <si>
    <t xml:space="preserve">2011 provision provides explicitly exemption for “persons of physical and psychological bad health” and with speech or hearing disabilities. </t>
  </si>
  <si>
    <t>In most provinces the test itself is free of cost; only 3 out of 9 provinces collect fees: EUR 40 in Tyrol and EUR 52 in Upper Austria for issuing the test certificate; in Salzburg EUR 138 per trial.</t>
  </si>
  <si>
    <t>The support differs from province to province. A new federal study guide, an 86-page booklet in German, is available online and can be found on a new homepage run by the Ministry providing also detailed information on the conditions for applying for Austrian citizenship and on the naturalisation procedure (in German only) as well as sample questions of 2 of the 3 parts of the naturalisation test.  The provincial study guides of some though not of all of the nine provinces are currently available online, all of these provincial study guides include sample questions.</t>
  </si>
  <si>
    <t>No state-funded courses for passing the naturalisation test.  Private providers only recently entered the market offering courses for the naturalisation test, there is no public funding for such courses.</t>
  </si>
  <si>
    <t xml:space="preserve">New legislation regarding exemptions to income introduced in 2013:  Federal Law on Austrian Nationality 1985 
Date of adoption &amp; date of entry into force: 30 June 2013 / 01. August 2013: Exemptions to the requirement of stable income as a condition for naturalisation will be made in case of permanent serious health problems that make it impossible to achieve the required monthly income. The condition that stable income without receipt of welfare payment must be documented for the last 3 years before naturalisation is changed to 36 months out of the last 6 years, with at least six months immediately before naturalisation.
</t>
  </si>
  <si>
    <t>2009 reform: higher econimic resources requirement (art. 10 par. 5 law on citizen ship). The application has to prove an income at the level of the minimum pension + funding for rent, loan repayments or alimony payments.</t>
  </si>
  <si>
    <t>sufficiently secured subsistence (of an amount corresponding to the guiding rates for minimum pensions) without receiving social assistance benefits in the last 3 years</t>
  </si>
  <si>
    <t>The grounds for refusal include a) prison sentence for major criminal offenses (offenses with intent); b) prison sentence for financial irregularities; c) pending court proceedings because of a) or b); d) more than once fined under administrative penal law (Verwaltungsstrafrecht) for particularly serious offenses (e.g. drink driving; absconding; driving  a vehicle not covered by one's driving license; carrying out a business withou license, etc.); e) residence ban in Austria or another EEA member state; f) if there is a pending procedure for termination of residence</t>
  </si>
  <si>
    <t>Defined by law as six months but takes three times as long in practice in some provinces. The procedure is prolonged by the additional step to renounce the original citizenship.</t>
  </si>
  <si>
    <t xml:space="preserve">
</t>
  </si>
  <si>
    <t>Retention of a foreign citizenship, Employment in non-military public service of a foreign country</t>
  </si>
  <si>
    <t xml:space="preserve">Dual nationality my be tolerated if applicant con prove that renunciation of original nationality is "not possible or unreasonable" - this usually includes cases of countries refusing expatriation, asking for payments that are out of proportion and refugees. </t>
  </si>
  <si>
    <t xml:space="preserve">Name of new law/policy: Law amending the Law on Non-Discrimination and other laws (Bundesgesetz, mit dem das Gleichbehandlungsgesetz, das Gesetz über die Gleichbehandlungskommission und die Gleichbehandlungsanwaltschaft, das Behinderteneinstellungsgesetz und das Bundes-Behindertengleichstellungsgesetz geändert werden, BGBl. I Nr. 7/2011)
Date of adoption &amp; date of entry into force: 15 February 2011 / 01 March 2011
Summary of changes: Protection against discrimination against third persons who are in a close relationship with someone falling under the protection clause (discrimination by association ). Different standards apply regarding jobs on the one hand and access to goods and services on the other hand. At the job market and regarding discrimination within the working area protection against discrimination against association covers ethnicity and religion (as well as gender, age, sexual orientation and ideology) ((a) and (b) Option 2). 
Web-link: https://www.ris.bka.gv.at/Dokumente/BgblAuth/BGBLA_2011_I_7/BGBLA_2011_I_7.pdf 
</t>
  </si>
  <si>
    <t xml:space="preserve">After an important amendment in 2008, the Equal Treatment Act now abandoned a general exception of nationality.The first judgement on that issue (see above chapter 0.3 case C) was very clear in stating that “we do not sell to foreigners” was indeed racial discrimination and not covered by the (then legally enshrined) nationality exception. However, nationality is still not included as one of the protected grounds. The amended provision just made clear that in cases where unequal treatment based on nationality practically equals discrimination on grounds of ethnic origin this would have to be considered as discrimination on grounds of ethnicity. </t>
  </si>
  <si>
    <t xml:space="preserve">However, some case law and a ministerial directive referring to Art 31 Security Police Act (Sicherheitspolizeigesetz) stipulate the following: Police officers have to omit everything  what may create the perception of bias or discrimination on the grounds of gender, 'race' or skin colour, national or ethnic origin, religious belief, political opinion or sexual orientation. (§ 5 Achtung der Menschenwürde; Verordnung des Bundesministers für Inneres, mit der Richtlinien für das Einschreiten der Organe des öffentlichen Sicherheitsdienstes erlassen werden, StF: BGBl 266/1993); case: B1128/02 ua VfGH vom 9.10.2003. web: www.ris.bka.gv.at. This does not mean that the Austrian Equal Treatment Act is applicable to police forces (which is the question here). And what is said is also only valid for police forces in executing their powers of security police in terms of intervening in personal rights 
</t>
  </si>
  <si>
    <t xml:space="preserve"> Paragraph 283 of the Austrian Penal Code is penalising public incitement to hostile action (Verhetzung)
Threatened with imprisonment for up to two years is whoever
1.Publicly induces or incites - in a manner likely to endanger public order - the commission of a hostile act against a church or religious community existing in the State or against a group determined by appurtenance to such a church or religious community, race, nation, ethnic group or state.
2.Publicly agitates against such a group or insulting or disparaging it in a manner violating human dignity.
Application of § 283 requires that a whole group of persons be affected by the offence not just an individual person. It either has to be carried out in a manner that is likely to be a threat to public order (par. 1) or in a public manner (par. 2).  Instigation, aiding and/or attempt of any criminal offence is unlawful according to Articles 12 and 15 of the Penal Code as well. 
Austrian Penal Code/ Strafgesetzbuch, StF: BGBl. Nr. 60/1974, last amended BGBl. I Nr. 142/2009, http://ris.bka.gv.at/GeltendeFassung.wxe?Abfrage=Bundesnormen&amp;Gesetzesnummer=10002296 
</t>
  </si>
  <si>
    <t xml:space="preserve">The multiple discrimination provision does not explicitly refer to race or ethnic origin, but they cover it. And what regards their practical relevance, the number of cases including mutiple discrimination with ethnic origin being one of the grounds is comparably high.  In cases of multiple discrimination the institutions competent for the Equal Treatment of men and women at the Work place are the ones responsible for the case. In cases of multiple discrimination with disability being one of the grounds, institutions and procedures foreseen for disability discrimination cases are to be addressed. A specific regulation clarifying that multiple discrimination has to be taken into account when calculating the sanctions and penalties was introduced into the the Equal Treatment Act in 2008. </t>
  </si>
  <si>
    <t xml:space="preserve">Name of new law/policy: Federal Law amending the Federal Law on Equal Treatment and other Laws: Date of adoption &amp; date of entry into force: 27 December 2013 / 1 January 2014
Summary of changes: Rephrasing the definition of the burden of proof for clarification following a suggestion by the European Commission.
Web-link: https://www.ris.bka.gv.at/Dokumente/BgblAuth/BGBLA_2013_I_210/BGBLA_2013_I_210.html 
</t>
  </si>
  <si>
    <t xml:space="preserve">Only B: The materials to the Equal Treatment Act state that statistical as well as other proof is allowed to prove indirect discrimination (http://www.parlament.gv.at/PG/DE/XXII/I/I_00307/fnameorig_010536.html). As there are cases where statistical data has been successfully used (e.g. OGH, 19940914, 9ObA801/94; http://www.antidiscrimination.etc-graz.at/cms/fileadmin/user_upload/Projekte/laufend/ADTJ/Rechtsprechung/9oba801_94.pdf), </t>
  </si>
  <si>
    <t xml:space="preserve">Procedures at the Equal Treatment Commission are administrative proceedings. There never has been the competence of specialised agencies (Ombud for Equal Treatment) to engage in judicial proceedings on behalf of the complainant. </t>
  </si>
  <si>
    <t>The Senates of the Equal Treatment Commission are entitled to lead investigation as well as to take decision. This is to be done based on application but also ex officio. The Ombud for Equal Treatment can pass on cases to the ETC, when it concludes that unlawful discrimination has taken place, it can investigate to obtain evidence in form of relevant information and/or response to an accusation from an employer/head of institution and/or shop steward and it also has the right to call for summoning the ETC.</t>
  </si>
  <si>
    <t>b, Ministry of Labour, Social Affairs and Consumer Protection, Department for International and EU Social Policy in the Labour Market, VII/10</t>
  </si>
  <si>
    <t>no provision, which foresees any obligation to introduce positive measures, but entitlement to do so (exemption from the non-discrimination principle), Though the legislation now allows positive measures on all protected grounds of discrimination, in fact, positive measures do exist in Austria for recognised national minorities, disabled persons and women. Only statistics on disability are used for designing positive action measures. However, there are also more and more initiatives based on the PAM provision for members of ethnic minorities/immigrants.</t>
  </si>
  <si>
    <t>The standards for being granted citizenship after ten years is a discretionary procedure; the procedure is considered non-discretionary after 30 years, after six years in the case of EU-citizens, spouses to austrians, people born in austria, recognised refugees. In the case of discretionary naturalisation: discretion is general and extends to all requirements; this means that all requirements have to be met, but citizenship can still be refused; on the other hand discretion cannot be used to waive certain requirements</t>
  </si>
  <si>
    <t>3 years of legal stay. Two 20.02.2009 decisions by the Court of Cassation that the 7-year declaration option must include all periods of temporary residence and leave to remain.This confirms the preliminary works of the law and to the circular to 25th May 2007.</t>
  </si>
  <si>
    <t>Note that 2014 governmental agreement foresees an extension of the grounds for withdrawal. Constitutional Court ruling 2009/85 of 14.05.2009 that loss of nationality can be imposed on second-generation (by declaration) but not third-generation Belgians (by birth)</t>
  </si>
  <si>
    <t>2011 law extends the period of dependent residence from 2-3 years, meaning that an application for autonomous residence must come after three years. Note that the 2014 government agreement pledges to prolong this period to 5 years in order to have the same period as for access to permanent residence for EU citizens.</t>
  </si>
  <si>
    <t>€15.20 The 2014 government agreement foresees an increase in this amount to 160 euros.</t>
  </si>
  <si>
    <t xml:space="preserve">€15.20 </t>
  </si>
  <si>
    <t>€15.20 The 2014 government agreement foresees an increase in this amount (to be announced)</t>
  </si>
  <si>
    <t>2011 law: One year's residence or right to stay for at least one year</t>
  </si>
  <si>
    <t>A: 2014: Mentors Program for Immigrants (PMI), which originated from a voluntary pilot project developed in partnership by ACM - High Commissioner for Migration and the GRACE - Group of Reflection and Support to Corporate Citizenship, will see its broad scope and become implemented across the country, thanks to the support gained from the Parliament and the Government. https://mentores.acm.gov.pt/home</t>
  </si>
  <si>
    <t>Labour Market Introduction System http://www.sweden.gov.se/content/1/c6/15/76/88/2e1d8725.pdf  Information through introduction programme and trade unions</t>
  </si>
  <si>
    <t>Labour Market Introduction System http://ec.europa.eu/ewsi/UDRW/images/items/docl_11363_883380087.pdf  Creation of introduction pilot</t>
  </si>
  <si>
    <t>No time restriction</t>
  </si>
  <si>
    <t>permanent residency required</t>
  </si>
  <si>
    <t xml:space="preserve"> The changes in the Swedish Education Act from 2013, granting undocumented migrants right up to upper secondary education (including upper secondary vocational training) makes Sweden  if they started their studies before age 18. They do not have access to tertiary education.</t>
  </si>
  <si>
    <t xml:space="preserve"> However, proposed changes (Ds 2013:6 Utbildning för nyanlända elever – mottagande och skolgång) in the Swedish Education Act for Compulsory education Skollagen (2010:800) will further strenghthen the rights of migrant pupils and standardise the assessment process.  http://www.regeringen.se/sb/d/18291 and on the bill, see http://www.riksdagen.se/sv/Dokument-Lagar/Forslag/Propositioner-och-skrivelser/prop-20141545-Utbildning-for_H20345/ According to this proposal, Within two months of a newly arrived student for the first time are received within the school system in any of the types of school primary school, compulsory school, special school or Sami school shall be an assessment of the student's knowledge. Such an assessment should be made also for some other students who have been residing abroad, if necessary. The results of the assessment will be included in the basis for decisions about placement in grade and teaching group and for how teaching should be planned and how time should be allocated between the subjects. A newly arrived student shall within two months from the date he or she first received in the school system placed in a grade that is appropriate to his or her age, prior knowledge and personal relationships in general. Within the same time, students should be placed in a teaching group. The same applies to other students whose skills have been assessed.</t>
  </si>
  <si>
    <t xml:space="preserve"> The changes in the Swedish Education Act from 2013, granting undocumented migrants right up to upper secondary education (including upper secondary vocational training) makes Sweden  if they started their studies before age 18. They do not have access to tertiary education. (Prop. 2012/13:58 Utbildning för barn som vistas i landet utan tillstånd) http://www.regeringen.se/sb/d/15650/a/206413.  For more on the bill see  http://www.riksdagen.se/sv/Dokument-Lagar/Forslag/Propositioner-och-skrivelser/Utbildning-for-barn-som-vistas_H00358/?text=true for more on the practice see http://www.skolverket.se/regelverk/mer-om-skolans-ansvar/papperslosa-barn-1.205221</t>
  </si>
  <si>
    <t xml:space="preserve">Measures on behalf of government and universities to recruit foreign-born students and students from minorities. Since 2008 there is an "experimental work" concerning apprenticeship, lead by the National Agency of Education. Communities can apply for money in order to take part. This is a possibility for all. The whole system with apprenticeship is under consideration. </t>
  </si>
  <si>
    <t xml:space="preserve">Th Equality Ombudsman is the main actor. See the Act concerning the Equality Ombudsman (2008:568). Section 1 In addition, the Ombudsman shall work to ensure that discrimination associated with sex, transgender identity or expression, ethnicity, religion or other belief, disability, sexual orientation or age does not occur in any areas of the life of society. The Ombudsman shall also work in other respects to promote equal rights and opportunities regardless of sex, transgender identity or expression, ethnicity, religion or other belief, disability, sexual orientation or age. The Equality Ombudsman has the duties described in the Discrimination Act (2008:567).
 Increased efforts to combat xenophobia and intolerance
Date of adoption &amp; date of entry into force: 28 August 2013 &amp; 1 January 2014 Summary of changes: The Government invests an additional 20 million in 2014-2017 to expand efforts to combat xenophobia and intolerance. This means, including previous efforts, that the government allocates a total of 61.5 million over the next four years to combat xenophobia and intolerance.
Web-link: http://www.regeringen.se/sb/d/119/a/222089; http://www.government.se/sb/d/574/a/195525
</t>
  </si>
  <si>
    <t xml:space="preserve">The support for antidiscrimination bureaus will be increased and made permanent
Date of adoption &amp; date of entry into force: 7 September 2012 &amp; 1 January 2013
Summary of changes: The support to organizations working to combat discrimination, including local antidiscrimination bureaus, is made permanent. At the same time the total amount of support is increased from ten to twelve million yearly.
Web-link: http://www.regeringen.se/sb/d/119/a/198513; http://www.government.se/sb/d/574/a/195525
</t>
  </si>
  <si>
    <t xml:space="preserve">New reform of Labour Market Introduction System http://ec.europa.eu/ewsi/UDRW/images/items/docl_11363_883380087.pdf  Their special needs are addressed in policy for newly arrived immigrants. </t>
  </si>
  <si>
    <t xml:space="preserve">A: The Swedish Public Employment service are offering targeted training for TCNs as a part of the two year establishment program, some of these programs are open to all unemployed, including all TCNs. For example, targeted vocational training and work-related Swedish language courses. B: Also there are a number of programmes targeting employers to encourage hiring of TCNs. Change in the introduction benefit for persons in introduction programs that gives more incentives to work outside the introduction activities. Now, migrants get to keep 100% of the introduction benefit even if they work.  http://www.regeringen.se/sb/d/119/a/232846
New rules for the introduction benefit. If a migrant says no to a job-offer they loose the benefit. http://www.regeringen.se/sb/d/119/a/226787
The economic bonus for fast learners in Swedish language training programs is taken away. http://www.regeringen.se/sb/d/119/a/223473
</t>
  </si>
  <si>
    <t xml:space="preserve">National Agency for Higher Education. Validation of foreign skills. 10 extra millions to the Employment Service and the Higher Education Authority. http://www.regeringen.se/sb/d/119/a/231474 The organization for the validation of foreign educations and skills is changed. Before, several agencies were involved, but now it is the the Higher Education Authority that coordinates all validation efforts. </t>
  </si>
  <si>
    <t>Since 2005, a new system has been in place for the equalisation of municipalities' finances--"compensatory principle"--This system has five different parts - income equalisation, cost equalisation, a structural grant, an implementation grant and an adjustment grant/charge. The aim of the equalisation system is to put all municipalities in the country on an equal financial footing to deliver equal levels of services to their residents, irrespective of the income of the municipality's residents and other structural factors. 128 million SEK extra is allocated to improve school results for bilingual pupils 2014-2016. http://www.regeringen.se/sb/d/16743/a/210011
20 million SEK extra is given to 10 schools in disadvantaged housing areas 2012-2014. http://www.regeringen.se/sb/d/8151/a/182492
 B: Support from Skolverket</t>
  </si>
  <si>
    <t xml:space="preserve">In all official statistics provided by Skolverket you may find four basic subgroups: pupils of Swedish origin; pupils of immigrant origin; boys; girls. The rest are numerous combinations of these and in relation to age, number of years in Sweden, socio-economic background, achievement, urban/rural, single parent or both parents household etc. In that sense system monitors migrants as a single aggregated group (2). </t>
  </si>
  <si>
    <t xml:space="preserve"> B: Validation of certificate by the Swedish National Agency for Higher Educ.Univerisities offers preparatory language courses. </t>
  </si>
  <si>
    <t>In Sweden, municipal authorities have a responsibility to inform newly arrived families of their rights with regard to preschool and school education. Interpreting services must be made available, where required, at the special welcome meetings for recently-arrived families. These families are also entitled to an interpreter to enable them to participate in the 'personal development discussion' held with all parents twice yearly. Outside of these meetings, there are no express recommendations to schools on the use of interpreters, but schools have an obligation to ensure effective communication with all parents and must therefore adopt the measures necessary. There are also websites in different languages.
a) The curriculum for Swedish preschools stresses the right of multilingual child-ren to develop all of their languages. The preschool shall provide opportunities for children whose first language is not Swedish to develop both that language and Swedish. b) The curriculum for Swedish preschools stresses the right of multilingual child-ren to develop all of their languages. The preschool shall provide opportunities for children whose first language is not Swedish to develop both that language and Swedish.</t>
  </si>
  <si>
    <t xml:space="preserve">There are no national induction programs. http://www.skolverket.se/sb/d/2632 Municipalities and schools are free to organize education of newly arrived immigrants as they see fit. According to the Education Act and the curriculum, schools shall offer support to all students according to his or her individual need. It is included in the curriculum as the Swedish school system is a personalised system and built on inclusion. Many do offer so-called preparation classes and Agency planned general recommendations on how best to support newcomers. The nature of these activities varies, and is not regulated by the state. Families are to be given an introduction to the basic values that underlie the national curricula. At these introductory meetings, an interpreter is to be provided if necessary. Many municipal authorities follow up this introduction by inviting the newly arrived parents to discussion groups, often led by teachers of Mother Tongue Studies in the relevant language or by other staff with relevant cultural competence. Immigrant parents can get information about the education system from the municipalities where they live, from the schools or from the
National Agency for Education. The agency has a website where there is information about "Responsibility for pre-school, school and adult education." The information is available in nine differ-ent languages. Please see attachments, III.2.5 a,b,c,d. There is also information for parents who are newcomers to Sweden in 5 different languages"  Parents are also entitled to Swedish for immigrants based on their individual needs. http://www.skolverket.se/sb/d/389 http://www.skolutveckling.se/digitalAssets/168785_Skolan_engelska.pdf called "School - for your child's future and society's democracy."
</t>
  </si>
  <si>
    <t>Schools also have the possibility of arranging up to half of the tuition in the first language of the student’s (bilingual educa-tion). Participation in first language classes is not compulsory, but municipali-ties are required to provide it for all students who speak a language other than Swedish at home on a daily basis.
If a suitable teacher cannot be found, or if the number of students in the lan-guage group is fewer than five, however, municipalities are not required to ar-range this instruction. The right of official minorities to first language instruc-tion is more comprehensive, and the above restrictions concerning numbers do not apply.
First language instruction may be given in compulsory school as a student option, language option, school option, in or outside the regular timetable. If stu-dents study their first language outside the regular timetable, they are entitled to a combined total of 7 years of first language instruction during their school years in the public school system. At the upper secondary level, students may study their first language as an individual option, a language option, or in the form of an augmented course. Students wishing to take their first language in upper secondary school must have a grade in that language from year 9 of com-pulsory school, or equivalent.</t>
  </si>
  <si>
    <t>a) There are national agencies working to support improvement of migrant concentration schools. Swedish National Agency for School Improvement (now NAE) gave support in the program "Better results and decreased differences" to municipalities that needed to improve educational conditions for pupils in areas of ethnic segregation where a large number of pupils have difficulties in reading the specific goals. Priority was given to compulsory and upper secondary schools as well for schools for pupils with learning disabilities. As agreed with municipalities and through commissions, for example to universities and institutions of higher education, the Agency distributed SEK 225 million during 2006-2007. The funds are distributed in 30 different contributions based on the activity plan for the work that was made by the Agency.  The Swedish National Agency for School Improvement does no longer exist. Their work is now done by the National Agency for Education
b) No policy requiring or encouraging schools with high and low concentrations of migrants to cooperate.</t>
  </si>
  <si>
    <t xml:space="preserve">Sweden does not have any structural consultative bodies of immigrants in Sweden. Instead, the government funds SIOS
The Cooperation Group for Ethnical Associations in Sweden (SIOS) but does not grant them any formal status as a consultative partner.  The Partnership Agreement at national level and the local development agreements in urban development areas count as structural or ad hoc consultative bodies. Instead, there is only ad hoc consultation based on the established consultation procedures used in all areas of lawmaking in Sweden: http://www.riksdagen.se/templates/R_Page____7053.aspx </t>
  </si>
  <si>
    <t>New obligation for municipalities to provide social studies and civic orientation for some immigrants: https://www.riksdagen.se/sv/Dokument-Lagar/Lagar/Svenskforfattningssamling/sfs_sfs-2013-156/</t>
  </si>
  <si>
    <t>Changes to Citizenship Act in force in 2015 create the obligation for all municipalities to hold voluntary annual citizenship ceremonies for new citizens in order to celebrate their new citizenship.</t>
  </si>
  <si>
    <t>Simplified naturalisation. Only related to at birth for stateless. Stateless persons. A stateless person may acquire Swedish citizenship by notification if that person has a permanent resident permit and falls into one of the following categories:  born in Sweden and aged less than five;
aged under 18 and in the custody of a Swedish citizen;
aged 18 or 19 and resident in Sweden since age 15.  Changes to Citizenship Act in force in 2015: facilitate the procedure for children and young people through a shorter time requirement for permanent residence and domicile in Sweden.</t>
  </si>
  <si>
    <t>The system mainly monitors migrants as a single group, although there are some cases of monitoring migrants in a various sub-groups, e.g. Slovak National Center for Human Rights monitors migrants by gender, age, country of origin, etc.</t>
  </si>
  <si>
    <t>The Act on Lifelong Learning is being prepared in Slovakia; this act will provide migrants with alternative ways of recognition of professional qualifications by means of an aptitude test, which will also enhance their chances of finding a job.</t>
  </si>
  <si>
    <t xml:space="preserve">The procedures of recognition of professional qualifications in Slovakia apply to regulated professions only. Migrants can pursue professions that are not regulated in  Slovakia without having their professional qualification formally recognised.  However, alternative recognition will not apply to regulated professions. </t>
  </si>
  <si>
    <t xml:space="preserve">Amendment to Law on the status of EU permanent residents in the Republic of Latvia (Date of adoption &amp; date of entry into force:  08.07.2011.  / 11.08.2011.)
Summary of changes: Article 3 was changed to expand the conditions under which it could be said a person has resided uninterruptedly in Latvia, the period of uninterrupted residence, now including: Half of the period of time spent studying in a full time educational program in an accredited educational institutions in Latvia
</t>
  </si>
  <si>
    <t>At least five years spent legally (with a residence permit) in Latvia immediately before applying for the status, the periods of absence  not exceeding 6 consecutive months or 1 year all together</t>
  </si>
  <si>
    <t>Pre-service teacher training in the University of Latvia now includes a course in Intercultural Education, which includes various aspects of human diversity. Other universities also have courses in intercultural education, but not as part of mandatory study programme. In-service training can include intercultural education when such courses are provided by NGOs, but there is no regular provision for it by state-funded further education institutions.</t>
  </si>
  <si>
    <t xml:space="preserve">Appreciation of diversity is included in the requirements for curriculum framework (deliverables of education as defined in the Standard of Lower Secondary Education include students' appreciation of cultural diversity).  The Regulations on the Standard of Primary Education stipulate that development of tolerance towards cultural diversity is one of the objectives of the subject "Social Sciences". The Regulations on the Standard of Secondary Education stipulate that development of tolerance towards diversity in the society is one of the objectives of the subject "Ethics". </t>
  </si>
  <si>
    <t>In the past, Latvian Language Agency (then National Agency for Latvian Language Training) had language courses and summer camps for parents of second- and third- generation migrants in bilingual schools. These activities have been stopped due to lack of funding.</t>
  </si>
  <si>
    <t xml:space="preserve">Article 20(2) of the General Education Law stipulates that children in the age up to 7 years old participate in pre-primary education programmes. Article 3(1) of the Education Law states that only documented migrants have the right to pre-primary education. Article 3(1) of the Education Law stipulates that only documented migrants have the right to vocational training (undocumented migrants only have access to primary education under Article 3(3)), and higher education. </t>
  </si>
  <si>
    <t>Article 3 of Law on Education explicitly stipulates that documented migrants (EU, EEA, third-country nationals), refugees and asylum seekers have the same right of access to compulsory-age education as Latvian citizens and non-citizens. Undocumented (the Law stipulates 'illegal'') migrant children have the right to stay in primary and lower secondary education for as long as they are allowed to stay in the country (Article 3, point 3). Compulsory education age for all groups is 'below 18'.  Article 4 of the Education Law stipulates that primary education is compulsory for those under 18 years old. Undocumented migrant children have the right to primary education as long as they remain in Latvia (Article 3(3) of the Education Law).</t>
  </si>
  <si>
    <t>It is possible to appeal the refusal to the head of Citizenship and Migration office and it shoudl it still be denied, it is then possible to appeal to the court.</t>
  </si>
  <si>
    <t xml:space="preserve">The Council has the powers to assist vicitms in both cases unless the victim wants this assistance to litigate: the Council has no powers to assist victims in litigation. However The word independent is not used to describe its functions in the Directive and, under the directive, it does not have power to give independent legal advice etc. However its independence remains uncertain as the Decree twice includes the word “independent” to describe its assistance to victims and the elaboration of reports. Nonetheless the body is advisory as half its members are representatives of the public administration and the other half of social organisations; It takes a 'wait and see' approach to decide whether or not it is really independent. </t>
  </si>
  <si>
    <t>It is a provision that exists since Immigration Act 2000, and was more clearly addressed by Organic Act 2/2009 and developed by Royal Decree 557/2011. It is not restrictive interpretation of dependency but a strict requirement of such dependency.</t>
  </si>
  <si>
    <t xml:space="preserve">A specific procedure has to be followed both by Spaniards or foreigners having obtained a title outside of the EU in other to be recognized their title (homologado), and this is a more complex procedure including more papework and payment of fees than the procedure established for EU titles where no fees can be applied (reconocimiento de títulos).  See: https://sede.educacion.gob.es/catalogo-tramites/gestion-titulos/estudios-universitarios/titulos-obtenidos-fuera-de-espana.html </t>
  </si>
  <si>
    <t xml:space="preserve">Immigrants either obtain a self-employment visa from their country of origin or as residents on temporary work permits in Spain they can apply for a change from their current employment to self-employment. In both cases, certain conditions apply (Art. 105.3 Immigration Rules 2011) that are not required of EU citizens: 1) To show a certain amount of money investment to start up the business project; 2) To show, eventually, an impact on new job creation; 3) Enough economic resources to pay for his/her expenses during the project implementation (accommodation, meals); 4) enough economic resources to sustain his/her family if they abode in Spain.
Residents on family reunion permits can access self-employment as long as they remain as dependants of their sponsors. Free access to self-employment only takes place when the Long Term Residence Permit (LTRP) is granted (Art. 32 Immigration Act). </t>
  </si>
  <si>
    <t xml:space="preserve">Basically a) and c). Family members (c)) have immediate access to labour market in case that they are family members of those foreigners who were granted permanent residence permit (a national status after 5 years of residence) or who were granted refugee status or subsidiary protection, or of those foreigners who were granted long term resident status. A change of the job is subject to the issuance of a new work permit during the first 5 years of the residence (until the alien is granted the right of Permanent Residence). There is an exception for the high qualified employees (they are granted Permanent Residence after 2,5 years). </t>
  </si>
  <si>
    <t>Several occupations are restricted for nationals – policemen, security corps, members of parliament, judges or public prosecutors. Those occupations are reserved only for Czech citizens.</t>
  </si>
  <si>
    <t>Any foreigner may get a trade licence. Those, who do not have EC long term resident status (together with a permanent residence permit), must at the same time have a valid residence permit. Foreigners have immediate access to self employment when granted EC long term resident status (together with a permanent residence permit). Also those foreigners who were granted refugee status (international protection in the form of asylum) and subsidiary protection (international protection in the form of subsidiary protection) and their family members have equal access to self-employment as nationals.</t>
  </si>
  <si>
    <t>Now only A and C: According to the Amendment of the Alien Residency Act No. 427/2010 TCN with i.e. temporary residence permit can change the purpose of their residence permit to the purpose of business only after 2 years of residence in the Czech Republic</t>
  </si>
  <si>
    <t>The sector of the self-employment is more open, only the issuance of a Trade Licence is needed. The Trade Licence has to be issued regardless of the viabiity of the business plan.</t>
  </si>
  <si>
    <t>A and C: Only foreigners with permanent residence permit have access to general employment policy. Temporary migrant worker cannot be registered as a job seeker or use a vocational training intended for job seekers and paid by Labor offices and have a right to unemployment benefit in the same time. The Employment Act distinguishes between a job seeker and a person interested in work. Temporary migrant worker cannot be a job seeker, because according to the Act. No. 326/1999 Coll., on the Residence of Foreign Nationals at the Territory of the Czech Republic, the Police shall cancel a long-term residence permit if foreign national does not satisfy the purpose for which the permit was issued. Therefore if the person loses employment and does not find a new one in 60 days, the residence permit is canceled and therefore he/she cannot access employment services.</t>
  </si>
  <si>
    <t xml:space="preserve">A and C: the access to basic and secondary education is secured, some special courses (preparation for learning in Czech language etc.) remains opened only for children of EU nationals. Public univerisities are basically opened to foreigners, Czech language studying is free of charge (a student must complete certain specified level of education). Temporary migrant worker cannot use a vocational training intended for job seekers. </t>
  </si>
  <si>
    <t xml:space="preserve">The same procedure applies for recognition of diplomas acquired outside EU for EU/EEC and TCN (provisions of the Education Act applies). This applies basically to recognition of qualifications and diplomas. </t>
  </si>
  <si>
    <t xml:space="preserve">For certain types of regulated profession (doctors, architects, auditors, advocates) the procedures are different for EU nationals and TCN </t>
  </si>
  <si>
    <t xml:space="preserve">VNFIL is set in the 2006 legislation on Recognition of outcomes from further education 179/2006.  </t>
  </si>
  <si>
    <t xml:space="preserve">A: Information is available e.g. in Centre for Equivalence of Documents about Education or also through website of the relevant ministries. </t>
  </si>
  <si>
    <t>A: Information is available e.g. in Centre for Study of High School Education (public research institution, http://www.csvs.cz/csvs_enic.shtml) or also through website of the relevant ministries. The access to information improved much since 2007.</t>
  </si>
  <si>
    <t>A: There are only recognition or validation precedures of the Regional Authorities and of the Public Universities, no state facilitiation policies in this field</t>
  </si>
  <si>
    <t>No special policy aimed at aliens. The only accesible trainings (see for ex. http://www.cicpraha.org/en/pracovni-poradenstvi/projekty-pro-klienty.html) were project-based, financed by the ESF</t>
  </si>
  <si>
    <t>no special policy aimed at aliens</t>
  </si>
  <si>
    <t>There is some information on several websites - for ex. http://portal.mpsv.cz/sz/zahr_zam or http://www.cizinci.cz/index.php/info-materialy/415), each time when there is a legislative change, the Ministry of Interior prepares infromation leaflets (thought the focus is usually not on the labour rights).  Also information through the Integration Support Centres.</t>
  </si>
  <si>
    <t xml:space="preserve">The websites run by state improved very much and have many information. However, there is no information about those websites e.g. in the police departments where the foreigners regularly go to prolong their visa. So they do not always know about it. Now there are many more information provided there, also in more languages and some state supported work of NGOs finally resulted in e.g. advertisment in public transportation in the capital city. </t>
  </si>
  <si>
    <t>TCNs have access to housing allowance after 365 days of stay. Other housing schemes are reserved for permanent residents only</t>
  </si>
  <si>
    <t>at least 15 months</t>
  </si>
  <si>
    <t>Long-term residence permit or have a permanent or long-term residence status for those living in the Czech Republic for at least 15 months</t>
  </si>
  <si>
    <t xml:space="preserve">long-term residence permit or have a permanent or long-term residence status </t>
  </si>
  <si>
    <t xml:space="preserve">18(a): Registered partnership of same sex partners. Sec. 42a of the Residence of Foreign Nationals stipulates which family member is eligible for family reunification.
Sec. 180f of this act stipulates that in places where this act uses a term "spouse" the term applies also to a registered partner ("if the law uses a term "spouse", "marriage" or a "child of a spouse" it means also a partner, partnership or a child of a partner or a child in his/her custody). There is no exception for third country nationals. The 180f is a general provision which applies on all foreigners. The possibility of person under Sec. 87a of this act is also based on the application of this Sec. 180f.
Sec. 15a defines a term family member of an EU national - the question was regarding the TCN not EU nationals, but the 180f applies anyway. 
</t>
  </si>
  <si>
    <t xml:space="preserve">Name of new law/policy: Amendment of the Alien Residency Act, ACT No. 103/2013 Coll.
Date of adoption &amp; date of entry into force: 01. 05. 2013
Summary of changes: The amendment had changed the definition of proof of subsistence (economic resources), excluding some of the social benefits (such as child benefits, unemployment benefit or benefits of assistance in material need) from the decisive income. 
</t>
  </si>
  <si>
    <t>Section 42b of the Act 326/1999 Coll, states that the foreigner has to provide a document confirming monthly income of the certain amount that is higher than social assistance however, it does not specify what kind of document is acceptable.  This provision of the law gives the immigration authorities (police) a huge discretion what document is sufficient and acceptable and what is not. From my experience employment contract, bank account statement is accepted.</t>
  </si>
  <si>
    <t xml:space="preserve">2.500 CZK. </t>
  </si>
  <si>
    <t xml:space="preserve">The fees for issue basically of any residence permit for TCN are 1 000 CZK (39.10 EUR) (500 CZK (19.55 EUR) for a minor under 15; the equivalent in Euros in calculated on the basis of the Rate of Exchange published in the Official Journal on 3rd May 2010, No. 2010/C 114/04). </t>
  </si>
  <si>
    <t>The law stipulates that duration of the validity of the residence permit for the reason of family reunification is a) the same as sponsor´s, but at least in duration of one year, b) 2 years if the sponsor is granted permanent residence permit. In case that the sponsor´s residence permit expires, the residence permit of the family member is withdrawn (condition of proportionality is stipulated).</t>
  </si>
  <si>
    <t>If a foreigner does not have an accommodation, health insurance, economic resources etc.</t>
  </si>
  <si>
    <t>Not clearly stated, there is only explicitly stated that expulsion is precluded in the case of an excessive interference to immigrant´s private or family life</t>
  </si>
  <si>
    <t>Representation must be paid by a foreigner, access to free legal aid is guaranteed if the foreigner lacks financial resources.</t>
  </si>
  <si>
    <t xml:space="preserve">Access to social benefits is also limited by one year´s stay in Czech Republic. </t>
  </si>
  <si>
    <t xml:space="preserve">Housing financing schemes for example housing savings are reserved for permanent residents only. </t>
  </si>
  <si>
    <t xml:space="preserve">A: The Act on preschool, basic, secondary, tertiary professional and other education (Act No. 472/2011, Coll.) ended the exclusion of migrant children, who are third-country nationals, from free support regarding their adaptation to Czech basic schools (including free Czech language courses). </t>
  </si>
  <si>
    <t>There is a legal right for all compulsory-age children ( includinng undocumented) in the country to attend basic education. 
According to Section 20 (2) letter a) of the Education Act, foreigner nations shall have, under the same condition as citizens of the Czech Republic, access to the basic education, provided that they reside in the Czech Republic. 
However, as can be seen from the Section 36 (2) of the Education Act, the law does not mandate a compulsory school attendance for undocumented migrants or migrants with the visa for up to 90 days. The law only gives them the right to access a basic education when they are compulsory-age children in the Section 20 (2) letter a). On the other hand, the compulsory school attendance is specifically established for other categories of foreigners in the prescribed age. 
Also, see Article 33 of the (Czech) Charter of Fundamental Rights and Freedoms ( Constitutional Act No. 2/1993 Coll.), saying, that everyone has the right to education.</t>
  </si>
  <si>
    <t>B: According to Section 21 (4) of the Decree of the Ministry of Education, Youth and Sports No. 48/2005 Coll.,  on basic education and some requisites of compulsory school attendance, when assessing the placement to the grade of the pupil consideration is given to  the his/hers knowledge of the Czech language and a to the level of education attainment.
According to the Act No. 563/2004 Coll., on Pedagogical staff, there is a requirement to use trained staff. It can be also seen from the Decree No. 72/2005 Coll., on the provision of the advisory services at school and educational advisory facilities.</t>
  </si>
  <si>
    <t xml:space="preserve">Decree No. 256/2012, Coll. on basic education and some requisites of compulsory school attendance
Date of adoption &amp; date of entry into force: adopted on: 23.7.2012: 
The ordinance  contains provisions regarding individual assessment (e.g. migrant children´s knowledge of Czech is mentioned specifically as a characteristic, which influences their school results) as well as specific measures for “individually integrated pupil[s]”.
</t>
  </si>
  <si>
    <t xml:space="preserve">According to the Section 20 ( 1) of the Act No. 561/2004 Coll., on Pre-school, Basic, Secondary, Tertiary Professional and other Education ( the Education Act), as amended, only Citizens of European Union Member States shall have access to education and school services defined herein under the same conditions as citizens of the Czech Republic. 
According to the Section 20 (2) letter d) of the Education Act, as amended, person not included in sub -section 1 shall have, under the same conditions as citizens of the Czech Republic, access hereunder to pre-school education, only if they are in possession of a residence permit of the Czech Republic exceeding 90 day and reside in the Czech Republic, or are persons with the right to stay for the purpose of scientific research, or enjoying asylum or subsidiary protection, international protection seekers or persons enjoying temporary protection. Those foreigners have to, according to the Section 20 (3) of the Education Act, as amended, prove to the head teacher of the school or school facility not later than on the day when the education or provision of school services is commenced that they legally reside in the Czech Republic. Legal residence shall be proven by a document specified under the special legal regulation.  See Section 20 (2) letter c) of the Education Act.
</t>
  </si>
  <si>
    <t xml:space="preserve">A: Information booklets for third-country nationals in several languages include sections on School system and recognition of education. Also information websites with this targeted school information for immigrants in several languages. </t>
  </si>
  <si>
    <t>Updated Policy for Integration of Immigrants – Living 
Together – and Proposal for Further Steps in the Year 2011 / Proceeding with the Realisation of the Updated Policy for Integration of Immigrants – Living Together in the Year 2014
Date of adoption: 2014: Summary of changes: The Ministry of Education´s planned measures for 2014 include support of extracurricular teaching of Czech language for children at the pre-school and basic education level</t>
  </si>
  <si>
    <t xml:space="preserve">Decree No. 256/2012, Coll. on basic education and some requisites of compulsory school attendance
Date of adoption &amp; date of entry into force: adopted on: 23.7.2012: 
Summary of changes: The ordinance states that the regional authorities create a list of selected schools that will offer free Czech courses (in line with the Act No. 472/2011, Coll.). </t>
  </si>
  <si>
    <t xml:space="preserve">Act on preschool, basic, secondary, tertiary professional and other education (Act No. 472/2011, Coll .) 30.12.2011: The act ended the exclusion of migrant children, who are third-country nationals, from free support regarding their adaptation to Czech basic schools (including free Czech language courses). It, however, maintained the situation when the potential support of their study of the maternal language and culture of their country of origin (possibly in cooperation with the country of origin) is available only for EU citizens. The important change in the Education Act is represented by the Section 20 (6) where Regional authority is obliged (in cooperation with local educational authority) to ensure that the third country nationals will be provided with language preparation (according to Section 20 (5) letter a)).   </t>
  </si>
  <si>
    <t>A: See Section 10 of Decree No. 48/2005 Coll., on basic education and several matters relating to the obligation to attend school, as amended. According to this Decree, the content of the training provided in Czech is specified by the anticipated outputs of the Foreign Language Education Department stipulated by the Framework Curriculum for Basic Education. The specific contents and methods of education take into account the requirements of individual pupils. 
B: teachers, according to the Act No. 563/2004 Collection of Law, on Pedagogical Staff and on the Amendment to Some Other Acts, as amended, a head teacher shall organise further education of pedagogical staff in accordance with a plan of further education. When laying down the plan of further education it shall be necessary to take into account the study interests of a pedagogical worker, the school needs and budget.
C: Curriculum standard a monitored by a state body</t>
  </si>
  <si>
    <t xml:space="preserve">On the basis of cooperation with the Institute for Information in Education and Czech Statistical Office, the statistical data in connection with the education of migrants are monitored. Important information contributing to knowledge ability with respect to the requirements and problems connected with the education of the children of migrants is continuously provided by the monitoring of the situation in the education of migrants in elementary and secondary schools by means of the Czech School Inspectorate. 
Ministry of Education has a task to produce an analysis of the primary school praxis in fulfilling the right to a free language preparation and another analysis focused on acts of intolerance and discrimination towards foreign pupils and students.
</t>
  </si>
  <si>
    <t xml:space="preserve">Decree No. 147/2011, Coll. on the education of children, pupils and students with special educational needs and talented and gifted children adopted on: 6.6.2011: The definition of a pupil who is disadvantaged socially (who might be supported with such measures as the provision of a teaching assistant, support of advice centres, individual educational plans, etc.) includes such pupils who are disadvantaged because of their insufficient knowledge of the language of instruction.
</t>
  </si>
  <si>
    <t xml:space="preserve"> According to Section 16 of the Education Act, a child, pupil or student having special educational needs shall be a disabled person, or a person disadvantaged in terms of health condition or social position. For the purpose of this Act, social disadvantage shall mean: a)a family environment with a low social and cultural status, threat of pathological social phenomena; b)institutional education ordered or protective education imposed, or c) the status of asylum seeker, a person enjoying supplementary protection, or a party to proceedings for granting international protection in the Czech Republic under a special legal regulation. Children, pupils or students with special educational needs shall be entitled to an education the content, form and methods of which correspond to their educational needs and possibilities, on the creation of necessary conditions enabling such education and on the advisory assistance of the school and the school advisory facility. Ministry of Education has been working on materials to address the educational situation of migrant groups. </t>
  </si>
  <si>
    <t xml:space="preserve">Updated Policy for Integration of Immigrants – Living 
Together – and Proposal for Further Steps in the Year 2011 / Proceeding with the Realisation of the Updated Policy for Integration of Immigrants – Living Together in the Year 2014
9 February 2011/22 January 2014
The Ministry of Education´s planned measures for 2014 include formation of teachers and other pedagogical personnel teaching and assisting migrant pupils; increasing of intercultural competencies of the pedagogical personnel.  The measures mentioned are not completely new in the Integration Policy Concept, they rather develop existing aims and main activities. The assistance and/or formation of teachers does not amount to any systematic efforts; it is mostly based on the activities of non-governmental organisations (e.g. Prague-based META,o.ps.); there is a two-semester course on Czech as a foreign language organised by the Institute for Language and Preparatory Studies of Charles University, etc. The 2014 policy concept notes that e.g. an e-learning program on intercultural learning skills should be created (it was, however, already mentioned in the 2013 policy concept). Many of the activities have been based on the grant programmes. Although the grant programmes have been wider in scope and coverage, they are an issue of contention between the civil society (limiting access to support measures for schools) and the Ministry of Education (deemed sufficient). </t>
  </si>
  <si>
    <t xml:space="preserve">Legislation does not explicitly stipulate the requirements for teacher’s professionalism toward migrants. However, according to Section 20 (6) of the Education Act, the Regional Authority shall ensure the preparation of the pedagogical staff that shall carry out preparation for the inclusion of migrants into the basic school. This fact (option a) can be indirectly inferred from the Act No. 563/2004 Collection of Law, on Pedagogical Staff and on the Amendment to Some Other Acts, as amended, that regulate the prerequisites for the performance of duties by pedagogical staff, their further education, and the career scheme. According to this Act, pedagogical staff whilst performing direct educational function shall have also the duty of further education for renewing, strengthening, and supplementing their qualifications. </t>
  </si>
  <si>
    <t xml:space="preserve">According to the Section 20 (5) of the Education Act,  immigrant language  are only available for EU citizens (and according to Section 183b of the Education Act also to their family members and to long term EU residents under the Directive 2003/109/EC) . No details on the actual practice </t>
  </si>
  <si>
    <t>It can be in the regular school day or coordinated with usual education at the basic school concerned, or it can be ensured otherwise, in cooperation with the countries of origin and as far as it possible, so it can be also outside school with the state funding through regional authority having local jurisdiction at the place of residence of the pupil.</t>
  </si>
  <si>
    <t xml:space="preserve">Courses  are only available for EU citizens (and according to Section 183b of the Education Act also to their family members and to long term EU residents under the Directive 2003/109/EC) . In practice, teaching culture of origin of foreign pupils is, based on the available information (survey of the Czech School Inspection in some schools), directly as part of normal teaching, ie in particular normal school hours where Czech pupils and migrants pupils are together. </t>
  </si>
  <si>
    <t xml:space="preserve">Can be in the regular school day or coordinated with usual education at the basic school concerned, or it can be ensured otherwise, in cooperation with the countries of origin and as far as it possible, so it can be also outside school with the state funding through regional authority having local jurisdiction at the place of residence of the pupil.
</t>
  </si>
  <si>
    <t>There exist teaching assistants and community interpreters as provided by non-governmental organisations (e.g. Meta o.p.s.), however, there is no requirement for such support.</t>
  </si>
  <si>
    <t xml:space="preserve">b. According to the official Czech Framework Education Programme for Basic Education, at the level of basic education, Multicultural Education is designed as a cross-curricular subject. Multicultural Education penetrates all educational areas. However, it is particularly closely tied to the educational areas of Language and Communication through Language, Humans and Society, Information and Communication Technologies, Arts and Culture and Humans and Health. In Humans and Nature, it touches primarily on the educational field of Geography. Its ties to all these areas result primarily from themes focused on the relationship between various nations and ethnic groups. The Framework Education Programme for Basic Education (English version) is available here: http://www.msmt.cz/areas-of-work/basic-education
</t>
  </si>
  <si>
    <t>It can be said that there is a state support for public information initiatives. Through various state´s funding the state supports programs that are aimed to promote the appreciation of cultural diversity throughout society. It's also one of the thematic areas of the government program of the annual anti-racism campaigns, where organisations can submit applications for funding. We can mention for example a project Variants, focusing directly on intercultural education, funded from the ESF (European Initiative Equal) but also from the state budget. Variants educational program aims at bringing Intercultural Education and Global Development Education into practice in the Czech curriculum. Also we can mention very succesful project „The One World in Schools”. The One World in Schools program uses the outstanding potential of documentary films and other audiovisual resources to educate and train young people. The aim of the program is to foster tolerant, intercultural communication among young people and to educate them on the protection of human rights through screenings of documentary films and other audiovisual resources as well as through subsequent discussions, accompanying publications and interactive methods. At present, program materials are being used by more than 2,800 Czech schools, i.e. by every second school in the Czech Republic. It is also co-financed by the state, respectively from Ministry of Education. Ministry of Education also annually supports projects that deal with intercultural education.
However, it may be regarded as one of the task for the Minister for human rights. It is also worth mentioning in this context the State Agency for social integration of Romany localities. Note: Project Varianty (only Czech version, English version in progress) www.varianty.cz.</t>
  </si>
  <si>
    <t>According to the Education Act, Ministry of education, Youth and Sport publish a Framework Educational Programme. With regard to education for which a Framework Educational Programme has been issued, School Educational Programmes must be in compliance with this Framework Educational Programme. The School Educational Programme for Basic Education (SEP) is a school document which, in accordance with the Education Act, every school providing basic education must prepare on the basis of the Framework Educational Programme for Basic Education. The SEP is based on the school’s specific educational objectives, and takes into account the pupils’ needs and abilities, the school’s real conditions and capabilities and the justified demands of the pupils’ parents or statutory representatives. It is prepared with a view towards the school’s standing in the region, as well as the social environment in which instruction will take place. The educational process at each specific school takes place according to the SEP prepared by the school. In the Framework Educational Programme for Basic Education there is explicitly stated that the SEP is prepared in such a manner as to allow teachers to develop a creative working style and not to limit them in applying different methods or different time schedules based on the teachers’ experience with effective instructional methods and their pupils’ specific needs; As part of its inspection activities, the Czech Schools Inspectorate ascertains and assesses the manner in which the SEP is met and the extent to which it follows legal regulations and the FEP BE.Note: project Varianty (only Czech version, English version in progress) www.varianty.cz
The Framework Education Programme for Basic Education (English version) is available here: http://www.msmt.cz/areas-of-work/basic-education. 
It is the Framework Education Programme for Basic Education (not SEP) that explicitly deals with the issue of diversity, guide pupils to tolerance and consideration for other people, to a respect for their culture and spiritual values; teach pupils to live together with others. . As an environment which brings together pupils from various social and cultural backgrounds, the school should, according to this Framework Education Programme,  ensure an atmosphere in which all will feel equal, in which minority pupils are successful in a majority environment and in which majority pupils learn about their minority classmates’ culture. In this way, Multicultural Education in school should contribute to mutual understanding between both groups, tolerance, and the elimination of animosity and prejudice.</t>
  </si>
  <si>
    <t>All changes are possible, either at the county level or at the level of heads of schools. However, the changes are not explicitly listed in the law. See also the answer above. As stated in the valid Framework Educational Programme for Basic Education, education based on the FEP BE should be accompanied by the corresponding conditions. In accordance with conceptual educational documents, generally binding regulations and standards, pupils’ educational needs and teachers’ requirement, the FEP BE defines the necessary material, personnel, and hygienic, organizational and other conditions. These conditions represent the optimum state against which the individual schools should measure themselves and which they should, supported by their founding entity, gradually approach and continue to develop. When creating the conditions at a particular school, the following should be taken into consideration: pupils’ and teachers’ needs; the quality, functioning and aesthetic character of the school environment; optimalisation of social relationships; effective education of pupils; pastime activities; collaboration with all participants and partners involved in the educational process.</t>
  </si>
  <si>
    <t xml:space="preserve">Updated Policy for Integration of Immigrants – Living 
Together – and Proposal for Further Steps in the Year 2011 / Proceeding with the Realisation of the Updated Policy for Integration of Immigrants – Living Together in the Year 2014
/22 January 2014; The Ministry of Education´s planned measures for 2014 include formation of teachers and other pedagogical personnel teaching and assisting migrant pupils; increasing of intercultural competencies of the pedagogical personnel.  The measures mentioned are not completely new in the Integration Policy Concept, they rather develop existing aims and main activities. The assistance and/or formation of teachers does not amount to any systematic efforts; it is mostly based on the activities of non-governmental organisations (e.g. Prague-based META,o.ps.); there is a two-semester course on Czech as a foreign language organised by the Institute for Language and Preparatory Studies of Charles University, etc. The 2014 policy concept notes that e.g. an e-learning program on intercultural learning skills should be created (it was, however, already mentioned in the 2013 policy concept). Many of the activities have been based on the grant programmes. Although the grant programmes have been wider in scope and coverage, they are an issue of contention between the civil society (limiting access to support measures for schools) and the Ministry of Education (deemed sufficient). </t>
  </si>
  <si>
    <t xml:space="preserve">Multicultural education is a transversal theme. Multicultural education is part of the selected educational curricula of pedagogical schools. However, multicultural education as a separate subject is not compulsory for all prospective teachers. As can be seen, multicultural education of teachers is among the compulsory optional subjects. There are also a number of methodological materials and teaching aids to help teachers to further their education in this field, such as widespread information portal Czechkid (www.czechkid.cz, also available in English). The Czechkid web pages are supplemented by a methodology, which is available at the Faculty of Humanities of Charles University in Prague. 
</t>
  </si>
  <si>
    <t>Basic condition for political participation is having Czech citizenship.</t>
  </si>
  <si>
    <t>An association may be established by three persons, see the new Civil Code, no. 89/2012 Coll. Section 214 (1).</t>
  </si>
  <si>
    <t>The right to association as such is secured by the Charter of Human Rights (part of the Czech Constitution). It should overrule the law (83/1990 Coll., on association) which stipulates that three citizens are necessary to create an NGO – but there might be a problem with it in practice and the state authorities declare that three Czech citizens are required (see the webpage of Ministry of Interior).</t>
  </si>
  <si>
    <t>There are no official consultation mechanisms of foreign residents on national levels. The Committee for Rights of Foreigners cannot be considered as such since the consultations of foreigners are not required and might be only unofficially and ad hoc happening by NGOs. The Advisory Committee composed of representatives of NGOs and state officials not of foreign nationals.</t>
  </si>
  <si>
    <t>There are regional platforms coordinated by the Centers for support of integration of foreigners. Among its members may be also immigrants. There are no specific selection criteria or a quota for the presence of immigrants. The regional platforms function as informal meetings of various regional and local actors and have been set up as part of projects that finance the functioning of the aforementioned Centers.</t>
  </si>
  <si>
    <t>Migrant Platform in the City of Prague: first assembly held on 18 September 2012
The Migrant Platform consisting of cca. 30 members - representatives of migrant communities – was established by the Integration Center Prague, , whose foundation was approved by the Prague City Council in 2011. The primary purpose of the Migrant Platform is to create a room for discussion of current needs and express the opinions of immigrants especially in relation to the forthcoming Integration Concept of the City of Prague.  http://www.icpraha.com/en_platforma_migrantu</t>
  </si>
  <si>
    <t xml:space="preserve">Migrant Platform in the City of Prague: first assembly held on 18 September 2012
The Migrant Platform consisting of cca. 30 members - representatives of migrant communities – was established by the Integration Center Prague, , whose foundation was approved by the Prague City Council in 2011. The primary purpose of the Migrant Platform is to create a room for discussion of current needs and express the opinions of immigrants especially in relation to the forthcoming Integration Concept of the City of Prague. </t>
  </si>
  <si>
    <t xml:space="preserve">No structural consultation by foreigners. A Committee of the Council of Prague City for the national minorities, integration of foreigners and for grants in this area was established 2007. </t>
  </si>
  <si>
    <t>There are no special provisions for the way the members are selected.</t>
  </si>
  <si>
    <t>Chaired by the Integration Center Prague</t>
  </si>
  <si>
    <t>The current integration policy supports funding of integration activities based on the initiative of "foreigners themselves" (see Further Steps in the Realization of the Updated Policy for Integration of Immigrants – Living Together in the Year 2014). It is not clear what will be the practical impact as yet.</t>
  </si>
  <si>
    <t>Generally the immigrant association may be granted public funding via open calls for grants. There is no special support.</t>
  </si>
  <si>
    <t>The City of Prague has a grant scheme to support "cultural, artistic, social, educational activities of civic associations and organisations of foreigners aiming at mutual getting to know each other and co-existence of foreigners and the majoritaritarian society"</t>
  </si>
  <si>
    <t>five years of continuous residence (as required by the Directive 2003/109/EC)</t>
  </si>
  <si>
    <t>The Czech Republic follows the criteria given by the Directive 2003/19/EC, but some exceptions may be seen. The (a) time period of residence on those types of residence permit, which are labelled as temporary (visa for more than 90 days or long term residence permit) or (b) the time period of residence on the document issued according to a special regulation which no longer applies on the foreigner (e.g. the law may also be interpreted as follows: for a person who is a refugee also the time limit of his/her protection request counts).Time period (a) when a person resides as an au pair or (b) seasonal worker or (c) as a posted worker may not be counted as lawful residence. There was small change in the law since 2007 - the (b) possibility was not there in the 2007.</t>
  </si>
  <si>
    <t>only half of the time of residence as a pupil/student is counted</t>
  </si>
  <si>
    <t>This follows the Art. 3 of the Directive 2003/19/EC. Moreover, the continuity of the stay will also be retained if the third country national had one absence of a maximum of 12 consecutive months for important reasons, especially pregnancy and childbirth, serious illness, study or vocational training, but the absence is not taken into account for the purposes of calculating the five years´ period according to the Directive (the continual stay of five years)</t>
  </si>
  <si>
    <t>January 1st, 2009, a new Czech law requires that foreigners applying for permanent residency (trvalý pobyt) demonstrate a basic aptitude in the Czech language.  For all non-EU/EEA citizens except family of Czech citizens</t>
  </si>
  <si>
    <t>A1 on all aspects</t>
  </si>
  <si>
    <t xml:space="preserve">The knowledge of the Czech language will not be required if the third country national (a) is younger than 15 years, (b) studied on the primary or secondary school with the Czech language as working language in previous 20 years, (c) reached 60 years, (d) is handicapped, (e) asks the permanent residence permit inter alia for humanitarian reasons or in cases deserving special consideration or if the applicants’ stay. </t>
  </si>
  <si>
    <t xml:space="preserve">As of January 2009, knowledge of the Czech language will not be required if the third country national (a) is younger than 15 years, (b) studied on the primary or secondary school with the Czech language as working language in previous 20 years, (c) reached 60 years, (d) is handicapped, (e) asks the permanent residence permit inter alia for humanitarian reasons or in cases deserving special consideration or if the applicants’ stay. </t>
  </si>
  <si>
    <t xml:space="preserve">The options are not predicative enough. The exam (the first attempt) itself is not charged. The costs of the language courses differ according to the provider; there are courses for free (some with a state support by grants), there are courses which are more costly. There is no duty to pass a course as such, so a person may try to pass the exam without passing a course. </t>
  </si>
  <si>
    <t>see http://check-your-czech.com/?hl=en_US and full explanation http://www.expats.cz/prague/article/prague-relocation/permanent-residency-language-test/</t>
  </si>
  <si>
    <t xml:space="preserve">Amendment to the Aliens Residency Act (Act No. 427/2010 coll .) Date of adoption &amp; date of entry into force: 30. 12. 2010/ 01.01.2011
Stricter requirements for economic resources. This does not concern only the form of proof  but also more introduction of obligation to provide a document providing regular income  for applicants for permanent residence permit,  which is met with difficulties, especially amongst self-employed persons. Moreover it is unclear which documents are necessary to verify those financial resources. The amount of required financial funds to be proven must be no lower than the sum of subsistence minimum and costs of housing.
</t>
  </si>
  <si>
    <t>Status for long term residents (EC long term resident status) is connected to with a national status, permanent residence permit (only to a person with permanent residence permit may the EC long term resident status be granted). So if the long term resident status is asked by a person who already has the permanent residence permit, then the time limit is as is marked. If both statuses are asked together (and it will be the most common situation) than the length of the procedure may be up to 6 month.</t>
  </si>
  <si>
    <t>The EC long term resident status is connected to the permanent residence permit (cannot stay alone). When the permanent residence permit is withdrawn then the LTR is also withdrawn. The withdrawal is possible if a foreigner lives outside of the Czech Republic for more than 6 years or if a foreigner lives outside of EU for more than 12 consecutive months, unless there are important reasons as pregnancy and childbirth, serious illness, study or vocational training or posting.</t>
  </si>
  <si>
    <t>There is only explicitly stated that expulsion is precluded in the case of an excessive interference to immigrant´s private or family life (d)</t>
  </si>
  <si>
    <t>There is only explicitly stated that expulsion is precluded in the case of an excessive interference to immigrant´s private or family life</t>
  </si>
  <si>
    <t>only with the exception of public housing that is mostly reserved for Czech citizens</t>
  </si>
  <si>
    <t>Five years of permanent residence are required or ten years of residence as well as the applicant needs to be a holder of permanent residence at the time of application for naturalisation.</t>
  </si>
  <si>
    <t>There are several exceptions. The condition of 5 years of permanent residence permit (which usually follows after five years of continuous residence in the Czech Republic, but there are also some exceptions and the permanent residence permit may be obtained even without those five years of continuous residence in very limited cases) may be waived in several cases, e.g. if a spouse is a Czech citizen, if a foreigner was born in Czech Republic, lives in the Czech Republic for more than 10 years, is stateless or recognized refugee etc.</t>
  </si>
  <si>
    <t xml:space="preserve">The applicant needs to prove that s/he has been staying on the territory of the Czech Republic for at least half of the period specified in Section 14 (1) of the Citizenship Act No. 186/2013, Coll. </t>
  </si>
  <si>
    <t>Not explixcitly stated, only "habitual residence" is required.</t>
  </si>
  <si>
    <t>Requirement same for all non-EU citizens: For spouses, exception can be made under Act 186/2016 to condition of 5 or 10 years' stay</t>
  </si>
  <si>
    <t>There are some possible exceptions but as a rule the lenghts of permanent residence must be 5 years. I would only elaborate on it in one issue. There are several exceptions. The condition of 5 years of permanent residence permit may be waived in several cases, e.g. if a spouse is a Czech citizen, if a foreigner was born in Czech Republic, lives in the Czech Republic for more than 10 years, is stateless or recognized refugee etc.</t>
  </si>
  <si>
    <t>Right to citizenship through declaration is available to young permanent residents (18-21 years old) who have lived in the Czech Republic since 10 years of age (latest), have been legally present in the country for more than 2/3 of the period up to the date of declaration as well as have not been unconditionally sentenced for a criminal act. The maximum age limit of 21 years does not apply until the end of 2014. The requirements are set in Section 35 of the Citizenship Act.</t>
  </si>
  <si>
    <t>generally, they have to follow the same rules as first generation immigrants (with the exception of not neccessarily having a permanent residence permit for at least 5 years). I would only elaborate on it in one issue. There are several exceptions. The condition of 5 years of permanent residence permit may be waived in several cases, e.g. if a spouse is a Czech citizen, if a foreigner was born in Czech Republic, lives in the Czech Republic for more than 10 years, is stateless or recognized refugee etc.</t>
  </si>
  <si>
    <t xml:space="preserve">generally, they have to follow the same rules as first generation immigrants (with the exception of not neccessarily having a permanent residence permit for at least 5 years) </t>
  </si>
  <si>
    <t xml:space="preserve">Act No. 186/2013 concerning the nationality of the Czech Republic and amending certain acts (Czech Nationality Act)
Adopted on 11. 6. 2013, entry into force: 1.1.2014 
Concerning the application of the Act, Czech language tests are stricter (level B1 of the Common European Framework of Reference for Languages). 
</t>
  </si>
  <si>
    <t xml:space="preserve">only a simple interview, no language level stated. The regulation of the Ministry of Education no. 137/1993 Coll. states that the knowledge of the Czech language is determined by the municipal civil servant conducting an interview with the applicant. The applicant has to be able to fluently answer questions about everyday life and to be able to interpret article from the daily newspaper. The knowledge of the Czech language can be exempted in case of special situation, Section 11 part. 4 of the Act no. 40/1993 Coll. </t>
  </si>
  <si>
    <t>A and B: Exemptions for those younger than 15 or older than 65 years of age, applicants with a mental or a physical handicap, which disable acquiring knowledge of Czech language. Those who studied for at least three years at a basic, high school or a university with Czech as the language of instruction are also exempt.</t>
  </si>
  <si>
    <t>The law does not specify and gives the Ministry of Interior huge discretion to consider the special reasons, it might be for example disability.</t>
  </si>
  <si>
    <t>New fee for the language test (3300 Czech crowns or 118 euros)</t>
  </si>
  <si>
    <t>a) publicly available questions + an illustrative test.  We are not aware of a publicly available study guide, there is also none on the website on the language and civic knowledge tests for citizenship http://obcanstvi.cestina-pro-cizince.cz</t>
  </si>
  <si>
    <t xml:space="preserve">There is no legal entitlement, however, Integration Centers provide courses paid based on projects financed usually through EU funding.  </t>
  </si>
  <si>
    <t xml:space="preserve">Act No. 186/2013 (Czech Nationality Act 
adopted on 11. 6. 2013, entry into force: 1.1.2014 
Applicants are from now on required to pass a civic knowledge test, which includes basic knowledge of the Czech Republic’s constitutional system, state symbols, institutions, history, geography, culture, etc. 
</t>
  </si>
  <si>
    <t>only the Czech language test in form of a non-formal interview</t>
  </si>
  <si>
    <t>A and B: Pursuant to Section 14(5) of the Czech Citizenship Act, the Czech Life and Institutions Exam need not be taken by the following individuals:
• An applicant who documents that he or she has attended three years of basic, secondary or post-secondary school where classes were taught in Czech
• An applicant who on the date of submission of the Czech citizenship application was less than 15 years old or more than 65 years old
• An applicant with a physical or mental handicap that prevents him or her from learning Czech.</t>
  </si>
  <si>
    <t xml:space="preserve">New fee for civic knowledge test (1600 Czech crowns). </t>
  </si>
  <si>
    <t>a ) publicly available questions + an illustrative test.  We are not aware of a publicly available study guide, there is also none on the website on the language and civic knowledge tests for citizenship http://obcanstvi.cestina-pro-cizince.cz</t>
  </si>
  <si>
    <t>There are some courses organised by the Integration Centers, e.g. as part of their courses of socio-cultural orientation</t>
  </si>
  <si>
    <t>Act No. 186/2013: For three year period, proof of legal sources of income as well as absence of being largely dependent on welfare benefits was introduced. There is no specific required income; however, the applicant should pay taxes, and not be “predominantly dependent” on social welfare support. The Applicant is not without good reasons, largely dependent on government welfare benefits or assistance in material need. However, this does not relate to applicants who are excluded from gainful activity/employment due to their condition, or as a result of preparing for a future career, or due to maternity or paternity leave, or consistently takes care of another person who is dependent on such care.</t>
  </si>
  <si>
    <t>Act No. 186/2013: more stringent conditions for impunity as well as a number of other new conditions. On the other hand a three-year long period prior to the lodging of the application was introduced as regards an absence of a substantial breach of selected laws and norms (see good character requirement). The applicant needs to prove that s/he was not unconditionally prosecuted for a crime committed with negligence or for one committed intentionally (before it was only an intentionally committed crime).</t>
  </si>
  <si>
    <t>Application will be rejected for any deliberately committed crime in 5 previous years to the application</t>
  </si>
  <si>
    <t>The applicant is not supposed to have breached (“in a serious manner”) obligations related to the payment of social insurance, health insurance, taxes, local fees, custom duties, etc. in the last three years before.</t>
  </si>
  <si>
    <t xml:space="preserve">he/she meets all obligations arising from the provisions of a special legal regulation governing the entry into and residence in the Czech Republic (Act No. 326/1999 Coll. on the Residence of Aliens in the Czech Republic and on the Amendment to Some Other Acts, as amended) as well as obligations resulting from special provisions regulating public health insurance, social security, pension insurance, taxes, and other mandatory fees. </t>
  </si>
  <si>
    <t xml:space="preserve">Act No. 186/2013: period of processing the application has been extended from 90 to 180 days.
</t>
  </si>
  <si>
    <t>The time limit is pursuant to the general provisions for the administrative proceedings provided for in the Administrative Proceedings Act. The time limit is stipulated as “without unreasonable delay”, if the decision cannot be issued without delay then it must be issued in 30 days, this time limit can be prolonged up to another 30 days.</t>
  </si>
  <si>
    <t>The application for naturalistion costs 10 000 CZK until end of 2013</t>
  </si>
  <si>
    <t> no risk to security of the state, life, health or material values, fulfilment of obligations under immigration law and other laws (e.g. payment of health and social security insurance, taxes etc)</t>
  </si>
  <si>
    <t xml:space="preserve">There is no legal right to naturalisation. A number of aspects of life of immigrants will be considered including the transparency of income, dependence on social welfare, etc. </t>
  </si>
  <si>
    <t>There is a right to judicial review, however, the section 26 of the Citizenship Act specifies that this does not regard cases where the negative decision is based on security threat to the state for which the Police or the Intelligence Services provide classified information.</t>
  </si>
  <si>
    <t>Czech nationality can not be withdrawn by the Czech state</t>
  </si>
  <si>
    <t>The law does not count with the posibility of withdrawal as such. The law only counts with the situation that a person a) loses the citizenship, if he/she obtains another citizenship (unless he/she obtains it through a marriage or by birth), or b) a person resign the citizenship (enunciate that he/she willingly loses the citizenship). The situation is the same since 2007.</t>
  </si>
  <si>
    <t xml:space="preserve">Act No. 186/2013 concerning the nationality of the Czech Republic and amending certain acts (Czech Nationality Act): adopted on 11. 6. 2013, entry into force: 1.1.2014 
The new law permits dual/multiple nationality. In order to gain Czech nationality, a renouncement of foreign nationality is no longer required, and the Czech nationality is not automatically lost upon obtaining foreign nationality. 
</t>
  </si>
  <si>
    <t>A and B: Section 118/2 of the Act No. 40/1993 Coll</t>
  </si>
  <si>
    <t>Entitlement for youth but after birth</t>
  </si>
  <si>
    <t>Dual nationality is such not allowed. There are exceptions for those, who acquired another nationality through marriage or by birth (a child). E.g. a child whose parents are with different nationalities is dual nationality when he/she is born. But the simple fact that a child is a second or a third generation of migrants does not lead to dual nationality. If parents become Czech citizens (and therefore loose their domestic nationality), than he/she obtain their (Czech) nationality at birth, if they remain nationals of other state, a child obtain that nationality.</t>
  </si>
  <si>
    <t>In 2009, the Law no. 198/2009 Coll., Antidiscrimination law was passed. It especially provided for new and more precise definitions of direct, indirect discrimination and instruction to discriminate on all three grounds (but nationality in CZ language is closer to national origin than citizenship)</t>
  </si>
  <si>
    <t xml:space="preserve"> The Sec. 2 para 5 of the Law no. 198/2009 Coll., Anti-discrimination law, includes the protection against discrimination on assumed characteristics. The definitions of direct and indirect discrimination in Sec. 2 para 3 and 3 para 1 of the Anti-discrimination law are broad enough to include also discrimination by association. The provisions also may be interpreted as accommodating discrimination by association.</t>
  </si>
  <si>
    <t>Definition of discrimination does not include discrimination on association on any ground</t>
  </si>
  <si>
    <t>According to Sec. 2 para 1 of the Anti-discrimination law, the right to equal treatment means the right not to be discriminated against on the grounds provided for by this law. There is not any exception for private nor public sector in this respect. Unlike constitutional norms, with only vertical application, the statutory legislation applies horizontally, where the specific exception or field of application do not state in the contrary.</t>
  </si>
  <si>
    <t xml:space="preserve">Partial iplementation in the area of employment, access to employment, service and labour relations, re-training and vocational training </t>
  </si>
  <si>
    <t>The Anti-discrimination law serves as a framework statutory basis with respect to the police and public sector. While the rights of state administration employees with respect to protection against discrimination might be modified by special law differently from the general conditions of the Anti-discrimination law, (for example Law no. 221/1999 Coll., on armed forces, or the Law no. 361/2003 Coll., on Service by Members of the Security Services) the duty not to discriminate against any individual according to the Sec. 2 para 1 of the Anti-discrimination Law does apply to all state administrative bodies within the scope of the Anti-discrimination law. The scope of the Anti-discrimination law includes all important social rights, including the employment and labour relations, education, akcess to health, social security and benefits, and goods and services including housing.</t>
  </si>
  <si>
    <t>There are specific bodies of crimes, securing the investigation and punishment of the acts corresponding to the prohibitions sub a), b) and c). These are contained in the Sec. 352 of the Penal Code (violence against a group of inhabitants or against an individual, Sec. 355 and 356 of the Penal Code - defamation of the nation, race, ethnic or other group of persons, and incitement to the hatred against the group of persons or incitement to reducting their freedoms. More serious crimes committed on the base of race/ethnicity are prohibited in Sec. 400 - 402 of the Penal Code: these are genocidium, attack against humanity, apartheid and discrimination of the group of people. In addition to that, the Sec. 140 para 3 g) of the Penal Code contains the aggravated body of crime of murder: racially motivated murder.</t>
  </si>
  <si>
    <t>There is not any implementation of directives in this part of their scope, except of a clause in the Law on Education stating that the equal access to education is guaranteed to the EU nationals and Czech citizens, and it should be not discriminated against them on the ground of race, colour, sex, language, religion or belief, national origin, ethnic and social origin, property, birth and state of health or any other status.</t>
  </si>
  <si>
    <t>According to the Sec. 1 para 1 i) of the Law no. 198/2009 Coll., Anti-discrimination Law, this law applies to the access to the and provision of education. Therefore the prohibition of direct and indirect discrimination, as well as harassment, victimization and instruction to discriminate on all mentioned grounds applies to primary, secondary and university education.</t>
  </si>
  <si>
    <t>According to the Sec. 1 para 1 f) and g) of the Law no. 198/2009 Coll., Anti-discrimination Law, this law applies to social protection and social security. Therefore the provision of social benefits and social advantages of any kind is covered by the prohibition of direct and indirect discrimination, as well as victimization and instruction to discriminate on all mentioned grounds.</t>
  </si>
  <si>
    <t xml:space="preserve">There is not any implementation of directives regarding these areas. </t>
  </si>
  <si>
    <t>According to the Sec. 1 para 1 j) of the Law no. 198/2009 Coll., Anti-discrimination Law, this law forbids direct and indirect discrimination, harassment, instruction to discriminate and victimization with respect to access and supply of goods and services including housing with respect to all mentioned grounds.</t>
  </si>
  <si>
    <t xml:space="preserve"> Only the Law on consumer protection contains the clause saying that it is prohibited to the seller to discriminate against consumer (no specific ground provided for). This Law does not apply to rental housing.</t>
  </si>
  <si>
    <t>According to the Sec. 1 para 1 h) of the Law no. 198/2009 Coll., Anti-discrimination Law, this law forbids direct and indirect discrimination, harassment, instruction to discriminate and victimization with respect to access and provision of healthcare with respect to all mentioned grounds.</t>
  </si>
  <si>
    <t>There is not any implementation of directives regarding these areas. Only the Law on consumer protection contains the clause saying that it is prohibited to the seller to discriminate against consumer (no specific ground provided for). This Law does not apply to the area of health.</t>
  </si>
  <si>
    <t xml:space="preserve">Option a) and b). The victims do not have authomatic access or standing in the administrative procedures. </t>
  </si>
  <si>
    <t>According to the Sec. 125 of the Law no. 99/1963 Coll., as the evidence could serve any means, which can help to clear up the real state of matters. Therefore, the products of situational testing and statistical data are generally acceptable means of evidence, and the courts have from time to time chance to use it.</t>
  </si>
  <si>
    <t>The victimization is forbidden by the Sec. 4 para 3 of the Law No. 198/2009 Coll., Anti-discrimination law, with respect to all fields mentioned.</t>
  </si>
  <si>
    <t>Acces to employment, vocational training, recruitment and retraining only.</t>
  </si>
  <si>
    <t>According to the Sec. 18 para 2 of the Law no. 99/1963 Coll., on the Civil Court Procedure, the Court should establish an interpreter to the person with maternal language other than Czech language, immediately when this need became apparent. According to the Sec. 26 para 3, the victim of discrimination can be represented by the legal person active in the field of the protection against discrimination. According to the Sec. 30 of the same law, the court should establish legal representative for the person, who does not have means to cover the expenses of the legal assistance. there was a possibility for the court to establish a legal represenantive to the individual who rpoved that he/she does not have enough financial means in 2007. It was quite new at that time (inserted in the Code on Civil procedure in 2006) and there was not much experience at that time in using it. However, there was not the provision on the provision of the interpreter in 2007 (which was inserted in the Code on Civil procedure in 2008) and also there were not the provisions on Equality body and non-governmental organizations to provide legal assisstance to the victims of discrimination according to the Anti-discrimination law, which was approved in 2009.</t>
  </si>
  <si>
    <t>The individual action aginst discrimination is provided for in the Sec. 10 of the Anti-discrimination Law. The Law does not provide for class action or actio popularis.</t>
  </si>
  <si>
    <t xml:space="preserve">The individual action against discrimination is provided for in the section 10 of the Anti-discrimination Law. It allows for the victim of discrimination to seek financial compensation for moral damages, restitution of rights lost due to discrimination, imposing of negative measures to stop offending, imposing negative measures to prevent repeat offending, and also allowing the court to order the perpetrator of the discrimination, when proposed so by the victim, to publish an apology for the offence. The financial compensation for material damages is provided according to general privision of the Sec. 420 of the Civil code. </t>
  </si>
  <si>
    <t>The sanctions exist only within the limit of the Law on employment and they cannot be subsumed to any of your options; they include a), b), f) and g).</t>
  </si>
  <si>
    <t xml:space="preserve">According to the Sec. 1 para 5 of the Law no. 349/1999 Coll., on Public Defender of Rights, the Public Defender of Rights has the competence with respect to right to the equal treatment and the protection against discrimination. According to the Sec. 21b of the same law this competence includes all mentioned grounds.  The Anti-discrimination Law establishes the Public Defender of Rights as the National Body providing assistance to the victims of discrimination. </t>
  </si>
  <si>
    <t>Not applicable - the Specialized Equality Agency was not established.</t>
  </si>
  <si>
    <t>According to the Sec. 21b of the Law no. 349/1999 Coll., on Public Defender of Rights, the competence of the equality body includes the independent legal advice to the victims.</t>
  </si>
  <si>
    <t>Not applicable - the specialized Equality Agency was not established.</t>
  </si>
  <si>
    <t>Not applicable, there is not any specialized agency.</t>
  </si>
  <si>
    <t>The powers of investigation apply only with respect to public bodies (where this competence is based on previous competencies of the Public Defender of Rights as an public administration ombudsman.</t>
  </si>
  <si>
    <t xml:space="preserve">Although it could be stated that the competencies of the Public Defender of Rights with respect to methodologic assisstance to the victims necessarilly includes dissemination of information, the Law does not explicitly provided so. </t>
  </si>
  <si>
    <t>Not applicable, there is not any law specifying any of the options mentioned.</t>
  </si>
  <si>
    <t>A: Sec. 7, para 2 and 3 of the Anti-discrimination Law does provide for positive measures as the exception from the non-discrimination obligation.</t>
  </si>
  <si>
    <t>Assuming that residents refers to person who have formal employment authorization. 8 CFR 274</t>
  </si>
  <si>
    <t>some public-sector jobs are restricted to citizens Executive Order 11935</t>
  </si>
  <si>
    <t xml:space="preserve">Family members and LPRs have same access as US citizens to education and training. Given the multitude of temporary worker categories to the US, I focused on H1B and H2B. I find equal access to education and training. Both permit holders can study, while maintaining their full-time employment. </t>
  </si>
  <si>
    <t xml:space="preserve">There is no single authority in the United States for the recognition of foreign degrees and other qualifications. The US Department of Education and US Network for Education Information (USNEI) do not evaluate foreign degrees or qualifications. Section 214.2(h)(4)(iii)(D) provides four different ways to establish work experience as the equivalent of required education. It also provides for the evaluation of a foreign degree as being the equivalent of a U.S. degree. International agreements and the practice in the U.S. education system and labor market recognize the existence of three competent authorities for recognition matters:1) Admitting school or higher education institution, for students with qualifications abroad 2) Hiring employer, for employees; and 3) State or territorial licensing boards, for self-employed. Many, if not most, of these competent authorities in turn depend on expert comparability recommendations prepared by independent credential evaluation services. Credential evaluation services are independent organizations. U.S. educational institutions and credential evaluation services evaluate applicants on an individual case basis, and they look for many factors in making an admission decision, not just your diplomas.  This is how evaluations are done for U.S. citizens as well.  Therefore, US and non-US citizens can both expect that different institutions and services may be evaluated differently according to their criteria. </t>
  </si>
  <si>
    <t xml:space="preserve">There is no federal or state regulation of credential evaluation services. The federal government has no role in appeals or monitoring. Neither the U.S. Department of Education nor USNEI endorses or recommends any individual credential evaluation service or its standards, code of ethics, or good practices. Applicants must find a service themselves. USNEI recommends simply using the internet. As a consequence, the cost of credential evaluations vary according to the complexity of the case and the amount of documentation/translations required. They are generally paid for either by the individual or occasionally by an employer. Credential evaluation services provide procedures to appeal their recommendations (again no government role). </t>
  </si>
  <si>
    <t>Hoffman Plastic Compounds Inc. v. NLRB, 535 U.S. 137 (2002)</t>
  </si>
  <si>
    <t>1996 welfare law Title IV Section 401 includes benefits that all immigrants are eligible for (qualified or unqualified). In that section, programs for housing and community development assistance is included. http://www.gpo.gov/fdsys/pkg/BILLS-104hr3734enr/pdf/BILLS-104hr3734enr.pdf</t>
  </si>
  <si>
    <t>There is equal treatment for wage and hour, health and safety, and taxation.  The remedies available for discrimination are dependent on employer size.  Remedies for discrimination under the Immigration and Nationality Act are limited to citizens, lawful permanent residents who apply for citizenship within 6 months of being eligible for naturalization, lawful temporary residents, refugees and asylees. National origin and document abuse is limited to: citizens/nationals, and work-authorized migrants.  Employment discrimination under Title VII, the Americans with Disability Act, the Age discrimination in Employment Act, the National Labor Relations Act, and the Family and Medical Leave Act cover all workers regardless of status (with few exceptions, see http://www.nilc.org/immsemplymnt/ircaempverif/emp-discrim-laws-fed-2009-06-23.pdf). See http://www.nilc.org/immsemplymnt/ircaempverif/emp-discrim-laws-fed-2009-06-23.pdf for overview of federal laws and agencies regarding employment discrimination laws.  Also see Fact Sheet #48: Application of U.S. Labor Laws to Immigrant Workers: Effect of Hoffman Plastic decision on laws enforced by the Wage and Hour Division available at http://www.dol.gov/esa/regs/compliance/whd/whdfs48.htm</t>
  </si>
  <si>
    <t>Legal residents, meaning legal permanent residents, may petition without any additional residence requirement for family members as follows: 114,200 visas available each year for spouses, children, and unmarried sons and daughters of LPRs.  (8 USC 1153).  Admission is based on date of filing; backlogs exist creating many year delays in reunification of LPR families.  In some cases, the LPR becomes a citizen during the waiting period and may then apply to bring spouse and children in as immediate relatives..  LPRs admitted under family, employment or diversity visa categories may also bring spouses and children (unmarried under 21) at time of admission.  Spouses and children of refugees and asylees may accompany or follow to join principal applicant (8 USC 1159);  Conditional status based on marriage requires two years before conversion to permanent status  8 USC 122(d); Applications in support of victims of trafficking (l) or domestic violence (m) who petition without sponsorship must be physically present in U.S. for at least 3 years in nonimmigrant  category.</t>
  </si>
  <si>
    <t>Legal status in the U.S. does not automatically entitle family members to remain after admission to U.S. as nonimmigrant.  Applicants must establish family relationship and meet other eligibility requirements under 8 USC 1153 and 1154.  Generally proof of valid marriage/birth or adoption certificate and other documents establishing qualifying relationship provide threshhold eligibility.</t>
  </si>
  <si>
    <t>8 USC1152(b)(1) limits sponsorship of parents to citizens 21 or older; 8 USC 1153(a)(4) limits sponsorship of brothers and sisters to citizens 21 years of age or older. No specific limit on age for spouses but validity of marriage will be examined in all cases</t>
  </si>
  <si>
    <t>8 USC 1101(b) defines child generally as under 21; stepchildren and adopted children must have established relationship generally before 16</t>
  </si>
  <si>
    <t>Only US citizens are allowed to petition for parents (1151(b)(2)) and must be over the age of 21. LPRs are not permitted at all. An LPR can ONLY petition once he/she becomes a citizen.</t>
  </si>
  <si>
    <t xml:space="preserve">Those immigrating via the other family-based immigration processes are subject to the overall cap on family immigration, which currently allows up to 480,000 individuals per year. There are four “preference categories” for family-sponsored immigrants, each with their own numerical limitations: (1) unmarried sons and daughters of USCs; (2) spouses and adult, unmarried sons and daughters age 21 and over of legal permanent residents of the United States (LPRs); (3) married sons and daughters of USCs; and (4) brothers and sisters of adult USCs (over twenty-one years of age). In addition to the preference category limit, non-immediate relative family-sponsored immigrants are also subject to the general per-country limit, which states that the number of immigrant visas made available to a country in each fiscal year will not “exceed 7% (in the case of a single foreign state) or 2% (in the case of a dependent area) of the total number of such visas made available under such subsections in that fiscal year.” Source: http://www.loc.gov/law/help/family-reunification/us.php  </t>
  </si>
  <si>
    <t>8 USC 1153 (a)(1) allocates 23,400 visas annually to unmarried sons and daughters (over the age of 21) of citizens; (a)(2) allocates 114,200 visas annually for spouses, children and unmarried sons and daughters of LPRs.  (The law provides for additional visas in the event that other categories are not exhausted but existing backlogs effectively mean that the numbers are capped as described)</t>
  </si>
  <si>
    <t xml:space="preserve">Where applicable, 125% of poverty level 8 USC 213A.  Sponsorship serves as contractual agreement to ensure that beneficiary is maintained at that level or higher and continues in existence through time of naturalization. </t>
  </si>
  <si>
    <t xml:space="preserve">Cost of adjustment application is $1,010 ($930 plus $80 biometric fee). Adjustment application is the highest of all applications </t>
  </si>
  <si>
    <t>LPR status does not have to be renewed, but card expires every ten years</t>
  </si>
  <si>
    <t>Certain crimes make immigrants inadmissible under 8 USC 1182(a)(2) and subject to loss of status under 8 USC 1227(a)(2). 
Fraud in the application makes immigrants inadmissble under 8 USC 1182(a)(6)(c ) and subject to loss of status under 8 USC 1227(a)(1) or 8 USC 1227(a)(3).
Threats to public policy or national security makes immigrants inadmissable under 8 USC 1182(a)(3)(b) or subject to loss of status under 8 USC 1227(a)(4)(B). 
Finally, if an LPR leaves the country for more than six months under 8 USC 1427(a), they must prove that they did not intend to abandon their residence in the United States.
Periods of absence and divorce/death are addressed in other indicators and not here.
-conditional residency based on marriage may also terminate if marriage terminates prior to 2 years, with allowance for waivers in case of abuse.</t>
  </si>
  <si>
    <t>Ground of inadmissibility or removal will generally determine what factors may be taken into account when determining whether to permit an LPR to remain in country with same or different status.  For example, cancellation of removal  is available to LPRs after the commission of some crimes.  Battered spouses and children may seek individual LPR status (8 USC 1154)</t>
  </si>
  <si>
    <t>Children only</t>
  </si>
  <si>
    <t>If dependent already has LPR status, death, divorce, etc does not change the individual's status.  If death, etc. occurs during or before peitioning process,  dependent may self-petition under certain circumstances .  See generally 8 USC 1154</t>
  </si>
  <si>
    <t>Same as the sponsor assuming the sponsor is an LPR</t>
  </si>
  <si>
    <t>LPR status confers work authorization</t>
  </si>
  <si>
    <t>8 USC 1612 (Section 402 of the Personal Responsibility and Work Opportunity Reconciliation Act of 1996) provides limits for access to federal benefits for LPRs.)</t>
  </si>
  <si>
    <t>NCLB LEP testing requirements on reading/math with options to transfer or receive SES. Also, Higher Ed Act IV, A, 5 resources for secondary "migrant farmworker" students through High School equivalency program and College Assistance Migrant Program. Some state/district models to get migrant/LEP on academic track.</t>
  </si>
  <si>
    <t xml:space="preserve">Supreme Court Case Plyler v Doe explicitly states that all students regardless of immigration status have access to a public K-12 education. </t>
  </si>
  <si>
    <t>A applies. Title III NCLB supports new assessments of LEP as well as alternatives (native-language tests). However no common national test. Annual assessments required to determine level and progress, as part of accountability provisions.</t>
  </si>
  <si>
    <t>Secondary school students can participate in high school-based programs under the Perkins Career and Technical Education law, which provides for education, job training, and apprenticeships in the work place.  These schools serve students regardless of their migration status.</t>
  </si>
  <si>
    <t>Schools and districts must teach and test LEP students in both English and academic content areas such as math, history, and science. Teachers who instruct LEP students in both academic content and English language must have special credentials in both fields.</t>
  </si>
  <si>
    <t>ALL: NCLB: LEP students learn the same content and pass the same assessments as rest. Highly qualified and credentialed teacher required for every bilingual/ESL classroom as for rest. Also monitoring required. the "Castaneda test," pursuant to Castaneda v. Picard requires school programs to be (1) based on research and (2) adequately resourced.</t>
  </si>
  <si>
    <t xml:space="preserve">Option A: Reporting on NCLB protected classes leads to SES and sanctions. Note: The penalties for states that fail to meet Title III targets are less severe than the penalties for districts and schools that miss their targets under Title I. Option B: NCLB title III, states may provide a share of federal title III funds to districts experiencing signficant influxes of migrant students.  These resources can be used for a variety of services, including instruction (i.e. hiring a teacher) and tutoring for migrant students. </t>
  </si>
  <si>
    <t xml:space="preserve">States vary in regulations and policies with regard to the use of migrant students' native languages in instructing those students in content areas such as lanuage arts, math, and science, the federal government supports foreign language instruction through the Foreign Language Assistance Program (NCLB title V, part D, subpart IX). </t>
  </si>
  <si>
    <t>Mostly B (foreign language). Some bilingual language programmes (a) aim to foster bilingualism.</t>
  </si>
  <si>
    <t>Only ethnic studies which is focused on US-based ethnic populations like Black, Hispanic, or Chicano Studies and not on foreign cultures.</t>
  </si>
  <si>
    <t>Existing federal policy focused on race. De-segregation measures not foreseen in NCLB.</t>
  </si>
  <si>
    <t xml:space="preserve">NCLB requires schools to communicate and inform parents of LEP-speakers about performance and education options, but not to undertake specific outreach to migrant parents to become more involved. There may be limited resources under the Office of Refugee Resettlement. </t>
  </si>
  <si>
    <t xml:space="preserve">Not covered by NCLB. Instead, voluntary state or district-level initiatives. </t>
  </si>
  <si>
    <t>Some states may include intercultural education in their state education standards, and therefore it may be integrated throughout the curriculum but this is not necessarily required or practiced across all states.</t>
  </si>
  <si>
    <t>No norm or standard requirement across all states.</t>
  </si>
  <si>
    <t>At state level</t>
  </si>
  <si>
    <t>States allow local school and district discretion. No federal policy.</t>
  </si>
  <si>
    <t xml:space="preserve">Only one-third of states require teacher candidates to study some aspect of cultural diversity in their core preparation courses, and/or to have a teaching practicum in a culturally diverse setting. </t>
  </si>
  <si>
    <t>Voting Rights Act and US Constitution</t>
  </si>
  <si>
    <t>Noncitizen voting is left up to the individual states.  No action for state voting rights.</t>
  </si>
  <si>
    <t xml:space="preserve">US Constitution, 1st Amendment states "Congress shall make no law respecting ... the right of the people peaceably to assemble" </t>
  </si>
  <si>
    <t>8 USC 1182(D) makes inadmissible any immigrant who is or has been affiliated with the Communist or any other totalitarian party (exceptions for involuntary membership, past membership, and close family members). It remains an inadmissibility ground for becoming an LPR.  If you join a communist, subversive or anarchist organization within 5 years of being naturalized you can also be subject to denaturalization.  Exceptions to membership include involuntary, under the age of 16, by operation of law or for purpose of obtaining employment or other life sustaining essentials.</t>
  </si>
  <si>
    <t>The National Advisory Council does not serve this function, as it includes only policy experts (http://immigrants.illinois.gov/AdvisoryCouncil.htm).</t>
  </si>
  <si>
    <t>3 Maryland: Chair of each commission on ethnic affairs established by Governor. Appointed by Governor to serve at pleasure of Governor: Three reps of non-profit social service orgs. Reflecting state’s ethnic diversity, faith-based orgs. 
3 Illinois: 15-person consulting broadly with immigrant leaders. All persons appointed by Governor.
3 Massachusetts: Community leaders appointed by governors. Also holding a series of community meetings. http://www.mass.gov/legis/laws/mgl/6/6-208.htm 
3 New Jersey  (35) members of whom twenty-six (26) shall be public members appointed by the Governor</t>
  </si>
  <si>
    <t xml:space="preserve">3 Co-Chaired by Department of Labor and County Executive member
Illinois: 2 Co-chaired by NGOs including migrant organisations http://immigrants.illinois.gov/PolicyCouncil.htm
2 Massachusetts: Co-chaired by NGOs including migrant organisations 
3 Chaired by Department of Public Advocate
</t>
  </si>
  <si>
    <t>A)     Maryland: Report and recommend and other duties at request of Governor, including through Working Groups
A)     Illinois: Shall make recommendations to governor and state agencies
a)      Massachusetts:  (a) advising governor on policy, priorities (b) coordinating efforts of public agencies; (c) increasing communication, mutual understanding, and willingness to cooperate (d) increasing public. The council shall meet at least six times per year.
A)   New Jersey: Recommendations, also includes public hearings</t>
  </si>
  <si>
    <t xml:space="preserve">Washington DC City Council consults with local NGOs on an ad hoc basis.  For example, http://icirr.org/en/node/3995  Washington DC City Council consults with local NGOs on an ad hoc basis. For example, http://www.caircoalition.org/ DC has Commission on Latino Community Development </t>
  </si>
  <si>
    <t>Varies by state.  Some states like Illinois have an Office on New Americans that work with NGOs to coordinate information sharing.</t>
  </si>
  <si>
    <t>There is some national funding of NGOs to work on specific projects.  Dept. of Education or Dept. of Labor may partner with immigrant NGOs on an educational campaign, for example.  Criteria would depend on the particular project.</t>
  </si>
  <si>
    <t>No support as far as I know.</t>
  </si>
  <si>
    <t xml:space="preserve">See 8 USC 1151(a). No time in the U.S. is required to acquire Lawful Permanent Resident (LPR) visa. However, if the applicant is already in the U.S. and attempting to adjust to LPR status, certain time requirements may be imposed. For example, under 8 USC 1208, refugees must spend one year in the U.S. before applying to adjust to LPR status.  </t>
  </si>
  <si>
    <t>See 8 USC 1151. LPR status is limited to family sponsored immigrants described in section 8 USC 1153(a), employment-based immigrants described in section 8 USC 1153(b), diversity immigrants described in section 8 USC 1153(c), and certain special immigrants listed under 8 USC 1151(b). This excludes many temporary workers and students.</t>
  </si>
  <si>
    <t>No habitual residence is needed to obtain LPR status, so time as a student is not relevant.</t>
  </si>
  <si>
    <t>Because habitual residence is not required to achieve LPR status, periods of absence are not at issue for most applicants.</t>
  </si>
  <si>
    <t xml:space="preserve">See Section 8 USC 1182(a)(4) of the INA, which provides that the alien cannot be likely to become a public charge. This takes into account age, health, family status, assests, resources, financial status, education, and skill. </t>
  </si>
  <si>
    <t>Some wait times are more than 20 years. See the Visa Bulletin: http://travel.state.gov/visa/frvi/bulletin/bulletin_4879.html</t>
  </si>
  <si>
    <t xml:space="preserve">LPRs may keep their status indefinitely. </t>
  </si>
  <si>
    <t xml:space="preserve">While no renewal is necessary, if an LPR is absent for more than six months from the U.S. under 8 USC 1427(a), they must prove that they did not intend to abandon their lawful permanent residency. The burden of proof is on the LPR after 6 months and can become very difficult after extended periods of time. </t>
  </si>
  <si>
    <t>Certain crimes make immigrants inadmissible under 8 USC 1182(a)(2) and subject to loss of status under 8 USC 1227(a)(2). 
Fraud in the application makes immigrants inadmissble under 8 USC 1182(a)(6)(c) and subject to loss of status under 8 USC 1227(a)(1) or 8 USC 1227(a)(3).
Threats to public policy or national security makes immigrants inadmissable under 8 USC 1182(a)(3)(b) or subject to loss of status under 8 USC 1227(a)(4)(B). 
Finally, if an LPR leaves the country for more than six months under 8 USC 1427(a), they must prove that they did not intend to abandon their residence in the United States.</t>
  </si>
  <si>
    <t>Cancellation of removal for LPRs is available under 8 USC 1229b. The person must have been an LPR for 5 years and in the U.S. for 7. In addition, they must not have committed any aggravated felonies. 
Members of Congress may also sponsor private bills to stop deportation.  Loss of LPR status may not result in removal if fear of persecution or torture can be demonstrated (asylum 8 USC 1158; witholding of removal 8 USC1231(b); torture convention regulations 8 CFR  secs 216 and 217)</t>
  </si>
  <si>
    <t xml:space="preserve">Yes, there is cancellation of removal for certain LPRs. options A-C do not apply. the standard for the cancellation is very high, extreme hardship. </t>
  </si>
  <si>
    <t xml:space="preserve">There is a waiver available for refusal for criminal convctions under 8 USC 1182(h), for fraud under 8 USC 1182(i), or a general parole under 8 USC 1182(d)(5). There is also a cancellation of removal under 8 USC 1229(b). </t>
  </si>
  <si>
    <t>8 USCA 1612 (402 of the Personal Responsibility and Work Opportunity Reconciliation Act of 1996) provides limits for access to federal benefits for LPRs. Most LPRs are ineligible for Medicaid, Supplemental Security Income (SSI), Temporary Assistance for Needy Families (TANF), and other federal benefit programs for the first 5 years of their LPR status. http://www.nilc.org/dc_conf/flashdrive09/Access-to-Public-Benefits/pb1_overview-immeligfedprograms-2009-11-04.pdf</t>
  </si>
  <si>
    <t>Applicants for US citizenship must be an LPR for at least 5 years and must by physically present in the US for half that time.  8 USCA sec. 1427  There are special rules for members of the Armed Forces and spouses of US citizens.</t>
  </si>
  <si>
    <t>Spouses of US citizens may apply after being an LPR for 3 years.  8 USCA sec. 1430.</t>
  </si>
  <si>
    <t>Because these relationships are not recognized for purposes of U.S. immigration law, partners, etc. must qualify independently for status.</t>
  </si>
  <si>
    <t>US constitution 14th amendment</t>
  </si>
  <si>
    <t>standards are in 8 USCA sec.1423:  applicant must have an understanding of the English language, including an ability to read, write, and speak words in ordinary usage in the English language. http://www.uscis.gov/USCIS/Office%20of%20Citizenship/Citizenship%20Resource%20Center%20Site/Publications/PDFs/Test_Scoring_Guidelines.pdf</t>
  </si>
  <si>
    <t>No exemptions for A). For B, For persons over 50 years old who have been an LPR for at least 20 years: no English test and civics test is in the language of their choice.  For persons over 55 years with at least 15 years LPR status: no English test and civics in language of choice.  For persons 65 years with at least 20 years LPR: no English test.  Civics test in language of choice and questions are chosen from designated set of questions.  There are also exceptions available for people who have been disabled for more than one year, if the disability was not caused by illegal drug use. 8 USCA 1427.</t>
  </si>
  <si>
    <t>Included in overall fee</t>
  </si>
  <si>
    <t>Materials available online</t>
  </si>
  <si>
    <t>Applicant must demonstrate a knowledge and understanding of the fundamentals of the history and of the principles and form of government of the US.  8 USC 1423  There is an interview and a civics test.</t>
  </si>
  <si>
    <t>See question 105b</t>
  </si>
  <si>
    <t>Applicant must not be inadmissable under criminal or national security grounds and must not have aggravated felony convictions.  Aggravated felony defined in 8 USC 1101(a)(43)</t>
  </si>
  <si>
    <t>Applicant must demonstrate good moral character for 5 years prior to naturalization. 8 USCA 1427.  Good moral character defined in  8USC 1101(f)  with both specific exclusions (habitual drunkards, serious criminal convictions, aggravated felonies, gambling, false testimony to obtain an immigration benefit, persecutors/genocidaires, other discretionary grounds.</t>
  </si>
  <si>
    <t>8 USC 1447 permits an applicant to apply for a hearing before a US District Court if USCIS has failed to issue a determination on a naturalization application more than 120 days from date of examination</t>
  </si>
  <si>
    <t>Total cost is $675 ($595 for application and $80 for biometrics)</t>
  </si>
  <si>
    <t>Prohibition of persons opposed to the government or law or who favor totalitarian systems.  prohibition of deserters.  8 USC 1424</t>
  </si>
  <si>
    <t xml:space="preserve">Department of Homeland Security many take into account applicant's behavior for any period of time prior to 5 years proceeding filing of application.  INA 316(d)  </t>
  </si>
  <si>
    <t xml:space="preserve"> 8 USC 1446 and  1447</t>
  </si>
  <si>
    <t xml:space="preserve">Concealment of material evidence or refusal to testify.  membership in certain groups. 8 USC 1451. http://www.newcitizen.us/losing.html </t>
  </si>
  <si>
    <t>An individual can be denaturalized at any time, such as the former Nazis who were denaturalized many years after becoming citizens.</t>
  </si>
  <si>
    <t xml:space="preserve"> 8 USC 1448. The US government has looked generally with disfavor on USCs maintaining dual nationality, however the courts have also recognized that dual nationality is a status long recognized in the law.  A USC is not precluded from dual nationality when he obtained it: a)through naturalization in the US when the foreign state does not divest its citizens of their citizenship upon naturalization in a foreign country; b)thru birth in the US to a national of a country that follows principles of jus sanguinis; or c) through naturalization of a USC in a foreign state that does not require the USC to renounce his or her US citizenship or where  the USC was found not to expatriate himself.  Moreover there is no requirement that the dual national choose one nationality or the other when he becomes an adult.</t>
  </si>
  <si>
    <t>A person who is a national of the US whether by birth or naturalization, shall lose his nationality by voluntarily performing any of the following acts with the intention of relinquishing US nationality: obtaining naturalization in a foreign state upon his own application or upon an application filed by a duly authorized agent, after having attained the age of 18, or 2) taking an oath or making an affirmation or other formal declaration of allegiance to a foreign state after age 18.  INA sec. 349(a)(1) or 8 USC 1481</t>
  </si>
  <si>
    <t>Title VII, 42 U.S.C. §§ 2000e-2000e17 [employment discrim stat]</t>
  </si>
  <si>
    <t>[a]:Title VII, 42 U.S.C. §§ 2000e-2000e17 (need &gt; 15 employees) &amp; 42 U.S.C. §§ 1981; [b]: 14th amendment &amp; 42 U.S.C. §§ 1981, 1983 (for §1983, state def'ts only, not federal);</t>
  </si>
  <si>
    <t xml:space="preserve">[a &amp; b]: 14th amendment &amp; 42 U.S.C. §§ 1981, 1983 (for §1983, state def'ts only, not federal);Title VII, 42 U.S.C. §§ 2000e-2000e17 (need &gt; 15 employees) </t>
  </si>
  <si>
    <t>Hate crimes only, 18 U.S.C. § 241 [conspiracy against civ rts]; various state laws as well; prohibition of hate speech may be subject to first amendment limitations; see R.A.V. v. City of St. Paul, 505 U.S. 377 (1992)</t>
  </si>
  <si>
    <t xml:space="preserve">If a person believe these have been discriminated against on the basis of multiple grounds they may plead them all in the EEOC complaint and in federal court. Once a case proceeds to discovery, plaintiffs often drop one or more of the theories to present the most credible theory to the trier of fact.  Plaintiff is free to assert all the claims of discrimination he/she has.  Many cases frequently assert multiple claims, e.g., sex and race, or age and race, or age and disability, etc.  </t>
  </si>
  <si>
    <t>Title VII, 42 U.S.C. §§ 2000e-2000e17 [need &gt; 15 employees]; Immigration Reform &amp; Control Act of 1986, 100 Stat. 3359 ([need &gt; 3 employees]</t>
  </si>
  <si>
    <t>Title VI, 42 U.S.C. §§ 2000d [private]; US Const., Eq. Prot. Cl. &amp;42 U.S.C. §§ 1981, 1983 [public];</t>
  </si>
  <si>
    <t xml:space="preserve">Equal Protection clause and 42 U.S.C. §§ 1981 and 1983.  </t>
  </si>
  <si>
    <t>housing &amp; 'public accommodations' yes (42 U.S.C. §§ 3601 et seq. (FHA), § 2000a (pub accom)), but not 'goods' generally;</t>
  </si>
  <si>
    <t xml:space="preserve">housing &amp; 'public accommodations' yes (42 U.S.C. §§ 3601 et seq. (FHA), § 2000a (pub accom)), but not 'goods' generally;  possible claims for discrimination in health services could be asserted under the Equal Protection clause of the US Constitution (via 42 U.S.C. §§ </t>
  </si>
  <si>
    <t xml:space="preserve">[a] and [c] (where [c] is a complaint to the EEOC, which investigates and responds accordingly but it does not function as an adjudicative tribunal; [b] would be available only by way of criminal complaint lodged with authorities. On b, victims of any type of discrimination have recourse "access" to the criminal justice system to seek prosecution of against whom they claim discrimination. They can file a criminal complaint with the police, but the discriminatory conduct would have to arise to the level of a crime; an example would be a hate crime. However the ultimate decision about whether the complaint will be filed in court is left to the federal or state prosecutor.  An individual cannot initiate a criminal proceeding--only a government official may do so. Their complainant would not have much influence over the federal or state prosecutor's handling of the case. Although when these cases arise they are usually notorious and fairly well publicized, they represent a very, very small percentage of discrimination claims. </t>
  </si>
  <si>
    <t>for [a]: prima facie case shifts burden to defendant; burden then on plaintiff to prove pretext; for [b]: see response to No. 128</t>
  </si>
  <si>
    <t xml:space="preserve">Both. The introduction of all statistical evidence is subject to the rules of evidence.  Situational testing is used by some government institutions to determine if there is a pattern of discrimination. "Situation testing" (a term which I had never heard used -- though I was familiar with the government's use of "testers" in the housing context) would similarly be admissable subject to the rules of evidence. </t>
  </si>
  <si>
    <t xml:space="preserve">The major discrimination laws all have prohibitions against retaliation (which appears to be the same as victimization) for exercising protected rights (e.g., right to assert claims for discrimination).  </t>
  </si>
  <si>
    <t xml:space="preserve">[a], [c], [e], [f], [h] </t>
  </si>
  <si>
    <t>EEOC (Equal Employment Opportunity Commission), created by Title VII, 42 U.S.C. § 2000e-4</t>
  </si>
  <si>
    <t>[b] see 42 U.S.C. § 2000e-4; 29 C.F.R. §§ 1600-1691</t>
  </si>
  <si>
    <t>[a]</t>
  </si>
  <si>
    <t>in US Dept of Justice Office of Civil Rights there are grant programs to educate the public and employers about anti-discrimination regimes</t>
  </si>
  <si>
    <t>Affirmative Action.  See Executive Order 11,246 (for employers with federal contracts &gt; $10,000 and federally assisted construction contracts)</t>
  </si>
  <si>
    <t>The number of 'middle-income' categories of employment (30,000 -  60,000 pa) that qualify a migrant for green card status were reduced in 2009. Increased emphasis on labour market needs tests since middle of 2009.</t>
  </si>
  <si>
    <t>Work permit holders including 'green card' permit holders have the right to change employer after 12 months but only within the same occupational category. For family reunion permit holders, access to employment and self-employment depends on nature of employment permit granted.</t>
  </si>
  <si>
    <t>Apart from LTRs, work permits are limited to specific sectors.</t>
  </si>
  <si>
    <t>Only those occupations where shortages are signaled</t>
  </si>
  <si>
    <t>Non-EU nationals must invest at least €300k, create or maintain employment for at least two EEA nationals, add to the commercial activity and competitiveness of the State, and be a viable trading concern not giving rise to social assistance or paid employment requiring work permits for applicants or their dependents. However these conditions do not apply to certain categories including refugees, dependent relatives of EEA nationals, spouses of Irish nationals or other persons granted leave to remain on an alternative basis do not have to apply for business permissions before establishing a business in Ireland. The minimum capital investment and employment creation conditions do not apply in cases where the applicant has been legally resident and employed in the State for at least five years (1994).</t>
  </si>
  <si>
    <t xml:space="preserve">State training programmes are open in certain cases to participation from third country nationals. </t>
  </si>
  <si>
    <t>Various restrictions apply, notably at tertiary level for family reunion and for holders of short-term work permits. These large fees are generally prohibitive.</t>
  </si>
  <si>
    <t xml:space="preserve">The Qualifications (Education and Training) Act, 1999 aims at facilitating “lifelong learning through the promotion of access and opportunities for all learners; to promote recognition ...in the State of awards made by bodies outside the State; ... [and] to promote diversity in education and training between further education and training and higher education and training and within each of these” [sectors]. The Act led to the creation of the National Qualifications Authority of Ireland in 2001(which developed the National Framework of Qualifications (“NFQ”) in 2003) and of its Qualifications Recognition facility. </t>
  </si>
  <si>
    <t>Some progress made, but National Qualifications Authority of Ireland (NQAI) will freely admit that they have only been building capacity over the past number of years and consequently, are only just beginning to impact on the issue. Some discreet developments include, for example, comparability of qualifications in Ireland and New Zealand (March 2010).</t>
  </si>
  <si>
    <t>There is no regulation in this regard.</t>
  </si>
  <si>
    <t>Language acquisition programmes are underdeveloped, under-resourced and inadequate. Special arrangements apply to refugees and persons with LTR but there is a continuing problem with high rates of unemployment</t>
  </si>
  <si>
    <t>Public employment services, for example, FAS - Ireland's 'Training and Employment Authority', do provide some language specific resources for migrant service users.  These are most commonly accessed via automated information points in FAS offices.  No specialist training staff are employed in general.  Some local initiatives have resulted in individuals with specific language skills being employed in some offices but these initiatives are not widespread. Frontline staff are not required to engage in specialised training but some offices have availed of discrete training events run by specialist NGOs.</t>
  </si>
  <si>
    <t xml:space="preserve">Access to social security is dependent on the so-called 'Habitual Residence Condition' (see:http://www.welfare.ie/en/Pages/Habitual-Residence-Condition--Guidelines-for-Deciding-Offic.aspx), which is less likely to be fulfilled by migrants. Furthermore, those who are not STAMP 4 holders do not have access to social security on the same level as nationals.  </t>
  </si>
  <si>
    <t>There are no nationality conditions attached to Irish social welfare (as long as immigrants satisfy the same conditions as irish born applicants) but a habitual residence condition does apply for certain types of social welfare payment and job seekers payments are dependent on availabilty for work and therefore on the applicant's status</t>
  </si>
  <si>
    <t>As above, those on a STAMP 4 and certain family members would have equal access.</t>
  </si>
  <si>
    <t>Family reunification is not an automatic right in Ireland (except in the case of refugees).  Decisions are entirely at the discretion of the Minsiter for Justice</t>
  </si>
  <si>
    <t>Family reunion is dependent on the type of employment. It is granted immediately to 'green card' holders but work permit holders must be legally in the State and must have income above a certain threshold before family reunification will be granted. Criteria to date have not been transparent.</t>
  </si>
  <si>
    <t xml:space="preserve">Policy change: Policy Document on Non-EEA Family Reunification  
In order to apply for De-Facto Partner Immigration Permission, a non EEA national (the Applicant) who wishes to remain the State and is in a relationship with an Irish National or an Irish Resident (the Sponsor) must be in a position to provide evidence of a durable relationship with evidence of cohabitation of at least two years on the date of application. For applications received on or after 23rd September 2013, in order to assess whether the couple is in a genuine long-term relationship, it will be necessary for the couple to provide dated documentary evidence of cohabitation for at least the preceding 2 years immediately prior to the date of application. Partners who are not living together at the time of the Application will be required to give compelling reasons for this. However,  this is not binding. It is a policy statement which, as set out in the statement itself, does not “create or acknowledge any new rights of family reunification”. As emphasised in the document, “ministerial discretion applies to most of the decision making in the area of family reunification and this will continue to be the case”. 
Name of new law/policy: Immigration Arrangements for Civil Partners following the introduction of the Civil Partnership and Certain Rights and Obligations of Cohabitants Act 2010 (No.24 of 2010), date of adoption &amp; date of entry into force: 13th January 2011
A civil partner will be treated as equivalent in immigration matters to a person who is married to another person of the opposite sex where the marital relationship has not been dissolved or is the subject of a decree of nullity. In summary, the immigration authorities will treat a civil partnership in the same way as marriage.  
</t>
  </si>
  <si>
    <t xml:space="preserve">Policy change: Policy Document on Non-EEA Family Reunification  
In order to apply for De-Facto Partner Immigration Permission, a non EEA national (the Applicant) who wishes to remain the State and is in a relationship with an Irish National or an Irish Resident (the Sponsor) must be in a position to provide evidence of a durable relationship with evidence of cohabitation of at least two years on the date of application. For applications received on or after 23rd September 2013, in order to assess whether the couple is in a genuine long-term relationship, it will be necessary for the couple to provide dated documentary evidence of cohabitation for at least the preceding 2 years immediately prior to the date of application. Partners who are not living together at the time of the Application will be required to give compelling reasons for this. However,  this is not binding. It is a policy statement which, as set out in the statement itself, does not “create or acknowledge any new rights of family reunification”. As emphasised in the document, “ministerial discretion applies to most of the decision making in the area of family reunification and this will continue to be the case”. </t>
  </si>
  <si>
    <t xml:space="preserve">Name of new law/policy: Immigration Arrangements for Civil Partners following the introduction of the Civil Partnership and Certain Rights and Obligations of Cohabitants Act 2010 (No.24 of 2010), date of adoption &amp; date of entry into force: 13th January 2011
A civil partner will be treated as equivalent in immigration matters to a person who is married to another person of the opposite sex where the marital relationship has not been dissolved or is the subject of a decree of nullity. In summary, the immigration authorities will treat a civil partnership in the same way as marriage.  </t>
  </si>
  <si>
    <t>Evidence of full custody and access rights required for children from a previous relationship.  If the other parent has custody rights - a sworn affidavit by this parent giving consent is required.  Parental consent required for children where one of the parents is currently in a relationship with the other but where ony the sponsor is a resident in Ireland.  Adoption papers required in the case of an adopted child.</t>
  </si>
  <si>
    <t>Refugees may apply for reunification with other members but they must demonstrate dependency and any application is only granted at the discretion of the Minister for Justice.</t>
  </si>
  <si>
    <t>For the purposes of the Act children are deemed to be under 18 years.  Older children can be granted reunification once dependency is established (but only at the discretion of the Minister of Justice).</t>
  </si>
  <si>
    <t>Holders of work permits must demonstrate that they have sufficient funds to support dependant family members and produce a contract of employment and three consecutive pay silps and a P60 form.</t>
  </si>
  <si>
    <t>Discretionary regime as to means may apply</t>
  </si>
  <si>
    <t>Processing times vary depending on volume and the length of time the application takes to move to the visa section from then sending embassy.</t>
  </si>
  <si>
    <t>depends on status. 'Green card' applicants may expect relatively more rapid and favourable treatment.</t>
  </si>
  <si>
    <t>This fee has now risen to €300; additionally there is a non-refundable visa processing fee of €60 for visa required nationals.</t>
  </si>
  <si>
    <t>Although there is no cost for the status as such, a fee of €150 is payable by the family member when seeking registration and permission to remain (in practice, this will often be paid by the sponsor)</t>
  </si>
  <si>
    <t>Discretionary regime but status of spouse and dependents is dependent on main party.</t>
  </si>
  <si>
    <t>While all decisions are at the discretion of the minister, applicants do have the right to appeal and reasons will be given for the decision that is made.</t>
  </si>
  <si>
    <t>Family members and dependants granted permission to live in Ireland may only do so on the strength of their relationship to the sponsor.  No autonomous right to residence exists.  But individuals may make another application to the Minister of Justice.</t>
  </si>
  <si>
    <t>Spouse may apply for own work permit but no automatic right to autonomous status exists for spouse or dependent children.</t>
  </si>
  <si>
    <t>No automatic right beyond that bestowed by presence of sponsor.  The situation is unclear. NGOs active in this area (eg Migrant Rights Centre of Ireland - MRCI) have raised this issue but have yet to receive a reply).</t>
  </si>
  <si>
    <t>If you applied for a work permit after 1 June 2009, they are not eligible to apply for a spousal/dependant work permit but may apply for a work permit in their own right. They may require visas to come to Ireland (see 'Visas' above) and there are INIS guidelines about family reunification for workers. Spouses/Dependants of first time new work permit applications received on or after 1 June 2009 cannot be considered for an employment permit under the spousal/dependant scheme http://www.citizensinformation.ie/categories/employment/migrant-workers/employment-permits/spousal_work_permit_scheme</t>
  </si>
  <si>
    <t>Spouse of migrant worker not automatically entitled to work. People who have come through the refugee/asylum system generally granted stamp 4 = right to work etc.  All entitled to social welfare - but only if satisfy habitual residence condition.</t>
  </si>
  <si>
    <t>Schools are obliged to enrol any child in respect of whom an application for admission has been made, except where a refusal is in accordance with the admissions policy published by the school under Section 15(2)(d) of the Education Act, 1998. Such an admissions policy cannot discriminate on grounds of nationality or legal status. Although private schools are still bonded under the Act mentioned language ability may affect an individuals ability to achieve the necessary standard at admission.</t>
  </si>
  <si>
    <t xml:space="preserve">The Department of Education published a 'Guide to the Irish Education System' for migrant parents (see: http://www.education.ie/en/Parents/Information/A-Guide-to-the-Irish-Education-System.pdf) </t>
  </si>
  <si>
    <t>A applies. Some written resources are available.  Many important information documents tend to be translated into a number of major European languages, as, for example, French and Russian. 'The all Ireland Programme for Immigrant parents' is a cross border initiative of the Irish Society for the Prevention of Cruelty to Children (ISPCC) that has engaged in a wide-ranging consultation process on issues relating to the parenting of children in Ireland.  This initiative has produced an information pack and toolkit for immigrant parents, which includes a comprehensive section on the Irish education system.  It has been translated into a number of languages.</t>
  </si>
  <si>
    <t>A applies. Qualifying schools have language support teachers on their staff.  Students with language support needs are placed in the age-appropriate class and given access to extra language support from these teachers.  This is provided for a period of 2 years.  No provision exists at pre-primary level (except as part of the overall provison of language support in primary school). Stages 1 and 2 in primary school cater for pupils under 6 years.  These students therefore can be classed as early childhood learners and these do beneift from exposure to language support when deemed necessary.</t>
  </si>
  <si>
    <t>Students are given base-level instruction so that they can interact within the 'cultural norms of the school and the classroom'.  They are also taught the (presumably more academically orientated) language skills required to 'access the curriculum'.</t>
  </si>
  <si>
    <t>A and C apply. Materials used in class are based on materials from the Council of Europe's Common European Framework of Reference for languages.  Curriculum standards are monitored by Dept of Education.  Levels of language attainment is monitored at the end of two years to assess success rates locally.  There is no real requirement for language support teachers to qualify in this area of specialisation.  However, in reality, most do, through attendance on CPD style in-service training courses, through the academic year and through their attendence on summer courses.</t>
  </si>
  <si>
    <t>B applies. Most teacher training colleges and teacher training courses will have components on the intercultural realities of education in 21st century Ireland.  In-service training is provided (mostly via summer 'teacher courses)' in interculturalism and anti-racism.  However, attendance on such courses is voluntary.  No compulsory and specialised training is given to teachers in this area. Post-primary pre-service teacher education courses courses which take place in universities all provide courses that address migrant pupils' learning needs.</t>
  </si>
  <si>
    <t>Some headway may be considered to have occurred in the addition of Leaving Certificate subjects such as in more recent years. However this is not to indicate that this has brought about provision within the school system.</t>
  </si>
  <si>
    <t>No stand-alone subject dealing with interculturalism exists, but both the Primary and Junior Certificate curricula support the aims of intercultural education, broadly based.  Exposure to such issues is generally delivered via the educational system's SPHE programe (Social and Personal Health Education).  The development of an intercultural education strategy for Ireland was first muted in 2008.  A number of documents have been produced. and relevant goverment departments have been engaged in a wide-ranging consultation process.  The strategy will be launched in 2010.</t>
  </si>
  <si>
    <t>No specific provision or guidance.  However, curricula (the pirmary curriculum in particular) are certainly broad enough to allow individual teachers/schools interpret the requirements to suit local conditions.</t>
  </si>
  <si>
    <t>Local discretion is allowed.  Individual schools can adapt their dress codes, school activities (for example, swimming classes) to suit local specificities.  Individual students are allowed to opt out of certain activities on cultural grounds, broadly based.</t>
  </si>
  <si>
    <t>In-service training is available and many teacher training colleges do run courses that cover relevant issues but no specific requirement exists.</t>
  </si>
  <si>
    <t>Legislation provides for the possibility of giving political rights on the basis of recipocity, but this has in fact applied only to UK nationals.  Citizens of the United Kingdom may not vote in national referenda or presidential elections</t>
  </si>
  <si>
    <t>Elections in Ireland are for the European Parliament, the Dáil and local authorities. There are no directly elected regional assemblies.</t>
  </si>
  <si>
    <t>Anyone legally resident in Ireland has the right to vote in local elections. They must be registered on the Electoral Register.</t>
  </si>
  <si>
    <t>Anyone legally resident in Ireland has the right to stand in local elections. Unless nominated by a political party they must be nominated by at least 15 electors from the local electoral area concerned.</t>
  </si>
  <si>
    <t>There are no stipulations regarding national citizenship and board membership, whether associations are unincorporated, trusts, or companies limited by guarantee.</t>
  </si>
  <si>
    <t>New Communities Partnership in its mission statement states that they represent ethnic minorities in decision-making and consultative fora and receive support from national and local (Dublin funds, while they also have offices in Cork and Limerck). Since 2006, the local authorities in Dublin and the two other local authorities under Dublin district have funded "Dublin NCP Forum" to consult with NCP members (immigrant organisations) on integration issues. Their work in Limerck and Cork is independent of government.</t>
  </si>
  <si>
    <t>A number of city councils have informal or ad hoc structures in place which include representatives of immigration associations and organisations. Example: Cork Networking Committee, combining representatives of statory bodies including the Gárdaí (police), health, city council and immigrant bodies.  There is not much evidence of such consultation in Dublin but it appears to exist on an ad hoc and unstructured basis to a limited degree.</t>
  </si>
  <si>
    <t>The Cork integration forum is an initiative of the Cork City Council that seeks to engage with issues of integration locally.  Up to half of its membership must be drawn from the immigrant community.</t>
  </si>
  <si>
    <t>The chair is drawn from the membership.</t>
  </si>
  <si>
    <t>General guidelines about the numbers of migrants elected (50% of the elected committee).</t>
  </si>
  <si>
    <t>Dublin City Council does support a migrant voters inititative in the city.  No really targeted campaigns nationally but the office of the minister of state for integration, Government of Ireland does direct people to websites with relevant information as, for example, Dublin City Council, New Communities Partnership etc.  There is a link from the Government of Ireland website to the citizens information website but this site has limited information. Many local authories carry information on the websites concerning the voting rights of third country nationals. It would probably not be correct to describe such information provision as 'campaigns.'</t>
  </si>
  <si>
    <t>NCP was set up in 2005 and are in receipt of Core Funding from the Dept of Rural, Community and Gaeltacht Affairs, Government of Ireland.  For example, The New Communities Partnership (NCP) an umbrella group for MELOs in Ireland receives funding from Pobal - Government supporting communities, the National Development Plan, and the Dept of Community, Rural and Gaeltacht Affairs, Goverment of Ireland.  Other organisations receive funding for specific projects/positions from FAS for example - Ireland's national training organisaiton.  See, for example, AKiDWA a Migrant Women's network.</t>
  </si>
  <si>
    <t>State support for immigrant organisation is not non-existent but very limited; most funds come from private and/or philanthropic sources. Where state support is provided it is usually for research or information provision. A very small number of organisations, notably the Irish Refugee Council, receive a subvention to partially defray running costs. From 2006 a modest amount (€5m in the first instance) has been provided for integration-related activities on a project basis. A portion of this funding has gone to the NGO sector.</t>
  </si>
  <si>
    <t>The Africa Centre, Dublin for example, receives aid from Irish Aid, Dept of Foreign Affairs, Government of Ireland and from Dublin City Council</t>
  </si>
  <si>
    <t>For example, NASC- the Immigrant Support Centre,in Cork receives funding from the  Office of the Minister for Integration and from FAS.  DORAS Luimni also receives funding from the office of the minister for integration NASC receives funding from the office of the minister for integration.  DORAS Luimni (Limerick) receives funding from POBAL and from the office of the minister for integration.</t>
  </si>
  <si>
    <t>A series of different entitlements exist. The right to permanent residence in Ireland is bestowed on a person who has lived continuously in this country for 5 or more years.  However, refugees, persons with leave to remain and persons with subsidiary protection are all deemed to be habitually resident from the time when status was bestowed on them.  Employment permit holders are deemed to be habitualy resident one month after beginning employment.  The habitual residence condition for the purposes of accessing social welfare payments in Ireland is - that the applicant has been living continuously in Ireland for 2 or more years</t>
  </si>
  <si>
    <t>Work permits, certificates of registration with the national police force, copies of passports</t>
  </si>
  <si>
    <t>Presence in Ireland for the purposes of study is not deemed to be a ground for habitual residence</t>
  </si>
  <si>
    <t xml:space="preserve">This is not regulated in law but in reality, a person will risk losing their residence permit after an absence of six months. </t>
  </si>
  <si>
    <t>Short periods (even for the purposes of work) can be allowed as long as the person stays within the social insurance scheme.  However, regular short periods of absence, even infrequent, could disqualify a person.</t>
  </si>
  <si>
    <t xml:space="preserve">Certain permissions to remain in the State issued by the Department of Justice, Equality and Law Reform specify that the holder must not become a burden on the State, for example dependency on a basic assistance payment (Jobseeker's Allowance, One-Parent Family Payment) would be deemed to be so. A person making such a claim may be viewed as having invalidated the conditions of his/her residence. </t>
  </si>
  <si>
    <t>Generally c. 14months.  Irish Naturalisation and Immigration Service is currently processing applications for long term residency that were made in the first 6 months of 2009.</t>
  </si>
  <si>
    <t xml:space="preserve">The €500 fee applies to the 5-year long-term residence permit but there is no fee for the 'Without Condition as to Time Permit' (see:http://www.inis.gov.ie/en/INIS/Pages/Without_Condition_As_To_Time_Endorsements) </t>
  </si>
  <si>
    <t>The 'long-term residence permit' is valid for 5 years - the 'Without Condition as to Time Permit' is permanent. See: http://www.inis.gov.ie/en/INIS/Pages/Without_Condition_As_To_Time_Endorsements</t>
  </si>
  <si>
    <t xml:space="preserve">The permission is valid indefinitely, but a fresh stamp has to be affixed to any new passport. </t>
  </si>
  <si>
    <t>Depends on status. 'Green card' applicants will be entitled to indefinite renewal. Work permit holders may apply for renewals for up to five years, subject to employment status, and thereafter for long-term residence status.</t>
  </si>
  <si>
    <t>Security of status is work-related.</t>
  </si>
  <si>
    <t>Unemployment in itself, where the permit holder is not liable for his/her situation, would not necessarily consitute grounds for revocation or non-renewal but the regime is a discretionary one.</t>
  </si>
  <si>
    <t>Discretionary regime applies. No formal or codified arrangements</t>
  </si>
  <si>
    <t>Reasoned decisions are generally issued.</t>
  </si>
  <si>
    <t>Persons with permission to remain without condition as to time will in practice enjoy equal access to employment (they will not need a work permit) and enjoy equal working conditions under statute.</t>
  </si>
  <si>
    <t>Non-EEA nationals must satisfy the habitual residence condition before qualifying for social welfare payments etc -  irresepective of nationality.</t>
  </si>
  <si>
    <t>1 year residency immediately previous to the date of application + 4 years in the preceding 8 but the Minister for Justice can waive this requirement in some instances</t>
  </si>
  <si>
    <t>Reconable residence is regulated in the Irish Nationality and Citizenship Act 1956 as amended</t>
  </si>
  <si>
    <t>Person has been the spouse of a citizen for 3 years and was resident in Ireland with the spouse for 3 out of the last 5 years (including the year preceding the application) + Other conditions required for ordinary applicants</t>
  </si>
  <si>
    <t>Citizenship through marriage to an Irish national is no longer a separate process ('post-nuptial citizenship') from naturalisation but the residence requirement is reduced from the usual five years to three. Citizenship is only granted at the discretion of the Minister.</t>
  </si>
  <si>
    <t>Since 1 January 2005, a child born to non-Irish national parents is only entitled to Irish citizenship if at least one parent has been legally resident in Ireland for a minimum of three out of the four years immediately preceding the child’s birth.</t>
  </si>
  <si>
    <t>Statement regarding earnings and employment status must be submitted.</t>
  </si>
  <si>
    <t>Any criminal record or ongoing proceedings (including civil proceedings) will be taken into account by the minister</t>
  </si>
  <si>
    <t>A certificate of good character is required</t>
  </si>
  <si>
    <t>Provided by an Garda Siochana</t>
  </si>
  <si>
    <t>Currently taking 22 months for a properly completed application form</t>
  </si>
  <si>
    <t>Irish naturalisation and citizenship fees regulation (2008) = 950 euro but 0 for refugee and some reduced fees allowed (minors and widows of Irish citizens, etc)</t>
  </si>
  <si>
    <t>the fee is €126.97.</t>
  </si>
  <si>
    <t>The "absolute discretion" of the Minister means that refusal may be based on any (rational) ground. This will include long-term dependence on the social welfare system.</t>
  </si>
  <si>
    <t>The "absolute discretion" of the Minister is at the heart of the naturalisation process. Naturalisation is seen as a privilege and not an entitlement.</t>
  </si>
  <si>
    <t>There is no right of appeal as such, there is only the right to seek more limited judicial review. On this basis Option 3 is correct, but it does depend on what is meant by "appeal".</t>
  </si>
  <si>
    <t>Naturalised people are required (legally) to reside in the state after naturalisation.</t>
  </si>
  <si>
    <t>Permanent residence abroad</t>
  </si>
  <si>
    <t xml:space="preserve">Employment discrimination and discrimination in the provision of goods and services are covered by different pieces of legislation.  Harassment is prohibited in both, but only described as discrimination in the employment related Act.  </t>
  </si>
  <si>
    <t>The enforcement mechanisms for certain elements of the public sector, like the police are slightly different.</t>
  </si>
  <si>
    <t>There must be an intention to stir up hatred. (c) and (d) are not included. Aiding and abetting is not covered, nor is racial profiling prohibited</t>
  </si>
  <si>
    <t>The difficulty with the Irish Incitement to Hatred Act, is that for an offence to be committed there is a necessity for the words to incite hatred amongst others, causing offence is not sufficient.</t>
  </si>
  <si>
    <t>There are broad areas of exemption allowing schools to preserve religious ethos. Reference should be made to the statutory exemption in section 14 of the Equal Status Acts that exempts actions taken on foot of other legislation. This significant exemption can and has been used by the Government to legislate to discriminate. Reference should also be made to the exemption introduced in 2004 that Public Authorities can treat certain non-nationals differently on the basis of their nationality, who are outside the state or unlawfully present in it or in accordance with any provision or condition made by or under any enactment and arising from his or her entry to or residence in the state.</t>
  </si>
  <si>
    <t>The legislation is not explicit but casework suggests the area of social protection is covered.</t>
  </si>
  <si>
    <t>This is dependent on judicial interpretation, the Irish legislation is not explicit on this point.</t>
  </si>
  <si>
    <t xml:space="preserve">Anti-discrimination law relates to the provision of goods and services, which includes public services, although health services are not directly referenced, it is assumed based on judicial interpretation that it is covered.  </t>
  </si>
  <si>
    <t>(a and c) It is possible to enforce Irish equality legislation through the Equality Tribunal at first instance, this is a civil judicial procedure.  The Tribunal are also enabled, in an appropriate case, to send the case to mediation.  For a case to go to mediation both parties must agree to this procedure, the result of mediation is binding on the parties.</t>
  </si>
  <si>
    <t>Administrative procedures don't apply.</t>
  </si>
  <si>
    <t>Statistical data is accepted by courts and tribunals. Situation testing is not provided for and could be frowned upon by judges as entrapment.</t>
  </si>
  <si>
    <t>The Equality Authority may assist litigants in court cases but resources are scarce and have been reduced by 43% in 2008.</t>
  </si>
  <si>
    <t>b--Interpreters are provided by the Equality Tribunal (Court system) free of charge.  For equality cases, it is not possible to have legal costs awarded against either party, so both parties remain responsible for their own legal costs regardless of outcome.  There is no system of state aid for equality actions.</t>
  </si>
  <si>
    <t xml:space="preserve">The victim must agree to accept the organisations assistance, and that assistance may amount to representation but only at the level of the Equality Tribunal, and the Labour Court, where someone must go to the ordinary court system, then no such assistance is provided for. </t>
  </si>
  <si>
    <t>Only individual actions are possible</t>
  </si>
  <si>
    <t>a,b,c,d,e,h</t>
  </si>
  <si>
    <t xml:space="preserve">Name of new law/policy: Merger – Irish  Human  Rights Commission and Equality Authority
Date of adoption &amp; date of entry into force: April 2013
Summary of changes: The merger, which was originally announced in October 2011, is designed to strengthen and enhance Ireland’s institutions for protection of equality and human rights.  Since April 2013 the two existing bodies have begun operating as a cohesive whole under the direction of the members-designate of the new Commission.  The existing Human Rights Commission is accredited with the UN with ‘A’ status as Ireland’s National Human Rights Institution (NHRI).  The Equality Authority was established in compliance with a number of EU equality Directives.
Web-link: http://www.ihrc.ie/download/pdf/ihrec_designate_observations_on_ihrec_bill_2014.pdf
 </t>
  </si>
  <si>
    <t>Section 79 of the Employment Equality Act 1998 stipulates that where a case has been submitted to the Equality Tribunal the Director of the Equality Tribunal 'shall investigate the case and hear all persons appearing to the Director or that Court to be interested and desiring to be heard.' This means that those presenting or defending a claim do not have to have legal expertise. They must present the facts of the case which are then investigated by the Equality Officer of the Equality Tribunal who will also apply the law to the facts as they are investigated</t>
  </si>
  <si>
    <t xml:space="preserve">The Equality Authority may assist in taking actions; due to underfunding the Equality Authority only takes cases of strategic importance.  </t>
  </si>
  <si>
    <t>The Equality Tribunal is the specialised agency with quasi-judicial powers, decisions are binding and appealable to Labour Court and Circuit Court.</t>
  </si>
  <si>
    <t>The Equality Authority may undertake legal inquiries and enforce its findings, but has never undertaken a formal inquiry.</t>
  </si>
  <si>
    <t>Not the State. While the Equality Authority is charged with providing information it is not charged with social or structured dialogue with civil society.</t>
  </si>
  <si>
    <t>The Equality Authority which is the specialised body in Ireland is charged with these functions.</t>
  </si>
  <si>
    <t xml:space="preserve">The law provides for the introduction of positive action.  </t>
  </si>
  <si>
    <t>Family reunion permit holders have equal access as sponsor only after 1st year. Access to the labour market of TCNs is limited to same sector. Free change of employment status and stay permit scope (i.e. from dependent to self-employed working activity and viceversa) may occur only after 3 years of regular working stay in the country and only at the permit renewal phase from one year to another.</t>
  </si>
  <si>
    <t xml:space="preserve">Law 4251/2014 New Code of Immigration and Social Integration  (Date of adoption &amp; date of entry into force: 1 April 2014): Significant innovation is Article 15, paragraph 6 which integrates the residence permit for dependent employment and independent work, at the renewal of the original stay permit. Paragraph 7 is considered important, according to which the holder of a residence permit for dependent employment may exercise, under the specific provisions of this Code, an independent economic activity only if they obtain a long-term residence permit.
</t>
  </si>
  <si>
    <t>TCNs in order to apply for self-employed activity must submit a business and viability plan proving that such activity would contribute to the development of Greek national economy, must deposit 60.000€ in a recognised bank, while some professions are reserved solely for nationals by law(i.e. open market sellers)</t>
  </si>
  <si>
    <t>Equal treatment in education and vocational training for regularly residing immigrants</t>
  </si>
  <si>
    <t>Equal access to study grants for regularly residing immigrants. Usually in the conditions to apply for study grants, the state of permit is not pre-defined. The grants could be provided by the state or by private fundations. There are two categories of grants - for foreigners and for nationals. The State Scholarships Foundation (I.K.Y.) grants scholarships for postgraduate or postdoctoral studies in Greece to all foreigners as well as scholarships for the attendance of the Modern Greek Language and Culture (http://www.iky.gr/en/scholarships/welcome).</t>
  </si>
  <si>
    <t>Although procedures are the same for immigrants and EEA nationals, titles acquired in non EU countries often are downgraded or non recognised, however this goes also for nationals.</t>
  </si>
  <si>
    <t>More documents depending on the profession - e.g. a residence and work permit and a certificate of reciprocity from the Ministry of Foreign Affairs.</t>
  </si>
  <si>
    <t xml:space="preserve">The «Hellenic National Academic Recognition and Information Center» (see www.doatap.gr.) should be providing these services at least as regards professional skills deriving from academic qualifications,  by law 3328/2005. However this service is admittedly understaffed and overwhelmed with workload.   </t>
  </si>
  <si>
    <t xml:space="preserve">a) Elementary steps on this direction. b)Possibiity to participate under the same conditions as nationals to certain vocational or reduce unemployment programmes. </t>
  </si>
  <si>
    <t>All people employed within the Greek territory, regardless of their nationality, are subject to the benefits provided for by corresponding legislation, as far as they fulfill their responsibilities and pay their contributions.</t>
  </si>
  <si>
    <t xml:space="preserve">Residents on family reunion permits do not have access to financing schemes of housing, only the sponsor do have that right. But the public organisation which was responsible for those projects eitherway has been closed a few years ago. So, in other words, neither the migrants, neither the Greeks have access to public housing or schemes of financing. </t>
  </si>
  <si>
    <t xml:space="preserve">Art. 53, law 3386/2005, cites "legal permit after two years of residence". No residence permits are excluded from the process, although due to administrative delays TCNs (mostly from the Indian subcontinent) are more likely to reach a permanent residence permit before they attain a family reunification. </t>
  </si>
  <si>
    <t>The sponsor must have been at least for the past two years in Greece with stay permit.</t>
  </si>
  <si>
    <t>Children must enter into the country and apply for a stay permit before they reach the age of 18.</t>
  </si>
  <si>
    <t>Allowed on conditions for TCN parents who are married to Greek or EU nationals</t>
  </si>
  <si>
    <t xml:space="preserve">Allowed on conditions for TCN adult children  who are married to Greek or EU nationals </t>
  </si>
  <si>
    <t>As described in article 53, law 3386/2005</t>
  </si>
  <si>
    <t xml:space="preserve">In practice refusal or withdrawal is easily issued regardless of reasons a,b and c.  Ground d is not explicitly included in the aliens act but it is provided as option by art.11.2.b.ii (which transposes art.15 of the EU directive) where victims of family violence may be granted individual residence permit. </t>
  </si>
  <si>
    <t>Art.43 of law n.3801/2009 provides to reunified familiy members full access to employment without any condition</t>
  </si>
  <si>
    <t>According to art. 10 par. 1 b) of p.d. 131/2006 during the first 12 months the competent body decides according to the vacant jobs</t>
  </si>
  <si>
    <t>Access to social security rights/benefits based on contributory system.</t>
  </si>
  <si>
    <t>Acess to housing schemes based on contributory system. But, as it was noted the public organisation - the Workers' Housing Organisation (OEK), responsible for the housing doesn't exist the last few years, so no one has access to those schemes.</t>
  </si>
  <si>
    <t>The measures to facilitate the inclusion and success of foreign/ migrant children in education primary and secondary are : a) Induction class I, Induction Class II for students with limited knowledge of Greek. The attendance is parallel to the attendance of the regular class.The aim is to empower the foreign student to succeed in Greek education. b)Tutorials (frontistirion) for those who did not attend Inclusion classes or are still having difficulties in the regular class. The tutorials, unlike the reception classes which are implemented during the school hours, are outside the regular programme. Tutorials are mainly in language but not exclusively. Another measure is the creation, since 1996, of the Intercultural Schools including primary, lower and higher secondary schools in places of heavy concentration of migrants.These schools follow the curriculum but they enjoy a considerable measure of autonomy, regarding programme, books, specific educational material etc.They can also provide courses on the language and the culture of origin of foreign students up to 4 hours/week.They may also teach Greek to the students'parents, inform them about the Greek education system and encourage their participation in school activities. However, only 26 schools have been designated as Intercultural Schools across Greece so these of course do not cover the needs of the migrant student population that resides across the country. Targetted measures to increase migrant pupils' 'successful'  participation are insufficient.</t>
  </si>
  <si>
    <t>All children of the age 6-15 are obliged to attend school (compulsary education) regardless of the situation of their parents.</t>
  </si>
  <si>
    <t>Assesment for investigating the level of knowledge of Greek by the migrant child is performed at the school of attendance. The tool is devised by the Ministry of education and it is displayed in its site.The staff might have some in-service training related to the intercultural education.Pupils with very little or zero knowledge are required to attend Induction Class I and pupils with intermediate level attend Induction Class II. The content of the lessons there is Greek language mainly. These students are registered to and attend the mainstream classes along with the other children in art, sports, music ,foreign languages.</t>
  </si>
  <si>
    <t>The current legal framework for migrant education(L.2413/1996 for intercultural education,L.2790/2000 for reception and accommodation of ethnic Greeks coming from a third country and L. 2910/2001for the reception and accommodation of migrants from countries other than theEU) stipulates that all foreign children living in Greece are obliged to attend compulsary education schools(6-15) and have free access to all forms of school life. There is no special provision for pre-primary education, but implicitly the above apply to pre-primary. All categories of migrants have same legal access as nationals to vocational training  and higher education regardless of their residence status (includes undocumented).</t>
  </si>
  <si>
    <t xml:space="preserve">The Greek authorities reported to the European Commission (Eurydice Network) in 2008 noted that written information on the school system was published, but only in English at central level. Teachers can act as interpreters, but only in the intercultural schools and they are not paid to do so. There are no resource persons; rather “priority” is given to assigning teaching personnel that can speak the mother tongue of the majority of immigrant students. </t>
  </si>
  <si>
    <t>2a. In the Introduction Classes, the aim is the communicative literacy. Academic literacy is aquired in the regular class.</t>
  </si>
  <si>
    <t>(1 a b): a)Initial teacher education varies from University to University. In most places though, there are courses pertaining to migrants and their specific needs When a teacher is called to teach for the first time he/she goes through an induction training of 100 hours.In that training issues of intercultural education are included. b)In service professional development is decentralised and ad hoc implemented.Many initiatives from the Ministry or the local authorities address the need of inservice professional development re migrants' education, especially in places of heavy concertation of migrants.{note: IPODE and the University programmes noted in 46c that have worked on intercultural education &amp; migrant education programmes have emphasised the need for training for teachers and they have offered/ supported/ provided seminars for teachers on intercultural education]</t>
  </si>
  <si>
    <t>The laws stated above open the possibility of instruction in the mother tongue of the country of origin in the form of additional extra-curricular student support activities and programmes. Specifically four hours of extracurricular tuition /week can be organized whenever there is demand from at least seven pupils and depending on availability of qualified teachers.</t>
  </si>
  <si>
    <t>2c. An option as extra curricular activity after school hours</t>
  </si>
  <si>
    <t>Same as language,option to learn about the culture of origin is stated in the legal framework for intercultural education and the education of migrants.It may also be implemented in the programme of the Intercultural Schools. [In the case of Intercultural Schools this is certainly done]</t>
  </si>
  <si>
    <t>(2 a or b): It is optional ,thus implemented in a variety of modalities. [largely depends on the personal sensititivities of the school director/ teacher]</t>
  </si>
  <si>
    <t>A foreign student needs parent's permission to attend the Induction Class or the Tutorial(frontistirio)</t>
  </si>
  <si>
    <t>2b: The National Curriculum does not speak directly of multiculturalism but it is integrated in specific subjects like literature, history,civics, art, etc., even if still not fully developed</t>
  </si>
  <si>
    <t>a)Schools have the possibility to modify the curriculum according to their circumstances , as directed by L.2413/1996. b)Evaluation and monitoring is implemented through a series of levels of authority, but the final is the Institute IPODE, discribed earlier.</t>
  </si>
  <si>
    <t xml:space="preserve">Name of new law/policy: Number 460/2013 decision of the Council of State, Plenary Session
Date of adoption &amp; date of entry into force: 4 February 2013
Summary of changes: 
Amendment which annuls the right to "elect and to be elected" in municipal elections by expatriates and legally residing in Greece foreigners from third countries.
</t>
  </si>
  <si>
    <t>(art.17 of law n.3838/2010 on citizenship and political rights of immigrants)-legal migrants registered in the local election lists under the condition they have sufficient knowledge of Greek language in order to exercise their tasks-mandate, may be elected as municipal council members or council members of municipal districs, or local councillors. They may not be elected mayors or vice mayors. The EU nationals may also stand election only for these same  posts, described by the  correspondent, (according to art. 28, law 3463/2006)</t>
  </si>
  <si>
    <t xml:space="preserve">The National Commission for Migrants' Integration established by the art.1 of law n.3536/2007 does not include any migrant organisation or even dealing with migrant issues, except IOM, while composed of 28 members, among which all social partners and the Orthodox church. </t>
  </si>
  <si>
    <t>The members of the councils are elected by the local municipality council indeed, but members of those migrants’ councils could be municipality counselors, representatives of migrants associations (so they have been elected by the migrants themselves previously) or representatives elected by the migrants community who are permanent residents of the pertinent municipality (according to the relevant regulations). Also, if by chance in the municipality there is a municipality counsellor of migrants origin, he/she should be elected as a member of the migrants’ integration councils.</t>
  </si>
  <si>
    <t xml:space="preserve">The migrants’ integration council is a consultative body at local level, part of the municipality consultative bodies. Accoridng to L3852/2010, article 78, the president of the migrants' integration council is elected among the participants in the council and he/she has to be municipal advisor. But, according to the Number 460/2013 decision of the Council of State, the third country nationals do not have the right to elect and to be  elected, consequently TCNs cannot be municipal advisors. </t>
  </si>
  <si>
    <t>Choice based on recent TV, Radio and internet campaigns (just started airing on April-May '10), sponsored by the General Secretariat of Immigration Policy of the Ministry of Interior. The campaigns regard a selection of immigrant issues, such as long term resident status and electoral rights</t>
  </si>
  <si>
    <t xml:space="preserve">76(b) those who hold a temporary or subsidiary protection permit (e.g. some asylum seekers not granted refugee status); asylum seekers waiting for an asylum status award decision pending for &gt;5 years holders of other types of short-term permits (seasonal workers, commuting enterprise workers, annual permits for artists, etc.) family members reunited following the sponsor. Only those with a student residence permit following an entry with a student visa are excluded 
</t>
  </si>
  <si>
    <t>Time of residence as a student is counted for half of such period and only if the immigrant during the application period is holder of a legal permit other than for studies. In other words LTR is not applicable to holders of a student stay permit. Once an immigrant worker applies for LTR, eventual study period is half-counted.</t>
  </si>
  <si>
    <t xml:space="preserve">According to the New Code of Migration 2014 (Article 107, paragraph 1) the level of language requirement is B1 (PD 60/2010). Those who are entitled with A1 or A2 is considered that have adequate knowledge of the Greek language, history and culture, only if they receive certification of adequate knowledge of elements of Greek history and culture, in accordance with the procedure laid down by the common ministerial decision of paragraph 3 of this Article.
</t>
  </si>
  <si>
    <t>Graduates of A2 language level or higher can apply for LTR</t>
  </si>
  <si>
    <t xml:space="preserve">Payment of entry fee to the State for the participation in the exams. The amount of the fee and the payment procedure are specified by decision of the Ministers of Finance and Education, published in the Government Gazette. The fee depends on the level for which the candidate will be tested and in 2013 was in the range between 55 (A1) and 73 euros (C2). The cost for the language or integration courses depends on the institution which provides the service. </t>
  </si>
  <si>
    <t xml:space="preserve">price list http://www.greek-language.gr/greekLang/files/document/certification/Pricelist200910.doc </t>
  </si>
  <si>
    <t>According to article 89a, Law 4251/2014 Code of Migration and Social Integration, "a. has income sufficient for the his/hers needs and of his/hers family, which is not paid by the social assistance system of the country. The income can’t be less than the annual salary paid at the minimum wage, in accordance with national legislation, plus 10% for all dependent family members, contributing any amount derived from regular unemployment benefit allowance. For the calculation of the income are taken into account the contributions of all the family members. The regular nature of the income is proved by the regular payment of social security contribution stamps and the payments of the tax obligations.".</t>
  </si>
  <si>
    <t>Max of 12 consecutive months of absence outside the EU or max of 6 years' absence from Greece.</t>
  </si>
  <si>
    <t>According to Article 97, Law 4251/2014 Code of Migration and Social Integration, "1 Long-term residents shall enjoy equal treatment with nationals as regards: a. access to employment or self-employment and employment and working conditions, including dismissal and remuneration conditions. Not allowed access to activities involving the exercise of public authority. 
2 The right to equal treatment laid down in subparagraphs b, d, e, f and g of paragraph 1 shall be exercised in cases where the place of residence of long-term residents or family members, for which this calls for the provision of these rights, it is within its territory. 
3 The right to equal treatment is limited as to: a. Accessing paid or unpaid activity which, in accordance with the provisions of the law, exercised exclusively by Greek or European Union citizens or EEA"</t>
  </si>
  <si>
    <t>Priority also to TCNs of greek origin</t>
  </si>
  <si>
    <t>According to Article 5d, Law 3838/2010, the applicant needs 7 years of continuous residence and to be holder of Long term residence permit</t>
  </si>
  <si>
    <t xml:space="preserve">For the basic categories its 5-7 years, depending on when the applicants legal residence has commenced, art. 2 &amp; 25, law 3838/2010.  Option 1:  7 years of continuous residence prior the application (the applicant immigrant should be also holder of a LTR permit), according to art.2 of law n.3838/2010 on Greek citizenship and political participation of ethnic Greeks and legal immigrants. More favourable conditions (no 7 years requirement) apply for ethnic greek immigrants and for those born in the country. The law provides for min 7 years for all other categories (EU citizens, refugees). Under transitional provisions (art.25) those immigrants who at the publication of the law in the official gazette had already completed 5 years of legal residence in Greece have the right within a 2 years' limit to apply for citizenship. </t>
  </si>
  <si>
    <t>After a total of 10 years of residence within the last 12 years</t>
  </si>
  <si>
    <t>Option 1 until the transitional phase is over. The residence requirement will go up to 7 years of residence (counting temporary and/or permanent) for immigrants holding long-term residents—at which time, the score will drop to Option 2. Theoretically speaking this will happen  2 years after publication in the official gazette = 24.3.2012. However, given the administration realities and the delays most probably this will eventually be postponed</t>
  </si>
  <si>
    <t>After a total of 10 years of reseidence within the last 12 years</t>
  </si>
  <si>
    <t>Additionally are required more documents (where applicable): a) In the case of an alien who is married to a Greek with a child is necessary to submit the certificate and marital status from the municipality in which is registered the alien’s spouse. b) In the case of an alien who is a parent of a minor Greek citizen is required to submit additionally a certificate for registration of the child in the municipality in which the child is registered that explicitly shows the essential legal basis for obtaining the Greek nationality.  (http://www.ypes.gr/el/Generalsecretariat_PopulationSC/diefthinsi_ithageneias/ktisi_ithageneias/)</t>
  </si>
  <si>
    <t>No provision for partners/co-habitees.</t>
  </si>
  <si>
    <t>May be proven by language title, or test based or interview assessment based . Not certain about the language level they will request (A2 or B1). This requirement will be included into a ministerial decision which is in the drafting process. It is upon the discretion of the Citizenship Acquisition Commission to perform or not an integration test (see below) and to assess language knowledge. A2 level is announced as set standard, but an A2 language title may not be sufficient for the Commission's assessment. Language therefore is not a requirement but an indicative proof of smooth integration in social and economic life, whih IS a requirement for citizenship.</t>
  </si>
  <si>
    <t>Again applies only to first generation. For second generation, according to directions from the General Secretary of Immigration, certificates of special schools for children with mental/physical disability are also accepted as proof of attendace of national education under art. 1a, par. 2 of law 3838/2010.</t>
  </si>
  <si>
    <t>Assessment based on publicly available study guide: (http://www.ypes.gr/el/Generalsecretariat_PopulationSC/diefthinsi_ithageneias/Biblio_synoptikon_plhroforion/)</t>
  </si>
  <si>
    <t xml:space="preserve">There is no evidence the questions in detail will be public. However a ministerial decision will set the guidelines and requirements of such test. No courses are envisaged </t>
  </si>
  <si>
    <t>Test or assessment may be performed by the Citizenship Acquisition Commission - the specific content, standards and requirements of such integration test is defined by a common ministerial decision of the Ministers for Interior Affairs and Education.</t>
  </si>
  <si>
    <t xml:space="preserve">There is an interview before Ministry's Commision on Citizenship. It is an oral procedure and good knowledge needed, but  in any case absolute administrative discretion. </t>
  </si>
  <si>
    <t>Ad hoc projects</t>
  </si>
  <si>
    <t>The fee for submitting a citizenship application is 1500 €.  No fee for TCNs of Greek origin</t>
  </si>
  <si>
    <t>According to Article 1, Law 4285/2014, "1 A person who intentionally, publicly, orally or through the press, through the internet or through any other means or manner, stimulates, causes, induces or incites acts or actions that could lead to discrimination, hatred or violence against a person or group of persons , identified on the basis of race, color, religion, descent, national or ethnic origin, sexual orientation, gender identity or disability in a manner that endanger public order or poses a threat to life, freedom or physical integrity of those persons shall be punished with imprisonment of three (3) months to three (3) years and a fine of 5-20.000 (5.000-20.000) euros."</t>
  </si>
  <si>
    <t xml:space="preserve">Options a, b and c. According to Article 1, Law 4285/2014, "1 A person who intentionally, publicly, orally or through the press, through the internet or through any other means or manner, stimulates, causes, induces or incites acts or actions that could lead to discrimination, hatred or violence against a person or group of persons , identified on the basis of race, color, religion, descent, national or ethnic origin, sexual orientation, gender identity or disability in a manner that endanger public order or poses a threat to life, freedom or physical integrity of those persons shall be punished with imprisonment of three (3) months to three (3) years and a fine of 5-20.000 (5.000-20.000) euros." In addition, the principle of equality under the Hellenic Constitution, Article 5. </t>
  </si>
  <si>
    <t xml:space="preserve">The anti-discrimination law does not prohibit any of these options; however, criminal Law 927/1979 expressly prohibits a, b and c. </t>
  </si>
  <si>
    <t>Grounds a and b.</t>
  </si>
  <si>
    <t xml:space="preserve">With the only exception for ground "c" regarding the access to employment in the public sector. </t>
  </si>
  <si>
    <t xml:space="preserve">Grounds a and b only. </t>
  </si>
  <si>
    <t>Only b</t>
  </si>
  <si>
    <t>a and c  -Article 1 and 2 of the Law 4285/2014</t>
  </si>
  <si>
    <t>Only individual action is foreseen in the law.</t>
  </si>
  <si>
    <t>a, b, c, d, e, f, h</t>
  </si>
  <si>
    <t>Sanctions include a, b, c, f, h, and also e</t>
  </si>
  <si>
    <t>Article 19, Law 3304/2005 together with Law 4285/2014</t>
  </si>
  <si>
    <t>B - Article 20, paragraph 3, Law 3304/2005</t>
  </si>
  <si>
    <t>Article 18, Law 3304/2005</t>
  </si>
  <si>
    <t>TCNs are generally issued with temporary residence permits and the right to continuing permit or permanent permit is linked to other requirements such as marriage. There is no time limit. The work permit itself may regulate whether the permit is issued only with respect to a particular job, a particular employer, a particular branch of activity, or is more general in nature (the main rule). In accordance with section 77 of the Aliens Act, “residence permit for an employed person entitles the holder to work in one or several professional fields. For special reasons, a residence permit for an employed person may be restricted to work for a certain employer.</t>
  </si>
  <si>
    <t>Language skill requirements in many public sector employment positions BUT these concern everyone, also natives and EU/EEA citizens. There are separate laws for i.e. teachers, social workers, the police, etc. The overall requirement for language skills in public sector jobs is stated in the Constitution (11.6.1999/731). This requirement overrides the requirement for equal treatment.</t>
  </si>
  <si>
    <t>Only if TCN is issued with continuing or permanent residence permit, there is a right for study grants, but not for the TCNs with the temporary residence permit.</t>
  </si>
  <si>
    <t xml:space="preserve">The recognition of qualifications taken outside the EU/EEA countries is governed by the law (531/1986) and decree (519/1997) on the competence for civil service posts conferred by higher education studies taken abroad. According to the legislation, only degrees of higher education may be recognised. For qualifications of other levels, the National Board of Education may provide advisory statements. </t>
  </si>
  <si>
    <t xml:space="preserve">The recognition of qualifications taken outside the EU/EEA countries is governed by the law (531/1986) and decree (519/1997) on the competence for civil service posts conferred by higher education studies taken abroad.According to the legislation, only degrees of higher education may be recognised. For qualifications of other levels, the National Board of Education may provide advisory statements. </t>
  </si>
  <si>
    <t>http://www.mol.fi/mol/en/02_working/05_foreigners/index.jsp (May 4, 2010). All the necessary basic information is in Finnish, Swedish English, Estonian and Russian. Probably also some "personal" information is about everyday issues such as when a certain integration education course starts.</t>
  </si>
  <si>
    <t xml:space="preserve">17(b) Aliens Act excludes two residence permits: section 51 (Issuing residence permits in cases where aliens cannot be removed from the country), Section 52 a (Issuing a residence permit for a victim of human trafficking. </t>
  </si>
  <si>
    <t>The legislation gives room for interpretation for the Directorate of Immigration</t>
  </si>
  <si>
    <t>An opinion may be asked from the wellfare or healtcare authorities of the sponsor's domicile or place of residence in case "the applicant is a member of the alien’s extended family or if there is another special reason related to establishing the family’s situation" and a residence permit granted for humanitarian reasons.</t>
  </si>
  <si>
    <t>Members of the alien’s extended family or if there is another special reason related to establishing the family’s situation, and a residence permit granted for humanitarian reasons.</t>
  </si>
  <si>
    <t>Maximum of nine months can be extended in exceptional circumstances (Aliens Act, section 69a). Legislative history mentions as exceptional circumstances exceptionally difficult cases, dfficulties of organzing a hearing abroad and acquiring additional information or statements. The average processing time in 2006 according to the Directorate of Immigration webpages was 18 months for refugees and 4.4 months for migrants other than refugees.</t>
  </si>
  <si>
    <t>Ground d is included in the Aliens Act, section 54, sub-section 1, which stipulates that ”A new fixed-term residence permit is issued if the requirements under which the alien was issued with his or her previous fixed-term residence permit are still met.” Section 56 on cancelling residence permits also includes a similar condition under sebsection 5.</t>
  </si>
  <si>
    <t>Grounds include c, but break-up does not automatically lead to refusal or withdrawal of the permit if the person concerned has developed other solid ties to Finland (section 54(6) of Aliens Act).</t>
  </si>
  <si>
    <t>If the question is to be interpreted narrowly, then ground d is not included in the Aliens Act Section 66a (380/2006): Consideration in connection with an application made on the basis of family ties “If a residence permit has been applied for on the basis of family ties, account must be taken of the nature and closeness of the alien’s family ties, the duration of his or her residence in the country and the cultural and social ties of his or her family to the home country when considering the refusal of the permit." The same applies to consideration when deciding on the cancellation of a residence permit issued on the basis of family ties or on the removal from the country of the sponsor or his or her family member.</t>
  </si>
  <si>
    <t>Autonomous permit may be granted if solid ties to Finland have been developed in accordance with s 54(6) even if partners are no longer in a relationship.</t>
  </si>
  <si>
    <t>Basic Education Act (628/1998): "Children permanently residing in Finland are subject to compulsory education. Compulsory education starts in the year when the child turns seven. Compulsory education ends upon completion of the comprehensive school syllabus of 10 years after the beginning of compulsory education." (25 §) - The Constitution of Finland (731/1999): Equality principle: "People are equal in before of the law. No one shall, without an acceptable reason, be treated differently from other persons on the ground of sex, age, origin, language, religion, conviction, opinion, heatlh, disability or other reason that concerns his or her person (6 §). - Educational rights: "Everyone has the right to basic education free of charge. Compulsory education is prescibed with a law." (16 §). - The Constitution acknowledges and confirms the right to maintain and develop one's language and culture not only to the Sámi and Romani people but to other ethnic groups as well (17 §). However, if person is illegally in Finland there is no right to have education.</t>
  </si>
  <si>
    <t xml:space="preserve">a: The teaching-learning objectives of the national core curriculum and local curriculums are used as general reference/criteria in the assessment of language qualifications a special test designed for immigrants is used; otherwise the test is the same as the one for those who are Finnish. However, assessment is done in school by the teacher of preparatory training or Finnish as a second language, but there are no specially trained assessment staff for this task. </t>
  </si>
  <si>
    <t>Immigrants may apply for vocational adult education and training. They can participate in competence-based qualifications and thus complete vocational qualifications. Vocational courses are also arranged specifically for immigrants  (2008, by the National Board of Education). These courses usually cover labour policy education and students apply for these through employment offices. Integration training is arranged for adult immigrants who are subject to the Integration Act. Training usually lasts one year and consists of many courses. Most integration training is labour policy education. However, if person is illegally in Finland there is no right to have education, here is more information:
http://www.infopankki.fi/en/living-in-finland/problem-situations/residence-permit-problems/in-finland-without-a-residence-permit</t>
  </si>
  <si>
    <t>a and b: There are state-financed development projects which provide additional guidance and language instruction for immigrants in order to improve their access and participation in apprenticeships training.</t>
  </si>
  <si>
    <t>a and b: Finnish/Swedish as a second language studies; foreign-language background can be taken into account while assessing the matriculation examination; preparatory training for polytechnics education; some specific study programmes offered to migrants in polytechnics; Ministry of Education has made recommendations (Internationalisation strategy for higher education 2009: 21) for the following targeted measures (students with immigrant backgrounds and international students): the development of student selection processes, the allocation of sufficient resources for student guidance, increasing and focusing the instruction in Finnish language and culture, and the development of open higher education studies in order to support the access and particpation of immigrant students in higher education. The institutions of higher education may apply for state support (study vouchers) to support Finnish/Swedish language studies of their students.</t>
  </si>
  <si>
    <t>Provision includes all the quality measures (a,b,c) mentioned in the question.</t>
  </si>
  <si>
    <t xml:space="preserve">Concerning basic education, system disaggregates migrants into a sub-group "foreign-language pupils", and foreign-language pupils by age (statistics that is available in public); concerning upper-secondary education, vocational education, polytechnics and universities, system disaggregates students into subgroups by mother tongue, nationality and country of origin (statistics are public within privacy protection). </t>
  </si>
  <si>
    <t>b: In-service professional development training is arranged by the National Board of Education, the municipalities and other education providers.</t>
  </si>
  <si>
    <t>As possibilities allow, immigrants also receive instruction in their own native tongues. (Finnish National Board of Education: National core curriculum for basic education 2004). This instruction is complementary instruction to basic education. Its arrangement is not obligatory for municipaliities, but if they arrange it they will receive support from the state. The scope of instruction should be minimum of 2 hours per week to a teaching group of at least 4 pupils. The instruction follows the curriculum guidelines for teaching native tongue of immigrants. This instruction may be arranged in pre-primary education and in general upper secondary education as well.</t>
  </si>
  <si>
    <t>a: The instruction should be arranged during a regular school day, but it cannot be overlapping with compulsory subjects.</t>
  </si>
  <si>
    <t xml:space="preserve">There exists a requirement under the national curriculum for parental involvement and school-level support as well as measures for encouraging parents' involvement. The curriculum states the requirements thereto and measures thereto are existing. There are no targeted measures (e.g. requirements concerning community outreach workers or school liaison workers . The requirements are expressed on a very abstract level in education policy documents. Municipalities make decisions on implementation. According to National curriculum for basic education (2004) (Chapter 6.4. Immigrants): "The parents or guardians receive an introduction to the Finnish school system, the school's operating idea, the curriculum, assessment, teaching methods, and the pupil´s learning plan". In addition: "In home-school cooperation, attention is given to the family´s cultural background and experiences with the school system in the country of departure." National curriculum for preparatory training for basic education (2009) (Chapter 5.1. Home-school cooperation) says (in addition to the above-mentioned issues that: "Education provider creates prerequisites of home-school cooperation." And that: "The aim is to have a dialogue in order to support the growth and learning of a pupil." And also that: "When planning the transition of a pupil from preparatory training to general basic education the pupil and his/her parents shall have a possibility to get acquainted with the school-to-be in time." However: the National Board of Education has launched a special programme in 2007 in order to promote the realisation of values included in the national core curriculum and develop multicultural competences in school communities. So far, 45 municipalities (in which most of migrants families live) have joined the programme and received state support for their development activities. Within these activities home-school cooperation is stressed. </t>
  </si>
  <si>
    <t>b: SPECIMA training arranged by different universities, supported by the National Board of Education; immigrants having a teacher qualification or almost completed studies in qualify as teachers by improving their pedagogical and other qualifications to meet the regulations and expectations of Finnish education system.</t>
  </si>
  <si>
    <t>In the National core curriculum for basic education (2004) there is a thematic whole "Cultural identity and internationalism." One of the objectives is that the pupils will come to understand the roots and diversity of their own cultures; core contents include e.g. other cultures and multiculturalism, human rights and prerequisites for trust, mutual respect and successful cooperation among human groups.</t>
  </si>
  <si>
    <t>Note: modification can be made on an individual level, but not on the school level.</t>
  </si>
  <si>
    <t>b: In-service professional training is arranged by the National Board of Education and the municipalities and other education providers.</t>
  </si>
  <si>
    <t xml:space="preserve">The Advisory Board for Ethnic Relations (ETNO) consists of the national level ETNO and the four regional level ETNOs. The national Advisory Board for Ethnic Relations (ETNO) is appointed by the State Council every three years, is funded by the Ministry of the Interior and the secretariat operates within the Ministry of the Interior. Its legal status is determined in the decree 352/2008 and this decree has not changed since 2007. According to an e-mail from the ETNO's secretary (25 May 2010) the only change in official policy has been that the four geographical areas of esponsibility have been changed. The number of the statute is 352/2008. It can be found in Finnish on the internet at: http://www.finlex.fi/fi/laki/alkup/2008/20080352 </t>
  </si>
  <si>
    <t xml:space="preserve">Migrants and ethnic minorities are represented in ETNO through NGOs. These member NGOs representing migrant communities and ethnic or religious minorities are re-elected every three years through an open call. The State Council appoints the NGOs, after which these elected NGOs appoint their representatives in ETNO without any special state intervention.
</t>
  </si>
  <si>
    <t xml:space="preserve">The Advisory Board is chaired by the Secretary of the Ministry of the Interior. The Vice Chairpersons are the Secretary of the Ministry of employment and the economy, and a representative for ethnic minorities and immigrant communities. The working division of the Board is chaired by the representative of the Ministry of Interior and co-chaired with the Vice Chair, a representative for ethnic minorities and immigrant communities.
</t>
  </si>
  <si>
    <t xml:space="preserve">The statute on the Advisory Board for Ethnic Relations. ETNO has the right of initiative (a.) stated in the statute. In practice ETNO has also the right to a response by national authorities (b.). This right is not stated literally in the statute, but the spirit of the statute includes this right: The most essential authorities are represented in ETNO and it is a question of two-way integration and dialogue between all member organisations in ETNO.  The number of the statute is 352/2008. It can be found in Finnish on the internet at: http://www.finlex.fi/fi/laki/alkup/2008/20080352 
</t>
  </si>
  <si>
    <t xml:space="preserve">In the statute on ETNO it is stated that one of the vice chairs and minimum of 10 members of the 30 members in the national level ETNO should represent migrant communities or ethnic minorities (criteria b.).  Criteria a: in the law on equality between genders it is stated that all national Advisory Boards has to have both genders minimum of 40% of the members. In the official request letters to nominate representatives to ETNO, member organisations were asked to nominate both genders and to give priority to those representatives with migrant/ethnic backgrounds. The number of the statute is 352/2008. It can be found in Finnish on the internet at: http://www.finlex.fi/fi/laki/alkup/2008/20080352 </t>
  </si>
  <si>
    <t xml:space="preserve">Option 3 for the ETNO main body, option 1 for the working division (työjaosto, structurally under the ETNO main body) as it is o be vicechaired by an immigrant or a member of an ethnic minority group according to the statute 352/2008 section 4.1. Option 1 for the regional body according to section 5.3 it is to be chaired or vice-chaired by an immigrant or a member of an ethnic-minority. The statute can be found in Finnish on the internet at: http://www.finlex.fi/fi/laki/alkup/2008/20080352 </t>
  </si>
  <si>
    <t>Helsinki does not have a body called ETNO but has a similar one under another name. This is the case in all cities in the capital area. There are three major cities there: Helsinki, Espoo and Vantaa. About one fifth of the country's population lives in this area.</t>
  </si>
  <si>
    <t>Based on city council decision on Multicultural program for the city of Espoo</t>
  </si>
  <si>
    <t>In Espoo the representatives are chosen by the municipal authorities on party political basis and the current Multicultural Program for 2009-2012 does not state such requirements.</t>
  </si>
  <si>
    <t>Under the Aliens Act, long term residence requries a "permanent residence permit" (pysyvä oleskelulupa). This permit can only be obtained after having lived in Finland for AT LEAST  four years on so-called "continuing permit" (jatkuva oleskelulupa). An EC-residence permit can be granted only after five years residence on a "continuing permit."</t>
  </si>
  <si>
    <t>Aliens Act, section 54: Students that have obtained a Finnish diploma have a right to a temporary residence permit of 6 months for searching employment that includes a right to work after which he/she will have to re-apply for another temporary residence permit.</t>
  </si>
  <si>
    <t>Option 2 applies to EC residence permits. Regular permanent permits allow longer periods of absence (= Option 1).</t>
  </si>
  <si>
    <t>The EU LTR permit is valid "for the time being" as is the "regular" permanent permit.</t>
  </si>
  <si>
    <t>Does not need to be renewed, except for those with an EC permit from another EU country, who are issued temporary permits.</t>
  </si>
  <si>
    <t>Two years outside the EU  is the maximum time allowed abroad after granting the EC permit.</t>
  </si>
  <si>
    <t>Refering to the text of both subsections of the section 146 of the Aliens Act, all the elements are to be considered.</t>
  </si>
  <si>
    <t>6 years but only of permanent residence, therefore total residence can be 11 years.</t>
  </si>
  <si>
    <t>Periods exceeding 6 months but that are less than 12 months are not counted into the length of residence.</t>
  </si>
  <si>
    <t>Applicant is born in Finland, adult, under 23 years, and permanent residence for 6 years with last 2 years uninterrupted. Residence in C2 (Nordic country) is equivalent to residence for the 5 years before the declaration was made to the extent that residence occurred before the age of 16 years. Applicant must not have been sentenced to imprisonment.</t>
  </si>
  <si>
    <t>Applicant is born in Finland, adult, under 23 years, and permanent residence for 6 years with last 2 years uninterrupted. Residence in C2 ( Nordic country) is equivalent to residencefor the 5 years before the declaration was made to the extent that residence occurred before the age of 16 years. Applicant must not have been sentenced to imprisonment.</t>
  </si>
  <si>
    <t>B1. There is no particular assessment procedure - skills can be shown e.g. by means of showing a certificate proving that one has finished the Finnish elementary school. Exemptions also for persons with handicaps. National Certificate of language proficiency and various others. 77€ for national certificate</t>
  </si>
  <si>
    <t>Name of new law/policy: Laki kansalaisuuslain muuttamisesta (579/2011)
The language requirement was also revised and simplified so that the accepted certificates, with which the applicant can show his language skills, are listed exhaustively in the law.  Finnish and Swedish sign language were added as accepted ways of showing the required language skills. Also the requirements/cases for exception from language requirement are listed more comprehensively.</t>
  </si>
  <si>
    <t>Nationality act (359/2003) stipulates under section 18.2. ”An alien may be granted Finnish citizenship notwithstanding section 13(1)(6), if he or she cannot meet the language skills requirement because of his or her state of health, sensory handicap or a speech defect.” The act stipulates under section 17 that ”Proficiency at level three of the general language examination or in the National Language Examination with satisfactory oral and written skills or completion of basic education with Finnish or Swedish as a native tongue meet the language skills requirement. Language skills can also be shown through other school education or in another way if a person entitled to award national language examination certificates has considered that the language skills level meets the language skills requirement.” The act stipulates under section 13.2 that only exceptions that are mentioned below may be made to naturalisation.</t>
  </si>
  <si>
    <t>The cost naturally varies.</t>
  </si>
  <si>
    <t>Language support is available for free and for nominal costs in several institutions, e.g. Municipally provided for immigrants as a part of their support mechanisms or courses in public educational institutions.</t>
  </si>
  <si>
    <t xml:space="preserve">Use of a qualifying/waiting period </t>
  </si>
  <si>
    <t>This overlaps with the previous condition. S 13 of Nationality Act requires that the applicant "has not committed any punishable act nor has a restraining order been issued against him or her (integrity requirement)."</t>
  </si>
  <si>
    <t>The price of a citizenship application has dropped. In 2013 the application was 440 euros, in 2014 it is 400 euros (application on paper) or 350 euros (electronic application). Citizenship declaration was 240 euros in 2013, now it is 320 euros (application on paper) or 240 euros (electronic application).</t>
  </si>
  <si>
    <t>400 EUR according to the statute 1354/2009 attachment.</t>
  </si>
  <si>
    <t>Nationality act section 32 stipulates that ”If the husband’s paternity has been annulled or if a claim which has resulted in his paternity being annulled has been brought before the child has reached the age of five years, or if an established paternity has been annulled or a claim which has resulted in the annulment of paternity has been brought within five years of establishing paternity, a decision may be made to the effect that the child loses the Finnish citizenship which he or she has acquired on the basis of his or her father’s citizenship. A decision on this is based on an overall consideration of the child’s situation. In the assessment, particular account shall be taken of the child’s age and ties with Finland.</t>
  </si>
  <si>
    <t>There is no requirement to renounce / lose foreign nationality. For example the webpage of the Finnish Immigration service states that ”Finnish legislation allows multiple nationality (dual nationality). Finns acquiring citizenship in another state will not lose their Finnish citizenship.
Although multiple nationality is allowed, persons with multiple nationality (dual nationality) will lose their Finnish citizenship at age 22, if they lack a sufficient connection to Finland. Read more on the fact sheet Retaining Finnish citizenship at the age of 22.” This is available at: http://www.migri.fi/netcomm/content.asp?article=3576&amp;language=EN</t>
  </si>
  <si>
    <t>The definition of discrimination of the Non-Discrimination includes ”other personal characteristics” as does the Constitution.</t>
  </si>
  <si>
    <t>The laws, case law and travaux are silent on this issue; this is my own assessment.</t>
  </si>
  <si>
    <t>Covers all actors in private and public sector, but only individuals protected under the Act</t>
  </si>
  <si>
    <t>In regard to c) instigating, aiding and abetting of "incitement against a population group" (Penal Code 11:10) constitute a crime, whereas an attempt to commit that offence is not. No express prohibition of racial profiling in Finnish law.</t>
  </si>
  <si>
    <t xml:space="preserve">No act has been enforced this year to that effect.
</t>
  </si>
  <si>
    <t>The Non-Discrimination Act (transposing the EU Directives), covers this area only for race and ethnicity, but the Constitutional prohibition of discrimination, the Penal Code and other more specific laws cover also the two other grounds.  There are however residence requirements which may have an indirect negative impact on some persons who are not of Finnish nationality.</t>
  </si>
  <si>
    <t>Neither a nor b are addressed in equality law, procedural law, or data protection law. Under general provisions, penal law does not seem to preclude either. However no national discussion and very limited cases. For situation testing, several criminal proceedings have been initiated (ex. Finnish League of Human Rights), which implies permissibility. Testing has been used as grounds for bringing forward a case, but to support an existing claim: no ex post facto use. Moreover, none of these cases outlined generally applicable interpretations on the use of situational testing that would have an effect. For statistics, courts are at liberty to allow or disallow their use. The only cases regarding discrimination have been on the grounds of age and gender. Therefore it seems that both are only theoretical and not practicable.</t>
  </si>
  <si>
    <t xml:space="preserve">All grounds covered in this questionnaire are provided protection in areas a-c, except for ethnic origin which is provided protection in all areas. </t>
  </si>
  <si>
    <t>NB: Interpretation in civil procedures is available free of charge (only) on the basis of court's discretion but in criminal proceedings automatically.</t>
  </si>
  <si>
    <t xml:space="preserve">Yes to individual cases. No opportunity for class actions in discrimination, which was reconfirmed in Act on Class Actions 444/07. </t>
  </si>
  <si>
    <t>Sanctions include a), b), e) and f). c) restitution of rights is also possible both in criminal and administrative matters, thus increasing the number of conditions to five.</t>
  </si>
  <si>
    <t>The Ombudsman can initiate proceedings on the basis of consent, and can assist by providing legal representation (upon discretion), but cannot act "independently" i.e. on behalf of a complainant.</t>
  </si>
  <si>
    <t>The Ombudsman can investigate, but has no means by which to enforce findings.</t>
  </si>
  <si>
    <t xml:space="preserve"> a) is in any way covered, b) is not</t>
  </si>
  <si>
    <t>2008 Non-Discrimination Act amended Section 7 14.11.08/690 to clarify compliance with Directive. Allows use of positive measures to acquire real equality in practice, specially in relation to the implementation of equality plans. Also of note: Deputy Parliamentary Ombudsman decision 16.06.2009 #208/4/08 finds that there should be no restriction for legitimate positive action measures to obtain real equality in this case for swimming bath hours reserved for immigrant women in Helsinki, Vantaa, Turku, and Tampere.</t>
  </si>
  <si>
    <t>Positive action is allowed, but not required.</t>
  </si>
  <si>
    <t>a,c and some categories of b</t>
  </si>
  <si>
    <t>Pan Canadian Framework for the Assessment and Recognition of Foreign Qualifications: Canadians and internationally-trained applicants will be treated equally with regards to the requirements that must be demonstrated in order to achieve qualification recognition.  Recognition of foreign qualifications in one jurisdiction requires that other jurisdictions accept that licensing decision. Once an internationally-trained individual is certified by a province or territory, he or she cannot be treated any differently for certification purposes than a domestically-trained worker.  400 regulatory bodies (through CNNAR and Framework) http://www.hrsdc.gc.ca/eng/workplaceskills/publications/fcr/pcf_folder/PDF/pcf.pdf</t>
  </si>
  <si>
    <t>Option of 'Prior Learning Assessment and Recognition' / Association for Prior Learning Assessment (CAPLA). 390 postsecondary institutions for professional/vocational assessment (through Pan Canadian Framework)</t>
  </si>
  <si>
    <t>occupation-specific language training, mentoring scheme, additional training, job placement, preparation for exams</t>
  </si>
  <si>
    <t xml:space="preserve">They receive permanent resident status immediately </t>
  </si>
  <si>
    <t>21(1) 29(1) Education Act resident minors required to attend school and not refused admission for parents' irregular status. Residence or immigration status is not one of the eligibility criteria. Authorised to study at pre-school, primary, or secondary level and to qualify for funding for ESL/ESD. Section 30(2) IRPA still intereted to mean children holding visitor's visas are not permitted to study however could be challenged that qualification is about parents, not child.</t>
  </si>
  <si>
    <t>The federal government through Citizenship and Imiigration Canada and HRSDC offers specific programs for migrant pupils</t>
  </si>
  <si>
    <t>(b) and (c) The federal government through Citizenship and Imiigration Canada and HRSDC offers specific programs for migrant pupils</t>
  </si>
  <si>
    <t>International tuition waivers exist in some immigrant-receiving provinces which grant residents same access as nationals to university. However undocumented migrants right restricted including major financial and legal barriers. Students without permanent residence or citizenship are most often required to hold a study permit. Universities with autonomy may admit on case-by-case basis.</t>
  </si>
  <si>
    <t xml:space="preserve">A Several provincial government websites and information brochures. B) Example use of Settlement Workers in School in British Columbia, C. 2.8.3, Policies and Procedures for Ontario Elementary and Secondary Schools, K-12 2007 </t>
  </si>
  <si>
    <t>2.5.1, 2.10.1 Policies and Procedures for Ontario Elementary and Secondary Schools, K-12 2007</t>
  </si>
  <si>
    <t xml:space="preserve">A, B, and C in most. A) 2.5, 2.6 Curriculum also in Alberta, BC, Nova Scotia,  B) 2.5.2, 2.12.1 C) 2.1.1, 2.8.1. Policies and Procedures for Ontario Elementary and Secondary Schools, K-12 2007 </t>
  </si>
  <si>
    <t>Only one type available and not comparable across provinces for monitoring purposes. With Stats and data you can do correlations to determine immigrants educational attainment but that is not a formal program. The province of Quebec collects data thal permits a determination of immigrants educational attainment but it does not monitor specifically on that basis and if anything is focused on language identification when it comes to educational attainment (i.e dropouts). In Ontario the criteria would be visible minority when monitoring vulnerability around educational attainment</t>
  </si>
  <si>
    <t>Governments occasionally support projects that do research in this area. They are eligible for the same programs as all other students. B more common than A, however A student-specific based on B funding allocation formulas. A) 2.1.1., 2.3.2/3 Policies and Procedures for Ontario Elementary and Secondary Schools, K-12 2007 Funding formulas exist in Alberta, BC, Ontario, SK.</t>
  </si>
  <si>
    <t>Each of the provinces that are major immigrant receiving socities do offer such programs athough they are not mandatory. Pre-service required in Ontario for ESL, some parts of BC</t>
  </si>
  <si>
    <t>C. Outside school, with some state funding</t>
  </si>
  <si>
    <t xml:space="preserve"> Cultural knowledge and practices also feature in these curricula for Heritage languages. Typically, family and community support are integral to these programs, both in encouraging students to participate and in making feasible instruction, relevant cultural events, and learning materials. Heritage language programs emphasize content-based instruction, as well, particularly in respect to cultural knowledge and practices.</t>
  </si>
  <si>
    <t xml:space="preserve">School Boards within the province may promote school exchanges between communities, but not specifically targeting migrant children. </t>
  </si>
  <si>
    <t xml:space="preserve">A and B. There is support at schools to assist migrant pupils where required </t>
  </si>
  <si>
    <t>It varies by province</t>
  </si>
  <si>
    <t>CIC Multiculturalism program</t>
  </si>
  <si>
    <t xml:space="preserve">Curricular change occurs periodically and larger immigrant receiving provinces do factor diversity into modifications </t>
  </si>
  <si>
    <t>Varies by provinces and is at the discresion of the school commission</t>
  </si>
  <si>
    <t>No uniform program exists as again the situation varies by province. Also determined by the degree granting institution. But in-service training is readily available</t>
  </si>
  <si>
    <t>Upon arrival or after 3-5 years</t>
  </si>
  <si>
    <t xml:space="preserve">Applicants who immigrate to Canada in the economic class (skilled workers, and business class applicants) are required to take a language proficiency test in Canada’s two official languages, English and French, or provide other evidence of proficiency. Language proficiency is an important element in the points system used to assess applications.  Points are assessed for each of a person’s reading, writing, and oral comprehension in each language While a test may be required, language proficiency is not strictly required as the points total could in theory be met without having English or French language proficiency. </t>
  </si>
  <si>
    <t>A covered</t>
  </si>
  <si>
    <t>Permanent resident status in Canada is indefinite, or permanent, subject only to a person’s becoming inadmissible. A permanent resident visa, given to a foreign national after their application to immigrate to Canada has been approved, can generally   be exercised anytime up to 12 months from the date of the issuance.</t>
  </si>
  <si>
    <t>Expulsion precluded for nationals by birth or naturalization. No protection based on age at time residence acquired.</t>
  </si>
  <si>
    <t>requirement to be a citizen is to have resided in Canada as a permanent resident for 3 out of 4 years prior to the application</t>
  </si>
  <si>
    <t xml:space="preserve">Change in 2012:The federal government announced a regulation that will require proof of official language ability to be submitted with applications for citizenship. Name of law IRPA
</t>
  </si>
  <si>
    <t>Level defined as basic</t>
  </si>
  <si>
    <t>There is no financial requirement with respect to the obtaining of citizenship.</t>
  </si>
  <si>
    <t>Citizenship Act was amended to limit access to Canadian citizenship to only a single generation of persons born outside Canada (of Canadian parents), whereas before citizenship could be inherited in this fashion by unlimited succeeding generations.  Since the survey asks about limits on Canadian-born persons, this change is not relevant.</t>
  </si>
  <si>
    <t>Federal, provincial, territorial human rights codes across Canada.</t>
  </si>
  <si>
    <t xml:space="preserve">Insults are not included in the list of prohibited areas. Depends on jurisdiction: a) Canadian Human Rights Act covers tele-communication of hate on these and other enumerated grounds; Criminal Code covers hate crimes, including public communication inciting hatred or genocide, based on colour, race, religion, ethnic origin or sexual orientation, with some defences; other human rights codes cover discrimination including harassment and a few codes like Ontario Code s.13 cover announced intent to discriminate or incite discrimination; b) and c) outside OHRC jurisdiction to speak to the state of law on this; d) OHRC Policy and Guideline on Racism and Racial Discrimination covers racial profiling under Ontario's Code and some Ontario court cases have also addressed racial profiling </t>
  </si>
  <si>
    <t>1998 Canada Human Rights Act: Multiple grounds of discrimination: 3.1 For greater certainty, a discriminatory practice includes a practice based on one or more prohibited grounds of discrimination or on the effect of a combination of prohibited grounds." Under Canadian Charter of Rights and Freedoms, as well as with respect to Provincial and federal Human Rights and anti-discrimination legislation: there are no limits on number of grounds, so the victim is not forced to choose one over the other. That said, the courts are free to choose which ones they think have merit and can reject one or more if they wish. Problem with court interpretation of intersectionality: See  http://www.ohrc.on.ca/en/resources/discussion_consultation/DissIntersectionalityFtnts/pdf and http://www.criticalraceinquiry.com/pdf_files/articles/VOL001.1/Aylward_444447.pdf</t>
  </si>
  <si>
    <t xml:space="preserve">b and c-in some cases-in the case of judicial civil procedures it is often administered by provinces and not all do so </t>
  </si>
  <si>
    <t>There is no example situation testing but it would not be explicitly prohibited. use of situation testing – is an entirely discretionary matter when it comes to the courts. Anti-discrimination and HR tribunals have even more relaxed rules of evidence, so it may be permitted.</t>
  </si>
  <si>
    <t>Varies according to provinces and does not apply to civil cases</t>
  </si>
  <si>
    <t>The victim does not always need to be identified but those bringing the case forward need to be standing before the courts which is no simple matter.  a jurisdictional divergence and hence more than 11 pieces legislation (provinces + federal) exist. For example in Alberta – The Commission can NOT launch a so-called “victim-less” claim, but other legislations may differ and depends on a case-by-case basis</t>
  </si>
  <si>
    <t xml:space="preserve">Victims must be identifed even if it is systemic discrimination </t>
  </si>
  <si>
    <t>The law on class action varies from province to province and it is hard to make a generalization about class action. Under Ontario's human rights code, a person may make an application to the HRTO; since the amended 2008 Code, two or more persons may apply together and a person or an organization may apply on behalf of another person; the OHRC may make its own application or seek to intervene in another case in the public interest; the HRTO may deal with applicatoins together. Cannot speak to higher courts or other jurisdictions.</t>
  </si>
  <si>
    <t xml:space="preserve">the rule varies from province to province </t>
  </si>
  <si>
    <t>a. See notes under item "133" above. While appeals of HRTO decisions were possible in 2007, Ontario Human Rights Code changed in 2008 - HRTO decisions are no longer subject to appeal and may only be judicially reviewed on the narrower test of "patently unreasonable". The OHRC can ask the HRTO to "state a case" to the Divisional court when OHRC believes an HRTO decision is inconsistent with OHRC approved policy. Parties to a case can then ask the HRTO to reconsider its decision within 30 days of the Divisional court decision. Cannot speak to b) in regards to other jurisdicitons.</t>
  </si>
  <si>
    <t>a) Commissions and tribunals in federal, provinces and territories (no commission for Province of British Columbia) have enforcement mandates. b) Varying types of government departments working directly in varying degrees on anti-discrimination and equity across federal, provincial, territorial jurisdictions. Some jurisdictions have additional laws, programs and offices addressing discrimination and equity like the Federal Employment Equity Act (related only to Federal government work, undertaking or business) and Ontario's Accessibility for Ontarians with Disabilities Act.</t>
  </si>
  <si>
    <t>a) Canadian Charter of Rights &amp; Freedoms and federal, provincial, territorial human rights code obligate public and private bodies to refraim from discrimination ("respect" equality laws) but to the best of OHRC's knowledge do not expressly require such bodies to "promote" equality laws. b) Ontario's human rights code has this provision at s.26. The Federal government has similar requirements under its Employment Equity Law. Cannot speak to other jurisdictions.</t>
  </si>
  <si>
    <t>a) Canadian Charter of Rights and Freedoms and the Ontario and the Federal human rights codes provide for the possibility of but do not require affirmative action ("special") programs. Cannot speak to other jurisdictions. b) Federal human rights act expressly permits data collection. OHRC Special Program policy guide interprets its code to permit data collection. Ontario's code, and codes across other jurisdictions in varying degrees, give commissions broad mandates to research, consult, inquiry into, advise, recommend, speak out, initiate complaints, or  intervene in proceedings and report publicly on human rights matters</t>
  </si>
  <si>
    <t>Language requirements + few other restrictions regarding activities.</t>
  </si>
  <si>
    <t xml:space="preserve">Language requirements applicable to some professions / areas of activities </t>
  </si>
  <si>
    <t xml:space="preserve">Only Estonian citizens can work as a a sole proprietor who provides security services. </t>
  </si>
  <si>
    <t>According to article 3 of the Act there is a right to receive labour market benefits and services for a foriegner residing in Estonia with temporary residence permit, for a refugee and asylum seeker</t>
    <phoneticPr fontId="2" type="noConversion"/>
  </si>
  <si>
    <t>Law: Labour Market Benefits and Services Act (2005): https://www.riigiteataja.ee/akt/948762</t>
    <phoneticPr fontId="2" type="noConversion"/>
  </si>
  <si>
    <t>Equal access for all groups to education as such.</t>
  </si>
  <si>
    <t>The Estonian ENIC/NARIC (Academic Recognition Information Centre) evaluates foreign qualifications according to the Government of the Republic of Estonia Regulation No 89 of 6 April 2006 “Criteria and Procedures for Assessment and Academic Recognition of Foreign Qualifications and for Use of Title of Qualification Granted in Foreign Education System“. The assessment of foreign educational credentials by the Estonian ENIC/NARIC is free of charge.</t>
    <phoneticPr fontId="2" type="noConversion"/>
  </si>
  <si>
    <t>The Government of the Republic of Estonia Regulation No 89 of 6 April 2006 “Criteria and Procedures for Assessment and Academic Recognition of Foreign Qualifications and for Use of Title of Qualification Granted in Foreign Education System: https://www.riigiteataja.ee/akt/128052011008?leiaKehtiv</t>
    <phoneticPr fontId="2" type="noConversion"/>
  </si>
  <si>
    <t xml:space="preserve">The Act does not include any reference to fees or different procedures for EU/EEA nationals. </t>
    <phoneticPr fontId="2" type="noConversion"/>
  </si>
  <si>
    <t xml:space="preserve">Recognition of Foreign Professional Qualifications Act (2000): https://www.riigiteataja.ee/akt/764829 </t>
    <phoneticPr fontId="2" type="noConversion"/>
  </si>
  <si>
    <t>RPL &amp; APEL procedure is the same for all nationals http://vota.archimedes.ee/</t>
    <phoneticPr fontId="2" type="noConversion"/>
  </si>
  <si>
    <t xml:space="preserve">Estonian ENIC/NARIC centre is one-stop-shop for TCN applicants to submit applications. Kutsekoda is one-stop-shop for professional qualifications recognition. Both agencies as well as unemplyment office have guidelines for procedures, timelines etc.  </t>
    <phoneticPr fontId="2" type="noConversion"/>
  </si>
  <si>
    <t>Recognition of Foreign Professional Qualifications Act (2000): https://www.riigiteataja.ee/akt/764829; 
The Government of the Republic of Estonia Regulation No 89 of 6 April 2006 “Criteria and Procedures for Assessment and Academic Recognition of Foreign Qualifications and for Use of Title of Qualification Granted in Foreign Education System: https://www.riigiteataja.ee/akt/128052011008?leiaKehtiv</t>
    <phoneticPr fontId="2" type="noConversion"/>
  </si>
  <si>
    <t xml:space="preserve">Most special measures are addressed at the minority youth. However, minority women are explicitly recognized as a vulnerable group in some documents. </t>
  </si>
  <si>
    <t>In general the spouse of a foreigner working in Estonia on work visa will have the right to apply for family reunification after the foreigner has worked in Estonia for at least two years. Certain categories (fast track) of highly skilled employees can bring their families immediately. This was not the case before when everybody had to wait for some time before he/she was allowed to bring the family along. This does not reflect a big change as mayority of immigrants are not highly-skilled workers.</t>
    <phoneticPr fontId="2" type="noConversion"/>
  </si>
  <si>
    <t xml:space="preserve">Normally the precondition to join the TCN is that the TCN has lived in Estonia for 2 years and they have to have a legal income for the past 6 months to cover the living costs. http://www.politsei.ee/et/teenused/elamisluba/tahtajaline-elamisluba/abikaasa-juurde/ </t>
  </si>
  <si>
    <t xml:space="preserve">The requirement is less stringent in case of children; no time limits for spouses of the donor who is in the so-called short-termed employment (up to 6 months). </t>
    <phoneticPr fontId="2" type="noConversion"/>
  </si>
  <si>
    <t xml:space="preserve">Some residents are excluded: TCN who have gained permits to study are not given the possibility to reunite with spouses. </t>
  </si>
  <si>
    <t>In the case of partnership and common children between two non-EU citizens out of whom one legally resides in Estonia, the non-married partner will not be eligible for residence in Estonia</t>
  </si>
  <si>
    <t xml:space="preserve">The parent or grandparent is allowed to come when the TCN has the finance to take care of him/her and when the parent can not be cared for in the country of origin or any other country. Also the TCN has to have a long-term residence permit. </t>
  </si>
  <si>
    <t xml:space="preserve">Only if the adult child has a health problem or disability that disables him/her to manage on ones own. (Being dependant financially is not an excuse). </t>
  </si>
  <si>
    <t>A state fee of: 64€/ 1000 eek for the review of an application for a temporary residence permit (in 2007 – 48€/750 eek); 24€/375 eek for a temporary residence permit for an alien under one year of age (the same in 2007); residence permits related to family reunification of an Estonian citizen – 10€/ 150 eek (the same in 2007). Compare: ID card - 15€/ 250 eek (150 eek in 2007).</t>
  </si>
  <si>
    <t xml:space="preserve">Less liberal regulation in case of spouses </t>
  </si>
  <si>
    <t xml:space="preserve">There are no targeted measures, although there is special support for schools to accommodate pupils with other mother tongue than the language of the school. </t>
  </si>
  <si>
    <t xml:space="preserve">Compulsory-age definition: 7 years of age by 1 October until he/she has acquired basic education or attained 17 years of age.(Republic of Estonia Education Act ch 3, § 8, 2). The same paragraph part 6 states that children of citizens of foreign states and of stateless persons who reside in Estonia, except children of representatives of foreign states, are subject to the obligation to attend school. According to Basic and Secondary education Act § 19 School is obliged to provide learning possibilites for all compulsory aged children living in its service area. </t>
  </si>
  <si>
    <t xml:space="preserve">No specific measures for migrants, except curricula offered in Russian in some schools. </t>
  </si>
  <si>
    <t xml:space="preserve">A applies. Leaflets concerning education in Estonia are given by the municipality in two foreign languages: Russian and English. There is very little quest for info in other languages. Information about education is available on the website of Ministry of Education and Research in Russian and English (www.hm.ee). A website for the purpose is under construction www.teretere.eu. </t>
  </si>
  <si>
    <t>Republic of Estonia Education Act ch 1 §4 part 3 guarantees Estonian language learning in all public education institutions that operate in languages other than Estonian. This provides language learing for pupils at Russian speaking schools. The new immigrants are to be provided Estonian language learning opportunity by the school (Guidelines „Uusimmigrantide lapsed Eesti hariduses. Hariduspoliitilised põhimõtted ning hariduskorraldus”  ch 3.3, (6), Ministry of Education and Research (2004)). Usually a pupil studies the language and the culture for about a year and then joins the class. He/she is provided an extra teacher to help the him/her in class. Estonian language learning in pre-primary education institutions is provided to anyone whose domestic language is not Estonian (State Curriculum for Pre-primary Education Institution § 9(1))</t>
  </si>
  <si>
    <t>Basic and Secondary Education Act (ch 10 §52 (1)) stipulates that by 2007 the non-state language schools must provide pupils with a command of Estonian at the end of basic education that allows to continue education in Estonian (in the first year it meant one course in Estonian). The new immigrants who are integrated to schools operating in Estonian are not set a criteria by law.</t>
  </si>
  <si>
    <t xml:space="preserve">There are standards for learning Estonian in schools operating in Russian: B1 level has to be reached by the end of basic education and B2 by the end of secondary education. Basic and Secondary Education National Curriculum appendix 4 gives precise learning agenda for each three year periods. The standards are monitored by the state. The language learning of new-immigrants is not that organized. </t>
  </si>
  <si>
    <t xml:space="preserve">The new immigrants have teaching assistance (a separate teacher in the classroom), they are also provided a support person. When the school registers a new-immigrant at the  Estonian Education Informatsion System (www.ehis.ee) extra funding is provided to help cover the excpenses the school must make for the pupil. The Russian speaking migrants are not targeted, as Russian speaking education is avalable. </t>
  </si>
  <si>
    <t>General compentence requirements for teachers include awareness of problems and problem solving skills in multicultural learning environments. (Framework for Teachers´ Training, ch 5 § 18 (5))
According to guidelines by the Ministry of Education and Research training for in-service professionals is an obligation of a school that has immigrant students (Juhend „Uusimmigrantide lapsed Eesti hariduses. Hariduspoliitilised põhimõtted ning hariduskorraldus” (2004) ch 3.3, 11).</t>
  </si>
  <si>
    <t>The main migrant language in Estonia is Russian and it is taught in state schools operating in Russian. Teaching of other migrant languages is supported by the state via a foundation called Integration and Migration Foundation Our People. They fund Sunday schools and other initiatives to give all children the possibilitiy to learn their native language. Basic and Secondary Education Act §9 (3) states that in order to preserve ethnic identities the school in cooperation with the state and municipality organizes possibilities to study native language and ethnic culture to all pupils in basic education whose native language is not the same as the language used at the school.</t>
  </si>
  <si>
    <t xml:space="preserve">Russian is taught in Russian speaking state schools as part of regular school day. Other migrant languages are taught outside school (mainly at Sunday schools) with state funding via Integration and Migration Foundation Our People. </t>
  </si>
  <si>
    <t xml:space="preserve">Basic and Secondary Education Act §9 (3) states that in order to preserve ethnic identities the school in cooperation with the state and municipality organizes possibilities to study native language and ethnic culture to all pupils in basic education whose native language is not the same as the language used at the school. Russian language and literature has the same amount of courses in Russian basic education as Estonian language and literature in Estonian speaking school. Teaching of other cultures is founded by Integration and Migration Foundation Our People and organised mainly at Sunday schools. </t>
  </si>
  <si>
    <t>A and B apply. Russian culture is taught in Russian speaking schools as part of the curriculum. Other cultures are taught outside school with state funding via Integration and Migration Foundation Our People, mainly at Sunday schools. Teaching of other cultures (besides Russian) could also occur in regular school day if special courses are set up at school based on the regulation mentioned in 50a. Teaching of other cultures can also take place in the framework of a school curriculum if a school has set up an elective course for all students (e.g course on oriental cultures, etc).</t>
  </si>
  <si>
    <t>B applies. According to guidelines by the Ministry of Education and Research the school has to provide the new immigrant with a support person (Guidelines „Uusimmigrantide lapsed Eesti hariduses. Hariduspoliitilised põhimõtted ning hariduskorraldus” (2004, ch 3.3 (2)).</t>
  </si>
  <si>
    <t>No measures for newcomers. Narva College offers education to become a teacher at school or pre-primary institution. Up to 40% of the learning is conducted in Russian and therefore the college incourages participation of Russian speakers.</t>
  </si>
  <si>
    <t>B applies. Basic and Secondary Education National Curriculum § 5 (4) states that the culture of mankind, the culture of Europe and the culture of Estonia including that of the ethnic minorities residing in Estonia has to be represented in education content. The theme is further elaborated in the draft for the new national curriculum.</t>
  </si>
  <si>
    <t>The Ministry of Culture has created the Integration and Migration Foundation Our People and the foundation does offer finance for promoting cultural diversity in the media.</t>
  </si>
  <si>
    <t>The National Curriculum does state that schools are allowed to use up to 5 hours per week in grades 7-9 to adjust national curriculum accordng to the specificities of the school or the region. The Naional Curriculum also declares that when compiling school curriculum schools should take into account among other things specificities of the school and regional needs. Inspection, evaluation and monitoring are not being done.</t>
  </si>
  <si>
    <t>A applies. Education of interculturality is provided, but it is not required. Framework for Teachers´ Training does not include appreciation of cultural diversity and states just that the teacher has to be able to manage a multicutlural learning environment. The same is echoed in the Teachers Occupational Standard ch 2 (6). It states that a teacher has to take into consideration the multicultural learning environment. There are two universtities that mainly train teachers, Tallinn and Tartu University both offer multiculturality courses for teachers but they are not compulsory for all students willing to be teachers. In-service professional development training is offered by many institutions and can include the topic mentioned, but again just teachers at school with new-immigrants are kindly asked to address the thematic courses (Guidelines „Uusimmigrantide lapsed Eesti hariduses. Hariduspoliitilised põhimõtted ning hariduskorraldus” (2004) ch 3.3, 11 the Ministry of Education and Research).</t>
  </si>
  <si>
    <t>must be resident in municipality and have permanent residence permit (min duration for PRM 3 years)</t>
  </si>
  <si>
    <t xml:space="preserve">According to law of political parties only Estonia and EU citizens are eligible to be members. According to the Constitution just Estonian citizens are. </t>
  </si>
  <si>
    <t>Non-citizens’ membership in political parties is banned by the Constitution (Article 48).</t>
  </si>
  <si>
    <t>Normally takes the form of consultations with ethnic minority organisations. In what follows consultative bodies primary to deal with NATIONAL (non-immigrant) minorities or solely culture are not covered. State of affairs as of early May 2010. There was a previous presidential council.</t>
  </si>
  <si>
    <t>There is no institutionalised formal body</t>
    <phoneticPr fontId="2" type="noConversion"/>
  </si>
  <si>
    <t xml:space="preserve">Normally takes the form of support of ethnic minorities’ organisations, mostly cultural activities  </t>
  </si>
  <si>
    <t>Seasonal workers and other temporary workers (up to 6 months) do not get "residence permits". Most other aliens were and are covered by option 2.</t>
  </si>
  <si>
    <t xml:space="preserve">Students may apply provided that they have later received a residence permit on the ground other than their studies. Their residential period on the basis of a ‘permit for studies’ will be divided by two.  </t>
  </si>
  <si>
    <t xml:space="preserve">New system of levels of language proficiency is valid from 1 July 2008. Language Act (Article 28-4)  explicitly says that certificates for “algtase” shall be considered as equal with certificates for B1. In January 2009 the Aliens Act was amended. The word “algtase” was substituted with “B1”. </t>
  </si>
  <si>
    <t xml:space="preserve">Lawful sufficient income. Lawfully earned remuneration for work, income received from lawful business activities or property, pensions, scholarships, support, benefits paid by a foreign state and the maintenance ensured by family members earning legal income are deemed to be legal income. Less than minimum wage. </t>
  </si>
  <si>
    <t xml:space="preserve">3 months </t>
  </si>
  <si>
    <t xml:space="preserve">1000 eek (67 eur), much less for some groups; in 2007 it was 48€/750 eek. For ID card one has to pay now state fee of 15€/250 eek (10€/150 eek in 2007). </t>
  </si>
  <si>
    <t>unlimited period of validity of the permit</t>
  </si>
  <si>
    <t>e.g. intentional crime against the state commited in the country (from Nov 2009) some of these offences (e.g. defamation of official symbols of foreign state or international organisation) are not ALWAYS actual and serious threat.</t>
  </si>
  <si>
    <t>1. Persons who hold long-term residence permits cannot be expelled as such. 
2. However, their permits can be abolished under certain circumstances. Afterwards, a person without any legal basis to stay in Estonia can be expelled. 
3. The Aliens Act says that age, family ties, etc shall be considered upon deciding on abolishing of the status. No special (explicit) rules regarding minors (also in by-laws). 
4. Obligation to Leave and Prohibition on Entry Act, Article 21: "The expulsion of a minor shall be organized in co-ordination with the competent state agencies of the admitting country and, if necessary, of the transit country and protection of the rights of the minor shall be ensured".</t>
  </si>
  <si>
    <t>8 years, of which the last 5 permanently</t>
  </si>
  <si>
    <t>at least 183 days per year, provided that absence from Estonia does not exceed 90 consecutive days per year</t>
  </si>
  <si>
    <t xml:space="preserve">changes in Article 6 of the Law on Citizenship in 2006 (RT I  2006, 29, 224). An alien who wishes to acquire Estonian citizenship by naturalization shall: have a long-term resident’s residence permit or a right of permanent residence (not applicable to Soviet era residents – Article 33);  have stayed in Estonia on the basis of a residence permit or a right of residence for at least eight years, of which last five years permanently, prior to the date on which he or she submits an application for Estonian citizenship; have stayed in Estonia legally and permanently on the basis of a long-term residence permit or a right of permanent residence for six months from the day following the date of registration of the application (not applicable to Soviet era residents – Article 33). Article 11 of the Law on Citizenship says that “for the purposes of this act, permanent stay in Estonia is legal stay in Estonia for at least 183 days per year, provided that absence from Estonia does not exceed 90 consecutive days per year”.  In other words, periods of absence allowed previous to acquisition of nationality (within the period relevant for residence census) definitely exceed 9 months. </t>
  </si>
  <si>
    <t>No ius soli. A simplified procedure of naturalization for stateless children under 15 years of age born to stateless parents in Estonia after February 1992.</t>
  </si>
  <si>
    <t>Education obtained in Estonian (Citizenship law§ 8 (4)) AND vulnerable group such as mentioned in comment.</t>
  </si>
  <si>
    <t>For those completing education in Estonian language and tests for various sorts of employees equated to the test; simiplified language requirements for some groups of disabled and for people born before 1 January 1930</t>
  </si>
  <si>
    <t>no fee</t>
  </si>
  <si>
    <t xml:space="preserve">There are examples of tests and examples of exercises that help to prepare for the test. </t>
    <phoneticPr fontId="2" type="noConversion"/>
  </si>
  <si>
    <t>Naturalisation language requirements (sample tests) are publicly available. Language tests are free</t>
    <phoneticPr fontId="2" type="noConversion"/>
  </si>
  <si>
    <t>Since 2002, a young person graduating from high school or vocational school who successfully passes the social theory exam does not need to take the citizenship test. The same policy has applied to the Estonian language exam since 2001</t>
  </si>
  <si>
    <t>Civic tests (sample tests) are publicly available. They are free</t>
  </si>
  <si>
    <t>The following are deemed to be permanent legal income: 1) legally earned remuneration on the basis of a contract of employment, contract of service, civil law contract or membership; 2) income received from legal business activity or property; 3) pensions; 4) grants; 5)         support; 6) benefits paid on the basis of Acts.</t>
  </si>
  <si>
    <t>There are time limits for Police and Border Guard Board, not for the Government of the Republic</t>
  </si>
  <si>
    <t>200 eek (13 eur), no fees for minors</t>
  </si>
  <si>
    <t>Has been employed or is currently employed by foreign intelligence or security services;  has served as a professional member of the armed forces of a foreign state or who has been assigned to the reserve forces thereof or has retired therefrom, and nor shall Estonian citizenship be granted to or resumed by his or her spouse who entered Estonia due to a member of the armed forces being sent into service, the reserve or into retirement.</t>
  </si>
  <si>
    <t>Decision on naturalisation presupposes some type of consideration of application rather than its technical approval.  Furthermore, Estonian citizenship law has plenty of vague “security”, “loyalty” etc clauses that can be used against undesirable aliens</t>
  </si>
  <si>
    <t>As an Estonian citizen, enters state public service or military service for a foreign state without permission from the Government of the Republic; joins the intelligence or security service of a foreign state or foreign organisation which is armed or militarily organised or which engages in military exercises; is a citizen of another state but has not been released from Estonian citizenship (all these only for those naturalised)</t>
  </si>
  <si>
    <t xml:space="preserve">Also includes forcibly trying to change the constitutional order of Estonia </t>
  </si>
  <si>
    <t>New Equal Treatment Act from Jan 2009; however it does not cover nationality</t>
  </si>
  <si>
    <t xml:space="preserve">Detailed provisions only in the area of ordinary employment. However, some instances of nationality discrimination may be banned with the references to constitutional provisions </t>
  </si>
  <si>
    <t>Not addressed in the new law</t>
  </si>
  <si>
    <t xml:space="preserve">The issue of discrimination by association is not addressed in laws </t>
  </si>
  <si>
    <t>New Equal Treatment Act; material scope of Directive 2000/43 and 2000/78</t>
  </si>
  <si>
    <t xml:space="preserve">Irrelevant because we have detailed provisions only in the area of ordinary employment (private sector and some elements of public) </t>
  </si>
  <si>
    <t xml:space="preserve">a+c; nationality is not protected as a ground </t>
  </si>
  <si>
    <t>Penal Code. Elements of c) based on general principles.</t>
  </si>
  <si>
    <t xml:space="preserve">new Equal Treatment Act; material scope of Directive 2000/43 and 2000/78; nationality is not a protected ground </t>
  </si>
  <si>
    <t>Detailed provisions only in the area of ordinary employment (private sector and some elements of public). Discrimination  on any ground is banned by constitutional provisions.   In Estonia the constitutional provisions are directly applicable. The constitution bans discrimination on any ground and almost everywhere but it does not provide its definition etc. In principle I may claim to apply these provisions in courts but there are no guidelines on how they shall be applied. The relevant case law of the supreme court is still  undeveloped.</t>
  </si>
  <si>
    <t>New Equal Treatment Act; material scope of Directive 2000/43 and 2000/78; nationality is not among protected grounds; religion is out of scope of education; general consitutional principles ok</t>
  </si>
  <si>
    <t>New Equal Treatment Act; material scope of Directive 2000/43 and 2000/78; nationality is not among protected grounds; religion is out of scope of SP; general consitutional principles ok</t>
  </si>
  <si>
    <t>new Equal Treatment Act; material scope of Directive 2000/43 and 2000/78; nationality is not among protected grounds; religion is out of scope of services; general consitutional principles ok</t>
  </si>
  <si>
    <t>foreseen in the new Equal Treatment Act</t>
  </si>
  <si>
    <t>The principle is applicable only in individual disputes in the field of ordinary employment (mostly private sector) in judicial and quasi-judicial procedures.</t>
  </si>
  <si>
    <t>The issue is not specifically addressed in law; no reasons to doubt</t>
  </si>
  <si>
    <t>In all areas only on the grounds of race and ethnicity</t>
  </si>
  <si>
    <t>A (in civil court)</t>
  </si>
  <si>
    <t xml:space="preserve">Associations have a guaranteed right of involvement in discrimination disputes in private employment and in the frame of the conciliation procedure at the Chancellor of Justice </t>
  </si>
  <si>
    <t xml:space="preserve">a+b. Article 24 of the Equal Treatment Act stipulates that:
“(1) If the rights of a person are violated due to discrimination, he or she may, on the bases and pursuant to the procedure provided by law, demand that the person who violates the rights terminate the discrimination and demand compensation for the damage caused to him or her by the violation.
(2)        A person whose rights are violated due to discrimination may demand that, in addition to the provisions of subsection (1) of this section, a reasonable amount of money be paid to the person as compensation for non-proprietary damage caused by the violation.”
Thus, the specific law explicitly provides for the right to demand to stop discrimination and to demand compensation for pecuniary and non-pecuniary damage.
It is possible to make requests in the court on the basis of general procedural norms. However, in the Estonians context all requests shall be related to a complainant / victim (his/her rights shall be violated / involved / touched upon).
As for criminal law, legal persons cannot be punished for violation of equality (Article 152 of the Penal Code). 
Responsibility for legal persons does exist in case of incitement of hatred (Article 151 of the same Code - activities which publicly incite to hatred, violence or discrimination on the basis of ethnicity, race, colour, sex, language, origin, religion, sexual orientation, political opinion, or financial or social status if this results in danger to the life, health or property of a person). However, this article is not so relevant in the context of the questionnaire. </t>
  </si>
  <si>
    <t xml:space="preserve">two equality bodies </t>
  </si>
  <si>
    <t>No limits regarding grounds in case of discrimination in public sector (ombudsman-style procedure at the Chancellor of Justice).</t>
  </si>
  <si>
    <t xml:space="preserve">New equality body – the Commissioner for Gender Equality and Equal Treatment </t>
  </si>
  <si>
    <t>Chancellor of Justice (conciliation procedures): a</t>
  </si>
  <si>
    <t xml:space="preserve">Both equality bodies may start ombudsman-style procedures on their own initiative </t>
  </si>
  <si>
    <t>In case of discrimination in public sector the Chancellor of Justice may start on its own initiative an ombudsman-style procedure</t>
  </si>
  <si>
    <t xml:space="preserve">No relevant provisions regarding State’s obligations. </t>
  </si>
  <si>
    <t xml:space="preserve">2007: in private employment </t>
  </si>
  <si>
    <t>new Equal Treatment Act</t>
  </si>
  <si>
    <t xml:space="preserve">2007: in private employment, not explicit </t>
  </si>
  <si>
    <r>
      <t>Long term residents: Cap.105 Aliens and Immigration Law Article 18 ΙΖ (1) [2007, 2013, 2014]  states that 3</t>
    </r>
    <r>
      <rPr>
        <vertAlign val="superscript"/>
        <sz val="11"/>
        <rFont val="Calibri"/>
        <family val="2"/>
        <scheme val="minor"/>
      </rPr>
      <t>rd</t>
    </r>
    <r>
      <rPr>
        <sz val="11"/>
        <rFont val="Calibri"/>
        <family val="2"/>
        <scheme val="minor"/>
      </rPr>
      <t xml:space="preserve"> country nationals with long term permit have the same access to the labor market and self-employment included the terms applied for remuneration and dismissal as natives, except when these activities do not concern, not even temporarily, public authority jobs [http://www.cylaw.org/nomoi/enop/ind/0_105/section-scb1da8115-1453-5f8a-56fa-cc246683f009.html]. Temporary Permit: Cap.105 Aliens and Immigration Law Article 18 ΣΕ, ΣΣΤ, ΣΖ, ΣΥ, ΣΘ (2012)  permits the entrance of 3rd country nationals for high specialization work in the country, but states that high specialization labor  from 3rd countries is forbiddenin except if it is authorized by the council of ministries under article 18ΣΣΤ (1). 
Family Reunion: Cap.105 Aliens and Immigration Law Article 18KA (5) [2007], ΤΘ [2012] concerning family reunion members  with a sponsor on a long term resident permit (including sponsors with refugee status or resident who have long term permit to other EU country and temporary working “blue card” work permits), the members of the family have all the rights to enter labor and self-employment as defined in article 18ΛΔ.</t>
    </r>
  </si>
  <si>
    <t xml:space="preserve">Family Reunion: Cap.105 Aliens and Immigration Law Article 18KA (5) [2007], ΤΘ [2012] concerning members with a long term resident permit and temporary working “blue card” work permit (including people with refugee status or resident who has long term permit to other EU country), the members of the family have all the rights to enter labor and self-employment as defined in article 18ΛΔ. </t>
  </si>
  <si>
    <t>Certain sectors and activities are solely for nationals/EU nationals in the sense that for the TCNs the criteria of the needs of the market and the needs of specific sectors of employment apply as well as the fact that the work permits are tied to specific employer and specific sector</t>
  </si>
  <si>
    <r>
      <t>Temporary Permit: Cap.105 Aliens and Immigration Law Article 18 ΣΕ, ΣΣΤ, ΣΖ, ΣΥ, ΣΘ (2012) while it permits the entrance of 3</t>
    </r>
    <r>
      <rPr>
        <vertAlign val="superscript"/>
        <sz val="11"/>
        <rFont val="Calibri"/>
        <family val="2"/>
        <scheme val="minor"/>
      </rPr>
      <t>rd</t>
    </r>
    <r>
      <rPr>
        <sz val="11"/>
        <rFont val="Calibri"/>
        <family val="2"/>
        <scheme val="minor"/>
      </rPr>
      <t xml:space="preserve"> country nationals for high specialization work in the country, it clearly defines in article 18ΣΣΤ (1) that high specialization labor input from 3</t>
    </r>
    <r>
      <rPr>
        <vertAlign val="superscript"/>
        <sz val="11"/>
        <rFont val="Calibri"/>
        <family val="2"/>
        <scheme val="minor"/>
      </rPr>
      <t>rd</t>
    </r>
    <r>
      <rPr>
        <sz val="11"/>
        <rFont val="Calibri"/>
        <family val="2"/>
        <scheme val="minor"/>
      </rPr>
      <t xml:space="preserve"> countries is Forbidden, except in the case that it has the authorization of the council of ministries </t>
    </r>
  </si>
  <si>
    <t>Same as earlier for family members.</t>
  </si>
  <si>
    <t>There is no right of establishment as such for TCN. A businessperson can apply to set up a company in Cyprus resident in Cyprus providing (s)he invests 100000 pounds. The same conditions apply if they want to change sectors or activity as self-employed</t>
  </si>
  <si>
    <t xml:space="preserve">A and B are provided for explicitely in the law. C (TCNs on temporary visa) On the establishment and operation of the Institution of State  Scholarship  Law of 2007; Article 14 (1) state that both Cypriot and TCNs are eligible for study grants but for TCN state funding is restricted to domestic institutions of Higher Education. Long term residents: Cap.105 Aliens and Immigration Law Article 18 ΙΖ (1)(β)[2007,2013,2014] states that long term residents have equal access to study grants as citizens. Residents on family reunion permits:  Cap.105 Aliens and Immigration Law Article 18ΛΔ (1)[2007]states that they have the same rights as sponsor.Residents on temporary work permits:Cap.105 Aliens and Immigration Law Article 18ΤΕ (2)[2012]("blue card") are exluded from study grants </t>
  </si>
  <si>
    <t xml:space="preserve">On the recognition of Professional Qualifications law of 2008 (31(I)/2008, Article 3 states that 3rd country nationals have the same rights as EU citizents for the recognition of certificates, degrees or technical skills.       The Recognition of Qualifications concerning Higher Education and Provision of Relevant Information Law of 1996 assignes KYSATS (Cyprus Council for the Recognition of Study Qualifications) with the authority to recognise equivalent degrees from 3rd countries as well as European with memorandum of understandings or by using as baselines the Cypriot State Universities on individualised course to courses base. </t>
  </si>
  <si>
    <t xml:space="preserve">The academic recognition is assigned to the State’s Agency, (http://www.kysats.ac.cy/?page=home&amp;catid=171&amp;lang=gr ) according to the specific conditions set by law. The TCN’s are eligible to make an application for their foreign academic titles to be recognized, since anyone can apply.
</t>
  </si>
  <si>
    <t>On the recognition of Professional Qualifications law of 2008 (31(I)/2008, Article 3 states that 3rd country nationals have the same rights as EU citizents for the recognition of certificates, degrees or technical skills. The Recognition of Qualifications concerning Higher Education and Provision of Relevant Information Law of 1996 assignes KYSATS (Cyprus Council for the Recognition of Study Qualifications)</t>
  </si>
  <si>
    <t xml:space="preserve">The recognition of the professional skills leads to a professional license. In that case things are more difficult, and it depends on strict conditions set by relevant laws (or State’s Agencies, like the Bar Association) about specific professions, but usually these apply to nationals or EU citizens. </t>
  </si>
  <si>
    <t xml:space="preserve">On the recognition of Professional Qualifications law of 2008 (31(I)/2008, Article 3 states that 3rd country national has the same rights as EU citizents for the recognition of certificates, degrees or technical skills. If the skill/ competence is validated it has the same procedure as a Citizens. The Recognition of Qualifications concerning Higher Education and Provision of Relevant Information Law of 1996 to 2012 assignes KYSATS (Cyprus Council for the Recognition of Study Qualifications) with the authority to recognise equivalent degrees from 3rd countries as well as European with memorandum of understandings or by using as baselines the Cypriot State Universities on individualised course to courses base. On cap.125 Human Resource Development Law article 37 (2) Human Resourse Development Agency has  responsibility to provide and certify vocational training and certifications to particular groups of the population, but by non resident or  status specific. </t>
  </si>
  <si>
    <t xml:space="preserve">No targeted for TCN training found HOWEVER, Human Resource Development Authority  provides vocational traininng for everybody including migrants with legal permits and/or work permit / Aliens and Immigration plus Evening Community Courses under Ministry of Education also provide untargeted vocational skills.  Law Cap.105 and amendments Blue card law creates incentives to mainstream procedures for allowing high skilled 3rd Country Nationals to work in Cyprus. </t>
  </si>
  <si>
    <t xml:space="preserve">The measures taken are quite poor, while vocational training seems to be the most preferable measure, usually with funds from the European Refugee Fund and the European Integration Fund. A Committee of Experts has been established by the Ministry of Interior working on a plan about Integration. </t>
  </si>
  <si>
    <t>The migrant workers are informed about their rights only through the contracts they sign.</t>
  </si>
  <si>
    <t>Even though the access to participation in trade unions associations is equal, there is a different treatment to the payment of the participation fees, since, for the TCNs they are being deducted from their payment, by their employer (1% of the monthly payment)</t>
  </si>
  <si>
    <t>TCNs with temporary work permit don't have unemployment benefits, but they also, according to law 95 (I)/2006 they are not entitled to the public allowance. Only nationals, EU citizens, long term residents, asylum seekers and victims of trafficking. Labor in Cyprus is not valid for pension  for most of the TCN if they leave the country</t>
  </si>
  <si>
    <t>Third country nationals on a temporary residence permit as employees connected with a certain employer are excluded from unemployment benefits</t>
  </si>
  <si>
    <t>All of the  working conditions are being guaranteed equally for the TCNs. Third country national workers do not have equal treatment as nationals in cases of termination of job or dismissal. When there is a case of over offerings or suspension,  they are the first to be dismissed</t>
  </si>
  <si>
    <t>Third country national workers do not have equal treatment as nationals in cases of termination of job or dismissal. In Cyprus, they can only be employed under fixed period contracts. If dismissed, they should be repatriated unless the worker receives a r</t>
  </si>
  <si>
    <t xml:space="preserve">Cap.105 Aliens and Immigration Law, Art. 18ΛΒ, Third-country nationals who reside legally within the controlled areas by the Government of the Republic for a period of at least 2 years. </t>
  </si>
  <si>
    <t xml:space="preserve">The House of Parliament voted for the Law transposing the Directive 2003/86/EC for family reunification on the 14.02.2007. The Directive should have been transposed until the 23rd of January 2006. At least an annual residence permit (18 KI (1)) </t>
  </si>
  <si>
    <t>Cap.105 Aliens and Immigration Law, Art. 18KI (1)18ΛΑ(2)(α)  specifies that the sponsor must have a valid permit for at least one year</t>
  </si>
  <si>
    <t>Third-country nationals who reside legally within the controlled areas by the Government of the Republic for a period of at least 2 years, are holders of resident permit valid for at least one year and who have reasonable prospects of obtaining the right of permanent residence can apply for family reunification paying the fee of €200, provided that their family members reside outside the Republic.  - http://www.moi.gov.cy/moi/crmd/crmd.nsf/All/02E55B27951A636CC22578E3002C306C?OpenDocument</t>
  </si>
  <si>
    <t>Cap.105 Aliens and Immigration Law, Art. 18 ΛΑ, 18ΛΒ specifies that the sponsor must have a valid permit for at least two years with prospect of permanent resident permit. The director of Civil Registry and Migration Department has the right to waive that period if the company that the sponsor is employed, is a company that has the right to employ TCNs.Cap.105 Aliens and Immigration Law, Art.18ΤΣΤ [2012]determines that by exception of other articles, a sponsor whith temporary "blue card" work permit is allowed application for family reunion without the prospect of permanent residence or minimum residence period . Refugee Law of 2000 article 20Θ (3) allows the reunion of the refugee family if the sponsor has permanent refugee or temporary refugee status (if conditions apply of necessity of protection) .Cap.105 Aliens and Immigration Law, Art. 18ΞΣΤ specifies that family reunion for researchers  is determined by the director of Civil Registry and Migration Department. there is no provision for student Family Reunion</t>
  </si>
  <si>
    <t>Cap.105 Aliens and Immigration Law, Article 18ΛΒ (β) requires that the applicant for family reunification has a residence that is in acceptable condition for any other family and serves the general hygenic and safety rules and  ensures decent living. http://www.cylaw.org/nomoi/enop/ind/0_105/section-sc8ed877fa-5a55-7920-7aa1-5f2c25df88be.html</t>
  </si>
  <si>
    <t xml:space="preserve">full time and legal employment but also other sources of legal and not temporary nature (article 18 ΛΒ)  </t>
  </si>
  <si>
    <t>article 18 ΛΑ (5) there must be a reply to applications within 9 months but par. (6) allows for another 3 months extension for exceptionally situations where the application is complicated. According to par. (5A), which was added, according to Law 143(1) par.5b, applications of sponsors that work in companies, must be completed within 5 months</t>
  </si>
  <si>
    <t>We have no cases to know what happens in practice. The only reference to length of procedure is that of the decision for those on long-term stay: art. 18I(4) stipulates that the Committee of the control of migration shall replay to applications within 6 months</t>
  </si>
  <si>
    <t xml:space="preserve">Cap.105 Aliens and Immigration Law, Article 18ΛΑ defines the cost of application for family reunion at 200 euro. The application has a yearly horizon or the end of the sponsor permit. For re-application there is a further 200 euro stipulation.While the  permit is not far off  state fees, its the recurring nature that makes it a burden to TCNs. </t>
  </si>
  <si>
    <t>The application must be submitted together with the receipt of payment of the 170,86 euros fee. For the long term residents see relevant question.</t>
  </si>
  <si>
    <t>The costs provided for applications are generally high considering the low income of the vast majority of migrants in Cyprus, exceeding their average monthly salaries. According to Part VII Table: for application for long term migrant status 250 Cyprus Pou</t>
  </si>
  <si>
    <t xml:space="preserve"> 1 year and renewable, not overtaking the duration of the sponsor, besides exceptions (18ΛΓ(2)) </t>
  </si>
  <si>
    <t xml:space="preserve">All conditions apply (a-d). cap.105 Aliens and Immigratian Law,  Article 18ΛΣΤ, 18ΛΒ,18ΛΓ, 18ΛΖ states the grounds for the rejections withdrawing and refusing to renew status..  18ΛΒ the sponsor has been discovered that he doesn't met the criteria of 2 year residence in the republic, hasn't met the residence conditions  that need to meet health and safety and decent living. Has lost  health insurance. Can no longer support the family through stable and recurring funds and he/she is therefore depended on the welfare of the republic (the director must take into consideration the family contributions as well). 18ΛΓ the sponsor's residence permit has expired. 18ΛΣΤ the family of the sponsor does not live together, the sponsor has marriage or long term relationship with another person. if its detected that the relationship has been established in faux pretences or papers. 18ΛΖ the director of Civil Registry and Migration Department can reject, withdraw or refuse to renew status when there are public policy or national securiy reasons. </t>
  </si>
  <si>
    <t>(grounds: all (a,b,c,d (see 18ΛΣΤ which asks for the preconditions of 18ΛΒ, ΛΓ, ΛΖ)</t>
  </si>
  <si>
    <t>According to 18ΛΣΤ the grounds for refusal include that the preconditions set are not or no longer met</t>
  </si>
  <si>
    <t xml:space="preserve">cap.105 Aliens and Immigration Law, Article 18ΛΣΤ, 18ΛΓ, 18ΛΖ.The director has to take under consideration the seriousness  of the offence from the member of the family. It cannot order the refusal of permit on the sole reason of sickness and disability that occured after the issuance of the permit. The director has to take under consideration the character, stability of family bonds, residence period, the existence of family, cultural, social bonds with the country of origin.  </t>
  </si>
  <si>
    <t>according to 18ΛΣΤ (4), before refusal or withdrawal, due account is taken of (regulated by law) :                                                                                                               a. Solidity of sponsor’s family relationship
b duration of sponsors residence in MS and c. existing links with country of origin. Case d is covered only by the provision of 18ΛΕ (3), according to which in cases of domestic violence, trafficking etc a separate residence permit should by issued. This is dealt with in a later indicator.</t>
  </si>
  <si>
    <t>possibility of immediate access in case of death of the sponsor or in cases of domestic violence (18ΛΕ (3))</t>
  </si>
  <si>
    <t>Accord. To at. 18ΛΔ they are entitled to work only after 12 months from entry</t>
  </si>
  <si>
    <t xml:space="preserve">only to social security and healthcare through the access to public health care and social security system. </t>
  </si>
  <si>
    <t>Cap.105 Aliens and Immigration Law Article 18ΚΔ (2007)states that FR members have rights asd defined in 18ΛΔ and 18ΛΕ where they are excluded from housing except if the acquire individual long term resident permit.Cap.105 Aliens and Immigration Law Article  18ΙΖ(στ) (2009) states that 3rd country national with long term permit has the same access to goods and services, including procedures for programs for acquiring Home financing (Home Financing Corporation does not provide mortgages for 3rd country nationals, however Cyprus Land Development Organization provides cheap housing for long term residents with uninterrupted stay of more than 5 years.). By their sponsor proxy therefore they are entitled to housing schemes.</t>
  </si>
  <si>
    <t>Housing does not seem to be provided while they are excluded from public allowance as TCNs with temporary work permits</t>
  </si>
  <si>
    <t>There is an explicit obligation in Cypriot law for all categories of migrants to have same access as nationals. However, there is a question mark as to what is happening in practice since  the  circular of the Ministry of Education of 2004, which put this legal stipulation in doubt: the access to education of children of undocumented migrants remains uncertain, as the Council of Ministers rejected the relevant decision of the Equality body in 2006 that ruled discriminatory the Ministry of Education circular to refuse registration for migrant children whose parents do not provide evidence of a valid permit (No. A/P 727/20060, 8.05.2006). The Ministry of Education in 2007 assured the interested parties that the current policy  is to enroll all pupils and  the presentation of a the parents' valid permit id not required; yet the circular has not been officially withdrawn which leaves considerable discretion to individual headmasters to decide. In fact, the Commissioner for Children Rights, in her latest Annual Report for 2008, referred to a complaint she received about the refusal of a secondary school to enroll a child of the an asylum-seeker due to the failure to produce assurance about residence. After the intervention of the commissioner the child was eventually enrolled. Currently the Equality and Antidiscrimination Authority is examining the issue.</t>
  </si>
  <si>
    <t>They are placed in the classes on the basis of their age and are given extra language support classes.</t>
  </si>
  <si>
    <t>Cap.105 Aliens and Immigration Law article 18ΤΕ. Vocational Training by Human Resource Development agency and Community Training centers  by Ministry of Education  provide vocational training do not require any permit for enrollment. All categories of Migrants have access to Higher Education and pre primary education(http://www.moec.gov.cy/dde/diapolitismiki/draseis_ypp.html)</t>
  </si>
  <si>
    <t xml:space="preserve">On Primary and Elementary education law of 1993 and 2004 [ 24(I)/1993 and 220(I) 2004] access to pre-primary, elementary and Middle school is compulsory </t>
  </si>
  <si>
    <t>There are programs which include parents but these are language based induction programs so that pupils and to some extent parents acquire basic language skills to follow the classes.  The information provided about the education system is distributed in written form and is not part of the language-induction program. Explanatory note: Only a. There are no schemes for b and c.</t>
  </si>
  <si>
    <t>There are programs which include parents but these are language based induction programs so that pupils and to some extent parents acquire basic language skills to follow the classes.  The information provided about the education system is distributed in written form and is not part of the language-induction program.</t>
  </si>
  <si>
    <t>The provision of language support aims to allow pupils to participate in the school  lessons in the primary and secondary school level. It does not extend to the extent  that the pupil is fluent enough to enter the university; the goal is to catch up so as to follow the school lessons up to secondary level via additional language classes.</t>
  </si>
  <si>
    <t>The only aggregation that exist is the general number of non-Cypriot pupils and the ones who have as their mother tongue a language other than Greek.</t>
  </si>
  <si>
    <t>To some extent a; b is offered only if the means of the parents are such that this is required. Important to note here is that that many schools, which have a significant number of migrant pupils as usually placed in the program of Educational Priority Zones (EPZs). The Plan of EPZs is an important measure that is implemented by the Ministry of Education and Culture with the aim of offering equality of opportunity in education and of combating school failure and illiteracy. Also it provides the basis for the implementation of the educational reform measures and for combating discrimination and racism in education and has been praised by the Third ECRI Report on Cyprus (2006).</t>
  </si>
  <si>
    <t>The level of discretion is quite limited now as there is strong pressure to comply with curriculum schedules and there is little time and scope for deviation from this. There are no changes to the existing school timetable and religious holidays to accommodate the religious needs of pupils who do not belong to the majority group (i.e. Greek Cypriots)</t>
  </si>
  <si>
    <t>cap. 105,Aliens and Immigration law   Article 18Θ specifies 5 years</t>
  </si>
  <si>
    <t xml:space="preserve"> Cap. 105, Article 18(Ι)(1) (β)[2007,2009] Aliens and Immigration law  requires any valid residence permit.  Cap. 105, Article 18Z (γ) excludes seasonal workers, internal non-paid workers or any worker whose permit is officially spescific.  </t>
  </si>
  <si>
    <t xml:space="preserve">Special provisions of the law for longer absence due to reasons related to health problems and job's particular characteristics.  </t>
  </si>
  <si>
    <t xml:space="preserve"> According to the law 143 (1) par. 3 (a1)/2009 'elementary knowledge of current political and social situation in Cyprus' is required but there is no provision for test. In practice through language test.  There is no separate test for the knowledge of political and social situation in Cyprus, as the law requires, but this is often tested with questions testing the language knowledge. In many cases that the naturalization petition was rejected there was a internal justification, not shown to the applicant, that ‘he/she was not  adopted to the Cypriot way of life, the customs etc’. (see the notorious case 229/2008 of the Ombudsman dealing with a person residing in Cyprus from 1984).   </t>
  </si>
  <si>
    <t>language exemption for certain (big) companies employees  until the first renewal (2009)</t>
  </si>
  <si>
    <t xml:space="preserve">No requirement for assessment apart from Cap.105 Aliens and Immigration Law article 18ΜΘ [amendment 184(I)/2007] that requires for volunteers to take language lessons </t>
  </si>
  <si>
    <t xml:space="preserve"> 6 months extendable by 6 months</t>
  </si>
  <si>
    <t xml:space="preserve">art. 18I(4) stipulates that the Committee of the control of migration shall replay to applications within 6 months but art. 18I(5) allows for another 6 months extension for exceptionally situations where the application is complicated.  Provision for even </t>
  </si>
  <si>
    <t>427.15 euro</t>
  </si>
  <si>
    <t>According to art. 18ΛΣΤ(1)(α) it is stipulated that application may rejected, revoked or its renewal denied when the preconditions no longer apply.</t>
  </si>
  <si>
    <t xml:space="preserve"> According to art. 18IΓ(1) periods of absence  where loss of status is either 12 consecutive months form the EU or 6 consecutive years from the Republic of Cyprus</t>
  </si>
  <si>
    <t>Although for renewal only a criminal record is required, the status can be withdrawn in cases of fraud, expulsion due to present and serious thread …, serious crimes. In that way renewal can be refused for the above mentioned reasons. So a, b, and c but not d are reasons for rejecting, refusing and withdrawing. The law was valid at 2007 also.</t>
  </si>
  <si>
    <t>Cap.105 article 18ΙΣΤ, Aliens and Immigration law http://www.cylaw.org/nomoi/enop/ind/0_105/section-sc63e7865e-d330-0836-7b35-12863f49f773.html</t>
  </si>
  <si>
    <t>Cap.105 article 18ΙΣΤ, Aliens and Immigration law http://www.cylaw.org/nomoi/enop/ind/0_105/section-sc4049eee0-bf45-ac50-23fb-872b78cb7ab1.html</t>
  </si>
  <si>
    <t xml:space="preserve"> Cap.105 Aliens and Immigration Law Article 18 ΙΖ (1) [2007, 2013, 2014] clearly states that 3rd country nationals with long term permit have the same access to the labor market and to self-employment included the terms applied for remuneration and dismissal, when these activities do not concern, not even temporary, public authority jobs.</t>
  </si>
  <si>
    <t>cap.105 Aliens and Immigration Law, article 18ΚΔ, IZ [2007,2013,2014] clearly states no differintation for eligibility on social benefits</t>
  </si>
  <si>
    <t xml:space="preserve">Home Financing Corporation does not provide mortgages for 3rd country nationals, however Cyprus Land Development Organization provides cheap housing for long term residents with uninterrupted stay of more than 5 years. The country does not provide for rent control (http://www.cldc.org.cy/cgibin/hweb?-A=7&amp;-V=schemes) </t>
  </si>
  <si>
    <t>Person was resident in Cyprus for a total period of 5 years within a period of 7 years, of which the year immediately prior to the submission of the application must be continuous. By way of exception, certain categories of persons (e.g. domestic workers, students) must have been resident in Cyprus for a total period of 7 years before the submission of the application, of which the last 12 months should be continuous. Source: http://eudo-citizenship.eu/databases/modes-of-acquisition?p=&amp;application=modesAcquisition&amp;search=1&amp;modeby=idmode&amp;idmode=A06</t>
  </si>
  <si>
    <t>Civil Registry Law of 2002, Article 111 [141(I)2002]  Table 3 of article 111 specifies applicant has to have  lived in Cypurs for 4 years culminatevely, with the last year  continuous (http://www.cylaw.org/nomoi/enop/non-ind/2002_1_141/full.html)</t>
  </si>
  <si>
    <t xml:space="preserve">3 years out of 8 </t>
  </si>
  <si>
    <t>Civil Registry Law of 2002, Article 111 [141(I)2002]  Table 3 of article 111 specifies that the spouse has to have  lived in Cypurs for 7 years culminatevely, with the last year  continuous.</t>
  </si>
  <si>
    <t xml:space="preserve">If the person is not of Cypriot origin or not related to Cyprus before the Independence, he/she follows the normal procedure of naturalization.  Otherwise he/she follows the fast procedure called "registration"  </t>
  </si>
  <si>
    <t>in many cases the administration uses, unofficially,  a 2 years sentence limit. There is no justification at all at the law.</t>
  </si>
  <si>
    <t>There is no specification at the law. Through the provision of "good character" the administration rejects the petitions. There is application of analogical reasoning of other laws, although this practice has been criticized by the Ombudsman</t>
  </si>
  <si>
    <t>"Lack of good character" is the typical reason for rejecting an application that fulfils residence period.</t>
  </si>
  <si>
    <t>Regularly takes over three years</t>
  </si>
  <si>
    <t>Civil Registry Law of 2002 to 2013 table 1. For the application 500 euro for the issuance 50 euros</t>
  </si>
  <si>
    <t>341.72 euro</t>
  </si>
  <si>
    <t>a-b in practice through the good character criterion</t>
  </si>
  <si>
    <t xml:space="preserve">Apart from these, acc. to art. 113 if (s)he (a) shows disloyalty to the Republic; (b) has dealings with an enemy during war or (c) within the first five years he/she is convicted of an offence for more than 12 months imprisonment; </t>
  </si>
  <si>
    <t>Civil Registry Law article 111 does not require for the renounciation of foreign nationality. However, it states that while in  the naturalization process(when minister of of interior accepts the naturalization and it has to be ratified by the House of Representatives) , if the applicant renounces her/his nationality, the House of Representative is not allowed to cancel the naturalization. http://www.cylaw.org/nomoi/enop/ind/2002_1_141/section-sc1884ab23-838d-dc25-776c-ec2739536ae9.htmlhttp://www.cylaw.org/nomoi/enop/non-ind/2002_1_141/full.html</t>
  </si>
  <si>
    <t xml:space="preserve">As second and third generation are following the naturalization procedure, dual nationality is allowed. </t>
  </si>
  <si>
    <t xml:space="preserve">Presumably, as this is not expressly covered by the law. </t>
  </si>
  <si>
    <t>Art. 138 of the Criminal Code prohibits damage to a place of worship or to an object held sacred by any class of persons with the intention of insulting the religion of any class of persons. Article 139 of the Criminal code prohibits the disturbing of religious assemblies. Article 140 prohibits the trespassing on burial places with the intention of insulting the religion of any person. Article 141 prohibits the uttering of words, the making of any sound or any gesture with the intent of wounding the religious feelings of any person. Article 142 prohibits publications insulting any religion. Also, article 51A of the Criminal Code prohibits public incitement to violence amongst residents and the cultivation of a spirit of intolerance. Article 47(1)(b) of the Criminal Code prohibits incitement to hatred amongst communities or religious groups due to race, religion, color or gender .</t>
  </si>
  <si>
    <t>The burden of proof shifts in judicial proceedings but not in proceedings before the equality body, since the latter has the power to carry out its own fact finding investigations.</t>
  </si>
  <si>
    <t>The law is silent on this matter but statistical evidence has been presented in Court before on non-discrimination related proceedings and it was accepted as evidence. Situation testing has not been presented before so it is not clear whether the Courts will accept this or not.</t>
  </si>
  <si>
    <t>(a) is provided in civil and criminal proceedings. The interpreter question is a little theoretical as in practice they do not really understand the language.</t>
  </si>
  <si>
    <t>(a) The law explicitly states 'on behalf' of the victim and this requires that the victim is a member and that the victim has sanctioned the proceedings.</t>
  </si>
  <si>
    <t>(a+b)</t>
  </si>
  <si>
    <t>Material damages are explicitly covered 'positive damages', but there is no reference to 'moral damages' or 'injuries to feelings.' As for restitution there is no express reference to restitution thus reference can be made to general civil  law provisions to claim such provisions e.g labor law or employment matters. There is nothing on imposing positive measures., nor is there reference to  'negative measures to repeat future offence (however, the courts tend to be in general more strict in cases of repeat offenders). There are fines for legal entities e.g. companies.</t>
  </si>
  <si>
    <t>Only can give advice to victims unofficially because of limit of mandate</t>
  </si>
  <si>
    <t>b is not available. The equality body cannot engage in any proceedings on behalf of victims, whether judicial or administrative, only to investigate complaints.</t>
  </si>
  <si>
    <t>None of the above; only independent investigations</t>
  </si>
  <si>
    <t>b and c</t>
  </si>
  <si>
    <t>The law allows the introduction of positive action but does not impose an obligation to introduce positive action</t>
  </si>
  <si>
    <t>Restrictions on b, but not a and c.</t>
  </si>
  <si>
    <t>As long as they can lawfully work under their immigration status</t>
  </si>
  <si>
    <t>Third country nationals must apply to NARIC for recognition of their titles and qualifications. The procedure is the same for all persons with non-EU degrees.</t>
  </si>
  <si>
    <t>NARIC covers skills as well as qualifications and there is no difference in fees for UK/EU applicants from those from outside the EU.</t>
  </si>
  <si>
    <t>2008 Regulatory Arrangements for the QCF introduced an obligation on Awarding
Organisations (AOs) and centres (i.e. learning providers) to establish systems and
procedures to support the recognition of prior learning (RPL) https://cumulus.cedefop.europa.eu/files/vetelib/2014/87079_UK_EN_NI.pdf</t>
  </si>
  <si>
    <t>National Academic Recognition Information Centre for the United Kingdom (UK NARIC) since 1984</t>
  </si>
  <si>
    <t>Bridging courses limited to Overseas Nurses Programme</t>
  </si>
  <si>
    <t xml:space="preserve">As of 2011/2012 year,  ESOL delivered in the workplace is no longer
eligible for funding.  The Skills for Life uplift for literacy and ESOL is also removed. Generic ESOL courses are limited in England for Active unemployed adults. Note that in Scotland ESOL is available for Low-income adults. http://www.parliament.uk/business/publications/research/briefing-papers/SN05946/changes-to-funding-for-english-for-speakers-of-other-languages-esol-courses
</t>
  </si>
  <si>
    <t xml:space="preserve"> 'ESOL for Work' and Workplace ESOL qualifications were launched in October 2007 to provide shorter, more job-focussed courses with a more flexible approach to assessment. </t>
  </si>
  <si>
    <r>
      <t xml:space="preserve">Training of public service staff in the particular needs of </t>
    </r>
    <r>
      <rPr>
        <i/>
        <sz val="10"/>
        <rFont val="Arial"/>
        <family val="2"/>
      </rPr>
      <t>ethnic minorities</t>
    </r>
    <r>
      <rPr>
        <sz val="10"/>
        <rFont val="Arial"/>
        <family val="2"/>
      </rPr>
      <t xml:space="preserve"> is often provided ad hoc but not required by law.</t>
    </r>
  </si>
  <si>
    <t>Certain categories of b/c have some entitlement to some benefits, but not equal access. People on limited leave to enter or remain must support and maintain themselves and their dependants without recourse to certain public benefits and services. Those entitled to take up employment, paying into national insurance, and building up sufficient NI contributions are generally entitled to benefit from those contributions, such as jobseekers allowances and statutory maternity pay. Exceptions to these exclusions are based on bilateral social security agreements with countries of origin. Invalidity benefits, family benefits, and social assistance are granted to refugees, beneficiaries of subsidiary protection, those with discretionary or indefinite leave to remain, persons from countries with bilateral social security agreements, or family members of eligible persons.</t>
  </si>
  <si>
    <t xml:space="preserve">In the UK, housing rights include entitlement to social housing and to housing benefit. There is no rent control. Social housing is rationed on the basis of need, with a points-based system and a waiting list; due to shortage only those most in need access it. Migrants who meet the requirements for this entitlement are treated equally to non-migrants on the waiting list. Housing Benefit is financial assistance towards rent for those on low incomes. 
 These entitlements are qualified as follows: 
a. Long-term residents (i.e. those with Indefinite Leave to Remain) have equal rights to social housing and housing benefit if they meet a Habitual Residency requirement and if their settlement status is not based on a relative's undertaking to support and accommodate the migrant. The Habitual Residence Test is not strictly defined in law, with case law generally requiring 1-2 months and a range of possible tests which officials can apply with discretion (see official guidance from 2012 at https://www.gov.uk/government/uploads/system/uploads/attachment_data/file/324553/dmgch0703.pdf and Citizens Advice Bureau guidance at http://www.adviceguide.org.uk/wales/benefits_w/benefits_coming_from_abroad_and_claiming_benefits_hrt/benefits_the_habitual_residence_test_introduction/how_a_decision_is_made_hrt.htm and ). In March 2013, the government announced a tightening of the habitual residence test for migrants (see BBC report at http://www.bbc.co.uk/news/uk-politics-21914540), resulting in the rolling out of a new test (see https://www.gov.uk/government/news/improved-benefit-test-for-migrants-launched). Some vulnerable groups are excepted from the Habitual Residency Requirement, including those with refugee status or specifically excepted groups such as some Afghan nationals. Asylum seekers are not eligible for housing benefit or mainstream social housing. 
b. Residents on temporary work permits (i.e. migrants on non-settlement visas granted through the Points-Based System) have no entitlement to social housing or housing benefit. 
c. Residents on family reunion permits (same as sponsor) have limited housing rights. TCNs on temporary family-related visas (limited leave) generally have no eligibility for social housing and benefits. There are limited exceptions for some extremely vulnerable categories and for nationals of Turkey and Macedonia who are habitually resident. In addition, for some Registered Social Landlords in England and for all local authorities in Wales there is some discretion to provide housing to those with limited leave in severe need. 
</t>
  </si>
  <si>
    <t>No formal length of residence requirement. Sponsor needs a settled status  for ‘family of a settled person’ visa, see https://www.gov.uk/remain-in-uk-family.  A family member is eligible for a 'family of a settled person' visa if their family member or partner is settled in the UK, i.e. has Indefinite Leave to Remain (ILR). For most categories of TCN, residence of five years is required to be eligible for ILR, so de facto this is the minimum residence requirement. There are shorter family visitor visas as well (see https://www.gov.uk/family-visit-visa) and in addition dependants of migrants of many visa categories are allowed temporary residence (see https://www.gov.uk/remain-in-uk-family/family-members).</t>
  </si>
  <si>
    <t>Sponsor must have settled status for family reunion for family of a settled person permit. Sponsors on temporary permits may also sponsor family.</t>
  </si>
  <si>
    <t xml:space="preserve">Visa (or residence permit) valid for longer than 6 months to apply for spouse and children to join as dependants, family reunion, whether settlement or visas or residence permits of limited duration (e.g. dependants of students or work permit holders staying only as long as the main permit holder). Only settlement visas are eligible for family reunion, although additionally some categories of temporary migrant through the Points Based System can bring their dependents temporarily on their visas. </t>
  </si>
  <si>
    <t>Since 2011, The minimum age requirement for applicants and sponsors of spouse/partner visas reverted to 18</t>
  </si>
  <si>
    <t>Change to immigration rules HC 1622, November 2011
Date of adoption: 7 November 2011. Entry into force 28 November 2011
The minimum age requirement for applicants and sponsors of spouse/partner visas reverted to 18. This change to the Immigration Rules was made to comply with a Supreme Court determination that the previous age requirement (21 years since 2008) was a disproportionate interference with “genuine” couples’ right to family life, as provided for by Article 8 of the European Convention on Human Rights (ECHR).</t>
  </si>
  <si>
    <t xml:space="preserve"> 2008: Age limit has been raised from 18 to 21 for most cases, so usually sponsor and applicant must be aged 21 or over.</t>
  </si>
  <si>
    <t xml:space="preserve">(a) and (b). There is an exception for (c) in the case of "Serious and compelling family or other reasons". </t>
  </si>
  <si>
    <t xml:space="preserve">Since 2012, people wishing to bring elderly dependent relatives to the UK are only able to settle in if they can demonstrate that, as a result of age, illness or disability, they require a level of long-term personal care that can only be provided in the UK by a relative here, without recourse to public funds. Aunts and uncles are no longer eligible, and applications have to be made from overseas.
</t>
  </si>
  <si>
    <t>2012 Immigration Rules HC 194 and Cm 8423 : People wishing to bring elderly dependent relatives to the UK are only able to settle in if they can demonstrate that, as a result of age, illness or disability, they require a level of long-term personal care that can only be provided in the UK by a relative here, without recourse to public funds. Aunts and uncles are no longer eligible, and applications have to be made from overseas.</t>
  </si>
  <si>
    <t>Other conditions apply such as living alone in the most exceptional compassionate circumstances.</t>
  </si>
  <si>
    <t>Other conditions apply such as living alone in the most exceptional compassionate circumstances. Children who are 18 or over can apply separately on form FLR(FP) if you can’t include them on your form they’re eligible for Private Life in the UK (10-year route): https://www.gov.uk/remain-in-uk-family/family-members</t>
  </si>
  <si>
    <t xml:space="preserve">Change to immigration rules CM7944  October 2010
Date of adoption: 1 October 2010. Entry into force: 22 October 2010
These changes to rules introduced an English language requirement for migrants applying for leave to enter or remain as the spouse or civil partner, fiancé(e) or proposed civil partner, unmarried partner or same sex partner of a British citizen or person settled in the United Kingdom.
Weblink: https://www.gov.uk/government/uploads/system/uploads/attachment_data/file/267983/cm7944.pdf
</t>
  </si>
  <si>
    <t>B: aged 65 or over, those
with a physical or mental infirmity or with ‘exceptional compassionate circumstances’ and nationals of selected "majority English speaking" countries</t>
  </si>
  <si>
    <t>Market prices</t>
  </si>
  <si>
    <t>No official guides or practice tests</t>
  </si>
  <si>
    <t>No entitlement to courses abroad</t>
  </si>
  <si>
    <t>2012: Introduction of requirement of B1 for family members' renewal of permit</t>
  </si>
  <si>
    <t xml:space="preserve">Requirement is B1 or above for settlement visas. Full details of ways of demonstrating this at https://www.gov.uk/government/uploads/system/uploads/attachment_data/file/182545/statement-of-intent-koll.pdf For an entry visa to stay with family for up to 2.5 years the rules are a little less stringent: 
Up to 6 months: “Family visitor visa” (no integration requirements, no rights to work or public funds, no right to switch to other visas)
6 months to 2.5 months “family of a settled person’ visa: language requirement at A1, high cost, right to work, no right to public funds
More than 2.5 years: need leave to remain so full demonstratoin of KoLL requirements
</t>
  </si>
  <si>
    <t>Requirement to take Life in the UK test  if applying for stay of longer than 2.5 years</t>
  </si>
  <si>
    <t>A and B</t>
  </si>
  <si>
    <t>No official guides or practice tests for language</t>
  </si>
  <si>
    <t>No entitlement to courses for all family members. ESOL courses available for certain vulnerable groups.</t>
  </si>
  <si>
    <t>Note: On 5 July 2013, the High Court issued a judgment in the case of MM &amp; Ors v SSHD [2013] which criticized the new minimum income requirement as “so onerous in effect as to be an unjustified and disproportionate interference with a genuine spousal relationship”, but did not find it unlawful.  The UK government has appealed the ruling. While awaiting appeal, the UK Home Office announced it would put on hold decisions in some spouse/partner and child settlement visa and leave to remain applications until the appeal to the MM &amp; Ors judgment is finally determined by the Courts.</t>
  </si>
  <si>
    <t>Changes to rules HC 194, July 2012
Date of adoption: 13 June 2012. Entry into force: 9 July 2012
 The primary change is an increased minimum income requirement for non-EU nationals wishing to join a British citizen or permanent resident of the UK. To sponsor the entry of a non-EU partner (husband, wife, civil or unmarried partner or fiancé(e)) to the UK, British citizens and permanent residents must now either meet a minimum income requirement of £18,600 per annum, or demonstrate that they have adequate cash savings or other income sources. The requirement is based on the level at which Housing Benefit is fully withdrawn, close to UK median income, and would mean that 47% of the UK population would not be able to access family reunion.  The income requirement is higher for those applying to also bring a child under the age of 18: £22,400 for one child and an additional £2,400 per further child. Applicants need to meet the minimum income threshold at three stages: when the partner applies to come to the UK, when they apply for further leave to remain after 2.5 years in the UK, and when they apply for indefinite leave to remain after five years of residence.</t>
  </si>
  <si>
    <t xml:space="preserve">For the first two years a spouse's leave to enter/remain will be probationary, renewable after 2 years than spouse gets ILR like sponsor. </t>
  </si>
  <si>
    <t xml:space="preserve"> Health surcharge for anyone without permanent residence rights introduced in the 2014 Immigration Act. Conditions for refusal/withdrawal include failure to satisfy requirements as to maintenance and accommodation.  In the case of spouse applications, breakdown of marriage within 2 years.</t>
  </si>
  <si>
    <t>The limitation could be legal aid funding for representation.</t>
  </si>
  <si>
    <t>2012: Extending the time before family unification migrants who are spouses or partners, and PBS dependants, can apply for settlement from 2 years to 5 years ‘to test the
genuineness of the relationship'. Also ended immediate settlement in the UK for spouses and partners who have been
married or in a relationship for at least four years before entering the UK, and
requiring them to complete a five year probationary period before they can apply for settlement.</t>
  </si>
  <si>
    <t xml:space="preserve">
From October 2013 all applicants for settlement are required to pass the Life in the UK Test and present an
English language speaking and listening qualification at B1 level or above of the Common European Framework of
Reference for Languages.</t>
  </si>
  <si>
    <t>2012: Extending the time before family unification migrants who are  spouses or partners, and PBS dependants, can apply for settlement from 2 years to 5 years ‘to test the genuineness of the relationship'. Also ended immediate settlement in the UK for spouses and partners who have been
married or in a relationship for at least four years before entering the UK, and
requiring them to complete a five year probationary period before they can apply for settlement.</t>
  </si>
  <si>
    <t>The right to autonomous residence permit for partners and children reaching the age of majority depends on the immigration category.  (1) Spouse - the right to autonomous residence permit (i.e. ILR) is 2 years; (2) Children and Dependant relatives joining</t>
  </si>
  <si>
    <t xml:space="preserve">E.g. domestic violence or death is used in the Immigration Rules as a basis to get settlement (earlier it was a concession). </t>
  </si>
  <si>
    <t>They cannot have recourse to public funds with the exception of not include  old age pension,  maternity leave and NHS treatment.</t>
  </si>
  <si>
    <t>No recourse to public funds</t>
  </si>
  <si>
    <t>a and b in regards to compulsory education. These measures are not compulsory for all. http://www.standards.dcsf.gov.uk/ethnicminorities/</t>
  </si>
  <si>
    <t>There are restrictions in law for some categories of migrants. Guidance from the Border Agency is as follows: The Tier 4 (Child) category is for children coming to the UK to be educated between the ages of four and 17 years old. Children between four and 15 years old must be educated at independent fee-paying schools. Tier 4 (Child) students cannot study at publicly funded schools. The only publicly funded education providers that can teach Tier 4 (Child) students are publicly funded further education college which are able to charge for international students. Those whose parents have entered on a business visa and those who are diplomats are usually those whose children are not entitled to free education. Those who have existing family in the UK are entitled to free schooling. Those who have a settlement visa are entitled to free schooling. Those who are seeking asylum may attend school free of school while their application is being processed. If the application for asylum is refused then there is variation in how the matter of continued free schooling is resolved.</t>
  </si>
  <si>
    <t>a. According to local authority staff who work on educational access there is case by case assessment in line with expectations that relate to the National Curriculum, which provides a common assessment scale. A Language in Common: Assessing English as an Additional Language, (QCA, 2000) Local authority staff must be appropriately qualified for their work, but not necessarily specific and explicit training in EAL had they not already received it as part of other qualifications e.g. initial teacher education including relevant standards</t>
  </si>
  <si>
    <t xml:space="preserve">Local education authorities (LEAs) in England and Wales, as well as the Education and Library Boards in Northern Ireland have a legal duty to ensure that education is available to all children in their areas appropriate to age, ability, aptitude and any special educational needs they may have. This duty applies irrespective of a child’s immigration status or rights of residence. Attempts to implant immigration checks into primary school admission practice were rejected by the National Head Teacher Association and the National Union of Teachers. Access to further education and training is subject to charges, and not explicitly restricted to legal immigration status. Some ightening of procedures has occured in further and higher education in relation to undocumented migrants (including long-resident and UK-born undocumented students leaving compulsory education).  </t>
  </si>
  <si>
    <t>Some local authorities fund migrant and refugee targeted vocational training, but this is discretionary and mainly focuses on refugees.</t>
  </si>
  <si>
    <t xml:space="preserve">Under the pre-2010 Labour government, some local authorities targeted vocational support at migrant and (more commonly) minority ethnic groups, but this was discretionary and uneven. </t>
  </si>
  <si>
    <t xml:space="preserve">Nationwide or regional programmes that exclusively target students from ethnic minorities (BME or BAME) do not 
seem to exist in the UK. Rather, this target group receives specific attention within broader initiatives aimed at 
supporting participation in Higher Education of disadvantaged groups. In most cases, these initiatives focus on 
cooperation between school and Higher Education to ensure students’ motivation to progress and support in 
educational achievements (i.e., the Aim Higher Programme and Compact, illustrated below). Either, they relate to 
special access schemes to ensure affordance on the part of specific target groups, among which those from ethnic 
minorities (i.e., access agreements for HEIs who want to charge higher fees). Source: http://www.eurashe.eu/library/modernising-phe/EquNet_report_2_evolving-diversity_migration.pdf?197db2
</t>
  </si>
  <si>
    <t xml:space="preserve">Left to individual schools and authorities to decide how best to meet needs of students concerned. No central guidelines in England, Wales, NI, or Scotland. </t>
  </si>
  <si>
    <t xml:space="preserve">Mainstreaming of Ethnic Minority Achievement Grant:  April 2011: EMAG (along with a range of other school grants) was mainstreamed into a single  Dedicated Schools Grant allocated by central government to each local authority, although funding levels were maintained during 2011-12 allowing local authorities to retain a portion of the funding to continue running centralised EMA services. However, there is no longer any obligation or guidance on how the funding is spent so resource are no longer always focused on migrant and minority children. 
</t>
  </si>
  <si>
    <t xml:space="preserve">There are recommendations and incentives through optional funding and information, but not requirements. Conditions and standards for induction and English as an additional language that are tied to the Ethnic Minority Achievement Grant (EMAG) Most of the grant is devolved by local educational authorities to schools and allows for them to make centrally organised language support courses either through specialised teachers or bilingual classroom assistants, extra targeted language measures, and short professional development courses for specialist and mainstream staff. New Arrivals Excellence Programme offers advice, guidance, training and websites/resources for local authorities and schools on induction and English as an additional language. Also there is guidance on good practice. http://nationalstrategies.standards.dcsf.gov.uk/node/96582 </t>
  </si>
  <si>
    <t>In 1999, the DfEE Ethnic Minority Achievement Grant (EMAG) replaced Home Office 'Section 11' funding. This grant was distributed to local authorities on a formula basis relating to the number of EAL learners and the number of pupils from ‘underachieving’ minority ethnic groups in local authorities, combined with a free school meals indicator: The purpose of the grant is two-fold;
To enable strategic managers in schools and LEAs to lead whole school change to narrow achievement gaps and ensure equality of outcomes.
To meet the costs of some of the additional support to meet the specific needs of bilingual learners and under-achieving pupils. Each local authority was required to devolve the bulk of this funding to schools.'
The bulk of this grant was required to be devolved to schools in a local authority area and was required to be spent only on the purposes outlined above, whether by local authorities or by schools.</t>
  </si>
  <si>
    <t>From April 2013, an 'EAL' factor could be included in local funding formulae to enable schools in England to meet the needs of bilingual pupils. This factor is limited to bilingual pupils who have been enrolled in English schools for a maximum of three years. The local schools forum can decide: whether to include an EAL factor in their formula; whether this factor will 'count' bilingual pupils who have been enrolled in a school in England for one, two or three years. the cash value of this factor for primary aged pupils and for secondary aged pupils. 87% of all local authorities chose to include an EAL factor in their local formula in 2014/5. The value of local authority EAL primary factor is relatively narrow with 99 local authorities allocating between £250 and £1,000 per pupil. Overall, all local authorities are allocating less than 5% of schools block funding through this factor with an average of around 0.9%. A total of £243 million was delegated to schools through the EAL factor in 2014/5. For 2015/6 the government has identified a minimum funding level for this EAL factor within its calculations for identifying the sums which should be made available to local authorities. The minimum funding levels for English as an additional language 2015-16 will be: Primary £466 Secondary £1,130. This minimum funding level will apply to pupils with EAL who entered the English state school system in the past three years. DfE (July 2014): Fairer schools funding: arrangements for 2015 to 2016. However there is no compulsion for local authorities to include an EAL factor, nor for the value of this to be at the minimum level or above. 
Under the current system, there is no accountability mechanism regarding schools' use of this funding. Schools are not required to use this funding to meet the needs of bilingual pupils. http://www.naldic.org.uk/research-and-information/eal-funding</t>
  </si>
  <si>
    <t>From April 2013, an 'EAL' factor could be included in local funding formulae to enable schools in England to meet the needs of bilingual pupils. This factor is limited to bilingual pupils who have been enrolled in English schools for a maximum of three years. The local schools forum can decide: whether to include an EAL factor in their formula; whether this factor will 'count' bilingual pupils who have been enrolled in a school in England for one, two or three years
the cash value of this factor for primary aged pupils and for secondary aged pupils. 87% of all local authorities chose to include an EAL factor in their local formula in 2014/5. The value of local authority EAL primary factor is relatively narrow with 99 local authorities allocating between £250 and £1,000 per pupil. Overall, all local authorities are allocating less than 5% of schools block funding through this factor with an average of around 0.9%. A total of £243 million was delegated to schools through the EAL factor in 2014/5. For 2015/6 the government has identified a minimum funding level for this EAL factor within its calculations for identifying the sums which should be made available to local authorities. The minimum funding levels for English as an additional language 2015-16 will be: Primary £466 Secondary £1,130. This minimum funding level will apply to pupils with EAL who entered the English state school system in the past three years. DfE (July 2014): Fairer schools funding: arrangements for 2015 to 2016. However there is no compulsion for local authorities to include an EAL factor, nor for the value of this to be at the minimum level or above. 
Under the current system, there is no accountability mechanism regarding schools' use of this funding. Schools are not required to use this funding to meet the needs of bilingual pupils. http://www.naldic.org.uk/research-and-information/eal-funding</t>
  </si>
  <si>
    <t xml:space="preserve"> No central guidelines in England, Wales, NI, or Scotland. There is no formal and required provision beyond that offered through community initiatives (which may be supported by government grant) and the framework of the National Curriculum. These are recommendations and incentives through optional funding. For 2015/6 the government has identified a minimum funding level for this EAL factor within its calculations for identifying the sums which should be made available to local authorities. The minimum funding levels for English as an additional language 2015-16 will be: Primary £466 Secondary £1,130. This minimum funding level will apply to pupils with EAL who entered the English state school system in the past three years. DfE (July 2014): Fairer schools funding: arrangements for 2015 to 2016. However there is no compulsion for local authorities to include an EAL factor, nor for the value of this to be at the minimum level or above. </t>
  </si>
  <si>
    <t xml:space="preserve"> C: OFSTED, the school inspection agency for England, is obliged to report on the ways in which children's EAL support is given (this is part of the standard insepction framework) http://www.naldic.org.uk/eal-teaching-and-learning/outline-guidance/eal-ofsted
No central guidelines in England, Wales, NI, or Scotland. There is no formal and required provision beyond that offered through community initiatives (which may be supported by government grant) and the framework of the National Curriculum.</t>
  </si>
  <si>
    <t xml:space="preserve">Migrants are monitored in detailed ways. For example, see the Born Abroad survey (http://news.bbc.co.uk/1/shared/spl/hi/uk/05/born_abroad/html/overview.stm) The education service operates within the framework of race relations legislation (5) which aims to make promoting race equality central to the way public authorities work. Schools and local authorities must avoid discrimination on racial grounds and promote equality of opportunity and good relations between different racial groups. For schools, this means that they are expected to monitor the impact and operation of all school policies on pupils from different racial groups, including the impact of these policies on pupil achievement. http://www.standards.dcsf.gov.uk/ethnicminorities/collecting/763919/. There is  also an annual pupil level school census (PLASC) which records children's attainment by gender and ethnicity, allowing for national monitring as well as school level and local authority level monitoring of chidlren's schooling, and comparison of average attainment levels of different categories of students. Punishments, such as exclusion from school, can also be monitored by gender and ethnicity. Offical guidance on school bullying makes expliclit reference to racist bullying. http://www.teachernet.gov.uk/wholeschool/behaviour/tacklingbullying/racistbullying/   </t>
  </si>
  <si>
    <t>A and B: A: Guidance from OFSTED. B: SinceApril 2013, an 'EAL' factor could be included in local funding formulae to enable schools in England to meet the needs of bilingual pupils.  87% of all local authorities chose to include an EAL factor in their local formula in 2014/5. The value of local authority EAL primary factor is relatively narrow with 99 local authorities allocating between £250 and £1,000 per pupil. Overall, all local authorities are allocating less than 5% of schools block funding through this factor with an average of around 0.9%. A total of £243 million was delegated to schools through the EAL factor in 2014/5.  However there is no compulsion for local authorities to include an EAL factor, nor for the value of this to be at the minimum level or above. Under the current system, there is no accountability mechanism regarding schools' use of this funding. Schools are not required to use this funding to meet the needs of bilingual pupils. http://www.naldic.org.uk/research-and-information/eal-funding</t>
  </si>
  <si>
    <t>According to a research report from the NASUWT (Teachers Union) published in April 2012, the impact of this 'mainstreaming' of EAL and ethnic minority funding was a reduction in available support at a time when demand for such services were increasing.</t>
  </si>
  <si>
    <t xml:space="preserve">Only A through OFSTED. Mainstreaming of Ethnic Minority Achievement Grant:  April 2011: EMAG (along with a range of other school grants) was mainstreamed into a single  Dedicated Schools Grant allocated by central government to each local authority, although funding levels were maintained during 2011-12 allowing local authorities to retain a portion of the funding to continue running centralised EMA services. However, there is no longer any obligation or guidance on how the funding is spent so resource are no longer always focused on migrant and minority children. 
</t>
  </si>
  <si>
    <t>A and B: There is also guidance for schools about planning for additional numbers. In January 2010 the department for children schools and families published ‘Guide to forecasting pupil numbers in school place planning). Government in England and Wales allocates amounts for different support measures to local authorities. Two funding streams to finance activities for ethnic minorities and at risk children, including immigrants. Some schools have set up mentoring programmes (pper mentoring, teacher, wider communities)</t>
  </si>
  <si>
    <t>Initial teacher education focuses on standards. Those standards includes matters to do with equality and diversity. There is an expectation that trainee teachers will understand issues concerning and be able to work effectively with those pupils for whom English is an additional language. Standards for serving teachers also relate to these matters and if teachers wish to progress in their career they must excel in these areas. However, there is a variety of pressures and constraints on standards for existing teachers that may not always mean that these specific standards are targeted as explicitly as they are in initial teacher education. Further details about standards for teachers are shown at http://www.tda.gov.uk/teachers/professionalstandards.aspx. Not only are schools governed by race relations legislation (which evidence suggests they have not always followed) but from 2007 by the duty to 'promote community cohesion'. Official guidance on how they should do this can be found at: http://www.teachernet.gov.uk/wholeschool/communitycohesion/</t>
  </si>
  <si>
    <t xml:space="preserve">Some schools may offer GCSE exams (for students aged 16)  in community languages, but tuition is more commonly through community initatives. Sometimes with official funding (but not frequently) from government sources. Between 2002 and 2004 the Department for Education and Skills (now the Department for Education (DfE)) funded a Supplementary Schools Support Service (known by the acronym S4). 
</t>
  </si>
  <si>
    <t>b and c: Schools were required to include at least one official EU language in their offer to pupils. This requirement was lifted from 2008, and schools may now offer a world language instead. / The traditional form of accreditation for foreign language learning in compulsory education is the GCSE, which provides a balanced assessment of the four language skills (speaking, listening, reading and writing). Although this will remain the normal route, schools will also be able to offer alternative forms of assessment. From 2009, the short course GCSE can be taken in either speaking and listening or reading and writing. Asset Languages qualifications are even more flexible as they allow for each skill area to be assessed separately and at different levels.  
c: But perhaps the most significant shift has been in the approach that children’s trusts (formerly local education authorities) are now taking to supplementary and mother-tongue schools. In a large number of the UK’s largest cities, children's trusts are now providing support to their local supplementary schools or are at least attempting to engage with them. Encouragingly, a number of mainstream secondary and primary schools are now opening their doors to supplementary schools and have established teaching and operational partnerships.</t>
  </si>
  <si>
    <t xml:space="preserve">Up to individual teachers to decide on addressing local diversity. The National Curriculum has many explicit features that relate to multiculturalism and interculturalism </t>
  </si>
  <si>
    <t>b and c: by discretion of school and very widespread, UK schools have long had a practice of building recognition of cultures into the curriculum and non curricula activities</t>
  </si>
  <si>
    <t xml:space="preserve">Mostly B: not legislated but varies by discretion of school and local authority but such practices are widespread: Every Child Matters, development of different types of schools (including faith schools) as part of a choice agenda, as well as the development of a statutory requirement on schools to promote community cohesion (since 2006) paint, possibly, a mixed picture.  </t>
  </si>
  <si>
    <t xml:space="preserve"> no longer any obligation or guidance on how the funding is spent so resource are no longer always focused on migrant and minority children. </t>
  </si>
  <si>
    <t xml:space="preserve">C: Local authorities can sometimes access EMAG funding to support work with parents of migrant students including those students who are the descendents of migrants. </t>
  </si>
  <si>
    <t>Programme discontinued in 2012</t>
  </si>
  <si>
    <t xml:space="preserve">TDA and ITT providers are working to increase the numbers of trainees with a minority ethnic background recruited each year and to improve the retention on programmes.  There is little else to encourage migrants into teaching. There is a special scheme available for those who have trained overseas: If you qualified as a teacher inside the European Union, mobility laws apply. This means you can access teaching positions in the same way as home trained teachers. If you qualified as a teacher overseas, and outside the European Economic Area (EEA), you may be eligible to work in England as a temporary, unqualified teacher for up to four years while you achieve qualified teacher status (QTS). Currently, this programme is only available in England. </t>
  </si>
  <si>
    <t xml:space="preserve">A: Identity and diversity is a cross curricular dimension  B: a discrete subject called ‘citizenship’ in which one of the key strands is ‘identity and diversity’.  </t>
  </si>
  <si>
    <t>February 2013:Minister agrees to keep citizenship education, despite Curriculum Review Expert Panel's advice to drop citizenship from the school curriculum</t>
  </si>
  <si>
    <t>Equalities and Human Rights Commission and Department of Communities and Local Government https://www.gov.uk/government/policies/bringing-people-together-in-strong-united-communities</t>
  </si>
  <si>
    <t xml:space="preserve">The National Curriculum is a framework that may be modified to reflect the needs of the learners. This modification does not allow for wholesale change but rather for adaptation. Inspection by ofsted (see www.ofsted.gov.uk) reflects this need for adaptation. </t>
  </si>
  <si>
    <t>The aim throughout seems to be on making learning meaningful as opposed to imposing narrowly ideological perspectives (e.g. see case studies of religious education at http://curriculum.qcda.gov.uk/key-stages-3-and-4/case_studies/casestudieslibrary/case-studies/Getting_personal_with_RE.aspx) It is possible for pupils to be withdrawn from classes.  (http://curriculum.qcda.gov.uk/key-stages-3-and-4/About-the-secondary-curriculum/equalities-diversity-and-inclusion/inclusion-guidance/index.aspx) Rules about dress, the wearing of religious symbols and so on are determined locally by local authority or by schools. There is legislation relating to the need to avoid racial harassment. The document ‘pathways to learning for new arrivals’ could not be found on the Qualifications and Curriculum Development Authority web pages: that body is to be abolished by the new coalition government. The QCA (forerunner of the QCDA) has published the document ‘QCA equalities annual report 2008. Meeting the challenge: achieving equality for all (QCA/09/4270)’. That document highlights the government’s approach to equality.  According to the Race Relations amendment act 2000 schools are expected to be sensitive to and accomodate needs of different cultures, races, and religions. In NI, Section 75 of NI Act 1998 requires public authorities to promote equality of opp based on race. For schools, they should accommodate different religious observances and festivals and ensure that rules on school dress do not disadvantage particular groups.</t>
  </si>
  <si>
    <t xml:space="preserve">While pre-service education includes a minimal approach to addressing cultural diversity, there is no compulsory in-service training /professional development of teachers in intercultural education which is mandatory or uniform across the UK. Access to such training will depend on individual teacher intiaitve in seeking it out, or on the headteacher of a particular school deciding it is a prioirty for staff training. </t>
  </si>
  <si>
    <t>British citizens, Commonwealth citizens or a citizen of the Irish Republic who is resident in the UK are entitled to vote in the general election</t>
  </si>
  <si>
    <t>Elections to assemblies in devolved regions/nations, including London, Scotland, Wales. In London mayoral and assembly elections, Republic of Ireland, Commonwealth or EU citizens can vote. ("Citizens of EU countries other than the UK, the Republic of Ireland, Cyprus and Malta cannot vote in UK Parliamentary general elections, but can vote at local government elections, Scottish Parliamentary elections if they are registered in Scotland, National Assembly for Wales elections if they are registered in Wales and Greater London Authority elections if they are registered in London." http://www.electoralcommission.org.uk/faq/voting-and-registration/who-can-register-to-vote )</t>
  </si>
  <si>
    <t>Citizen of the Commonwealth or EU citizens</t>
  </si>
  <si>
    <t>Qualifications for standing as candidates - must be at least 21; British citizen, citizen of the Commonwealth or the Irish Republic or an EU citizen; registered as a local government elector for the local authority in which they seek to stand for</t>
  </si>
  <si>
    <t>All-Party Parliamentary Group on Race and Community since 2010:  To increase the coverage of race equality issues in Parliament; to update members on race equality issues and up-to-date research; and to connect the group with race equality organisations. Runnymede Trust (a charity) acts as the group’s secretariat. The All-Party Parliamentary Group on Migration was set up to support the emergence of mainstream, progressive policy debate on migration in the UK parliament. It aims to provide a discussion forum for parliamentarians and act as a source of well-evidenced and independent information on key migration issues. MRN took over the secretariat for the APPG at the start of 2011, and has since been working to re-establish the group. Neither Groups are run by umbrella organisations of immigrant or ethnic minority communities.</t>
  </si>
  <si>
    <t>Cross-Party Group on Racial Equality in Scotland: To provide a forum for issues relating to race and anti racism and to seek solutions to the discrimination faced by Scotland's black / minority ethnic communities, including through learning from the experiences of BME groups. Coalition for Racial Equality and Rights - secretariat. Northern Ireland: All Party Group on Ethnic Minority Communities became an officially constituted group of the Assembly in June 2008. The group was established as a mechanism for representatives of ethnic minority communities to discuss and lobby with politicians on issues of specific concern. The four office holder positions are held by the political representatives in the group and are rotated on a six monthly basis. NICEM continues to provide Secretariat support and advice on racial equality issues to the All Party Group. NICEM, founded in 1994, has received core funding from the NI government through the EMDF</t>
  </si>
  <si>
    <t>All Wales Ethnic Minority Association (AWEMA), with leadership since 2000, was focused on national-level distribution of funds to various ethnic minority projects across Wales. It lost its charity status and funding in 2012 following repeated claims of mismanagement, investigated by the Welsh assembly.</t>
  </si>
  <si>
    <t xml:space="preserve">Cross-Party Group on Racial Equality in Scotland since 2008: To provide a forum for issues relating to race and anti racism and to seek solutions to the discrimination faced by Scotland's black / minority ethnic communities, including through learning from the experiences of BME groups. Coalition for Racial Equality and Rights - secretariat. Northern Ireland: All Party Group on Ethnic Minority Communities became an officially constituted group of the Assembly in June 2008. The group was established as a mechanism for representatives of ethnic minority communities to discuss and lobby with politicians on issues of specific concern. The four office holder positions are held by the political representatives in the group and are rotated on a six monthly basis. NICEM continues to provide Secretariat support and advice on racial equality issues to the All Party Group. </t>
  </si>
  <si>
    <t>Scotland: BEMIS is the national Ethnic Minorities led umbrella body supporting the development of the Ethnic Minorities Voluntary Sector in Scotland. BEMIS was established in 2002 with core funding from the Scottish government to promote the interest of minority ethnic voluntary organisations, develop capacity and support inclusion and integration of ethnic minorities communities. It is a member-led and managed organisation with an elected board of directors. NICEM, founded in 1994, has received core funding from the NI government through the EMDF: 
Identify and respond to the needs of Black and Minority ethnic communities;
Defence and promote the rights of Black and Minority ethnic communities;
Represent and promote the Black and Minority ethnic sector;
Provide support and leadership to Black and Minority ethnic communities;
Raise public awareness and understanding of racism, particularly institutional racism; and
Provide training for potential leaders from within Black and Minority ethnic communities. Wales: All Wales Ethnic Minority Association (AWEMA), with leadership since 2000.</t>
  </si>
  <si>
    <t>Immigrants and ethnic minorities are not directly represented through these bodies but through appointed organisations</t>
  </si>
  <si>
    <t>Parliamentary Groups are headed by parliamentarians but organisations themselves are run by immigrants and ethnic minorities</t>
  </si>
  <si>
    <t>A. B only to the extent that Parliamentary Groups allow for direct consultation with Members of Parliament.</t>
  </si>
  <si>
    <t>B: Organisations represent diversity of nationalities and ethnic minority communities</t>
  </si>
  <si>
    <t>The Mayor of London's Refugee Advisory Panel (MRAP) was widened to become a Migrant and Refugee Advisory Panel in 2009, although it remains dominated by refugee-specific rather than migrant representatives.</t>
  </si>
  <si>
    <t>MRAP members are nominated by representative organisations of migrant communities, but with no formal election procedure.</t>
  </si>
  <si>
    <t>MRAP is chaired by the Deputy Mayor</t>
  </si>
  <si>
    <t>MRAP has scrutiny of all policy areas, but no legal power.</t>
  </si>
  <si>
    <t>examples of ad hoc consultation, such as a community research programme or racial equality councils. Migrant and refugee forums throughout the UK are charities without core funding or consultative status at local level</t>
  </si>
  <si>
    <t>Some funding to regional organisations through Migrant Impacts Fund, service level agreements, and local migrant umbrella organisations and Racial Equality Councils</t>
  </si>
  <si>
    <t xml:space="preserve">Some funding went to regional organisations through Migrant Impacts Fund, which was terminated in 2010. Also funding through various service level agreements to migrants organisations for delivery of specific activities, which has been severely reduced through budget cuts since 2010. There is not now and never has been regular core funding for migrants organisations on national or regional level. At a local level, some migrant umbrella organisations and Racial Equality Councils receive mainstream core funding, much of it terminated under budget cuts since 2010. </t>
  </si>
  <si>
    <t>For almost all categories of TCN, five full years residence is required for Indefinite Leave to Remain (ILR), i.e. long-term residence. Some categories of TCN (e.g. entrepreneurs and investors) can apply with fewer years of residence. In addition, anyone who has had ten years residence ("long residence") can apply for ILR on the basis of this residence. See full official guidance at https://www.gov.uk/government/uploads/system/uploads/attachment_data/file/275188/ILRcont_periods.pdf</t>
  </si>
  <si>
    <t>On 9 July 2012, the 14-year rule (paragraph 276B(i)(b)) (which provided a route to settlement on the grounds of long residence, lawful or unlawful) was withdrawn. Instead, the new Immigration Rules provided that at least 20 years' continuous residence, lawful or unlawful, would, subject to criminality and other criteria, normally be necessary to establish a claim to remain in the UK on the basis of the Article 8 right to respect for private life. (The 10-year rule (paragraph 276B(i)(a)), which provides a route to settlement on the grounds of continuous lawful residence in the UK of at least 10 years, was unaffected and remains in place)</t>
  </si>
  <si>
    <t>policy of "probationary citizenship" created in the 2009 Act but never enacted</t>
  </si>
  <si>
    <t>For almost all categories of TCN, a five year residence requirement was introduced in April 2006 (replacing a 4 year requirement).</t>
  </si>
  <si>
    <t>Almost all forms of legal residence can be taken into account to be eleigible for ILR, apart from those which specifically exclude a pathway to settlement such as au pairs and seasonal workers. See full official guidance (based on most recent changes to rules in January 2014) at https://www.gov.uk/government/uploads/system/uploads/attachment_data/file/275188/ILRcont_periods.pdf</t>
  </si>
  <si>
    <t>2012 changes: continue to provide a direct route to settlement for investors, entrepreneurs and exceptionally talented migrants under Tier 1. There will continue to be a route to settlement  for some Tier 2 migrants, if you meet a minimum salary threshold of £35,000. Although it is important to note that immigrants doing shortage occupation jobs, and scientists and researchers in PhD-level roles, will be exempt from the £35,000 threshold requirement for permanent residence. Temporary permission to enter and remain in the UK will for many Tier 2 visa holders be capped at 6 years. Other changes the UKBA will implement include: retain a route for overseas domestic workers in private households, but only when accompanying a visitor and limited to 6 months' stay with no right to change employer and retain the current route of entry for private servants in diplomatic households under Tier 5 (Temporary worker - International agreement), with a maximum stay of 5 years and no ability to change employer or to settle. The only Tier 5 migrants eligible for settlement are those in the Tier 5 (International agreement) category who work as private servants in diplomatic households and who were last granted entry clearance before 6 April 2012.</t>
  </si>
  <si>
    <t>Time studying counts does not count towards residence for the purpose of applying for ILR, unless the application is made on the basis of "long-term residence", i.e. on the basis of ten years residence.</t>
  </si>
  <si>
    <t xml:space="preserve">From 6 April 2012 Tier 1 (Post-Study Work) is closed to all applicants. As a result, graduating students who wish to remain in the UK must now apply through the Tier 2 visa programme. Direct applications are only possible family members on student visas of UK citizens or settled persons </t>
  </si>
  <si>
    <t xml:space="preserve">The 2008 Green Paper for the Act that was later passed  in 2009 said that Students in tier 4 of the PBS who switch into the highly skilled tier (1) will have to compete 5 years as a highly-skilled migrant in their own right before being eligible for probationary citizenship. </t>
  </si>
  <si>
    <t>2012 Immigration Rules changes, most categories of TCN applying for ILR will be permitted absences from the UK of up to 180 days during each 12 month period during the five years leading up to the date the application is submitted. Absences must be for a reason consistent with an applicant's on going employment in the UK, such as authorised annual leave or a temporary secondment overseas. Since 13 December 2012, the immigration rules now define the number type of absences that will not break continuity. This has increased from 180 days (due to work/business related reasons) over the whole 5 year period, to 180 days in each of the 12 months that make up the applicant's continuous period. There is no longer a 90 day limit for any single absence.</t>
  </si>
  <si>
    <t xml:space="preserve">Before 13 December 2012, the total number of absences that could be disregarded by the caseworker was 180 days throughout the whole 5 years of the continuous period, and any single absence that exceeded 90 days would have broken continuity meaning that the applicant would have had to start the continuous period again. April 2011 Guidelines stated that discretion can be used where absences are for up to 3 months for a single absence or total absences of up to 6 months. </t>
  </si>
  <si>
    <t xml:space="preserve">Migrants need to pass the Life in the UK test if you haven’t already and to have B1 language unless they come from designated (mainly English-speaking) countries.  </t>
  </si>
  <si>
    <t>Changes to Immigration Rules HC628: Date of adoption: 6 September 2013. Entry into force 1 October 2013
Summary of changes:
From October 2013 all applicants for settlement are required to pass the Life in the UK Test and present an
English language speaking and listening qualification at B1 level or above of the Common European Framework of
Reference for Languages</t>
  </si>
  <si>
    <t xml:space="preserve">19 March 2007 with a change in the Immigration Rules HC 398 Knowledge of Language and Life (KOLL) requirement was introduced as a statutory
requirement for citizenship applications in 2005. In 2007 the requirement was also introduced for
those applying for settlement in the United Kingdom, known as Indefinite Leave to Remain (ILR). Most settlement applicants aged between 18 and 64 must show that they have sufficient knowledge of the English language and of life in the UK. They can meet this requirement by either passing the 'Life in the UK' test (Option 3) or obtaining an approved English for Speakers of Other Languages (ESOL) qualification using specified citizenship materials (Option 2). </t>
  </si>
  <si>
    <t>Life in the UK test is set at ESOL Entry Level 3, which is equivalent of B1 (Option 3). However, ESOL route only requires applicants to demonstrate 'relevant progress', your college must confirm that you have progressed by at least one level from the level at which you were assessed at the beginning of the course that led to your relevant qualification. For example, if you were initially assessed by your college as being below Entry 1 level, you must obtain an ESOL (speaking and listening) qualification at Entry 1 level (a1) or above (Option 1)</t>
  </si>
  <si>
    <t>From October 2013 all applicants for settlement are required to pass the Life in the UK Test and present an
English language speaking and listening qualification at B1 level or above of the Common European Framework of
Reference for Languages. In particular, October 2013 changes affect economic migrants applying for settlement under the PBS , who are now required to pass the ‘Life in the UK’ test (originally introduced for those applying for naturalisation) and an English speaking and listening qualification at intermediate level (B1) or above. Applicants who can’t meet these requirements will be able to apply for further temporary leave to give them time to improve their language and knowledge skills before reapplying.</t>
  </si>
  <si>
    <t>Life in UK route</t>
  </si>
  <si>
    <t>Exemptions under (a) only if have gained degree taught in English (exempt from language requirment only, not from Life in the UK test); several exemptions under (b) for childern, elderly or those with mental or physical disability and certain very vulnerable categories.</t>
  </si>
  <si>
    <t>B for age, health, and trauma reasons</t>
  </si>
  <si>
    <t xml:space="preserve">A and B: Study guide and question book, together cost £22 and there is an audio CD version available too. </t>
  </si>
  <si>
    <t xml:space="preserve">Changes to Immigration Rules CM 8337, Date of adoption: March 2012. Entry into force 6 April 2012: 
After these changes, most Tier 2 migrants became subject to a new income requirement to earn at least £35,000 per annum while migrant domestic workers are no longer be eligible for permanent settlement and new maximum lengths of stay will be introduced for some skilled and temporary workers (Tiers 2 and 5). For family members, The partners must be able to support themselves and any dependants without needing public funds
</t>
  </si>
  <si>
    <t xml:space="preserve">Changes to Immigration Rules CM 8337, Date of adoption: March 2012. Entry into force 6 April 2012: 
After these changes, most Tier 2 migrants became subject to a new income requirement to earn at least £35,000 per annum while migrant domestic workers are no longer be eligible for permanent settlement and new maximum lengths of stay will be introduced for some skilled and temporary workers (Tiers 2 and 5).
</t>
  </si>
  <si>
    <t>2009 Act on probationary citizenship passed but never enacted: Requirement of having been in certain activity (example: work) for a certain number of years before acquiring permanent residence or continuous employment since leave was granted. Economic migrants must demonstrate that they are self-sufficient, paid taxes, and have not been a burden on the state (though not obligated to stay in employment that brought them to UK) while family reunion permit holders must prove that they can support themselves or be supported by a sponsor.</t>
  </si>
  <si>
    <t>Not the case no specific requirement of either although it is necessary for the applicant to show ties (which would include economic ties) to the UK</t>
  </si>
  <si>
    <t>In August 2010, the new government scrapped the Migrants Impact Fund. However, the levy is still charged; the extra income "will now contribute to the cost of the visa and will mitigate increases that the Government would otherwise have had to make."</t>
  </si>
  <si>
    <t>In 2009 the Government introduced a £70m Migrants Impact Fund. Economic migrants and students coming to the UK from outside the EU are charged a £50.00 levy in addition to their normal visa application fee. The fund is used to support the communities in which they live. 2009 to £820.</t>
  </si>
  <si>
    <t>Prior to 2003, Indefinite Leave to Remain in the UK was free. However, since 2003, fees have been introduced and have risen each year in April. ILR Fees were introduced at £155 in 2003. 2005 to £335. 2007 to £750 In 2007 a petition asking the government to reconsider the fees was flatly rejected.</t>
  </si>
  <si>
    <t xml:space="preserve">The main form of long-term residence - Indefinite Leave to Remain (ILR) - is indefinate, only revoked in exceptional circumstances. </t>
  </si>
  <si>
    <t>2009 Citizenship Act passed but not enforced: First permit is probationary citizenship which for permanent residency track is minimum 3 years, maximum five (From Option 1 to 2) no more than 5, although unclear how discretion is applied.</t>
  </si>
  <si>
    <t>Indefinite</t>
  </si>
  <si>
    <t>Proposed in 2009 Act: After first permit, must meet specified requirements and assessment "Active Citizenship" activity before acquisition of permanent residence. Detailed guidance on how this requirement will be applied, types of activities, how long, how overseen, all not yet available.</t>
  </si>
  <si>
    <t>Two years absence. See guidance at https://www.gov.uk/government/uploads/system/uploads/attachment_data/file/257396/revocationofindefiniteleave.pdf</t>
  </si>
  <si>
    <t>2009 Proposed Act: During probationary citizenship phase, applicants must still abide by the residency requirement.</t>
  </si>
  <si>
    <t xml:space="preserve">ILR lapses if the person spends more than 2 years living outside the country. </t>
  </si>
  <si>
    <t>A, B, C: As well as proven fraud in the acquisition of status and threat to public security, serious crime can lead to revocation of leave to remain, i.e. loss of long-term resident status. The UK Borders Act 2007 gave the government the right to deport foreign national criminals, including those with ILR, aimed at those convicted of serious crimes. Guidance in 2013 (https://www.gov.uk/government/uploads/system/uploads/attachment_data/file/257396/revocationofindefiniteleave.pdf) clarifies the limited conditions when this is applies and sets out procedure for revoking leave to remain of those convicted of serious crimes who cannot be deported under human rights law.</t>
  </si>
  <si>
    <t xml:space="preserve">The UK Borders Act 2007 was enacted on 30 October 2007. However, most of its provisions did
not immediately come into force. This legislation enables the Home Office to deport foreign national criminals (including those with indefinite leave to remain)  - usually ones with relatively serious crimes involving violence, drugs etc  (subject to appeals including human rights rounds). </t>
  </si>
  <si>
    <t xml:space="preserve">Broadly the same criteria are still taken into account, although technically the UK Borders Act 2007 does not list all the elements previously in the Immigration Rules, but those elements are still considered in practice.  </t>
  </si>
  <si>
    <t xml:space="preserve">Minors can only be expelled if they are with parents and expelled together.  </t>
  </si>
  <si>
    <t>Only limits to legal aid to fund representation</t>
  </si>
  <si>
    <t>The wording "No recourse to public funds" is not written in ILR holders' visas. As a result, they are able to claim job seekers allowances and other benefits which are usually only available to British, EU, EEA citizens. Also have access to Home Student study fees.</t>
  </si>
  <si>
    <t>2009 Citizenship Act: Work or family routes restricted access to public funds and services during probationary citizenship before obtaining permanent residence, which is minimum 3 and maximum 5 years.</t>
  </si>
  <si>
    <t>For most categories of applicant, 5 years of residence required for naturalisation (3 years if spouse or partner is a British citizen). However, the same time period is required for ILR and applicants for naturalisation must have had ILR for 1 year. Thus de facto minimum residence is total 6 years for 4 years for spouses.</t>
  </si>
  <si>
    <t xml:space="preserve"> 2009 Borders, Citizenship and Immigration Act  proposed  “qualifying period” as the period immediately before the date of the application for naturalisation. In the case of the main applicant this is eight years (five if applying to join a spouse) if you do not meet the “activity condition”. This is reduced to six years (three if joining a spouse) if you do meet the activity condition (section 41). There is an element of penalising those who do not wish to become UK citizens: in the scheme outlined in “The Path to Citizenship”, if one does not wish to apply for citizenship one would be forced to wait a further two years for permanent settlement (i.e. 3 years of probationary citizenship with volunteering for settlement; 5 years without volunteering). There is no reference to this in the 2009 Act, but this is how it will work (source Refugee Council).</t>
  </si>
  <si>
    <t>1 year of Indefinite Leave to Remain</t>
  </si>
  <si>
    <t>Normal conditions include: lived in the UK for at least the 5 years before the date of your application
spent no more than 450 days outside the UK during those 5 years
spent no more than 90 days outside the UK in the last 12 months. For spouses, where only 3 years residence is required, applicants are required to have spent no more than 270 days outside the UK in those 3 years</t>
  </si>
  <si>
    <t>From 28 October 2013, there will be two parts to the KoLL requirement, both of which must be
met by all applicants for settlement unless the individual is exempt (see below). Applicants will be
required to:
• pass the Life in the UK test; and
• have a speaking and listening qualification in English at B1 CEFR or higher, or an equivalent
level qualification.</t>
  </si>
  <si>
    <t>A: The following groups are considered automatically to meet the English language component of the
KoLL requirement and will not be required to show a formal speaking and listening qualification:
• Nationals of majority English speaking countries (Annex A).
• Those who have obtained a degree taught in English.
Both of these groups will, however, be required to pass the Life in the UK test to demonstrate
their knowledge of life in the UK. B for age, health, and trauma reasons</t>
  </si>
  <si>
    <t xml:space="preserve">Migrants will not be required to study for their qualification at any particular institution nor to follow
any particular curriculum. </t>
  </si>
  <si>
    <t>A: These groups are be required to pass the Life in the UK test to demonstrate
their knowledge of life in the UK. B for age, health, and trauma reasons</t>
  </si>
  <si>
    <t>Proposed in 2009 Act</t>
  </si>
  <si>
    <t>All crimes can be taken into account in assessing an applicant's "Good Character" and considered grounds for refusal. Even in the case of a non-custodial sentence, applications will normally be refused if the conviction 
occurred in the last 3 years. 
Guidance (updated in 2013 is available at https://www.gov.uk/government/uploads/system/uploads/attachment_data/file/270533/ch18annexd.pdf</t>
  </si>
  <si>
    <t>There is a "Good Character" clause beyond criminal convictions, set out at https://www.gov.uk/government/uploads/system/uploads/attachment_data/file/270533/ch18annexd.pdf</t>
  </si>
  <si>
    <t>5 Dec 07 Changes to good character requirement http://www.ukba.homeoffice.gov.uk/britishcitizenship/eligibility/goodcharacter/#. On 5th December 2007 the Home Secretary made an announcement in respect of the good character requirement that prospective candidates must satisfy when applying for either naturalisation or registration as British citizens under the 1981 Act. The announcement, and the consequent change in policy that was set out, relates only to the question of criminal convictions. However also note uncertainty for activity condition.</t>
  </si>
  <si>
    <t xml:space="preserve">no regulation on time length. Home Office says it will normally take no more than 6 months but that some do take longer. </t>
  </si>
  <si>
    <t>£735 2010/11, usually increased annually</t>
  </si>
  <si>
    <t xml:space="preserve">In 2002, the fees for naturalisation applications have been increased to cover the cost of the ceremonies. During MIPEX II, fee was 200 euros.  As of 4 April 2007, increase from 200 to 575. ttp://www.workpermit.com/news/2007_03_08/uk/new_immigration_fee_rates.htm.  
</t>
  </si>
  <si>
    <t>There are restrictions to legal aid for representation.</t>
  </si>
  <si>
    <t>The test is now where it is deemed by the Secretary of State to be conducive to the public good to deprive the person of his citizenship. This is arguably a lower test than serious threat to public policy or national security.</t>
  </si>
  <si>
    <t>This remains the case after the Equality Act 2010. Although the Act does not make explicit provision in this area it is clear from the Explanatory notes that it is intended to regulate such discrimination.</t>
  </si>
  <si>
    <t xml:space="preserve">via case-law, not through explicit statutory provision. </t>
  </si>
  <si>
    <t xml:space="preserve">Although in certain areas the level of protection in law is less for discrimination based on nationality, and certain wide exemptions exist in the nationality field, especially in respect of immigration funcitons. </t>
  </si>
  <si>
    <t>It is unclear whether the legislation prohibits racial profiling or not. On the one hand, this would appear to amount to less favourable treatment on grounds of race. On the other, the House of Lords suggested in Gillan (FC) &amp; Anor v SSHD [2006] UKHL 12 that this was not the case. The Equality Act 2010 does not change the position, the Act prohibiting less favourable treatment "because of" a relevant characteristic. The prohibitions on insult etc are found in public order legislation rather than in the anti-discrimination framework and are unaffected by the passage of the 2010 Act.</t>
  </si>
  <si>
    <t xml:space="preserve">Yes, to some extent. The UK legislation prohibts incitement to racial hatred and, to a weaker degree, incitement to religious hatred. Instructions to discriminate on the grounds of race and religion are also prohibited, although enforcement is left in the hands of the equality commissions. Insults or defamation as such are not prohibited: incitement of hatred or instructions to discriminate are required.  </t>
  </si>
  <si>
    <t>Dual discrimination" is regulated by the Equality Act 2010. As its name suggests, only two grounds can be pleaded together (though there is nothing to prevent the claimant also pleading separate claims under different protected heads).</t>
  </si>
  <si>
    <t>The Equality Act 2010 consolidates rather than changes the previous legislation in this regard.</t>
  </si>
  <si>
    <t>Yes, but with some important exceptions for nationality. small in scale, and refers to things like employment in positions of national security, etc.</t>
  </si>
  <si>
    <t xml:space="preserve">Yes, but with some limited exceptions for nationality. </t>
  </si>
  <si>
    <t xml:space="preserve">Yes, but with some important exceptions for nationality. </t>
  </si>
  <si>
    <t>Yes, with some very limited exceptions for nationality.</t>
  </si>
  <si>
    <t>The Equality Act 2010 applies the shift in the burden of proof to all non-criminal claims.</t>
  </si>
  <si>
    <t xml:space="preserve">Yes for race and religious discrimination, within the scope of the Directives. For nationality and race/religion outside the scope of the Directives, the burden is not shifted in the same way, and the usual rules of proof normally apply. </t>
  </si>
  <si>
    <t>Yes. The courts can make use of these types of evidence.</t>
  </si>
  <si>
    <t xml:space="preserve">The Equality Act 2010 consolidates rather than changes the previous legislation in this regard. </t>
  </si>
  <si>
    <t xml:space="preserve">This is unaffected by the Equality Act 2010. </t>
  </si>
  <si>
    <t xml:space="preserve">In employment cases, no free legal aid is available, as these cases are heard in employment tribunals that are in theory supposed to be capable of being used by every person even in the absence of a lawyer. For cases outside employment, legal aid is available, and interpretation of required is always available, even in the tribunals.  </t>
  </si>
  <si>
    <t xml:space="preserve">The equality commissions, NGOs, trade unions and other interested bodies may only support a case brought by a victim, except that in some circumstances, judicial review can be sought by an interested body against decisions by public authorities even when they are not 'victims'. The new Commission for Equality and Human Rights can seek injunctive relief to prevent a public or private body committing acts of discrimination. </t>
  </si>
  <si>
    <t>This is unaffected by the Equality Act 2010. The possibility of allowing class actions is under review in the UK.</t>
  </si>
  <si>
    <t xml:space="preserve">This is unaffected by the Equality Act 2010 except that tribunals will be able to make (non-binding) recommendations for action. </t>
  </si>
  <si>
    <t>yes, and a, b, c, and f at times as well.</t>
  </si>
  <si>
    <t>Note: 2012 Equality and Human Rights Commission's budget was cut in half by the government.</t>
  </si>
  <si>
    <t xml:space="preserve">Can bring judicial review proceedings in some circumstances, but not directly on behalf of a victim. </t>
  </si>
  <si>
    <t xml:space="preserve">Yes, but final enforcement depends on the courts. </t>
  </si>
  <si>
    <t>This is not expressly provided for but public authorities are bound to pay due regard to the need to eliminate unlawful discrimination and further equality which could include these measures.</t>
  </si>
  <si>
    <t>2012: Government drops the mandatory use of Equality Impact Assessments. Although the law does not require public authorities to carry out EIAs, the courts place significant weight on the existence of some form of documentary evidence of compliance with the PSED when determining judicial review cases. EIA is not a legal requirement in England, but it is an established and credible tool for demonstrating due regard to the public sector equality duty (PSED), which is required by law. In Scotland, the specific duties require institutions to assess and review new and revised policies and practices against the three needs of the PSED, use evidence, act on the results and publish the EIA accessibly. In Wales, institutions must assess the likely impact of proposed and reviewed policies and practices on its ability to comply with the PSED, and publish reports of assessments where a substantial impact is detected.</t>
  </si>
  <si>
    <t>This is unaffected by the Equality Act 2010 which does not apply to Northern Ireland except that the 2010 Act applies the positive duties to religion/belief as well as race.</t>
  </si>
  <si>
    <t xml:space="preserve"> 'Law' enables state bodies to perform these tasks, it does not require it.  However, public bodies are subject to a positive duty to promote race equality and good relations between different ethnic groups, which is usually interpreted as requiring the dissemination of information and social dialogue. In Northern Ireland, public bodies are subject to a wider positive duty which extends to include religion and belief, as well as the other equality grounds. Nationality is not covered, however. State bodies perform all three functions in practice, especially now that the duty is in place in the context of race (and for religion and the other equality grounds in Northern Ireland): however, it is normal for state bodies to also do this when it comes to religion (except in Northern Ireland, where it is required) and nationality to a lesser extent. </t>
  </si>
  <si>
    <t>The obligations relating to public procurement are not explicit, but arise as part of the duty to promote equality which applies (as a result of the Equality Act 2010) to religion/ belief as well as race (inclusing nationality). For more implementation and debate around public sector equality duty, see http://www.parliament.uk/business/publications/research/briefing-papers/SN06591/the-public-sector-equality-duty-and-equality-impact-assessments</t>
  </si>
  <si>
    <t>The obligations relating to public procurement are not explicit, but arise as part of the duty to promote equality which applies (as a result of the Equality Act 2010) to religion/ belief as well as race (inclusing nationality).</t>
  </si>
  <si>
    <t xml:space="preserve">Public bodies are obliged to promote equality on the grounds of race and ethnic origin, and this has some impact on their public procurement functions. </t>
  </si>
  <si>
    <t>Positive action (in the form of preferential treatment) is permitted rather than required, the Equality Act 2010 slightly expanding the circumstances under which this is permitted.</t>
  </si>
  <si>
    <t>The legislation proves for the introduction of limited positive action measures on the ground sof race, ethnic origin, national origin and nationality: some exceptions to the prohibition of discrimination on the grounds of religion can be viewed as positive action measures. In Northern Ireland, strong legislative obligations are placed on public and private bodies bodies to promote religious equality, which can require positive action measures to be taken and also impose equality requirements in the awarding of state contracts. Private companies that do not comply with these obligations can be barred from state contracts.</t>
  </si>
  <si>
    <t xml:space="preserve">Name of new law/policy: Law on amendment of and addition to the Law on Foreign Nationals in the Republic of Bulgaria (LFRB), introducing amendments also to other laws given below
Date of adoption &amp; date of entry into force: 13.01.2011 &amp; 01.02.2011
Summary of changes: 
Article 33, Para.1 of the Law on Foreign Nationals in the Republic of Bulgaria is amended to state that long term residence holders and their family members are given access to the national labour market as Bulgarian citizens. They can be employed under the same procedure existing for Bulgarian citizens.
</t>
  </si>
  <si>
    <t xml:space="preserve">Name of new law/policy: Law on amendment of and addition to the Law on Foreign Nationals in the Republic of Bulgaria (LFRB), introducing amendments also to other laws given below
Date of adoption &amp; date of entry into force: 13.01.2011 &amp; 01.02.2011
Summary of changes: 
 Article 33, Para.1 of the Law on Foreign Nationals in the Republic of Bulgaria is amended to state that long term residence holders and their family members are given access to the national labour market as Bulgarian citizens. They can be employed under the same procedure existing for Bulgarian citizens.
</t>
  </si>
  <si>
    <t>“Long-term residents” in Bulgaria are “third-country nationals with long-term residence permits in the Republic of Bulgaria”. Under Article 33(1) of the Law for Foreigners in the Republic of Bulgaria (LFRB), foreigners with long-term residence permits in Bulgaria shall be able to start work under equal conditions as Bulgarians. No need for a work permit. No work permit is required for third country nationals who are family members of Bulgarian, EU, EEA and Swiss nationals. Family members of long-term permanent stay have the right to work permit issued by the Employment Agency.</t>
  </si>
  <si>
    <r>
      <t xml:space="preserve">Under Art.7(1) of the Civil Service Act, a civil servant is an appointed person who is a Bulgarian citizen or a citizen of another EU member state, of the European Economic Area or the Swiss Confederation. In this case TCN residents may not be appointed as civil servants. </t>
    </r>
    <r>
      <rPr>
        <sz val="11"/>
        <rFont val="Calibri"/>
        <family val="2"/>
        <scheme val="minor"/>
      </rPr>
      <t xml:space="preserve">In case of appointments in the public sector, foreign nationals of long-term stay and persons – third country nationals that are family members of a Bulgarian citizen or of a citizen of EU member countries, of the European Economic Area or of the Swiss Confederation, they have the same rights as Bulgarian citizens. </t>
    </r>
  </si>
  <si>
    <t>Art.3 (1) (10) of the Law on the Bulstat Registrar</t>
  </si>
  <si>
    <t xml:space="preserve">Name of new law/policy: Law on amendment of and addition to the Law on Foreign Nationals in the Republic of Bulgaria (LFRB), introducing amendments also to other laws given below
Date of adoption &amp; date of entry into force: 13.01.2011 &amp; 01.02.2011
Summary of changes: 
Foreign nationals with a right to long term residence are included in the group of persons who can exercise rights under chapter IV of the Law on Employment Promotion (In Bulgarian: Закон за насърчаване на заетостта) that regulates the rights and obligations of job seekers. They can register and seek employment through the territorial divisions of the Employment Agency (Art.18, Para. 3, point 1). Family members of foreign nationals with long term residence permit can also exercise these rights (Art.18, Para. 3, point 6).
</t>
  </si>
  <si>
    <t xml:space="preserve">Art.18 (3),1&amp;5 of the Employment Promotion Act stipulates the right to register at Employment Bureaus under equal conditions as Bulgarian and EU nationals to: Long-term residents in  Bulgaria; third country nationals who are family members of Bulgarian, EU, EEA and Swiss nationals. </t>
  </si>
  <si>
    <t xml:space="preserve">New Article 72d of the Law on Employment Promotion (amended in 2013) provides that holders of single permit for residence and work are equal to Bulgarian citizens with regard to information about available work places, intermediation for finding a job, working conditions, access to goods and services; education and professional training; recognition of diplomas; recognition of evidence for professional qualifications, freedom of association and access to trade unions.  The ‘single permit for residence and work’ is valid for a renewable period for up to one year (for reference, Article 24 i LFRB).  </t>
  </si>
  <si>
    <t xml:space="preserve">A and C covered: There are two types of study grants schemes: student maintenance grants under the Law on Higher Education and study grants for unemployed persons under the Law on Employment Promotion.  According to Article 94 of the Law on Higher Education (in Bulgarian: Закон за висшето образование), the conditions, the procedure and the amount of the study grants received by students are set by rules adopted by the Council of Ministers, the respective universities and the donor. In compliance with this legal norm, the Council of Ministers has adopted Governmental Decree No.90 of 26 May 2000 on the conditions and the procedure for giving study grants to students, PhD students and specialists from the state universities and scientific institutions. According to Article 1 of the Decree, study grants are given to "Students and PhD students who are foreigners and have received permission for permanent residence in Bulgaria and have been admitted in Bulgarian academic institutions under the same procedure as Bulgarian citizens". The beneficiaries of the study grants envisaged in the Law on Employment Promotion are unemployed persons who are registered as job seekers at the Employment Agency.Under Art.18 (3) of the Law on Employment Promotion, only long-term residents and  their family members have a right of registration to seek work at the local employment office of the Employment Agency at the Ministry of Labour and Social Policy. </t>
  </si>
  <si>
    <r>
      <rPr>
        <sz val="11"/>
        <rFont val="Calibri"/>
        <family val="2"/>
        <scheme val="minor"/>
      </rPr>
      <t>Academic recognition can be sought by Bulgarian citizens, foreigners and persons with a refugee status who had studied in Higher education institutions, which are created and operating in accordance to the legislation of the country, in which the higher education had been delivered and acquired.</t>
    </r>
    <r>
      <rPr>
        <u/>
        <sz val="11"/>
        <rFont val="Calibri"/>
        <family val="2"/>
        <scheme val="minor"/>
      </rPr>
      <t xml:space="preserve">
Source: http://mail.nacid.bg/newdesign/kap/index.php?id=6</t>
    </r>
  </si>
  <si>
    <t xml:space="preserve">The right to recognize higher education and completed periods of study in foreign universities is laid down by the  State requirements for recognition of higher education and completed period of study in foreign universities (Art.2). Third country residents in Bulgaria who have obtained EU professional qualification have equal rights as EU nationals under Art.8 (1) it.3 of the Law for Recognition of Professional Qualifications.
</t>
  </si>
  <si>
    <t xml:space="preserve">Name of new law/policy: Law on amendment of and addition to the Law on Health, introducing amendments to the Law on Recognition of Professional Qualifications
Date of adoption &amp; date of entry into force 30.11.2010 &amp; 01.01.2011, except for some articles that enter into force on the date of promulgation - 14.12.2010. Among the latter articles is the relevant provision on professional qualifications.
Summary of changes: A new provision in the Law on Recognition of Professional Qualifications is introduced in 2010 (Art. 2, Para. 2). It states that the Law on Recognition of Professional Qualifications is not applicable to third country nationals who have acquired qualifications on regulated medical professions in third countries. 
Web-link: http://dv.parliament.bg/DVWeb/showMaterialDV.jsp?idMat=41376 (Bulgarian text; no English language version has been accessible)
</t>
  </si>
  <si>
    <t>According to a head expert at the Bulgarian Ministry of Education and Science, at the present moment there is no legal act that provides any procedure for validation of skills/competences no matter acquired in or outside the EU. The Ministry of Education and Science together with the National Agency for Professional Educations are currently preparing amendments in national legislation in order to legalize validation.</t>
  </si>
  <si>
    <t xml:space="preserve">Professional qualification assessment bodies are defined in Art.4 of the Law for Recognition of Professional Qualifications. Guidelines on professional qualification recognition in Bulgaria were issued in 2008 by the Ministry of Education and Science and the National centre on information and documentation. </t>
  </si>
  <si>
    <t>There are no legal provisions. There are information materials on the rights of foreigners to work in Bulgaria ad Employment Bureaus. In 2009 and 2010 the Ministry of Labour and Social Policy (MLSP) funded different projects in this area under the European Integration Fund for third country nationals (EIF).</t>
  </si>
  <si>
    <t>Long-term third country residents have equal rights as Bulgarian citizens except the right to family assistance under the Family Assistance Law. Pregnant women and families of long-term residents in the country are entitled to family assistance during the time of pregnancy, birth and growing of children unless such assistance has been provided by another law or by an international agreement to which Bulgaria is a party (Art.3, it.5 of the Family Assistance Law). TCN residents that are not long-term residents have no equal access to indicated social rights.  In cases when they perform certain activities, which is a basis for insurance under the Social Insurance Code, they pay obligatory social insurance contributions. This is not the case with health insurance, as TCN residents that are not long-term residents, are without health insurance coverage. There is no change in comparison with 2010. According to Article 33, Para.1 of the Law on Health Insurance, only permamnent and long-term residence holders are entitled to health insurance under the National Health Insurance Fund. Residents on temporary work permits and on family reunion permits of continuous residence (up to one year) are excluded from the national health insurance system."</t>
  </si>
  <si>
    <t xml:space="preserve">Under Art.24 (1) it.13 family members of foreign nationals of continuous (up to 1 year) or permanent residence are entitled to a continuous residence permit (up to 1 year). </t>
  </si>
  <si>
    <t>Excludes only TCNs covered by Article 23 (1) of the LFRB, residing in Bulgaria on the basis of visa for up to 3 months</t>
  </si>
  <si>
    <t>A covered by LFRB, article 24, paragraph 1, subpara.14, amended in 2013</t>
  </si>
  <si>
    <t>Only spouses living together in one housing (Art.2 (2) it.1 of the Law for Foreigners in Bulgaria (LFRB).</t>
  </si>
  <si>
    <t>The LFRB has no special requirements. In force are the General provisions of the Family code under which any person of 18 years of age may enter into marriage (Art.6 (1))</t>
  </si>
  <si>
    <t xml:space="preserve">Name of new law/policy: Law on amendment of and addition to the Law on Foreign Nationals in the Republic of Bulgaria (LFRB)
Date of adoption &amp; date of entry into force: 13.01.2011 &amp; 01.02.2011
Summary of changes: 
A definition for family members of a foreign national is introduced (Art. 2, Paras. 3 – 5). "Art. 2, Paras. 3 – 5 LFRB:""Art.2 (3) Family members of a foreigner as per this Act shall be:
1. a spouse;
2. children of the foreigner and of his/her spouse, including the adopted children, who are not of age of 18 years and are not in matrimony;
3. children of the foreigner, including the adopted children, who are not of age of 18 years and are not in matrimony, in the cases where he/she is entitled to the parental rights and the children are on alimony provided by him/her;
4. children of his/her spouse, including the adopted children, who are not of age of 18 years and are not in matrimony.
(4) (new – SG 9/2011; amend. and suppl. – SG 23/13) As family members shall also be considered the children of a foreigner or his/her spouse, who have turned 18 years age and who have not concluded matrimony in the cases where significant medical reasons require personal care for them or they are unable to provide for themselves due to the same reasons.
(5) (new – SG 9/2011) In the cases where the foreigner already has a spouse, who lives with him/her on the territory of the Republic of Bulgaria, union of the family with another spouse shall be forbidden. There is no explicit regulation of cases of shared custody in the LFRB but based on Art. 2, Para. 3 they should be eligible.
</t>
  </si>
  <si>
    <t>The LFRB has no limitations regarding children mentioned in Q.19
The Law differentiates between children of Bulgarian nationals and long-term residents: a. Children of Bulgarian nationals who have not turned twenty-one years of age and have not entered into marriage (Art.2(2) it.2 of LFRB); b. Children of long-term residents who have not turned 14 years of age (infants) and minors (from 14 - 18 years) who have not entered into marriage (Art.25 (1), it.3).
Draft Law on Amendment and Supplementation of the Law for Foreigners in Bulgaria was published on 18.05.2010 for public discussion. Amendments are related to transposition of Directive 2003/109/EO into national legislation. One of the amendments refers to Art.2(2), it.2 where the age of 21 years is replaced by “18 years”. Members of the family are considered adopted children who have not reached the age of 18, who have not entered into marriage, who are supported by the parent that has been given the parental rights.
The draft suggests changes of the different residence permits, for example: “long-term residence” with initial term of five years to be able to be automatically renewed following a relevant application”. Under Art.2 (2), it.2 of the Law on Foreigners in Bulgaria family members of a Bulgarian citizen are of descending line, including in case they are descendents only of the spouse, who haven’t turned twenty-one years of age and have not entered into a marriage Family members of a Bulgarian citizen are also of descending line, including in case they are descendents only of the spouse, who have turned twenty-one years of age, but do not have income of their own, for they are not in a condition to provide their maintenance or serious health reasons enforce the Bulgarian citizen to take personal care of them Art2. (2), it.3 of the Law on Foreigners. No such difference is made  with regard to children of long-term residents (Art.25 (1) it.2 of this Law. In both cases it is not clear whether custody of children is important.</t>
  </si>
  <si>
    <t>Family members of Bulgarian nationals are relatives in the ascending line, including also relatives of ascending line only of one of the spouses, supported by the Bulgarian citizen or by his/hers spouse (Art.2(2), it.4) of the LFRB).</t>
  </si>
  <si>
    <t xml:space="preserve">Name of new law/policy: Law on amendment of and addition to the Law on Foreign Nationals in the Republic of Bulgaria (LFRB)
Date of adoption &amp; date of entry into force: 13.01.2011 &amp; 01.02.2011
Summary of changes: 
A definition for family members of a foreign national is introduced (Art. 2, Paras. 3 – 5). "Art. 2, Paras. 3 – 5 LFRB:""Art.2 (3) Family members of a foreigner as per this Act shall be:
1. a spouse;
2. children of the foreigner and of his/her spouse, including the adopted children, who are not of age of 18 years and are not in matrimony;
3. children of the foreigner, including the adopted children, who are not of age of 18 years and are not in matrimony, in the cases where he/she is entitled to the parental rights and the children are on alimony provided by him/her;
4. children of his/her spouse, including the adopted children, who are not of age of 18 years and are not in matrimony.
(4) (new – SG 9/2011; amend. and suppl. – SG 23/13) As family members shall also be considered the children of a foreigner or his/her spouse, who have turned 18 years age and who have not concluded matrimony in the cases where significant medical reasons require personal care for them or they are unable to provide for themselves due to the same reasons.
(5) (new – SG 9/2011) In the cases where the foreigner already has a spouse, who lives with him/her on the territory of the Republic of Bulgaria, union of the family with another spouse shall be forbidden."""
</t>
  </si>
  <si>
    <t>Now regulated in Art. 24г (9) LFRB</t>
  </si>
  <si>
    <t xml:space="preserve">Long-term residence (up to one year) requires applicants to have accommodation, economic resources, mandatory security and insurance under the Bulgarian legislation (Art.24, (1&amp;2) of the LFRB).
The Draft law on amendment and supplementation of the LFRB specifies the amount of economic resources. The text “long-term residence requires persons to have accommodation, mandatory security and insurance, regular financial resources to the amount not less than the minimum monthly salary or pension under the Bulgarian legislation throughout the term of residence” is currently under public discussion.Under Art.24 (1) it.13 family members of foreign nationals of long-term residence (up to 1 year) are entitled to a long-term permit (up to 1 year) provided they have a visa and respond to certain conditions (provided housing, maintenance, obligatory insurance and security as per Bulgarian legislation).
</t>
  </si>
  <si>
    <t>Art.30 (2) of the Regulation for application of the LFRB provides as follows: a. Documents submitted to the offices for administrative control of foreigners – the term for consideration and resolution is 60 days after the date of submission; b. Documents submitted through the diplomatic or consular missions of the Republic of Bulgaria in the country where the foreigner is domiciled, the term is 180 days (6 months) after the submission.</t>
  </si>
  <si>
    <t xml:space="preserve">Long-term residence is refused and the issued one is revoked of a foreigner who has married a Bulgarian national or a long-term resident, if evidence exists that the marriage has been contracted solely for the purpose of evading the norms stipulating the regime for foreigners in Bulgaria and obtaining a permit for stay.     
Bulgarian legislation covers all four possibilities under question 29 to refuse or withdraw the residence permit: a. When a foreigner, with his activities has put or could put in danger the security or interest of the Bulgarian state or about whom there are data that he acts against the security of the country; b. When marriage has been contracted solely for the purpose of the norms stipulating the regime for foreigners in Bulgaria and obtaining a residence permit (Art.26 (3&amp;4) of LFRB); c. When marriage with long-term resident is terminated before the elapse of 5 years from its contracting (Art.40 (1), it.4 of LFRB); d. When the foreigner does not have sufficient resources to provide his/her maintenance according to the duration of his/hers stay in Bulgaria (Art 11, it.9 of LFRB).
</t>
  </si>
  <si>
    <t>Refusal may be appealed to the next superior administrative authority by the administrative body that has pronounced the administrative act. Administrative acts issued by offices for administrative control of foreigners may be appealed in court under the Administrative Procedure Code (APC). “Right to contest administrative acts shall have citizens and organisations the rights, freedoms or legitimate interests of which have been breached or threatened” (Art.147.(1) of APC).</t>
  </si>
  <si>
    <t xml:space="preserve">Article 25, Para.1, Subpara.5 of the Law on Foreign Nationals in the Republic of Bulgaria (as of 2013) stipulates that permanent residence permit is granted to third country nationals ‘who have resided legally and continuously in the territory of the Republic of Bulgaria for the last 5 years prior to submission of the application for permanent residence and who have not been abroad for more than 30 months during this period, provided that in the cases referred to in Art. 24c (students) only half of the periods of residence shall be taken into account’. Permanent residence permit can be granted also to minor children of permanent foreign residents who are not married (art. 25, para.1, subpara.3) </t>
  </si>
  <si>
    <t>No provision in Bulgarian legislation. The Draft law on amendment and supplementation of the LFRB stipulates the right to autonomous residence permit for spouses and children reaching age of majority following a period of 5-year stay in the country.</t>
  </si>
  <si>
    <t>"Law on amendment of and addition to the Law on Foreign Nationals in the Republic of Bulgaria (LFRB)
Date of adoption &amp; date of entry into force: 26.02.2013 &amp; 12.03.2013
Summary of changes: 
A right to a one-off autonomous residence permit of up to one year of reunited family members is introduced. According to the new paragraph 5 of Article 24 of LFRB, “upon termination of the marriage of family members of continuous, long-term or permanent resident aliens, a one-off autonomous permit for continuous stay may be issued. In cases of divorce, an autonomous residence permit may be issued if the marriage lasted at least two years in the country.” The same applies for family members of Bulgarian citizens. Paragraph 7 of Article 24 LFRB provides for the same possibility in case of ‘extraordinary circumstances’. This change should be read in conjunction with another important amendment: the previous paragraph 1 of Article 27 of LFRB stating that foreign nationals who have entered Bulgaria on one ground cannot prolong their residence permit on another ground, has been repealed. Therefore, family members in the above described case have the opportunity to continue their residence in Bulgaria on another ground without a need to leave Bulgaria and re-apply for a visa.
"</t>
  </si>
  <si>
    <t>There is no such stipulation in current legislation. The Draft law on amendment and supplementation of LFRB (see answer to Q. 19) shall provide for autonomous residence permit to one of the souses and the children in case of divorce.</t>
  </si>
  <si>
    <t xml:space="preserve">Name of new policy: Refugee and asylum seeking children in six reception centres of the State Agency for Refugees (SAR) have access to UNHCR-funded informal Bulgarian language courses; Date of adoption &amp; date of entry into force: March 2014
Summary of changes: UNHCR has provided funding to its implementing partner CARITAS to provide informal Bulgarian language courses to children seeking asylum or having received protection status in Bulgaria. Currently in Bulgaria knowledge of Bulgarian language is a prerequisite in order for these children to get access to the Bulgarian educational system. This is due to Ordinance No.3 of 27.07.2000 issued by the Ministry of Education and Science on the admission of refugees in state and municipal schools in Bulgaria. The 2000 Ordinance provides that before being enrolled in Bulgarian municipal schools, refugee and asylum-seeking children must successfully complete a language course at SAR under a programme approved by the Ministry of Education and Science. Subsequently, children wishing to be enrolled in school from grade 2 have to take an exam held in Bulgarian in order to determine the grade in which they will be enrolled under the Bulgarian public curriculum. UNHCR and other stakeholders will strive to have the CARITAS language courses approved by the Ministry of Education and Science in order to serve the above purpose. 
Web-link: UN High Commissioner for Refugees (UNHCR), UNHCR observations on the current situation of asylum in Bulgaria, April 2014, available at:
http://www.unhcr-centraleurope.org/pdf/where-we-work/bulgaria/bulgaria-as-a-country-of-asylum.html
</t>
  </si>
  <si>
    <t xml:space="preserve">Name of new law/policy: Law on amendment of and addition to the Law on Foreign Nationals in the Republic of Bulgaria, introducing amendments also to the Law on Public Education (in Bulgarian: Закон за народната просвета) 
Date of adoption &amp; date of entry into force: 13.01.2011 &amp; 01.02.2011
Summary of changes: 
Children of ‘obligatory school age’ that are family members of long term residence status holders are included in the scope of beneficiaries of free of charge education in schools (§ 4, Para. 2, point 1 of the Additional Provisions of the Law on Public Education).  
Web-link: http://dv.parliament.bg/DVWeb/showMaterialDV.jsp?idMat=43355 (Bulgarian text; no English language version has been accessible).                                              A positive development in this regard is found in the case law of Bulgarian courts. In 2014 by Judgment in case No.1158/2013 the Supreme Administrative Court of the Republic of Bulgaria repealed as unlawful Order No.РД-09-698/07.05.2009 of the Minister of Education and Science that defined the size of the fees that migrants shall pay to access school education in Bulgaria. The Court noted that:
“In this case, from the content of the order in question it is established that the only reason why the applicants should pay a fee for the education is the fact that they are foreign nationals. This undoubtedly constitutes discrimination on "national origin" and violates the applicants' rights as enshrined in Art. 14 of the European Convention on Human Rights in relation to Art. 2 of Protocol № 1 of the same Convention."
The Supreme Administrative Court of the Republic of Bulgaria based its judgment on the prohibition of discrimination under Article 14 of the ECHR in relation to the right to education under Article 2 of Protocol No.1 to the ECHR. The Bulgarian Supreme Court also made a reference to the case of Ponomaryovi v. Bulgaria, application No.5335/2005, in which the Strasbourg court had already ruled on the violation of rights by Bulgaria.
However there is lack of legal certainty until the provision in the Law on Public Education is in force. 
</t>
  </si>
  <si>
    <t xml:space="preserve">According to Article 53 (3) of the Bulgarian Constitution primary and secondary education in state and municipal schools is free. School attendance up to the age of 16 is compulsory.
Children start school at the age of seven, and they are supposed to have turned or to turn seven in the year they join the first grade. Six-year-olds may join the first grade in case their physical and mental development allows for such a step. School education is compulsory up to the 8th grade. Parents or guardians who do not ensure the attendance of their children of compulsory school age at school are subject to fines. The right to education of foreign nationals in Bulgaria is regulated by the Public Education Act (PEA). As per §4 (1) of the Supplementary provisions of the PEA school education is free of charge for foreign nationals:  
• Allowed to stay in Bulgaria on a permanent basis;
• granted humanitarian status as per the Law on Asylum and  Refugees
• children (of compulsory school age  up to 16 years) of nationals of EU member states, European Economic Area and Swiss Confederation provided their parents or guardians are employed in the Republic of Bulgaria.
• Approved by resolutions of the Council of Ministers or by intergovernmental agreements in which this issue has been settled;
In accordance with the Law on Asylum and Refugees, foreign citizens with refugee status have the rights and obligations of Bulgarian citizens, including the right to education.
Foreigners with long term stay (up to one year) may be trained in Bulgarian schools by paying tuition fees.
There are no special provisions for children of undocumented migrants. Under §4 (3) of the Public Education Act “Foreign nationals may be trained in Bulgarian schools in the country and abroad on a fee paying basis. The fees to be paid by foreign nationals to state-maintained and municipal schools shall be endorsed by the Minister of Education, Youth and Science. The sums shall be used to promote the training process in the schools where the foreign nationals are being trained”. The text refers to all foreign nationals with the exception of persons mentioned under §4 (2). </t>
  </si>
  <si>
    <t>There exist no rules or available data on how children of foreign citizens are assessed when admitted at schools, with the exception of children of refugees and humanitarian status holders.
Refugees and foreigners with humanitarian status (first grade excluded) are assessed in compliance with the general education minimum for a given grade. The obligatory requirement is that they should have successfully completed the Bulgarian language course at the State Agency for Refugees. Courses are held in the Integration Centre for Refugees at the Agency following a curriculum coordinated with the Ministry of Education and Science.
Assessment is done by a Commission at the Regional Education Inspectorate of the district, where refugees and humanitarian status holders are residing. The Commission is comprised of experts of the Education Inspectorate, representatives of the Pedagogical Consultation Department and of the State Agency for Refugees. Following the interviews, the Commission takes the decision in which grade the applicant shall be enrolled, the profile or profession he/she is to be trained, and the school he/she is to attend. The Commission is obliged to instruct the head master of the receiving school to organize individual training on separate subjects, depending on their degree of knowledge. 
There are no standardized assessment criteria and requirements to use trained staff.</t>
  </si>
  <si>
    <t xml:space="preserve">The Vocational Education and Training Act  does not provide special regulations for foreign nationals. In this case the provisions of the Public Education Act are applied (see replies to question 39).
Foreigners with permanent stay, refugees and humanitarian status holders as well as foreigners of Bulgarian nationality have the same rights and obligations as that of Bulgarian citizens when applying for:
а) art schools
b) profiled high schools and profiled classes for intensive foreign language training in secondary comprehensive schools
c) vocational high schools and professional qualification classes in secondary comprehensive schools and profiled high schools
d) sports schools and others
Admittance to specialized schools and profiled classes is allowed after completion of the 7th or 8th grade and after successful passing of exams as per approved requirements applied for Bulgarian nationals.
Foreign nationals of permanent stay, refugees or humanitarian status holders may continue with their education in vocational high schools under the same conditions of Bulgarian nationals.
Foreign nationals with long-term stay (of up to 1 year) are required to pay for their education.
There are no special regulations for children of undocumented migrants.
</t>
  </si>
  <si>
    <t>Legislation restrictions related to access to education are related to the amount of the tuition fee paid.
Access to higher education in the Republic of Bulgaria (such as students, PhDs, specializing students) of persons, mentioned below is under the same conditions as of Bulgarian nationals: a. Citizens of EU member states and the European Economic Area(Art.68, it.6 of the Higher Education Act); b. Foreigners with permanent residence permit; refugees or humanitarian status holders, foreigners of Bulgarian origin (Art.11,para.3, it.1-3 of the Regulations of state requirements for admission of students in higher schools in Bulgaria and Art.17, para 2, it.1-3 of the  Regulations of state requirements for admission and training of PhD candidates); c. The above groups of foreign nationals pay tuition fees under the rules established for Bulgarian nationals.
Foreign students, PhDs and trainees that do not fall under the above groups pay tuition fees which in the state higher schools cannot be less than the differentiated rate for the cost of training
Bachelor degree students are admitted  after completion of secondary school, certified by respective diploma  and successful passing of competition exams in compliance with state requirements.</t>
  </si>
  <si>
    <t xml:space="preserve">NGOs and UNHCR provide recognized refugees and humanitarian status holders with consultations and information on their rights and obligations, as well as mediators for their enrollment in schools.
There is no data whether such services are provided to other groups of foreigners.
</t>
  </si>
  <si>
    <t xml:space="preserve">There is a provision for  training foreign nationals in Bulgarian language to be done in schools designated by the Head of the  relevant regional education inspectorates (Art.5(3) of Regulation No.3 of 19.06.2009 on terms and conditions for free of charge education in Bulgarian, as well as training in mother
tongue and culture of pupils of compulsory school age - children of nationals of EU member countries, European Economic Area and the Swiss Confederation).
Training is done in classes outside the curriculum within 12 months (Art.8 (1) of the Regulation). For pre-school
education there are no clear provisions how additional training in Bulgarian language should be done.
</t>
  </si>
  <si>
    <t xml:space="preserve">The Ministry of Education, Youth and Science has developed a Bulgarian language  curriculum for migrants pupils of primary education stage
(I-IV grade), intended for teaching Bulgarian to migrant pupils of compulsory school age – children of nationals of EU member countries, European
Economic Area and the Swiss Confederation residing in Bulgaria and  trained in primary stage (I-IV grades). The curriculum takes into account different levels of knowledge of literary Bulgarian. It is divided into 2 modules: 1.Initial literacy module and 2.  Language training module. Module 1 or Module 2 are applied depending on the needs of the pupils  for integration in the Bulgarian language
environment determined by age and family.The curriculum is implemented in 90 hours annually (3 hours per week). </t>
  </si>
  <si>
    <t xml:space="preserve">See above.  Bulgarian language programs for migrant pupils from EU and EEA countries in primary education stage (I-IV grade) synchronize state education requirements for
Bulgarian language and literature programs with the Common European Framework
(cover level B1), focusing on literary Bulgarian and common levels of communicative language competence, laid down in the framework. Teaching migrants in Bulgarian language is done by primary school teachers and teachers in Bulgarian language and literature in accordance with the stage and level of education. Methodological instructions offer guidelines for teachers, lesson materials, teaching aids and specific methods of assessing pupils’ performance.
Control is exercised by regional education inspectorates. </t>
  </si>
  <si>
    <t>No statatistical data of the National Institute on Statistics, nor of the Ministry of Education, Youth and Science.</t>
  </si>
  <si>
    <t xml:space="preserve">The pedagogical training curricula in some Bulgarian universities includes subjects related to training and integration of children of foreign nationals. Students work as interns in different NGOs and in the State Agency for Refugees.“Training in Bulgarian language of children of foreign nationals” project is being carried
out in some schools in Sofia since 2009. It helps teachers to share pedagogical experience, materials, approaches, etc. The National Report of pre-service training of teachers regarding diversity (2007) shows that the terms pre-service and in-service qualification have not been laid down in Bulgarian regulations. The basic term used in these documents is “qualification” The same paper underlines that themes of immigrant education, cultural and language diversity are treated in  relevant legislation and different programs and strategies, but there are no specific
requirements for pre-service training  and qualification of teachers. The National Program for Integration of Refugees in the Republic of  Bulgaria, Chapter V – Education, goal  “Improving access of refugees to the state education system” provides for: “Training seminars
for teachers of refugee children” and “Developing a pilot project for introducing “resource” teachers in schools  with concentration of refugee children. No available data for practical implementation of these activities. </t>
  </si>
  <si>
    <t>Art. 5(2) of Ordinance 2*2009 on learning of the official Bulgarian language (In Bulgarian:НАРЕДБА № 2 ОТ 18 МАЙ 2009 Г. ЗА УСВОЯВАНЕТО НА КНИЖОВНИЯ БЪЛГАРСКИ ЕЗИК). In practice, the term ' mother tongue' under the Implementing Rules on the Law on Public Education is limited to the understanding that the right to learn one's mother tongue is recognized only to EU citizens. See Ordinance No.3/2009 on children of EU and EEA citizens (in Bulgarian: Наредба № 3 от 19.06.2009 г. за условията и реда за осигуряване на безплатно обучение по български език, както и на обучение по майчин език и култура, на учениците в задължителна училищна възраст - деца на граждани на държави - членки на Европейския съюз, Европейското икономическо пространство и Швейцария). Further reading: http://www.teacher.bg/Article/Details/38403</t>
  </si>
  <si>
    <t xml:space="preserve">As per Art.36 (2) of the Constitution of the Republic of Bulgaria “ Citizens whose mother tongue is not Bulgarian shall have the right to study and use their own language alongside the compulsory study of the Bulgarian language” Regulation No 3 of 19.06.2009 on terms and conditions for  free education in  Bulgarian language, as well as  in   mother tongue and culture of  pupils of compulsory school age-children of nationals of  EU member  countries, of  European Economic Area and Swiss Confederation -  lays down the terms and conditions of training in  mother tongue and culture. According to the Regulation training is financed by the country of origin and/or by physical or juridical entities.   </t>
  </si>
  <si>
    <t>Option on immigrant languages is delivered:          
a. In the regular school day (may involve missing other subjects);
b. As an adaptation of foreign-language courses in school, which may be open to all students (equal status as other languages);
c. Outside school, with some state funding.</t>
  </si>
  <si>
    <t>B covered: Requirements related to intercultural education at schools have been laid down in state educational standards, different educational programmes.</t>
  </si>
  <si>
    <t xml:space="preserve">Center for Educational Integration of Children and Students from ethnic minorities, established by the Ministry of Education focuses mainly on Roma integration. Even though they are starting to work on projects aiming to train teachers in tolerance and work in multicultural environment, their main strategic objectives remain unchanged and still explicitly focus on ethnic minorities. </t>
  </si>
  <si>
    <t>Monitoring and evaluation is done by the Centre for education control and evaluation with the Ministry of Education, Science and Youth. The main activities of the Centre for control and assessment of  education quality is focused on models and mechanisms for inner and outer  assessment of  secondary education. However migrants pupils are not a target group of their policies amd projects.</t>
  </si>
  <si>
    <t>Under the Law on Election of Members of Parliament, only Bulgarian nationals have the right to vote. Foreign nationals in Bulgaria do not have voting rights and cannot participate in the election of state or local authorities, national or local referendums.</t>
  </si>
  <si>
    <t>n/a</t>
  </si>
  <si>
    <t>Under the Law on Political Parties in Bulgaria (Art.2 (1) "Political parties are voluntary associations of citizens with  rights to vote under Bulgarian legislation".</t>
  </si>
  <si>
    <t>There are information materials on the rights of foreigners to work in Bulgaria and Employment Bureaus. In 2009 and 2010 the Ministry of Labour and Social Policy (MLSP) funded different projects in this area under the European Integration Fund for third country nationals (EIF).</t>
  </si>
  <si>
    <t>Long-term residence permit is granted to foreigners who have stayed on legal grounds without interruption on the territory of the country during the last 5 years (Art.5, para 1 (5) of the Law for the Foreigners in the Republic of Bulgaria (LFRB))</t>
  </si>
  <si>
    <t>Foreigners who have been admitted to regular education in licensed educational establishments only half of the term of stay shall be counted (Art.25, para 1, item 5, in connection with Art.24, para 1, item 3 of the Law for the Foreigners in the Republic of Bulgaria)</t>
  </si>
  <si>
    <t>LFRB, article 24d, paragraph 8 amended in 2013</t>
  </si>
  <si>
    <t>No langauage requirement</t>
  </si>
  <si>
    <t>Under Art.19, it.3 of the Regulations for Application of the LFRB, long-term residence permit applicants are required to submit documents proving they have the economic resources to stay in the country. The additional provisions of the Regulations for the Application of the LFRB (§1, it. 1) define “Evidence of economic resources during the time of residence in the country” shall be the official documents, certifying the availability of financial resources, securities, movable and immovable property on the territory of Bulgaria.</t>
  </si>
  <si>
    <t>Art.30 (2) of the Regulation for application of the LFRB provides as follows:
- Documents submitted to the offices for administrative control of foreigners – the term for consideration and resolution is 60 days after the  date of submission;
 - Documents submitted through the diplomatic or consular missions of the Republic of Bulgaria in the country where the foreigner is domiciled, the term is 180 days (6 months) after the submission.</t>
  </si>
  <si>
    <t>The long-term residence permit is renewed upon a request of the foreigner by offices for administrative control of foreigners after expiration of its term (Art.33c (2) of the Law for the Foreigners in the Republic of Bulgaria)</t>
  </si>
  <si>
    <t>According to Art.26 (2) of the LFRB: “refused shall be the extension of the period of a long-term residence in the country or revoked shall be the right of a long-term stay of a foreigner for whom it is established that he has not stayed on the territory of the Republic of Bulgaria or of any other EU member state for a period of 12 continuous months”</t>
  </si>
  <si>
    <t>Grounds for withdrawal or loss of long term residence status are introduced in Article 40, Paragraphs from 3 to 5 of the Law on Foreign Nationals in the Republic of Bulgaria (LFRB).</t>
  </si>
  <si>
    <t>The Bulgarian legislation provides for the four grounds indicated for refusing to extend the term of stay in the country (Art.26 (1) in the cases referred to in Art.10 &amp; 11 of the LFRB):
a. when the foreigner has presented a document of untrue contents or has declared incorrect data (Art.11 (10) of the LFRB);
b. when the foreigner has committed premeditated crime on the territory of the Republic of Bulgaria which according to the Bulgarian legislation is to be punished with more than 3 years imprisonment (Art.10 (1) it.6 of the LFRB)
c. when the foreigner with his activities has put or could put in danger the security or the interests of the Bulgarian state or about whom there is  data that he acts against the security of the country (Art.10 (1), it.1 of the LFRB);
 d.   when the foreigner does not have sufficient resources to provide his/her maintenance according to the duration and the terms of the stay in the Republic of Bulgaria.(Art.11 (9) of the LFRB)</t>
  </si>
  <si>
    <t xml:space="preserve">Article 26, Para.8 of the Law on Foreign Nationals in the Republic of Bulgaria (amended in 2011) introduces limitations to the grounds for refusal of long-term residence permit and obliges the decision making body to take into consideration “duration of stay of the foreign national in the Republic of Bulgaria, age, health status, marital status, social integration, existing connections in the country or absence of links with the country of origin”. </t>
  </si>
  <si>
    <t xml:space="preserve">Expulsion of a foreigner shall be imposed when his presence in the country creates a serious threat for the national security or for the public order (Art.42 (1) of the LFRB). The orders for imposing compulsory administrative measures, including expulsion orders shall take into account the duration of residence, his/hers family status, as well as existing family, cultural and social links with his/hers country of origin. (Art.44 (2) 0f the LFRB) </t>
  </si>
  <si>
    <t>Refusal of long-term residence may be appealed to the next superior administrative authority by the administrative body that has pronounced the administrative act.
Administrative acts issued by offices for administrative control of foreigners may be appealed in court under the Administrative Procedure Code (APC)
“Right to contest administrative acts shall have citizens and organisations the rights, freedoms or legitimate interests of which have been breached or threatened” (Art. 147. (1) of APC).</t>
  </si>
  <si>
    <t>"Name of new law/policy: Law on amendment of and addition to the Law on Foreign Nationals in the Republic of Bulgaria, introducing amendments to it and to the Law on Employment Promotion (In Bulgarian: Закон за насърчаване на заетостта) with regard to employment of long term residence holders.
Date of adoption &amp; date of entry into force: 13.01.2011 &amp; 01.02.2011
Summary of changes: 
Foreign nationals with a right to long term residence are included in the group of persons who can exercise rights under chapter IV of the Law on Employment Promotion that regulates the rights and obligations of job seekers. They can register and seek employment through the territorial divisions of the Employment Agency (Art.18, Para. 3, point 1). Family members of foreign nationals with long term residence permit can also exercise these rights (Art.18, Para. 3, point 6).
"</t>
  </si>
  <si>
    <t>Long-term residents in Bulgaria shall be able to start work under equal conditions as Bulgarians (Art. 33. (1) of the LFRB). No permit shall be required for employment of long-term residents in Bulgaria under the Employment Promotion Act (Art.70 ( 3 ) related to Art.18 (3), it.1) and the Regulations for granting, refusal or withdrawal of work permits for foreigners in Bulgaria (Art.4 (1), it.1).</t>
  </si>
  <si>
    <t>Name of new law/policy: Law on amendment of and addition to the Law on Foreign Nationals in the Republic of Bulgaria, introducing amendments to the Law on Health Insurance
Date of adoption &amp; date of entry into force: 13.01.2011 &amp; 01.02.2011
Summary of changes: 
Foreign nationals with a right to long term residence are included in the group of persons who are obligatory insured.
Web-link:  http://dv.parliament.bg/DVWeb/showMaterialDV.jsp?idMat=43355 (Bulgarian text; no English language version has been accessible)
Name of new law/policy: Law on amendment of and addition to the Law on Foreign Nationals in the Republic of Bulgaria, introducing amendments to the Law on Health
Date of adoption &amp; date of entry into force: 13.01.2011 &amp; 01.02.2011
Summary of changes: 
Foreign nationals with a right to long term residence are included in the group of persons who have the right to medical assistance as Bulgarian citizens. 
Furthermore, Article 33, Para.1 of the Law on Foreign Nationals in the Republic of Bulgaria is amended to state that long term residence holders and their family members are given access to the national labour market as Bulgarian citizens. They can be employed under the same procedure existing for Bulgarian citizens.
Name of new law/policy: Name of new law/policy: Law on amendment of and addition to the Law on Social Assistance (In Bulgarian: Закон за социалното подпомагане)
Date of adoption &amp; date of entry into force: 11.04.2012 &amp; 24.04.2012
 Summary of changes: There is a new paragraph 6 to article 2 of the Law on Social Assistance. According to it foreign nationals with long term or permanent residence permits have a right to social assistance and social services. 
Web-link:  http://dv.parliament.bg/DVWeb/showMaterialDV.jsp?idMat=63693 (Bulgarian text; no English language version has been accessible)
There is no change in the score of this indicator. These amendments have just explicitly regulated the access for LTR and permenant residents.</t>
  </si>
  <si>
    <t xml:space="preserve">"Long-term residents in Bulgaria:
• Are entitled to social assistance under equal conditions as Bulgarian (Art2 (3&amp;4) of the Social Assistance Act)
• Are entitled to medical services under the Law of Health  under equal conditions as Bulgarians (Art83 (10), Law of Health"
</t>
  </si>
  <si>
    <t>Adults, who have been granted permission for long-term residence in Bulgaria may acquire Bulgarian citizenship by naturalization under the terms and regulations of the Bulgarian Citizenship Act (BCA). Art.12, It requires no less than 5 years of permanent residence. The foreign national should have received the permanent residence permit at least five years before the date of the application for naturalization. Citizenship is granted by an order of the President of the Republic of Bulgaria at the proposal of the Minister of Justice on the basis of the  Citizenship Council with the Ministry of Justice (Art.98 of the Constitution).</t>
  </si>
  <si>
    <t xml:space="preserve">Name of new law/policy: Law on amendment of and addition to the Law on entrance, residence and departure of Republic of Bulgaria of EU citizens and their family members, introducing amendments to the Law on Bulgarian Citizenship
Date of adoption &amp; date of entry into force: 29.02.2012 &amp; 17.03.2012  
Summary of changes:  Foreign nationals with a long term residence permit are added to the personal scope of foreign nationals who are eligible to acquire Bulgarian citizenship through naturalisation, provided that they have been holders of this permit for at least 5 years (Art. 12, Para. 1, point 2 of the Law on Bulgarian Citizenship). Web-link: http://dv.parliament.bg/DVWeb/showMaterialDV.jsp?idMat=62364 (Bulgarian text; no English language version has been accessible)
</t>
  </si>
  <si>
    <t>There are no requirements stipulated in the BCA and Regulation No.1 of 19.02.1999 for the application of Chapter 5 of the BCA.</t>
  </si>
  <si>
    <t>Art.13, it.1 of the BCA provides also for acquisition of Bulgarian citizenship if the person has been granted long-term residence permit of not less than 3 years and if he/she has been, for at least three years, and still is, married to a Bulgaria citizen. 3 years of permanent residence and 3 years of marriage is required for naturalisation of spouses of Bulgarian nationals. That means 5 years to qualify as a permanent resident for ordinary third-country nationals + 3 years as a permanent resident + possibly 3 more years of marriage = 8-11 years total</t>
  </si>
  <si>
    <t>Article 10 of the Act on Citizenship allows foreign spouses of Polish nationals to apply for citizenship 3 years and 6 months after their marriage</t>
  </si>
  <si>
    <t>Art.13, it.3 of the BCA provides for acquisition of Bulgarian citizenship if the person was born in Bulgaria, and if he/she has been granted long-term residence permit of not less than 3 years. Also residence period reduced at age 18 to 3 years</t>
  </si>
  <si>
    <t xml:space="preserve">Application documents for Bulgarian citizenship should include evidence of command of Bulgarian language (Art.4, it.6 of Regulation No.1 of  19.02.1999 for application of Chapter Five of the NCA).
Knowledge of Bulgarian language is certified under Regulation No 5 of 03.09.1999 for assessment of the knowledge of Bulgarian language for acquisition of Bulgarian citizenship by naturalization:
• By a certificate for completed language training course issued by an authorized institution, verified by a Commission with the Ministry of Education, Youth and Science (MEYS);
• By test in writing held on a monthly basis by a Commission with the MEYS according to a pre-announced schedule which certifies command of Bulgarian language enough for normal communication on an elementary level (corresponds to A2).
</t>
  </si>
  <si>
    <t>Foreigners who have graduated Bulgarian higher, basic or secondary schools in the country or abroad shall certify their knowledge by presenting a  copy of the diploma, issued by the respective school.</t>
  </si>
  <si>
    <t xml:space="preserve">The examination is free of charge. </t>
  </si>
  <si>
    <t>The different variants of the questionnaire for the language test are public available at the Internet site of the Ministry of Education, Youth and Science -http://www.minedu.government.bg/below/citizenship/index.html</t>
  </si>
  <si>
    <t>The foreign person is required to have an income and occupation enabling him/her to support himself/herself in the Republic of Bulgaria (Art.12, it.4 of the BCA)</t>
  </si>
  <si>
    <t>The foreign person should not have been sentenced by a Bulgarian court for a premeditated crime of a general nature and has not been the subject of criminal proceedings for such a crime unless the person concerned has been rehabilitated (Art.12, it.3 of the BCA).</t>
  </si>
  <si>
    <t>The Minister of Justice shall make a proposal to the President of the Republic of Bulgaria to issue a decree on applications for acquisition of Bulgarian citizenship by naturalization within 18 months from the date of application ( Art. 35 (1), it.1 and (2) of BCA).</t>
  </si>
  <si>
    <t xml:space="preserve">The application of any person meeting the requirements for acquisition of Bulgarian citizenship through naturalization shall be refused if there are serious grounds to believe that due to his/her conduct he/she may constitute a threat to public order, public morals, public health or national security (Art.19 of BCA). </t>
  </si>
  <si>
    <t>The Bulgarian Citizenship Act does not stipulate the right to appeal in court the decision of the Citizenship Council on citizenship applications, as well as the proposal of the Minister of Justice to the President of the Republic of Bulgaria to issue or refuse acquisition, renew or withdraw Bulgarian citizenship (practice – Decision № 2247 of 06.03.2007 for administrative case No 2936/2006, III section of the Supreme Administrative Court).</t>
  </si>
  <si>
    <t>Naturalization through which Bulgarian citizenship was acquired may be revoked if the person concerned has supplied information or facts serving as grounds for acquisition of Bulgarian citizenship which were established, through legal proceedings, to have been false (Art.22 (91), it.1 of BCA).</t>
  </si>
  <si>
    <t>Revocation of naturalization may only be effected within 10 years from the acquisition of Bulgarian citizenship (Art.2 (2) of BCA).</t>
  </si>
  <si>
    <t>Person who has acquired Bulgarian citizenship by naturalisation can be deprived of it if he is covicted by enacted sentence for severe crime against the Republic, on condition that he is abroad and does not remain without citizenship (Art.24 of BCA).</t>
  </si>
  <si>
    <t>"Name of new law/policy:  Law on amendment of and addition to the Law on Foreign Nationals in the Republic of Bulgaria, introducing amendments to the Law on Bulgarian Citizenship
Date of adoption &amp; date of entry into force: 10.12.2013 &amp; 20.12.2013
Summary of changes:  Dual citizenship is allowed for certain categories of migrants in Bulgaria. According to the new Article 12, Paragraph 2 of the Law on Bulgarian Citizenship, the following groups of persons are exempted from the requirement to renounce one’s previous nationality:
1. Persons - spouses of Bulgarian citizens; 
2. Nationals of a Member State of the European Union, State Party to the Agreement on the European Economic Area or the Swiss Confederation; 
3. Nationals of countries with which Bulgaria has signed agreements, which establish reciprocity  .
Web-link: http://dv.parliament.bg/DVWeb/showMaterialDV.jsp;jsessionid=F80EC223696C1B82B239E5268A371544?idMat=81164 (Bulgarian text; no English language version has been accessible)
"</t>
  </si>
  <si>
    <t>Applicants for Bulgarian citizenship should present documents issued by relevant foreign authorities, certifying their release of former citizenship or declare their will to be released on acquiring Bulgarian citizenship. If no such document is applied, then it should be presented within a three-year period following receipt of the notification that the Citizenship Council with the Ministry of Justice has approved the application for Bulgarian citizenship (Art4, it.12 of Regulation No1 of 19.02.1999 for application of Chapter Five of the BCA).</t>
  </si>
  <si>
    <t xml:space="preserve">For nationality, however, the Protection Against Discrimination Act provides for an exception for any different treatment stipulated in the Constitution or other laws. While there are a number of legislative provisions for different treatment of non-nationals, in areas like voting rights, and access to civil service, this does not render nationality ineffective as a protected ground. This is so because the law still forbids the many more, indeed innumerable, instances in which private actors or authorities other than parliament could decide to differentiate against non-nationals.  </t>
  </si>
  <si>
    <t>See art.162 of the Penal Code, in force from 2011</t>
  </si>
  <si>
    <t xml:space="preserve">The Protection Against Discrimination Act prohibits incitement to discrimination on all three grounds. However, it does not specifically prohibit incitement to hatred or violence. Incitement to hatred is banned under the Criminal Code but only on ethnic/racial and religious grounds, and not nationality. Incitement to violence is not specifically banned for any ground. Insults, threat and defamation would qualify as harassment under the Protection Against Discrimination Act, banned on all three grounds. Instigation to incitement is not specifically banned. The Protection Against Discrimination Act provides for specific liability for aiding and abetting acts of discrimination. Under the Criminal Code, general provisions on criminal attempt and aiding and abetting apply to incitement to hatred and discrimination. Racial profiling is not specifically banned but would be implied in the ban on direct discrimination.   </t>
  </si>
  <si>
    <t xml:space="preserve">The Protection Against Discrimination Act does not specify that the victim can choose which ground to accentuate in proceedings. This is implicitly understood as a matter of course. All aspects of allegations are up to the claimant. </t>
  </si>
  <si>
    <t>There is labour code anti-discrimination provision which covers access to vocational training (all grounds are protected), however it is not very detailed and uses the general term “access to the vocational training increasing qualifications” (Article183 para 1,  Labour Code). The labour code provisions apply to the training organized by the employer only. Other kinds of training, outside the employment, are governed by different laws on education generally lacking clear anti-discrimination clauses in relation to different kinds of vocational training. 
Training for the unemployed is also covered by antidiscrimination clause (Act on promotion of employment and institutions of labour market, art. 40).</t>
  </si>
  <si>
    <t>No explicit anti-discrimination clause, only refence to international standards</t>
  </si>
  <si>
    <t>Judicial interpretation required, no anti-discrimination in the field of housing. Constitutional provision only</t>
  </si>
  <si>
    <t xml:space="preserve">Under the Protection Against Discrimination Act a complainant can choose for all grounds between the civil courts and the specialized equality body, the Protection Against Discrimination Commission, which is an adjudicator hearing cases in quasi-judicial, quasi-administrative proceedings. Under criminal law, only victims of race- and religion-based violence or incitement to hatred/ discrimination can ask for protection, and even then it is up to a public prosecutor to institute a case. </t>
  </si>
  <si>
    <t xml:space="preserve">only in employment related relations </t>
  </si>
  <si>
    <t>National law makes no provision on testing. General civil evidentiary rules put no limit on the admissible types of proof. Therefore, testing, as well as any other type of evidentiary tool, is implicitly allowed as a matter of course. The admissibility and merit of testing data in a particular case will be for the court to decide. There is no controversy surrounding testing. The term ‘testing’ is generally unfamiliar, except to a limited number of NGO lawyers and activists. Evolution in public, and judicial, understanding and acceptance of testing for legal purposes as a theoretic concept is yet to be initiated. Yet, testing in practice has been successfully used in litigation. Both the civil courts and the equality body have unquestioningly admitted proof deriving from testing, including video recordings and witness testimony. 
The civil courts, including the Supreme Court of Cassation, have expressly rejected respondents’ allegations that activist testers are not credible as witnesses because of their professional commitment to rights defence, or because of the purposefulness of the testing exercise.  Judges have explicitly stated that as long as, based on an overall assessment of the case file, there is no evidence to refute testers’ allegations and testimonies, the latter have to be credited.  In a Roma access to employment case, the court expressly held that the testing carried out by the activist witnesses was justified by their involvement in rights work. Judges have expressly held that activist claimants of declared affiliation with Roma rights groups have suffered more serious non-pecuniary damages because their sensitivity to discrimination was exacerbated as a result of their rights work.  
Neither judges, nor the equality body has expressed misgivings about testing being potentially misleading or provocative. They have not stipulated methodological requirements or other guarantees against bias. All in all, they have responded to testing as a perfectly natural means to verify a complaint of discrimination. 
The equality body has not only unquestioningly accepted testing as a valid source of facts and evidence, but has done its own testing to verify complaints.  It has explicitly stated that testing results proving the invalidity of a respondent’s pretext constituted prima facie discrimination mandating a shift of the burden of proof.</t>
  </si>
  <si>
    <t>National law implicitly permits any type of evidence in civil cases, including statistical evidence. There are no particular conditions for admission of statistics in lawsuits. The admission and evaluation of all evidence, implicitly including statistics, is left to judges’ discretion. While it would be exaggerated to say that the use of statistics is widespread, it is not uncommon. Neither judges, nor the equality body has found any problems with the use of statistics. Comparative law has not been a factor, either way.</t>
  </si>
  <si>
    <t xml:space="preserve">Prohibition of victimisation was broadened in labour code - Act of 21 November 2008 on amendment of the Act – Labour code (Dz.U. Nr 223, poz. 1460, 18 December 2008, in force since 18 January 2009). Before only dismissal and termination of contract were prohibited whereas after the amendment any other adverse treatment is prohibited and this protection was also extended to employees who in any way support the victim of discrimination. </t>
  </si>
  <si>
    <t>not fully in line with the directives</t>
  </si>
  <si>
    <t xml:space="preserve">A, not b. Free legal representation in civil and administrative cases is generally provided where there is proof that a claimant has no means to afford it and where the interests of justice so require. In practice, the 'interests of justice' test can mean that access is the exception. Some categories of people, including those entitled to social assistance and residents of social institutions, are granted access to legal aid on those bases alone. Under the Administrative Procedure Code, in administrative cases a discrimination victim will have to pay for an interpreter unless an international treaty provides otherwise. Under the Civil Procedure Code, in civil cases a discrimination victim would arguably be exempt from interpreter expenses provided that the court recognizes their inability to pay. </t>
  </si>
  <si>
    <t xml:space="preserve">Under the Protection Against Discrimination Act, victims are explicitly entitled to a), b), e), f), and h). Case law has also developed c) and g).   </t>
  </si>
  <si>
    <t>Department for Women, Family and Counteracting Discrimination was abolished at the beginning of 2010 (de facto at the end of 2009) .In 2008 Government Plenipotentiary for Equal Treatment was established, however it is also not an equality body with a mandate to provide independent assistance to victims or to conduct independent research or formulate independent reports and recomendations. None - ECRI or Paris Principles are not fulfilled by this body.</t>
  </si>
  <si>
    <t xml:space="preserve">The specialised body is a Department for Women, Family and Counteracting Discrimination within the Ministry of Labour and Social Policy. However this Department is not an equality body. If focused mainly (however also in a limited way) on gender issues. PL Government did not claimed that it was an official Equality Body according to Race Directive (43/2000). </t>
  </si>
  <si>
    <t>There is no mechanism for ensuring legislation’s compatibility with anti-discrimination standards. There are a number of units within the executive dealing with equality, including a National Council for Cooperation on Ethnic and Demographic Issues (Council of Ministers), a Consultative Council on Education for Children and Students from Ethnic Minorities and a Centre for Educational Integration of Children and Students from Ethnic Minorities (Minister of Education), a Roma Public Council on Cultural Issues and a Council on Cultural Diversity (Minister of Culture), and a Demographic Development, Ethnic Issues, and Equal Opportunities Directorate (Minister of Labour and Social Policy).</t>
  </si>
  <si>
    <t xml:space="preserve">The Protection Against Discrimination Act creates a duty for all authorities to take all necessary measures, incl. positive measures, to secure the aims of antidiscrimination law. There is no explicit b) obligation. </t>
  </si>
  <si>
    <t>There are no such rules except labour law for this obligation. In other spheres there are no provisions to promote equal treatment or to taking into consideration this obligation in procedure of selection of any goods or services . This stems only from labour law. 2000/43 and was not 
implemented beyond employment. It does not cover goods and services etc.</t>
  </si>
  <si>
    <t>In law, can include measures aimed at protecting the distinctive identity of persons belonging to ethnic, religious and linguistic minorities, and their rights, alone or with other members of their groups, to preserve and develop their culture, to profess and exercise their religion, and to use their language; and measures in training or education aimed at guaranteeing the participation of persons belonging to ethnic minorities, as far as and as long as such measures are necessary.</t>
  </si>
  <si>
    <t>Only in Labour code and general clause.</t>
  </si>
  <si>
    <t>The Hungarian Equivalence and Information Centre can be considered as a one-stop-shop that is responsible for the recognition as well as provides information. The section was opened in May 2010.</t>
  </si>
  <si>
    <t xml:space="preserve">There are no requirements regarding health and safety standards, only of documents on ownership or tenancy of a house/flat, and registration of habitual residence at this address. OFFICIAL INFO: "As accommodation in Hungary only those real estates can be accepted, which are recorded in the real-estate register as dwelling, flat or commercial or other kind of accommodation that suits for the criteria specified by law.
Accommodation can be certified in particular with: 
- a notarised statement made by a family member living in Hungary promising the reception of the applicant;
- a tenancy contract;
- a document certifying the ownership of a flat (for example ownership certificate that is not older than 3 months);
- an agreement on buying a flat lodged with the Land Registry Office, as well as the copy of the decision in which the administrative office authorises the acquision of real estate;
- a voucher on paid commercial accommodation."
 </t>
  </si>
  <si>
    <t>"The following shall, in particular, be accepted as proof of a foreign national's subsistence in Hungary:
- a notarised statement made by a family member living in Hungary promising support to the applicant along with a document in proof of the family member's ability to provide such support;
- a statement from a Hungarian financial institution concerning the applicant's savings account;
- a public document or a private document with full probative force in proof of the applicant's financial assets (tangible or intangible) whereby to ensure subsistence in Hungary;
- a statement from the tax authority on the applicant's taxable income from employment or other similar relationship performed on a regular basis under Hungarian law;
- a public document (or statement from the tax authority) on the applicant's income from other gainful activity performed in Hungary on a regular basis;
- a certificate issued by a Hungarian financial institution as proof of regular income (for example pension, retirement allowance) received from abroad;
Both the applicant and his/her family member living in Hungary can certify the sufficient financial means for sustenance in Hungary."</t>
  </si>
  <si>
    <t>The basic rule is 3 years but the validity of the residence permit must not extend beyond that of the sponsor.</t>
  </si>
  <si>
    <t>In case of death if circumstances are met.</t>
  </si>
  <si>
    <t>Up to 6 consecutive months and altogether maximum 300 days within 5 years.</t>
  </si>
  <si>
    <t>Govt. Decree No. 114/2007 (V.24.), Art 104(1) (for the national permit) and Art 108(1) (for the EC permit) were amended on 1st January, 2013. Three months for the 1st instance procedure, and 1 month for processing the appeal (if there's any).</t>
  </si>
  <si>
    <t xml:space="preserve">Govt. Decree No. 114/2007 (V.24.) related to the Law on TCNs came into force on 1st July, 2007. The Government Decree maximises the duration to "four months".
</t>
  </si>
  <si>
    <t xml:space="preserve">The status is lost if the person is outside the EU for longer than a year, or outside Hungary for longer than 6 years. </t>
  </si>
  <si>
    <t>Art  45 (1) and (2a), came into force on 20.05.2012.</t>
  </si>
  <si>
    <t>The cost of the language requirement is part of the general costs of the Naturalisation Exam. Since August 2010  it has been 50% of the minimum wage.</t>
  </si>
  <si>
    <t xml:space="preserve">Limitations and restrictions to the labour market are dependent on the specific type of permit TCNs have (self employment, specialist, seasonal employment, etc.). Only when the person has acquired long term residence would these limitations cease to apply. Normally, transition from one type of permit to another is both legal and possible if the TCN has found employment. Skilled workers can change employer and area but not their sector. Specialists are tied to their employer. Unrestricted access to the labour marked, however, cannot be said to be in effect without long term residency. No restrictions apply, however, to reunified family members of TCNs. </t>
  </si>
  <si>
    <t>No employment sectors are limited to Norwegian or EU nationals, except on the grounds of national security.</t>
  </si>
  <si>
    <t xml:space="preserve">TCNs without permanent residence permits (after 3 years) must have clearance from the labour authorities (NAV) in order to obtain a work permit. This restriction doesn't apply to EEA nationals or TCNs with permanent residence. In addition, any person with a residence permit allowing them to take up any job may also engage in self employment.  Some work permits are limitied to a certain employer or a certain group of employers, and they will not be allowed to do any other work, including self employment.  Family members of those with a limited work permit will, however, be allowed to take up any job.  </t>
  </si>
  <si>
    <t xml:space="preserve">Both long-term residents and residents on family reunion permits have the same access as nationals. For residents on temporary work permits: certain temporary work permits could not be combined with full-time education or training programs, because the person involved would have to have full time employment at the time of renewal. There is no legal restriction regarding access to education or vocational training. </t>
  </si>
  <si>
    <t>Grants for study are available for both long-term residents and residents on family reunion permits and residents with with temporary permits that can form a basis for permanent residence (excludes seasonal workers, and au pair and rejected asylym seekers who cannot be returned.)</t>
  </si>
  <si>
    <t>There is a one stop for foreign education, but only for non-regulated professions (NOKUT). Regulated professions have particular procedures for approval. A time frame is mentioned for regular applicants for approval of education from abroad, but these appear to be estimates.</t>
  </si>
  <si>
    <t xml:space="preserve">Name of new law/policy: “Job Chance” Program
Date of adoption &amp; date of entry into force: 2013
The pilot project “Second Chance” sought to assist immigrants who had been out of the labour market over long periods of time, as well as stay-at-home immigrant women, to improve their skills and to find employment. It received a positive evaluation in 2012, and in 2013 it was extended and made permanent under the name “Job Chance” (Jobbsjansen). Municipalities with more than 750 immigrants may apply for funding to run this project locally from the Directorate of Integration (IMDI). For 2013, the program had a budget of 30 million kroner, and for 2014 this was increased to 87 million kroner. 
</t>
  </si>
  <si>
    <t>Although policy targets are favorable for both groups, the actual measures employed have been less than effective. NAV has a work force project program for immigrant women from 2008 called "Welcome in."  NAV has funded targeted projects for immigrant youth in colaboration with NGO's and local authorities in Oslo, Hordaland, Telemark and other regions. The Employment Gateway inkludi.no has a special focus on ethnic minoritiy youth.</t>
  </si>
  <si>
    <t>NAV [the Norwegian directorate of Labour], UDI [the Directorate of immigrations] and IMDi [Directorate of Integration and Diversity] have launched a number of long term information measures for migrant workers and their families. The obligatory introduction programme for refugees includes information on worker's rights.</t>
  </si>
  <si>
    <t>Immigrant trade union membership is still significantly below that of nationals.</t>
  </si>
  <si>
    <t>Every legally residing foreigner in Norway has equal access to social assistance. However, if a person has a certain type of time limited residence permit (family reunion, labour migration) and receives social assistance, this will be an obstacle for renewal of the residence permit (immigration regulations §10-20 cf §10-10).  This has changed with the new Immigration Act and Immigration regulation in force from 01.01.2010.</t>
  </si>
  <si>
    <t>Working conditions regulated for all workers in the Working Environment Act (2005).</t>
  </si>
  <si>
    <t>Sponsor must have had employment for four years. The four-year rule, which is a requirement specifically for family formation/post-flight spouses, is found in the Immigration Act Section 40a and was introduced in 2009 (in force 2010). There is generally no waiting period before someone is eligible for family reunification, with the exceptions to persons who arrived themselves as asylum seekers or family members, who are sponsoring someone for family formation. For many asylum seekers, this involves waiting over a year for case decision, two years in introductory program and two years in employment = 7 years.   For new marriages, sponsors under 23 years of age must have been employed or in education for the last two years. The government in 2010 instituted a number of limitations on family reunion especially targeting asylum seekers and youth marrying outside the country (family establishment).</t>
  </si>
  <si>
    <t>Sponsor must have had employment for four years. The four-year rule, which is a requirement specifically for family formation/post-flight spouses is found in the Immigration Act Section 40a and was introduced in 2009 (in force 2010). There is generally no waiting period before someone is eligible for family reunification, with the exceptions to persons who arrived themselves as asylum seekers or family members, who are sponsoring someone for family FORMATION.For many asylum seekers, this involves waiting over a year for case decision, two years in introductory program and two years in employment = 7 years.   For new marriages, sponsors under 23 years of age must have been employed or in education for the last two years. The government in 2010 instituted a number of limitations on family reunion especially targeting asylum seekers and youth marrying outside the country (family establishment).</t>
  </si>
  <si>
    <t xml:space="preserve">Only residence permit giving grounds for permanent residence permit, and student permits, are eligible for family reunion. </t>
  </si>
  <si>
    <t>Norwegian immigration law distinguishes between marriages established before and after entry to the country (came into force in 2010). More limitations affect the latter group. Limitations for spouses and sponsors under 23 years: For new marriages, sponsors must have been employed or full time students for the last two years.</t>
  </si>
  <si>
    <t xml:space="preserve"> If custody is shared, the other parent must agree to the child leaving the country of origin</t>
  </si>
  <si>
    <t>Only parents are eligible and there are two absolute conditions: above 60 years of age, and no spouse, nor relatives in ascending or descending line still in the country of origin, regardless of their ability to care for the applicant (cf Immigration Act §46). This was valid also before the Immigration Act of 2008 (cf the Immigration Regulations 1990 §24 (1) c, and the practice has been the same).</t>
  </si>
  <si>
    <t>Voluntary courses are available in certain countries.</t>
  </si>
  <si>
    <t>Since September 2005 it is compulsory for newly arrived adult immigrants to participate in 300 lessons of Norwegian language training and social studies. Beyond the compulsory instruction, those who have further needs for instruction will have the opportunity to take more classes (up to 3,000 lessons, depending on the needs of the individual). 
This system applies to those who are refugees, persons granted humanitarian status, persons who have collective protection and family members of these categories. It also includes persons who have been granted family reunification with a Norwegian citizen. Persons who come from outside the EEA-/EFTA area and have a work permit are entitled to take part in 300 lessons of instruction, but have no legal right to get the courses free of charge. People from the EEA-/EFTA area have no legal obligations to take part in language courses. http://www.ub.uio.no/ujur/ulovdata/lov-20030704-080-eng.pdf</t>
  </si>
  <si>
    <t>Persons having level A2 are not obliged to take the compulsory 300 hours of language training</t>
  </si>
  <si>
    <t>No requirement for persons certified with language level A2. See Social Studies component http://introengelsk.cappelendamm.no</t>
  </si>
  <si>
    <t>Families of immigrant workers from outside EU/EFTA countries or their employers must cover the costs of required courses themselves.  The cost varies from community to community, (in Oslo required courses add up to about  NOK 11000 (ca. €1400). Families of immigrant workers from EU/EFTA countries are exempt from the requirement, but may participate in courses at their own cost.  However, families of all immigrants with permanent residence permit may participate free of charge.</t>
  </si>
  <si>
    <t xml:space="preserve">Exempted from costs: a)refugees; b)residence on humanitarian grounds; c)collective protection; and d) reunited family members of refugees, Nordic citizens or holders of permanent residence permit. </t>
  </si>
  <si>
    <t xml:space="preserve">2014 income requirement for family reunification is 251,856 kroner and is linked to employment. In addition sponsors having received a residence permit after applying for asylum must have been active at least four years in the workforce or in higher education. The income requirement must be filled both for the previous and the next year. Full time studies gives exemptions from condition of past income. Receiving social welfare benefits disqualifies.
http://www.udi.no/en/word-definitions/income-requirement-in-family-immigration-cases-/
</t>
  </si>
  <si>
    <t xml:space="preserve">Minimum stipulated income for 2010: NOK 217 000 ( = € 27 600). Income such as disability benifits, age pension, academic scholarships and stipends, and private investments are included.  </t>
  </si>
  <si>
    <t>The Directorate of Immigrations establishes targets for length of application, but these are not defined by law.</t>
  </si>
  <si>
    <t>Application: NOK 3000 (€ 380), renewal; NOK 1100 (€ 140)</t>
  </si>
  <si>
    <t>Includes all the specified options. In addition, suspicion of forced marriage or profoma marriage may be grounds for a negative decision. Furthermore, being charged with a crime will suspend processing, and conviction of crime and misdemeanor may lead to expulsion, re-entry ban and thus no renewal.</t>
  </si>
  <si>
    <t>Legal aid is generally not granted in refusal cases, cf Circular G-12/2005, para 5.5.2, 6.5.2</t>
  </si>
  <si>
    <t>In the event of separation or divorce, spouses and family members have the right to autonomous residence only after three years residence. In case of widowhood an autonomous residence permit will be granted unless there are reasons against. In the event of separation due to physical or emotional violence or abuse, autonomous status may be granted at any time.</t>
  </si>
  <si>
    <t>The spouses of sponsors with asylum or residence on humanitarian grounds have both right and obligation to free language training. Spouses of other immigrants have the right to language training, but must cover the costs themselves. Access to all other educational options in the same way as sponsor.</t>
  </si>
  <si>
    <t xml:space="preserve">In some situations, spouses have better access to employment. If the sponsor is a highly skilled worker, he or she is bound to one employer. The spouse may work for any employer with any kind of work, or be self-employed. </t>
  </si>
  <si>
    <t>Receiving social assistance might be an obstacle for renewal of the permit, cf Immigration regulations §10-20 cf §10-10</t>
  </si>
  <si>
    <t xml:space="preserve">Pre-primary education: There are a number of targeted programs financed by the state, including free tuition in areas with a high concentration of minority children. Compulsory education: Introductory classes, alternative language cirricula, subject support in the mother tongue, extended time frame for completion. None of these specific measures are obligatory. </t>
  </si>
  <si>
    <t xml:space="preserve">All communities are required by law to provide compulsory primary education for all children (6-16 years) living in the country, independent of immigration status. They are similarly required to provide all youngsters (16 - 19 years) access to upper seconday education. </t>
  </si>
  <si>
    <t>a. All placement in the 10-year primary school is by age, independent of prior education. b. All other assessments are made by school staff with or without suplemental evaluations by professional bodies or institutions.</t>
  </si>
  <si>
    <t>All children with legal residence are guaranteed pre-primary education.  Immigrants who have been refused residence but cannot be returned and seasonal workers on temporary permits are excluded from vocational training, all other categories share the same rights as nationals.</t>
  </si>
  <si>
    <t>A. There are no obligatory targeted measures at national level.  B. There are no obligatory targeted measures aimed at employers at national level. Some counties and municipalities have adopted specific measures (both a and b) at a local level.</t>
  </si>
  <si>
    <t>There are no obligatory targeted measures at national level. Some institutions of higher education (like the Police Academy and the University College in Oslo) have adopted specific measures locally to increase minority success. Minority participation in higher education is, overall, reasonably high.</t>
  </si>
  <si>
    <t>Some targeted support initiatives by local school authorities do occur including information in immigrant languages; information meetings for immigrant families; and interpretation services. The Directorate of schools, The National Parents’ Committee for Primary and Secondary Education (FUG) and the The National Centre for Multicultural Education (NAFO) all work closely with local authorities to improve educational guidance, career counciling for immigrant students. The national parents’ committee for primary and lower secondary education (FUG) has indeed established a network of parents of various linguistic origins who advise parents and schools on the education of immigrant children and provide parents with information in their own language, but individual communities are not obligated to contact FUG, and outside of a few large communities like Oslo, there is no effective private or public network for the dissemination of this information.</t>
  </si>
  <si>
    <t xml:space="preserve">a. Support in Norwegian as a second language following the Curriculum in Basic Norwegian for Language Minorities  in compulsory primary education can be provided as long as local authorities deem it necessary.   b. The national strategy plan "Equal Education in Practice! " from 2007 strongly reccomends language support in both the mother tongue and Norwegian in pre-primary education.  </t>
  </si>
  <si>
    <t>a. A national curriculum sets standards for second language training. b. No requirement exists at any school level that second-language teachers are specially qualified or certified. c. All curricula, including second language training, may be monitored by the Directorate of Education and Training (UDir). The Directorate and the The National Centre for Multicultural Education (NAFO) both work closely with local authorities on a voluntary basis to improve immigrant schooling in communities.</t>
  </si>
  <si>
    <t>The Primary School Information System (GSI) provides statistics about pupils including  for the language minorities. It includes gender, age, and language (not country of origin). Statistics Norway (SSB) periodically breaks the GSI numbers further down. Publicly available statistics on upper secondary do not separate out language minorities, but the Directorate does publish annual reports including statistics that target minority education issues.</t>
  </si>
  <si>
    <t>a. All comunities are obligated to provide support measures for new arrivals and language minority pupils. b. Financial support for immigrant pupils is given to communities on a per capita basis. Communities may use these funds in a number of options.</t>
  </si>
  <si>
    <t xml:space="preserve">In May 2013, the government introduced a 5-year plan to develop improved multicultural competence among teachers and kindergarten staff. The efforts are focused on multicultural pedagogy, multilingualism, second language teaching and adult education. The program is expected to cover 600 schools during the 5-year period, and 30 million kroner are set aside for it each year. </t>
  </si>
  <si>
    <t>a. Pre-service training is required for all teachers, and MAY include migrant education. From the 2010 school year on, second language training and other elements relevant to minority education will be included for all teachers in addition to optional in-depth training in immigrant education. There is, however, no requirement that an individual teacher has specialist training in order to teach migrant children. b. most specialist training in migrant education occurs as in-service development training.</t>
  </si>
  <si>
    <t>The national strategy plan "Equal Education in Practice! " from 2007 strongly reccomends language support in the mother tongue following the curriculum for Mother Tongue Teaching for Language Minorities as long as the pupil qualifies for second-language support in Norwegian.</t>
  </si>
  <si>
    <t>a: The preferred model is integration in the normal school day. c: In some communities mother tongue classes are arranged as after-school classes pooling pupils from several local schools.</t>
  </si>
  <si>
    <t>The state regulated core cirriculum does recommend (not guarantee) some study of migrant' pupils cultural background.</t>
  </si>
  <si>
    <t>B applies. Social-cultural learning about countries of origin is normally integrated into the core cirruculum and involves all students. The degree to which this is actually implemented at the local level is not systematically monitored.</t>
  </si>
  <si>
    <t>Support initiatives (a. b. and c.) by some local school authorities do occur, including migrant language information; information meetings for immigrant families; and use of interpretation services. The National Parents’ Committee for Primary and Secondary Education (FUG) and the National Centre for Multicultural Education (NAFO) both work closely with local authorities on a voluntary basis to improve parental involvement in immigrant schooling. Individual communities are not obligated to contact FUG.</t>
  </si>
  <si>
    <t>A and b covered. Education faculties at the University Colleges in both  Oslo and Bergen have initiated recruitment oriented campaigns in 2003 and again later aimed at both qualified immigrants and minority pupils in secondary education.  Recruitment of teachers with immigrant background remains, however, low.</t>
  </si>
  <si>
    <t>B covered.</t>
  </si>
  <si>
    <t>Directorate of integration and Diversity (IMDi)</t>
  </si>
  <si>
    <t>a. Core curriculum documents and guidelines provide advice. b. There is no systematic monitoring of local authorities' implementation.</t>
  </si>
  <si>
    <t xml:space="preserve">The Primary Education Act provides for adapting schools to the educational needs of all pupils including social, cultural and spiritual needs. Law regulates leave for religious holidays explicitly.  Many schools with a high proportion of immigrant and minority children do implement a number of different adaptations dependent on the minority communities involved. Articles 2-3a of the Act state that the school must show respect for the pupils’ and their parents’ religious and/or philosophical convictions; and give parents a right to exempt their children from parts of the instruction that they find offensive. </t>
  </si>
  <si>
    <t>Naturalized citizens only.</t>
  </si>
  <si>
    <t>3 year residency requirement.</t>
  </si>
  <si>
    <t xml:space="preserve">Name of new law/policy: Closure of Contact Committee for Immigrants and the Authorities (KIM)
Date of adoption &amp; date of entry into force: March 2014, with immediate effect.
Summary of changes: In March 2014, it was announced that KIM would not start its new 3-year term and would be closed. KIM was founded in 1983-84 to (1) advise the government on issues concerning immigrants and (2) lead a dialogue between immigrants and the authorities. The government announced that the views and interests of immigrants should be mainstreamed rather than being represented in a special body, and announced that annual “dialogue conferences” would replace KIM. 
</t>
  </si>
  <si>
    <t>There are both structural and ad hoc consultative bodies. KIM (Contact Committee for Immigrants and the Authorities) is structural. SOHEMI, is an ad hoc body under the Directorate of health. The Minister of Justice has an ad hoc contact group with participation from national-level associations. The Directorate of Police has an ad-hoc dialogue forum with minority organisations. A number of other national level institutions have their own ad hoc fora.</t>
  </si>
  <si>
    <t>KIM: Members are nominated and proposed regionally by associations, but final appointment is by the Government (highest level). To arrive at an overall ethnic and gender balance in consultative body, the government may make small adjustments (member or reserve member) among persons nominated by the associations.</t>
  </si>
  <si>
    <t>KIM is chaired by an independent person. Since 2002 the chairpersons have been appointed on the basis of long term activity in the immigrant associations. All the ad hoc bodies are chaired by the national authority involved.</t>
  </si>
  <si>
    <t>KIM is mandated to both respond to consultative requests and to initiate issues on its own accord. All public authorities are required by law to respond to the recommendations and initiatives of consultative bodies.</t>
  </si>
  <si>
    <t xml:space="preserve">The government requires that organisations propose members of both genders. The government invites associations from all nationalities (excepting EU nations) to participate in nominations but cannot require them to participate. Each time a new KIM is appointed there is a nomination process. The responsible government minister, in a letter of invitation, sets the Government's parameters for appointment – normally gender, ethnic and age balance.  Gender balance in government appointed bodies is a matter of law. There is no statute or law supporting ethnic and age balance, only a statement of intention by the minister. It is close to option 1. 
Interpreting the Government’s statement of intention as comparable to a statute, it is option 1
</t>
  </si>
  <si>
    <t>There is at present no policy on the matter, and no two of the regional bodies has the same exact form. Some of them are modeled on KIM. Some of them are politically appointed without any direct input from immigrant organizations. A third variation would be an independent regional umbrella for immigrant organizations that the county authorities have given consultative status.</t>
  </si>
  <si>
    <t>In some counties membership is elected by associations, in some counties members are selected and appointed by county authorities.</t>
  </si>
  <si>
    <t>The structural bodies - where these exist - are chaired as a rule by a participant. There is no rule as to how the different ad hoc bodies are chaired.</t>
  </si>
  <si>
    <t>Some of the county appointed consultative bodies may have statutes that give such guarantees, but there is no national law that requires this.</t>
  </si>
  <si>
    <t>RIO Rådet for innvandrerorganisasjoer i Oslo (Council of immigrant organizations in Oslo)</t>
  </si>
  <si>
    <t>Drammen is the city other than Oslo with the largest immigrant population. The consultative body is Drammen Minorities Council. (previously Drammen immigrant council established in 1991). DMC Is an umbrella organization comprised of all immigrant organizations in the city area. The City government consults DMC, as an NGO, in issues that impact the immigrant communities.</t>
  </si>
  <si>
    <t>Consultative status is by agreement with the city government and has no 'institutional' element. The DMC is free to give recommendations when consulted, or to give recommendations or statements on its own initiative. The right to response is statutory for consultative bodies.</t>
  </si>
  <si>
    <t xml:space="preserve">For the last two elections, the Directorate of Integration (IMDI) developed informational brochures in ten languages as well as informational films in order to inform immigrants of the importance of voting and how to vote. In 2013 this happened in the context of the 100th anniversary of the universal right to vote. 
Web-link: http://www.regjeringen.no/pages/38098840/PDFS/STM201220130006000DDDPDFS.pdf, page 121 (Integration White Paper from 2013)
</t>
  </si>
  <si>
    <t xml:space="preserve">Following changes to the funding rules for national organizations or networks working on integration issues, two new organizations obtained funding from 2012 onwards (LIM, a network of liberal Muslims, and Utrop, a news organization). A total of 14 national level integration-focused organizations receive funding. </t>
  </si>
  <si>
    <t>Permanent residence permit (new name since 2007) after 3 years</t>
  </si>
  <si>
    <t>Seasonal work, foreign students, au-pair and some other permits are not taken into account to be eligible for  permanent residence permit.</t>
  </si>
  <si>
    <t>If the original permit was a temporary study permit, it doesn't count. If the original permit was a general work permit, any study time does count towards settlement permit.</t>
  </si>
  <si>
    <t>The applicant must not have lived outside Norway for more than seven months during the last three years.</t>
  </si>
  <si>
    <t xml:space="preserve">Name of new law/policy: Right and duty to 600 hours of classes in Norwegian and social studies for immigrants
Date of adoption &amp; date of entry into force: adopted 15 June 2011, in force 1 January 2012
Summary of changes: Prior to this date, immigrants were required to complete 250 hours of Norwegian classes and 50 hours of social orientation classes within three years of receiving their first permit in order to qualify for permanent residence. This was expanded to 550 hours of Norwegian and 50 hours of social orientation for persons who obtain a first permit after 1 Jan 2012. 
Web-link: http://udiregelverk.no/no/rettskilder/departementets-rundskriv-og-instrukser/2011-035-Q/
</t>
  </si>
  <si>
    <t>Obligatory 300 hr. course. 250 hrs. language skills and 50 hrs society information.</t>
  </si>
  <si>
    <t>The requirement is participation in/completion of 300 hours of language training. The skill level after completion may vary from A1 to A2.</t>
  </si>
  <si>
    <t>Law only requires language certificate.</t>
  </si>
  <si>
    <t>For migrant workers and their families from outside EU/EFTA the required course cost is approx. NOK 11000 ( € 1400). EU/EFTA and Nordic citizens are exempt from the requirement but may participate in the courses at their own cost.</t>
  </si>
  <si>
    <t>Exempted from costs: a)refugees; b)residence on humanitarian grounds; c)collective protection; and d) reunited family members of refugees, Nordic citizens or holders of permanent residence permit.</t>
  </si>
  <si>
    <t>Directorate of Immigration (UDI) estimates 11 months as the expected length of appication proceedure.</t>
  </si>
  <si>
    <t>NOK 1600 (€ 200)</t>
  </si>
  <si>
    <t>Permanent residence permit is permanent as long as the holder has continued residence in the country</t>
  </si>
  <si>
    <t>The Schengen visa sticker must be renewed every two years.</t>
  </si>
  <si>
    <t>Once obtained, permant residence does not need to be renewed as long as the holder lives in the country. Only the Schengen sticker need be renewed for travel within the Schengen area. A, b, c. and d may preclude obtaining a permanent residence permit, but only a,b, or c can lead to withdrawal.</t>
  </si>
  <si>
    <t>All of the mentioned elements may be taken into account but it is not legally regulated, which elements must be considered. There are examples that show that any and all considerations may be negated in the case of certain crimes (eg. narcotics).</t>
  </si>
  <si>
    <t>The very large majorlty of those having more the 20 years of residence are Norwegian citizens and are well protected against expulsion. Country of birth is not important.</t>
  </si>
  <si>
    <t>Legal aid is only granted in some expulsion cases but never in cases regarding renewal of permit/permanent residence permit (cf Circular G-12/2005, para 5.5.2, 6.5.2).</t>
  </si>
  <si>
    <t>Person is at least 12 years of age, has resided in Norway for a total of 7 years in the last 10 years with a residence or work permit of at least 1 year duration. Source: http://eudo-citizenship.eu/databases/modes-of-acquisition?p=&amp;application=modesAcquisition&amp;search=1&amp;modeby=idmode&amp;idmode=A06</t>
  </si>
  <si>
    <t>The conditions for a permanent residence permit are required (Citizenship act §7 (1) d). You do not have to formally apply for and obtain PR before applying for citizenship, but you have to prove that you fulfil all the requirements for it so the only difference is that you don't have to pay two application fees.</t>
  </si>
  <si>
    <t>If the applicant has lived 10 years in Norway up to 3 years of absence is allowed. If the applicant has lived 7 years in Norway, no absence is allowed. Citizenship act §7 e)</t>
  </si>
  <si>
    <t>Required residence in Norway for seven of the last ten years, and residence the last year before application.</t>
  </si>
  <si>
    <t>Shorter time period but other requirements are the same (citizenship act §12). Spouses of nationals will be granted citizenship when having lived 3 out of previous 10 years in Norway, are at present living in Norway, and marriage time added up with period of residency time is at least 7 years.  If residency and marriage starts at the same time, the period will be 3,5 years, 3,5 years marriage +3,5 years residency, total 7 (cf Citizenship act §12).</t>
  </si>
  <si>
    <t>No ius soli. No distinction between second and third generation</t>
  </si>
  <si>
    <t>300 hours language course or certified language skills in Norwegian or Samii</t>
  </si>
  <si>
    <t xml:space="preserve">§4-2 of the Citizenship regulations provide four ways in which applicants can demonstrate sufficient language skills when they have not completed the language training provided under the Introduction Act. It is now specified that exemptions based on a completed Norwegian test should be at A2 level (oral and written), rather than just “passed”. Other grounds for exemptions are: having completed Norwegian or Sami coursework at the primary or secondary education level, having completed 30 credits of Norwegian or Sami at the university level, or fulfilling intake requirements for university studies. It is also possible to be exempted on health or compelling grounds or if one was already exempted under the Introduction Act. </t>
  </si>
  <si>
    <t xml:space="preserve">50 of the 300 hrs involve social/cultural information. </t>
  </si>
  <si>
    <t>Qualifying period in case of crimes committed during residence in Norway with sentence or compulsory psychiatric care over 2 years.</t>
  </si>
  <si>
    <t>UDI estimates that citizenship application takes 15 months as of 1 June 2010</t>
  </si>
  <si>
    <t>In addition to a and b citizenship may be refused on the grounds of insufficient documentation of identity.</t>
  </si>
  <si>
    <t>Application may not be refused if the applicant fills all the requirements.</t>
  </si>
  <si>
    <t>Legal aid is only granted in exceptional cases by extension ( cf cf Circular G-12/2005, para 5.5.2, 6.5.2)</t>
  </si>
  <si>
    <t>In addition to a and b: Most minors who become naturalized do so as subsidiary applicants when one or more of their parents applies for citizenship. In the event that the parents' citizenship is later withdrawn, for example due to false information, citizenship for all subsidiary applicants is withdrawn as well, whether or not the person involved was at fault.</t>
  </si>
  <si>
    <t>All children who become citizens as subsidiaries to their parents' naturalization are subject to withdrawal if and when the parent's citizenship is withdrawn. There is no time limit for withdrawal for either group. An adult person who has been a citizen since childhood may thereby lose their citizenship through no fault of their own.</t>
  </si>
  <si>
    <t>Court decisions have shown that statelessness resulting from withdrawal is not necessarily taken into account. In 2001, the act was amended so that a Norwegian citizen born abroad does not lose his/her citizenship on reaching the age of 22 if this would leave him/her stateless. This amendment came into force on 1 October 2001.
From this date, a Norwegian citizen born abroad will only lose his/her Norwegian citizenship on reaching the age of 22 if he/she is also a citizen of another country. Norwegian citizens who only hold Norwegian citizenship no longer lose their citizenships.
For persons who reached the age of 22 before 1 October 2001 it did not matter whether the loss left them stateless.</t>
  </si>
  <si>
    <t>A and b covered:  http://www.udi.no/en/word-definitions/release-from-previous-citizenship/</t>
  </si>
  <si>
    <t>A child who is born with dual citizenship will be allowed to maintain this, typically if one parent is Norwegian, and the other is a citizen of an other country with a citizenship act based on jus sanguinis.  Norwegian citizenship will be granted according to Norwegian law, and there is no condition regarding dual citizenship when acquired at birth.  Only if Norwegian citizenship is maintained or acquired through an active step, ie through an application or through express consent, the person will be obliged to renounce the foreign citizenship, if possible and reasonable (no obligation if the country claims high fees etc).  If a foreign citizenship is acquired through application or express consent, the Norwegian citizenship will be lost.  Simply the act of reporting a birth to the parents' country of origin, when this automatically grants citizenship will not be sufficient (cf Citizenship Act §§4, 23, 24)</t>
  </si>
  <si>
    <t xml:space="preserve">The Norwegian law against discrimination on the grounds of ethnicity etc. from 2005 prohibits direct and indirect discrimination, harassment and instruction to discriminate on the following grounds: ethnicity, national origin, descent, skin colour, language, religion and belief (Law against discrimination § 4-6). Race is not on the list of prohibited grounds of discrimination. In the the preparatory documents, notably Ot. prp. nr. 33 (2004-2005) p. 89, it is, however, assumed that discrimination on basis of the kind of phenotypical caracteristics which are commonly associated with "race" is covered by the other forbidden grounds listed above (and its pointed out that the non-inclusion of "race" as a ground of discrimination is due to its lack of scientific content and regrettable history which is also referred to in the preamble of EUs Counsil Directive 2000/43/EF). When it comes to the question of protection against discrimination on the ground of "nationality", the law against discrimination only puts a ban on discrimination on the ground of "national origin" (as Norway has to with reference to ICERD article 1.1) and not on the ground of "nationality". During the preparation of the law NGOs strongly argued that "nationality" should also be included among the grounds of discrimination explicitly prohibited by the law to ensure protection against illegitimate discrimination between holders and non-holders of Norwegian citizenship and among non-citizens of different nationality. Norwegian legislative authiorities, however, rejected the suggestion. Instead it is explicitly stated in Ot. prp. nr. 33 (2004-2005) p. 88-89 that the law against discrimination does not put a ban on discrimination on the basis of citizenship, and it has been decided not to include the ground of "nationality" in the laws definition of discrimination for that actual reason. Norwegian tribunals etc. will have to interpret the law, and notably the prohibition on discrimination on the ground of "national origin", accordingly, as not including discrimination on the ground of actual nationality/citizenship that is. The 2005 law was replaced by the 2013 act that prohibits discrimination related to etnicity, religion and belief (in force since 1 January 2014). The new act includes explicit references to only three discrimination grounds in this field: etnicity, religion and belief. </t>
  </si>
  <si>
    <t>Ot. prp. nr. 33 (2004-2005) p. 79 explicitly underlines that the prohibitions in the law against ethnic discrimination includes both discrimination by association, ie. a third persons ethnicity (f.ex. a wife discriminated against on the basis of her husbands ethnic origin), and discrimination on the basis of assumed characteristics, included discrimination on the basis of misconcieved or outright wrongfull assumptions about ethnicity. Both are expliclitly covered in the 2013-law.</t>
  </si>
  <si>
    <t xml:space="preserve">The law against discrimination applies to all areas of societal life exept for "family life" and "personal relations" (law against discrimination § 3), including those mentioned in the question. In the new proposal to a compiled law against discrimination this will remain unchanged. In addition, the activities of religious societies or agencies are exempted from the prohibition against discrimination on the ground of religion and belief with exception for employment (§ 3). However, as stated in Ot. prp. nr. 33 (2004-2005) p. 79 the Norwegian law against discrimination only protects physical person against discrimination. Legal persons (organisations, businesses etc.) are not protected. </t>
  </si>
  <si>
    <t>Norwegian criminal code § 135a is outlined as to cover all three aspects in accordance with ICERD art. 4a in both text and preparatory documents, e.i Ot. prp.Ot.prp. nr. 48 (1969-70)). However in practice the Norwegian supreme court has been extremely restrictive in its interpretation of the prohibition, and Norway has been criticised by CERD in the socalled Sjølie-case for failing to enforce the prohibition against denigratory, public statements about protected ethnic groups in breach of the convention (Communication No. 30/2003 : Norway. 22/08/2005). On the basis of this there has been put serious questionmarks as to whether Norway at all offers protection against racially/religiously motivated public insults or defamation. After the Sjølie-case this was the case, but in May 2008 the former head of the neo nazi group Vigrid was convicted for stating in the country's biggest newspaper that Jews should be exterminated. In June 2009  the head of SIAN (Stop the Islamification of Norway) was reported to the police for saying on national television: "...we have the exact same situation as in 1940-45. Then as now we had the choice to either surrender or take up arms." The case was closed in April 2010 because the police could not find the case punishable. The official crime statistics shows that there have been 89 complaints on hate speech the last three years (2006, 2007, 2008). Only one complaint led to trial and conviction (Tore Tvedt).  (b). The majority of supreme court for the time being seems to hold that § 135a only covers "hate speech" which includes some form of direct threats against a protected group. That is e.g. public incitement to violence, hatred or discrimination on basis of race/ethnicity; religion/belief/nationality (as mention in alternative a). Aiding to such activity c) is also covered by 135a.</t>
  </si>
  <si>
    <t xml:space="preserve">The current laws against discrimination do not have any specific protection against multiple discrimination. But there have been examples of multiple discrimination cases tried by the Equality and Anti-Discrimination Ombud. There is no specific provision in the 2013-act. </t>
  </si>
  <si>
    <t xml:space="preserve">In 2000 the so called Eiendoms Sevice-case Norwegian supreme court held that ethnic discrimination in small-scale, private renting of accomodation, was not covered by the Norwegian criminal code § 349a as well as advertising discriminatory criteria. ICERD criticised this as contrary to the convention in Communication No 18/2000 : Norway. 17/04/2001. The new law against ethnic discrimination from 2006 still makes room for such discrimination by non-commersial landlords letting out a room or an apartment in the landlords private house (Ot. prp. nr. 33 (2004-2005) p. 76), but not for advertising it. The 2013 act applies to all areas of society, with the exception of "family life and other affairs that are of a clearly personal nature". </t>
  </si>
  <si>
    <t>Law against discrimination § 10 provides for shift in burden of proof from plaintiff to alleged perpetrator if circumstances give reason to believe that discrimination has taken place.</t>
  </si>
  <si>
    <t>The weighing of evidence in courts is not restricted by set rules. Thus there is nothing formally prohibiting the use of situation testing and statistical data as evidence. However, there is almost no data from situational testing in Norway. Furthermore, Norway does not record data on ethnicity nor race. The closest thing to it is data on immigrant status and parents' immigrant status.</t>
  </si>
  <si>
    <t>The law against discrimination § 9 prohibits retribution (victimisation) against plaintiffs and vitnesses.</t>
  </si>
  <si>
    <t>Norway has a general law on financial aid to legal assistanse (rettshjelpsloven). However cases on ethnic discrimination are not among the kind of cases prioritized in the law. This means that plaintiffs in most cases corcerning discrimination, be it civil or administrative proceedings, has almost no chance to get public, financial aid to cover expenses to counsel (lawyer) or interpreter. Untill the end of 2005 a special, public agency, Center against Ethnic Dsicrimination (SMED), offered counsel to suspected victims of ethnic discrimination without charge, and also had the posibility to fund civil lawsuits of fundamental character. This agency and its counselling services were closed down, and in spite of protests from NGOs was not continued by the Equality and Anti-Discrimination Ombud. This means that in cases of discrimination which have to be tried as civil lawsuits, like all cases on economic reparation and compensation for damage suffered as a result of ethnic discrimination, the plaintiff has to carry the expences of action as well as the risk all by himself. This is even the case when the ombudsman declares the case an instance of discrimination. The ombudsman so far cannot represent plaintiff before the courts. As for the ombudsmans own treatment of discrimination complaints it is both free of charge and offers free interpretation, but this is not true for the types of discrimination cases which have to be treated and decided by other bodies than the ombudsman. Therefore it is not true that the state provides financial assistance where necessary to pursue discrimnination cases nor that interpretation is always provided free of charge in cases of discrimination.</t>
  </si>
  <si>
    <t>Legal actions include a) individual actions. Although the Act on Discrimination says nothing about class actions, the general code of civil proceedure (Act of 17 June 2005, No. 90) gives the possibility of class action in chapter 35. This would include court cases involving the law of discrimination.</t>
  </si>
  <si>
    <t xml:space="preserve">Sanctions under the Norwegian law against discriminations § 14 (and administered by courts) are financial compensation to victims for material damages (a) and financial compensation to victims for moral damages/ damages for injuries to feelings (b). The law on the ombudsman agaist discrimination § 7 provides for restitution of rights lost due to discrimination/ damages in lieu (c). The ombudsman law § 8 also provides for daily fines as a negative measure to ensure discontinuation of ongoing discrimination or the restitution of rights (e). The law against discrimination § 15 also provides for criminal punishment by fine or imprisonment up to three years for organised, intentional discrimination. Norwegian criminal code § 349a provides for fine of imprisonment for up to six months for ethnic and religious discrimination in commercial sales and services. The formal purpose of such punishment is (as it is generally for criminal law) to create a preventive effect among the public (f). Positive measures (d), specific sanctions authorising publication of the offence (g) and specific sanctions for legal persons (h) are not provided for as sanctions in Norwegian law on ethnic discrimination. </t>
  </si>
  <si>
    <t>The Norwegian Equality and Discrimination Ombudsman was established in January 2006.</t>
  </si>
  <si>
    <t xml:space="preserve">The Ombudsman does not primarily give legal advice. In fact its ability to act as counsel is severely curtailed, as it cannot act on behalf of a plaintiff as his/her representative towards an alleged discriminator or a third body. Instead it performs the tasks of a neutral law-enforcement agency. However the ombudsman is obliged to advise the plaintiff on the legal aspect of his/her case, also to some extent even if the case falls outside the scope of the discrimination law (ombudsman law § 3). The ombudsman has extensive, investigative powers and may ultimatively draw on the powers of the police (ombudsman law § 11-14). The Equality and Anti-discrimination Tribunal considers appeals against the statements and decisions made by the Equality and Anti-discrimination Ombudsman. The decisions by the tribunal are binding. These may be appealed to ordinary Courts. </t>
  </si>
  <si>
    <t xml:space="preserve">The Ombudsman cannot act as an official representative of a plaintiff who brings his/her case before other judicial or administrative bodies (Ot. prp. 34 (2004-2005) p 64). NGOs have suggested such a role, especially in cases where the ombudsman has found discrimination and the plaintiff has to engage in a civil lawsuit before a common, non-specialised court in order to obtain the financial compensation (for economic or moral damages) he or she is liable to. </t>
  </si>
  <si>
    <t xml:space="preserve">The Ombudsman cannot instigate proceeedings before judicial or administrative bodies other than itself. With regard to its own powers it can take on any case, referred by others or not. The obudsman has extensive powers to lead investigation and enforce findings (see above). </t>
  </si>
  <si>
    <t>The Ministry on employment and inclusion (AID) which has the responsibility of protection against discrimination on a governmental level and its predesessors also are, and have been, engaged in dissemination of information on non-discrimination, and in dialogue with minority organisations on legislative and administrative issues. This also pertains to other ministries and public agencies, even though in a number of instances the progress of dialogue has not been satisfactory, especially some years ago. The dialogue has also been structured in the sense that minority organisations are now routinely heard by ministries and parliament on legislative issues which pertains to ethnic minorities and non-discrimination. In the action plans against racism and discrimination, lately the periodic plan of 2002-2006, a number of tasks which regards dissimination of information and social dialogue have been delegated to ministries (the outcome though has varied).</t>
  </si>
  <si>
    <t xml:space="preserve">The ombudsman law § 1 provides that the ombudsman has a general obligation to overlook that Norwegian legislation and administrative practice are in accordance with CERD which is incorporated into Norwegian law in law against discrimination § 2. The ombudsman, however, can only report non-compliance to the government and have no further powers on the question and other international instruments on non-discrimination does not have the same formal status as CERD. For the first time the ministry of Children, Equality and Social Inclusion i 2009 / 2010 financed an NGO shadow report to CERD. The Action Plan to Promote Equality and Prevent Discrimination (2009-2012) includes several research and documentation projects. The ministry is in charge of overlooking this. But overall Norway lacks systematic reporting and documentation of ethnic equality and discrimination. </t>
  </si>
  <si>
    <t>Since January 2009 the law against ethnic discrimination states that Norwegian public authorities are obliged to take active steps to promote and advance equality on the grounds of ethnicity, religion etc. They should actively work to promote the law against ethnic discrimination. This also implies a duty on private and public employers to report annually on what kind of active steps they have taken to advance the company's status regarding gender, etnicity and disability.  Concerning b), private parties employed or awarded contracts by Norwegian public authorities have, as everybody else, to adhere to the general legislation against ethnic discrimination. However, Norwegian law does not permit public authorities to use so-called "contract compliance" which exceeds the demands of the law, that is public bodies cannot demand from public contractors by the tool of "contract compliance" to implement positive measures in addition to the prohibitions provided in the law against discrimination, and no such practice is known. In certain areas like permissions to sale of liquor in bars and restaurants can be withdrawn upon breaches of the law against ethnic discrimination. In the governments plan of action against racism and discrimination (2002-2006) the government promised to put "non-discrimination requirements on private contractors to the state". In the period it was proposed to develop a declaration where public contractors should guarantee to abide by the law against discrimination and other laws, but the proposal was given up and and the promise in the action plan did not lead to any use of such contract compliance as described in question.</t>
  </si>
  <si>
    <t>The law against discrimination § 8 allows for positive action to promote equality as long as it is put to an end when its purpose is fulfilled.</t>
  </si>
  <si>
    <t>No conditions for access for family reunion permit holders. Temporary work permit holders are tied to their sector, but not to their employer. Workers could change employers, sectors or professions after three years.</t>
  </si>
  <si>
    <t>Sectors and activities relating to the State's exercise of authority, such as the notarial profession remain open only to Luxembourg/EU nationals.</t>
  </si>
  <si>
    <t xml:space="preserve">The Law of 18 December 2009 on the Status of Civil Servants and State Employee Regime provides that only EU citizens can be civil servants, except where the positions involve direct or indirect exercise of public authority, or safeguard State's interests or that of other public legal entities. Grand-Ducal Regulation of 12 May 2010 lists the positions.  </t>
  </si>
  <si>
    <t xml:space="preserve">The Immigration Law requires that both TCN residents on temporary work permits and on family reunion permits seeking to be self-employed fulfill conditions on professional qualifications, financial resources and the employment's serving the national interest. They need to have residence permit for the purpose of self-employment (EU Immigration Portal) </t>
  </si>
  <si>
    <t xml:space="preserve">Applicants must fulfill conditions on professional qualifications, financial resources and the employment's serving the national interest. </t>
  </si>
  <si>
    <t xml:space="preserve">The Immigration Law has no provision expressly prohibiting third-country nationals from having access to vocational training under the same conditions as for EU nationals. Neither does it limit that access. </t>
  </si>
  <si>
    <t>In Luxembourg the recognition of diplomas and professional qualifications is done by transcribing the diploma or qualification with the higher education degree register, or accreditation (homologation). Transcription in the register for EU Member State citizens is governed by the Law of 17 June 1963, as amended most notably by the Law of 19 June 2009 on the recognition of professional degrees, which transposes Directive 2005/36/CE into national law. The procedure for EU citizens requires that they provide a copy of the final diploma (a copy is sufficient if all studies were done in the EU, if not a copy certified by the mayor of their town or issuing university officials is required), a copy of their ID and, if applicable, the downloadable form. The request and its attachments must be in German, French or English, or a translation into one of those languages from an approved translator must be included.</t>
  </si>
  <si>
    <t>The grand-ducal regulation of January 11th 2010 on the organization and the validation of acquired experience for granting certificates of competency, diplomas and other certifications, was published on January 19th 2010. This new procedure permits the certification of professional or extra-professional experience. The VAE is open to the general public, whatever the age group, the level of studies or professional situation. The only condition is to have had at least three years or 5.000 hours of paid or volunteer activity, continuously, or not. This activity must be directly related to the diploma or certification requested. If the candidate meets these conditions, he can be granted a certification or a diploma of secondary technical education.  http://ec.europa.eu/dgs/home-affairs/what-we-do/networks/european_migration_network/reports/docs/annual-policy/2010/17a._luxembourg_annual_policy_report_2010_final_version_3may2011_en.pdf</t>
  </si>
  <si>
    <t>Only A. The 'guichet citoyen', or citizen's counter provides information on the process for diploma transcription or accreditation (http://www.guichet.public.lu/fr/citoyens/enseignement-formation/etudes-superieures/reconnaissance-diplomes-universitaires/inscription-registre-titres/index.html). Also, National Education Ministry has a webpage in French, German and English with diploma recognition information (http://www.men.public.lu/reco_diplomes/version_anglaise/index.html). However, the French-language page provides more information than the English-language page.</t>
  </si>
  <si>
    <t>Through the signing of a Contrat d'Accueil et d'Integration ( Welcome and Integration Contract)</t>
  </si>
  <si>
    <t>Article 69 of the Immigration Law provides that, third-country nationals holding residence permits valid for at least one year, and who have a well-founded possibility of obtaining long-term residence status, and who reside for at least twelve months in Luxembourg, can request family reunification for the family members when they (1) show proof of having stable, regular and sufficient financial resources to meet their own needs and those of their dependent family members, without resorting to the social assistance system, as specified by Grand-Ducal Regulation; (2) have adequate housing to lodge their family members; and (3) have health insurance for themselves and their family members.</t>
  </si>
  <si>
    <t>There is no law on family reunion. The practice does not foresee any specific period of residence but such family reunion is accepted only for persons who are supposed to live in Luxembourg as long-term residents.</t>
  </si>
  <si>
    <t xml:space="preserve">A and b covered. In the family reunion  context, civil partnership PACS is considered equal to marriage. A civil partner is considered part of the family and gets a 5-year residence permit.
A stable relationship can be taken into account beyond marriage or civil partnership. In this case, the intensity, length and stability of the links between the partners will be considered.
The length can be proven by all means. The length is proven if both lived together for at least a year before the application or if they have a common child for whom they share the responsibility. However, the partners must not be engaged in a marriage, civil partnership or stable relationship with a third person. 
Loi du 8 décembre 2011 modifiant la loi modifiée du 29 août 2008 sur la libre circulation des personnes et l'immigration.
Date of adoption by Parliament: 17 November 2011
</t>
  </si>
  <si>
    <t xml:space="preserve">The "stable relationship" criteria was added to the immigration law by the law of 8 of December 2011 (Mém. A - 19 du 3 février 2012, p. 238; doc. parl. 6306; dir. 2004/38 et 2009/50. In the family reunion  context, civil partnership PACS is considered equal to marriage. A civil partner is considered part of the family and gets a 5-year residence permit.
A stable relationship can be taken into account beyond marriage or civil partnership. In this case, the intensity, length and stability of the links between the partners will be considered.
The length can be proven by all means. The length is proven if both lived together for at least a year before the application or if they have a common child for whom they share the responsibility. However, the partners must not be engaged in a marriage, civil partnership or stable relationship with a third person. 
Loi du 8 décembre 2011 modifiant la loi modifiée du 29 août 2008 sur la libre circulation des personnes et l'immigration.
Date of adoption by Parliament: 17 November 2011
</t>
  </si>
  <si>
    <t xml:space="preserve">Appropriate accommodation meeting the general health and safety standards has to be proven by the TCN living in Luxembourg if he wants to apply for family reunification. It is generally proven by a housing contract that will specifiy the adress, number of rooms and squaremeters of the surface. </t>
  </si>
  <si>
    <t xml:space="preserve">The family member of TCN will have a residence card for a maximum time of one year, renewable. (Immigration law 29.08.2008: Art. 74.(1) Dans le cas où le regroupement familial du ressortissant de pays tiers est autorisé, il se voit délivrer conformément à l’article 40, un titre de séjour pour «membre de famille» valable pour une durée d’un an, renouvelable, sur demande, tant que les conditions d’obtention restent remplies. La période de validité du titre de séjour accordé ne dépasse pas la date d’expiration du titre de séjour du regroupant)  </t>
  </si>
  <si>
    <t>Article 75 of the Immigration Law provide for changes in original conditions, including when the sponsor or partner is married or has a stable relationship with another person. However, Article 76 provides that in cases of extreme hardship such as domestic violence, an independent residence person can be granted to the TCN spouse prior to the three years.</t>
  </si>
  <si>
    <t>Article 77 of the Immigration Law expressly sets forth taking into account of elements a-c.</t>
  </si>
  <si>
    <t xml:space="preserve">There is no required minimum of years of residence. The permit will be linked to the family member that lived in Luxembourg longer, as long as the partner does not work and live with his own ressources. The relationship has to last before the partner gets an independant permit. </t>
  </si>
  <si>
    <t xml:space="preserve">Article 76 of the Immigration Law provides that in cases of extreme hardship such as domestic violence, an independent residence person can be granted to the TCN spouse prior to the three years. </t>
  </si>
  <si>
    <t>Article 74(2) of the Immigration Law provides that granting of the family member residence permit confers those rights on the family member.</t>
  </si>
  <si>
    <t xml:space="preserve">Family members of another TCN need to apply for a work permit, same than the sponsor. </t>
  </si>
  <si>
    <t xml:space="preserve">TCNs' rights depend on the type of residence card. A residence card for a TCN family member for example entitles you to social help only after 5 years of residency (same as the sponsor). </t>
  </si>
  <si>
    <t xml:space="preserve">Compulsary education from age 4 to age 16 according to the law of May 22nd, 2009 and the subsequent regulations (règlements grand ducaux). </t>
  </si>
  <si>
    <t>a) Integrating the Luxembourgian multilingual school puts particular questions: in elementary school Luxembourgish is the vehicular spoken language, German the language in which alphabetisation takes place, and French starts in the 3rd semester of the elementary school. There is a standardised  evaluation sheet (Annexe 1 of the regulation ordonnance (règlement grand ducal) of June 16th, 2009 to be filled out by the  pedagogical team. CASNA provides information and can establish an academic record, but not a formal assessment.</t>
  </si>
  <si>
    <t xml:space="preserve">1 year of social security payments are required in order to access adult education. Undocumented children have access to compulsory school (4 to 16 years), but not beyound and not within an apprenticeship organised alongside the dual German system with a work contract in the competitive sector. An undocumented immigrants will hardly obtain a work permit which is necessary for a third country national. </t>
  </si>
  <si>
    <t xml:space="preserve">CASNA is a public institution for students who are newcomers in the secondary education, which provides guidance and 'intercultural mediators'. The Service de coordination de la scolarisation des enfants étrangers of MEN (ministry of Education).  </t>
  </si>
  <si>
    <t xml:space="preserve">The ordinance (Règlement grand ducal) of June, 16th, 2009 regulates the order in which migrant children learn the 3 languages of the Luxembourgian school according to the age, at which they enter into the system. In the preschool curriculum there is a provision of 1 to 2 weekly hours of training in Luxembourgish for migrants pupils regulation ordinance (règlement grand ducal) of June 16th, 2009, article 5. There are specific measures called "classes d'accueil"  i.e specific classes or  "cours d'accueil" integrated in the normal class, aiming to improve  mainly language skills. </t>
  </si>
  <si>
    <t xml:space="preserve">a) Intercultural mediator, but only  available to the extent possible as an assistance in the classroom ( at the request of teachers) , extracurricular activities (even during the summer holidays ) 
</t>
  </si>
  <si>
    <t xml:space="preserve">a) In the mandatory preservice-training for elementary school teachers there is a core module: Diversity learning, learning from diversity.      b) There is no mandatory in - service training. Each year the Ministry of Education offers a large scale of in-service trainings and facilitates them: among them there are many related to these topics. Teachers can make proposals to the Ministry about topics they want to be proposed as in-service trainings. </t>
  </si>
  <si>
    <t>The Ministry recommends to the local authorities to integrate mother tongue courses in elementary school, if they consider them as a local necessity. The teachers of mother tongue are appointed by their Embassy under bilateral agreement. Currently there is an agreement only with Portugal. The Portuguese government pays for the teachers. However, the present agreement is heavily challenged by Portugal due to financial crisis.</t>
  </si>
  <si>
    <t>a)  2 or 3 weekly lessons of the official curriculum are taught in the maternal language by a native speaker while the same topic is taught by the class teacher to all the other pupils in German. This model works in a dozen municipalities for Portugese children, the only group with a consequent number of pupils per class.             b) Most maternal language courses are offered outside the official curriculum in the municipal schooolrooms.   a) and b) work with teachers  employed by the respective Embassies. The European directive of July 25th, 1977 about schooling of migrant children includes a provision for courses in maternal language in the school of their host country is only transposed on a low level. In both cases the teachers of mother tongue are appointed by their Embassy under bilateral agreement. For other nationalities/languages there are not enough students in a certain primary school in order to reach a reasonable number of them. Thus these classes take place outside school during free afternoons or on Saturday.</t>
  </si>
  <si>
    <t xml:space="preserve">a) The Ministry of Education has a multilingual team of "intercultural mediators" which supports the  communication between teachers and parents. The teachers on the field can require their help. </t>
  </si>
  <si>
    <t xml:space="preserve">Option b: In elementary school intercultural aspects are included in the curricula in social sciences as well as in readers with texts about other cultures and from diverse foreign authors. </t>
  </si>
  <si>
    <t xml:space="preserve">There is Centre de documentation et d'animation interculturelles (IKL), a team of 4 professionals proposing intercultural projects to schools. Also, CLAE, a platform of migrant organisations running a big annual festival, the NGO's ASTI  and ASTM proposing workshops to schools with artists of the southern hemisphere.  </t>
  </si>
  <si>
    <t xml:space="preserve">a) Basically  the Ministry provides books for each element of the curriculum. The teacher can opt for particular books and material with the agreement of his inspector. </t>
  </si>
  <si>
    <t>The Ministry informs regularly the teachers abut religious holidays different from the catholic ones, so that students can observe them.</t>
  </si>
  <si>
    <t xml:space="preserve">In the Pre-service training for elementary school teachers there are core modules including Citizenship education and learning for democracy,  Schooling in a multicultural society, Socialization, Culture and Gender issues. The optional module is Interculturality and plurilinguism. Secondary teachers make their studies up to the degree of  master in other countries. Once back in Luxembourg they undergo a training course including both practice in the classroom and the following theoretical courses: Context of Culture, Language and Culture, the Location of Culture, the Liar about Conflict of Cultures, the Portfolio of Languages dealing with negociation on cultural identities. These courses should be considered in a pre-service training,  as well as in an in - service development. </t>
  </si>
  <si>
    <t xml:space="preserve">EU citizens and TCNs can vote and stand for all municipal positions, including the mayor. Loi du 13 février 2011 portant modification de:  1. la loi communale modifiée du 13 décembre 1988, 2. la loi électorale modifiée du 18 février 2003. 
</t>
  </si>
  <si>
    <t>Articles 17-19 of Luxembourg’s Law of 16 December 2008 on the hosting and integration of foreigners provides a new legal basis for the existing Conseil National pour Etrangers [National Council for Foreigners] (CNE), whose mission is to study problems concerning foreigners and their integration in Luxembourg, and suggest measures for the improvement of the situation of foreigners and their families.</t>
  </si>
  <si>
    <t>The president is designated by the Ministry of Family Affairs.</t>
  </si>
  <si>
    <t xml:space="preserve">The chair is elected by the members of the body. </t>
  </si>
  <si>
    <t>Article 20 of the Law of 16 December 2008 on the hosting and integration of foreigners provides that the president and vice president of the council are elected by a majority vote of the members for a period of 5 years.</t>
  </si>
  <si>
    <t>The president is designated by the Ministry of Family Affairs. The Law of 27.07.1993 on the integration of foreigners in the GDL and social action in favor of foreigners was the legal basis for the Conseil national pour étrangers. That law was repealed by a new law on 16.12.2008. Article 23 provides that the Government’s superintendent (commissaire) was to serve as president and vice-president was one of the foreigners elected by a majority vote of the members. The 2008 law simply provides that both the president and vice-president are to be elected by majority vote of the members.</t>
  </si>
  <si>
    <t>Only the right of initiative to make reports is guaranteed in law. Article 18 of the Law of 16 December 2008 on the hosting and integration of foreigners, the CNE's is charged with studying, on its own initiative or that of the government, problems concerning foreigners and their integration in Luxembourg, and suggest measures for the improvement of the situation of foreigners and their families. It will submit an annual report on foreigner integration in Luxembourg to the government, which will make the report public.</t>
  </si>
  <si>
    <t>The Law of 27.07.1993 on the integration of foreigners in the GDL and social action in favor of foreigners provides that the CNE can draft reports on its own initiative or that of the government, but not the right to a response to the government.</t>
  </si>
  <si>
    <t xml:space="preserve">B covered.  Article 19 of the Law of 16 December 2008 on the hosting and integration of foreigners provides that the number of foreigners must be proportionate to their presence in Luxembourg as indicated by the national census. </t>
  </si>
  <si>
    <t xml:space="preserve">The Law of 27.07.1993 on the integration of foreigners in the GDL and social action in favor of foreigners provided for proportional representation of foreigners. 
 </t>
  </si>
  <si>
    <t>Integration law of 16 12.2008,  Grand Ducal regulation of 15.11.2011.</t>
  </si>
  <si>
    <t>Grand Ducal regulation of 15.11.2011.</t>
  </si>
  <si>
    <t>Article 23 of the Law of 16 December 2008 on the hosting and integration of foreigners provides that in all local "communes", the local counsel will form a consultative integration commission charged with the living together of all local residents, and particular with the interests of foreign residents, to be formed of foreign and Luxembourg residents. Article 23 does not distinguish between the capital city and others. There is still no regulation  to define the local consultatative integration commission.</t>
  </si>
  <si>
    <t>Every resident, national as migrant, can introduce his/her candidacy. The City council makes the choice (Grand Ducal regulation of 15.11.2011.)</t>
  </si>
  <si>
    <t>Chair and vice chair are elected by and among the members of the body (Integration law of 16 12.2008, Grand Ducal regulation of 15.11.2011)</t>
  </si>
  <si>
    <t>Chair is elected by and among the members of the body (Integration law of 16 12.2008, Grand Ducal regulation of 15.11.2011)</t>
  </si>
  <si>
    <t>The body can take all kind of initiatives. However, b is not explicitly regulated.</t>
  </si>
  <si>
    <t>There is a public call for candidates. The Municipal Council makes the choice. Members can be both nationals or foreigners, 2 members must be City counselors, 1 member at least a TCN.</t>
  </si>
  <si>
    <t>Same as in the capital city, a municipal consultative body is compulsary in every municipality (Integration law of 16 12.2008, Grand Ducal regulation of 15.11.2011).</t>
  </si>
  <si>
    <t xml:space="preserve">Luxembourg’s Law of 16 December 2008 on the hosting and integration of foreigners provides for the establishment of the Office luxembourgeois de l’accueil et de l’intégration [Luxembourg Office of Hosting and Integration] (OLAI), whose mission includes fighting all forms of discrimination. The OLAI works in conjunction with local governments and civil society in organising social assistance for foreigners and international protection seekers who do not have the right to such assistance. Every five years, the OLAI must submit a national report to the Chamber of Deputies on the hosting and integration of seekers, the fight against discrimination, social welfare for foreigners, and the migration of foreigners into Luxembourg. The OLAI also drafts a multiannual national plan on integration and the combating of racism. </t>
  </si>
  <si>
    <t xml:space="preserve">Article 80 of the Immigration Law provides that TCNs proving that they have resided legally for an uninterrupted period of at least five years immediately preceding the filing of the request, can apply for long-term residence status in Luxembourg. </t>
  </si>
  <si>
    <t xml:space="preserve">Article 80 of the Immigration Law provides that individuals residing temporarily in Luxembourg as seasonal, transferred or seconded workers, when their residence visas are formally limited; individuals receiving professional training in Luxembourg.
</t>
  </si>
  <si>
    <t>The residence of students with students visa is halfed  (50%), Law of 29.08.2008</t>
  </si>
  <si>
    <t>Article 80 of the Immigration Law provides that as an exception to the rule for extraordinary circumstances, such as pregnancy, giving birth, serious illness, studies and professional training, the Ministry can extend these absences to a maximum of twelve consecutive months</t>
  </si>
  <si>
    <t>Article 82 of the Immigration Law provides that the applicant will receive a written response from the Ministry no later than 6 months from filing the request.</t>
  </si>
  <si>
    <t>Article 82 of the Immigration Law provides that the permit is valid for 5 years</t>
  </si>
  <si>
    <t xml:space="preserve">Article 82 of the Immigration Law </t>
  </si>
  <si>
    <t>Article 83 of the Immigration Law: TCN family member of an EU citizen : 6 months;  TCN family member with a permanent residence permit: 2 years; TCN long term resident: 6 years out of Luxembozurg or 1 year out of EU ; TCN with residence permit valid less than 5 years : 6 months maximum</t>
  </si>
  <si>
    <t xml:space="preserve">Articles 83 and 84 of the Immigration Law: a. proven fraud in the acquisition of permit  (including fake identity) 
b. sentence for serious crimes, 
c. actual and serious threat to public policy or national security, 
d. original conditions are no longer satisfied (e.g. unemployment or economic resources)  </t>
  </si>
  <si>
    <t xml:space="preserve">Articles 83 and 84 of the Immigration Law from 2008: a. proven fraud in the acquisition of permit  (including fake identity) 
b. sentence for serious crimes, 
c. actual and serious threat to public policy or national security, 
d. original conditions are no longer satisfied (e.g. unemployment or economic resources)  </t>
  </si>
  <si>
    <t xml:space="preserve">only f) being taken in account </t>
  </si>
  <si>
    <t xml:space="preserve">a) , b) and c) are fullfilled. Article 123 of the Immigration Law from 2008 </t>
  </si>
  <si>
    <t>The only exception concerns activities involving the exercise of public authority.</t>
  </si>
  <si>
    <t xml:space="preserve">7 years of residence since the law of 23.10.2008 </t>
  </si>
  <si>
    <t>Same as for long-term resident status.</t>
  </si>
  <si>
    <t>TCN lose their residence permit if they are out of Luxembourg for more than 6 months : art 8 du règlement grand ducal du 28 mars 1972  relatif aux formalités à remplir par les étrangers séjournant au pays: "La carte d'identité perd sa valeur et est retirée lorsque l'étranger réside hors du Grand- Duché pendant une période de plus de six mois</t>
  </si>
  <si>
    <t>Same as ordinary applicants.</t>
  </si>
  <si>
    <t xml:space="preserve">Same as ordinary applicants since the new law from 2008. </t>
  </si>
  <si>
    <t xml:space="preserve">Facilitated option for spouses in 2001 was abolished with the 2008 law. </t>
  </si>
  <si>
    <t>Article 1(5), Law of 23 October 2008 on Luxembourg citizenship provides that a child born in Luxembourg of non-Luxembourgish parents, one of whom is born on Luxembourg soil, is a Luxembourgish citizen. This does not include the second-generation.</t>
  </si>
  <si>
    <t xml:space="preserve">Article 1(5), Law of 23 October 2008 on Luxembourg citizenship provides that a child born in Luxembourg of non-Luxembourgish parents, one of whom is born on Luxembourg soil, is a Luxembourgish citizen. </t>
  </si>
  <si>
    <t xml:space="preserve">Article 7, Law of 23 October 2008 on Luxembourg citizenship, provides for level B1 for oral comprehension, and A2 for oral expression for Luxembourgish. </t>
  </si>
  <si>
    <t xml:space="preserve">Basic non-structured interview </t>
  </si>
  <si>
    <t>Article 7  provides for language requirement exemptions when applicants have spent at least 7 years of the education in Luxembourg schools or who have a Luxembourg residence permit since 31.12.1984, and reside in Luxembourg since at least that time.</t>
  </si>
  <si>
    <t xml:space="preserve">Article 7, Law of 23 October 2008 on Luxembourg citizenship, provides that the State shall assume the fees for Luxembourg language courses and civic instruction. </t>
  </si>
  <si>
    <t>The Ministry of Justice website (http://www.mj.public.lu/nationalite/test_langue.html), provides basic criteria of comprehension and expression but no list of questions or study guide. There is a brochure edited by both the Ministry of Justice and the Ministry of Education in 4 languages (french, german, english and portuguese) with a mini-cd with an audio model of the language test, a test sample is available under www.cll.lu.</t>
  </si>
  <si>
    <t xml:space="preserve">Article 7, Law of 23 October 2008 on Luxembourg citizenship, provides that the State shall assume the fees for Luxembourg language courses and civic instruction.  For the language test the 75 euro fee will be reimbursed once the test done. If the date of the test is not respected, no reimbursement and a new fee has to be paid. </t>
  </si>
  <si>
    <t>No test after mandatory course, only issue of a participation certificate.</t>
  </si>
  <si>
    <t xml:space="preserve">Article 7, Law of 23 October 2008 on Luxembourg citizenship, provides that when an applicant has been convicted of a criminal offense or prison of one or more years for an offense that is also a crime under Luxembourg law, and unless pardoned, the sentence was served less than 15 years prior to the application.  </t>
  </si>
  <si>
    <t xml:space="preserve">Article 11, Law of 23 October 2008 on Luxembourg citizenship, provides that the Ministry of Justice shall issue an order within 8 months of a valid application, but the time frame does not apply for requests filed prior to the entry into force of the citizenship law. </t>
  </si>
  <si>
    <t>Article 1, Grand-Ducal Regulation of 14.11.2008 on the nationality certificate stamp tax provides that the stamp tax is EUR 4 for certificates valid for less than or equal to one year, and EUR 10 for certificates valid more than one year but less than 5.</t>
  </si>
  <si>
    <t>Article 7, Law of 23 October 2008 on Luxembourg citizenship, provides that naturalisation can be refused only when (1) applicants have committed fraud with respect to their applications, and (2) when they have been convicted of a criminal offense or prison of one or more years for an offense that is also a crime under Luxembourg law, and unless pardoned,when the sentence was served less than 15 years prior to filing the application. However this is covered in the earlier indicator. No public/national security threat grounds are mentioned.</t>
  </si>
  <si>
    <t xml:space="preserve">Appeal is now an administrative procedure in Luxembourg as those opportunities were in the form of civil suits, pursuant to Articles 40-41 of the Law of 22.02.1968 on Luxembourg citizenship, as amended and repealed by the 2008 citizenship law. </t>
  </si>
  <si>
    <t xml:space="preserve">Appeal is now an administrative procedure in Luxembourg as those opportunities were in the form of civil suits, pursuant to Articles 40-41 of the Law of 22.02.1968 on Luxembourg citizenship, as amended and repealed by the 2008 citizenship law. (The legislative history for the 1968 law states that for all disputes regarding citizenship, claimants had to appeal to the competent civil court). On 15 October 2008, and with a view to facilitating Luxembourg citizenship for an increasing number of individuals from other countries, the Luxembourg Parliament approved two constitutional reforms that would allow the Ministry of Justice to largely be the national entity that governs Luxembourg citizenship. Article 9, was amended to expressly provide for an individual’s right to appeal the denial of Luxembourg citizenship to the competent administrative authority. Article 10, formerly providing that naturalisation was governed by the legislative branch, was repealed altogether in favor of the competence of government ministries and administrative tribunals. Article 89 of the Luxembourg Constitution provides that all court decisions must be reasoned decisions. </t>
  </si>
  <si>
    <t>Article 15, Law of 23 October 2008 on Luxembourg citizenship provides that withdrawal of citizenship is done by reasoned ministerial order unless the withdrawal would render the individual stateless.</t>
  </si>
  <si>
    <t>Law of 23 October 2008 on Luxembourg citizenship was passed to allow dual citizenship.</t>
  </si>
  <si>
    <t xml:space="preserve">C excluded </t>
  </si>
  <si>
    <t>Definition of discrimination  (laws of 28, 29.11.2006) does not include discrimination by association such as in Sharon Coleman case (CJCE 17 July 2008). However , it includes the ground "real or supposed belonging to race or ethnicity"</t>
  </si>
  <si>
    <t xml:space="preserve">Laws of 28.11.2006 (general application, private sector) and 29.11.2006 (public sector - general civil servants and local government employees) on equal treatment and Law of 13.05.2006 on equal treatment between men and women cover access to goods and services, training, education, social advantages, etc. </t>
  </si>
  <si>
    <t>Not applicable to nationality</t>
  </si>
  <si>
    <t>Pursuant to Article 2, Law of 28.11.2008 on equal treatment, since its passage it has applied to employment and vocational training, union affiliation, social security, health care, social benefits, education and access and provision of goods and services to the public, including those for housing.</t>
  </si>
  <si>
    <t xml:space="preserve">For C: a duly-accredited union could bring an action for the collective interests it represents under a collective bargaining agreement. When the entity brings an action in the defense of a single person, and thus that person’s situation would be considered individually before an adjudicatory body, that person must obtain the individual’s express consent to have those rights judicially enforced. </t>
  </si>
  <si>
    <t>No class action suits in Luxembourg</t>
  </si>
  <si>
    <t>While information dissemination by the State is not expressly provided for by the Law of 28.11.2006 on equal treatment, the Ministry of the Family and Integration, the ministry responsible for anti-discrimination issues, sent a brochure to all households in September 2008, explaining the contents of the Law of 28 November 2006 transposing Directives 2000/43/EC and 2000/78/EC. The Office luxembourgeois de l'accueil et de l'intégration (OLAI), created by the Law of 16.12.2008 on the hosting and integration of foreigners provides under Article 6 that the OLAI, in coordination with an interministerial integration commission, a multiannual National Action Plan for integration and against discrimination. The Equal Treatment Law has no social dialog provision.</t>
  </si>
  <si>
    <t>Equal Opportunity Ministry (http://www.mega.public.lu/ministere/index.html ) - for equality between men and women</t>
  </si>
  <si>
    <t xml:space="preserve">"Specific measures" are cited in the Law of 28/29 November 2006 </t>
  </si>
  <si>
    <t>Temporary work permit holders are tied to specific employer and job. Art. 13(2) of The Act on Freedom of Self-Employment of 2 July 2004 provides that spouses have the access to economic activity on the same terms as Polish nationals. First-degree relatives in the direct ascending line and adult children from family reunification may be granted a residence permit for a specified period of time on the basis of Art. 53a(4) AA. In such a case the access to employment is limited. They are allowed to work in Poland after obtaining a work permit issued by the voivode appropriate for the location of the employer’s seat (in accordance with Art. 87(1) of the Act on Promotion of Employment and on the Labour Market Institutions of 20 April 2004).</t>
  </si>
  <si>
    <t>Regional governor may require submission of certificates confirming qualifications to issue a work permit.</t>
  </si>
  <si>
    <t xml:space="preserve">Following amendment to the Act on Freedom of Self-Employment in 2009, Art. 13 includes the listed categories (in particular, family reunion permit holders). However, the original version of the Act of 2004 did not include family reunion as grounds for access to self-employment on equal terms with nationals, limiting it to EU nationals, refugees, temporary protection and tolerated status holders as well as long-term residents. The other categories of non-EU nationals were limited to carrying out business activity within certain forms (for instance, limited liability or stock company), excluding self-employment. </t>
  </si>
  <si>
    <t>Following amendment to the Act on Freedom of Self-Employment in 2009, Art. 13 indeed includes the listed categories (in particular, family reunion permit holders). However, the original version of the Act of 2004 did not include family reunion as grounds for access to self-employment on equal terms with nationals, limiting it to EU nationals, refugees, temporary protection and tolerated status holders as well as long-term residents. The other categories of non-EU nationals were limited to carrying out business activity within certain forms (for instance, limited liability or stock company), excluding self-employment.</t>
  </si>
  <si>
    <t xml:space="preserve">Self-employment is restricted only to EU/EFTA nationals, long-term residents and refugees. </t>
  </si>
  <si>
    <t>Equality of terms in establishment of business only for long-term residents with rights to establish business.  Art. 13 of the Act on Freedom of Self-Employment lists all these categories</t>
  </si>
  <si>
    <t>Art. 2 (1) of the Act on Promotion of Employment and Institutions of Labour Market of 20 April 2004 with amendments</t>
  </si>
  <si>
    <t>Equality of access to education for all foreigners at the secondary level of education. Equality of access to higher education for long-term/permanent residents. Other foreigners may study on paid basis or on the basis of bilateral agreements or as dedicated grant recipients. Art. 43 of Law on Higher Education of 2005.</t>
  </si>
  <si>
    <t>Equality of access to standard study grants (welfare, disability) for long-term/permanent residents. Art. 43 of Law on Higher Education of 2005.</t>
  </si>
  <si>
    <t>Qualifications recognized on basis of bilateral agreements</t>
  </si>
  <si>
    <t>Qualifications recognized on basis of bilateral agreements, no single procedure for non-EU applicants</t>
  </si>
  <si>
    <t xml:space="preserve">No procedure </t>
  </si>
  <si>
    <t>Bureau for Academic Recognition and International Exchange runs an information website (http://www.buwiwm.edu.pl/eng/index.htm), produces reports ("The System of Education in the Republic of Poland. Schools and Diplomas"). Bureau's website does not offer any guidance online, direct contact with the government unit is necessary.</t>
  </si>
  <si>
    <t>Only through voluntary initiatives or projects</t>
  </si>
  <si>
    <t>Only long-term residents (Art. 5 of the Act on Social Assistance of 12 March 2004). Art. 5 covers all social security benefits and limits eligiblity to long-term residents, refugees and holders of tolerated status.</t>
  </si>
  <si>
    <t xml:space="preserve">Only long-term residents (Art. 5 of the Act on Social Assistance of 12 March 2004). See comment tp the previous question. </t>
  </si>
  <si>
    <t>2 years of legal residence and holding a permit valid for at least 1 year (Aliens Act, art. 54, item 4)</t>
  </si>
  <si>
    <t>Aliens Act, Article 53 par.1, point 9 says that adult children are entitled to temporary resident permit if they have been staying in Poland for at least 5 years under auspicies of family reunion.</t>
  </si>
  <si>
    <t>Adequate accommodation condition is mentioned only on the occasion of list of documents to be provided by an applicant for temporary residence permit (in a form of legal certificate allowing the use of a given apartment or house).</t>
  </si>
  <si>
    <t xml:space="preserve">Currently ca. 110 euro per person. This has to be net income, after deduction of expenses such tax, social security and documented costs of accommodation. The above-mentioned criteria concern most of third-country nationals applying for residence permit in Poland. Lawyers assisting migrants note that 456 PLN (or 110 EUR) per family member of net income after excluding rent or housing charges is difficult to meet for many migrant families. </t>
  </si>
  <si>
    <t>Level of monthly income must exceed the income which forms a basis for granting social assistance based on relevant regulations. Since 2006 it was 120 euro per single person and 90 euro per each family member.</t>
  </si>
  <si>
    <t>340 PLN for issuing a decision + 50 PLN for permit (may be waived)</t>
  </si>
  <si>
    <t>Only a and b are listed in the Aliens Act. The “break-up of family relationship (before three years)” is not explicitly mentioned among the grounds for withdrawal or refusing the residence permit. In fact, Article 53, item 1, points 10 and 11, provide for extending the residence permit even in case of the break-up of family relationship in “the vital interest” of the foreigner. Thus, the “break-up of family relationship” is not strictly a necessary rationale for withdrawing or rejecting the status.</t>
  </si>
  <si>
    <t>Aliens Act grants families of LTR temporary permits, which do not give equality of rights to education, employment and social security.Art. 158-169 of the Aliens Act. However, temporary permits for purpose of reunification with family are also granted to families of foreigners who are temporary residents for at least two years and then these associated permits grant exactly the same rights as those of the sponsor. In short, reunification permits are only of the temporary kind, regardless of the status of the sponsor.</t>
  </si>
  <si>
    <t>Commandment of Minister of Education from 4th of October 2001 about the access for migrants to the public schools, states that all categories of migrants have a free access to all public schools, regardless their status. The access to the secondary level of education is on the basis of the owned documents of finishing the lower level of education from their origin countries. If they don’t have such  documents, they are obliged to pass entrance  examinations. The principal of the school is the one who decides about putting the immigrant on the level of education.
Compulsory education is designed by  Polish Constitution. It stays that everyone has a right to the education free of charge. Compulsory education is designed for the childrenage 7 to 18, but status of compulsory schools have only primary school (szkola podstawowa) and lower secondary school (gimnazjum). This is ruled by the Act of System of Education from 7th of September 1991. (amendment from 1999 introduced a new structure of system of education: primary, lower secondary and secondary levels.)</t>
  </si>
  <si>
    <t xml:space="preserve">Art. 43 of the Act on Higher Education states that some categories of migrants (long-term residents but not temporary residents) may take university education and do research in the same way as Polish nationals. Art. 94a of the Act on System of Education gives the right to all migrant children to pre-school education (although with exception of refugees, charges apply, so no equality with citizens here), and the right to vocational or adult education limited to some categories of migrants (long-term residents but not temporary residents). </t>
  </si>
  <si>
    <t>B/C covered: There is a Commandment of Minister of Education from 14 of November 2007 about the possibility to hire school teching assistant who speaks mother tongue of the minority pupils. This commandment especially concerns Roma children.</t>
  </si>
  <si>
    <t xml:space="preserve">A covered:  Commandment of Minister of Education from 6 April 2006  regulates the lessons of Polish language for migrant students. Regardless of status of migration every student has a right to have Polish language lessons free of charge in order to help him/her to take part in regular classes. These lessons are organized by local territorial authority. Diplomatic institutions and consulates can organize additional lessons on language and culture of origin, and then the school is obliged to offer that free of charge. </t>
  </si>
  <si>
    <t>a. Remedial classes are available (2 h/wk of Polish, 1h/wk for other subjects) for first 12 months of schooling. Commandment of Minister of Education of 1 April 2010 on admission of persons who are not Polish citizens to public kindergartens, schools, teacher training colleges and on organization of additional tutoring in Polish, additional remedial classes and on teaching the language of the country of origin. Also since 2010 school assistants may help students with special needs (including migrant children) with homework.</t>
  </si>
  <si>
    <t>Workshops on the topic are available for teachers in schools in various regions, funded from EFI and state budget, and carried out by NGOs but participation is voluntary.</t>
  </si>
  <si>
    <t xml:space="preserve">Commandment of Minister of Education from 6th of April 2006 says that diplomatic institutions and consulates can organize  additional lessons on language and culture of origin, and then schools are obliged to offer that free of charge. </t>
  </si>
  <si>
    <t xml:space="preserve">There is no explicit information in curriculum about subjects like intercultural education, but implicit appreciation toward cultural diversity is visible. There are usually school documents which declare appreciation for cultural diversity in a very general sense. </t>
  </si>
  <si>
    <t>Curriculum can not be changed radically. Ministry of Education gives a recomendation to the curriculum and school board can adopt curriculum toward local needs and school population. It has to be approved by the school superintendent's office of given territory. There are sets of teaching materials which have approval of Ministry of Education and teachers can choose one of them. The school board can decide about the set of teaching materials used in school.</t>
  </si>
  <si>
    <t>The universities which provide teachers' education have autonomy in building their own subjects and propositions for their students and for example at the University in Bialystok there is an option to study intercultural education. There are departments of intercultural education or communication in SGGW Warsaw University of Life Scinces- Faculty of Humanities, and in Jagiellonian University, too.</t>
  </si>
  <si>
    <t>Art. 2 of Act on Political Parties of 27 June 1997 (with further amendments, most recently in 2005) states that "members of political parties may [only] be Polish citizens".</t>
  </si>
  <si>
    <t>Only European and international funds</t>
  </si>
  <si>
    <t>Half of the period of study counted</t>
  </si>
  <si>
    <t>Exceptions include: business trips; accompanying the spouse in his/her business trips; trips involving medical treatment and trips taken up in order to acquire travel documents (stateless people)</t>
  </si>
  <si>
    <t>3 months extendable by 2 months</t>
  </si>
  <si>
    <t>LTR permit is issued for indefinite duration but the card itself is valid for 5 years after which period a new application is needed. Settlement permit is issued for indefinite duration but the card itself is valid for 10 years after which period a new application is needed.</t>
  </si>
  <si>
    <t>A and B, whereas C applies in case of withdrawal of national 'settlement permit' (Art. 69 (1) of Act on Aliens of 13 June 2003), but not in case of withdrawal of 'long-term EU resident permit' (Art. 69 (2)). Option (d) does not apply, additiional grounds apply.</t>
  </si>
  <si>
    <t>Options b, c, d and e apply (Art. 215 clause 3 of the Aliens Act. These circumstances are taken into account during the procedure of withdrawal of status of long-term EU residents, which must be completed before expulsion may be ordered. These do not apply in case of withdrawal of national 'settlement' status</t>
  </si>
  <si>
    <t>Expulsion of a minor allowed only in specified circumstances. Conditions in which minors may be expelled specified in Art. 332 of the Aliens Act</t>
  </si>
  <si>
    <t xml:space="preserve">Amendment in the 2009 Act on Polish Citizenship (in force from 2012): 3 years as a permanent resident (5 years to acquire) </t>
  </si>
  <si>
    <t>5  years as a permanent resident (5 years to acquire)</t>
  </si>
  <si>
    <t>Possesing a permanent residence permit is the basic requirement though there are important exceptions from this rule (those who do not have to even stay on the basis of the permanent residence permit), then people who already posses permanent residence permit can leave Poland even for years if it is not for good.</t>
  </si>
  <si>
    <t>Policy change: According to an amendment of the 2009 Act on Polish Citizenship  (in force from 2012)- 2 and not 3 years as a permanent resident, and no financial stability or housing evidence requirement</t>
  </si>
  <si>
    <t>Policy change: According to an amendment of the 2009 Act on Polish Citizenship (in force from 2012) - 2 and not 3 years as a permanent resident, and no financial stability or housing evidence requirement</t>
  </si>
  <si>
    <t>B1 level required</t>
  </si>
  <si>
    <t>Until 2012 when the Citizenship Law changed, the procedure was discretionary. The tests became obligatory in 2012.</t>
  </si>
  <si>
    <t>Study guide and samples of questions (but not a list of current questions) avaialble at: http://certyfikatpolski.pl</t>
  </si>
  <si>
    <t>No state-funded courses</t>
  </si>
  <si>
    <t xml:space="preserve">No civic test </t>
  </si>
  <si>
    <t xml:space="preserve">Stable and regular source of income - confirmation of employment, pension or of ownership of a firm, tax return AND rental or ownership of housing. The new citizenship law of 2012 extended the procedure of granting citizenship to the general population of TCNs (once limited to selected categories, e.g. tolerated status). In this procedure, the economic sufficiency requirement features. Until 2012 most applicants went through the fully discretionary procedure. </t>
  </si>
  <si>
    <t>Administrative discretion and requirements for LTR</t>
  </si>
  <si>
    <t>Verification with the police and intelligence agencies to check if no "threat to public order and security" but no definition of the criminal record explicitly</t>
  </si>
  <si>
    <t>Administrative discretion-'threat to public order and security'</t>
  </si>
  <si>
    <t>219 PLN (ca. 50 EUR)</t>
  </si>
  <si>
    <t xml:space="preserve">b covered: Now only on grounds of threat to public safety, defense, public order. </t>
  </si>
  <si>
    <t>b covered: Now only on grounds of threat to public safety, defense, public order. Act on Citizenship of 2012 extends the applicability of the non-discretionary procedure to all TCNs.</t>
  </si>
  <si>
    <t>Act on Nationality says only that granting of Polish citizenship may be given under the condition that original citizenship is relinquished. Other grounds are not listed in the Act and are subject to discretionary decisions.</t>
  </si>
  <si>
    <t>Act on Citizenship of 2012 extends the applicability of the non-discretionary procedure to all TCNs.</t>
  </si>
  <si>
    <t xml:space="preserve">Acknowledgement procedure </t>
  </si>
  <si>
    <t>No grounds for withdrawing Polish citizenship (may only be revoked by the holder upon approval by the President)</t>
  </si>
  <si>
    <t>Renunciation of foreign citizenship no longer required. Dual nationality allowed for all categories of naturalised foreigners.</t>
  </si>
  <si>
    <t>Requirement of renunciation is subject to discretionary decision of Presidential Chancellery.</t>
  </si>
  <si>
    <t>No definition of discrimination by association and/or assumption. Constitutional guarantees in practice are invoked in such cases (Art. 32 of the Consititution)</t>
  </si>
  <si>
    <t>Art. 2 applies to all legal persons and institutions with legal personality, regardless of sector.</t>
  </si>
  <si>
    <t>Art. 2 of the Implementing Act. Police treated as a public institution. Police actively involved in combating discrimination. There is a portal against hate speech run by the police.</t>
  </si>
  <si>
    <t>a, b and c. No reference to racial profiling. Penal Code, art. 256-257 as well as 119, 190, 196, 212, 216 and as to the forms of commiting crime (point c.) art. 13-19.</t>
  </si>
  <si>
    <t>Multiple discrimination not defined either in the Labour Code, the Implementing Act or in the positions of the Government Plenipotentiary for Equal Treatment.</t>
  </si>
  <si>
    <t>There is a labour code anti-discrimination provision which covers employment.  Implementing Act (Art. 4, point 1) applies to vocational training specifically.</t>
  </si>
  <si>
    <t>Art. 4, point 4d of the Implementing Act.</t>
  </si>
  <si>
    <t>Art. 4, point 4b of the Implementing Act.</t>
  </si>
  <si>
    <t>Art. 4, point 4e of the Implementing Act.</t>
  </si>
  <si>
    <t>Art. 4, points 4c and 4e of the Implementing Act</t>
  </si>
  <si>
    <t xml:space="preserve"> Access in all types of procedures.</t>
  </si>
  <si>
    <t xml:space="preserve"> Art. 14 of the Implementing Act.</t>
  </si>
  <si>
    <t>b covered. Use of statistics is common in such cases. Situation testing is not explicitly mentioned in the law.</t>
  </si>
  <si>
    <t xml:space="preserve">The procedural law (civil or criminal) lists number of possible sources of evidence and also leaves some discretion to judges who may accept theoretically any evidence if relevant for the case. On the other hand situational testing is not mentioned in any law and there are serious doubts as to the possible acceptance of this kind of evidence – and in fact people who use situational testing hide it in the court. Therefore for situational testing judicial interpretation would be required. The acceptance of statistical data is much more probable however there are no cases of indirect discrimination where statistical data would be used, therefore it is also more less theorising. </t>
  </si>
  <si>
    <t>Art. 17 of the Implementing Act and Art. 18 of the Labour Code.</t>
  </si>
  <si>
    <t>Requests for legal counsel and interpreter are granted as a rule to migrants.</t>
  </si>
  <si>
    <t>Art.61, clause 1 (option a) and 2 (option b) of the Code of Civil Procedure.</t>
  </si>
  <si>
    <t>At least options a-c, e-g.</t>
  </si>
  <si>
    <t xml:space="preserve">The Implementing Act has not equipped the Government Plenipotentiary for Equal Treatment with rights and tasks of legal initiative and representation or investigation. </t>
  </si>
  <si>
    <t>Implicit obligation on the basis of the prohibition of discrimination in access to public goods and services in the Implementing Act.</t>
  </si>
  <si>
    <t xml:space="preserve">Art. 21, point 2, clauses 3-4 of the Implementing Act obliges the Plenipotentiary for Equal Treatment to "undertake activities aiming to eliminate or limit the effects of violations of the principle of discrimination" and to monitor the application of anti-discrimination measures.  </t>
  </si>
  <si>
    <t>Only a, temporary work permits are generally granted for specific purposes, family members on reunion permits have to apply for work permits.</t>
  </si>
  <si>
    <t xml:space="preserve">Only for nationals/EEA citizens but exceptions can be made for TCNs under special circumstances, Art. 6.4 Act No. 70/1996. </t>
  </si>
  <si>
    <t xml:space="preserve">Temporary work permits are generally granted for specific purposes, family members on reunion permits have to apply for work permits. They can either seek employment where they wish or be self-employed. </t>
  </si>
  <si>
    <t xml:space="preserve">Study grants would only be awarded by private companies or individuals. Student loans are limited to citizens, and spouses of citizens fullfilling certain conditions. </t>
  </si>
  <si>
    <t>According to the Icelandic Human Rights Centre, there are complaints that immigrants often find it difficult to have their qualifications recognised.</t>
  </si>
  <si>
    <t>The Multicultural and Information Centre provides information, www.mcc.is and the  Icelandic Human Rights Centre offers offers legal counselling for immigrants, on the basis of a service agreement with the Ministry of Welfare.</t>
  </si>
  <si>
    <t xml:space="preserve">Collective agreements apply regardless of nationality. </t>
  </si>
  <si>
    <t xml:space="preserve">Eligibility depends on the type of residence permits; temporary residence and work permits do not form a basis for family reunification, neither are student permits, except for those doing PHD studies in Iceland. </t>
  </si>
  <si>
    <t xml:space="preserve">Eligibility depends on the type of residence permits; temporary residence and work permits to meet temporary shortages in the labour force do not form a basis for family reunification, neither do student permits, except for those doing PHD studies in Iceland. Family reunification is possible on the basis of residence permits for experts, athletes and permits granted on humanitarian grounds. </t>
  </si>
  <si>
    <t>Only parents older than 66 and dependent on their children are eligible for family reunification permits. If special circumstances apply, other family members can be granted permits on grounds of having close ties to the country (such as siblings and parents living in Iceland, etc. This does not apply to those arriving in the country before turning 18, they are eligible for family reunification permits even if they have not obtained a permanent residence permit before turning 18.)</t>
  </si>
  <si>
    <t xml:space="preserve"> If special circumstances apply, family members other than minor children and dependent parents can be granted permits on grounds of having close ties to the country (such as siblings and parents living in Iceland, etc.). Art. 12 f., Act No. 96/2002. </t>
  </si>
  <si>
    <t xml:space="preserve">No requirement, but in order to obtain a permanent residence permit you need to have either taken 150 hours of Icelandic lessons or passed an Icelandic test. Such as test is also a requirement for Icelandic citizenship. The Icelandic test is relatively easy but may be difficult for illiterate people and those whose mothertoungue is non-Germanic. </t>
  </si>
  <si>
    <t>Social assistance is excluded as adequate means of sustenance.</t>
  </si>
  <si>
    <t>Art. 23a of Act No. 96/2002 provides that "a decision in a case regarding a foreigner shall be made as soon as possible". The Administration Act, which the Directorate of Immigration must respect as all other Government institutions, contains a similar stipulation but also states that "When an opinion is to be sought, this shall be done at earliest possible opportunity. If more than one opinion is required, they should be sought simultaneously in so far as possible. An authority shall give a deadline for the submission of an opinion. When it becomes evident that a decision in a case will be delayed, the parties shall be informed. Furthermore, the reasons for the delay shall be given, as well the date when a decision is to be expected.".</t>
  </si>
  <si>
    <t xml:space="preserve"> Permits are originally granted for 1 year, renewable, but newer longer than the sponsors permit, Art. 18 para. 5, Act on Foreigners No. 96/2002. </t>
  </si>
  <si>
    <t>a-d</t>
  </si>
  <si>
    <t xml:space="preserve">a, b.d. </t>
  </si>
  <si>
    <t xml:space="preserve">Currently decisions shall be appealed to the Ministry of Interior but as of 1 January 2015, only decisions to expul a foreigner with a temporary residence permit and decisions to expul a foreigner with a permanent residence permit based on a threat to public policy or national security shall be applealed to the Ministry. All other appeals shall be made to the soon to be established Immigration Complaints Committee. Art. 30, Act No. 96/2002. </t>
  </si>
  <si>
    <t xml:space="preserve">When a marriage or cohabitational relationship is dissolved because the foreign national or his or her child has met with abuse or violence in the relationship, then under special circumstances and if cogent consideration of fairness favour such a course of action, a temporary residence permit issued under this Article may be extended even though the premises for residence in Iceland have changed, providing that the conditions of the first paragraph of Article 11 are met. In such cases, factors including the length of the marriage or cohabitational relationship and the connections that the foreign national has with Iceland shall be taken into consideratio, Article 13 para. 6, Act on Foreigners No. 96/2002. </t>
  </si>
  <si>
    <t xml:space="preserve">Family members, except minor children, need to apply for work permits. A temporary work permit may be granted to a relative of a foreign national holding an expert work permit, a temporary work permit in connection with temporary residence permit granted on humanitarian grounds, and an unrestricted work permit. A temporary work permit may be granted to a foreign national who has reached the age of eighteen if he/she has stayed in Iceland on the basis of temporary residence permit for relatives or permanent residence permit under the before reaching the age of eighteen. Children with temporary residence permits, also on the basis of family reunion, are allowed to work without holding work permits until they reach the age of eighteen, Art. 30 Act No. 97/2002. </t>
  </si>
  <si>
    <t>Immigrants residing legally in Iceland have access to social assistance, maternity leave and family benefits. Only long-term residents (permanent residence permit) and spouses of Icelandic citizens are eligible for unemployment benefits, invalidity benefits are available toTCNs after three years of residence in Iceland, but to receive full invalidity benefits and old age pension, you must have lived in Iceland for 40 years between the ages of 16-70.</t>
  </si>
  <si>
    <t xml:space="preserve">There is equal access to compulsory education. There is no link with residence and no categories are excluded. There is however not explicit provision for all categories of migrants to have the same access as nationals. </t>
  </si>
  <si>
    <t>There is no mention of migrants per se but all residents have equal access to non-compulsory education.</t>
  </si>
  <si>
    <t>The Acts on Pre-schools No. 90/2008, Compulsory (Elementary) Schools No. 91/2008 and Upper Secondary Schools No. 92/2008 provide for interpretation services for families of migrant pupils for general educational advice and guidance at all levels. Written information on educational system in migrant languages of origin is often provided as well and two schools in Reykjavík City have been earmarked as resource centres for orientation of migrant pupils.</t>
  </si>
  <si>
    <t xml:space="preserve">A, in compulsory education migrant pupils receive education support according to a special reception plan that takes into account their background, linguistic ability and ability in other subjects as well as what teaching and support the school has to offer. The policy should cover, amongst other things, the enrollment of students, cooperation with lower secondary schools (primary) schools, the structure of the enrollment interview, the making of individual curriculum and the structure of the cooperation between teaching staff and specialists in the school.  </t>
  </si>
  <si>
    <t>A. Communicative literacy is povided in compulsory education and in scondary schools.</t>
  </si>
  <si>
    <t>B. There is some guidance in place but it is not systematic and it varies between municipalities. A special fund "Jöfnunarsjóður sveitarfélaga" helps municipalities meet the costs of running compulsory schools and of providing assistance to disabled pupils, but also especially burdensome and unexpected costs arising from legally prescribed obligations or incurred for other reasons deemed valid by an advisory committee". Guidance to immigrant pupils has been considered to fall hereunder.</t>
  </si>
  <si>
    <t>Some schools in Reykjavík City are active in encouraging migrant parents to take part in PTA's.</t>
  </si>
  <si>
    <t>The Government approved curricula for primary, compulsory and secondary schools provide for intercultural education as a stand-alone curriculum subject that is to be integrated throughout the curriculum.</t>
  </si>
  <si>
    <r>
      <t>The general curricula for primary, compulsory and secondary schools provide that individual school curricula can be "developed in accordance with the policy of the school in question, the pupil body, the school’s professional emphasis and special characteristics".</t>
    </r>
    <r>
      <rPr>
        <b/>
        <sz val="10"/>
        <rFont val="Arial"/>
        <family val="2"/>
      </rPr>
      <t xml:space="preserve"> </t>
    </r>
    <r>
      <rPr>
        <sz val="10"/>
        <rFont val="Arial"/>
        <family val="2"/>
      </rPr>
      <t xml:space="preserve">Inspection, evaluation and monitoring of implementation is provided for. </t>
    </r>
  </si>
  <si>
    <t>Only Icelandic citizens have the right to vote in national elections.</t>
  </si>
  <si>
    <t xml:space="preserve">Residence of 5 years is required for TCNs. </t>
  </si>
  <si>
    <t xml:space="preserve">Those entitled to vote can also stand for elections under the same conditions as nationals. </t>
  </si>
  <si>
    <t>Although there are no restrictions and on the composition of boards if associations, in this context mention should be made of Act No. 62/1978 which bans the financing of associations by foreigners - also those residing in Iceland -, e.g. in the form of wages of staff or goods.</t>
  </si>
  <si>
    <t xml:space="preserve">In general, organisations working on immigration issues are consulted when legislation, action plans etc. on immigrant's issues are being drafted. </t>
  </si>
  <si>
    <t xml:space="preserve">Members of the Immigration Council are appointed by the Minister for Welfare. </t>
  </si>
  <si>
    <t>The Immigration Council is the only instance where an official consultative body can be chaired by a foreign resident.</t>
  </si>
  <si>
    <t xml:space="preserve">The right of initiative and to a response is not explicitly set out in Art.5,the Act on Immigration Issues No. 116/2012, which sets out the body's mandate. </t>
  </si>
  <si>
    <t xml:space="preserve">Art. 15 of the Act on the Equal Status and Equal Rights of Women and Men No. 10/2008 stipulates that gender equality shall be respected in offical commitees and councils, and no gender shall have less than 40% representation, but this has not been explicitly set out in statutes of the Immigration Council. There is not provison on diversity of nationalities/ethnic groups. </t>
  </si>
  <si>
    <t xml:space="preserve">The Reykjavík City Intercultural Council. </t>
  </si>
  <si>
    <t>The role of the Intercultural Council is quite broad, it can take action on its own initiative. This is set out in its statute. There is no explicit right to response.</t>
  </si>
  <si>
    <t xml:space="preserve">Art. 15 of the Act on the Equal Status and Equal Rights of Women and Men No. 10/2008 stipulates that gender equality shall be respected in offical commitees and councils, and no gender shall have less than 40% representation, but this has not been explicitly set out in statutes of the Multicultural Council of Reykjavik City. There is not provison on diversity of nationalities/ethnic groups. </t>
  </si>
  <si>
    <t>There is a special fund "The Development Fund for Immigration Issues" from which individuals and organisations may get project=based grants. Grant decisions are made by the Immigrant Council and the Ministry of Welfare.</t>
  </si>
  <si>
    <t xml:space="preserve">The applicant shall have resided in Iceland for the last four years prior to application. </t>
  </si>
  <si>
    <t xml:space="preserve">Permits granted because of temporary shortage of workers (no more than 1 year, renewable once, max. 2 years), to professional athletes, students and temporary permits for asylum seekers and trafficking victims cannot form the basis of a permanent residence permit, Articles 12a, b, d, g and h. </t>
  </si>
  <si>
    <t>Only time as Phd student counted, Article 12e of the Act on Foreigners No. 96/2002.</t>
  </si>
  <si>
    <t xml:space="preserve">Continued residence for 18 consecutive months is required, Art.15, para. 5 Act No. 96/2002. It is also possible to apply for a longer period of absence. </t>
  </si>
  <si>
    <t xml:space="preserve"> to obtain a permanent residence permit you need to have either taken 150 hours of Icelandic lessons or passed an Icelandic test. Such as test is also a requirement for Icelandic citizenship. The Icelandic test is relatively easy but may be difficult for illiterate people and those whose mothertoungue is non-Germanic. </t>
  </si>
  <si>
    <t xml:space="preserve">Exemptions can be made if applicant provide a certificate showing that s/he has passed a certified Icelandic test. Also people older than 65, having lived in Iceland for more than 10 years are excempt as well as those that are physically or mentally not able to take Icelandic classes. This inability shall be certified by a doctor. </t>
  </si>
  <si>
    <t>The Multicultural and Information Centre provides comprehensive information on this.</t>
  </si>
  <si>
    <t>Financial sustenance from the municipality in which the applicant has legal residence is not regarded as satisfactory means of sustenance. However, exceptions can be made in cases of temporary financial difficulties, e.g. incurred by divorce, unemployment, health issues etc. Rent benefits, payment of school lunches for students etc. do not affect permanent residence.</t>
  </si>
  <si>
    <t>The law states that cases shall be decided as soon as possible, applications for permanent residence are usually processed in less than three months.</t>
  </si>
  <si>
    <t>Unlimited.</t>
  </si>
  <si>
    <t>18 months, but can apply for exceptions.</t>
  </si>
  <si>
    <t xml:space="preserve">a, b and d are not specifically set out, although children warrant special considerations. </t>
  </si>
  <si>
    <t>b and partly c</t>
  </si>
  <si>
    <t>Immigrants residing legally in Iceland have access to social assistance, maternity leave and family benefits. Permanent residents with unrestriced work permits and spouses of Icelandic citizens are eligible for unemployment benefits. In order to get unrestricted work permits, the foreigner's sponsor shall have had one or the applicant must previously have had a specialist or humanitarian work permit. In practice this means that  Invalidity benefits are available toTCNs after three years of residence in Iceland, but to receive full invalidity benefits and old age pension, you must have lived in Iceland for 40 years between the ages of 16-70.</t>
  </si>
  <si>
    <t>7 years.</t>
  </si>
  <si>
    <t>Not required for spouses of Icelandic citizens.</t>
  </si>
  <si>
    <t>Act No. 100/1952, on Icelandic citizenship, Art. 8. para. 2, up to one year for work or e.g. illness in the family, up to 3 years for studies.</t>
  </si>
  <si>
    <t>Act No. 100/1952, on Icelandic citizenship, Art. 8. para. 2, 3 years residence from marriage a).</t>
  </si>
  <si>
    <t xml:space="preserve">Act No. 100/1952, on Icelandic citizenship, Art. 8. para. 3, 5 years of cohabitation. </t>
  </si>
  <si>
    <t>A child born residing legally, continuously in Iceland from the age of 11 (13 if stateless) gets citizenship on application after the age of 18 but before the age of 20, Art. 3, Act No100/1952. If a parent's application for citizenship is approved, the applicant's children under the age of 18 are also awarded citizenship, Act No. 100/1952, Art. 5.</t>
  </si>
  <si>
    <t xml:space="preserve">Applicants take a test which is based on a formal curriculum which aims to teach to the level of A1-A2. </t>
  </si>
  <si>
    <t xml:space="preserve">The test costs ISK 7000/ 46€. </t>
  </si>
  <si>
    <t xml:space="preserve">Requirement of sufficient resources and no social assistance for 3 years prior to application Arts. 9.3 and 5, Act No. 100/1952 on Citizenship. In addition, bancruptcy, unsuccessful levy of excecution or outstanding debt to tax authorities would bar application. </t>
  </si>
  <si>
    <t>Requirement of charater refrence from two people, Art. 9(2), Act on Citizenship No. 100/1952.</t>
  </si>
  <si>
    <t xml:space="preserve">According to the website of Directorate of Immigration the process takes on average 8-18 months. </t>
  </si>
  <si>
    <t>The law only provides for the right to apply for citizenship, not an entitlement to it.</t>
  </si>
  <si>
    <t>Right to appeal to the Ministry of Interior. Also, an application may be referred to the Parliament (Alþingi), which may grant citizenship by law.</t>
  </si>
  <si>
    <t>According to the Icelandic Constitution, Icelandic citizenship may not be withdrawn/rescinded from anyone. Upon proven fraud, the law prescribes for fines or imprisonment up to one year, Art. 11.</t>
  </si>
  <si>
    <t xml:space="preserve">There is no requirement to loose foreign nationality on naturalization, dual nationality is allowed. </t>
  </si>
  <si>
    <t>Iceland has no specific anti-discrimination law, only an article in the Icelandic Constitution. However, there are provisions prohibiting discrimination in various laws, for example the Acts on Pre-compulsory and on Upper Secondary Schools. The General Penal Code No. 19/1940 contains the following provision: "Anyone who does by means of ridicule, calumniation, insult, threat or otherwise assault [a person or group of persons]on account of their nationality, colour, [race, religion, sexual inclination or sexual identity shall be subject to fines or imprisonment for up to 2 years."</t>
  </si>
  <si>
    <t>Iceland has no comprehensive anti-discrimination legislation, only an equality provision the Constitution and piecemeal provisions in different legislative acts. The  Act on Primary Schools No. 91/2008, Art. 24, provides that in issuing a general curriculum and organizing studies and tuition, and in preparing and selecting study material, care shall be taken that all students receive as much as possible equal opportunities for study. The objectives of study, tuition and practices in primary schools shall be such as to prevent any discrimination based on national origin, sex, sexual orientation, residence, social class, religion, health, disability or other status. It should be noted that the provision does not set out a clear prohibition of discrimination; it simply sets out the objective to prevent discrimination.</t>
  </si>
  <si>
    <t xml:space="preserve">Iceland has no comprehensive anti-discrimination legislation, only an equality provision the Constitution and piecemeal provisions in different legislative acts. Article 180 of the General Penal Code No 12/1940 provides that denying a person service, or access to any public area or place intended for general public use, on account of that person’s national origin, colour, race, religion, sexual orientation or gender identity is punishable by fines or imprisonment for up to six months.  This could include housing but this not explicitly set out. </t>
  </si>
  <si>
    <t xml:space="preserve">Iceland has no comprehensive anti-discrimination legislation, only an equality provision the Constitution and piecemeal provisions in different legislative acts. Article 180 of the General Penal Code No 12/1940 provides that denying a person service, or access to any public area or place intended for general public use, on account of that person’s national origin, colour, race, religion, sexual orientation or gender identity is punishable by fines or imprisonment for up to six months.  This would include health but this not explicitly set out. Article 1 of the Act on the Rights of Patients No. 74/1997 provides that any discrimination between patients on grounds of sex, religion, opinion, ethnic origin, race, colour, property, family origins or other status is prohibited. </t>
  </si>
  <si>
    <t>As there is no anti-discrimination legislation, there is no provision for a special enforcement mechanism</t>
  </si>
  <si>
    <t>There is no anti-discrimination legislation in force. Judicial interpretation required.</t>
  </si>
  <si>
    <t xml:space="preserve">B. Those needing interpretation are entitled to interpretation services before the courts, free of charge.There are no explicit provisions in Icelandic law setting out the right to financial assistance or free lawyers in discrimination cases. </t>
  </si>
  <si>
    <r>
      <t xml:space="preserve">Associations may apply to the courts for the recognition of certain rights of its members or to relieve their members of certain duties, if safeguarding the interests at stake forms part of the association’s mandate, Art. 25(3), Act on Civil Procedure No. 91/1999. </t>
    </r>
    <r>
      <rPr>
        <vertAlign val="superscript"/>
        <sz val="10"/>
        <rFont val="Arial"/>
        <family val="2"/>
      </rPr>
      <t xml:space="preserve"> </t>
    </r>
    <r>
      <rPr>
        <sz val="10"/>
        <rFont val="Arial"/>
        <family val="2"/>
      </rPr>
      <t>However, organisations do not generally have individual standing (on behalf of victims). Exceptions include labour unions or umbrella organisations that have standing on behalf of their members in labour disputes, and enterprises, institutions and non-governmental organizations, who can, either in their own name or on behalf of their members who consider they are victims of gender discrimination, submit a case to the Gender Equality Complaints Committee.</t>
    </r>
  </si>
  <si>
    <t xml:space="preserve">A and b only. Amendments made to the Act on Civil Procedure in 2010 provide for a form of class action. Three or more people who have claims against a party stemming from the same incident or situation etc. can establish an ‘action association’ (Icelandic: málsóknarfélag) which can bring the case on the plaintiffs’ behalf, Art. 19a. National law does not provide for actio popularis in discrimination cases. For actio popularis to be allowed it has to be specially provided for by law. Examples include the Act on Municipal Elections No. 5/1998 which provides for complaints concerning elections, and the Act on the Review Committee on Environmental Issues and Resources No. 130/2011 which provides for actio popularis in relation to certain administrative decisions for environmental and outdoor activity organizations having at least 30 members. </t>
  </si>
  <si>
    <r>
      <rPr>
        <sz val="10"/>
        <rFont val="Arial"/>
        <family val="2"/>
      </rPr>
      <t>There are no explicit provisions setting out sanctions in discrimination cases, other than gender</t>
    </r>
    <r>
      <rPr>
        <sz val="12"/>
        <rFont val="Arial"/>
        <family val="2"/>
      </rPr>
      <t xml:space="preserve">. </t>
    </r>
  </si>
  <si>
    <t xml:space="preserve">A repeated offence means that the applicant is never eligible for citizenship under the law. His only option is to refer his application to the Parliament, which may grant him citizenship by law. Art. 9.6, lists convictions and fines which delay the eligibility for citizenship. For example, if an applicant has been fined ISK 50.000-100.000 (330€-660€) for a minor offence, one more year of residence in the country is required. </t>
  </si>
  <si>
    <t xml:space="preserve">ISK 15000 (100€) for application and ISK 7500 (50€)  for issue of nationality. </t>
  </si>
  <si>
    <t>ISK 12000 (80€) for application for first permit, ISK 6000 (40€) for prolongation of permits, ISK 12000 (80€) for permanent residence application.</t>
  </si>
  <si>
    <t xml:space="preserve">ISK 5000/ 33€ for an Icelandic proficiency test </t>
  </si>
  <si>
    <t>ISK 12000 (80€) for permanent residence application.</t>
  </si>
  <si>
    <t>NZ has 2 classes of visa (a) residence class visas (RCV) and (b) temporary entry class visas (TEV). Holders of a RCV have the right to stay in NZ indefinitely and to work within NZ without restriction. TEV holders may work in NZ only to the extent the conditions of the visa allow. (Immigration Act 2009 Part 3). There are several types of TEVs that allow "residence from work" after 2 years in NZ  (hereafter "RFW" visas).  The two most directly related to employment are the Accredited Employer and the Long Term Skill Shortage List visas, both of which allow an application for a RCV after 2 years employment with an acredited employer/within the skill shortage occupation.  Family members of the "principal" (partner and dependent children) enter on their own visas. This might be a TEV (work) visa if eligible but could also be TEV (visitors) visa for the period of the principal's TEV (work). If children enter on a Student visa they can work 20 hours/week).  A person applying for an RCV can include partner/dependent children in the application.TEVs (work) that are not RFW visas are for temporary stays only and carry no right to renewal or right to apply for residence. Unless indicated "resident" or "non-national" in the questions is taken to mean the holder of a RCV or RFW visa only. RCV have same access to employment as nationals, RFW have equal acess to the work categories specified in their visas (ie must work either in an area included in the skills cagtegory list or for an employer on the list of accredited employers (can change employer) as specified in the visa). Family access to employment will depend on their visa catergory.</t>
  </si>
  <si>
    <t xml:space="preserve">Yes subject to work restrictions on RFW visas. Only certain restrictions for national security jobs. Human Rights Act 1993 s 22 prohibits discrimination in relation to employment. Prohibted grounds include "ethnic or national origins which includes nationality or citizenship" (s 21) in addition to usual grounds of race, colour, sex etc. </t>
  </si>
  <si>
    <t>Human Rights Act 1993 s 25 allows discrimination on the grounds of "national origin" for work involving national security.</t>
  </si>
  <si>
    <t xml:space="preserve">RFW visas require the holder to be employed as specified in the visa (see notes for Q1). RCV can be self employed. People in (c) would depend on visa class. They apply for a visa in their own right which would normally be RCV which allows access to self-employment (ie it would not be a WTR visa which might restrict employment options)  </t>
  </si>
  <si>
    <t>The statutory bodies governing entry to professions such as law, medicine etc will require proficiency in English language to be demonstrated in order to practice that profession as part of the process for recognising non-New Zealand qualifications which would include those gained overseas by NZ nationals and residents. nternational students (ie those on a study visa) seeking admission to educational institutions may need to meet English language standards as part of the admission requirement. Persons holding a RCV are entitled to access to educational institutions regardless of the level of language competency.</t>
  </si>
  <si>
    <t>RFW visa holders would have access but placement etc would in practice be limited to work within the visa conditions.</t>
  </si>
  <si>
    <t>All person on RCVs have access subject to a 2 year qualification period in relation to domestic fees for tertiary study and for tertiary student loan support.  Family members of person on RCV would normally also have residence (once approved) and be subject to the same qualification periods [partners and dependent children are able to be sponsored for a resident-class visa by a resident/citizen.] Persons on RFW do not have domestic access rights but their children are entitled to domestic primary/secondary education. Any other education would be charged at international fee levels and without access to grants.</t>
  </si>
  <si>
    <t>Procedure for recognition of qulaifications acquired outside NZ is same for nationals and non-nationals. Qualifications obtained outside NZ are evaluated by NZ Qualifications Authority (NZQA)  and/or by the relevant profesional body which has authority to admit to a particular profession.  NZQA is a statutory body and professional bodies exercise powers under statutory authority (usually the statute regulating the practice and discipline within the profesion, eg Lawyers and Conveyancers Act 2006.)  Exception is Australian qualifications which receive automatic recognition under the Trans-Tasman Mutual Recognition Act 1996.</t>
  </si>
  <si>
    <t>RPL varies by tertiary provider</t>
  </si>
  <si>
    <t>A and B: most government and statutory bodies are likely to have internal performance indicators re timelines and will be required as matter of law to apply fair procedures. NZQA evaluates non-NZ qualifications and also lists pre-approved/accepted qualifications. NZ Immigration Service and some other agencies actively promote information.</t>
  </si>
  <si>
    <t xml:space="preserve">A: New Zealand Settlement Strategy (NZSS), Settlement National Action Plan (SNAP), Academic, Workplace, and Conversational English courses, bridging courses in a wide range of occupations. B: EEO equality and diversity policy in public sector since 2001, renewed in 2008 </t>
  </si>
  <si>
    <t>A: SSNZ does not specifically address women. SSNZ only addresses migrant youth in 2.3 enhanced career planning in schools by implementing the Creating Pathways and Building Lives Programmes, with development of guidelines for meeting needs of specific student groups such as migrants and refugees. Extra funding is provided for career planning specifically with refugee students.</t>
  </si>
  <si>
    <t>A: SSNZ services and Settlement Information Service. now Citizens Advice Bureau New Zealand – face-to-face settlement information. B: No specific rights/requirements but "good employer provisions in s 56 of the State Sector Act 1988 include "recognition of the aims and aspirations and employment requirements, and the cultural differences, of ethnic or minority groups." NZSS 2.1 strengtens responsiveness of mainstream service providers, with Labour Department in the lead.</t>
  </si>
  <si>
    <t xml:space="preserve"> Settlement Information Services and Websites. Also Since 2010, www.newkiwis.co.nz is funded by NZIS and administered by The Auckland Chamber of Commerce. It offers many useful links and resources for job seekers. The links and resources found in the info centre are not only focused on gaining employment, but also on providing networking opportunities with other business professionals, training resources and information to help you with life in NZ.</t>
  </si>
  <si>
    <t>Relevant legislation makes  no distinction based on nationality. Human Rights Act 1993 s 37 prohibits discrimination in relation to membership of a union, professional association, qualifying bodies and vocational training bodies. Prohibted grounds include "ethnic  or national origins which includes nationality or citizenship" (s 21) in addition to usual grounds of race, colour, sex etc</t>
  </si>
  <si>
    <t>Equal treatment for RCV holders but RFW visas  do not have access to social security other than the accident compensation scheme. Work visa is for a period of 2 years or longer is necessary for access to public health system, with the exception of accident compensation-period of work visa not relevant. No unemployment benefit. Residence visa provides access to standard healthcare benefits and to unemployment benefit after 2 years residence.</t>
  </si>
  <si>
    <t>Residency requirements for Accommodation Supplement</t>
  </si>
  <si>
    <t>NZ employment law applies equally to all employees working in NZ. That is no exceptions in relevant legislation and any other discrimination would be contrary to the Human Rights Act. RFW visas require evidence of an employment contract that fully complies with NZ law.</t>
  </si>
  <si>
    <t>Genuine and stable relationship and living together for 12 months</t>
  </si>
  <si>
    <t>Several formal requirements exist regarding consent from the other parent of children under the age of 16 with separated parents.</t>
  </si>
  <si>
    <t>Since 2012: Two tier system favours higher income applicants. Other tier is possible if child held permanent residence for three years. Includes requirements of support, health, and English language.</t>
  </si>
  <si>
    <t>17 and under allowed. 18-20 allowed provided single and without children. 21-24 allowed provided single, without children and dependent. But separate Sibling and Adult Child category no longer exists as of mid-May 2012. Some of the children can still come under the Dependent Child category.</t>
  </si>
  <si>
    <t>"Provide an IELTS certificate with an overall band score 
of at least 5 in the General or Academic module (estimated by IELTS to lie between B1 and B2)"</t>
  </si>
  <si>
    <t>No integration requirement, only English language knowledge</t>
  </si>
  <si>
    <t>"Your partner and each of your children aged 16 and over can 
show they meet the minimum standard in the following ways.
• Show us they have an English-speaking background
(see page 2).
• Show us they are a competent user of English
(see page 3).
• Provide an IELTS certificate with an overall band score 
of at least 5 in the General or Academic module.
• Show us they have a recognised qualification that was 
taught entirely in English. If they gained the qualification 
in NewZealand, it must have taken at least two years to 
complete, unless it is a postgraduate qualification. If it 
is a postgraduate qualification, they must also have an 
undergraduate qualification that can score at least 50 
points under Skilled Migrant Category.
Your partner also meets the minimum standard if they are 
currently working in skilled employment in NewZealand, 
and have been for at least 12 months. Your partner must 
be able to score points for the employment. You will only 
get bonus points for your partner’s skilled employment in 
New Zealand if they meet the minimum standard of English 
language set for principal applicants.
If your partner and/or dependent children do not meet the 
minimum standard, they must pre-purchase ESOL classes To show that you have an English-speaking background 
you must show us evidence that you completed:
• all your primary education, and at least three years of 
your secondary education, at a school or schools that 
taught in English, or
• at least five years of your secondary education at a 
school or schools that taught in English, or
• a course taught in English that took at least 
three years and led to a tertiary qualification,
or, you can show us evidence that you hold one of the 
qualifications in the following table."</t>
  </si>
  <si>
    <t>"Option 2 if just the cost of the IELTS test. Option 3 if for the pre-order. The amount you must pay depends on your IELTS score across all four bands. If you do not provide an IELTS certificate you must pay the maximum charge. The amount you must pay includes our administration charges, and the Tertiary Education Commission’s (TEC) administration charges. The TEC is the government agency that purchases and arranges English language tuition for new migrants. In the table below, ‘ESOL entitlement’ shows the value of the tuition you will be entitled to. Overall band score Amount you must pay (NZ$) ESOL entitlement (NZ$)
4.5 or more but less than 5 1735 1533.33 4 or more but less than 4.5 3420 3066.66 3.5 or more but less than 4 5110 4599.99 Less than 3.5 6795 6133.33"</t>
  </si>
  <si>
    <t>"Sponsor commits to 'provide accommodation in New Zealand for the sponsored person(s) for the duration of the sponsorship period if necessary' http://www.immigration.govt.nz/NR/rdonlyres/2B3838A5-B664-44F9-BF75-633951D111DB/0/INZ1024.pdf"</t>
  </si>
  <si>
    <t>"Sponsor commits to 'provide all necessary financial support to the sponsored person(s) for the duration of the sponsorship period' http://www.immigration.govt.nz/NR/rdonlyres/2B3838A5-B664-44F9-BF75-633951D111DB/0/INZ1024.pdf
minimum income requirements apply for certain migrant workers upon their application for residence if they will also bring dependent children. Minimum income thresholds apply for additional family members in ascending line and dependent adult children."</t>
  </si>
  <si>
    <t>cost of application vary based on the location and the category of the application. Fee guide: http://www.immigration.govt.nz/NR/rdonlyres/00B58004-04AB-46C6-B32B-5CE91FBA979A/0/INZ1028.pdf</t>
  </si>
  <si>
    <t>Generally the family member of a temporary or permanent resident will be put on the same path to permanent residence as the sponsor: after two years' residence, they can obtain permanent residence. There may also be additional conditions</t>
  </si>
  <si>
    <t>Additional grounds apply. Extended family members not declared on the original application form are not eligible for family reunion. People may only sponsor a new partner if the previous sponsorship was not in the five years immediately preceding the current application.</t>
  </si>
  <si>
    <t>Exempts are made in relation to domestic violence: http://www.immigration.govt.nz/opsmanual/42635.htm</t>
  </si>
  <si>
    <t>"On the basis that the refusal is in breach of policy (Immigration Rules in the INZ Operational Manual) at the relevant date. Otherwise one may merely seek the discretion of the Minister.
If we decline your application, in most cases you will have the right to:request a reconsideration – if you were applying for a temporary entry class visa, or appeal to the Immigration and Protection Tribunal – if you were applying for a residence visa If your application is declined, we will notify you in writing and include the reasons for our decision.Your right to appeal depends on the type of application that you have made.
If you have been declined a temporary visa You may apply to have your decision reconsidered. This application must be submitted to an immigration officer, together with: your passport or certificate of identity, and the appropriate fee.
You must give us full details of what matters you want us to take into consideration – for example new information that answers any issues we may have had with your application. We may also request further information from you. If your application for residence has been declined You have the right to appeal to the Immigration and Protection Tribunal, unless your application has been declined under sections 15 or 16 of the Immigration Act 2009 [e.g. criminal record or public security grounds). Details and an application form will be provided with the letter advising your application has been declined. You must lodge your appeal within 42 days. A fee is also payable. For more, see relevant section beginning on page 113: http://www.communitylaw.org.nz/fileadmin/_temp_/RILAS_Manual_2011_for_web.pdf"</t>
  </si>
  <si>
    <t>"If you were the principal applicant of the original residence application, you can obtain a permanent resident visa if you: have held your resident visa for at least two years, and have met any conditions of your resident visa, and have shown a commitment to New Zealand in one of the five ways that meet our requirements.
If you were not the principal applicant in the original residence application, you normally cannot apply for a permanent resident visa unless you apply at the same time as the principal applicant or later. http://www.immigration.govt.nz/opsmanual/30484.htm"</t>
  </si>
  <si>
    <t>"The partner of the principal applicant is eligible to be considered in their own right for variation of travel conditions or a new residence class visa if the following events occur:
the partner and the principal applicant become divorced or separated; or
the partner is granted a non-molestation or protection order against the principal applicant; or
the principal applicant is convicted of an offence against the partner or a dependent child;
the principal applicant dies; or
the principal applicant has obtained New Zealand citizenship."</t>
  </si>
  <si>
    <t>A and B: Government funds 20 hours of free early childhood education a week for all children aged 3 to 5 years regardless of residence status. Some migrants from the Pacific islands have established their own ECEs to maintain their cultures and languages in NZ.  They are often church or community-based, and parents help run the sessions. Learning may be in both English and a Pasifika language or in a Pasifika language only. Pacific Islands early childhood education groups may ask for parent donations. Government funding of 91.8 million NZD have been allocated over four years towards Maori and Pacific ECEs." Importance of the English language in tertiary education is emphasised. State funding for ESOL programmes available to build on the language skills of students and provide a ‘bridge, enabling students to participate in NZ schools’.
http://www.nzqa.govt.nz/assets/About-us/Publications/Brochures/Study-in-NZ2012.pdf</t>
  </si>
  <si>
    <t>Compulsory school age is 6 to 16 years. Immigration Act 2009 s218(3) states 'providers of compsulory education cannot be prosecuted for enrolling a child who is unlawfully in NZ'</t>
  </si>
  <si>
    <t>Ministry of education requires schools to identify and assess students with high English language needs. All students from migrant and refugee backgrounds are entitled to ESOL funding for up to five years (20 terms) if they score below the benchmark on the ESOL/AF</t>
  </si>
  <si>
    <t>Restrictions in access to student loan and student allowance for higher education. Applicants must be a permanent resident or have resided in NZ for two years on an indefinite visa to be considered for these.</t>
  </si>
  <si>
    <t>"a.  Some documents translated. However, not all languages are available. Documents tend to be reproduced for large migrant communities (e.g. Chinese, Samoan).
b and c. Resource centres/persons and interpretation services are available, but vary among institutions. For example, the University of Auckland runs the Tuakana programme that assists Maori and Pasifika students. Similar programmes are replicated at other tertiary institutes. Also, National migrant, refugee and international education team of the Ministry of Education. 
 Teamup has lots of information about kids' activities, schools in New Zealand and ideas for parents to help you get more involved with your kids' learning.  They have free booklets for parents of children from migrant or refugee backgrounds. The booklet is available in 6 languages – Arabic, Chinese, Dari/Farsi, Hindi, Korean and Somali. See also http://www.dol.govt.nz/publications/research/migration-outlook-2008/international-migration-outlook-nz-2008_10.asp"</t>
  </si>
  <si>
    <t>"State funding for ESOL programmes available in compulsory education to build on the language skills of students and provide a ‘bridge, enabling students to participate in NZ schools’.
http://www.nzqa.govt.nz/assets/About-us/Publications/Brochures/Study-in-NZ2012.pdf"</t>
  </si>
  <si>
    <t>Standards have been developed for English for Academic Purposes for ESOL students.</t>
  </si>
  <si>
    <t>A; There is no requirement for teacher training courses to incorporate specific second language learning  components. However, all major university-based teacher training courses do so.
B: Second language teaching qualifications, such as: Cambridge Certificate in English Language Teacher for Adults (CELTA), Cambridge Diploma in English Language Teaching for Adults (DELTA), graduate or postgraduate certificate or diploma in Teaching of English to Speakers of Other Languages (TESOL) or second-language teaching, incorporate these dimensions. In addition, registered primary and secondary school teachers can apply for a Ministry of Education scholarship to fund study towards a Teaching English in Schools for Speakers of Other Languages (TESSOL) qualification (also available through professional development).
C: Yes: Ministry of Education, Education Review Office</t>
  </si>
  <si>
    <t>Disaggregated by new entrants by ethnic group and then by gender and by age http://www.educationcounts.govt.nz/__data/assets/pdf_file/0017/80225/2009-Education-Statistics-of-NZ-Booklet.pdf and http://www.educationcounts.govt.nz/publications/ECE/2507/education-statistics-downloads-years-1999-to-2009</t>
  </si>
  <si>
    <t>"Addressing the needs of individual students can be a real challenge for schools, particularly when new learners of English arrive at school with minimal English language skills and may have low literacy levels in their first language. The Ministry of Education has put in place a sustainable, long-term level of funding to support these learners with their English language needs.
Students with the highest language needs are entitled to funding. Criteria have been developed to identify these students. Eligible students from a migrant or refugee background generate funding for a maximum of five years (20 terms).
New Zealand born students of migrant or refugee parents become eligible after two terms in school. They may be funded for a maximum of three years (12 terms) during the first four years of their schooling. 
The funding may be used to provide:
in-class mainstream support
small group teaching
bilingual resource people
additional ESOL specific resources.
http://www.minedu.govt.nz/NZEducation/EducationPolicies/Schools/EnglishForSpeakersOfOtherLanguages/FundingSupportInitiatives/ESOLResourcingInformation/GuidelinesForFundingUse.aspx 
See also the regional migrant education coordinators. http://www.minedu.govt.nz/NZEducation/EducationPolicies/SpecialEducation/PublicationsAndResources/ResourcesForEducators/AQuickGuideToExtraSupport/RefugeesAndMigrants/OtherSupportForMigrants.aspx
http://www.minedu.govt.nz/NZEducation/EducationPolicies/Schools/EnglishForSpeakersOfOtherLanguages/FundingSupportInitiatives/ESOLResourcingInformation/Resourcing.aspx"</t>
  </si>
  <si>
    <t xml:space="preserve">a. Pre-service training varies depending on course(s) taken. ESOL professional support offered by the Ministry of Education http://esolonline.tki.org.nz/ESOL-Online/Teacher-needs/Professional-support. 
</t>
  </si>
  <si>
    <t>No provision/requirements to learn immigrant language outside of school.
Since 2010, the national school curriculum requires all schools to provide year 7 to 10 students with the opportunity to learn a second language. However, the languages taught in schools depends on the availability of teachers. Currently there is no formal support for community languages for immigrant children and anyone else who wants to learn that language. For more, see http://www.clanz.co.nz/</t>
  </si>
  <si>
    <t>a) Refugee Education Co-ordinators and Migrant Education Co-ordinators liaise with schools, families, and communities to ensure the learning needs of refugee and migrant students are met. Home School Partnership Programme supports schools to improve the educational achievements of all students, by encouraging schools to engage with parents and communities. It particularly targets parents who, for a range of reasons, are less involved with their children's schooling. Immigrant parents advice booklets are also available. http://www.minedu.govt.nz/NZEducation/EducationPolicies/SpecialEducation/PublicationsAndResources/ResourcesForEducators/AQuickGuideToExtraSupport/RefugeesAndMigrants/LanguageAndCulturalDifferencesAtHome.aspx</t>
  </si>
  <si>
    <t xml:space="preserve">Measures not necessarily implicit. Scholarships available from TeachNZ. http://www.teachnz.govt.nz/  For example, Teaching English in Schools for Speakers of Other Languages (TESSOL) qualifications offered by Ministry of Education to teachers of new migrant, Pasifika and international students in state funded primary, intermediate and secondary schools. Also, ECE scholarship (Pasifika languages). </t>
  </si>
  <si>
    <t>B. Cultural diversity, inclusion and community engagement are some of the principles of the NZ Curriculum.
http://nzcurriculum.tki.org.nz/Curriculum-documents/The-New-Zealand-Curriculum/Principles
2012 National Report noted that there is limited evidence of the principle of cultural diversity at both school level and in the classroom. Suggests that the focus on biculturalism and Treaty of Waitangi obligations (New Zealand’s founding document between European settlers and the indigenous Maori) has resulted in cultural diversity (as it pertains to increasing migrant communities in New Zealand) being overlooked by teachers.
http://ero.govt.nz/National-Reports/The-New-Zealand-Curriculum-Principles-Foundations-for-Curriculum-Decision-Making-July-2012/Findings/Successes-and-challenges-in-the-least-enacted-principles/Cultural-diversity</t>
  </si>
  <si>
    <t xml:space="preserve">Office of Ethnic Affairs. Aims ‘to promote the benefits of ethnic diversity to develop prosperity for every New Zealander’. http://ethnicaffairs.govt.nz/ </t>
  </si>
  <si>
    <t xml:space="preserve">National Curriculum provides schools with the ‘scope, flexibility and authority that they need to design and shape their curriculum so that teaching and learning is meaningful and beneficial to their particular communities of students. In turn, the design of each school’s curriculum should allow teachers the scope to make interpretations in response to the particular needs, interests, and talents of individuals and groups of students in their classes’.
http://nzcurriculum.tki.org.nz/Curriculum-documents/The-New-Zealand-Curriculum/The-school-curriculum-Design-and-review
Inspection, evaluation and monitoring completed by the Education Review Office. http://www.ero.govt.nz/ </t>
  </si>
  <si>
    <t>See comment above</t>
  </si>
  <si>
    <t>a. 
Pre-service training required in order to qualify as a teacher. The standards include cultural and linguistic diversity and make specific reference to the need for teachers to develop intercultural competence.  The standards also require graduating teachers to have “knowledge of tikanga Maori [cultural Maori knowledge] and te reo Maori [Maori language] to work effectively within the bicultural contexts of Aotearoa New Zealand”.  
b. In-service professional development training. 
This is provided through teachers centres and/or through postgraduate courses at universities across the country."</t>
  </si>
  <si>
    <t>Permanent residents are eligible to vote in national elections after one year's continuous residence</t>
  </si>
  <si>
    <t>Same as for national elections</t>
  </si>
  <si>
    <t>Only NZ citizens are eligible to stand as a candidate for elections.</t>
  </si>
  <si>
    <t>Right to free association is protected by section 17 of the New Zealand Bill of Rights Act 1990</t>
  </si>
  <si>
    <t>No restrictions are imposed by government. Three parties currently in the National Parliament require member to be on the electoral roll, thus limiting membership to those who meet the one year permanent residency requirement for voting rights</t>
  </si>
  <si>
    <t xml:space="preserve">2014 Multicultural New Zealand, the Federation of Multicultural Councils calls for Implement the recommendations of the Constitutional Advisory Panel
 Establish a Ministry of Ethnic Affairs and a National Ethnic Peoples Advisory Panel,
and develop a New Zealand Multicultural Policy
 Require all government agencies to develop an ethnic communities strategy
 Develop a community languages framework and national languages policy, as
recommended by the Royal Society of New Zealand Implement the recommendations of the Auditor General to improve the delivery of
migrant settlement support services, including in the community as well as at work
 Review the decision to transfer the Settling In programme from MSD to OEA and
restore the previous level of funding for the programme http://www.nzfmc.org.nz/assets/Multicultural-NZ-Election-Policy-Proposal.pdf
</t>
  </si>
  <si>
    <t xml:space="preserve">NZ has both population-based agencies (e.g. Ministry of Pacific and Island Affairs and the Office of Ethnic Affairs) and broad portfolio-specific government agencies (e.g. Health) that provide policy advice to the government on issues pertaining to immigrant communitiies. Some also provie community-specific services. Many such agencies meet with ethnic community groups in the process of developing and communicating government policy. The Office of Ethnic Affairs has published policy documents containing information on the benefits of consultation with immigrant and ethnic communities and best practice guidelines for those undertaking such consultation (see 'Ethnic perspectives in policy' and 'Ethnicity matters'). The Office of Ethnic Affairs disseminates these standards to other agencies, but no one is bound to respect them. Also New Zealand Diversity Forum for 10 years since 2004. </t>
  </si>
  <si>
    <t>Members of ethnic associations, such as the NZ Federation of Ethnic or Multicultural Councils, are elected by members of the organisations. Many such groups are recognised as 'stakeholders' by government agencies. Clear principles for consultation are established with tangata whenua - Moari. Beyond that, the level of consultation varies considerably. The Office of Ethnic Affairs disseminates best practice standards to other agencies, but no one is bound to respect them</t>
  </si>
  <si>
    <t>On ad hoc basis</t>
  </si>
  <si>
    <t>Auckland is NZ's largest city with the largest number and proportion of migrants of any city in NZ. In 2010 major reforms of the Auckland City Council were implemented, including a requirement of the enabling legislation of the Local Government Act 2010 section 8 that established the Ethnic Peoples Advisory Panel and a Pacific Peoples Advisory Panel. Its role is to identify and communicate thei nterests and preferences of ethnic peoples in relation to the content of strategies, policies, plans and bylaws of the Council, any matter that the panel considers to be of concern and advising the Mayor, Governing Body, and Local boards of ways to engage with ethnic people. The 2010 legislation states that the Panels will be disestablished at the end of 2103 pending re-establishment by the Mayor's discretion based on a review in 2013. http://www.aucklandcouncil.govt.nz/EN/AboutCouncil/representativesbodies/advisorypanels/Pages/ethnicpeoplesadvisorypanel.aspx</t>
  </si>
  <si>
    <t>Members are appointed by the Auckland mayor using criteria established by central government in consultation with local government</t>
  </si>
  <si>
    <t>These panels have the right to both make their own reports and recommendations and the Council is required to respond</t>
  </si>
  <si>
    <t>Selection criteria for the mebmers did not specify gender or ethnicity requirements. They did, however, require that those appointed 'be experienced in ethnic diversity management in Auckland'</t>
  </si>
  <si>
    <t>NZ's electoral agencies liaise with immigant groups to identify new migrants potentially eligible to vote. Such individuals are contacted directly and informed of their voting rights and given advice about enrolment. All individuals on the electoral roll are contacted with information about voting. Information is provided in 21 languages and in government websites in multiple languages. While there is some focus on voter awareness among Pacific groups, the rest of the campaign has a fairly general focus.</t>
  </si>
  <si>
    <t xml:space="preserve">Various sources of funding are available for immigrant and ethnic groups at national level and are generally competitive. </t>
  </si>
  <si>
    <t>2014: Ethnic Affairs Minister Judith Collins and Social Development Minister Paula Bennett recently announced the transfer of migrant and refugee community development programme, Settling In, from the Ministry of Social Development to the Office of Ethnic Affairs. The Ministers said the move would enable closer sharing of the capabilities of the Office of Ethnic Affairs and Settling In and more effective targeting of services to areas where they are most needed.</t>
  </si>
  <si>
    <t>Various sources of funding are available for immigrant and ethnic groups at regional level and are generally competitive</t>
  </si>
  <si>
    <t>Various sources of funding are available for immigrant and ethnic groups at local level and are generally competitive</t>
  </si>
  <si>
    <t>Various sources of funding are available for immigrant and ethnic groups in Auckland and are generally competitive. The Ethnic and Pacific Peoples Advisory Panels are also provided funding to perform the functions stipulated by the Local Government Act of 2010</t>
  </si>
  <si>
    <t>"No period is necessarily required for permanent residence. It is possible to arrive in NZ already holding an indefinite visa. Temporary residents can only apply for a permanent visa if they have held a resident visa continuously for at least 24 months at the time of the application. To be eligible for a permanent resident visa the principal applicant in your original residence application must:
hold a resident visa, or have held one in the last three months
hold, or have held, that resident visa for at least two years continuously
have met any conditions that your resident visa was subject to under section 49(1) of the Immigration Act, and
have met one of five commitment to New Zealand criteria set out below."</t>
  </si>
  <si>
    <t>"No specific legal status is necessary. Upon application principal applicants will be granted a permanent resident visa if:
1) they either: hold a resident visa, and have held that resident visa continuously for at least 24 months at the time of application; or 2) have held a resident visa in the three months before the application is made, and had held that resident visa continuously for at least 24 months before it expired;
A small number of people can be granted a permanent 
resident visa without first having held a resident visa. 
These are:
•  refugees and protected people
• successful applicants under the Talent (Accredited Employer) Residence from Work Category who meet a certain income threshold, and
• partners of New Zealand citizens, where the couple has been together for more than five years and the New Zealand citizen has been overseas for more than five years."</t>
  </si>
  <si>
    <t>There is no direct route from international study to permanent residence.  International students must qualify for another ground for a residence visa first (e.g. family, work, investment). Former students who obtain a residence visa will then be put on the same track to permanent residence as other holders of the same type of residence visa. Their former time as a student will not necessarily shorten their path to permanent residence. http://www.dol.govt.nz/PDFs/international-students2007.pdf</t>
  </si>
  <si>
    <t>No previous presence is necessarily required in order to arrive in NZ as a permanent resident. For resident visa holders, a principal applicant has demonstrated a commitment to New Zealand if they have been in New Zealand as a resident for a total of 184 days or more in each of the two 12-month portions of the 24 months immediately preceding the date the date their application for a permanent resident visa was made (ie, in each of the two 12-month portions, a period or periods that amount to 184 days or more).</t>
  </si>
  <si>
    <t>"English language requirements exist but are not very specific. In both the rules and especially the practical implementation, the standard is very variable. Principal applicants (and everyone else aged 16 or over who is accompanying the principal applicant) will need to meet a minimum standard of English if you are applying under the Skilled Migrant, Pacific Access or Business categories (except the Investor Plus (Investor 1 Category)). If you are applying under Religious Worker instructions you will be required to meet the minimum English language requirements. You won’t need to meet English language requirements if you’re applying under any other residence from work categories. 
However, all partners and/or children included in any residence from work category application, including under Religious Worker instructions, will 
need to meet English language requirements.You can prove that you meet the minimum standard of English by providing a certificate from the International English Language Testing System (IELTS) or you can provide other evidence 
that you come from an English-speaking background. In some instances,  partner and/or children may, instead of satisfying the minimum standard of English, pre-purchase English for speakers of other languages (ESOL) 
tuition, see leaflet English Language Information (INZ 1060). http://www.immigration.govt.nz/NR/rdonlyres/F72DF739-2320-4068-BDD9-E041A29FDBD4/0/INZ1060.pdf"</t>
  </si>
  <si>
    <t>Not required for all applicants for permanent residence</t>
  </si>
  <si>
    <t>Abroad, cost of application vary based on the location and the category of the application. Whereas application for a permanent residence visa is 180 NZ$ http://www.immigration.govt.nz/NR/rdonlyres/00B58004-04AB-46C6-B32B-5CE91FBA979A/0/INZ1028.pdf</t>
  </si>
  <si>
    <t>For permanent resident visa</t>
  </si>
  <si>
    <t>As long as you have a Resident visa with valid travel conditions or a Permanent Resident Visa  (PRV) in your valid passport when you return to NZ, your residence status will not be affected if you travel overseas. A valid Returning Residents Visa (granted prior to 29 November 2010) will also allow you to return to NZ as a resident. If you have a Permanent Resident Visa (PRV) in your passport, you may return to NZ at any time and continue your residence here.</t>
  </si>
  <si>
    <t>Several grounds including committing offenses (ss 15-16 IA 2009), being a person excluded from travel by the UN, failing to comply with conditions on a visa, being unlawfully in NZ (generally overstaying), and fraud. Permanent residency may be revoked at the discretion of the Minister for Immigration. However this does not normally happen other than in cases of criminal misconduct.</t>
  </si>
  <si>
    <t>"An appeal on humanitarian grounds is an appeal on the grounds that:
1. there are exceptional circumstances of a humanitarian nature that 
would make it unjust or unduly harsh for you to be deported from 
New Zealand; and
2. it would not, in all the circumstances, be contrary to the public 
interest to allow you to remain in New Zealand. 
Foreign nationals who are a threat or risk to security may not appeal against being made liable for deportation.
http://www.justice.govt.nz/tribunals/immigration-protection-tribunal/documents/ipt-guide-3"</t>
  </si>
  <si>
    <t>New Zealand citizens cannot be deported from New Zealand. There is no other prohibition from deportation after any length of time or for minors.</t>
  </si>
  <si>
    <t>Appeal and representation are possible for permanent residence applicants http://www.justice.govt.nz/tribunals/immigration-protection-tribunal/documents/ipt-guide-1</t>
  </si>
  <si>
    <t>Permanent residents have an unrestricted right to work in New Zealand</t>
  </si>
  <si>
    <t>Social security benefit after two years' residence for Jobseeker Support, Sole Parent Support and Supported Living Payment</t>
  </si>
  <si>
    <t>You may get an Accommodation Supplement if you are a New Zealand citizen or permanent resident</t>
  </si>
  <si>
    <t>Permanent resident for five years. Minister has discretion to reduce the requirement in exceptional circumstances. 2005 Citizenship Act increased period from 3 to 5 years</t>
  </si>
  <si>
    <t>Since 2005, no longer counts the time spent in the country on temporary permits towards the qualifying period of residence for citizenship;</t>
  </si>
  <si>
    <t>Spent 1350 days of the past five years in NZ and for 240 days within each of those years. The Minister has discretion to accept a period of time over a 20-month period due to exceptional circumstances.</t>
  </si>
  <si>
    <t>There used to be special provisions for spouses under 8a of the Citizenship Act. This was repealed in 2005. Consequently there are no special provisions. Spouses of NZ nationals can obtain permanent residence permits automatically upon arrival in which case the total number of years required for residence is five years.</t>
  </si>
  <si>
    <t>No special provisions</t>
  </si>
  <si>
    <t xml:space="preserve">From 1949 to 2006, citizenship was accorded at birth regardless of status (with exceptions for those born to diplomats). Since 2006, citizenship at birth is accorded if one of the parents is a permanent resident. Second generation will need to meet residency requirements under the Citizenship Act. If one of their parents becomes a citizen before the child turns 16, then the child no longer needs to meet the residence requirement. </t>
  </si>
  <si>
    <t>Under s.8 2€ Citizenship Act applicant is erquired to have a sufficient knowledge of English to be able to manage independently in every day life. Account is taken of their standard of education, nature of employment, and their ability to carry out face-to-face communication. A person may be required to undertake a language interview. The Citizenship Office reserves the right to interview all applicants. Most applicants will not be interviewed as part of the citizenship process. The Minister has the ability to waive this requirement</t>
  </si>
  <si>
    <t>"Only A. Account is taken of their standard of education, nature of employment, and their ability to carry out face-to-face communication. The English language requirement can be waived if it would cause undue hardship to the applicant to meet that requirement. The Minister may also grant citizenship regardless of an applicant not meeting the standard requirements (except the disqualifying convictions requirement): if there are exceptional circumstances such that it would be in the public interest
to a child under the age of 16
to a child of a citizen by descent
if the person would otherwise be stateless."</t>
  </si>
  <si>
    <t>Free interview</t>
  </si>
  <si>
    <t xml:space="preserve">No course or list of questions is made available to the public but the criteria is stated as being able to manage independently. </t>
  </si>
  <si>
    <t xml:space="preserve">There are government funded and private services available for new migrants who want to improve their English language skills. English language training is often called ESOL (English for Speakers of Other Languages) training. English Language Partners run English language programmes for permanent residents in 23 locations in New Zealand. English Language Partners are one of the providers of TEC's English for Migrants programme, and they also run several other programmes. Some of these programmes are available for free. </t>
  </si>
  <si>
    <t>NZ does not have a citizenship or integration text for naturalisation applicants</t>
  </si>
  <si>
    <t>"Except in very rare circumstances, you will be disqualified from meeting the good character requirement if:
you have been in prison for five years or more; or
you have been sentenced to an indefinite term of imprisonment capable of running for five years or more; or
within the previous seven years you were subject to a sentence of imprisonment of less than five years; or
within the previous three years you were convicted of an offence but did not receive a sentence of imprisonment."</t>
  </si>
  <si>
    <t>"To determine whether you are of good character the Minister will consider the answers you have given in your application. We will also complete background checks with the New Zealand Police and other agencies. Things that are taken into account include:
criminal convictions;
infringements;
having an active protection order against you;
any other information received from other agencies.
For more information on everything included in the good character clause, see http://www.dia.govt.nz/diawebsite.nsf/wpg_URL/Services-Citizenship-General-Requirements-for-a-Grant-of-New-Zealand-Citizenship?OpenDocument"</t>
  </si>
  <si>
    <t>The website indicates that the processing time is about three to four months but there are no binding guidelines.</t>
  </si>
  <si>
    <t>The amount to apply for citizenship by grant is adult 470 NZD, Child (under 16) 235 NZD. A NZ passport is about 150 NZD.</t>
  </si>
  <si>
    <t xml:space="preserve">Applicants who meet all the requirements under s.9 should be granted citizenship. However citizenship by grant is still discretionary. </t>
  </si>
  <si>
    <t>A person is entitled to a reasoned decision. If there has been an error in administrative law then a decision can referred to the Ombudsman. If an applicant belives that there has been an error in the interpretation of the requirements, then their case can be referred to judicial review.</t>
  </si>
  <si>
    <t>Citizenship Act s. 16 Deprivation of Citizenship when a person has dual citizenship and by virtue of this fact acts in a manner which is contrary to NZ's interests. S17 Deprivation where citizenship is acquired through fraud, false representation of wilful concealment of relevant factors</t>
  </si>
  <si>
    <t>Section 173 states that the Minister cannot deprive a person of citizenship if it was acquired by mistake and deprivation would result in statelessness.</t>
  </si>
  <si>
    <t xml:space="preserve">Grounds are listed in section 21 of the  Human Rights Act 1993 (“HRA”, Act mainly regulates discrimination in the private sphere) it includes (e) colour; (f) race; (g) ethnic or national origins, which includes nationality or citizenship; section 19(1) of the New Zealand Bill of Rights Act 1990 refers to section 21 HRA  in regard to grounds of discrimination. 
Discrimination under the Human Rights Act 1993 is defined in regard to specific activities in the Act, eg employment, goods and services, places, accommodation. Discrimination is satisfied when the elements of the provision are fulfilled. The HRA lists situations where discrimination is justified. In Ministry of Health v Atkinson [2012] NZCA 184 the Court of Appeal considered discrimination for the purposes of s 19 BORA in para [109].  Discrimination is ”differential treatment on a prohibited ground of a person or group in comparable circumstances will be discriminatory if, when viewed in context, it imposes a material disadvantage on the person or group differentiated against.” The Court raised the issue of comparator groups…[para [56]].” However, the Court gave no indication which methodological approach should be taken in regard to the determination of the comparator group. 
Section 20 BORA protects the right of minorities. It reads:”A person who belongs to an ethnic, religious, or linguistic minority in New Zealand shall not be denied the right, in community with other members of the minority, to enjoy the culture, to profess and practice the religion, or to use the language, of that minority. 
Indirect discrimination is covered by s 65 HRA and s 19(1) BORA.  Affirmative action is not discrimination in accordance with s 19(2) BORA and ss 73, 74 HRA. 
Sections 61,63 HRA make illegal to incite racial disharmony in various ways. The provision safeguards not only harassment on race but also on colour, ethnic or national origin. Section 67 HRA prohibits advertisement which would be in breach of any provision of the HRA. BORA does not have a specific provision in regard to harassment. Generally, harassment is protected via the criminal law. </t>
  </si>
  <si>
    <t xml:space="preserve">Section 21(2) HRA which is incorporated in s 19 BORA and via s 19(1) BORA. </t>
  </si>
  <si>
    <t>In regard to the HRA the application to legal persons is stipulated in the relevant provisions, eg s 37(1) “It shall be unlawful for an organisation….(a) to refuse or omit to accept any person for membership…..”
In regard to BORA, s 3(b) stipulates that the Act applies to “acts done- by any person or body in the performance of any public function, power, or duty confered or imposed on that person or body by or pursuant to law.” At this point in time the pertinent test for what constitutes a “public function” is set out in Ransfield v Radio Network Ltd [2005] 1 NZLR 233 para [69]. The Ransfield test comprises 16 different criteria to assess whether a private person acts in a public function.</t>
  </si>
  <si>
    <t xml:space="preserve">Sections 3, 19 BORA (see explanations above). </t>
  </si>
  <si>
    <t xml:space="preserve">Option a &amp; b:
Sections 61, 63, 67, 131 HRA (above). 
Blasphemy:  The offence of blasphemy remains in the Crimes Act 1961 (s 123) without, it must be thought, any particular room for application. Given the common law and statutory antecedents for the offence, it is tolerably clear that it applies only to perceived attacks on Christian beliefs. The essence of the offence is vilifying or degrading Christianity with an intent to cause serious offence or by abusing sacred objects or beliefs. In the only reported New Zealand case on the scope of the offence, R v Glover [1922] GLR 185, the direction to the jury asked whether on the basis of community standards the words had exceeded the bounds of propriety and reached contemptuousness, reviling, and insult.
The constituents of blasphemy are nowhere defined in statute; all the legislature has done is to define what it is not: It is not an offence to express in good faith and in decent language, or to attempt to establish by arguments used in good faith and conveyed in decent language, any opinion whatever on any religious subject. 
It is an offence punishable by one year's imprisonment for any person to publish a blasphemous libel. The leave of the Attorney-General is necessary before a prosecution may be brought. Some blasphemous publications might fall within the definition of “objectionable” in the Films, Videos, and Publications Classification Act 1993, and would justify action under that Act.
 The Crimes Act 1961 outlaws only blasphemous libels, and on the common understanding a libel is constituted only by words in writing or other permanent form. The normal redress for broadcast blasphemy is by means of the complaints procedures of the Broadcasting Act 1989, which requires broadcasters to observe standards of good taste and decency [s 4 of the 1989 Act]. 
Inciting racial disharmony/ harassment. 
It is an offence under s 131 HRA to publish or broadcast statements which are threatening, abusive or insulting, these statements being intended and likely to excite hostility or ill will against, or bring into contempt or ridicule, any group of persons in New Zealand on the ground of the colour, race or ethnic or national origins of that group of persons. The statement must be published or distributed to the public at large, or any member or members of the public.20 The offence goes by the name of “inciting racial disharmony” and is a summary offence punishable by imprisonment for a term not exceeding three months or to a fine not exceeding $7000. The Attorney-General must consent to any prosecution [s 132 HRA] There is one reported prosecution in New Zealand – against a pamphleteer who vilified Jews [King-Ansell v Police [1979] 2 NZLR 531 (CA): This case was prosecuted under the predecessor of s 131 of the Human Rights Act 1993, s 25 of the Race Relations Act 1971].
In addition, the criminal offence like crimes and offences  against public order (ss 73 et seq Crimes Act 1961 and Summary Offences Act 1981 ss 3 et seq respectively) protect the incitement of racial and religious disharmony.  
Section 109 of the Employment Relations Act 2009 defines racial harassment as being language, visual material or physical behaviour that: 
• expresses hostility against, or brings into contempt or ridicule, the employee on the ground of the race, colour or ethnic or national origins of the employee; and
• is hurtful or offensive to the employee; and
• has either by its nature or through repetition a detrimental effect on the employees employment, performance or job satisfaction.
Defamation
No particular law is in place in New Zealand in regard to racial or religious defamation. Therefore the general rules of defamation apply.  A defamatory statement is “a statement which tends to lower a person in the estimation of right thinking members of society generally, or which tends to cause him or her to be shunned or avoided, or which tends to cause the person to be exposed to hatred, contempt or ridicule, or which is a false statement about a person to his or her discredit. A statement may be in the form of words or pictures, visual images, gestures, and other means of signifying meaning” [Ian McKay, Laws of New Zealand, Defamation, para [40]. 
The test is whether, under the circumstances in which the words were published, a reasonable person to whom the publication was made would be likely to understand it in a defamatory sense. Words which tend to diminish the esteem in which a person is held by criminals or by persons out of sympathy with the law will not give a right of action, for that is not a standard which may be recognised.
The fact that the person to whom the words were published did not believe them to be true is irrelevant and does not affect the right of action. It may, however, affect the question of damages. [Ian McKay, Laws of New Zealand, Defamation, para [41].
Option c
Sections 306-312 Crimes Act are applicable in regard to criminal offences. 
Section 68 HRA extends liability in regard to ss 61, 63, 67 to the employer and principals. </t>
  </si>
  <si>
    <t>Multiple discrimination or intersectionality are not addressed in NZ anti-discrimination law</t>
  </si>
  <si>
    <t xml:space="preserve">Sections 104, 105 of the Employment Relations Act 2000 (“ERA”) outline the requirements of discrimination under the Act. Section 105 refers to s 21 HRA In regard to the definitions of the grounds of discrimination.  Section 109 ERA prohibits racial harassment. 
Section 22 HRA prohibits discrimination in regard to employment 
(a) To refuse or omit to employ the applicant on work of that description which is available; or
(b) To offer or afford the applicant or the employee less favourable terms of employment, conditions of work, superannuation or other fringe benefits, and opportunities for training, promotion, and transfer than are made available to applicants or employees of the same or substantially similar capabilities employed in the same or substantially similar circumstances on work of that description; or
(c) To terminate the employment.., or subject the employee to any detriment….
(d) To retire the employee, or to require or cause the employee to retire or resign,-
By reason of any of the prohibited grounds of discrimination. 
The protection extents to job applications (s 23 HRA). 
An exception exists for employment that involves national security: the employer can discriminate on grounds of inter alia religious and ethical belief or national origin (s 25 HRA). 
A further exception exists in relation to work performed outside New Zealand (s 26) and are such that, because of the laws, customs, or practices performed, they are ordinarily carried out only by a person who is of a particular,,religious or ethical belief. 
Positive discrimination in employment exists under s 28 HRA in regard to religion. Different treatment based on sex is allowed if religion requires it. Where a religious or ethical belief requires its adherents to follow a particular practice, an employer must accommodate the practice so long as any adjustment of  the employer’s activities required to accommodate the practice does not unreasonably disrupt the employer’s activities (s 28(3) HRA). 
Section 40 HRA prohibits discrimination on the grounds in s 21 HRA for vocational training bodies to discriminate
(a) To refuse or omit to provide training, or facilities or opportunities for training; or
(b) To provide training, or facilities or opportunities for training, on less favourable terms and conditions than would otherwise be made available; or 
(c) To terminate training, or facilities or opportunities for training. 
Section 19 BORA prohibits generally that the state acts discriminatory in employment.  Discrimination, however, might be justified under s 5 BORA. The exception stipulated under the HRA give guidance when discrimination in employment might be justified under s 5. </t>
  </si>
  <si>
    <t xml:space="preserve">Section 57 HRA reads:”(1) It shall be unlawful for an educational establishment, or the authority responsible for the control of an educational establishment, or any person concerned in the management  of an educational establishment or in teaching at an educational establishment,-
(a) To refuse or fail to admit a person or pupil or student; or
(b) To admit a person as a pupil or a student on less favourable terms and conditions…
(c) To deny or restrict access to any benefits or services provided by the establishment; or
(d) To exclude a person as a pupil or a student or subject him or her to any other detriments,-…..
(2) In this section “educational establishment” includes an establishment offering any form of training or instruction and educational establishment under the control of an organisation or association referred to in section 40 [vocational training bodies] of this Act.” 
It is not discriminatory under s 58 for an educational establishment which is wholly or principally for students of one ..race, or religious belief to refuse to admit  students of a different…race, or religious belief…
It might be worthy to note that under s 4 of the Education Act 1989 different rules apply to the enrolment of international students to NZ  primary and secondary schools. Section 4B of the Education Act stipulates that international students have to pay fees for any tuition they receive. 
Section 77 of the Education Act 1964 states that teaching at state primary schools is to be of a secular nature. However, s 78 of the Act goes on to provide that the boards of trustees of state primary schools can “close” the school for one hour per week (up to a maximum of 20 hours a year) in order that religious instruction or observance can take place. Under s 79 of the Act parents can opt out of that instruction or observance for their children. The Education Act 1964 does not regulate religious education or observance in secondary schools. In Rich v Christchurch Girls’ High School Board of Governors (No 1) [1974] 1 NZLR 1, a pre-BORA case, the Court of Appeal held that school assemblies which included some religious observance were lawful as long as the parents could “opt out” their children. </t>
  </si>
  <si>
    <t xml:space="preserve">Social protection falls in the realm of the state. Under s 19 BORA the state is not allowed to discriminate unless the discrimination is justified in a free and democratic society (s 5 BORA). A search on Brookers legislative database using the prohibited grounds mentioned in this question did not produce any results in regard to social welfare legislation. </t>
  </si>
  <si>
    <t xml:space="preserve">Section 53 HRA states it is unlawful for any person  
(a) To refuse or fail to dispose of any estate or interest in land or any residential or business accommodation to any other person
(b) To dispose or such an estate or interest or such accommodation to any person on less favourable terms and conditions than are or would be offered to other persons; or
(c) To treat any person who is seeking to acquire or has acquired such an estate or interest or such accommodation differently from other persons in the same circumstances; or
(d) To deny any person, directly or indirectly, the right to occupy any land or any residential or business accommodation; or
(e) To terminate any estate or interest in land or the right of any person to occupy any land or any residential or business accommodation,- 
By reason of any of the prohibited grounds of discrimination. 
Exception in s 54 in regard to residential accommodation which is to be shared  with the person disposing of the accommodation, or on whose behalf it is disposed of.
Exception in s 55 in relation to hostel or any establishment (such as hospital, club, school, university, religious institution, or retirement village), or any part thereof, where accommodation is provided only for persons of  the …same religious or ethical belief..” 
Should the provision of  land, housing, and other accommodation be afforded by the government and in accordance with s 3 BORA s 19 BORA applies the exceptions stipulated in the HRA provide guidance in regard to the application of s 19 and s 5 (justified limitations). </t>
  </si>
  <si>
    <t xml:space="preserve">Section 44 HRA which reads:”It shall be unlawful for any person who supplies goods, facilities, or services to the public or to any section of the public-
(a) To refuse or fail on demand to provide any other person with those goods, facilities, or services; or
(b) To treat any other person less favourably in connection with the provision of those goods, facilities, or services than would otherwise be the case,-
by reason of any of the prohibited grounds of discrimination….”
Section 45- exception in relation to courses and counselling – positive discrimination in regard to persons of particular race, ethnic or national origin possible where highly personal matters are involved. 
Should the provision of  goods and services be afforded by the government and in accordance with s 3 BORA s 19 BORA applies the exceptions stipulated in the HRA provide guidance in regard to the application of s 19 and s 5 (justified limitations).  </t>
  </si>
  <si>
    <t xml:space="preserve">Under the HRA the Commission will try to mediate first. Civil proceedings can after failed mediation instigate civil proceedings under s 83 HRA before the Human Rights Review Tribunal  (“HRRT”).  Appeals to the High Court (and from there the usual appeals) are possible from the HRRT. 
Under Part 1A of the HRA complaints in regard to discriminatory legislation can be taken to the HRRT. The HRRT has the opportunity to declare discriminatory legislation inconsistent with BORA (s 92 J HRA). 
The “normal” criminal and administrative law remedies are available. 
Employment Court’s jurisdiction re disputes
(1)Challenge to determination of Authority
A party to a matter before the Authority who is dissatisfied with the determination of the Authority may elect to have the matter heard by the Court [see s 179].
(2)Referral of question of law to Court
Where a question of law arises during an investigation, the Authority may refer that question of law to the Court and delay the investigation until it receives the Court’s opinion [see s 177]
(3)Removal of dispute proceedings to Court
Where a matter is before the Authority, any party may apply to the Authority to have the matter, or part of it, removed to the Court to be heard and determined without the Authority investigating the matter [see s 178]
It should be noted that for the infringement of BORA so-called Baigent [Simpson v Attorney-General (Baigent) [1994] 3 NZLR 667 (CA)] damages are available. </t>
  </si>
  <si>
    <t xml:space="preserve">In civil proceedings, the usual rules as to onus and standard of proof apply. Whoever alleges bears the onus of proving that the allegation on the balance of probabilities [Brown v Attorney-General [2005] 2 NZLR 405]. Administrative proceedings in New Zealand are deemed civil proceedings. </t>
  </si>
  <si>
    <t xml:space="preserve">Statistical data is regularly used in Bill of Rights cases. The Crown often has to present statistical data to prove why a limitation on a right is justified.  In  Ministry of Health v Atkinson [2012] NZCA 184 the Court of Appeal in para [74] suggests that to establish the correct comparator group for the determination of discrimination “situation testing” should be used. However, it should be noted that the Court’s finding did not constitute the ratio of the case and that the methodology in regard to comparator groups is still open. </t>
  </si>
  <si>
    <t>The Human Rights Act 1993 prohibits victimisation of people because of their assertion of their human rights under the Act or because of the making of a disclosure under the Protected Disclosures Act 2000.</t>
  </si>
  <si>
    <t>Legal aid is available for people who are charged with criminal offences and cannot afford their own lawyer. Legal aid is available for people involved in family disputes that go to court (such as care of children) if they need a lawyer and cannot afford one.
Legal aid may be available for people involved in civil disputes (such as disputes over money, housing, ACC and jobs) if they need a lawyer and cannot afford one.
Entitlements are regulated in the Legal Services Regulations 2011. 
The court pays for all interpretation and translation services delivered in court.  Where interpretation and translation are required for preparation, the fees are reimbursed by the Ministry at the rates stated in the Witnesses and Interpreters Fees Regulations 1974.  
Where there is a scarcity of interpreters and translators of a particular language approval may be sought to pay at a higher rate.
Interpreter's costs are a pre-approved disbursement for Civil, Family and Criminal (except High Cost) cases.
Interpreter's costs require prior approval via an application for an amendment to grant for Criminal High Cost cases.
Translator's costs require prior approval via an application for amendment to grant for Family, Civil, and Criminal (including High Cost) cases.
This disbursement is not available for Waitangi Tribunal cases.
A GST receipt is required to support a claim for reimbursement.</t>
  </si>
  <si>
    <t xml:space="preserve">a. The Proceedings Commissioner  can appear in any proceedings before the Human Rights Review Tribunal and the courts when he/she decides to institutes a complaint (ss 82, 84 HRA)
b. Section 108 HRA states that “any person who satisfies the Human Rights Review Tribunal that he or she has an interest in the proceedings greater than the public generally, may appear and may call evidence on any matter that should be taken into account in determining the proceedings.”
c. In Attorney-General v Child Poverty Action Group(“CPAG”) (HC Wellington, CV 2006-485-1713, 6 Nov 2006) CPAG argued that it could take the case to the Human Rights Review Tribunal  even though they were “solely observer of the issues”. The Court concluded that “the Tribunal was correct to find that any person may may complain of discrimination, and thereafter bring proceedings before the Tribunal [66]. In the discussion the Court pointed out that by incorporating Part 1A into the HRA which allows a challenge to legislation and the ability for the Tribunal (and the courts) to issue  a declaration of inconsistency Parliament  gave the legislation a political purpose. The fact that Parliament had not curtailed standing at the time of incorporation meant that it wanted to allow any person to complain. </t>
  </si>
  <si>
    <t xml:space="preserve">Individual actions and class actions are possible. </t>
  </si>
  <si>
    <t xml:space="preserve">BORA itself does not provide for any. Remedies were judicially developed recognising that an effective protection of human rights enshrined in BORA would not be possible. The remedies so far developed  are: Baigent damages, stay of proceedings, exclusion of evidence.  It is still open whether the courts will award a declaration of inconsistency. The courts have hinted that this is open to them but have yet to issue one [see R v Hansen [2007] 3 NZLR 1]
HRA remedies are: declaration of inconsistency under Part 1A, s 92J; under s 86: a declaration that the defendant has committed a breach of the HRA; an order restraining the defendant from continuing or repeating the breach; damages; an order that the defendant perform any acts specified in the order with a view to redressing any loss or damage suffered; a declaration that any contract entered into or performed in contravention of any of the provisions of Part II of the HRA is an  illegal contract; relief in accordance with the Illegal Contracts Act 1970; such other relief as the Tribunal thinks fit.  </t>
  </si>
  <si>
    <t xml:space="preserve">The Human Rights Act 1993 establishes the Human Rights Commission whose mandate  it is under s 5 HRA  inter alia to (a) promote education and publicity, respect for and observance of human rights; (b) to encourage and co-ordinate programmes and activities in the field of human rights, and (m) to administer the HRA. </t>
  </si>
  <si>
    <t xml:space="preserve">The Human Rights Commission will do an independent investigation (s 75 HRA). If no settlement can be reached, the Office of the Proceedings Commissioner will be, when the requirements under s 82 HRA are met, take the case to the HRT and if necessary on appeal (s 84 HRA). The Human Rights Commission will independently investigate (ss 75, 78 HRA). </t>
  </si>
  <si>
    <t xml:space="preserve">As already set out above, the HRT is a specialised agency (a tribunal) set up under the HRA (ss 93 et seq HRA). Its decisions are binding. Appeal to the High Court (s 123 HRA) and the Court of Appeal on questions of law (s 124 HRA) are possible. </t>
  </si>
  <si>
    <t xml:space="preserve">Under ss 82, 84 HRA the Proceedings Commissioner can take  any complaint to the District Court, High Court, and Court of Appeal. It has to be noted that in New Zealand judicial review proceedings are civil proceedings. </t>
  </si>
  <si>
    <t xml:space="preserve">In accordance with s 75(d) HRA the Complaints Division of the Human Rights Commission can instigate investigations and proceedings in its own name. As already set out it can lead its own investigation. </t>
  </si>
  <si>
    <t xml:space="preserve">Section 7 BORA provides for a report by the Attorney-General of the BORA compliance of every bill introduced into Parliament, ie whether the bill is compliant with s 19 BORA. The Ministry of Justice is generally  prepares the reports for the Attorney General. The Ministry of Justice does have a specialised Bill of Rights/Human Rights policy group. They are not only responsible for the reports but also for policy development in the anti-discrimination area. They will provide advice to other agency should in their policy development discrimination issues arise.  </t>
  </si>
  <si>
    <t xml:space="preserve">Nothing specific other than the also referred to obligations under the BORA and HRA. </t>
  </si>
  <si>
    <t xml:space="preserve">Affirmative action which is set out in s 19(2) BORA (“Measures taken in good faith for the purpose of assisting or advancing persons or groups of persons disadvantaged because of colour, race, ethnic or national origins, sex, marital status, or religious or ethical belief do not constitute discrimination”) could be justified. However, it does not seem to be the case in New Zealand at this point in time that special affirmative action programmes (in legislation) exists. 
Sections 73, 74 HRA  allow affirmative action programmes under the HRA. Amaltal Fishing Company Ltd v Nelson Polytechnic (No 2) [1996] 2 HRNZ 225 stated that affirmative action is only justified if it can be shown that it does actually have a changing/positive effect. 
Section 24 Statistics Act 1975 allows Statistics New Zealand to collect data on religion, ethnicity, citizenship, and nationality. </t>
  </si>
  <si>
    <t xml:space="preserve">Long term residents obtain equal access to employment as nationals in terms of regulation 11(1)(a) of Legal Notice 278 of 2006. 
In terms of regulation 15 of Legal Notice 150 of 2007, Family Reunification Regulations, 2007, family members have access to employment and self-employment however when there are instances when for the first 12 months after his/her arrival the said family member is given access to employment only subject to an assessment of the situation of the labour market inMalta and the requirement of an employment licence.
Residents on temporary work permits may obtain an employment licence from the Minister.  The latter has the discretion to impose any conditions and to grant licence for any period as he thinks fit and may at any time cancel or vary the conditions of the licence. </t>
  </si>
  <si>
    <t>Article 4(1) of SL 327.178In order to be eligible for student maintenance grant: Eligible students must be:
a. i. Maltese citizens, ii. Citizens of other countries but having at least one parent 
being a Maltese citizen, iii. EU citizens; and
b. Have resided in Malta for a period of not less than five years from the 
commencement of the relative course of students; and
c. Have completed their term of compulsory education.</t>
  </si>
  <si>
    <t>The form provided at http://www.ncfhe.org.mt/content/home-about-us-malta-qualifications-recognition-information-centre-mqric/5668870/ is the same for EU and Non-EU qualifications</t>
  </si>
  <si>
    <t>The information provided does not speak about timelines. No fees apply</t>
  </si>
  <si>
    <t>Legal Notice 347 of 2005 established the Malta Qualifications Council's Regulations. The council includes also a National Academic Recognition Information Centre (NARIC).  Malta Qualifications Councils promotes the recognition of skills and qualifications and furthermore provides information on assessment of skills and qualification</t>
  </si>
  <si>
    <t>TCNs may undertake training courses organized by the Employment and Training Corportation</t>
  </si>
  <si>
    <t>TCNs do not get access to any social security schemes even if they pay taxes and contributions during the term of their employment in Malta. This is considered as a big concern by NGOs.</t>
  </si>
  <si>
    <t>Once in employment under an employment license then TCN's obtain equal treatment with nationals in all areas. The equality legislation specifically the Equal Treatment of Persons Order, 2007 enacted by Legal Notice 85 of 2007 provides for equal treatment in employment on the grounds of race and ethnicity.  However this Order does not apply to any difference of treatment based on nationality 'and are without prejudice to laws and conditions relating to the entry into and residence of third country nationals and stateless persons in Malta and to any treatment which arises from the legal status of these individuals concerned.'</t>
  </si>
  <si>
    <t xml:space="preserve">According to Regulation 3 of the Family Reunification Regulations, a sponsor has the right to apply for family reunification if he holds a residence permit valid for a minimum period of one year and he has reasonable prospects of obtaining the right of permanent residence. However, Regulation 13 states that the Director shall not allow members of the family of the sponsor to join him in Malta unless he has stayed in Malta lawfully for a period of two years, although in exceptional circumstances the Director can allow the family members to join the sponsor prior to the expiration of the said two years. </t>
  </si>
  <si>
    <t>Malta still has not transposed Directive 2003/86/EC so these answers are based on the existing legislation namely the Immigration Act.   LN 278 of 2006 only gives the right to family reunion tho those who got their LTR status in another member state and wish to reside in Malta.</t>
  </si>
  <si>
    <t>According to Regulation 3 of the Family Reunification Regulations, a sponsor has the right to apply for family reunification if he 'he is holding a residence permit valid for a minimum
period of one year'</t>
  </si>
  <si>
    <t>21 and over</t>
  </si>
  <si>
    <t>Ascendants not contemplated in the legal notice.</t>
  </si>
  <si>
    <t xml:space="preserve">Legal Notice states that children must be unmarried and minor. </t>
  </si>
  <si>
    <t xml:space="preserve">Regulation 14(3) provides that the sponsor and the family members may be required to attend and successfully complete courses in the Maltese language. </t>
  </si>
  <si>
    <t xml:space="preserve">Regulation 12(b) states that when submitting an application for family reunification the sponsor has to provide evidence that he has accommodation regarded as normal for a comparable family in Malta and which meets the general health and safety standards in Malta. </t>
  </si>
  <si>
    <t>This is defined as 'stable and regular resources which are sufficient to maintain himself and the members of his family without recourse to the social assistance system in Malta and which would be equivalent to, at least, the amount of the national minimum wage in Malta with an addition of another twenty percent income or resources for each member of the family'.  (Regulation 12 (d) of Family Reunification Regulations)</t>
  </si>
  <si>
    <t>9 month except in cases of 'exceptional circumstances linked with the complexity of the case'</t>
  </si>
  <si>
    <t xml:space="preserve">Article 14(2) provides that: The family members shall be granted a first residence permit of at least one year’s duration which shall be renewable. Provided that the duration of the residence permits granted to the members of the family of the sponsor shall, in principle, not extend beyond the date of expiry of the residence permit held by the sponsor. </t>
  </si>
  <si>
    <t xml:space="preserve">In certain exceptional circumstances, family members have the right to be granted an autonomous residence permit. </t>
  </si>
  <si>
    <t>18. The Director may reject an application for entry and residence for the purpose of family reunification, or withdraw or refuse to renew a family member’s residence permit, in the following circumstances:
(a) where the conditions laid down by these regulations are not, or are no longer, satisfied:
Provided that, when renewing the residence permit, the contributions of the family members to the household income shall be taken into account where the sponsor fails to prove that he has the sufficient resources referred to in regulation 12(d) without recourse to the social assistance system;
(b) where the sponsor and his family members do not, or no longer live, in a real marital or family relationship;
(c) where it is found that the sponsor is already married;
(d) where it is shown that the family reunification permit was based on false or misleading information, false or falsified documents, or otherwise fraudulently obtained; and
where it is shown that the marriage or adoption which are the subject of the application for family reunification was contracted solely for the purpose of enabling the person concerned to enter or reside in Malta.</t>
  </si>
  <si>
    <t xml:space="preserve">Regulation 18 states that the Director may reject, withdraw or refuse to renew a family member's residence permit in the following conditions: a) where the conditions laid down by these regulations are not, and are no longer satisfied (in such a case the contributions of the family members to the household income shall be taken into account where the sponsor fails to prove that he has the sufficient economic resources without recourse to the social assistance system); b) where the sponsor and his family members do not, or no longer live, in a real marital or family relationship; c) where it is found that the sponsor is already married; d) where it is shown that the family reunification permit was based on false or misleading information, false or falsified documents, or otherwise fraudulently obtained and e) where it is shown that the marriage or adoption which are the subject of the application for family reunification was contracted solely for the purpose of enabling the person concerned to enter or reside in Malta. </t>
  </si>
  <si>
    <t>Especially if such eligibility is based on ‘dependence’ then refusal or withdrawal procedures must consider solidity of sponsor’s family relationship.  It is for this purpose that the second option has been marked.  However, no clear criteria are established in the law.  It must be noted that everyone within the territory of Malta enjoys the protection of the human rights recognised in the European Convention for the protection of Human Rights and Fundamental freedoms.  The rights recognised under the Convention are also justiciable before the domestic courts and therefore in ordering the expulsion of a person the authorities are bound with the principles established by the European Court in its case-law.</t>
  </si>
  <si>
    <t>Regulations 9 and 22 of the Family Reunification Regulations</t>
  </si>
  <si>
    <t>Although the Immigration Act gives a right of appeal before the Immigration Appeals Board without mentioning any requisites of procedure as indicated in 53 a or c, however since these are requirements that are safeguarded under the right to a fair trial protected by the Constitution and the European Convention for the protection of Human Rights and Fundamental Freedoms, it follows that all the mentioned criteria are expected to be adhered to by the authorities.</t>
  </si>
  <si>
    <t>Regulation 16(1) of the Family Reunification Regulations set a period of 5 years residence</t>
  </si>
  <si>
    <t>The law does not seem to indicate a requirement of a time period for these rights to be acquired.  It seems that these rights last as long as the sponsor enjoys them and may continue after the demise of the sponsor in certain circumstances.</t>
  </si>
  <si>
    <t xml:space="preserve">Regulation 17 of the Family Reunification Regulations contemplates the issuing of an autonomous residence permit to the widow as well as in special circumstances, following a breakdown of the marriage if the spouse is found to be in particularly difficult circumstances following such marriage breakdown. </t>
  </si>
  <si>
    <t>In terms of regulation 15 of Legal Notice 150 of 2007, Family Reunification Regulations, 2007, family members have access to employment and self-employment however when there are instances when for the first 12 months after his/her arrival the said family member is given access to employment only subject to an assessment of the situation of the labour market in Malta and the requirement of an employment licence.</t>
  </si>
  <si>
    <t>Migrants benefit from general support in compulsory education</t>
  </si>
  <si>
    <t>Compulsory age in Malta is 5-15 years (Art 2 of the Education Act, Chapter 327 of the Laws of Malta) With respect to minors, all children have a right to attend school. In other words yes, all minors in Malta, regardless of legal status access the school education system. And certainly in the case of sub-Saharan African asylum seekers we can say that essentially they all do so.</t>
  </si>
  <si>
    <t>The explicit right is set out for minors and not adults</t>
  </si>
  <si>
    <t>LSAs are provided to assist children with learning, intellectual or physical disability so as to assit them to cope with mainstream education. I am also not aware of any financial resources provided to migrant children.</t>
  </si>
  <si>
    <t>A applies. Pre-service understanding of sociological perspectives 'let me learn' approaches.</t>
  </si>
  <si>
    <t>B Applies albeit in a limited way.</t>
  </si>
  <si>
    <t>B applies. There is also an Assistant Director of Education with responsibilities for multicultural education (Ms Josephine Vassallo).</t>
  </si>
  <si>
    <t>Public information initiatives around diversity organized by the National Commission for the Promotion of Equality. The organization of such information campaigns are not within the functions set out in the act creating the Commission and are funded through European Union Funding</t>
  </si>
  <si>
    <t>Students are exempt from religious education (Catholic)</t>
  </si>
  <si>
    <t xml:space="preserve">A Applies. More emphasis being placed on this and more activities being organized in this regard. </t>
  </si>
  <si>
    <t>EU nationals residing in Malta are given the right to vote in local government elections. TCNs do not have a right to vote either in the general election or in the local councils elections.</t>
  </si>
  <si>
    <t xml:space="preserve">Only citizens of Malta are given a right to vote in general elections. </t>
  </si>
  <si>
    <t>Article 5(2) of the Local Councils Act establishes that 'every person who is a national of a Member State of the European union whose name appears in the last published European Union Electoral Register and who has not been convicted of any offence connected with the election of members of Local Councils' is a person entitled to vote in local council elections.</t>
  </si>
  <si>
    <t>Malta restricts local right to vote and stand for election under conditions of recipriocity to states that are members of the Council of Europe; only British citizens benefitted from this arrangement, before Malta became a member of the European Union.  Unlike Spain, Malta has not tried to actualise this possibility for reciprocity agreements with non-EU countries.</t>
  </si>
  <si>
    <t>Under article 11 of the Local Councils Act a person is entitled to be elected as a member of any council if he/she is registered as a voter in the European Union Electoral Register.</t>
  </si>
  <si>
    <t>No information available on levels of participation</t>
  </si>
  <si>
    <t>There is no official specific regulation of this type of funding, however it is a practice that even such associations may apply for funding aimed at civil society associations</t>
  </si>
  <si>
    <t>Artcile 4(1) of the Long Term Residents Regulations</t>
  </si>
  <si>
    <t xml:space="preserve">Article 4(1) of the Long Term Residents Regulations does not differentiate between different types of residence permits provided that the individual has resided 'legally and continously'. However, Article 3(2) provides that the regulations do not apply to: TCNs residing in Malta: in order to pursue studies or vocational training, on the basis of temporary protection, on the basis of a form of protection other than international protection, asylum seekers, solely on temporary grounds such as au pairs, seasonal or posted workers, and those enjoying legal status governed by internaitonal cconvention on diplomatic and consular relations.  </t>
  </si>
  <si>
    <t>only half of the periods of residence for study purposes or vocational training purposes</t>
  </si>
  <si>
    <t xml:space="preserve">Regulation 3(a) and (b) Name of new law/policy: Amendments to the Long Term Residence Regulations 
Date of adoption &amp; date of entry into force: 1 August 2010 
Summary of changes: The amendments made changes to a number of provisions in the Long Term Residence regulations that were originally adopted in 2006. Under the amendments a period longer than 10 months may be considered in the exceptional circumstances set out in the regulation. The amendments add a proviso to the relevant provision in this regard. 
(b) The Director may consider a longer period of absence than the total of ten months referred to in paragraph (a), by a further period of twelve months when such absence is due to:  (i)  health reasons; (ii)  secondment by the employer of the third country national;  (iii)  business travel; or  (iv)  education or training purposes. 
In such cases, the period of absence longer than the total of ten months shall not be taken into account in the calculation of the period referred to in subregulation (1).
</t>
  </si>
  <si>
    <t xml:space="preserve">Name of new law/policy: Amendments to the Long Term Residence Regulations 
Date of adoption &amp; date of entry into force: 1 August 2010 
Summary of changes: The amendments made changes to a number of provisions in the Long Term Residence regulations that were originally adopted in 2006. The amendments include 
 the introduction of integration requirements including integration and language tests.
</t>
  </si>
  <si>
    <t xml:space="preserve">In order to be eligible to apply for long-term resident status, a third country national shall provide evidence that he has complied with the following integration conditions, namely:
has obtained a pass mark of at least seventy five percent after being assessed by the competent authorities to have achieved the equivalent of Malta Qualifications Framework Level 2 in Maltese. 
</t>
  </si>
  <si>
    <t>In order to be eligible to apply for long-term resident status, a third country national shall provide evidence that he has complied with the following integration conditions, namely:in the last twelve months immediately prior to the application for long term resident status he has attended a course organised by the public employment service or any other competent authority of at least one hundred hours having as its subject matter the social, economic, cultural and democratic history and environment of Malta, and that he provides evidence certifying that he has attended at least one hundred hours of the lessons of these courses with satisfactory attention and that he has achieved an examination pass mark of at least seventy five percent.</t>
  </si>
  <si>
    <t>No reference to exemptions is provided in the relevant legislation</t>
  </si>
  <si>
    <t xml:space="preserve">At present the courses are offered free of charge. The courses are being funded by the European Fund for the Integration of Third Country Nationals in the Maltese Society and thus they are offered free of charge under IF03-2012 – Integrating TCNs in the Maltese Society. http://etc.gov.mt/Resources/file/Training%20Programmes/IF03-2012-Brochure.pdf
</t>
  </si>
  <si>
    <t xml:space="preserve">All TCNs having a residence in Malta who wish to attend.
http://etc.gov.mt/Resources/file/Training%20Programmes/IF03-2012-Brochure.pdf 
</t>
  </si>
  <si>
    <t xml:space="preserve">Article 5(2)a of the Status of Long Term Residents Regulations provides that when applicating for LTRS in accordance with subregulation 1 the TCN shall provide evidence that he has stable and regular resources which have subsisted for a continous period of two years immediate prior to the date of application, declared with the pertinent tax authorities in Malta, which are sufficient to maintain himself and the members of his family wihtour recourse to the social assistance system in Malta to to any benefits of assistance of any type payable under the Social Security Act, the Housing Authority Act and any other law providing any assistance of a social nature and which would be equivalent to, at least, the national minimum wage in Malta with an addition of another 20% of the national minimum wage for each member of the family. </t>
  </si>
  <si>
    <t>Regulation 5(2)(a) of Legal Notice 278 of 2006 requires stable and regular resources which are equivalent to at least the national minimum wage in Malta with an addition of another 20% income or resources for each member of the family.</t>
  </si>
  <si>
    <t xml:space="preserve">Article 7(1) of the LTRS Regulatiosn provides that: The director shall give the applicant written notification of the decision as soon as possible and, in any event, no later than 6 months from the date when the application was lodged. Provided that, in exceptional circumstances linked to the complexity of the case, the time limit of 6 months may be extended by another period of 6 months. </t>
  </si>
  <si>
    <t>6 months extendable by 6 months</t>
  </si>
  <si>
    <t xml:space="preserve">Application for residence permit in terms of article 7 of the immigration Act is provided against a fee of Eur 116.47 however it is not indicated whether this is the same fee for application of a long term residence permit.  This is based on regulation 2 of the Fees Payable for Residence Permits and Employment Licences Regulations. </t>
  </si>
  <si>
    <t xml:space="preserve">Article 8 provides that: Without prejudice to the provisions on the withdrawl or loss of the status in accordance with regulation 9, the status of long term resident shall be permanent. Article 8(2) provides that the Long term resident's EU residence permit shall be valid for 5 years and shall be automatically renewable upon application. </t>
  </si>
  <si>
    <t xml:space="preserve">Article 8(2) provides that the Long term resident's EU residence permit shall be valid for 5 years and shall be automatically renewable upon application. </t>
  </si>
  <si>
    <t xml:space="preserve">Outside of the EU: 12 consecutive months   /  6 years if in another member state </t>
  </si>
  <si>
    <t xml:space="preserve">The status shall be lost if the resident is absent from the EU for a period of more than 12 consecutive months or if he is absent from Malta and resides for more than 6 years in another member state </t>
  </si>
  <si>
    <t xml:space="preserve">In terms of regulation 9 of Legal Notice 278 of 2006 a long term resident loses his/her status if the situations indicated in (a) and (b) occur, but also if he/she is absent from the EU for a period of 12 consecutive months, if he/she has acquired long term resident  status in another MS; if is absent for 6 years from Malta and is residing in another MS; if he/she constitutes a threat to public policy taking into consideration the seriousness of the offence he/she has committed and if the Principal Immigration Officer has issued an order for his/her removal on the basis of a serious threatto the public policy or public security of Malta.  Expulsion shall not be ordered for economic considerations. </t>
  </si>
  <si>
    <t xml:space="preserve">Regulation 12 of legal Notice 278 of 2006 indicates b, c, d and e and f but does not indicate a and g. </t>
  </si>
  <si>
    <t>The law does not establish clear criteria that must be taken into consideration before expulsion is decided upon.  Section 22 of the Immigration Act mentions that the Minister may order the deportation of a person if this is considered to be “conducive to the public good”.  The subsidiary legislation enacted under the Immigration Act is silent on such a case.  However, it must be noted that everyone within the territory of Malta enjoys the protection of the human rights recognised in the European Convention for the protection of Human Rights and Fundamental freedoms.  The rights recognised under the Convention are also justiciable before the domestic courts and therefore in ordering the expulsion of a person the authorities are bound with the principles established by the European Court in its case-law.</t>
  </si>
  <si>
    <t xml:space="preserve">The law is silent in this matter and only states that expulsion cannot take place for economic reasons. </t>
  </si>
  <si>
    <t>The Immigration Act gives a right of appeal before the Immigration Appeals Board without mentioning any requisites of procedure as indicated in 25 a, b or d.  However since these are requirements that are safeguarded under the right to a fair trial protected by the Constitution and the European Convention for the protection of Human Rights and Fundamental Freedoms, it follows that all the mentioned criteria are expected to be adhered to by the authorities.</t>
  </si>
  <si>
    <t>Article 11(1) of the Long Term Residence Regulations</t>
  </si>
  <si>
    <t xml:space="preserve">Until Section 12(3) comes into force, third country nationals do not enjoy equal rights with nationals and EU citizens. However special regulations exist in relation to persons having Temporary Humanitarian Status and Refugees. License to work is granted to these under Article 11(3) of the Immigration Act. </t>
  </si>
  <si>
    <t>Article 6 of the Maltese Citizenship Act. 5 Years</t>
  </si>
  <si>
    <t>Cohabitation and partners are not as yet recognised in Maltese law and consequently any such procedure will follow the normal procedure applicable to TCNs</t>
  </si>
  <si>
    <t xml:space="preserve">One of the parents must be Maltese, however, in the case of children born out of wedlock these obtain Maltese citizenship only if the mother is Maltese. If the mother is a foreigner and it is the father who is Maltese, then the child can obtain citizenship through naturalisation. In the case of children of third country nationals born in Malta these are given the nationality of their parents. If the parents are stateless then the children are stateless as well. Aliens and stateless persons can be granted citizenship through naturalisation only if they satifsy certain criteria. </t>
  </si>
  <si>
    <t>Had ius soli up to 1989</t>
  </si>
  <si>
    <t>Section 10 of the Citizenship Act requires that an alien applying for citizenship by naturalization to have an adequate knowledge of the Maltese or the English language.  When filling in the application for citizenship, the applicant interfaces with officials and he has to fill in the application form in Maltese or in English which are the official languages of Malta.</t>
  </si>
  <si>
    <t xml:space="preserve">No information available. No information a to the type of course. </t>
  </si>
  <si>
    <t xml:space="preserve">There is no form of test, interview or other form of assessment contemplated in the law. </t>
  </si>
  <si>
    <t>Article 14(2)(c) gives the Minister the discretion to revoke citizenship if the person has within 7 years after becoming naturalised or being registered as a citizen been sentenced in any country to a punishment restrictive of personal liberty for a term of not less than 12 months.</t>
  </si>
  <si>
    <t>Not indicated specifically by the law.</t>
  </si>
  <si>
    <t>provisions refer to being of good character and being a suitable citizen of Malta</t>
  </si>
  <si>
    <t>For registration as a citizen of Malta or grant of a certificate of naturalization the fee of Eur 69.88 is established in the Third Scheduled to the Citizenship Regulations, subsidiary legislation 188.01</t>
  </si>
  <si>
    <t>Application Fee is Lm15 and Fee for Naturalization/Registration certificate is Lm30. In addition there is a charge of Lm1 each for the Oath of Allegiance and the affidavit which have to be taken by persons submitting an application for citizenship.</t>
  </si>
  <si>
    <t>Law also specifies that the Minister may not grant citizenship in certain cases if the person has not been resident in Malta for five or three years depending on the grounds of application for naturalisation, if he has been convicted of imprisonment of more than 5 years, if he has been convicted in any country of a offence against the security of the State.</t>
  </si>
  <si>
    <t>Article 19 of the Citizenship Act provides that the Minister shall not be required to assign any reason for the grant or refusal of any application under this act and the decision of the Minister shall not tbe subject to appeal to or review by any court</t>
  </si>
  <si>
    <t>The Maltese Citizenship Act gives a right to appear before a committee of inquiry for withdrawal, but none whatsoever for refusal.</t>
  </si>
  <si>
    <t>The following are all grounds for revoking one's citizenship:  fraud, false representation or concealment of any material fact; if the person has shown himself by act or speech to be disloyal or disaffected towards the President or the government; if in any war in which Malta was engaged he has unlawfully traded or communicated with an enemy or been engaged in any business that was to his knowledge carried on in such a manner as to assist an enemy; if within 7 years from naturalisation or obtaining citizenship he is punished for an offence by a term of imprisonment of not less than 12 months; if he has been ordinarily resident in foreign countries for a continuous period of 7 years and during that period he has not been in the service of Malta or an international organisation or he has not given notice in writing of his intention to retain Maltese citizenship.</t>
  </si>
  <si>
    <t>I have indicated that there is no specific general time limit.  Some circumstances have no time limit at all, while others indicate this.</t>
  </si>
  <si>
    <t>Article 14(3) provides that the Minister is not to revoke citizenship on the ground of the person having been committed to imprisonment for not less than 12 months if it appears to the Minister that that person would thereupon become stateless.  This is not a compulsory consideration for the grounds on which citizenship can be withdrawn.</t>
  </si>
  <si>
    <t>The Equal Treatment Persons Order, 2007 was enacted in April 2007, therefore after the previous 2007 MIPEX.  This covers only race and ethnicity.  Ground of religion and belief is only protected in relation to employment and not in relation to goods and services.  Nationality is excluded from the equality legislative framework.  Therefore while Option 2 applies yet this is qualified in relation to religion and belief as described.</t>
  </si>
  <si>
    <t xml:space="preserve">Name of new law/policy: Act No. IX of 2012 entitled the Equality for Men and Women (Amendment) Act, 2012.
Date of adoption &amp; date of entry into force: 28th June 2012 
Summary of changes: This act of parliament extending the existing grounds of discrimination from Gender and Race to all grounds of discrimination in line with the Horizontal Equality Directive. This includes religion as one of the protected grounds. The National Commission for the Promotion of Equality thereby becomes the relevant equality body also for discrimination on religious grounds . Discrimination on the basis of nationality is not included. 
Web-link: http://www.doi-archived.gov.mt/en/parliamentacts/2012/Act%20IX.pdf
</t>
  </si>
  <si>
    <t>With respect to discrimination on the basis of race/ethnic origin Option 1 would apply in view of the introduction of (LN85 of 2007) on the 3rd April of 2007, entitled the Equal Treatment of Persons Order, 2007.</t>
  </si>
  <si>
    <t>Act XI of 2009 amended the relevant section of the Criminal Code (Art. 82A), to replace the words 'racial hatred' with 'violence or racial hatred'.  The score remains the same.</t>
  </si>
  <si>
    <t>Ground (a) as of 3rd April 2007 (LN 85 of 2007) Equal Treatment of Persons (Order) 2007</t>
  </si>
  <si>
    <t xml:space="preserve">Availability of the options depends on the nature of the infringement. If a law is discriminatory, judicial (constitutional) remedies are available, if the action of a public authority is discriminatory, administrative procedures are available (and sometimes even judicial or quasi-judicial remedies are available), if the discriminatory act is committed by a private party and constitutes an offence (Art.82A) then criminal procedures are available.  Furthermore, by virtue of LN 85 of 2007 if the discriminatory act is committed by a private party and relates to race/ethnic origin, such party may lodge a complaint with the National Commission for the Protection of Equality. </t>
  </si>
  <si>
    <t xml:space="preserve">Statistical data is allowed; the standard being set in the Zarb Adami v. Attorney General case  for constitutional proceedings and such evidence is also allowed in administrative proceedings due to the interpretation of indirect discrimination.  It is not known whether civil courts would allow the introduction of statistics for cases other than indirect discrimination as this has not yet been tested.  Situation testing is not accepted in proceedings, however this has not as yet been tested in court. </t>
  </si>
  <si>
    <t>As of 3rd April 2007 (LN 85 of 2007) Equal Treatment of Persons (Order) 2007 (Article 7) but limited to the grounds of race and ethnicity. For racial discrimination victimisation is protected in all areas; for religious discrimination and discrimination on nationality no protection against victimisation is established specifically in law.</t>
  </si>
  <si>
    <t xml:space="preserve">In criminal proceedings that is where the person accused lacks finances for defence then both a and b are satisfied.  Where the victim wishes to join criminal proceedings then neither a nor b is provided free.  In civil proceedings legal aid is provided only on the basis of financial criteria and if there is a prima facie case; while in administrative proceedings in the sector of emloyment the Industrial Tribunal is not known to waive fees or provide legal assistance although trade unions could assist complainants; before the equality commission there is no need for legal assistance nor are there fees to be paid.  Before both the Industrial Tribunal and the equality commission interpretation is not provided for free by legal provision, except in the latter case the commission when carrying out an investigation would seek the assistance of an interpreter without putting the charge on the complainant.   </t>
  </si>
  <si>
    <t xml:space="preserve">Only (a) is clearly possible for civil, and administrative proceedings in relation to racial discrimination as legal provisions still mention victim consent and the legal concept of locus standi in national law is still heavily embedded on the complainant's interest as an individual.  In so far as religion trade unions may assist complainants before the Industrial Tribunal. </t>
  </si>
  <si>
    <t>Only (a) is available.</t>
  </si>
  <si>
    <t xml:space="preserve">National Commission for the Promotion of Equality has had its remit expanded to cover further grounds. </t>
  </si>
  <si>
    <t>Racial discrimination in acc ess to goods and services only has been provided to the national commission for the promotion of equality, leaving racial discrimination in employment to be dealt with by the national employment government department.</t>
  </si>
  <si>
    <t>National Commission for the Promotion of Equality</t>
  </si>
  <si>
    <t>Yes but only the National Commission for the Promotion of Equality</t>
  </si>
  <si>
    <t>The decisions of the National Commission for the Protection of Equality are not binding unless the Parties agree in writing to be bound by such decision. (Art. 18(1)(b)(ii) of the Equality for Men and Woment Act. (2) The findings of the Commissioner under subarticle (1) shall
not be binding on the complainant and the person against whom the
complaint is directed unless they expressly declare in writing to be
so bound.</t>
  </si>
  <si>
    <t>The decisions of the National Commission for the Protection of Equality are not binding unless the Parties agree in writing to be bound by such decision. (Art. 18(1)(b)(ii) of the Equality for Men and Woment Act.</t>
  </si>
  <si>
    <t>Act allows for specific regulations in this regard but none have been adopted so far</t>
  </si>
  <si>
    <t>Ground (b) - LN 85 of 2007 The National Commission for the Protection of Equality may initiate and carry out investigations in relation to discrimination on the basis of race/ethnic origin.</t>
  </si>
  <si>
    <t xml:space="preserve">March 2007 - Option 3 - None - Specialised Agency had been set-up but its competences were limited to equal treatment between men and women - competences in relation to discrimination on the basis of race/ethnic origin extended by virtue of LN 85 of 2007 </t>
  </si>
  <si>
    <t xml:space="preserve">The National Commission for the Promotion of Equality cannot enforce its findings unless the parties agree to be bound by them.  Even if they do accept its opinion to be binding it doesnot have legal proceedures to enforce the mediation agreement after it has carried out its investigation. However the opinion of the National Commission for the Promotion of Equality is only binding on the parties where these accept to be so bound. </t>
  </si>
  <si>
    <t>no law which imposes this obligation on the State.</t>
  </si>
  <si>
    <t xml:space="preserve">Ground (a) - Public Administration Act - Chap. 497 (Art.4 &amp; Code of Ethics contained in the First Schedule thereof.) - Public Administration Act fully in force since 30th March 2010. Only (a) is a legal obligation as the obligation not to discriminate is legally established for all sectors. </t>
  </si>
  <si>
    <t xml:space="preserve">March 2007 - General Obligation to act fairly - discrimination may be the basis for judicial review of administrative acts by public bodies, but no specific obligation to promote equality. </t>
  </si>
  <si>
    <t>For certain types of work, overseas trained non-national residents have to get Australian registration and licencing, for example most Australian states require trades people like plumbers and electricians to get Australian licences. Overseas doctors, nurses, lawyers also have to get Australian licences to work in their occupations.</t>
  </si>
  <si>
    <t xml:space="preserve">Access to Australian public service at the federal level is generally limited to Australian citizens. Sec 22(8) of the Public Service Act 1999 (Cth) provides that an Agency Head must not engage, as an Australian Public Service employee, a person who is not an Australian citizen, unless the Agency Head considers it appropriate to do so.  Note that the Department of Foreign Affairs and Trade makes a categorical statement that its employees must be Australian citizens (DFAT website). However, in some states such as Victoria, non-nationals can work for state government agencies. Note also that State governments may also impose conditions on the appointment of public sector employees, including citizenship and residency requirements (for example, see section 44 of the Government Sector Employment Act 2013 (NSW)). </t>
  </si>
  <si>
    <t>(a) Long Term Residents - immediate access to self employment.  (b) Residents on Temporary Work Permits - As noted in Question 1(b), many of the visas are conditional upon employment by an employer or have other restrictions imposed. For those visa holders looking to establish businesses or invest in Australia, then there is immediate access to establish those businesses (see for example Business Innovation and Investment (Provisional) subclass 188 - requires nomination by State/Territory authority and through skilled stream) Employer sponsored visas (such as subclass 186) preclude holders from self-employment. (c) Residents on family reunion permits - As noted in Question 1(c), where there are no restrictions on accompanying family members working in Australia, there is also immediate access to self employment (subject to Question 5 below).</t>
  </si>
  <si>
    <t xml:space="preserve">For certain types of work, overseas trained non-national residents have to get Australian registration and licencing, for example most Australian states require trades people like plumbers and electricians to get Australian licences. Overseas doctors, nurses, lawyers also have to get Australian licences to work in their occupations. Note, however, restrictions identified in 4(b) and "Job Ready Program" to qualify for migration for foreign skilled workers who have gained their trade qualifications in Australia (which Australian nationals are not subjected to).
</t>
  </si>
  <si>
    <t xml:space="preserve">New permanent residents have to complete a 104 wk (2yrs) waiting period before they can be eligible for most social security payments including those mentioned above. Therefore, new permanent migrants who haven’t completed the 104 wk waiting period are not eligible to receive these qualifying social security payments and therefore, are not eligible for the full range of services provided by the Job Services Australia. However, this 104wk waiting period is not applicable to refugees and humanitarian visa holders. Other newly arrived permanent residents and some temporary residents may be partially eligible to receive some limited services from Job Services. Certain categories of temporary residents such as overseas students, people on working holiday visas are not eligible to access the services of Job Service Australia .On 2 August 2013, the eligibility rules for the HSS changed to exclude "Illegal Maritime Arrivals who lived in the community on a Bridging Visa E or who resided in Community Detention, and other asylum seekers who lived in the community, including Community Detention". 
</t>
  </si>
  <si>
    <t xml:space="preserve"> (a) Long Term Residents - permanent residents have a 104 week Newly Arrived Resident's Waiting Period (NARWP) before accessing Ausstudy grants. Research Training Scheme (RTS) grants are available to Permanent Residents and New Zealand citizens for research Masters or research Doctorates. HECS-HELP loans are not available to permanents residents, only to Australian citizens and permanent humanitarian visa holders. (b) Residents on Temporary Work permits - not eligible for study grants such as Ausstudy, HECS HELP or RTS. (c) Residents on family reunion permits  certain family reunion permit holders can access tertiary education but not associated government funding (such as Prospective Marriage visa holders subclass 300, Partner Provisional and Migrant subclasses 309 and 100) and Partner visa holders subclasses 801 and 820).</t>
  </si>
  <si>
    <t>Permanent residents have a 104 week waiting period before they can access government payments such as Ausstudy. The HECS-HELP loans of the Australia government which are provided to students to undertake higher education are available only to Australian citizens and permanent humanitarian visa holders. HECS-HELP is not available to other permanent residents. Residents on temporary work permits do not have access to government study grants such as Ausstudy, HECS-HELP or Research Training Scheme (RTS).</t>
  </si>
  <si>
    <t xml:space="preserve">A: One-stop-shop available - AEI-NOOSR or state territory OQUs.  Note, however, that mutual recognition of licences even within Australia is problematic due to different laws applying in each State and Territory. An attempt was made to create an authority overseeing mutual recognition of licences within Australia called the National Occupational Licensing Authority (NOLA) and several States have passed relevant legislation (see for example the Occupational Licensing (Adoption of National Law) Act 2010 NSW and the Occupational Licensing National Law (NSW). However, NOLA is in the process of being disestablished and that "States will work with the Council for the Australian Federation (CAF) to develop alternative options to national licensing" (see http://nola.gov.au/ and  http://www.licencerecognition.gov.au/). </t>
  </si>
  <si>
    <t>A: Migrant Youth: The Australian government created the Youth Attainment &amp; Transitions Program to assist disadvantaged school leavers (which includes Australian citizens) entering the labour market . Two programs were established - the Youth Connections program targeted those students who have not completed or were at risk of not completing their final year of school or equivalent qualifications "and have barriers that make it difficult to participate in education training or employment". Eligible persons included permanent residents or humanitarian entrants (subclasses 200-204, 866, 851) or New Zealand residents residing in Australia  continuously for more than three months. The second program is the Partnership Brokers program designed to create links between "education and training providers, business and industry, parents and families and community groups." Youth aged between 15 and 17 who do not have functional English, are not in mainstream schooling and are humanitarian entrants may be eligible for the Adult Migrant English Program (AMEP). The Immigration (Education) Act 1971 (Cth) contemplates English language tuition for those under the age of 18 years. AMES continues its AMEP programs directed towards migrant youth - including the UCAN2 program for Australian workplace orientation. Migrant Women: Settlement services in a general sense are provided to those arriving on Women at Risk Visas (subclass 204) as well as to their dependents under Humanitarian Settlement Services (HSS)</t>
  </si>
  <si>
    <t xml:space="preserve">(b) Training required of public employment service staff on specific needs of migrants - All Australian government departments accountable under the Financial Management and Accountability Act 1997 (Cth) must prepare two yearly Agency Multicultural Plans (AMPs) in line with the Multicultural Access and Equity Policy which contemplates newly arrived migrants, those with low levels of English proficiency, humanitarian entrants and refugees, and "other migrants experiencing difficulties in accessing services based on age, gender, disability, youth or coming from collectivist cultures". The Department of Immigration and Border Control is responsible for coordinating and implementing the policy. Employment services provided under the Job Services Australia umbrella need to comply with the Employment Services Code of Practice which includes "Ensuring staff have the skills and experience to provide quality and culturally sensitive services to job seekers, employers and local communities" and "Tailoring assistance to the job seekers' personal circumstances..."., Multicultural Service Officers with Centrelink (Department of Human Services) are also used to engage with migrant and refugee commmunities. 
Not A: Those who are eligible to receive Job Service Australia services of these organisations are entitled to receive tailored and even one-on-one assistance from the consultants and trainers at these organisations. However, as noted under Q6 only refugees and humanitarian visa holders are eligible to receive  the full range of employment service provided by 'Job Services Australia' providers. Thus, most migrants do not have a right to a resource person attached to public employment service as a part of their integration process. Some Job Services Australia providers such as  the Adult Multicultural Education Services (AMES) specialise in providing services to culturally and linguistically diverse migrants and refugees. </t>
  </si>
  <si>
    <t>The DIBP website continues to provide information on the rights of workers, including the one page booklet entitled "Your Rights and Obligations - Immigration Facts for Workers", a FAQ page entitled "What are my rights as a worker?". The "Life in Australia" book is still available on the DIBC website and deals with issues relating to employment (P.36) but was last published in 2007 preceding the introduction of the Fair Work Act 2009 (Cth). Sections 124 and 125 of the Fair Work Act 2009 (Cth) still compel a Fair Work Information Statement to be given to all employees. The Fair Work Ombudsman website also contains information about foreign workers' rights, including for international student</t>
  </si>
  <si>
    <t>Equal access with nationals. See also section 346 of the Fair Work Act 2009 (Cth)
https://www.immi.gov.au/living-in-australia/values/book/english/lia_english_part3.pdf    http://www.fairwork.gov.au/Resources/fact-sheets/workplace-rights/Pages/foreign-workers-rights-fact-sheet   http://www.fairwork.gov.au/Resources/fact-sheets/workplace-rights/Pages/general-workplace-protections-fact-sheet   http://www.fairwork.gov.au/Resources/fact-sheets/workplace-rights/Pages/industrial-action-fact-sheet</t>
  </si>
  <si>
    <t>Temporary residents cannot access social security payments. New permanent migrants have a 104 weeks waiting period before they can access many social security payments (except Family Tax benefit, baby bonus, maternity immunisation allowance, and child care benefit). This does not apply to refugees, Australian citizens and their family members and people who have previously lived in Australia. Age pension and disability pensions have a qualifying residence requirement of 10 years.</t>
  </si>
  <si>
    <t xml:space="preserve">Housing benefits such as rent assistance are also subject to the 104 weeks waiting period </t>
  </si>
  <si>
    <t>All people working in Australia, including foreign workers (includes ’backpackers’, seasonal workers, international students) are entitled to basic rights and protections in the workplace. Temporary residents are taxed on the same basis as permanent residents and Australian citizens, but they may be eligible to request for certain exemptions such as the medicare levy exemption because they are not entitled to receive the benefits of the medicare scheme (Australia's public medical expenses and hospital car scheme).   Source : Fair Works Act 2009 (Cth) and Foreign workers rights fact sheet in Fair Work Ombudsman’s website &lt;http://www.fairwork.gov.au/resources/fact-sheets/workplace-rights/pages/foreign-workers-rights-fact-sheet.aspx&gt;</t>
  </si>
  <si>
    <t>Most temporary workers can bring their family members with them to Australia provided that those family members are included on the temporary worker's visa application. Students who are eligible for streamlined visa processing and are at assessment level 1 or 2 can bring dependent family members. Those students who are at assessment level 3 or 4 must have a course longer than 12 months or have been in Australia for 12 months or more in order to bring dependent family members. As regards Permanent Residents (as sponsors), certain types of family member may require the sponsor to be "settled" in Australia - such as subclass 103 parent visa. "Settled" is defined in Regulation 1.03 as "lawfully resident in Australia for a reasonable period". Current policy is that "reasonable period" is two years. Permanent Residents are required to be "usually resident" in Australia (see definition of Australian Permanent Resident in Regulation 1.03) which is said to be determined on account of "their physical residence (where the person eats, sleeps, has a home) and the person's intention to make that place their home".</t>
  </si>
  <si>
    <t>A: both spouses and defacto partners can be eligible for Partner visas. The definition of Spouse is in s5F and the definition of defacto partner is in s5CB. The elements are similar and require proof of a mutual commitment to a shared life to the exclusion of all others, that the relationship between them is genuine and continuing and they either live together or do not live separately and apart on a permanent basis.
Reg 2.03A requires a defacto partner to be at least 18 and under reg 2.03A(3) applicants for specified visas (including Partner visas) the defecto relationship must have continued for at least 12 months unless the applicant can establish compelling and compassionate circumstances.
Reg 2.03A (5) provides that the 12 month requirement does not apply if the de facto relationship is a relationship that is registered under a law of a State or Territory prescribed in the Acts Interpretation (Registered Relationships) Regulations 2008 as a kind of relationship prescribed in those Regulations.</t>
  </si>
  <si>
    <t>Age limit for sponsor can be under 18 years (with minumum age of 16) but note that marriageable age under Commonwealth law is 18 years with exceptions in very limited circumstances.  Sch 2 Cl 820.211(2)(ii) provides for an alternative sponsor if the applicant’s spouse has not turned 18. In this case the applicant may be sponsored by a parent or guardian of the spouse provided the parent or guardian is at least 18 and is an Australian citizen, an Australian permanent resident or an eligible New Zealand citizen.</t>
  </si>
  <si>
    <t xml:space="preserve"> Family reunification of minors may occur as follows: (a) Minors: if included in the application of the migrant (and the class of visa so permits), children may accompany the migrant as a "member of the family unit" as the secondary applicant or by a subclass 445 (Dependant child visa). If a permanent resident, reunion may occur by virtue of subclasses 101 and 802 (child visas), or subclasses 117 and 837 (orphan relative visas). (b) Adopted minors: if a child has been adopted under formal arrangements, then the adopted child is considered to be a child of the migrant (and may be included as a secondary applicant). However, for permanent residents wishing to reunite with their child adopted in another country, the adoptive parent must have been residing overseas for more than 12 months when the adoption took place (cl 820.213(5)(b)(i) Schedule 2). Permanent residents in Australia can also use subclass 102 (adoption visa) for children residing outside Australia or if the permanent resident lived outside Australia for more than 12 months and adopted a child outside Australia. (c) Children for whom custody is shared: in shared custody arrangements, three criteria must be satisfied (i) the law of the child's home country permits the removal of the child; (ii) each person who can lawfully determine where the child is to live consents to the grant of the visa; (iii) the grant of the visa would be consistent with any Australian child order (e.g. such as a residence order under the Family Law Act 1976 (Cth)) in force in relation to the child. Additionally, there must be no compelling reason to believe that the grant of the visa would not be in the best interests of the child. Regulations 1.03, 1.04, 1.05A, 1.12 1.14A Migration Regulations 1994 (Cth); section 5CA Migration Act 1958 (Cth); Schedule 4 Migration Regulations, clauses 4015-4018.</t>
  </si>
  <si>
    <t>In the case of permanent visas such as permanent parent visas (subclasses 804, 864, 103, 143 etc) certain other conditions such as balance of family test (that is showing that half of applicant's children permanently reside in Australia or applicant has more children living permanently in Australia than in any other country) also have to be satisfied.  The balance of family test is required in 173, 103, 143 subclasses (see XXX.213 of the respective subclass) and may be required in 804, 864, 884 subclasses if other conditions are not fulfilled (see XXX.214 of those subclasses). Schedule 2 Migration Regulations 1994 (Cth). There is significant demand for this visa and places are limited. You could wait up to 30 years to have this visa decided.</t>
  </si>
  <si>
    <t>In the case of temporary visas such as temporary work visas (for eg, subclass 457 visa) dependent adult children are allowed if they are wholly or substantially dependent on the visa holder or the partner of the visa holder OR are incapacitated for work. In the case of permanent visas, conditions additional to dependency apply, for eg, the adult child must be between 18 -25yrs, must not be married,  in a de facto relationship or engaged to be married, not be in fulltime work AND since 18 yrs or within 6 months /reasonable time after completing year 12 have been undertaking a full-time study course at an educational institutions leading to a profession, trade or vocational qualification. See for example Clause 457.321, definition of "member of the family unit" in regulation 1.12 and definition of "dependent child" in regulation 1.03 Migration Regulations 1994 (Cth); See criteria for subclass 101 visa, clauses 101.211(1)(b), 101.211(2), 101.213(1) or subclass 802, clauses 802.212(1), 802.214. See also the Remaining Relative and Carer visa subclasses  which were used for adult children</t>
  </si>
  <si>
    <t>No requirement for family reunification or family formation. Family members who apply for permanent visas at the same time as the primary visa applicant (e.g. work migrants) are required to show that they have functional English and that if they cannot satisfy this requirement they have to pay a 2nd visa charge. Payment of this 2nd visa charge entitles them to receive English language tuition under the Adult Migrant English Program (AMEP) after arrival in Australia. This does not apply to partner migration visas themselves (e.g. family reunification or family formation). Those who arrive under the Humanitarian Program including the family members of refugee visa holders etc are also entitled to receive English tuition under the AMEP.  AMEP is available for both permanent visa holders lacking "functional English" and certain visa category holders.  See http://www.immi.gov.au/Help/Documents/990i/990i0907.pdf and  http://www.immigration.govt.nz/migrant/stream/live/partner/</t>
  </si>
  <si>
    <t xml:space="preserve">There is no integration measure except the requirement to sign the Australian values statement included in the visa application. However, note that the family members of refugee visa and protection visa holders, who are also granted humanitarian visas under the Humanitarian Program, are offered an integration course before departure. This is called the Australian Cultural Orientation (AUSCO) Program and it provides an introduction into of Australian life, aiming to enhance participants' settlement prospects, create realistic expectations for their life in Australia, and help them acquire information concerning Australian culture prior to arrival.  </t>
  </si>
  <si>
    <t xml:space="preserve">
No requirement in the case of temporary visa holders. However, permanent visa holders who are sponsoring their family members are required to provide financial support, adequate accommodation etc to the family member in the first two years. For most permanent visas, a sponsor undertakes to assist the applicant, to the extent necessary, in relation to accommodation. Proposed accommodation arrangements are taken into account in processing the visa application: PAM3: Div1.4 - Form 40 sponsors and sponsorship, 24.1 Regulation 1.20 of the Migration Regulations 1994(Cth)</t>
  </si>
  <si>
    <t xml:space="preserve">One of the visa criteria for secondary applicants is 4009 which requires that the applicant can obtain support in Australia from other members of the family unit. (See, for example, subclass 143). Different obligations are imposed on sponsors depending on the type of visa. These obligations continue for 2 years and for most permanent visas are to assist the applicant, to the extent necessary, financially and in relation to accommodation: Reg 1.20. The purpose of this requirement is to prevent the applicant from becoming a cost to the Australia taxpayer within the first two years of their settlement in Australia: PAM3: Div1.4 - Form 40 sponsors and sponsorship, Para 23. Therefore the conclusion that ‘the economic resource requirement appears to be at the level of social assistance’ is correct using the definition of ‘benefits paid to bring incomes up to minimum levels established by law’.  </t>
  </si>
  <si>
    <t>There is no set time limit only DIBC Visa Processing Time Service Standards under the Client Services Charter. The Visa Processing Time Service Standards indicate between 2 and 12 months for family members (excluding parent, contributory parent and family members other than spouse/partner, child, dependent child) depending on the relationship to the sponsor. Normal parent category waiting times are around 30 years (said to be halved to 15 years with an additional 1000 places available). Other factors on time can include whether the application is lodged in Australia or abroad. Most applicants who apply for visas from within Australia will be granted Bridging Visas which allow them to remain in Australia while their applications are being processed: see, for example Sch 2, Cl 010.211(2).</t>
  </si>
  <si>
    <t xml:space="preserve">Ground 'a' --- All temporary and permanent visa applicants including family members are required to pass the character test. They will be refused a visa or have their visa cancelled if they do not satisfy the character requirement: sec 116 and 501 of the Migration Act 1958 (Cth) and reg 2.43(1)(b) of Migration Regulations 1994        Ground 'b' - any visa application can be refused and a visa can be cancelled on the ground of fraud, regardless of whether the person knew that the information was incorrect or not or deliberately gave incorrect information: sec 109 of the Migration Act 1958 (Cth).       Ground 'C'- A visa granted to a family member of a temporary worker or a student can be cancelled anytime if the family relationship breaks down. A visa granted to a partner of a permanent resident can be cancelled if the family relationship breaks down before the end of two years. With regard to permanent residents, if the relationship breaks down within the two year provisional (partner visa) period, then the person no longer satisfies the conditions of the visa. Normally the temporary partner visa will continue until a decision is made on the permanent visa application.  Some exceptions such as family violence, care of dependent childrent or death of spouse may apply     Ground 'd' - In certain cases, unemployment of the primary visa holder can result in the cancellation of his/her visa and that of their family member- For example, in the case of temporary visa holder like a primary 457 visa holder, ceasing to work for the employer who sponsored him/her can result in the cancellation of the visa unless the primary visa holder finds a new employer to sponsor him/her within 28 days of ceasing employment.  In such a case, the visa of the family member is also cancelled. Student visas can also be cancelled for non-compliance with the visa conditions such as not being a genuine student and this will lead to the cancellation of their family member's visa as well. </t>
  </si>
  <si>
    <t>Criteria (a)-(c) are taken into account by law, when a refusal or cancellation is being considered on character grounds: See Ministerial Direction No. 55 - Visa refusal and cancellation under s501. In some other circumstances these factors are of the type that will be taken into account in deciding whether compelling circumstances apply such that an application should be granted. (See for example Sch 3, Item 3003). For cancellations on grounds other than character grounds, where a visa holder responds to an invitation to show there is a reason the visa should not be cancelled  (eg under s121), the criteria in (a)-(c) may be taken into account. Where a visa is cancelled without notice under s128, the visa holder is entitled to raise these factors in seeking a revocation of the cancellation. See PAM3: Act - Compliance and Case Resolution - Cancellation - General visa cancellation powers (s109, s116, s128 and s140)</t>
  </si>
  <si>
    <t>Whilst family members of permament residents automatically become permanent residents if combined on the primary visa holder's application, provisional status may apply for partners if seeking to join at a later time. Applicants can apply anytime, while the family members of permanent residents automatically become permanent residents. Partners and adult children of temporary residents such as temporary workers and overseas students can apply for any visa of their own at anytime provided they can satisfy the eligibility requirement for the relevant visa.</t>
  </si>
  <si>
    <t>Allowed under certain conditions. Usually in the case of temporary visas like student visas, temporay work visas etc if the family member divorces or separates from the primary visa holder, or the primary visa holder dies, the family member's visa is cancelled unless he/she applies for their own student visa, work visa and satisfy the eligibility criteria for those visas. Even of the sepration or divorce is due to physical or emotional violence caused by the primary visa holder, the visa granted to the family member as a part of the familu unit of the primary visa holder wiill be cancelled. However, in the case of the partners of permanent residents, the partner can be granted a permanent visa in the following cases: (a) the relationship broke down due to family violence casued by the sponsoring partner, or (b) the sponsoring partner dies and the relationship would have continued if the sponsoring partner did not die or (c) the relationship has broken down but the partner has parental responsibility in relation to at least one dependent child of the relationship in respect of whom the sponsoring partner also has parental responsibility.</t>
  </si>
  <si>
    <t xml:space="preserve">Family members of holders of different visa categories have access to education, employment, and social security etc. that is similar to those allowed by their sponsor's permit with only very few exceptions.  For eg, partners of student visa holders cannot study for more than 3 months. Temporary work visa holders may be restricted from studying full-time etc depending on the type of visa. However, family members of such temporary workers may have full study rights.  No restrictions on study applies to family members of permanent residents except having to pay international student fees  and not being able to access government study grants while they hold a temporary visa (for eg, a temporary partner visa subclasses 820 or 309). </t>
  </si>
  <si>
    <t>Family members of holders of different visa categories have access to education, employment, and social security etc. that is similar to those allowed by their sponsor's permit with only very few exceptions. For example, in the case of temporary workers such as 457 visa holders the family members have full work rights while certain conditions are imposed on the primary 457 visa holder such as the requirement to work for the employer who sponsored him/her and working in the nominated occupation etc. In the case of most student visas, certain restrictions are imposed on the family members, for eg, can work only 20hrs per week. On the otherhand, the primary student visa holders can work unrestricted hours during the periods when their course is not in session.     Family members of permanent residents usually have full work rights.</t>
  </si>
  <si>
    <t>Family members of holders of different visa categories have access to education, employment and social security that is consistent with their sponsor's permit with only very few exceptions. Temporary visa holders or their family members do not have access to social security payments with the exception of certain Special Cateogry Visa holders, Humanitarian Visa holders and limited other temporary visa holders made in accordance with a Ministerial Determination (Temporary Protection Visas are no longer issued). Family members of permanent residents continue to have access to Medicare (see sections 3(1), 10(1) and 10AA of the Health Insurance Act 1973 (Cth)). Partners of permanent residents on the 2 year provisional partner visas (subclasses 309 and 820) do not have full access to social security benefits as their sponsor may (NARWP applies to them in relation to Special Benefit unless unable to earn sufficient livelihood, are in severe financial hardship or experiencing substancing change of circumstances beyond their control since arriving in Australia; otherwise may be eligible for Health Care Card, Pensioner's Concession Card, Crisis Payment, Family Tax Benefit and Child Care benefit). Partners of permanent residents on permanent visas (subclasses 100 and 801) are exempt from the Qualifying Residence period and the 2 year NARWP and are eligible for all social security benefits (except Special Benefit).</t>
  </si>
  <si>
    <t xml:space="preserve"> The Commonwealth Government has implemented the Early Years Learning Framework in conjunction with the Council of Australian Governments which emphasises educators to be culturally competent (P.16) and for children to explore and respond apprropriately to diversity in culture, heritage, language and tradition (P.27). The Commonwealth Government has also created the Inclusion and Professional Support Program (IPSP) to assist removing barriers for (inter alia) children from CALD backgrounds to access early childhood education and care. In New South Wales (NSW) as part of the Pre-School Investment and Reform plan, children from Culturally and Linguistically Diverse (CALD) backgrounds were one of the specific targets for funding in addition to those families suffering economic, cultural or geographic disadvantage. In NSW the Department of Community Services offers the Supporting Children with Additional Needs (SCAN) funding scheme which offers additional assistance either individually or to projects for CALD pupils (as Aboriginal and Torres Strait Islander children and children with challenging behaviour or disability). 
</t>
  </si>
  <si>
    <t xml:space="preserve">There is an implicit obligation in both the NSW and Victorian legislation (for example) for all children to attend school regardless of nationality or residency status). There are no explicit requirements in Australian Federal or State legislation for all categories of migrants to have the same access as Australian citizens to compulsory-age education. Note for clarification: </t>
  </si>
  <si>
    <t>Competency can be gained from assessment information based on curriculum or class participation that applies to all students or from standardised assessment programs (that is, not specifically targeted at migrant children but at all students generally) - see for example, NSW Department of Education and Welfare, English as a Second Language Guidelines for Schools, 2004, P.8 https://www.det.nsw.edu.au/policies/curriculum/schools/esl_guide/pd04_23_ESL_Guidelines.pdf
https://education.gov.au/english-second-language-new-arrivals-programme</t>
  </si>
  <si>
    <t>Not all categories of migrants have the same legal access as nationals when it comes to vocational training. To be eligible to start an apprenticeship or traineeship and receive Australian Government funding the person must either be an Australian citizen or a permanent resident. Other migrants are exempt from this scheme and are not eligible for government funding (eg VET-Fee help). All categories of migrants have same access in law as nationals regardless of their status (inc. undocumented) for pre-primary and higher education.</t>
  </si>
  <si>
    <t>Both the Federal and state governments have policies and measures to increase migrant students’ participation in vocational training and to increase employers’ supply of such schemes to migrant students. Such policies at the Federal level includes: (1) Trade Training Centres in Schools Program - enables all secondary students to access vocational education through Trade Training Centres.; (2) Productivity Places Program - provides targeted training to support the development of skills in Australia to meet existing and future industry demands; and (3) Language, Literacy and Numeracy Program - improves participants’ language, literacy and/or numeracy, with the expectation that such improvements will enable them to participate more effectively in training or in the labour force and lead to greater gains for them and society in the longer term: see Dept of Education, Employment and Workplace Relations (DEEWR) website: http://www.deewr.gov.au/Pages/DepartmentSites.aspx. At the state level, NSW government, for instance, has implemented multicultural services at vocational schools. Such services include: interpreter, advice on courses designed to improve English language skills, advice on recognition of overseas qualifications, advice on eligibility for entry to vocational courses, tutorial support, etc: see TAFE NSW website: https://www.tafensw.edu.au/services/nonenglish/index.htm</t>
  </si>
  <si>
    <t>Only Australian citizens and permanent residents are entitled to a Commonwealth support such as the Higher Education Loan Program (HECS for undergraduate and FEE-HELP for postgraduate). The Victorian state government has special targeted measures to increase acceptance and participation of migrant students at the tertiary level. For example, the Victorian Tertiary Admissions Centre (VTAC) provides a Special Entry Access Scheme (SEAS) for eligible migrant students (not for International Students) who come from: (1) non-English speaking background; or (2) refugee background, to grant extra consideration for course entry at the university level.</t>
  </si>
  <si>
    <t>Both the NSW Education and Training and the Victorian DEECD websites provide advice at all levels of compulsory and non-compulsory education (pre-school to higher education) about: (1) written information on educational system in migrant languages of origin; (2) provision of resource persons or centres for orientation of students; and (3) provision of interpretation services for families of migrant students for educational advice and guidance: see NSW Education and Training website: https://www.det.nsw.edu.au/home and the Victorian DEECD: http://www.education.vic.gov.au/default.htm</t>
  </si>
  <si>
    <t>There is no provision within the Federal and State government policies of continuous English language support for pre-school education. NSW, Victoria and South Australia provide support to students from Non-English Speaking Background (NESB) or CALD students (see response to Question 41) in addition to the Commonwealth Government's Adult Migrant English Program (AMEP) (now administered through the Department of Industry). The AMEP offers up to 510 hours of free English language tuition to eligible adult migrants (higher secondary school, Year 11 and 12), including humanitarian entrants, and young migrants aged 15-17 years old (secondary school). State government (eg Victoria) also provides supplementary funding for English as Second Language (ESL) Program for primary students who comes from CALD background.</t>
  </si>
  <si>
    <t>The AMEP program uses the Certificates in Spoken and Written English (CSWE) as the curriculum. CSWE consists of three levels – level 1 (beginners), level 2 (post-beginners) and level 3 (intermediate) and recognises three stages of learning based on the client’s previous learning experience. Within each CSWE level, students work at the level appropriate to their needs, interests and abilities. The modular approach adopted enables clients to focus on general skills development or choose a particular area such as listening, speaking, reading, writing, or numeracy. Students may choose high, medium or low-intensity courses of study and may vary their choice to meet changing needs.</t>
  </si>
  <si>
    <t>Quality measures used by DIAC and its service providers (eg Adult Multicultural Education Services – AMES) are: (1) Specific programs and services have been in place for a number of years supported by the Federal government and supplemented by State government’s funding (eg New Arrivals Program, Out-posting Programs, Isolated ESL Student Program, New Arrivals Kit, ESL Program): See Strengthening Outcomes: Refugee Students in Governments Schools (2008); (2) Service provider, such as AMES, uses the so-called Language against the International Second Language Proficiency Rating Scale (ISLPR) for English language teacher registration. The Victorian Institute of Teaching (VIT) currently requires ISLPR 4 or higher in each skill for teacher registration: see AMES website: &lt;http://www.ames.net.au&gt; and (3) DIAC monitors and works closely with service providers (eg AMES) to ensure that program outcomes are met. DIAC assess service provider’s report quarterly and annually against key performance indicators, analyse ongoing date and coordinate quarterly meetings: See DIAC Annual Report 2009-10: &lt; http://www.immi.gov.au/about/reports/annual/2009-10/pdf/&gt;</t>
  </si>
  <si>
    <t>[Option 2 - same as 2010] The comments from 2010 are endorsed. At the Federal level, National Assessment Program Literacy and Numeracy (NAPLAN) reporting considers language background other than English as a factor amongst other student characteristics (in addition to sex, geolocation etc) - see P.64 National Report on Schooling in Australia http://www.acara.edu.au/verve/_resources/National_Report_on_Schooling_in_Australia_2011.pdf  At the State level, for example, see Victorian Language Background Other Than English census conducted annually as well as the EAL survey for those schools receiving EAL Index funding - http://www.education.vic.gov.au/school/teachers/teachingresources/diversity/eal/Pages/ealschools.aspx
http://www.education.vic.gov.au/school/teachers/teachingresources/diversity/eal/Pages/ealschools.aspx</t>
  </si>
  <si>
    <t>Federal and state government have targeted policies that address educational situation of migrant students such as guidance and teaching assistance and financial resources.</t>
  </si>
  <si>
    <t xml:space="preserve">All teachers in Victoria, for instance, must be registered with the VIT. To qualify for registration, an applicant must have an appropriate 4 years of tertiary education in primary or secondary school teaching, or relevant industrial experience and an approved course of teacher education. For ESL teachers, an additional requirement is needed (eg ISLPR Test).Teachers also should maintain Professional Development activities in order to maintain their registration, which is renewed every 5 years. This is required to renew their certificate and to acquire knowledge and practice with the relevant VIT standards. Standards at the Proficient Teacher Level make express provision for teacher skills in the context of students with diverse linguistic, cultural, religious and socioeconomic backgrounds (Standard 1.3). This standard also evident in the Australian Professional Standards for Teachers </t>
  </si>
  <si>
    <t>The Australian Government has integrated its emphasis on Asian education through identifying Asia and Australia's engagement with Asia as a key cross-curriculum priority of the Australian Curriculum by Australian Curriculum Assessment and Reporting Authority (ACARA). In addition to this, ACARA is currently working on an Australian curriculum "to enable all students to engage in learning a language other than English". The Victorian Essential Learning Standards include curricula on learning Languages Other than English (LOTE). Victoria continues with its commitment to learning LOTE with a requirement that all Victorian Government schools at all year levels (from Prep through to Year 10) will teach a  LOTE starting from Prep in 2015. Community Language Schools continue to operate and are now known as such (formerly known as After Hours Ethnic Schools). The Victorian Multicultural Council continues to provide funding support for Community Language Schools Victoria.</t>
  </si>
  <si>
    <t>The Australian Government has integrated its emphasis on Asian education through identifying Asia and Australia's engagement with Asia as a key cross-curriculum priorty of the Australian Curriculum by ACARA in which an understanding of (inter alia) cultures within the Asian region, centred around Asia and its diversity, achievements and contributions of the peoples of Asia, and Asia-Australia engagement. As noted above in question 50, in Victoria, Community Language Schools continue to operate. The Victorian Government continues its commitment to multicultural education in the school context, including enabling students to have "in depth knowledge and awareness of their own and other cultures". Principles of multiculturalism are also embodied in section 4 of the Multicultural Victoria Act 2011</t>
  </si>
  <si>
    <t>Provision of option to learn about a student’s own culture is generally delivered during school days or outside school hours (i.e. via ethnic schools). In Victoria, for instance, this provision/policy is integrated into the school’s curriculum engaged in building and maintaining a school culture in which diversity is promoted as an educational advantage: see report on Education for Global and Multicultural Citizenship: A Strategy for Victorian Government Schools 2009-2013 &lt; http://www.eduweb.vic.gov.au/edulibrary/public/commrel/policy/multicultural-ed-strategy.pdf&gt;</t>
  </si>
  <si>
    <t>NSW operates "Cultural Exchange NSW" which links students "to people from different cultural, religious, geographic and socio-economic backgrounds" by creating linkages between two different schools within NSW (public or private, primary or secondary) either using group visits or online engagement. 
http://www.culturalexchange.nsw.edu.au/exchange_programs/about-cultural-exchange/  http://www.culturalexchange.nsw.edu.au/exchange_programs/school-to-school/</t>
  </si>
  <si>
    <t>The NSW Cultural Diversity and Community Relations Policy is now called the Multicultural Education Policy. In Queensland, the provision of intensive English language teaching is done consultatively with parents (see 5.3  http://education.qld.gov.au/multicultural/pdfs/qld-multicultural-action-plan-08-11.pdf). In 2011-2014 the Queensland Goverment has made a commitment to "improve the engagement of parents from migrant and refugee communities in education processes" http://www.datsima.qld.gov.au/resources/culturaldiversity/media/queensland-multicultural-action-plan-2011-14.pdf (P.13).  The Victorian Department of Education has identified a strategy of engaging services or making referrals to services for newly arrived or refugee backgrounds in order to improve school attendance by addressing social or emotional needs. The NSW Department of Education offers Community Information Officers "to support schools in communicating and strengthening links with their parents and community members from diverse cultural and linguistic backgrounds"  as well as offering a specific program for Youth Partnerships with Pacific Communities which includes parent/school partnerships and homework support (inter alia) http://www.schools.nsw.edu.au/learning/yrk12focusareas/ccbuilding/clresources.php. The NSW Multicultural Education Policy has as one of its objectives for schools to "promote positive community relations through effective communication with parents and community members from diverse cultural and linguistic backgrounds and by encouraging their participation in the life of the school" https://www.det.nsw.edu.au/policies/student_serv/equity/comm_rela/PD20050234.shtml (Objective 1.6)</t>
  </si>
  <si>
    <t>There are no Federal measures/policies to support bringing migrants into the teacher workforce, by either encouraging them to study teaching or encourage them to enter the teaching workforce. However see NSW Overseas Trained Teacher Bridging Programmes and Casual teaching opportunities http://www.dec.nsw.gov.au/about-us/careers-centre/school-careers/teaching/our-programs-and-initiatives/overseas-trained-teachers/approval-process. At federal level see FEE-HELP loan for costs of requalification/studies for overseas teachers, see http://studyassist.gov.au/sites/studyassist/helppayingmyfees/fee-help/pages/bridging-study</t>
  </si>
  <si>
    <t>The threads for knowledge and understanding of Citizenship, diversity and identity, were considered to be an area of strength in relation to the draft Australian Curriculum in Civics and Citizenship Consultation Report (P.2). Asia and Australia's engagement with Asia is also a cross-curriculum priority under the Australian Curriculum. Note also the Victorian Governments "Unity through Diversity" policy as its vision for civic citizenship and multicultural education</t>
  </si>
  <si>
    <t xml:space="preserve"> Diversity and Social Cohesion Program (DSCP) is now administered by the Department of Social Services and consists of two funding streams - funding for DSCP grants and Multicultural Arts Festivals grants. </t>
  </si>
  <si>
    <t xml:space="preserve">The Australian Curriculum continues to be developed. The Australian Curriculum, Assessment and Reporting Authority has been delegated the three-yearly assessment of Year 6 and Year 10 students for civics and citizenship under the National Assessment Program, see the Measurement Framework for Schooling in Australia (December 2012). Civics and Citizenship continues to be compared on a state-by-state basis with findings about students attitudes towards key areas of Civics and Citizenship issues. The VCAA continues its function to give advice or make recommendations to the Minister about any educational policy or strategy relating to its objectives or functions. The VCAA and ACARA  (through AusVELS) continue to acknowledge the multiple, diverse and changing needs of students in Victoria and to develop resources and materials for those students with additional needs or who are learning English as an additional or second language </t>
  </si>
  <si>
    <t>The Victorian government continues its Multicultural Education policy. The Victorian Department of Education has the Guidelines for Managing Cultural and Linguistic Diversity in Schools. In NSW, an objective of the Multicultural Education Policy is for schools "to ensure inclusive teaching practices which recognise and value the backgrounds and cultures of all students and promote an open and tolerant attitude towards different cultures, religions and world views" which may include the adaptation of practices to avoid exclusion. In Victoria, for instance, DEECD expects that schools: (1) incorporating multicultural perspectives across all learning domains and in school polices and practices (educational activities); and (2) ensure that all school policies, including three year strategic and annual plans, Codes of Conduct, dress codes and discipline policies reflect the diverse nature of the school community (dress code).</t>
  </si>
  <si>
    <t>Standard 1.3 of the Australian Institute for Teaching and School Leadership, Australian Professional Standards for Teachers requires teachers at the graduate level "to demonstrate knowledge of teaching strategies that are responsive to the strengths and needs of students from cultural, religious and socioeconomic backgrounds" and such skills are to be developed as the teacher progresses through his or her career . In Victoria, teachers are annually required to undertake in service professional development of at least one standard in each domain of the Australian Professional Standards for Teachers which may include standard 1.3 under the domain "Know students and how they learn" (i.e. it is not compulsory to undertake annually professioal development of standard 1.3 of the Australian Professional Standards for Teachers). Consistent with the graduate requirements for competeince in the area of cultural, religious and socioeconmic diversity, At Monash University in 2013, "Schooling in Diversity" was a core subject for a Graduate Diploma in Secondary Education. For the Bachelor of Education (P-10), the "Inclusive Education: teaching diverse learners" was a core subject of the course. In 2013 the subject "Multicultures in Australian society was a core subject of the Bachelor of Primary Education at the Peninsula Campus" http://www.monash.edu.au/education/current-students/courses/maps/2013/1514-bprimed-pen.pdf. Prior to the transition to implement the National Standards in 2012, the 2005 NSW Professional Teaching Standards contained elements which may be characterised as inclusive of intercultural education and appreciation of cultural diversity (for graduates, becoming more proficient with career progression) in standards</t>
  </si>
  <si>
    <t xml:space="preserve">No right to vote for non-citizens except for British subjects who were on the electoral roll on 25 January 1984: Sec 93 (1) and (7) of the Commonwealth Electoral Act 1918.   Also note that Non-citizens cannot stand for federal elections either: Section 44(i) of the Australian Constitution. </t>
  </si>
  <si>
    <t xml:space="preserve">No right to vote for non-citizens except for British subjects who were on the electoral roll on 25 January 1984. See for eg, sec 48 of Constitution Act 1975 (Vic), Electoral Act 1907(WA) s 17.  (In answering this question we have assumed that 'regional elections' refer to 'state elections' in the context of Australia)  </t>
  </si>
  <si>
    <t>In certain states, foreign nationals can apply to be candidates for local elections. For instance in Victoria, a person who is entitled to be enrolled as an elector, is qualified to be a candidate for the office of a councillor. As noted earlier, non-citizens who are the owners or ratepaying occupiers of property or are nominated as representative of a corporation owning or occupying property located in the respective local govt area, can enrol as voters for local elections : See sec 28 and 11 of Local Government Act 1989 (Vic), Local government Act 1993 (Tas) sec 270 and 254
In South Australia, however, although non-citizens who are owners or ratepaying occupiers can enrol as electors, they cannot run for office: See, Local Government (Elections) Act 1999 (SA) sec 17.
In other states non-citizens have no right to stand for local elections.</t>
  </si>
  <si>
    <t xml:space="preserve">Howard government allowed its Multicultural Council to die out gracefully in 2006. Australian Multicultural Advisory Council was officially launched by the then Minister for Immigration and Citizenship, Senator Chris Evans, on 17 December 2008 in Melbourne. The Government of the day reappointed the council for a second term from 1 July 2010 to 30 June 2011. The new terms of the Australian Multicultural Council (AMC) were launched by on 15 December 2014. The term will be for a period of three years concluding on 16 December 2017. There is also the Refugee Resettlement Advisory Council (RRAC). Secondly, the Department engages in consultation  through other structures such as the DIAC-NGO Dialogue on Humanitarian Issues. At these 'Dialogues', peak NGOs (eg, Amnesty International, IOM, Australian Refugee Association, Red Cross etc) which are involved in the management of Australia's Humanitarian Program provide feedback to the dept on the services delivered and discuss the concerns they have. Thirdly, a lot of consultation also happens on a community level
</t>
  </si>
  <si>
    <t>The members of formal structures such as the Australian Multicultural  Council and Refugee Resettlement Advisory Council are appointed by the Minister. Under the previous AMAC,  the council's membership was drawn from a public call of expressions of interest. For AMC there was no public call.</t>
  </si>
  <si>
    <t xml:space="preserve">Chairman from civil society but appointed by the government.    </t>
  </si>
  <si>
    <t xml:space="preserve">The AMC is a ministerially-appointed body that provides advice to the Government on multicultural affairs policy and programmes.  There is no law relating to the establishment of these  advisory councils and their terms of reference broadly state the issues on which these bodies have to provide advice (for eg  cultural diversity, settlement of migrants and refugees etc). Council does not have strong legislated powers, a conscious consequence of its predecessor AMAC and the government choosing not to advance an Australian Multiculturalism Act. </t>
  </si>
  <si>
    <t xml:space="preserve">A: No criteria in law, but generally members of AMAC are selected to reflect a balance of gender and age. Some members are from certain ethnic groups (for eg, Chinese, Filipino, African), but there is no representation of all nationalities or ethnic groups. </t>
  </si>
  <si>
    <t xml:space="preserve">Structural consultation of migrants and those from diverse ethno-cultural backgrounds at the regional level is demonstrated by the existence and operation of the New South Wales (NSW) Community Relations Commission (CRC), the Victorian Multicultural Commission and the South Australian Multicultural and Ethnic Affairs Commission (SMAEC). Those three entities' existence is based on State legislation (Community Relations Commission and Principles of Multiculturalism Act 2000 (NSW); Multicultural Victoria Act 2011 (Vic)); South Australian Multicultural and Ethnic Affairs Commission ("SMAEC") Act 1980 (SA)  
</t>
  </si>
  <si>
    <t xml:space="preserve">Members of those bodies are selected only by the State (Governor-in council - see section 7 Community Relations Commission and Principles of Multiculturalism Act 2000 (NSW); section 12 Multicultural Victoria Act 2011 (Vic)); section 6(1) SMAEC Act (SA). Both the NSW CRC and the VMC are required under their respective Acts to establish regional advisory councils for regional areas of the State (section 10, NSW; section 22 Victoria) consisting of "relevant local or regional agencies, community organisations or individuals" (NSW) or "volunteers" (Vic) in addition to a member of the Commission. </t>
  </si>
  <si>
    <t xml:space="preserve">The leadership of the CRC, VMC and SMAEC are participants (that is, members of the Commission) - see section 8 (NSW), section 14 (Vic), section 6 (SA) but in NSW the chairperson must also be a public servant. In Victoria, a general participant chairs the regional advisory councils - section 24 (Vic); and a commissioner of the CRC in NSW - section 10(3) NSW. </t>
  </si>
  <si>
    <t xml:space="preserve">A But sometimes not guaranteed: A right of initiative is reflected in both NSW and Victorian legislation distinct from reference by the Minister (see section 13(1)(c) - see also 6(3) (NSW), section 8(b) (Victoria). In South Australia the functions of the SMAEC are not bound by seeking advice from the Minister but the overall control and direction over its powers and functions is that of the Minister - sections 11 and 12 (SMAEC Act). The NSW, Victorian and SA legislation do not compel a right to a response from the State regarding any advice given by their Commissions. </t>
  </si>
  <si>
    <t>Usually A or B but not systematically both:  As regards representativeness, the NSW legislation makes no requirements as regards composition of the Commission, but refers to "relevant" organisations, agencies or individuals in its regional councils. In Victoria, regard must be had of appointing persons of diverse backgrounds as well as people of different occupational and social backgrounds, including from other areas of Victoria - see section 12(3). As regards regional councils, these are described as "volunteers" - see section 24 (Vic). In South Australia there is a requirement that at least 4 men and at least 4 women be appointed and that the diversity of ethnic and occupational backgrounds be taken into account as regards composition of the Commission (section 6(1)(b) and 6(3) SMAEC Act)</t>
  </si>
  <si>
    <t xml:space="preserve">In Canberra, there is an Office of Multicultural Affairs which provides advice to the ACT Department of Community Services  on issues affecting people from culturally and linguistically diverse backgrounds and there is also a Muslim Advisory Council. http://www.communityservices.act.gov.au/multicultural/about_us    http://www.communityservices.act.gov.au/multicultural/act_muslim_advisory_council </t>
  </si>
  <si>
    <t>But note that the Muslim Advisory Council can make recommendations to the Minister responsible for Multicultural Affairs that the Council considers advisable based on factual findings arising from consultations with the Muslim and general community.</t>
  </si>
  <si>
    <t xml:space="preserve">A or B but not systematically: Note that efforts are made to maintain representativeness, for example, generally several women are appointed to the Muslim advisory council.  </t>
  </si>
  <si>
    <t xml:space="preserve">The City of Sydney is bound by the Community Relations Commission and Principles Act 2000 (NSW) and the observance of the principles of multiculturalism in undertaking its work. Sydney City's 'Cultural Diversity Strategy 2008-2011' proposes the estalishment of a Multicultural Advisory panel. However this Multicultural Advisory Panel does not appear to exist and there appear no forums specifically for migrants or cultural diversity within the pre-existing groups established under "Community Consultation". </t>
  </si>
  <si>
    <t xml:space="preserve">The department of immigration and citizenship has booklets, brochures and factsheets which provide detailed information about various issues relating to migrants, for example, the settlement services provided by the department and who is eligible for such services etc. The website of the department of immigration and the 'Beginning a life in Australia' booklet of the department also provide information relating settling in Australia. However, this information is not provided on an individual basis. Information about consultation processes, grants available to migrant organisations etc. is communicated through various means such as through departmental websites, NGOs etc.  </t>
  </si>
  <si>
    <t xml:space="preserve"> Building Multicultural Communities Program was established in 2013 to provide funding for organisations only for the 2013-2014 year (from 2014 administered by the Department of Social Security). The Diversity and Social Cohesion Program (DSCP) to assist not for profit organisations plans "to promote respect, fairness and a sense of belonging" in culturally diverse communities and which also has a multicultural arts and festival funding component (from 2014 administered by Department of Social Security, formerly by DIBP).  The Settlement Grants Program (SGP) continues but from 2014 is administed by the Department of Social Security (formerly administered by the DIBP). </t>
  </si>
  <si>
    <t xml:space="preserve"> In NSW the Community Relations Commission administers the Multicultural Advantage Grants Program which offer Multicultural Partnership Grants (for longer term projects up to 3 years); Community Inclusion Grants for grants up to AUD20,000 for "inter-cultural and inter-faith activities that bring diverse groups of people together"; and Sponshorship Grants to "foster community cohesion and promote the benefits of a multicultural society". All grants are outcome focussed and open to any organisation with incorporated, registered or deductible gift recipient status. 
http://www.multicultural.vic.gov.au/grants  http://www.crc.nsw.gov.au/multicultural_advantage_grants_program</t>
  </si>
  <si>
    <t>The Australian Capital Territory Office of Multicultural Affairs (Department of Community Services) administers the Participation (Multicultural) Grants Program (which is a combination of the former Multicultural Radio Grants Program and the Multicultural Grants Program) http://www.communityservices.act.gov.au/multicultural/services/grants/participation_multicultural_grants_program</t>
  </si>
  <si>
    <t xml:space="preserve">Sydney city council runs various grants programs such as  the community services grants program and the local community grants program. Any immigrant or non-immigrant community organisation can apply for these grants provided that the organisation and their proposed activity meet the eligibility criteria. </t>
  </si>
  <si>
    <t>In Australia, temporary visa holders such as student visa holders, certain temporary workers and temporary business visa holders can convert their visas to permanent visas. They can either straightaway apply for a permanent visa or they can apply for a provisional visa that provides a pathway for permanent residency. Furthermore, partners of Australian citizens or permanent residents are first granted on a temporary basis and are converted to a permanent visa only after 2 years. These partner visas are the only family visas to have a qualifying period. Parent visas and child visas are permanent, although parent applicants have the option to apply for a temporary visa first and convert to a permanent one later. The required time of habitual residence before these temporary residents can apply for a permanent visa is less than 5 years. For most temporary residents, for eg, those on temporary partner visas, student visas, certain temporary work visas, the required time of residence is 2 years.</t>
  </si>
  <si>
    <t xml:space="preserve">Certain temporary visa holders, for example, people who hold certain student visas such as ELICOS, non-award course, AusAid/Defence sector, Australian government assisted, foreign government assisted, multilateral agency assisted student visas cannot apply for onshore permanent visas. </t>
  </si>
  <si>
    <t>Yes with some conditions. Time spent as a student is recognised only for some permanent visas (for eg, subclass 885 and 886 visas) and only certain types of study are recognised. For example, for subclass 885 visa 2yrs study in Australia is a requirement. But only courses which contribute to a degree, diploma or a trade qualification, which are registered with the Commonwealth Register of Institutions and Courses for Overseas Students (CRICOS), have been conducted in an institution in Australia, and have been conducted in English are recognised. Secondary school education, time spent studying and English languaage proficiency courses or enabling courses (ELICOS) etc are not recognised for the purposes of this visa.</t>
  </si>
  <si>
    <t>Reflects flexibility of Australian context. 
Note that sub-sub-subparagraph 5.19(3)(c)(i)(A)(II) of the Regulations excludes "unpaid leave" from the two-year period that a person must be employed on a subclass 457 visa before they can be sponsored under the Temporary Residence Transition (TRT) stream. This would appear to include paid leave.</t>
  </si>
  <si>
    <t>The level of language requirement depends on the permanent visa subclass. For many categories, applicants who have turned 18 at the time of application and who are assessed as not having functional English the second instalment
is:
• main applicants $8520;
• secondary applicants $4250
This second instalment charge pays for their future ESOL tuition (e.g. through AMEP)</t>
  </si>
  <si>
    <t xml:space="preserve">Depends on the permanent visa subclass applied for. Subclass 189 is a permanent visa for points-tested skilled workers which can be applied for in Australia - that subclass requires a minimum of "competent English" evidenced by a score of 6 IELTS in all four categories of reading, writing, listening speaking or a score of B in an Occupational English Test (OET).  Exemptions apply for passport holders of the UK, US, Canada, New Zealand or the Republic of Ireland. Additional points are given for those that can demonstrate "proficient English" (a score of 7 on each of the four categories of reading, writing, listening and speaking or a score of B in each of the four categories of an OET) or "superior English" (a score of 8 on each of the four categories of reading, writing, listening and speaking or a score of A in each of the four categories of an OET). Subclass 186 Emloyer Nomination Scheme is for skilled 457 temporary visa holders to transition to permanent residency or for other applicants seeking Direct Entry having been nominated by their employer. If In the transition stream, then evidence of "Vocational English" is required (score of at least 5 IELTS in each of the four components or the score of a B in each of the four components of an OET or the abovementioned passport holders).  If under the "Direct Stream" then "Competent English" is required. However, exemptions exist for both streams for Ministers of Religion, those earning the equivalent to the top Australian Taxation Office tax rate (AUD180,001) or 5 years FTE secondary or higher institution study where all instruction was in English.  Subclass 132 Business Talent visa is a permanent visa that can be applied for in Australia which does not formally require "functional English" but an additional charge will be levied for those applicants who cannot demonstrate "functional English" (an IELTS score of 4.5 in each of the four test categories, or an OET at least equivalent to an IELTS score of 4.5, or English is the first language of the applicant who holds a passport from UK, US, Canada, New Zealand or the Republic of Ireland, or certification from an Adult Migrant English Program (AMEP) service provider of functional English, or evidence of a trade, diploma or higher education qualification awarded either inside or outside Australia which involved at least 2 years full time study and all instruction was in English, or evidence of a 1 year full time (or equivalent) study in Australia for a diploma or higher qualification and all instruction was in English). </t>
  </si>
  <si>
    <t>There is no integration requirement as such. However, all visa applicants (both temporary and permanent) have to sign the Australian Values Statement contained in the visa application.</t>
  </si>
  <si>
    <t xml:space="preserve">For certain visas, an exemption from the langauge requirement is given based on the education qualifications of the applicant. Some exemptions exist (depending on the visa subclass applied for and excluding education) such as Ministers of Religion and passport holders of the UK, US, Canada, New Zealand or the Republic of Ireland or based on salary earned.  </t>
  </si>
  <si>
    <t>cost of language requirement - IELTS AUD330, OET AUD580. Pre-purchse of course is more expensive. • main applicants $8520;
• secondary applicants $4250</t>
  </si>
  <si>
    <t>both offer support materials, list of questions, study guides and attending a IELTS course is possible. Both IELTS and OET have some free online resources</t>
  </si>
  <si>
    <t xml:space="preserve">None except for business category visas. Temporary business visa holders in Australia who wish to apply for permanent business visas have to show that they have business and personal assets of values specified by law (for eg, applicants for business owner (residence) (subclass 890) must show that the net value of the applicant's (and applicant's partner's combined) personal and businesss assets is at least AU$250,000 throughout the year immediately before applying for the visa). See clause 890, Schedule 2, Migration Regulations 1994 as regards subclass 890 economic resources requirements.  </t>
  </si>
  <si>
    <t>There are no regulations on maximum length of application procedure. But general administrative principles relating to unreasonable delays can be applicable. There is no set time limit only DIBC Visa Processing Time Service Standards under the Client Services Charter. The Visa Processing Time Service Standards indicate that Subclass 186 is about 6 months, subclass 189 is about 3 months and subclass 132 is between 9-28 months depending on the level of risk and whether the application was lodged inside or outside Australia.  Most applicants who apply for visas from within Australia will be granted Bridging Visas which allow them to remain in Australia while their applications are being processed: see, for example Sch 2, Cl 010.211(2). For Protection visas, a 90 day processing period is defined by law: See Section 65A and Reg 2.06AA</t>
  </si>
  <si>
    <t>Permanent visas do not expire, although the travel facility does. After the expiry of their permanent visa after 5 years, visa holders cannot travel to and from Australia. If they wish to travel out of Australia and come back again, they must obtain another visa called the Resident Return Visa. A PR can remain in Australia indefinitely, and the five-year travel period only becomes relevant if they wish to leave Australia and return. Note also that visas cannot, legally speaking, be "renewed" in Australia - a new visa must be applied for.</t>
  </si>
  <si>
    <t>Permanent visa holders must apply for a resident return visa if they wish to travel to and from Australia after the expiry of their visa after 5 years.</t>
  </si>
  <si>
    <t>Equal to 3 years. Subclass 155 Resident Return visa eligibility is based on being present in Australia for a period of 2 years over the past 5 OR not absent for a continuous period of 5 years and there are compelling reasons for that absence or was a permanent resident less than 10 years before the application and has not been absent from Australia for a period toalling 5 years preceding the application OR has substantial business, cultural, employment or personal ties whihc are of benefit to Australia. Subclass 157 Resident Return visa eligibility is based on being present in Australia for at least one day but less than 2 years in the period 5 years immediately preceding the application - however, if the application is made outside Australia, then the applicant cannot be absent from Australia for a period of more than 3 continuous months unless there are compelling or compassionate reasons for the absence. 
Clauses 155.212, 157.212, 157.213 of Schedule 2 to the Migration Regulations 1994 (Cth)</t>
  </si>
  <si>
    <t xml:space="preserve">a, b, c and d all are considered.  </t>
  </si>
  <si>
    <t xml:space="preserve">Permanent residents are not eligible to receive most social security payments (except the baby bonus, family tax benefit, maternity immunisation allowance and child care benefit) until after 2 years from the date of being granted permanent residency (104 wks waiting period). Disability and age pensions have a ten year qualifying residence requirement. Special Benefit is available in emergency situations (for example if the resident's sponsor dies, abandons them or commits family violence against them). </t>
  </si>
  <si>
    <t xml:space="preserve">4 years: If the person became a permanent resident before 01 July 2007 and applied for citizenship before 30 June 2010, then the residence requirement was that he/she should have been living in Australia for 2 years as a permanent resident in the 5 years immediately before applying, including 1 year in the 2 years immediately before applyingfor citizenship.  If the person became a permanent resident on or after 01 July 2007, the residence requirement is that the person (i) should have been living in Australia on a valid visa for 4yrs immediately before applying, including 1yr as a permanent resident and (ii) must not have been absent from Australia for more than 1yr during the 4yr period, including no more than 90 days in the year immediately before applying. Note also Ministerial discretion to allow applicants to meet the residence requirements if they engage in particular activiities that are of benefit to Australia (section 22A) or are engaged in particular kinds of work that require them to travel regularly outside of Australia (section 22B). </t>
  </si>
  <si>
    <t>should have been living in Australia on a valid visa for 4yrs immediately before applying, including 1yr as a permanent resident</t>
  </si>
  <si>
    <t>If the person became a permanent resident before 01 July 2007 and applied for citizenship before 30 June 2010, the person was allowed to be absent for upto 3yrs out of the 5yrs immediately before applying, but had to be resident in Australia at 2yrs including 1 yr in the 2yrs immediately preceding the application. If the person became a permanent resident on or after 01 July 2007, then person is allowed to be absent for up to 12 months in the 4yrs immediately preceding the application for citizenship including upto 3 months in the year immediately before applying.</t>
  </si>
  <si>
    <t xml:space="preserve">The same residence requirements applicable to other permanent residents usually apply to spouses. However, under sections 22(9) and 22(10) of Australian Citizenship Act 2007 (Cth)the Minister has discretion to consider periods spent overseas by a permanent resident who is the spouse, de facto and interdependent partner of an Australian citizen as periods of permanent residence in Australia. In these cases, the permanent resident spouse, de facto partner etc has to have maintained close and continuing association with Australia during the period of absence.     </t>
  </si>
  <si>
    <t>Automatically at birth depending on the parents' status. According to sec 12 of the of Australian Citizenship Act 2007 (Cth),  a person born in Australia is an Australian citizen if and only if (a)  a parent of the person is an Australian citizen, or a permanent resident, at the time the person is born; or
(b)  the person is ordinarily resident in Australia throughout the period of 10 years beginning on the day the person is born. Note that since 1986, birth in Australia by itself is not sufficient for acquisition of Australian citizenship. Instead, at least one of the person's parents must be an Australian citizen or permanent resident. Australian Citizenship Act 2007 – S12</t>
  </si>
  <si>
    <t>Applicants are required to possess a basic knowledge of English language ( Sec 21(2)(e) of the Australian Citizenship Act 2007 (Cth)). It is not clear what is meant by 'basic knowledge of English'. A person is taken to have satisfied this requirement only if the person sits and passes the citizenship test (s21(2A) of the Citizenship Act). This requirement of basic knowledge of English may be roughly equated level A2 of the CEFR levels because the person has to be able to understand the questions in the citizenship test which are on Australia and its people, democratic beliefs, rights and liberties, and the government and laws of Australia.</t>
  </si>
  <si>
    <t>Exemptions to vulnerable groups such as minors, people over the age of 60 and to people with physical/mental disability.Persons with a permanent or enduring physical or metal incapacity (sec 21(3)) OR persons aged 60 or over, or has a permanent loss or substantial impairment of hearing, speech or sight (sec 21(4)) OR persons under 18yrs (sec 21(5)) need not sit the citizenship test and satisfy the basic English requirement. However, according to Australian Citizenship Instructions (ACIs) policy guidelines, applicants aged 16yrs or over but under 18 should be given an opportunity at an interview to demonstrate that they possess basic knowledge of English. According to the ACIs policy guidelines, "an enduring incapacity is one for which there cannot be a predicted recovery, or where if there is, it is too long-term and it would be unreasonable to expect the person to recover before becoming eligible for Australian citizenship. Examples include a person suffering from extreme long-term depression, posttraumatic stress, or where a person has suffered a stroke.</t>
  </si>
  <si>
    <t>Although there is no fee for sitting the citizenship test, there is an application fee of AUS $ 260 for a citizenship application.</t>
  </si>
  <si>
    <t xml:space="preserve"> Citizenship test resource book is called "Australian Citizenship: Our Common Bond" and is available free of charge to download from the DIBP website and is also available in DVD format. Practice tests are also available from the DIBP website.  The content and assessment tasks of the course-based test are also derived from the testable section of the citizenship resource book :  Ministerial determination IMMI 10/2006 attachment 1</t>
  </si>
  <si>
    <t xml:space="preserve">Permenant residents entitled to AMES. Many temporary residents are eligible. </t>
  </si>
  <si>
    <t>A person applying to be an Australian citizen is required to have an adequate knowledge of Australia and of the responsibilities and privileges of citizenship: Sec 21(2)(f) of the Citizenship Act 2007. A person is taken to satisfy this requirement only if the person sat and successfully completed the citizenship test: sec 21(2A)</t>
  </si>
  <si>
    <t>Vulnerable groups are exempted from sitting the citizenship test. Persons with a permanent or enduring physical or metal incapacity (sec 21(3)) OR persons aged 60 or over, or has a permanent loss or substantial impairment of hearing, speech or sight (sec 21(4)) OR persons under 18yrs (sec 21(5)) need not sit the citizenship test and satisfy the requirement of having adequate knowledge of Australia and responsibilities/privileges of citizenship. However, according to Australian Citizenship Instructions (ACIs) policy guidelines, applicants aged 16yrs or over but under 18 should be given an opportunity at an interview to demonstrate that they possess adequate knowledge of the responsibilities and privileges of Australian citizenship. According to the ACIs, examples of an enduring incapacity include a person suffering from extreme long-term depression, posttraumatic stress, or where a person has suffered a stroke.</t>
  </si>
  <si>
    <t>The standard and assisted citizenship tests are based on the material contained in the testable section of the citizenship resource book which is publicly available. The content and assessment tasks of the course-based test are also derived from the testable section of the citizenship resource book :  Ministerial determination IMMI 10/2006 attachment 1</t>
  </si>
  <si>
    <t>Permenant residents entitled to AMES. Many temporary residents are eligible.  The AMEP Let's Participate citizenship course was suspended in early 2008 following the introduction of the Australian citizenship test. Teaching materials entitled Understanding Australia: People and Government, which focus on Australian civics, values, history and institutions  replace the course.  Several AMEP courses using the citizenship prep materials have been developed and funded by government</t>
  </si>
  <si>
    <t>According to section 24(6)  the Minister must not approve the person becoming an Australian citizen at a time: (a)  when proceedings for an offence against an Australian law (including proceedings by way of appeal or review) are pending in relation to the person; or (b)  when the person is confined to a prison in Australia; or (c)  during the period of 2 years after the end of any period during which the person has been confined to a prison in Australia because of the imposition on the person of a serious prison sentence (a serious prison sentence is a sentence of 12 months or more); or (d)  if the person is a serious repeat offender in relation to a serious prison sentence--during the period of 10 years after the end of any period during which the person has been confined to a prison in Australia because of the imposition of that sentence; or (e)  if the person has been released from serving the whole or a part of a sentence of imprisonment on parole or licence--during any period during which action can be taken under an Australian law to require the person to serve the whole or a part of that sentence; or (f)  if the person has been released by a court from serving the whole or a part of a sentence of imprisonment on a securitythat the person will comply with conditions relating to the person's behaviour, during any period during which action can be taken against the person under an Australian law because of a breach of a condition of that security; or (g)  if, in respect of proceedings for an offence against an Australian law in relation to the person  a court does not impose a sentence of imprisonment on the person and  the court releases the person because the person gives a security, that the person will comply with conditions relating to the person's behaviour, during any period during which action can be taken against the person under an Australian law because of a breach of a condition of that security (Note that this subsection applies only to cases where, if convicted of the offence, the person may be sentenced to a term of imprisonment. If the maximum penalty for the offence does not include imprisonment, then there is no prohibition on the approval of citizenship application); or (h) during any period during which the person is confined in a psychiatric institution by order of a court made in connection with proceedings for an offence against an Australian law in relation to the person.  Also note that according to section 22(1C) the time a person spends confined in a prison or a psychiatric institution as a result of a court order made in connection with proceedings for an offence against an Australian law in relation to that person, is not counted when calculating whether the person satisfies the 4 years residence requirement.</t>
  </si>
  <si>
    <t xml:space="preserve">A person is required to be of good character at the time of minister’s decision. The Australian Citizenship Instructions (ACIs) of the department of immigration and citizenship provides detailed instructions to the decision makers as to what factors should be considered when deciding whether a person is of good character or not. A person’s criminal record becomes relevant in assessing whether they have a good character, but other evidence relating to their character are also considered important.   "Good character" remains undefined in the Act but guidance is taken from caselaw to give it its ordinary meaning. See section 21(2)(h), 3(f), 4(f), 6(d), 7(d)  Australian Citizenship Act 2007 (Cth) and Australian Citizenship Instructions (ACIs) Chapter 10. </t>
  </si>
  <si>
    <t xml:space="preserve">There is no maximum time limit prescribed by th legislation but the Department of Immigration and Border Protection Service Standards indicate a period of 60 calendar days from the date of lodgement. </t>
  </si>
  <si>
    <t>There are grounds for refusing status in addition to ‘a’ and ‘b’ but they relate to the residence and good character requirements. These other grounds include the Minister not being satisfied of the person’s identity (sec 24(3)), the person being absent from Australia at the time of the decision (sec 24(5)), not meeting the residence requirement etc.   Ground 'a' - sec 50 of the Australian Citizenship Act makes it an offence to make false statements or representations for the purposes of this Act, and this offence is punishable with imprisonment for 12 months. If a person is found to have made a false statement he/she may be prosecuted under the act and if proceedings are commenced against the applicant or if the applicant is convicted of the offence, the minister must not approve the applicant’s application under sec 24(6).      Ground 'b' - According to sec 24(4) the minister must not approve a citizenship application if there is an adverse security assessment or qualified security assessment in respect of that person that the person is directly or indirectly a threat to security.</t>
  </si>
  <si>
    <t>Sec 24(2) of the Citizenship Act 2007 provides that the Minister may refuse to approve a person becoming an Australian citizen despite the person being eligible to become a citizen under the relevant sections of the Act. There is very little guidance provided on the exercise of s.24(2) in the ACIs.</t>
  </si>
  <si>
    <t xml:space="preserve">Sec 47(3) of the Citizenship Act 2007 (Cth) provides that if a decision by the Minister in relation to a citizenship application is an adverse decision, the notice conveying the Minister’s decision must include the reasons for the decision. Sec 52(1) provides that a decision to refuse citizenship is reviewable by the Administrative Appeals Tribunal (AAT). Furthermore, by virtue of the principles of natural justice applicable to all administrative decisions, an applicant may also able to apply to the department of Immigration and Citizenship to 'vacate' an adverse decision which is based on an obvious error on the part of the department.  </t>
  </si>
  <si>
    <t xml:space="preserve">June 2013 amendments to the Australian Citizenship Act 2007 (Cth) allow the Minister to revoke the citizenship of a person where the Minister exercised his discretion to apply the special eligibility requirements towards the person (the person is engaging in activities that are of benefit to Australia (section 22A); or if the person is engaged in particular kinds of work requiring regular travel outside Australia (section 22B) and the Minister is satisfied that that person (i) will not be or was not ordinarily resident in Australia throughout the period of 2 years from the date the person became an Australian citizen OR (ii) the person will not be or was not present in Australia for a total of 180 days during that 2 year period (see section 34A(1)). Protections exist for stateless persons (section 34A(2)). </t>
  </si>
  <si>
    <t>There are no time limits in law for revocation of citizenship</t>
  </si>
  <si>
    <t xml:space="preserve"> In some cases this is explicitly prohibited, for example where a person applies to renounce citizenship (sec 33(7)) or where the ground for revoking citizenship is conviction for a serious offence (sec 34(3)) or where a child whose responsible parent ceases to be an Australian citizen, may become a stateless person if the child’s citizenship is revoked as a result of the parent ceasing to be a citizen (36(3)). But if the ground for withdrawing citizenship is provision of misleading information or migration related fraud or third party fraud, then whether the person would become a stateless person does not seem to be considered.  Protections exist for stateless persons who received the benefit of the special eligibility provisions under the Act - see comments to Q.110 (section 34A(2) of the Citizenship Act 2007 (Cth))</t>
  </si>
  <si>
    <t>Race and Nationality: The Federal level plus two States (NSW and SA) cover race, ethnicity and nationality (but not religious belief),  Australian law (Federal and State) both covers direct and indirect discrimination on the grounds of race or ethnicity, religious belief, and nationality.  In the Australian context, direct discrimination arises where the conduct in question is ‘directly’ grounded upon the complainant’s status or a characteristic pertaining generally or generally imputed to the complainant’s status (eg his or her ethnicity), and where the complainant is treated less favourably than someone without such a characteristic. Indirect discrimination, on the other hand, is a mechanism for examining the impact of policies and practices which on their face appear to operate in a neutral or non-discriminatory manner but which have a disproportionate detrimental impact on the status of the complainant and which are unreasonable. Relevant laws and sections are the following: Racial Discrimination Act 1975 (Federal law), sec 9 and 18(c); Equal Opportunity Act 1995 (Vic), sec 6(i) &amp; 6(j); Racial and Religious Tolerance Act 2001 (Vic), sec 7 &amp; 24.</t>
  </si>
  <si>
    <t>Race and Nationality: Although Federal law does not cover discrimination by association, most Australian jurisdictions (State laws) recognise that a person may be discriminated on a ground (eg race or ethnicity) associated or connected with a person who has that ground. The only State law that covers the grounds of race or ethnicity, religious belief, and nationality by association is the Victorian Equal Opportunity Act 1995, see especially sec 6(m) for the meaning of ‘attributes’ which extends to ‘personal association’. The Anti-Discrimination Act 1977 (NSW) only covers race, ethnicity or nationality (but not religious belief).</t>
  </si>
  <si>
    <t>The Federal legislation requires that the act be done "otherwise than in private". Words, sounds, images or writing communicated to the public are acts done 'otherwise than in private': Racial Discrimination Act 1975, s18C(2)(a). As the Internet is one means by which words, sounds, images and writing are communicated to the public, the legislation clearly applies to this medium. In addition, any act done in a public place or within sight or hearing of people who are in a public place is an act done 'otherwise than in private': s18C(2)(b). A public place is defined by the Act as "any place to which the public have access as of right or by invitation, whether express or implied and whether or not a charge is made for admission": s18C(2)(c). Consequently, in addition to the Internet, the legislation applies to behaviour in shops, pubs, streets, talkback radio, workplaces, public transport, sporting arenas and parks.Conversely, if the act happens in private, for example, as part of a private telephone conversation or in a private place, such as a person's home, it is not unlawful. But, in some circumstances a 'private' conversation - at work for example - may amount to racial discrimination.</t>
  </si>
  <si>
    <t>See above: An act must be done "otherwise than in private" (ie the public sector). Most Australian legislations apply to the police service as both an employer and a provider of goods and services.</t>
  </si>
  <si>
    <t>Both Australian Federal and State laws prohibits offensive behaviours based on racial hatred, threats, insult and profiling. In particular, the Racial Discrimination Act 1975 prohibits an act if it is reasonably likely to offend, insult, humiliate or intimidate another person or a group of people because of their race, colour, national or ethnic origin: see s18C(1). All Australian states have similar legislation addressing ‘racial or religious vilification’, making it an unlawful act or a criminal act for the incitement to racial hatred and some include the further provision of inciting serious contempt or severe ridicule of a person or a member of a group on the ground of their race or religion, which also include aiding and permitting such unlawful acts: see eg Racial and Religious Tolerance Act 2001 (Vic) sec 7, 8 15, 24, &amp; 25.</t>
  </si>
  <si>
    <t>In Australia, there is no specific law that covers multiple discrimination (or sometimes called ‘intersectional discrimination’): See Amrita Dasvarma and Evelyn Loh, Intersectional Discrimination, A paper presented at Beyond Tolerance: National Conference on Racism: 12-13 March 2002: &lt; http://www.hreoc.gov.au/racial_discrimination/conferences/beyond_tolerance/speeches/dasvarma.html&gt;). The Australian Human Rights Commission (AHRC) (formerly known as the Human Rights and Equal Opportunity Commission), for example, has segregated anti-race and anti-sex discrimination mechanisms. Each is mandated by separate pieces of legislation, and resourced by separate units within the Commission. This would mean that ethnic minority/racialised women and Indigenous women have to compartmentalise their experiences of discrimination and choose one over the other when making claims of discrimination to AHRC.</t>
  </si>
  <si>
    <t>Laws cover grounds of race or ethnicity, religious belief, and nationality in employment and training practices: see s15 of the Racial Discrimination Act 1975 (Cth). Race, ethnicity, nationality grounds in employment and training processes: section 15 Racial Discrimination Act 1975 (Cth). Grounds of 'race, ethnicity and nationality' (State laws) see: Part 4 Divs 1 and 2 Equal Opportunity Act 1995 (Vic); section 8 Anti Discrimination Act 1977 (NSW); section 7(1)(h) and Part 3 Div 3.1 of the Racial Discrimination Act 1991 (ACT); Part 4 Division 3 of the Anti Discrimination Act 1996 (NT); sections 14-15A of the Anti Discrimination Act 1991 (Qld); section 30 Equal Opportunity Act 1984 (SA); sections 16(a), 22(1)(a) and (b) Anti Discrimination Act 1998 (Tas); sections 37 Equal Opportunity Act 1984 (WA). Grounds of religious belief: sections 6(n) and Part 4 Divs 1 and 2 Equal Opportunity Act 1995 (Vic); sections 7(1)(i) and Part 3 Div 3.1 Racial Discrimination Act 1991 (ACT); section 19(1)(m) and Part 4 Div 3 Anti Discrimination Act 1996 (NT); section 7(i) and Part 3 Div 3.1 Anti Discrimination Act 1991 (Qld); sections 16(o) and (p), 22(1)(a) and (b) Anti Discrimination Act 1998 (Tas);  sections 53-56 Equal Opportunity Act 1984 (WA).</t>
  </si>
  <si>
    <t>All Federal laws except the Racial Discrimination Act 1975 cover the entire spectrum of the education system. The Racial Discrimination Act does not specifically cover education, but the provisions in relation to goods and services or the general provision in section 9 should be referred to as the basis for any complaint about education: Sinnapan v Victoria (1994) EOC, 92-611. However, state laws like the Equal Opportunity Act 1995 (Vic), for example, covers all grounds in the education field (ie ‘race’ including ethnicity and nationality and ‘religious belief’): see s37 ‘discrimination by educational authorities’ and s6 ‘attributes’ (inc. race and religious belief).</t>
  </si>
  <si>
    <t>Social protection including social security is not covered by the Anti-discrimination laws in Australia. See further, Gerhardy v Brown (1985) 159 CLR 70 per Brennan J at 133, 135; Birch v Commonwealth [2002] FMCA 29; Vanstone v Clark (2005) 147 FCR 299 per Weinberg J (Black CJ agreeing) [208-209]; Bropho v Western Australia [2007] FCA 519 [579 - 580] per Nicholson J (note appeal, Bropho v State of Western Australia [2008] FCAFC 100). However, it is arguable that the payment of social security would fall under the goods and services provisions of section 13 of the Racial Discrimination Act 1975 (Cth). The ‘Race Convention’ imposes an obligation on governments to introduce special measures when necessary: Article 2(2), International Convention on the Elimination of All Forms of Racial Discrimination. State laws have particular exemptions, often arising out of special measures of concern in that State.</t>
  </si>
  <si>
    <t>Sections 12 and 13 of the Racial Discrimination Act 1975 (Cth) prohibits discrimination on the basis of race, ethnicity or national origin in the spheres of accommodation and goods and services with exemptions.  The area of housing (accommodation) is not fully exempted from anti-discrimination laws. The Federal RDA provides that “it is unlawful to impose or seek to impose another person any term or condition that limits, by reference to race, colour or national or ethnic origin, the persons or class of persons who maybe the licensees or invitees of the occupier of any land or business accommodation”: section 12(2). But there is an exemption. Section 12(3) stipulates: “Nothing in this section renders unlawful an act in relation to accommodation in a dwelling-house or flat, being accommodation shared or to he shared, in whole or in part, with the person who did the act or a person on whose behalf the act was done or with a relative of either of those persons”. From this passage, it seems that certain accommodations are exempted in the Federal anti-discrimination law (i.e. ‘dwelling-house or flat’). There are also limited exemptions under State laws relating to the provision of accommodation in certain circumstances for: (1) employees and students (s20 Anti-Discrimination Act, NSW; s62 Equal Opportunity Act, SA; s56 Equal Opportunity Act, Vic; s32 and 35L Equal Opportunity Act, WA; S39 Discrimination Act, ACT); and (2) in relation to the welfare measures (eg children, women etc) (s55 Equal Opportunity Act, Vic)For the sake of completeness, relevant legislation is as follows - Race, ethnicity, nationality grounds only: sections 19 and 20 Anti Discrimination Act 1977 (NSW); sections 61 and 62 Equal Opportunity Act 1984 (SA). Race, ethnicity, nationality, religious belief grounds: section 6(m) and (n) and Part 4 Divisions 4 and 5 Equal Opportunity Act 1995 (Vic); sections 7(1)(h) and (i), 20 and 21 Racial Discrimination Act 1991 (ACT); sections 19(1)(a) and (m), 38 and 41 Anti Discrimination Act 1996 (NT); sections 7(g) and (i), 46 and 83 Anti Discrimination Act 1991 (Qld); sections 16(a) and (o), 22(1)(c) and (d) Anti Discrimination Act 1998 (Tas); sections 46 and 47 Equal Opportunity Act 1984 (WA).</t>
  </si>
  <si>
    <t>The provision of "services" under section 13 of the Racial Discrimination Act 1975 (Cth) is an inclusive definition (see section 3) that would encompass access to and supply of goods and services available to the public, including health (as concerns the grounds of race, ethnic origin or nationality). In the State legislation, all jurisdictions adopt and inclusive definition of services which, although not specifically mentioning health, universally include services provided by governments, public authorities or local councils as well as those places which a member of the public is permitted to enter (presumably, a public hospital). The Victorian Equal Opportunity Act 2010 does not make express provision for health services. For the sake of completeness, relevant legislation is as follows - Race, ethnicity, nationality grounds only: sections 4, 19 Anti Discrimination Act 1977 (NSW); sections 5, 61 Equal Opportunity Act 1984 (SA). Race, ethnicity, nationality, religious belief grounds: sections 4, 6(m) and (n) and Part 4 Divisions 4 Equal Opportunity Act 1995 (Vic); sections 2, 7(1)(h) and (i), 20 Racial Discrimination Act 1991 (ACT); sections 4, 19(1)(a) and (m), 38 Anti Discrimination Act 1996 (NT); sections 4, 7(g) and (i), 46  Anti Discrimination Act 1991 (Qld); sections 3, 16(a) and (o), 22(1)(c) Anti Discrimination Act 1998 (Tas); sections 4, 46 Equal Opportunity Act 1984 (WA).</t>
  </si>
  <si>
    <t>The focus of all Australian discrimination legislation is on conciliation, and it is divided into 2 parts: (1) the investigation of a complaint; and (2) the conciliation. This is an administrative procedure that is usually handled by AHRC (on Federal level) and by individual State Board or Commission on a State level (eg NSW Anti-Discrimination Board or the Victorian Equal Opportunity and Human Rights Commission). If a complaint is not resolved, then the complainant can apply to a court or a tribunal for the complaint to be heard: s 46PO of the Australian Human Rights Commission Act 1986 (Cth). This is the judicial civil procedure stage. In Victoria, it is a criminal offence to commit an act of ‘serious vilification’ (racial and religious), including actual and threatened physical harm or damage to property: s24 and s25 of the Racial and Religious Tolerance Act 2001 (Vic). Victims may complain to Victoria Police for investigation and prosecution.</t>
  </si>
  <si>
    <t>In all cases of direct and indirect discrimination, the applicant carries the onus of proof. Yet, the respondent carries the onus when seeking to rely on an exemption or exception (see above). When establishing discrimination itself, the only variation arises when there is a shift in the onus in the statutory definition of indirect discrimination which requires the respondent to demonstrate that the alleged act was ‘reasonable’.</t>
  </si>
  <si>
    <t>Both the Federal Court and the  Federal Circuit Court are bound by the Evidence Act 1995 (Cth). The  Federal Circuit Court  in particular is required to act as informally as possible when exercising judicial power: s3, Federal Magistrates Act 1999 (Cth). This means that some judges sometimes adopt a less rigid view about the admissibility of certain evidences which may be inadmissible. Expert evidence can be called by either party to provide relevant information to the court including statistical analysis to determine the various factors. For instance, the identification of a comparable employee to establish the less favourable treatment component of a direct discrimination compliant may require a detailed analysis of the employment records and work performance data of other employees.</t>
  </si>
  <si>
    <t>The Victorian Equal Opportunity Act 1995, for instance, covers protection of victimization in all areas on employment, vocational training, education, and goods and services: see especially Part 3 of the Act – ‘When is discrimination prohibited?’ For the definition of ‘victimisation’: see s 97 of the Equal Opportunity Act 1995. Apart from Victoria, other States have similar provisions in relation to ‘victimisation’ and they cover most areas including employment, education, vocational training and goods and services: s50 Anti-Discrimination Act, NSW; s129-131 Anti-Discrimination Act, Qld; s86 Equal Opportunity Act, SA; s18 Anti-Discrimination Act, Tas; s67 Equal Opportunity Act, WA; s68 Discrimination Act, ACT;  and s23 Anti-Discrimination Act, NT)</t>
  </si>
  <si>
    <t>The Australian government and state governments provide financial assistance (grants) to Legal Aid agencies in different Australian jurisdictions. Mostly all Legal Aid centres in Australian jurisdiction provide free face-to-face legal advice; but in some instances, such as court representation, one may need to apply for a legal aid grant. Interpreters are provided to clients free of charge: Legal Aid NSW: http://www.legalaid.nsw.gov.au/asp/index.asp; Legal Aid Queensland: http://www.legalaid.qld.gov.au/Pages/Home.aspx; Legal Aid Western Australia: http://www.legalaid.wa.gov.au/Pages/Default.aspx; Legal Services Commission South Australia: http://www.lsc.sa.gov.au
 The Victoria Legal Aid (VLA) has ‘duty lawyers’ at many courts and tribunals who help people with their court hearings on that day, but do not have their own lawyer. VLA gives priority to people who cannot afford legal representation and could not get legal advice on that day. Interpreters are also of free of charge and legal aid lawyers may be able to arrange an interpreter in advance.</t>
  </si>
  <si>
    <t>Australian Human Rights Commission has the power to inquire under its own initiative into any act or practice that may be inconsistent with, or contrary to, any human right (see sections 11(1)(f) and 20(1) of the Australian Human Rights Commission Act 1986 (Cth). Both Federal and State laws have provision for representative actions: s46PB and s46PC of the Australian Human Rights Commission Act 1986 (Cth). Trade unions may also lodge a complaint on behalf of the person: s 46P. Commissioners created under the AHRC Act 1986 have a statutory right to assist courts in an amicus curiae role where there is a matter of broader application or public interest: s46PV(1). The agency involved in complaint handling (eg AHRC) can be designated under the AHRC Act to make complaint on its own initiative.</t>
  </si>
  <si>
    <t>As stated above, most actions are done by individual complainants. Sections 46PB and 46PC of the AHRC Act 1986 (Cth) allows representative (class) actions, but little use has been made of these provisions and their potential impact still remains unexplored. Under the Victorian Equal Opportunity Act 1995, two or more people together may lodge a complaint against them or against them and other people: s 104(3) &amp; (4). These cases are not dealt with as class actions because only parties to the case can be subject of order made by VCAT: see Sinnappan v State of Victoria [1995] 1 VR 421; (1994) EOC 92-611. Thus, people affected by the decision who were not parties to the proceedings cannot receive damages, although their positions may be affected by the orders made. In Sinnappan, the ultimate order to reopen Northland Secondary College was of benefit not only to the two complainants, but also to Aboriginal and other students who wished to attend the school. [This provision may well come under Point C: Actio Popularis, where action is sought to obtain remedy pursued by a person or a group in the name of the collective interest].</t>
  </si>
  <si>
    <t>The remedy most commonly awarded is for the payment of an amount of financial compensation. Other types of damages awarded are: (1) Special damages for economic loss: covers the loss of earning capacity where there is financial loss directly attributable to the discrimination; (2) General damages for non-economic loss: covers issues such as hurt, humiliation, and injury to feelings; (3) Promotions or transfers: ordering that the person be employed, transferred or promoted to the position which they were denied due to the unlawful discrimination; (4) Not to repeat unlawful act: identifies an unlawful act and that the act not be repeated or continued; (5) Apology: an individual apologises to the complainant for the discrimination or harassment; (6) Variation of contract: the termination of contract should be varied to redress the loss or damage to the complainant; and (7) Other redress: order the respondent to perform any reasonable act or course of conduct to redress any loss or damage suffered by the complainant (This is a broad power of the Court). Note that the AHRC has no power to make an award of damages - only the FCC or Federal Court can do this. (Brandy  v Human Rights &amp; Equal Opportunity Commission [1995] HCA 10)</t>
  </si>
  <si>
    <t xml:space="preserve">At the Federal level, the AHRC was set-up to promote and protect human rights in Australia. It mainly covers area such as race, ethnicity, and nationality; but not religion and religious belief – this is mainly covered by State legislation. At the State level, the Victorian Equal Opportunity and Human Rights Commission (VEOHRC), for instance, promotes human rights and protects people from discrimination as broad as race, ethnicity, nationality, religion and religious belief. The AHRC has the function to inquire into and conciliate complaints of :"unlawful discrimination" which includes acts, omissions or practices under the Racial Discrimination Act 1975 (Cth) (see section 11(1)(aa) and  section 3 of the Australian Human Rights Commission Act 1986 (Cth)). However, note that the AHRC has the power to inquire and, where appropriate, effect a settlement by conciliation, concerning acts or practices that are inconsistent with or contrary to any human right (section 11(1)(f)), of which religion and religious belief is covered by Article 18 ICCPR. The ICCPR is scheduled to the Australian Human Rights Commission Act 1986 (Cth). </t>
  </si>
  <si>
    <t>Both the AHRC and VEOHRC do not have power to provide independent legal advice to assist victims on their case. But Victoria Legal Aid (VLA), for instance, can assist victims with independent legal advice regarding their case. Similarly, both the Commonwealth Ombudsman and Ombudsman Victoria have powers to independently investigate complaints against government agencies on behalf of the complainant.  AHRC, from time to time, also has power to investigate any act or practices that may be inconsistent with or contrary to human rights under international conventions.</t>
  </si>
  <si>
    <t>By registering any signed conciliation agreement with the Registrar of the Tribunal (VCAT), the terms are taken to be orders of the Tribunal and enforceable as such (ie. they are binding): Likewise, with VCAT’s decision, it can enforce orders (monetary and non-monetary) by filing in the ‘appropriate court’. On filing, the order must be taken to be an order of that court and may be enforced accordingly. A party can appeal to the Supreme Court of Victoria against an order of VCAT on a question of law if the court gives leave to do so</t>
  </si>
  <si>
    <t xml:space="preserve">The AHRC has the legal standing to engage in the administrative proceedings known as conciliation - however, the AHRC does not act in a representative legal capacity on behalf of the complainant in these conciliation proceedings - it acts as the conciliator and has the power to inquire. The AHRC is not empowered to engage in judicial proceedings in the name of the complainant. It may only act as amicus curiae with leave of the court (not as of right). </t>
  </si>
  <si>
    <t>The AHRC has the power to commence an inquiry in its own name and by its own motion (see Q.140, section 11(1)(f) and 20(1) Australian Human Rights Commission Act 1986 (Cth)). It has the power to lead its own investigation (see sections 13(1), 21 and 22) with it being an offence to "hinder, obstruct, molest or interfere with" Commission members or persons acting on behalf of the Commission during such process (section 26). If a settlement has been effected through the AHRC's conciliation process, then that agreement between the applicant and respondent is enforceable as any other agreement between parties but not through any powers conferred on the AHRC for that purpose. The AHRC's report from their inquiry is not enforceable and only serves as a recommendation for preventing a repitition or continuing the act, for compensation or any other action to remedy or reduce the damage or loss suffered by a person - see section 29(2) - or if a settlement has not been reached to report to the Minister about the inquiry - see section 11(1)(f)(ii). The Committee Against Torture has indicated its regret that the AHRC "can only make recommendations of an advisory nature" - see United Nations, Committee Against Torture, Concluding Observations of the Committee Against Torture – Australia, CAT/C/AUS/CO/3, 22 May 2008, para 14</t>
  </si>
  <si>
    <t xml:space="preserve">There is no general or specific law that provides the State (either Federal or State level), rather than specialised agencies, mandate to disseminate information, ensures dialogue around issues of discrimination or provides a structured dialogue with civil society. Responsibilities fall under specialised agencies (eg AHRC or VEOHRC) to do the above duties and objectives. </t>
  </si>
  <si>
    <t>Introduction of the Human Rights (Parliamentary Scrutiny) Act 2011 (Cth)  compels a statemement of compatibility to be made concerning each new Bill and disallowable legislative instrument. Further, the Human Rights (Parliamentary Scrutiny) Act 2011 (Cth) also establishes the Parliamentary Joint Committee on Human Rights was established to "examine Bills for Acts and legislative instruments for compatibility with human rights; examine Acts for compatability with human rights; inquire into any matter relating to human rights which is referred to it by the Attorney-General". http://www.ag.gov.au/RightsAndProtections/HumanRights/PublicSector/Pages/Parliamentaryscrutiny.aspx
http://www.ag.gov.au/RightsAndProtections/HumanRights/HumanRightsFramework/Pages/default.aspx    http://www.humanrightscommission.vic.gov.au/index.php/the-charter/australian-human-rights-framework</t>
  </si>
  <si>
    <t xml:space="preserve">No unit in government at national level that directly deals with anti-discrimination / equality other than the AHRC.The AHRC works closely with other national human rights institutions, particularly through the Asia Pacific Forum of National Human Rights Institutions, to address major human rights issues in the region. It also undertakes bilateral international activities as part of the Australian Government's development program run by the Australian Agency for International Development (AusAid). The most substantial of these is the Human Rights Technical Assistance Program, which is part of the annual Dialogue on Human Rights with China. </t>
  </si>
  <si>
    <t xml:space="preserve">The AHRC was established in 1986 by an act of the Federal Parliament (ie AHRC Act 1986). he law confers the duties, functions and powers of the Commission as stated above (Q146). In addition, the AHRC’s Charter of Services to Customers sets-out standards that are accessible to all, professional and objective in handling complaints, prompt and efficient, and treat customers with dignity and respect. The AHRC's Charter of Services to Customers only applies within their own dealings with clients and customers (not to all government sectors). But most government departments have their Service Charter that promotes ‘equality’ in carrying out their functions. Similarly, the new Victorian Charter of Human Rights and Responsibilities Act 2006 places responsibilities on government and public authorities to consider people’s rights when developing laws, policies and delivering services. This law came into full effect on 1 January 2008 and aims to build a fairer, more inclusive community. Victorian Equal Opportunity Act 2010 was passed by the Victorian Parliament on 15 April 2010, and most of its provisions will commence on 1 August 2011 if they are not proclaimed to commence before then.   It implements many of the two inquiries that preceded it,  R, including that ‘The Act should contain a duty to eliminate discrimination as far as possible’.   Section 14 of the Act very closely follows the recommendation: ‘A person must take reasonable and proportionate measures to eliminate ... discrimination, sexual harassment and victimisation as far as possible’.  The Review Report recommended that the duty apply in both public and private spheres,  and that too is just what the new Victorian Equal Opportunity Act does.  An alleged breach of the duty can be the subject of investigation, inquiry and report by the Victorian Equal Opportunity and Human Rights Commission. </t>
  </si>
  <si>
    <t>The law (eg AHRC Act and Charter of Human Rights Act) provides for introduction of positive action measures and assessment of these measures via research, statistics etc.</t>
  </si>
  <si>
    <t>AT</t>
  </si>
  <si>
    <t>AU</t>
  </si>
  <si>
    <t>BE</t>
  </si>
  <si>
    <t>BG</t>
  </si>
  <si>
    <t>CA</t>
  </si>
  <si>
    <t>CY</t>
  </si>
  <si>
    <t>CZ</t>
  </si>
  <si>
    <t>DK</t>
  </si>
  <si>
    <t>EE</t>
  </si>
  <si>
    <t>FI</t>
  </si>
  <si>
    <t>DE</t>
  </si>
  <si>
    <t>FR</t>
  </si>
  <si>
    <t>GR</t>
  </si>
  <si>
    <t>HU</t>
  </si>
  <si>
    <t>HR</t>
  </si>
  <si>
    <t>IS</t>
  </si>
  <si>
    <t>IE</t>
  </si>
  <si>
    <t>IT</t>
  </si>
  <si>
    <t>JP</t>
  </si>
  <si>
    <t>KR</t>
  </si>
  <si>
    <t>LV</t>
  </si>
  <si>
    <t>LT</t>
  </si>
  <si>
    <t>LU</t>
  </si>
  <si>
    <t>MT</t>
  </si>
  <si>
    <t>NL</t>
  </si>
  <si>
    <t>NO</t>
  </si>
  <si>
    <t>NZ</t>
  </si>
  <si>
    <t>PL</t>
  </si>
  <si>
    <t>PT</t>
  </si>
  <si>
    <t>RO</t>
  </si>
  <si>
    <t>SI</t>
  </si>
  <si>
    <t>ES</t>
  </si>
  <si>
    <t>SK</t>
  </si>
  <si>
    <t>SE</t>
  </si>
  <si>
    <t>TU</t>
  </si>
  <si>
    <t>CH</t>
  </si>
  <si>
    <t>UK</t>
  </si>
  <si>
    <t>US</t>
  </si>
  <si>
    <t>Can legal migrant workers and their families access and change jobs in all sectors like nationals?</t>
  </si>
  <si>
    <t>A and (C or certain categories of B)</t>
  </si>
  <si>
    <t>Only A or None</t>
  </si>
  <si>
    <t xml:space="preserve">Do legally-resident foreign citizens have comparable workers’ rights and opportunities like nationals to access jobs and improve their skills?
</t>
  </si>
  <si>
    <t>Other limiting conditions that apply to foreign residents, e.g. linguistic testing (please specify)</t>
  </si>
  <si>
    <t>Access to private sector:
Are foreign residents able to accept any private-sector employment under equal conditions as nationals?</t>
  </si>
  <si>
    <t xml:space="preserve">The Law of 29.08.2008 on the free movement of people and immigration (the "Immigration Law") changed the criterias of access to the labour market.  The Law  transposed 6 EU Directives (2004/38/EC, 2003/109/CE, 2003/86/EC, 2004/81/EC, 2004/114/EC, 2005/71/EC).  A) Covered. B) The first work permit is valid for any employer in the same profession in the same sector. Not possible to change sector or profession until 2nd renewal of permit (i.e. after 3 years) otherwise applicant must restart the procedure and request a new work authorisation; C) If a family member wants to work for a limited number of hours, he/she must obtain a work permit from the Ministry of Labour, Employment and Social Economy. Alternatively, he/she must apply for a residence permit to stay as an employed or self-employed worker and change status (EU Immigration Portal). </t>
  </si>
  <si>
    <t xml:space="preserve">B: According to the Act on Aliens [Ustawa o cudzoziemcach], adopted on 12 December 2013/in force since 1 May 2014, temporary residents will be able to change employers as well as to remain unemployed for up to a month. The new Act on Aliens introduces a single temporary residence and work permit. Prior to 2014, temporary residents still needed to apply for work permits.
</t>
  </si>
  <si>
    <t xml:space="preserve">Name of new law/policy: Employment and Work of Aliens Act (Zakon o zaposlovanju in delu tujcev /ZZDT-1/)
Date of adoption &amp; date of entry into force: Adoption: 29 March 2011 / Entry into force: 23 April 2011 
New categories of migrants with direct access to the labour market based on their status (without additional requirement of a work permit): in addition to EU, EEA and Swiss nationals and their family members also immediate family members of Slovenian nationals, migrants of Slovenian descent, migrants with permanent residence permit in Slovenia, refugees and migrants with long term resident status in another EU member state (after residing in Slovenia for one year).
</t>
  </si>
  <si>
    <t>access to employment is facilitated to children, partners and spouses of sponsor http://noticias.juridicas.com/base_datos/Admin/lo4-2000.t1.html# B: work permit is tied to one sector and subject to geographical limits. Any change in your employment must remain within these limits during the first year</t>
  </si>
  <si>
    <t>VZAE article 26 states that the cantonal authorities can allow family members of short-term permit holders (L-permits) to work as self-employed. This means that the cantons can and do make the exercise of self-employment of the family members of L-permit holders subject to certain conditions.</t>
  </si>
  <si>
    <t>There are certain restrictions concerning the self-employment of family members of immigrants (art. 46 LEtr; Art. 26 VZAE).</t>
  </si>
  <si>
    <t>B: During the first 24 months, the work permit is only applicable to the specific employer and occupation. Workers must apply for a new work permit if they are offered a new job during this period of time. After 24 months, workers are permitted to work for a different employer without applying for a new work permit, provided the work is in the same occupation.</t>
  </si>
  <si>
    <t>Non-EU migrants with the right to work can sign an employment contract with another employer during the validity of the initial residence permit under the condition that this does not affect the professional specialisation for which this permit was issued or the social security organisation. They can work in another Regional unit one year after the issuance of the initial residence permit. This is also the case for change of professional specialisation.</t>
  </si>
  <si>
    <t>Yes. There are no additional restrictions than those based on type of permit mentioned in 14</t>
  </si>
  <si>
    <t>Access to self-employment
Are foreign residents able to take up self-employed activity under equal conditions as nationals?</t>
  </si>
  <si>
    <t>Can legal migrant workers and their families improve their skills and qualifications like nationals?</t>
  </si>
  <si>
    <t>Equality of access to higher education and vocational training:
What categories of foreign resident adults have equal access?
a. Permanent residents
b. Residents on temporary work permits (excluding seasonal)
c. Residents on family reunion permits (same as sponsor)</t>
  </si>
  <si>
    <t>Access to public employment services:
What categories of foreign residents have equal access?
a. Permanent residents
b. Residents on temporary work permits (excluding seasonal)
c. Residents on family reunion permits (same as sponsor)</t>
  </si>
  <si>
    <t>A and C have equal access to emplyment, cf. section 13 and 14 of the Aliens Act. By act no.  486 of 17.06.2008 a greencard system was introduced which makes it easier for some TCN's to get a residence permit in order to seek employment in Denmark. A greencard can be achieved if a persons obtains 100 points from a point system which takes into consideration education, language skills, work experience, age and ability to adapt. It should be noted, however, that Denmark is not bound by Directive 2003/109/EC and thus has not taken measures to adopt rules on long-term resident status as such. Danish legislation does, however, allow for the issue of permanent residence permits to third-country nationals in specified circumstances which - to a certain extent - is comparable to long-term resident status under Directive 2003/109/EC, cf. Aliens Act Sections 11ff. Aliens Act Section 14 excempts certain categories of aliens from the requirement of holding a work permit, such as aliens issued with a permanent residence permit  and aliens issued with a residence permit on the basis of family reunification. Regarding residence and work permits issued to TCNs with the purpose of employment or self-employment in particular, these may be issued under Aliens Act Section 9a within various schemes: 1) The green card scheme, 2) The positive list, 3) The pay-limit scheme, 4) The coorperate residence permit scheme, 5) Labour market ties/association or 6) Essential employment or business considerations).</t>
  </si>
  <si>
    <t xml:space="preserve">Even though a person has been residing in Denmark with a work permit the person will have to apply for a new residence/work permit if he wants to take up a self-employed activity. When processing the application the Immigration Service, they will pay particular attention to: a) whether there is a particular business interest related to the establishment of the business in Denmark, b) that the person can present documentation that an adequate economic basis for the business exists, and c) the persons presence and involvement is vital to the establishment of the business, and that the person participates actively in the establishments day-to-day operation. If the person has only economic and financial interests in the business, a work permit will not be granted. Furthermore, persons who wish to open for instance a restaurant or a retail shop are not eligible for a residence or work permit. TCN's who have residence permits because of family reunification are able to take up self -employed activities equal to that of EU nationals - in effect from the day they arrive in Denmark. Udlændingeloven § 15. Der kan knyttes betingelser til en arbejdstilladelse. </t>
  </si>
  <si>
    <t>Persons with a legal residence permit have the same access to public employment services as EU-nationals. Third country national staying in Denmark on the basis of a work permit do however not have equal access.</t>
  </si>
  <si>
    <t>A and C: If the person is family reunified he has the same access to vocational training and study grants as EU nationals. If the third country national is staying in Denmark on the basis of a work permit he does not have equal access to education and vocational training as EU nationals</t>
  </si>
  <si>
    <t>DAUI for non-regulated professions, differences between EU and non-EU citizens</t>
  </si>
  <si>
    <t>To work within a profession subject to regulation in Denmark (doctors, lawyers etc.), the alien must be issued with an authorisation from the responsible authority (special rules apply if the alien is encompassed by the EU rules, cf. Directive 2005/36/EC) http://ufm.dk/en/education-and-institutions/recognition-and-transparency/regulated-professions/leguide_en.pdf</t>
  </si>
  <si>
    <t>Right to recognition of prior learning and informal competencies. 
In 2004 - 2008 the Danish government established five regional knowledge centres on 
documentation and recognition of prior learning for refugees and immigrants. These centres 
have collected and documented experiences and concrete methodologies. The centres 
have developed a tool for clarification and documentation of competences which is still in use in the job centres in Denmark. Assessment procedures themselves take place at 
educational institutions within the existing supply and legal framework. In addition, to some 
extent there are special possibilities for migrants in the vocational training programmes. 
 http://libserver.cedefop.europa.eu/vetelib/2011/77455.pdf</t>
  </si>
  <si>
    <t xml:space="preserve">By Act No. 485 of 12 June 2009 (amending the Act on Danish Courses for Adult Aliens et al. and the Act on Integration) an offer of free vocational Danish courses on the internet ('Online Dansk') was established, see http://www.nyidanmark.dk/en-us/Integration/online_danish/online_danish.htm. By Act No. 1512 of 27 December 2009 (amending the Act on Danish courses for Adult Aliens et al.) a supplement to the ordinary Danish courses was introduced. The Act establishes cost-free 'intro-Danish', i.e. Danish courses aiming at the Danish labour market for aliens above 18 residing in Denmark on a more temporary basis with the purpose of employment (or frontier workers). The offer applies to all aliens having ordinary employment, continuous lawful residence and the right to take up employment in Denmark. Aliens who are encompassed by the Act on Integration (such aliens are offered Danish courses etc. under the Act on Integration) or have attended Danish courses are not entitled to receive an offer on intro-Danish. Moreover, aliens receiving starting assistance ('starthjælp') or social assistance ('kontanthjælp') are not entitled to receive an offer of intro-Danish (except for EU citizens residing in Denmark on the basis of the EU rules on free movement). See http://www.nyidanmark.dk/en-us/integration/informationguide/learning_danish/learning_danish.htm and https://www.workindenmark.dk/Find+information/Til+arbejdstagere/Livet+i+Danmark/Danskundervisning.aspx. </t>
  </si>
  <si>
    <t>Act No. 573 of 31 May 2010, an amendment of the Act on Danish Courses for Adult Aliens et al. was introduced. The Act makes Danish courses cost-free for all aliens encompassed by the Act (as opposed to aliens encompassed by the Act on Integration, which was the previous wording). The municipality must offer all aliens above 18 years legally residing in the municipality Danish courses free of charge. Danish courses encompasses courses in Danish culture and society and may encompass training in a Danish company. By Act No. 571 of 31 May 2010, the Act on Integration was amended to encompass not only refugees and aliens residing on the basis of family reunification, but also other aliens, such as aliens issued with a residence permit for employment purposes under Aliens Act Section 9a. TCNs must be offered an integrationprogramme encompassing Danish courses, courses in the Danish society, culture and history, and may be entitled to employment related offers. The municipality may offer financial support to a mentor service.</t>
  </si>
  <si>
    <t xml:space="preserve">More on A: Occupation-specific language training, mentoring scheme, additional training, job placement. Law No.1610 (L 70)
Date of adoption &amp; date of entry into force: December 17th 2013 &amp; January 1st 2014 
Among several changes, this revision adjusted especially §2 in the Law on Danish-education for Adult Foreigners and others, so that the Danish courses have to be employment-directed, and that foreigner at or above the age of 18 and registered in the municipality are offered Danish courses in up to 5 years from the point in time where the foreigner first could attend the course. The offer for employment-directed Danish courses applies for a maximum of 250 hours and for up to 1 year and 6 months from the first point in time where the foreigner could start the course. The supplier of employment-directed courses must offer a module test-evaluation of the foreigners’ skills after 250 hours. 
Name of new law/policy: Law no.650 (L 190)
Date of adoption &amp; date of entry into force: May 23rd 2013 &amp; July 1st 2013
Summary of changes:
The law establishes several duties and more coordinated work routines on the part of the Danish municipalities when it comes to integration. The municipalities must as soon as possible, and at latest after 3 months offer all newly arrived foreigners who have been granted stay either as refugees or as reunited family members, an individual integration-plan as well as they must identify the resort management area responsible for the coordination of the the integration effort for the foreigner and the person’s family. The law also confers upon the municipalities a duty, within 3 months, to offer a health screening of all newly arrived people, both refugees and reunited family members. Finally, the law also revises passages in the LAB (law on active employment efforts), whereby municipalities can decide to point out the local job center as the main coordinator of integration efforts.
Web-link: http://www.ft.dk/samling/20121/lovforslag/l190/index.htm
</t>
  </si>
  <si>
    <t>A and B:  Based on December 2006 agreement and implemented in April 2007.  In addition, and as part of the abovementioned initiative, the concept of 'job package' has been launched. The 'job packages' includes elements such as traineeship and vocational training and courses within 12 areas, see http://www.ams.dk/Reformer-og-indsatser/Indsatser/Integration/Jobpakker.aspx. A number of initiatives have been taken on training including employment-related language courses and immigrant-specific vocational training</t>
  </si>
  <si>
    <t xml:space="preserve">a. Campaign "brug for alle unge" (We Need All Youngsters) since 2003 and Program for female immigrants (kvindeprogrammet) since 2003. </t>
  </si>
  <si>
    <t xml:space="preserve">Individual meetings with newcomers plus  webpage of the Ministry of employment a guide called "work in Denmark" can be dowloaded in Danish, English, German and Polish. The webpage www.workindenmark.dk also contain relevant information. </t>
  </si>
  <si>
    <t>DAUI, 4 country guidelines and handbooks, database of all assessments since 2005, Also International Citizen Service. There are guidelines on the assessments (the type/character of the assessment, the type of valid documents, the criteria for the assessment, situations of lack of documents, translations of documents, the establishment of professionalized councils, the right/duty to obtain an assessment, appeal to a specialized committee ('Kvalifikationsnævnet') etc.) are found in the mentioned legislation and on the mentioned web-sites.</t>
  </si>
  <si>
    <t xml:space="preserve">Start Help programme was introduced for people who had not been resident in Denmark for at least seven out of the most recent eight years and provided a benefit 35 per cent lower than standard SA benefits. While this affected returning Danish citizens, it predominantly affected migrants. Two further changes also affected migrants: in 2004 a cap was introduced on the total amount of SA benefits, housing subsidies and specific support effective after receiving benefits for six months; and in 2006 the “300 hours rule” was
introduced, under which married spouses receiving SA must each have at least 300 hours or work over a two-year period or benefits for one spouse are stopped. </t>
  </si>
  <si>
    <t xml:space="preserve">According to LBK no.1231 from 29.10.2013 (Boligstøtteloven), Foreigners residing in Denmark have the same access to housing (boligsikring) and housing support (boligstøtte) as Danes, provided they reside in Denmark. Refugees may apply for a loan to pay housing deposits from Udbetaling Danmark. Residents on family reunion permits have access in so far that their spouse can guarantee a security deposit of approximately 50.000 DKR. Also note that use of housing benefit is an obstacle to acquisition of permanent residence. </t>
  </si>
  <si>
    <t>For family reunification with children it is required that the sponsor has permanent Danish residence permit or holds a temporary residence permit with a view to permanent residence</t>
  </si>
  <si>
    <t>Section 9 of the Aliens Act states that the sponsor has to have had a permanent residence permit for three years when being reunited with a spouse. Sponsors with asylum in Denmark are an exception to this rule. For family reunification with children it is required that the sponsor has permanent Danish residence permit or holds a temporary residence permit with a view to permanent residence.</t>
  </si>
  <si>
    <t>L168 reformed the spouse and family reunification legislation. It transferred current rules for permanent stay. 168 was introduced by the VK-government, but was then cancelled by the SRSF-government in 2012:</t>
  </si>
  <si>
    <t>For family reunification with children it is required that the sponsor has permanent Danish residence permit or holds a temporary residence permit with a view to permanent residence https://www.nyidanmark.dk/en-us/coming_to_dk/familyreunification/spouses/spouses.htm</t>
  </si>
  <si>
    <t>L168 constructs a point-system, where applicants regardless of their age, must reach a certain amount of points in order to achieve family reunification. If applicants reach this amount, s/he will qualify for marriage reunification, even before the age of 24 years. Importantly, L168 was introduced by the VK-government, but was then cancelled by the SRSF-government in 2012: http://www.ft.dk/samling/20101/lovforslag/l168/index.htm</t>
  </si>
  <si>
    <t>A:  Law no.650 (L 190): May 23rd 2013 &amp; July 1st 2013: The law establishes several duties and more coordinated work routines on the part of the Danish municipalities when it comes to integration. The municipalities must as soon as possible, and at latest after 3 months offer all newly arrived foreigners who have been granted stay either as refugees or as reunited family members, an individual integration-plan as well as they must identify the resort management area responsible for the coordination of the the integration effort for the foreigner and the person’s family. Municipalities can decide to appoint  the local job center as the main coordinator of integration efforts. http://www.ft.dk/samling/20121/lovforslag/l190/index.htm</t>
  </si>
  <si>
    <t xml:space="preserve">Act No. 982 of 2 October 2009 Section 2: old age pension requires 10 years of legal residence in Denmark OR (convention or quota refugees), cf. . The size of the pension depends of the length of stay. Full pension is possbile after 40 years of legal residence. </t>
  </si>
  <si>
    <t xml:space="preserve">Law No. 1603 (L 72): December 17th 2010 &amp; January 1st 2011: This law changed the law on social pension, so that when it comes to calculating the amount of pension funds for senior citizens who have migrated to Denmark, their periods of earned right to pension in other countries are no longer transferred with the migrant to Denmark. Hence, senior citizens who have migrated to Denmark do not qualify for the same pension funds as ethnically Danish senior citizens: http://www.ft.dk/samling/20101/lovforslag/l72/index.htm
Law no.1609 (L79): adopted: December 12th 2010 &amp; January 1st 2011: Introduced an earnings-principle, which was used to discriminate in the payment of child- and youth benefits to families in Denmark, effectively barring newly arrived immigrant families from receiving child- and youth benefits equivalent to that of ethnically Danish families until they had held residence in Denmark for 2 years. Newly arrived families thereby only had the right to 25% of the benefits after 6 months, 50% of the benefits after 12 months, 75% of benefits after 18 months and 100% after 2 years. Law 1382 (L31) </t>
  </si>
  <si>
    <t>Law 1398 (L84): December 19th 2012 &amp; January 1st 2013
Changed the laws guiding child benefits, so that refugee families are now exempt from the earnings-principle of L79, whereby recipients, in order to qualify for 100% of child- and youth benefits, should have held residence or work-permit in Denmark for two years: http://www.ft.dk/samling/20121/lovforslag/l84/index.htm</t>
  </si>
  <si>
    <t>A and B: Since 2011, government has repealed recent restrictions and the lower level of cash assistance known as Start Help. However, invalidity/old-age benefits still require after 10 years' residence in Denmark for non-EU citizens. Entitlement to the full benefit (both child and youth benefit and child allowance) requires the applicant has had at least 2 years of residence or employment in Denmark in a 10-year reference period prior to each benefit instalment. These requirements apply to Danish citizens moving abroad and to non-refugee foreigners. C: For renewal of spousal family reunion permit, Neither sponsor nor spouse must have received any public benefits (not included in this are student, unemployment, sick leave, parental leave or housing benefits) 
L 79: Law amending the law on social pensions passed 19 December 2014 undoes changes in Law No. 1603 now allowing for full pension rights for refugees as Danish nationals, equating their years in their country of origin as years in Denmark: http://www.ft.dk/samling/20141/lovforslag/L79/index.htm 
L 160 rejected on 27 May 2014 to repeal the two-year requirement for child-care benefits https://www.parlamentet.dk/folketinget/lovforslag/forslag_til_lov_om_aendring_af_lov_om_en_brne-_og_ungeydelse_og_lov_om_brne</t>
  </si>
  <si>
    <t>Now C: Same entitlement for family members as for sponsors on public benefits: no longer additional restriction of Start Help and Introduction Benefits. Act No. 1364 of 28/12/2011 repealed 2002 Start Help, ceiling on social, 500-krone-reduction, 225-hour rule, the introduction allowance
https://www.retsinformation.dk/FORMS/R0710.aspx?id=139969 
- Start aid was abolished and replaced with equal access to social assistance (in 2012 affected 4,000 full time equivalencts per year) 
- The ceiling on the cash benefit was eliminated, so that total benefits can no longer be reduced (in 2012, 6,000 full-time equivalents) 
- The so-called 500-kroner reduction was eliminated, so the cash benefit will no longer be lowered after six months  
- 225-hour rule of ordinary and unsubsidised work was lifted for couples (400 full-time equivalents)
- introduction allowance was lifted allowing equal access for newly arrived foreigners on the introduction programme (5,335 full-time equivalents)
Law of December 21st 2011 &amp; January 1st 2012:
Cancelled the upper threshold of payable child benefits of DKR 35.136. Families with many children could now receive the same benefits per child as families with fewer children.</t>
  </si>
  <si>
    <t>a. Campaign "brug for alle unge" (We Need All Youngsters) since 2003 and Program for female immigrants (kvindeprogrammet) since 2003. http://mnw.kvinfo.dk/content/kvinfo-mentor-network</t>
  </si>
  <si>
    <t>A new chance for everyone' integration programme and Consolidation of Integration Act: since 2005</t>
  </si>
  <si>
    <t xml:space="preserve">Consolidation Act No. 371 of 13 April 2007 on Assesment of Foreign Qualifications etc. and the supplementing Executive Orders (No. 602 of 25 June 2003 as amended by No. 448 of 10  May 2007, etc.) states the procedure and possibilities of appeal for applications on recognition of alien educational qualifications in general. Regarding professions regulated by law, Consolidation Act No. 189 of 12 February 2010 on the Access to Certain Occupations in Denmark and the supplementing Executive Orders (No. 1174 of 10 October 2007 etc.) states the procedure etc. </t>
  </si>
  <si>
    <t>A: Immigrant mentor who are to assist the jobcentres,  See Integration Act 2005 Article 23d. The Ministry of Refugees, Immigration and Integration further has a consult 'Integration service' available for the municipalities, see http://www.nyidanmark.dk/da-dk/Integration/integrationsservice/service/.</t>
  </si>
  <si>
    <t>'A new chance for everyone' integration programme and Consolidation of Integration Act: since 2005</t>
  </si>
  <si>
    <t xml:space="preserve">Law no.601 (L168): June 1st 2011 &amp; July 1st 2011: L168 reformed the spousal and family reunification legislation: A point system for the applicant will be introduced. If both spouses/partners are over 24, the applicant must normally obtain 60 points. If one or both spouses/partners are under 24, the applicant must normally obtain 120 points. These points will be granted based on a number of qualifications relevant to integration, such as work experience, language skills and completed education. </t>
  </si>
  <si>
    <t>Law no.601 (L168): June 1st 2011 &amp; July 1st 2011: fee for submitting an application for family reunification with a spouse/partner is raised from DKK 5,975 to DKK 7,775.</t>
  </si>
  <si>
    <t xml:space="preserve">Law no.601 (L168): June 1st 2011 &amp; July 1st 2011: language requirement in connection with the immigration test will be tightened, and the fee for taking the new test will be raised to DKK 3,600. </t>
  </si>
  <si>
    <t xml:space="preserve">Law no.601 (L168): June 1st 2011 &amp; July 1st 2011: The attachment requirement is tightened so that the spouses’/partners’ combined attachment to Denmark must be considerably greater than their combined attachment to any other country. The attachment requirement will be changed for both the spouse/partner residing in Denmark and the foreign spouse/partner. In future, the foreign spouse/partner must normally have visited Denmark twice, and must have completed a Danish language course on A1 level. The spouse/partner residing in Denmark must normally have resided in Denmark for at least 15 years, and must have made an effort to integrate into Danish society. As is the case today, the attachment requirement in not to be met if the spouse/partner residing in Denmark has held Danish citizenship for over 28 years, or if he/she was born and raised in Denmark or came to Denmark as a small child, and has resided legally in Denmark for over 28 years. </t>
  </si>
  <si>
    <t xml:space="preserve">Law 601 2011: The collateral requirement will be raised to DKK 100,000 (2011 level) </t>
  </si>
  <si>
    <t>spouse/partner must either hold a Danish residence permit granted on the grounds of asylum or Protected Status (the Danish Aliens Act, section 7 and 8) or have held a permanent Danish residence permit for the past three years or more.</t>
  </si>
  <si>
    <t>spouse/partner must have accommodation of adequate size at his/her disposal. The spouse/partner must post DKK 50000 in bank-backed collateral to cover any public assistance paid to the foreign spouse/partner under the terms of the Active Social Policy Act or the Integration Act. As is the case now, there will be a possibility in certain cases.</t>
  </si>
  <si>
    <t>May 2012 law changes: fee to apply for family reunification – including applications for extensions, permanent residence, reopening applications and appealing rejections – will be eliminated.</t>
  </si>
  <si>
    <t>May 2012 law change: The connection requirement will also revert back to the stipulations in place before 1 July 2011. This means that the combined affiliation to Denmark of both spouses must be greater, but not much greater, to Denmark than their affiliation to another country. The connection requirement will not apply if the spouse living in Denmark has been a Danish citizen for longer than 26 years or if the spouse living in Denmark is a foreign national who was born in Denmark or came to Denmark as a child and has remained in Denmark legally for 26 years. Previously the requirement was 28 years.</t>
  </si>
  <si>
    <t>May 2012 law change: collateral requirement reduced from 100,000 kroner to 50,000 kroner.</t>
  </si>
  <si>
    <t>May 2012 law change: The immigration test eliminated and instead a Danish language test will be implemented. The applicant is required to pass the test no later than six months after being granted family reunification.</t>
  </si>
  <si>
    <t>May 2012 law change: The point system, which required applicants to acquire 120 or 60 points, used in family reunification cases is eliminated. The minimum age requirement  reverted back to earlier rules so that both spouses involved in family reunification must again normally be at least 24, as it was prior to the law changes of 1 July 2011.</t>
  </si>
  <si>
    <t>B: Exemptions for disabilities related to test-taking and serious illness. Citizens of the US, Canada, Australia, New Zealand, Japan, Israel, Switzerland and South Korea are not exempt from passing a test in Danish  at the A1 level or higher. These groups where previously exempt from passing the immigration test.</t>
  </si>
  <si>
    <t>Information packets and model tests are available online</t>
  </si>
  <si>
    <t xml:space="preserve"> In exceptional cases, reunification may be allowed under Aliens Act Section 9c on exceptional circumstances (including regard for family unity) where the applicant is above 60 years and where it would be a breach of Denmark's international obligations to refuse reunification.</t>
  </si>
  <si>
    <t>By an amendment of the Aliens Act adopted 25 April 2007, it was decided to establish an immigration test for foreigners applying for family reunification and for religious preachers applying for (prolongation of) a residence permit, following the Dutch example. The implementation of the immigration test was adopted on 15 April 2010 (Act No. 400 of 21 April 2010). The immigration test is an oral test. It consists of a Danish language test and a societal knowledge test. The level of the Danish language test is A1-minus . The test must be taken after the applicant has received recognition in advance of his or her application for family reunification. The applicant will be granted a temporary visa valid for 3 months in order to take the test in Denmark; the test must be passed within the first two and a half months (75 days); it may be re-taken within this period, but then the fee must also be re-paid, and family reunification will be refused if the applicant fails, eventually.
Furthermore, the requirement shall not apply to foreigners who are granted family reunification according to special practice, among others where the sponsor has a residence permit granted for occupational or educational reasons. Lastly, the test requirement will not apply if the foreigner already has a good knowledge of Danish and Denmark, for instance acquired during a stay in Denmark for a number of years.</t>
  </si>
  <si>
    <t>Computer-based test based on film about Danish norms, values, fundamental rights, practical facts like prohibition of female circumcision, forced marriage, parental responsibilities, etc.</t>
  </si>
  <si>
    <t xml:space="preserve">In principle, the requirement of passing an immigration test applies to all foreigners applying for reunification with a spouse or partner. Dispensation from the test requirement is possible under certain special circumstances, for instance where the sponsor is a refugee who cannot take up residence in his or her country of origin due to risk of persecution or where the sponsor’s personal conditions call for exemption due to serious illness.  In all cases where a refusal will constitute a violation of the European Convention on Human Rights dispensation must be granted. In general, the test requirement does not apply to foreigners who cannot fulfil the requirements due to serious illness or handicap, including post traumatic stress syndrome (PTSD). </t>
  </si>
  <si>
    <t>CD and educational film in Danish dubbed in 18 languages. Applicants can use other teaching materials on Integration Ministry website. For language test: Only same versions of the test and test instructions. The film will not cover language lessons. However some expressions from language test may be integrated into film. Immigrants must themselves prepare for the language test. Other Danish language materials available on website of ministry and Online Danish language learning programme is in development and will be available  Scoring should reflect the support to pass the language test</t>
  </si>
  <si>
    <t>According to Finance Act, expected to be around 3000 DKR (400 euros).</t>
  </si>
  <si>
    <t xml:space="preserve">Normally, applicants must pass the test in Danish at the A1 level or higher, within six months of being registered in the National Register of Persons. If they take the test before the six-month deadline, but fail to pass, they will be granted an additional three months to pass.  If they fail to pass the test by the deadline, their residence permit can be revoked. </t>
  </si>
  <si>
    <t>2012 law: immigration test replaced by language test</t>
  </si>
  <si>
    <t>Danish 1 is equivalent of A2</t>
  </si>
  <si>
    <t>Normal costs</t>
  </si>
  <si>
    <t>No entitlement: course is applicant/sponsor's private responsibility</t>
  </si>
  <si>
    <t>Entitlement to free support to pass language test: http://uvm.dk/Uddannelser/Uddannelser-til-voksne/Overblik-over-voksenuddannelser/Dansk-for-voksne-udlaendinge/Danskproeve-A1-og-Danskproeve-A2</t>
  </si>
  <si>
    <t>Attachment requirement for sponsor for family reunification</t>
  </si>
  <si>
    <t>Requirement for sponsor for permanent residence (required for family reunification) and for family for permanent residence : passed Danish 1 test, signed Declaration of Values and Active Citizenship in Danish Society and attachment requirement</t>
  </si>
  <si>
    <t>A: Several degrees accepted as proof of language knowledge including Danish educational degrees. B: Exemptions possible for mental/physical health reasons. The combined attachment to the Danish society is measured on the basis of individual abilities.</t>
  </si>
  <si>
    <t>Full language course programme offered to only refugee and family migrants</t>
  </si>
  <si>
    <t>Information packets and model tests are available online through Oneline Danish since 2011</t>
  </si>
  <si>
    <t>A and B: Online Danish since 2011</t>
  </si>
  <si>
    <t>The Immigrations service has a service goal for family reunification procedures for max 3-7 months depending on the complexity of the case. It is however not regulated by law.  https://www.nyidanmark.dk/en-us/authorities/the_danish_immigration_service/service_goals/service_goals.htm</t>
  </si>
  <si>
    <t>Autumn 2010: Various application fees introduced</t>
  </si>
  <si>
    <t>2010 permanent residence points-based system required Prøve i Dansk 2, the equivalent of B1 on CEFR</t>
  </si>
  <si>
    <t>July 2012: new government returns to Danish 1 test, equivalent of A2</t>
  </si>
  <si>
    <t>According to Aliens Act Section 11, a residence permit is issued with the possibility of permanent stay or with the purpose of temporary stay. The residence permit may be time-limited. If the residence permit is issued with a possibility of permanent stay, the permit is renewed upon application unless there is a basis for revoking the permit under Section 19. Thus, the conditions forming the basis for the issue of the original residence permit may not be subject to a new evaluation as such upon application on renewal. Consequently, only circumstances mentioned in Section 19 may cause refusal of renewal - for instance if the conditions are no longer fulfilled (cf. Udlændingeret by Jens Vedsted-Hansen et al., 3rd edition, DJOEF, Copenhagen, 2006, p. 534). According to Aliens Order (Executive Order No. 270 of 22 March 2010 and amending Executive Order No. 877 of 2 July 2010) Section 24, residence permits issued for family reunification pursuant to Aliens Act Section 9 (1) are issued with a possibility of permanent stay unless the alien applies for a residence permit with the purpose of temporary stay. According to Aliens Order Section 25, a time-limited residence permit issued pursuant to Aliens Act Section 9 for partners is issued for a maximum of 2 years at a time, after 4 years for a maximum of 4 years and after 8 years for a maximum of 5 years. A time-limited residence permit issued for a child is issued up to the point where the child turns 18 or up to the point of the expiry of the parent(s)'s residence permit(s). Regarding children turning 18 when their parent's residence right lapses, see the possibilities for dispensation - resulting in the child's residence permit not lapsing - in http://www.nyidanmark.dk/NR/rdonlyres/AEC3C498-B0E9-45BF-A6F8-8F04103616AA/0/praksis_for_familiesammenfoerte_boern.pdf.</t>
  </si>
  <si>
    <t>A-D all apply</t>
  </si>
  <si>
    <t>The requirements for the applicant is that he/she has to have lived in Denmark for 7 years out of 8 years and is actively seeking employment while getting paid social security.</t>
  </si>
  <si>
    <t xml:space="preserve"> For renewal of spousal family reunion permit, Neither sponsor nor spouse must have received any public benefits (not included in this are student, unemployment, sick leave, parental leave or housing benefits) </t>
  </si>
  <si>
    <t>All long-term residing persons in Denmark have a personal citizen identification card, irrespective of ethnic or national origin, assessing the lawfulness of residence.
Bilingual children are from age 3 included in the Folkeskole Act. http://eng.uvm.dk/Uddannelse/Primary%20and%20Lower%20Secondary%20Education/The%20Folkeskole.aspxUnder the ministerial campaign:” There is a need for all young people”, (http://www.nyidanmark.dk/da-dk/Integration/uddannelse/kampagnen_brug_for_alle_unge/brugforalleunge.htm)
there has been established about 80 ‘cafés’ for homework support on voluntary
basis (i.e. math, Danish, English). The Act on Folkeskolen allows local schools to organise and to offer second language support (§ 5, article 7).  There are no standardized regulations. Assessment of needs is based on individual teacher capacity.
A national evaluation shows  that  20% of the staff involved in these assessments were formally qualified. (Evaluering af dansk som andetsprog i folkeskolen. http://www.uvm.dk/~/media/Files/Udd/Folke/PDF08/E/040601_eva_dansk_som_andetsprog_folkeskolen.ashx).</t>
  </si>
  <si>
    <t>Pre-Primary Education - the initial stage of organised instruction designed primarily to introduce very young children to a school-type environment. This stage comprises kindergartens and pre-school classes. Upon completion of this stage, children continue their education at the next stage (primary education).Primary and Lower Secondary Education - The Danish Folkeskole is a comprehensive school covering both primary and lower secondary education, i.e. the first (grade 1 to 6) and second (grade 7-9/10) stage basic education or in other words it caters for the 7-16/17-year-olds. It comprises the Folkeskole, private elementary schools, continuation schools.</t>
  </si>
  <si>
    <t>Undocumented migrants do not have access to non-compulsory education, as this requires a residence permit. Furthermore, migrants may not receive any social benefits during their stay. If the study period is one year, the migrant must document either a security deposit of appr. 51.000 DKR, or the payment of the upcoming tuition fee. If the period is less than a year, the migrant must document 4200 DKR times the amount of months the education takes.</t>
  </si>
  <si>
    <t>a) regular campaigns in order to influence student choice to education (Brug for alle unge. (There is a need for all young people). (http://www.nyidanmark.dk/da-dk/Integration/uddannelse/kampagnen_brug_for_alle_unge/brugforalleunge.htm).</t>
  </si>
  <si>
    <t>Initiatives concerning recruitment and guidance have taken places at local level (Universities and University Colleges)</t>
  </si>
  <si>
    <t>25 April 2013:  Bill adopted granting possibility of autononomous residence for victims of domestic violence.  Normally, victims of domestic violence who have lived in Denmark for two years or more before leaving their spouse are granted an exception. If you have lived in Denmark for less than two years, you can also be granted an exception if you have a sufficient connection to Denmark.  https://www.retsinformation.dk/Forms/R0710.aspx?id=145172</t>
  </si>
  <si>
    <t xml:space="preserve">Death/widowhood and domestic violence victims: Normally, victims of domestic violence who have lived in Denmark for two years or more before leaving their spouse are granted an exception. If you have lived in Denmark for less than two years, you can also be granted an exception if you have a sufficient connection to Denmark. Death/widowhood: January 2014: new legislationfor foreign national spouses living in Denmark in case of death. In order to be allowed to remain in Denmark, the foreign national spouse must have made an effort to integrate into Danish society.  Similar two years' residence benchmark and integration assessment as for victims of domestic violence.
</t>
  </si>
  <si>
    <t>A and B apply. Provision of interpretation service depend on local policies and practices.The ministry of Education recommends use of interpretation services. It is not clear to what extent such a recommendation is followed locally.</t>
  </si>
  <si>
    <t>In Act on Folkeskoleloven Danish as Second Language is not identified as a school subject with a given number of weekly/annual lessons. Therefore the goals and intensions concerning communicative and academic literacy as presented in the guidelines for the subject (Fælles mål, Dansk som Andetsprog, Faghæfte nr. 1.; Common Goals) cannot be implemented locally. http://www.uvm.dk/~/media/Publikationer/2009/Folke/Faelles%20Maal/Filer/Faghaefter/090819_andetsprog15.ashx</t>
  </si>
  <si>
    <t>a.Common Goals for Danish as a Second Language includes learning standards on different levels. See comment 46b
b. According to Announcement about Danish as a Second Language §7 teachers must be certified in these standards. In practice this is not always the case, see comment to 41.
c. The municipalities report annually to the state about the quality of education in the public schools. However, these reports do not refer to curriculum standards. https://www.retsinformation.dk/Forms/R0710.aspx?id=25286The evaluation report referred to in comment 41 included curriculum standards and it was concluded that these standards were met adequately.</t>
  </si>
  <si>
    <t xml:space="preserve">There are two articles in the Act on Folkeskolen in which children are disaggregated in subgroups.
a) §5, art. 7. Concerning access to mother tongue education, se comment in 5O b.
b) §5, art. 8. Concerning access to  free choice of school according to which some migrant pupils can be disaggregated in subgroups in relation to their Danish linguistic competence, (‘children with a not un-essential need for linguistic support’). </t>
  </si>
  <si>
    <t>a. There are no systematic provision of guidance in schools, but to support local schools the state has according to current political visions, initiated and funded activities like development of pamphlets, homework support, by creating funding, role model programmes etc. In these activities there are no distinctions between newcomers, 1st and 2nd generations (and more) of immigrants. All persons are labeled ‘New-danes’. Examples of such initiatives are: 
Lektiehjælp (homework support): http://www.nyidanmark.dk/da-dk/Integration/uddannelse/lektiehjaelp.htm.
Tosprogs-Task-Force (Bilingual Task-Force): The financing amounts to about 1 mill Euro annually.  (http://tosprogstaskforce.dk/om%20os.aspx).b. There is a systematic economic support from the state to the municipalities for teaching Danish as a Second Language. The amount of resources correspond with the number of bilingual students identified by the schools. But it is not transparent what happens with the resources when redistributed to local schools.</t>
  </si>
  <si>
    <t>A) As part of the
pedagogical subjects all teacher students must acquire intercultural competence.
Lov om uddannelsen til
professionsbachelor som lærer i folkeskolen (Act on Education to become a
teacher i the Folkeskole)(https://www.retsinformation.dk/Forms/R0710.aspx?id=124492):
( 3.2.)
Pupils with another ethnic origin than Danish..Danish as a Second Language is an optional subject.  Since af reform of the teacher education
(2007) the number of student who have chosen Danish as a second language has decreased
by about 50%.  B) In-service professional development training. This
type of education is predominantly a local matter with big variations in
resources invested, and offered by University Colleges.
Extraordinarily the state finances in-service professional development training
in relation to the initiative ‘Bilingual Task Force’ (2008-11) in 5 selected
municipalities.</t>
  </si>
  <si>
    <t>Until 2002 mother-tongue instruction within school, but as extracurricular practice, was offered with government support on equal terms to all bilingual students for three to five hours a week.  An amendment in 2002 abolished central government subsidy for mother-tongue instruction for the group of approximately 62.000/63.000 bilingual students from third countries. The 2002 amendment therefore represented a drastic deterioration in the condition for obtaining mother tongue instruction for most bilingual students in Denmark.  The municipalities are still allowed to offer mother-tongue instruction on equal terms, but with the withdrawal of central government support most of the municipalities have chosen not to.  In 2008 approx. 7 per cent of the total number of bilingual students attended mother-tongue instruction compared to 1997 where approximately 41 per cent of the total number of the bilingual students attended. (Danmark har ondt i modersmålet, DRC, 2008) http://www.drcenter.dk/html/publikationer/danmark_har_ondt%20_drc_nov2008.pdf.</t>
  </si>
  <si>
    <t xml:space="preserve">For most of the bilingual students – those who origin from third countries – there is no specific provision to learn about their cultural background. This is only found in private or community initiatives. </t>
  </si>
  <si>
    <t>2013: Bilingual primary school children will be offered teaching in their parent’s mother-tongue in a new 30 million kroner pilot announced by the Education Ministry. http://cphpost.dk/news/mother-tongue-teaching-reintroduced-in-primary-school.4145.html</t>
  </si>
  <si>
    <t>A: Mother tongue is now being experted with by the national ministry and offered by several municipalities: http://uvm.dk/Aktuelt/~/UVM-DK/Content/News/Udd/Folke/2014/Mar/140320-Alle-skoler-kan-nu-tilmelde-sig-forsoeg-med-modersmaalsundervisning</t>
  </si>
  <si>
    <t>At national level an amendment was made in the school law in 2006 (Act on Folkeskolen § 5. stk. 8) which open up an opportunity for the municipalities to refer bilingual students to another school than the district school if ‘the student has a not unessential need for language support’, se comment to 47.  With this amendment forced dispersal of ethnic minority students was given a legal framework. Different measures to promote societal integrations are developed at municipality level. Some municipalities practice forced dissemination with reference to the law from 2006 (for instance Aarhus). Other municipalities encourage ethnic minority parents to choose a school with less ethnic minorities and majority parents to choose schools with a large number of ethnic minority students (for instance Copenhagen) A resent report from the municipality of Copenhagen concludes that such measures seem to some extend to improve societal integration but at the same time it creates new problems for the targeted minority students. (Med spredning som muligt svar, Kofoed m.fl. 2010). http://www.tosprogede.kk.dk/upload/kbhmodellen/f%C3%B8lgeforskning/med%20spredning%20som%20muligt%20svar%20-%20f%C3%B8lgeforskning%20af%20k%C3%B8benhavnermodellen%20for%20integration%20-%20dpu%20au%202010.pdf</t>
  </si>
  <si>
    <t>In the Act on Folkeskolen (Folkeskoleloven)  § 1 it is stated that schools must cooperate with the parents, but there is no specification or requirements on how this cooperation should be practised nor specific requirements targeting immigrant parents. § 43 refers to school boards. The Ministry of Refugee, Immigration and Integration Affairs has initiated a programme targeting immigrant parents with the objective of ‘Strengthening parents involvement among ‘New Danes’ in primary and secondary schools’ (Styrket forældreinddragelse af nydanske forældre i grundskolen) by emphasizing parent responsibility, see comment to 45. In 2010 schools and municipalities can apply for funding for altogether 5 mio Danish Crowns.  From 2008-11 more than 50 million Danish Crowns will be funding to projects and initiatives with the objective of involving parents more in the education of their children. Measures to encourage migrant parents to be involved in school governance are not specific mentioned.  In the call emphasis is put on involvement of parents in relation to the individual child. http://www.nyidanmark.dk/da-dk/Integration/puljer/puljebeskrivelser/styrket_inddragelse_af_nydanske_foraeldre/styrket_foraeldreinddragelse_af_nydanske_foraeldre_i_grundskolen.htm</t>
  </si>
  <si>
    <t>A applies as part of the campaign ‘Brug for alle unge’ (A need for all youngsters) the Government encouraged migrant youth to study and qualify for teachers.  http://pub.uvm.dk/2007/organisering/kap12.html#12</t>
  </si>
  <si>
    <t xml:space="preserve">The concepts of multicultural and intercultural education do not exist in legal texts concerning education. In local practice attention to cultural and/or religious needs is taken to some extent. Some schools seem to be very inclusive by respecting difference and others seem to be inclusive by promoting assimilation. “Teachers are not given specific instructions in curriculum guidelines, and they are not obliged to follow the guidelines.” There are no official aims - as you ask for - in any concrete form. The themes listed do not have any obligatory character at all. Internationalism is about: a) westernized cultures in the curriculum across:
a) language instruction – English, German, French;
b) other cultures – abroad – in other subject
c) school exchange within the European sphere.
</t>
  </si>
  <si>
    <t>“2.4. Adaptation of Daily School Life. There are no special rules governing the adaptation of daily school life in recognition of the cultural and religious needs of immigrant children (e.g. menus served at school canteens, observation of religious or cultural holidays etc.).”    http://eacea.ec.europa.eu/eurydice/ressources/eurydice/pdf/044DN/044_DK_EN.pdf</t>
  </si>
  <si>
    <t xml:space="preserve">a.As mentioned in comment 61, intercultural education is mentioned as a minor
part of pedagogics which today is a minor subject in the pre-service training.
Student can easily qualify for teachers without acquiring intercultural
educational competencies. 
b. see comments to 61.
</t>
  </si>
  <si>
    <t>New regulation on language support: https://www.retsinformation.dk/forms/R0710.aspx?id=163934 Newcomers are entitled to a certain amount of basic language instruction § 4 and
§ 5 (Announcement about Danish as a Second Language) https://www.retsinformation.dk/Forms/R0710.aspx?id=24998.If pupils are estimated to be able to join main stream classes they can be offered language instruction for a limited number of hours. (§ 3 and § 6, ibid.). Firstly this offer depends on local teachers 
qualificationsto identify pupils’ need and secondly whether the local school prioritizes this kind of instruction, see comment 41. Pupils who don’t complete compulsory education with a school certificate can be offered Danish
as a Second Language from the age of 18 in Centers for Adult Education.  https://www.retsinformation.dk/Forms/R0710.aspx?id=116906#Kap3.B) The regulations concerning language stimulation in pre-primary education (from the age of 3): § 4 a Act on Folkeskolen 
https://www.retsinformation.dk/Forms/R0710.aspx?id=125580If authorities identify a need for language stimulation at the obligatory language test when the children are  3-years old,  it is mandatory for the municipalities to establish and for the parents to accept the offer. This can take place as an integrated part of normal kinder garden activities or in separate groups with at least 15 weekly hours.</t>
  </si>
  <si>
    <t xml:space="preserve">Law no. 571 (L 178)
Date of adoption &amp; date of entry into force: June 13th 2012 &amp; January 1st 2013 ensures that foreigners achieve voting rights at local and regional elections after 3 years, against 4 years earlier. By virtue of this, foreigners residing in Denmark can also run for office in local and regional elections after 3 years stay. 
Web-link: http://www.ft.dk/samling/20111/lovforslag/L178/index.htm#dok
</t>
  </si>
  <si>
    <t>2010 law: newcomers must wait 4 – not 3 – years for their electoral rights</t>
  </si>
  <si>
    <t xml:space="preserve">L 178 ensures that foreigners achieve voting rights at local and regional elections after 3 years, against 4 years earlier. By virtue of this, foreigners residing in Denmark can also run for office in local and regional elections after 3 years stay. </t>
  </si>
  <si>
    <t>The administrative order on the procedure (forretningsorden) for the council of Ethnic Minorities states that the council  may conduct investigations within its workfield on its own initiative. It does not have a right of response from the authority</t>
  </si>
  <si>
    <t>There are no criteria in law/statutes.</t>
  </si>
  <si>
    <t>New 2014 Dialogue, Citizenship and Ethnic Equality fund launched with objectives including raising awareness in society about diversity and ethnic discrimination: https://tilskudsportal.sm.dk/Sider/INTG32ligebeh.aspx and http://sm.dk/nyheder/2014/ny-pulje-skal-styrke-dialog-medborgerskab-og-etnisk-ligebehandling</t>
  </si>
  <si>
    <t>2013 A: Law amending the Integration Act on the composition of the Council for Ethnic Minorities assures a gender balance for any appointments</t>
  </si>
  <si>
    <t>2013 A: Law amending the Integration Act on the composition of the Council for Ethnic Minorities assures a gender balance for any appointments http://www.ft.dk/samling/20131/lovforslag/l97/html_som_fremsat.htm</t>
  </si>
  <si>
    <t xml:space="preserve">The establishment of the Council for Ethnic Minorities is regulated by the Act on integration and dates back in various forms to 1983. The council is among other things a consultative body to the Minister of Integration. Adaptations with 2013 Law amending the Integration Act on the composition of the Council for Ethnic Minorities </t>
  </si>
  <si>
    <t>Some are elected by foreign residence through direct elections in other cases the municipality appoints members</t>
  </si>
  <si>
    <t>The Ministry of Refugee, immigration and Integration Affairs has issued a standard procedure for municipal integration councils which among other things states that a municiapl integrationcouncil can initiate cases on its own initiative. It does not have a right of response from the authority</t>
  </si>
  <si>
    <t xml:space="preserve">There are no criteria in law/statutes. </t>
  </si>
  <si>
    <t>Local integration councils are voluntary since 2004</t>
  </si>
  <si>
    <t>The integration council in the municipality of copenhagen was terminated by 31.12.2009. The municipality is currently in the process of establishin a think tank on integration. The members for the think tank wil probably to a larger extent be appointed by the municipality. Consultation is currently not structural but ad hoc.</t>
  </si>
  <si>
    <t xml:space="preserve">Expert Think Tank Integration (ETI) ran from 2010 to 2013: http://www.kk.dk/da/om-kommunen/indsatsomraader-og-politikker/integration-og-mangfoldighed/taenketank-for-integration </t>
  </si>
  <si>
    <t>Since 2011, Diversity Board working on the implementation of the City's Diversity Charter including with business http://blanddigibyen.kk.dk/indhold/om-os</t>
  </si>
  <si>
    <t>The Integration council of Århus can according to its procedure carry out actions on its own initiative. It does not have a right of response from the authority</t>
  </si>
  <si>
    <t>Integration Council is closed Aarhus City Council decided d. Dec. 18, 2013 to close down the Integration Council in its present form Aarhus City Council decided to close down the Integration Council in its current form. The decision was based on an evaluation of the council made by Management Consulting, pointing out that the current Council form is seriously challenged. It is particularly ethnic minorities opportunity to influence municipal decisions that need improvement.</t>
  </si>
  <si>
    <t>2014: Aarhus establishes new Citizenship Committee: Specifically, the Committee shall perform the following tasks:
 Formulate proposals for citizenship policy (the City Council on Nov. 6, 2013).
Develop a broad and diverse catalog of public involvement methods (City Council on Nov. 6, 2013).
Rethink communication between citizens and the municipal (city council on Nov. 6, 2013).
Further develop Diversities day (city council on Oct. 9, 2013)
Responsibility for developing a model for the use of participating budgets (City Council November 27, 2013)
Handle the inclusion of ethnic minorities (City Council on December 18)
Citizenship Committee shall carry out its missions in cooperation with citizens, volunteers, associations, companies, councils, experts and employees of the municipality. http://www.medborgerskabiaarhus.dk/da/Information/Opgaver.aspx
Citizenship Committee begins work in 2014 and finish it in December 2015.
Aarhus Municipality's efforts to strengthen active citizenship rooted in this period in Citizenship Committee.</t>
  </si>
  <si>
    <t xml:space="preserve"> Each council group appoints its member to the Citizenship Committee.
It shall appoint a chairman from among its members.</t>
  </si>
  <si>
    <t xml:space="preserve">Citizenship Committee consists of a politician from each of the parties represented the City Council and an equal number citizens. Each council group appoints its member to the Citizenship Committee. It shall appoint a chairman from among its members. A random selection of citizens are  given the opportunity to apply to become a member of the committee. Among the interested citizens, members are selected for Citizenship Committee
so that there are people with different gender, age, education, ethnicity and place of residence. Citizenship Committee secretariat services of the Mayor's Department and organize its own meetings. </t>
  </si>
  <si>
    <t>A and B: Citizenship Committee identifies common themes and proposal for citizenship policy by the second half of 2015. The process and timetable is organized so that knowledge and experience from Citizenship Committee's work may be included in the formulation of proposals for Citizenship Policy, new methods of public involvement, better communication by the city, Diversity Day, and the inclusion of ethnic minorities. The proposals will then be finally approved by the City Council within the end of 2015.</t>
  </si>
  <si>
    <t xml:space="preserve">All informations concerning political rights, citizenship etc. can be found on the webpage of the Ministry of Refugees, Immigrants and Integration Affairs www.nyidanmark.dk This is not considered to be an active effort of disseminating information since it is dependent on the initiative of the individual to seek the information. It should however be mentioned that the webpage is available in 18 different languages. </t>
  </si>
  <si>
    <t>Funds focused around Citizenship and Integration Policy of City as well as Diversity Charter. New integration agreement only mentions democratic participation in the context of anti-social behaviour among youth and the need to improve frontline services: http://www.kk.dk/da/om-kommunen/indsatsomraader-og-politikker/integration-og-mangfoldighed</t>
  </si>
  <si>
    <t>Participation budgets for the new Citizenship Committee to undertake specifica activities to actively involve citizens, including ethnic minorities, in the development of a new citizenship policy for the city as well as the inclusion of ethnic minorities: http://www.medborgerskabiaarhus.dk/da/Deltagerbudgetter.aspx</t>
  </si>
  <si>
    <t>New Dialogue, Citizenship and Ethnic Equality Fund: project-based funding intended to increase immigrants' participation in elections, volunteering and organisations: http://sm.dk/nyheder/2014/ny-pulje-skal-styrke-dialog-medborgerskab-og-etnisk-ligebehandling</t>
  </si>
  <si>
    <t>2013 Law amending the Integration Act on the composition of the Council for Ethnic Minorities allows municipalities without local Councils to appoint representatives to the National Council in order to ensure wider representation. Representatives are still elected from the other councils.  Representatives are also appointed from the four largest municipalities.  The chair is also appointed by the Minister. http://www.ft.dk/samling/20131/lovforslag/l97/html_som_fremsat.htm</t>
  </si>
  <si>
    <t>Ministry-led campaign Alles Valg (Everyone's choice) provided new Danes with  information on both the municipalities' tasks and on the municipal and regional elections. 20 election meetings were held around Denmark directed at immigrants.  Information was also published in different languages, along with a dialogue tool where participants will discuss the prioritization of various municipal tasks. The project involved many NGOs including the Danish Refugee Council, the Council for Ethnic Minorities,  Red Cross Youth, Danish Youth Council and the Neighbourhood Mothers Organisation.  http://sm.dk/nyheder/2013/flere-nydanskere-skal-stemme-til-kommunalvalget. Also 300.000 kroner allocated by Copenhagen commune for voter turnout among immigrants. These actions led to slight increases: http://politiken.dk/indland/politik/Kommunalvalg/ECE2142724/flere-indvandrere-stemte---men-der-er-lang-vej-endnu/</t>
  </si>
  <si>
    <t xml:space="preserve">May 25th 2010 the Danish Parliament passed a bill which makes it possible to receive long term residence after 4 years provided that the person fulfills a range of requrements concerning employment, public debt, passing integration tests, language test etc. </t>
  </si>
  <si>
    <t>Some connection between study and subsequent work is required</t>
  </si>
  <si>
    <t xml:space="preserve">Your residence permit will automatically lapse if you no longer have a legal residence in Denmark. If you keep a legal residence in Denmark, the period of time you may be outside the country before your residence permit lapses depends on how long you have lived in Denmark. 
If you have legally resided in Denmark for less than two years, you may leave Denmark for a maximum of six months.
If you have legally resided in Denmark for more than two years with a view to permanent residence, you may leave Denmark for a maximum of 12 months.
Time spent outside of Denmark due to military conscription or other types. It should be added that Act No. 572 of 31 May 2010 also amended Aliens Act Section 17 on lapse of residence permits by inserting a provision on minors. According to the provision, a residence permit issued for a minor lapses when the minor has stayed outside Denmark for more than 3 consecutive months on re-educational journey or other stay abroad having a negative influence on schooling and integration. This provision enters into force on 1 August 2010. </t>
  </si>
  <si>
    <t xml:space="preserve">After 7 years of habitual residence, or  in exceptional cases after 3 or 5 years of habitual residence: the applicant has previously had a residence permit as a worker, student or au-pair, has not received any financial aid from the state during the last three years and has  achieved a reasonable attachment to Danish society. </t>
  </si>
  <si>
    <t xml:space="preserve">Integration conditions in 2007: Completion of integration programme + completion of activities pursuant to the Act on Active Employment Measures + no overdue public debts + signature of integration contract + declaration on integration and active involvement in society. According to Administrative order no. 1376 of 18.12.2008, which is no longer in force due to the amended legislation in May 2010, it is a requirement that the applicant has participated in an integration program and has attended 85% of the required activities. It is however not specifically stated that there should be an integration test other than the language test. </t>
  </si>
  <si>
    <t xml:space="preserve">In 2007 it was a requirement to take an integration course. After 2010, an applicant can choose to take a “citizenship test” or show active citizenship through participating in boards/organizations during at least one year. An amendment passed May 25th 2010 enters into force August 1st 2010. Applicant pass a citizenship test or show active citizenship through participation in boards and organisations. </t>
  </si>
  <si>
    <t>A fee may be charged, but this is only for persons taking the test without participating in the education. It is therefore possible to take the course and test by participating in the classes. see http://www.nyidanmark.dk/da-dk/integration/integration_af_nyankomne/danskuddannelse/prover.htm.</t>
  </si>
  <si>
    <t xml:space="preserve">A: Several degrees accepted as proof of language knowledge including Danish educational degrees. B: The 2010 legislation requires that a language test is passed, irrespective of individual abilities. It is however stated that the language requirement is not applied if this would violate the UN convention on the rights of people with disabilities. On the other hand educational qualifications are awarded. The requirement to pass a language test is not applied if the applicant is a senior citizen, early retired or if circumstances which cannot be held against the applicant makes him/her unable to pass the test for instance illness, mental disability, experienced torture or traumatic experience etc. Furthermore exemption can be made if qualifications of the applicant can justify it. </t>
  </si>
  <si>
    <t>2012 overturning of points-based system sets the residence requirement at 5 years</t>
  </si>
  <si>
    <t>2012 overturning of points-based system sets the residence requirement at 5 years. Special rules for applicants who have reached retirement age, disability pensioners and refugees who have lived legally in this country for over the last 8 years and has demonstrated its commitment to integration</t>
  </si>
  <si>
    <t>Regular employment,  self-employed or in education for at least three of the five years. care for a handicapped child, a critically ill family member or seriously ill child, in some cases can be taken into consideration. 2012 regulation considers most education to be the equivalent of full-time work. Also no receipt of public benefits under the terms of the Active Social Policy Act (lov om aktiv socialpolitik) or the Integration Act (integrationsloven) for the past three years.  Allowed allowances include Student grants,
Allowances paid during periods of unemployment (arbejdsløshedsdagpenge), illness (sygedagpenge) or paternity leave (barselsdagpenge)
Pension (including early and old-age pensions)
Housing assistance (boligstøtte)
Financial support granted to an employer upon hiring you in a wage subsidies (løntilskud) or flexjob (fleksjob) position. https://www.nyidanmark.dk/en-us/coming_to_dk/permanent-residence-permit/employment-3-5-years.htm / https://www.nyidanmark.dk/en-us/coming_to_dk/permanent-residence-permit/education-3-5-years.htm</t>
  </si>
  <si>
    <t>The applicant is required to have had 2,5 years of full time employment or have worked shorter hours for a period which coresponds to 2,5 years of full time employment.</t>
  </si>
  <si>
    <t xml:space="preserve"> The 2010 amendment to the Aliens Act which enters into force August 1st 2010 requires 2,5 years fulltime employment within the last 3 years.</t>
  </si>
  <si>
    <t xml:space="preserve">There is no legal regulation but the Immigration service has a service goal of maximum 6 months procedure. </t>
  </si>
  <si>
    <t>Free of charge</t>
  </si>
  <si>
    <t>Besides language course, preparation for citizenship requirement is entirely up to applicant (e.g. guides)</t>
  </si>
  <si>
    <t>Fee-based citizenship test</t>
  </si>
  <si>
    <t>Citizenship test abolished</t>
  </si>
  <si>
    <t>Jan 2011: Imposition of fee on application for Permanent residence permit of DKK3,550</t>
  </si>
  <si>
    <t xml:space="preserve">2012: Free for family migrants and refugees. Maintenance of fee for work and study migrants and their families, au pairs, interns/apprentices, religious workers. </t>
  </si>
  <si>
    <t xml:space="preserve"> Aliens Act Section 17 states the residence permit does not lapse until an alien having for the purpose of permanent residence returned to his country of origin or the country of his former habitual residence has stayed outside Denmark for more than 12 consecutive months </t>
  </si>
  <si>
    <t>b, c, d, e, f, and g</t>
  </si>
  <si>
    <t>A &amp; B: the decision in first instance is made by the administration – but the person has the right to appeal the judgment and/or raise a case in court</t>
  </si>
  <si>
    <t>You do not have to renew your perminant residence permit once you have attained it.</t>
  </si>
  <si>
    <t>2010 points-based system introduces a wide range of discretionary additional grounds for points</t>
  </si>
  <si>
    <t>2012: Repeal of 2010 points-based system reverts back to A, B, C</t>
  </si>
  <si>
    <t>A. B. C</t>
  </si>
  <si>
    <t xml:space="preserve">May 2012 law change: The requirement   reverts back to the stipulations in place before 2010. Elimination of the current requirement for active citizenship, which can be met by citizenship activities or citizenship test The current requirement: In order to be granted for a permanent residence permit, you must submit a signed Declaration of integration and active citizenship in Danish society.  Participation in introduction programme is taken into account in special procedure for refugees after 8 years (residence, documented  willingness to be integrated into Danish society, no criminal record, signed integration declaration) </t>
  </si>
  <si>
    <t xml:space="preserve">2011/1 LSV 36 (L36): The law reformed several laws, including the law on active social policy, the integration law, the law on active employment efforts and the law on individual housing benefits. These reforms cancelled a range of laws, whereby migrants would receive less social benefits than ethnically Danish citizens. Thus the “starthjælpen” (which was lower than the cash benefits “kontanthjælpen”) was cancelled, as was the upper threshold on cash benefits and the demand that the right to receive cash benefits was conditional on having worked at least 225 hours the last year. This concerns permamently residing migrants (including refugees), direct family members to Danish residents, or EU-citizens under employment.
</t>
  </si>
  <si>
    <t xml:space="preserve">2011/1 LSV 36 (L36): The law reformed several laws, including the law on active social policy, the integration law, the law on active employment efforts and the law on individual housing benefits. These reforms cancelled a range of laws, whereby migrants would receive less social benefits than ethnically Danish citizens. </t>
  </si>
  <si>
    <t>https://www.nyidanmark.dk/bibliotek/publikationer/vejledninger/2004/Ydelser_efter_integrationsloven/html/full_publication.htm</t>
  </si>
  <si>
    <t>Now A and C: Same entitlement for family members as for sponsors on public benefits: no longer additional restriction of Start Help and Introduction Benefits. Act No. 1364 of 28/12/2011 repealed 2002 Start Help, ceiling on social, 500-krone-reduction, 225-hour rule, the introduction allowance
https://www.retsinformation.dk/FORMS/R0710.aspx?id=139969 
- Start aid was abolished and replaced with equal access to social assistance (in 2012 affected 4,000 full time equivalencts per year) 
- The ceiling on the cash benefit was eliminated, so that total benefits can no longer be reduced (in 2012, 6,000 full-time equivalents) 
- The so-called 500-kroner reduction was eliminated, so the cash benefit will no longer be lowered after six months  
- 225-hour rule of ordinary and unsubsidised work was lifted for couples (400 full-time equivalents)
- introduction allowance was lifted allowing equal access for newly arrived foreigners on the introduction programme (5,335 full-time equivalents)
Law of December 21st 2011 &amp; January 1st 2012:
Cancelled the upper threshold of payable child benefits of DKR 35.136. Families with many children could now receive the same benefits per child as families with fewer children.</t>
  </si>
  <si>
    <t xml:space="preserve">Now equal: Same entitlement for family members as for sponsors on public benefits: no longer additional restriction: Act No. 1364 of 28/12/2011 repealed 2002 social cieling including housing benefits, and the introduction allowance
https://www.retsinformation.dk/FORMS/R0710.aspx?id=139969: The ceiling on the cash benefit was eliminated, so that total benefits can no longer be reduced (in 2012, 6,000 full-time equivalents) </t>
  </si>
  <si>
    <t>For explanation of social ceiling including housing benefits imposed since 2003, see: https://www.nyidanmark.dk/bibliotek/publikationer/vejledninger/2004/Ydelser_efter_integrationsloven/html/full_publication.htm</t>
  </si>
  <si>
    <t>Citizens from the Nordic countries after 2 years of residence, refugees after 8 years of residence and others after 9 years of residence.</t>
  </si>
  <si>
    <t xml:space="preserve"> Person has been resident in Denmark for 9 years with a permanent residence permit at the time of application.</t>
  </si>
  <si>
    <t>Up to 12 months aggregated or 2 years if the absence was due to education, compulsory military service in country of origin or visiting close family in relation to serious illness.</t>
  </si>
  <si>
    <t>A: After 6 years of residence and 3 years of marriage.</t>
  </si>
  <si>
    <t xml:space="preserve">Registered partnership is the same as spouse of national cf. section 3 of act on registered partnership. </t>
  </si>
  <si>
    <t>Law No. 1456 (L5) passed June 15th 2013, and and a week prior to this the Ministry of Justice issued a Circular Letter (CIS nr 9253 af 06/06/2013) and implemented by July 2014: declaration (rights-based procedure) after public school final exams in 9th or 10th grade with a grade average of at least 02 or at 18 years of age. Other conditions: legal residence and several years of reisdence, good behaviour and no criminal record). http://www.justitsministeriet.dk/arbejdsomr%C3%A5der/statsborgerskab/unge-f%C3%B8dt-og-opvokset-i-danmark</t>
  </si>
  <si>
    <t xml:space="preserve">On 18 December 2014 the Danish Parliament passed bill no. 44 amending the Danish Nationality Act (Acceptance of dual citizenship and payment of fees in cases of Danish nationality). </t>
  </si>
  <si>
    <t>Exemptions: •Applicants who automatically lose their present citizenship 
•Applicants with refugee status 
•Applicants from countries where experience shows that it is impossible or implies extreme difficulties to be released from citizenship 
•Applicants whose application for release from their present citizenship has been refused 
•Applicants who have proved that they have made a serious, but unsuccessful attempt to be released from their present citizenship</t>
  </si>
  <si>
    <t>Exemptions see following question</t>
  </si>
  <si>
    <t>Citizenship of the parents decides the citizenship at birth: Had forms of ius soli up to 1976 and declaration procedure for second-generation immigrant descendants until 2003 afterwards limited to Nordic countries with justification of changing nature of migration</t>
  </si>
  <si>
    <t>Naturalisation is decided by the Danish Parliament. If requirements are met the applicant is entitled to be added to the proposed bill on naturalisation, which is forwarded to the Naturalisation Committee.</t>
  </si>
  <si>
    <t>Parliament decision cannot be appealed, by regional authorities decisions can be appealed to minister of integration and minister's decisions appealed to parliament's ombudsman and/or court of justice</t>
  </si>
  <si>
    <t>Conviction of crimes directed against the vital interests of the state</t>
  </si>
  <si>
    <t>A: Fraud and B: Conviction of crimes directed against the vital interests of the state</t>
  </si>
  <si>
    <t>November 2008: Level raised to B2</t>
  </si>
  <si>
    <t>Level set at equivalent of B1</t>
  </si>
  <si>
    <t>November 2008: Level raised to B2, not assured systematically by intoduction programmes</t>
  </si>
  <si>
    <t xml:space="preserve">2013: Circular Letter no.9253 Danish Test 3 (Prøve i Dansk 3, B2) will be lowered to Danish Test 2 (Prøve i Dansk 2, B1)
</t>
  </si>
  <si>
    <t>No clear exemption for over 65, different generations, mental illness including post-traumatic stress disorder. Exemptions now based on discretion without public guidelines or appeal possibilities</t>
  </si>
  <si>
    <t>Following recent changes, no longer exempt for over 65, different generations, mental illness including post-traumatic stress disorder. Exemptions now based on discretion without public guidelines or appeal possibilities</t>
  </si>
  <si>
    <t xml:space="preserve"> from 10 November 2008, citizenship test questions and answers
can no longer be found on the homepage of the Ministry of Integration; only sample questions
are accessible.</t>
  </si>
  <si>
    <t xml:space="preserve">Law No. 1456 (L5): December 3rd 2013 &amp; January 1st 2014 The law mandates the Minister of Justice to establish a Citizenship Test, and after negotiations with the Minister of Education to formulate rules about administration and effectuation of the test, the selection of students, the collection of fees and about appeals, etc. These rules are not specified in details in the law.  https://www.retsinformation.dk/Forms/R0710.aspx?id=152087
 </t>
  </si>
  <si>
    <t>2013: Circular Letter No. 9253 cancelled the previous Circular Letter No.61 from September 22nd 2008, which, among other things, meant the change of footnotes 4 and 5 in the Circular Letter. Previously, footnote 4 stated that while several serious conditions could warrant dispensation from linguistic demands in connection with naturalisation tests, the Ministry of Integration were required to reject all dispensation to applicants suffering from posttraumatic stress. The revised footnote explicitly mentions PTSD as an example of serious and long-lasting conditions, which can warrant applications for dispensation. Adjusted in the light of the UN Convention of 2006 on the Rights of Persons with Disabilities (CRPD).http://www.justitsministeriet.dk/arbejdsomr%C3%A5der/statsborgerskab/udenlandske-statsborgere/dispensation/danskkundskaber-og</t>
  </si>
  <si>
    <t>2013: A: Circular Letter No. 9253 introduced wide range of possible proof of language knowledge. It also cancelled the previous Circular Letter No.61 from September 22nd 2008, which, among other things, meant the change of footnotes 4 and 5 in the Circular Letter. Previously, footnote 4 stated that while several serious conditions could warrant dispensation from linguistic demands in connection with naturalisation tests, the Ministry of Integration were required to reject all dispensation to applicants suffering from posttraumatic stress. The revised footnote explicitly mentions PTSD as an example of serious and long-lasting conditions, which can warrant applications for dispensation. Adjusted in the light of the UN Convention of 2006 on the Rights of Persons with Disabilities (CRPD).http://www.justitsministeriet.dk/arbejdsomr%C3%A5der/statsborgerskab/udenlandske-statsborgere/dispensation/danskkundskaber-og</t>
  </si>
  <si>
    <t xml:space="preserve"> 660 DKK (EUR 89) for taking the naturalisation test – plus, for some, an additional 1000 DKK for taking
the language test at a language centre</t>
  </si>
  <si>
    <t>A: Applicant can use many legal means to prove language knowledge (e.g. certified language test, course, school, university diploma)
B: No clear exemption for over 65, different generations, mental illness including post-traumatic stress disorder. Exemptions now based on discretion without public guidelines or appeal possibilities</t>
  </si>
  <si>
    <t>Only A: Following recent changes, no longer exempt for over 65, different generations, mental illness including post-traumatic stress disorder. Exemptions now based on discretion without public guidelines or appeal possibilities</t>
  </si>
  <si>
    <t>2013 circular: A fee may be charged, but this is only for persons taking the test without participating in the education. It is therefore possible to take the course and test by participating in the classes. see http://www.nyidanmark.dk/da-dk/integration/integration_af_nyankomne/danskuddannelse/prover.htm.</t>
  </si>
  <si>
    <t>While municipalities are required to offer 3 years of language education as part of integration contracts, this education is not, in itself, sufficient for passing the citizenship tess. It is explicitly stated that it is the applicants' own responsibility to prepare for these tests, which means purchasing trial packages and paying for the tests themselves.</t>
  </si>
  <si>
    <t>2015 728 kr</t>
  </si>
  <si>
    <t>B: Teaching materials available: prospective applicants can purchase a trial test programme for DKK 399 for a period of 180 days. Applicants can also prepare for the test, as well as for the various test centres. On the website of the minsitry of the education, applicants can also view sample questions.  http://uvm.dk/Uddannelser/Uddannelser-til-voksne/Overblik-over-voksenuddannelser/Dansk-for-voksne-udlaendinge/Statsborgerskabsproeve</t>
  </si>
  <si>
    <t xml:space="preserve">B: Teaching materials are available. Prospective applicants can purchase a trial test programme for DKK 399 for a period of 180 days. Applicants can also prepare for the test, as well as for the various test centres. On the website of the minsitry of the education, applicants can also view sample questions. </t>
  </si>
  <si>
    <t>Information packets and model tests are available online through Online Danish since 2011</t>
  </si>
  <si>
    <t>A and B: Details of participation in Danish language courses, presentation and examples of Danish Test 2 and the other Danish samples listed in Annex 3, including information on registration deadlines and fee payment, can be found on the website of the Ministry of Education: Online Danish since 2011</t>
  </si>
  <si>
    <t xml:space="preserve">Until June 2013 it was a requirement that the applicant had
not received social benefits for more than an aggregate period of half a year within the last
five years. With the latest amendments, reception of social benefits for up to two and a half
years within the last five years is accepted. </t>
  </si>
  <si>
    <t>1,5 years imprisonment. For minor offences there is a waiting period which varies depending on the crime committed and the sentence. Fines will also cause a waiting period. According to the rules in force, it is not at all possible for you to be listed in a naturalisation bill if:
You have been sentenced to at least 60 days' imprisonment for violation of Part 12 (offences against national independence and security) and/or Part 13 (offences against the Constitution and the supreme authorities of the State) of the Criminal Code
You have been sentenced to permanent expulsion
You have been sentenced to imprisonment for 18 months or more
If you have been sentenced for other offences, the general rule is that you cannot be listed in a naturalisation bill until the expiration of a certain waiting period, cf. Schedule 2 of the Guidelines.
The length of the waiting period normally depends on the length of the sentence.</t>
  </si>
  <si>
    <t>No outstanding public debt: http://www.justitsministeriet.dk/arbejdsomr%C3%A5der/statsborgerskab/udenlandske-statsborgere/betingelser/g%C3%A6ld-til-det-offentlige</t>
  </si>
  <si>
    <t>2013 Circular brings slight changes to this list: Applicants can not be recorded on a bill, if either is
sentenced to imprisonment of 1½ years or more,
sentenced to imprisonment of 60 days or more for violation of Penal Code chapter 12 and 13 (for eg terrorism), or
expelled. https://www.retsinformation.dk/Forms/R0710.aspx?id=152087#Bil3</t>
  </si>
  <si>
    <t>2014: commitment to speed up processing time to 7 months http://www.justitsministeriet.dk/arbejdsomr%C3%A5der/statsborgerskab/udenlandske-statsborgere/sagsbehandlingstid</t>
  </si>
  <si>
    <t xml:space="preserve">The prohibitions against discrimination on the grounds of nationality provided by the EU Treaty, only applies to EU citizens and not to third-country nationals who are the subject of the MIPEX. Furthermore the prohibition only applies (for the EU citizens) in very limited areas of life compared to the coverage of the Race Equality Directive. Question 115 c, thus implies whether Denmark extended the prohibition against discrimination in housing, goods and services, labour market etc. to anybody (not only EU citizens), so that any person could be protected against discrimination due to not only race and ethnicity but also nationality. The answer to that question is No. It is stated that the Committee of experts discussed whether discrimination on the ground of “nationality” should be included in the Equal Treatment Act from 2003 (but decided not to because it was already covered extensively by the EU treaty). The Ministry has no reference to this information, and when you look into the Committees report No 1422/2002 (chapter 7.2), no reference is made on such a discussion. On the contrary, there is indeed a description of the discussion whether or not “national origin” should be included as a protected ground in the Equal Treatment Act. A majority of the members of the Committee voted against including “national origin”, without any further reason. The majority opinion was then enacted in the law. Consequently, “national origin” does not apply to the non-employment aspects of the Race Equality directive (like housing, education, goods and services etc.). “national origin” is covered by the Labour Market Discrimination Act. When the Bill was discussed for the first time in the Danish Parliament in 1996, MP Pia Kjaersgaard asked (S 1734 question dated March 19, 1996) the Minister for Labour whether or not “nationality” was also covered, and the Minister answered No.  </t>
  </si>
  <si>
    <t>Labour Market Discrimination Act (2008-12-16 no. 1349): prohibition of discrimination on the labour marked on account of race, skin colour, religion or belief, political opinion, sexual orientation, age, disability, national, social or ethnic origin.  Equal Treatment Act (2003-05-28 no. 374 with amendments): prohibition of discrimination on account of race and ethnic origin.</t>
  </si>
  <si>
    <t>Case law from the Complaints Committee for Ethnic Equal Treatment is somewhat ambigous as to whether the law applies to the police force. In the case 790.5 from 2004 the Complaints Committee finds that the actions of the police are covered. In the case 711.6 from 2008 the Complaints Committee finds that Act on Ethnic Equal treatment does not cover routine traffic inspections by the police. There is to our knowledge no case law from the Board of Equal Treatment concerning this.</t>
  </si>
  <si>
    <t>The Penal Code prohibits a, b and c. If racial profiling constitutes discrimination it will also be prohibited by the Penal Code. But racial profiling is not in itself prohibited.</t>
  </si>
  <si>
    <t>a) and b). Nationality is not a prohibited ground of discrimination.</t>
  </si>
  <si>
    <t>Criminal discrimination law covers direct religious discrimination</t>
  </si>
  <si>
    <t xml:space="preserve">Nationality is not a prohibited ground of discrimination. Act on Equal Treatment prohibits discrimination in primary and secondary education on account of race and ethnic origin. The unwritten public principle of equality and objectivity prohibits discrimination on account of religion and belief within public education. In private primary and secondary schools there is no prohibition of discrimination on account of religion and belief.  </t>
  </si>
  <si>
    <t xml:space="preserve">Nationality is not a prohibited ground of discrimination. Act on Equal Treatment prohibits discrimination in social protection on account of race and ethnic origin. The unwritten public principle of equality and objectivity prohibits discrimination on account of religion and belief with regard to public social protection. In case of private sector social protection there is no prohibition of discrimination on account of religion and belief.  </t>
  </si>
  <si>
    <t>Nationality is not a prohibited ground of discrimination. Discrimination in access to goods and services is prohibited by the Act on Prohibition of Discrimination on account of Race - but only with regard to race, skin colour, national or ethnic origin, belief or sexual orientation.</t>
  </si>
  <si>
    <t xml:space="preserve">Nationality is not a prohibited ground of discrimination. Discrimination regarding health is directly prohibited by the Act on Equal Treatment - but only on account of race and ethnic origin. Discrimination in access to goods and services in general is prohibited by the Act on Prohibition of Discrimination on account of Race (1987-09-29 no. 629 with amendments) - but only with regard to race, skin colour, national or ethnic origin, belief or sexual orientation. No case-law on the Act on Prohibition of Discrimination on account of Race has dealt with discrimination in the area of health. </t>
  </si>
  <si>
    <t xml:space="preserve">Access for victims to civil, criminal and administrative procedures is found in different laws: Penal Code, Act The Board of Equal Treatment,  Act on Equal Treatment, Act on Prohibition of Discrimination on account of Race, Labour Market Discrimination Act. </t>
  </si>
  <si>
    <t xml:space="preserve">In the preparatory works to the Act on Ethnic Equal Treatment it is stated that the DIHR which originally handled the administrative procedures, should follow the inquisitorial principle and ensure that sufficient information was gathered. The shifting of the burden of proof is therefore not possible in administrative procedures. </t>
  </si>
  <si>
    <t xml:space="preserve">n the report "Diskriminationsrapport for Københavns Kommune
2006-2007" DACORD mentions some cases from the City Court of Copenhagen concerning situation testing. The cases are dated 23 February 2006, 16 March 2006, 23 March 2006 and 6 April 2006. The cases seem to indicate that situation testing is allowed. </t>
  </si>
  <si>
    <t xml:space="preserve">Administration of Justice Act chapter 31: financial assistance. Administration of Justice Act section 149: free interpreter in criminal proceedings. </t>
  </si>
  <si>
    <t xml:space="preserve">financial assistance if the case is considered strong and no financial means </t>
  </si>
  <si>
    <t>Both a) and b). Trade unions as well as NGO can engage in proceedings on behalf of victims of discrimination. They can eg. file a complaint to the the new Board of Equal Treatment.</t>
  </si>
  <si>
    <t xml:space="preserve">only trade unions can take cases on behalf of members </t>
  </si>
  <si>
    <t>no standing on behalf of victims</t>
  </si>
  <si>
    <t>A and B apply. Board of Equal Treatment has existed since January 2009 (Act on Board of Ethnic Treatment). It has replaced the "old" Board for Ethnic Equal Treatment and the Sex Equality Board.</t>
  </si>
  <si>
    <t xml:space="preserve">The Danish Institute for Human Rights is appointed as Specialized Equality Body according to article 13 in EU directive 2000/43/EC. The Institute thus carries out the work of the specialised equality agency while the Board of Equal Treatment is an administrative complaints mechanism.The Danish Institute gives independent legal advice to victims of discrimination in accordance with section 10 of the Danish Act on Ethnic Equal Treatment. </t>
  </si>
  <si>
    <t>A applies. Decisions by the Board can be brought to the civil courts eg. in situations of non-compliance with the Board-decisions.</t>
  </si>
  <si>
    <t xml:space="preserve">Board of Equal Treatment (Act on Board of Ethnic Treatment) has existed since 2009 and has the power to engage in judicial proceedings on behalf of a complainant. </t>
  </si>
  <si>
    <t xml:space="preserve">B January 2014: The Danish national government has decided to create its first dedicated anti-discrimination unit focussing on discrimination against ethnic minorities and on discrimination against persons with disabilities. The purpose of the unit is to work for equality and against discrimination. The unit will examine the extent and nature of discrimination against persons with disabilities and against ethnic minorities. It will also organize efforts that prevent and reduce discrimination. The unit will not deal with individual complaints of discrimination on account of ethnic origin or disability. The unit will be embedded in the National Appeals Board in connection with the secretariat of the Board of Equal Treatment. The work of the unit will run from 2014 to 2016. DKK 10 million (1.3 million euro) is allocated to the operation and activities of the unit.
</t>
  </si>
  <si>
    <t>In the case of A v Ministry of Justice concerns the administratively rejection in 2009 for A’s applying for dispensation from language test requirement due to his suffering of posttraumatic stress. In its verdict, the Supreme Court overruled the Ministry of Justice, the Legal Adviser to the Danish Government and the Eastern High Court by stating that a trial establishing whether a rejection of naturalisation can be in violation with Denmark’s international obligations, will not infringe on the competences of the government or of parliament. This decision opens for the possibility of a future trial establishing whether the Ministry has been administering the law on naturalisation in a manner violating of the Convention on the Rights of Persons with Disabilities. http://www.domstol.dk/hojesteret/nyheder/Afgorelser/Documents/306-12.pdf</t>
  </si>
  <si>
    <t xml:space="preserve">January 2014: A, B and C:The Danish national government has decided to create its first dedicated anti-discrimination unit focussing on discrimination against ethnic minorities and on discrimination against persons with disabilities. Anti Discrimination Unit will:
• Collect and qualify knowledge of the extent and nature of ethnic discrimination by identifying and cooperation with relevant stakeholders.
• Plan interventions and campaigns of information and holdningspåvirkende status to prevent and reduce the extent of discrimination, including contributing to greater confidence in the authorities and institutions with the discriminated parties and disseminate knowledge about complaints and other remedies / rights.
• Contribute to coordinate and target activities to work on equal treatment of stakeholders nationally and locally, including inter-municipal initiatives in municipalities.
• Ensure collaboration and coordination with relevant stakeholders in relation to the work on discrimination and equal treatment.
</t>
  </si>
  <si>
    <t xml:space="preserve">“Action Plan on Ethnic Equal Treatment and Respect for the Individual” in July 2010. The Action Plan included support for local community initiatives, local help for victims of discrimination, a campaign on the respect for the fundamental rights; and research projects on the extent of discrimination. </t>
  </si>
  <si>
    <t>2012 the Danish Institute for Human Rights was re-established as a separate and independent institution. The aim was to strengthen and clarify the position of the Institute as a National Human Rights Institute (NHRI) in accordance with the UN Paris Principles. The Act on “The Institute for Human Rights – The National Human Rights Institute of Denmark” was adopted on May 29, 2012 and entered into force on January 1, 2013</t>
  </si>
  <si>
    <t>A and B apply. Board of Equal Treatment has existed since January 2009 (Act on Board of Ethnic Treatment). It has replaced the "old" Board for Ethnic Equal Treatment and the Sex Equality Board. Also 2012 the Danish Institute for Human Rights was re-established as a separate and independent institution. The aim was to strengthen and clarify the position of the Institute as a National Human Rights Institute (NHRI) in accordance with the UN Paris Principles. The Act on “The Institute for Human Rights – The National Human Rights Institute of Denmark” was adopted on May 29, 2012 and entered into force on January 1, 2013</t>
  </si>
  <si>
    <t>Skills Assessments and JEPs</t>
  </si>
  <si>
    <t xml:space="preserve">Accordingly, a national institutional framework for
validation has not yet been fully defined, nor is there a single institution responsible for
validation. Although there is no national validation framework, there is a tradition of certain
sectoral validation approaches developed as the answer to the sectoral needs for
ensuring quality assurance in performing certain types of jobs.  Professional associations (chambers) have the authority to adopt Regulations for Recognition of Skills and Competencies and commonly stipulate requirement of more documents or different procedure for recognition of skills of TCNs than the EU/EEA nationals. </t>
  </si>
  <si>
    <t>Right to Competence Based Qualifications (CBQs). The system has been in place since 1994 and was further strengthened in 2007 by the Decree on Individualisation.  The main target groups for CBQs are the unemployed, people at risk of unemployment and immigrants.</t>
  </si>
  <si>
    <t>April, 1st. 2012: Law on recognition of credentials, appropriate work experience can be used for recognition where
formal certificates are missing (see BQFG § 3 section 1). The IQ-network provides first-stage advice for applicants for an equivalence check in the
context of the law.</t>
  </si>
  <si>
    <t>EOPPEP is the National Organisation for the Certification of Qualifications and Vocational Guidance was created in 2011 as an all-encompassing statutory body including to develop and implement comprehensive national systems for the accreditation of non-formal &amp; informal learning     http://www.eoppep.gr/index.php/en/</t>
  </si>
  <si>
    <t>Most of the work that has been undertaken on validation has been carried out by the
Education and Training Service Centre (ETSC) since it was established in December 2002. According to the Icelandic Human Rights Centre, there are complaints that immigrants often find it difficult to have their qualifications/skills/competences recognised.</t>
  </si>
  <si>
    <t xml:space="preserve">Regulation No. 146 on the ‘‘Procedure for the Evaluation of the Professional Competence Acquired Outside Formal Education System’ (22 February 2011). The amendments also set among other competencies of the MoES the
competence of ensuring the validation of non-formal learning. The regulation prescribes the procedure for the validation of the professional competence acquired outside the formal education system, which conforms to the professional competence of the first, second or third level vocational qualification. However (EQF level 2-4) it does not apply to professions, the validation of the professional competence of which is regulated by special regulatory enactments. According to the regulation, the professional competence shall be validated by an accredited educational institution or an examination centre, to which the State Service of Education Quality has delegated the performance of this task. </t>
  </si>
  <si>
    <t>The grand-ducal regulation of January 11th 2010 on the organization and the validation of acquired experience for granting certificates of competency, diplomas and other certifications, was published on January 19th 2010. This new procedure permits the certification of professional or extra-professional experience. The right to VAE is open to the general public, whatever the age group, the level of studies or professional situation. The only condition is to have had at least three years or 5.000 hours of paid or volunteer activity, continuously, or not. This activity must be directly related to the diploma or certification requested. If the candidate meets these conditions, he can be granted a certification or a diploma of secondary technical education.</t>
  </si>
  <si>
    <t>Whilst information is available for EU Naitonals seeking to enter regulated professions, no similar information if available regatding non-eu nationals. See for instance: http://www.avukati.org/content.aspx?id=56567</t>
  </si>
  <si>
    <t>Malta has had a comprehensive national qualifications framework for lifelong learning (Malta
Qualifications Framework, MQF) in place since June 2007. It encompasses qualifications
and awards at all levels, provided though formal, non-formal and informal learning.</t>
  </si>
  <si>
    <t xml:space="preserve">Malta has had a comprehensive national qualifications framework for lifelong learning (Malta
Qualifications Framework, MQF) in place since June 2007. It encompasses qualifications
and awards at all levels, provided though formal, non-formal and informal learning. The process does not differentiate between EU and Non-EU Nationals. Legal Notice 295/2012http://www.ncfhe.org.mt/uploads/filebrowser/validationLN.pdf </t>
  </si>
  <si>
    <t>Creation of the National Commission for
Further and Higher Education (NCFHE), launched in September 2012. Changes made to the
Education Act, which were formalised in 2012. The amendments to the Act contained three
Legal Notices: quality assurance and licensing of further and higher education institutions
and programmes; on validation of informal and non-formal learning; and on strengthening
the legal basis of the Malta Qualifications Framework for lifelong learning as a regulatory
framework for classification of qualifications and awards</t>
  </si>
  <si>
    <t>Prior experiental learning and Recognition procedure for persons-without verifiable documentation at NOKUT:  http://www.nokut.no/en/Foreign-education/NOKUTs-general-recognition/Apply-for-General-recognition/</t>
  </si>
  <si>
    <t>Different rules for EU and non-EU nationals</t>
  </si>
  <si>
    <t>In practice, there are considerable problems for TCNs in obtaining recognition of academic qualifications. While an EU national with a specific professional qualifications will be recognized, a TCN with the same education, from the same institution would not.</t>
  </si>
  <si>
    <t>National System for the Recognition, Validation and Certification of Competences since 2001</t>
  </si>
  <si>
    <t xml:space="preserve">Recognition of certificates and diplomas is based on Recognition and Evaluation of Education Act (Official Gazette of the Republic of Slovenia, 73/2004) Accordingly there are two procedures at the MInistry of Higher education,Science and Technology. In the procedure for recognition for the purpose of continuing education a person will be entitled to invoke his/her right to further education or retraining, while in the process for the recognition of a foreign certificate or diploma. For the purpose of employment an individual will be allowed to enter the Slovenian labour market and use the foreign title of vocational and professional education or professional and academic title. To exercise any other rights based on the school certificate or on the results of an individual in education, the law provides for the evaluation of education which enables an individual to require those rights (such as registration at the Labour Office or scholarship) or to obtain them in the process. </t>
  </si>
  <si>
    <t>According to an ordinance by the Government 2011:1162, the Swedish National Agency for
Higher Vocational Education coordinates and supports a national structure for validation of
prior learning and in cooperation with concerned national agencies, promote the participation
from public education and sector organizations when strategies, methods and information
about validation is being developed</t>
  </si>
  <si>
    <t>According to an ordinance by the Government 2011:1162, the Swedish National Agency for Higher Vocational Education coordinates and supports a national structure for validation of prior learning and in cooperation with concerned national agencies, promote the participation from public education and sector organizations when strategies, methods and information about validation is being developed</t>
  </si>
  <si>
    <t>Validation defined in 2003 law</t>
  </si>
  <si>
    <t xml:space="preserve"> B only partly covered. Some improvements took place with regard to official support agencies. For example, in Vienna a councelling center was put in place (run by the Counselling Center for Migrants). Several ministries have also improved their services.   </t>
  </si>
  <si>
    <t xml:space="preserve">A and B only partly covered : Name of new law/policy: Federal Law amending the Law on Universities (Bundesgesetz, mit dem das Universitätsgesetz 2002 geändert wird, BGBl. I Nr. 52/2012)
Date of adoption &amp; date of entry into force: 05 June 2012 / 06 June 2012
Summary of changes: Recognition of foreign academic certificates within max. 3 months (instead of 6). Reorganization of the ‘National Academic Recognition Information Centre’ as a one-stop-shop and competence center for nostrifications in Austria, information campaign and launch of an information website. The procedure itself is carried out at universities and is (still) based on bilateral and multilateral agreements. </t>
  </si>
  <si>
    <t xml:space="preserve">A: National centre on information and documentation serves as a one-stop-shop where TCNS can submit documents for recognition of academic qualifications: http://mail.nacid.bg/newdesign/en/index.php B: Professional qualification assessment bodies are defined in Art.4 of the Law for Recognition of Professional Qualifications. Guidelines on professional qualification recognition in Bulgaria were issued in 2008 by the Ministry of Education and Science and the National centre on information and documentation. </t>
  </si>
  <si>
    <t>B through Pan-Canadian Framework</t>
  </si>
  <si>
    <t xml:space="preserve">A and only partly B: a)The Recognition of Qualifications concerning Higher Education and Provision of Relevant Information Law of 1996 to 2012 assignes KYSATS (Cyprus Council for the Recognition of Study Qualifications) with the authority to recognise equivalent degrees from 3rd countries as well as European with memorandum of understandings or by using as baselines the Cypriot State Universities on individualised course to courses base.           (b) that public authority is responsible for the timelines, fees etc. Cap.125/1999 on the creation of the Human Resource Development Agency states the authority for vocational qualifcations </t>
  </si>
  <si>
    <t>A: FNBE</t>
  </si>
  <si>
    <t>A: On 6 November 2012, the National Qualifications Authority of Ireland completed its amalgamation with HETAC, FETAC and the IUQB and a new integrated agency, Quality and Qualifications Ireland (QQI), was established. FETAC, HETAC and the NQAI are now dissolved. The new agency will continue to provide continuity of service as it evolves. www.qqi.ie</t>
  </si>
  <si>
    <t>A: The National Qualifications Authority promotes the recognition of skills and qualifications, but certainly as regards to third country nationals its work is at an early stage.</t>
  </si>
  <si>
    <t xml:space="preserve">Not yet A: "Human Resources Development Service of Korea functions as an information center. (Human Resource Development Service of Korea:  http://www.hrdkorea.or.kr/ENG/4/1 National Technical Qualifications Act has two relevant articles: Article 12 (Exemption from Subjects of National Technical Qualification Examination). But no further facilitation exists. 
</t>
  </si>
  <si>
    <t>A:  one stop shop exists: the IDW for submission of the application (but not actual decision). No guidelines exist at national level for evaluation of TCN diploma's</t>
  </si>
  <si>
    <t>A: Occupation-specific language training is available in Estonian started under Estonian Integration Programme 2008-2013: Professional language studies, Teaching of Estonian in vocational schools, Workplace exchanges to boost Estonian language skills, 
Language studies for public sector workers</t>
  </si>
  <si>
    <t>A: Since 2008, Employment for People from Immigrant Communities (EPIC) is an active labour market programme which supports immigrants in Ireland to become financially independent and more socially integrated by entering employment or further education and training. Working with each client on their personal progression plan, the dual nature of the EPIC programme  allows each participant to benefit from in-house pre-employment training and ‘on the ground’ actual business experience brought to the programmes by companies. - See more at: http://www.bitc.ie/employment-programmes/employment-for-immigrants/#sthash.0slIUuQK.dpuf</t>
  </si>
  <si>
    <t>Law 17 February 2009 introducing "language holiday" (congé linguistique) from work http://www.guichet.public.lu/citoyens/fr/travail-emploi/conges-jours-feries/formation-professionnelle/conge-linguistique/index.html. However this is generic Luxembourgish language training (limited in terms of hours) and not work-related content but allows greater flexibility to attend courses for foreign workers</t>
  </si>
  <si>
    <t>Only  A:  Note: Humanitarian Settlement Services (HSS) does include assistance to certain humanitarian entrants to register with Centrelink - which, if eligible for a social security benefit, may then allow access to Job Services Australia (see notes to Question 6). Note: Eligibility for the Adult Migrant English Program (AMEP) is for Australian Permanent Residents, humanitarian entrants and certain temporary visa holders. AMEP includes a specific course on Settlement Language Pathways to Employment and Training (SLPET). Note; The Language, Literacy and Numeracy Progreme (LLNP) is now called the Skills for Education and Employment Program (SSE) - holders of Skilled Migrant Visas and secondary holders of Skilled Migrant Visas (dependent) are not eligible. Those on the AMEP program can be referred to the SSE program but will cease participating in the AMEP program once the person has started on the SSE program.The Department of Industry also supports employers to improve the English literacy and numeracy skills of employees in the workplace through the Workplace English Language and Literacy Program (WELL). Note: the Assessment Subsidy for Overseas Trained Professionals  (ASDOT) still continues for Australian permanent residents (notwithstanding the 104 week Newly Arrived Residents' Waiting Period (NARWP)) and New Zealand citizens. See also bridging courses for skilled professionals in a wide range of occupations. B: Equal Employment Policy by the national government entails commitments on diversity including people with non-English speaking background.</t>
  </si>
  <si>
    <t>Ad hoc project objectives</t>
  </si>
  <si>
    <t>CIIP and COA abroad as well as settlement services and websites</t>
  </si>
  <si>
    <t>2012: New immigrants' adaptation program supported by the Integration and Migration Foundation Our People (MISA) is designed for those European third country nationals that have legally come to live in Estonia in the past three years. Developed by Tallinn University in 2009. Different areas of basic training introduce the history, country, and culture of Estonia as well as the main customs and values of society in order to prepare the participants for entering the labor market. Information about current laws and the rights of residents in Estonia will be given and a 364-hour Estonian language course will be carried out. The adaptation program is being offered in both English and Russian and a total of 300 new immigrants will receive the support service over the two-year period. 
In addition to the adaptation program, support person service will be offered on an on-going basis until the end of November 2013 to up to 60 new immigrants by support persons specially trained in 2011. http://www.meis.ee/newsletter?news_id=693</t>
  </si>
  <si>
    <t xml:space="preserve">01.09.2013. All newly arrived migrants from non-EU countries, who have received a temporary residence permit for the first time or have extended their
temporary residence permit and have not previously completed the adaptation programme, are required to participate in adaptation courses.  These adaptation
programmes are specifically tailored to the newly arrived migrants’ needs based on the aim of their temporary residence (working, entrepreneurship,
studying, family reunification). </t>
  </si>
  <si>
    <t>Single procedure for validation of skills/competences acquired abroad</t>
  </si>
  <si>
    <t xml:space="preserve">Single procedure and fees for foreigners and for nationals </t>
  </si>
  <si>
    <t>Migrant workers are usually informed by trade unions and federal institutions (Ministry of Labour) as well as by the Federal Office for Migration and Refugees. Migration Advisory Service for adult immigrants (MBE) since 2005</t>
  </si>
  <si>
    <t>Several policies and programmes targeting immigrant women's employment situation and youth (e.g. Youth Migration Service)</t>
  </si>
  <si>
    <t>Employment centres for foreigners</t>
  </si>
  <si>
    <t>Residence permit for &lt;1 year (please specify)</t>
  </si>
  <si>
    <t>Permit for 1 year (please specify)</t>
  </si>
  <si>
    <t>Your spouse shall be entitled to a residence permit if you hold one of the following permits:
a permanent residence permit (settlement permit or EC long-term resident status);
a temporary permit for at least two years; or
a temporary permit at the time of the marriage where the duration of stay is expected to be longer than one year.</t>
  </si>
  <si>
    <t xml:space="preserve">The German system is somewhat more differentiated. There is a general requirement of a five-years residence permit of the sponsor. There is, however, no requirement of a certain time of legal residence if the marriage has existed at the time of granting a residence permit to the sponsor unless the residence permit is only for a temporary purpose (Sec. 30(1)). For children there is only the requirement of a residence or settlement permit.  Also: there is no residence requirement for holders of settlement permits. </t>
  </si>
  <si>
    <t>residence permit for a fixed period and have resided in Poland for at least two years</t>
  </si>
  <si>
    <t xml:space="preserve"> residence permit with a duration of at least one year, with the possibility to remain valid for another year</t>
  </si>
  <si>
    <t>Certain short-term residence permits 
excluded</t>
  </si>
  <si>
    <t xml:space="preserve">Discretion: There is no 'statutory right' here although the indication that a work permit holder may apply for FR after 12 months (provided income requirements are also met) creates a certain obligation based on 'justice and fairness' principles.  Green Card Permit (highly Skilled) or Work Permit and employed for 12 months + sufficient income OR employed for 36 months </t>
  </si>
  <si>
    <t>Permanent residence 
permit, explicit 'prospects for permanent residence' required or discretion in eligibility</t>
  </si>
  <si>
    <t>Explicit requirement of reasonable prospects of obtaining the right of permanent residence</t>
  </si>
  <si>
    <t>2 years of legal residence</t>
  </si>
  <si>
    <t xml:space="preserve"> holding a permit for ≥1</t>
  </si>
  <si>
    <t>The sponsor shall not be entitled to apply for family reunification if he -
(a) has applied for recognition of refugee status and his application has not yet been decided;
(b) is authorised to reside in Malta on the basis of temporary protection or awaiting a decision thereon;
(c) is authorised to reside in Malta on the basis of a
subsidiary form of protection or awaiting a decision
thereon. Explicit requirement of prospects for permanent residence</t>
  </si>
  <si>
    <t>Article 69 of the Immigration Law provides that, third-country nationals holding residence permits valid for at least one year, and who have a well-founded possibility of obtaining long-term residence status, and who reside for at least twelve months in Luxembourg</t>
  </si>
  <si>
    <t>Eligibility for partners other than spouses: 
a. Stable long-term relationship
b. Registered partnership or same-sex couples (as legally recognised in national family law)</t>
  </si>
  <si>
    <t xml:space="preserve"> 2011 Aliens Act included also registered partner of the alien and a partner with whom the alien lives in a long-term committed relationship including same-sex partners
</t>
  </si>
  <si>
    <t xml:space="preserve">2009’s Immigration Law ‘recognises family diversity’ by letting partners apply </t>
  </si>
  <si>
    <t>Since 2009, Japanese government has now made it possible to sponsor a same-sex partner´s entry into Japan. The couple must be married and the marriage must be recognized in the country of origin. If the couple does not qualify for sponsorship under these regulations it may still be possible to apply for a special visa for a same-sex partner.</t>
  </si>
  <si>
    <t>Married children are not allowed. The application must be submitted before the age of 15 years (unless children do not live independently from the sponsor). Additional discretion for children 15 or over.</t>
  </si>
  <si>
    <t xml:space="preserve">If a child has turned 15 years old he/she can only get a residence permit on the grounds of family reunification with a resident parent if special reasons apply. This includes the considerations for unity of the family, interest of the child, or if it will be contrary to Denmark’s international obligations. In these situations it would be possible to get family reunification under the terms of the Danish Aliens Act section 9c (1). </t>
  </si>
  <si>
    <t>Limitations on A or B limitations e.g. age limits &lt;18 years (please specify)</t>
  </si>
  <si>
    <t>Only for a registered partnership.</t>
  </si>
  <si>
    <t>Not allowed or by discretion/exception</t>
  </si>
  <si>
    <t>Restrictive definition of dependency (e.g. only one ground e.g. poor health or income or no access to social benefits)</t>
  </si>
  <si>
    <t>Allowed for all dependent ascendants</t>
  </si>
  <si>
    <t>Allowed for all dependent adult children</t>
  </si>
  <si>
    <t>Moratorium on new Parent and Grandparent (PGP) permanent resident applications from November 2011  and through 2012 and 2013</t>
  </si>
  <si>
    <t>Children can be dependent if they meet one of the following conditions:
They are under age 22 and unmarried or not in a common-law relationship;
They have been full-time students since before age 22, attend a post-secondary educational institution and have been substantially dependent on the financial support of a parent since before age 22 and, if married or a common-law partner, since becoming a spouse or a common-law partner; OR
They are age 22 or over and have been substantially dependent on the financial support of a parent since before age 22 because of a physical or mental condition.</t>
  </si>
  <si>
    <t>Effective August 1, 2014: the definition of a dependent child is changing for Citizenship and Immigration Canada’s (CIC’s) immigration programs. The age at which a child will be considered a dependant is being reduced, from under 22 to under 19. The exception for full-time students is also being removed. Children of applicants who are 19 or over but are financially dependent on their parents and are enrolled in full-time studies will no longer be eligible to be processed as dependent children. New requirements: A child who depends on their parent for financial and other support. A son or daughter is considered a dependant of their parent when the child is:
under 19 years old, and does not have a spouse or partner, or
19 years old and over, and has depended largely on the parent’s financial support since before the age of 19 because of a physical or mental condition. http://www.cic.gc.ca/english/department/media/notices/2014-06-23.asp</t>
  </si>
  <si>
    <t>October 2012: Two years of residence now required for permanent residence</t>
  </si>
  <si>
    <t>Note: Government began capping the number of parents and grandparents in 2004</t>
  </si>
  <si>
    <t>2011: Identity requirements tightened in response to allegations of fraud</t>
  </si>
  <si>
    <t>2011: Income requirement imposed on refugees in cases of family formation</t>
  </si>
  <si>
    <t>Several categories of dependent adult children, such as child who has a residence permit, when you have been his or her dependant for at least 1 year, and there are no other family members who could support you</t>
  </si>
  <si>
    <t>For adult children since the law of 2008: if both parents are TCN, maximum age is 21, unless the TCN living in Luxembourg can prove that the adult child is still living in a financial dependancy.</t>
  </si>
  <si>
    <t>For adult children since the law of 2008: if both parents are TCN, maximum age is 21, unless the TCN living in Luxemboirg can prove that the adult child is still living in a financial dependency.</t>
  </si>
  <si>
    <t>‘extended family reunification’ included single parents aged 65 years and over</t>
  </si>
  <si>
    <t xml:space="preserve">‘extended family reunification’ children
who had come of age, on the condition that they belonged to the family of the
sponsor and were dependent on him or her for reasons of health. </t>
  </si>
  <si>
    <t xml:space="preserve">Both persons in a durable relationship and registered partnerships (valid in accordance with Dutch IPL) are eligible for reunification.However, on the 1st of June 2013, the government reintroduced the possibility for persons with a durable relationship to qualify for family reunification: Besluit van 24 mei 2013 tot wijziging van het Vreemdelingenbesluit 2000 (gezinsmigratie ongehuwde partners), see Memorandum of Explanation here: https://zoek.officielebekendmakingen.nl/stb-2013-184.html </t>
  </si>
  <si>
    <t xml:space="preserve"> As a consequence of the ‘Besluit van 27 maart 2012 tot wijziging van het Vreemdelingenbesluit 2000, het Besluit modern migratiebeleid en het Besluit inburgering (aanscherping eisen gezinsmigratie), Stb. 2012, 148, only married persons, or persons with registered partnership were meant to be eligible for family reunification (although a special visum was introduced to allow persons to come to the Netherlands to marry). </t>
  </si>
  <si>
    <t xml:space="preserve"> 1st of June 2013, the government reintroduced the possibility for persons with a durable relationship to qualify for family reunification</t>
  </si>
  <si>
    <t>one of the following requirements:
You must be between the ages of 18 and 21, not have a spouse or cohabitant, and have previously held a residence permit in Norway for several years.
Your parents and all your siblings live in or are going to move to Norway. You are living with your parents, they support you, and you are not married or a cohabitant. Nor have you established an independent life outside the home through work or studies. 
You have serious health problems. Your parents must be the only ones who can give you personal care.</t>
  </si>
  <si>
    <t>Aliens' Act stipulates that the sponsor has the right to family reunification
with his/her or his/her spouse's parents, if either of them is obliged to sustain them in
accordance with the laws of the state of which they are nationals. As regards all other
relatives in the ascending line, they may be exceptionally and by discretion of the state body
granted the right to family reunification if special circumstances support such reunification
in Slovenia.</t>
  </si>
  <si>
    <t>Normal prices</t>
  </si>
  <si>
    <t>No costs</t>
  </si>
  <si>
    <t>Reduced costs e.g. state intervenes to lower price for applicants (please specify amount)</t>
  </si>
  <si>
    <t>Cost-covering or market costs
(please specify amount)</t>
  </si>
  <si>
    <t>Support to pass language/integration requirement                                                                   a. Assessment based on publicly available list of questions
b. Assessment based on free/low-cost study guide</t>
  </si>
  <si>
    <t>All applicants</t>
  </si>
  <si>
    <t>Free test</t>
  </si>
  <si>
    <t xml:space="preserve">Name of new law/policy: United States v. Windsor (Supreme Court Decision) (Date of adoption &amp; date of entry into force: June 26, 2013)
Summary of changes: In the U.S. v. Windsor case, the Supreme Court of the United States struck down Section 3 of the Defense of Marriage Act as unconstitutional, allowing for federal benefits to be made equally available for legally-married same-sex couples as they are for opposite sex couples. In the immigration context, same-sex spouses are now eligible for all spousal benefits in immigration law as long as the marriage is legal in the jurisdiction where it was celebrated (not necessarily of the jurisdiction of residence). This means that a same-sex couple legally married overseas, or in a U.S. state where marriage is legal, is entitled to spousal immigration benefits even if they live in a U.S. state where that marriage is not recognized.
</t>
  </si>
  <si>
    <t>Materials available online. Ad hoc courses available through USCIS and state grants</t>
  </si>
  <si>
    <t>Free materials/courses available online. Ad hoc courses available through USCIS and state grants</t>
  </si>
  <si>
    <t>Standard market tests</t>
  </si>
  <si>
    <t>Citizenship test</t>
  </si>
  <si>
    <t>Through test providers</t>
  </si>
  <si>
    <t>12 months defined by art.12 of law n.3838/2010. Max length is 18 months regarding applications for definition of citizenship. Various time limits (Interior Ministry circular 8/2010): 6 months for minors, up to 18 months for adults</t>
  </si>
  <si>
    <t xml:space="preserve">Maximum of nine months can be extended in exceptional circumstances (Aliens Act, section 69a). Legislative history mentions as exceptional circumstances exceptionally difficult cases, dfficulties of organzing a hearing abroad and acquiring additional information or statements. </t>
  </si>
  <si>
    <t xml:space="preserve">Autonomous residence permit is received automatically in the case of death or in the event of gender violence inflicted by the sponsor as soon as a measure of protection by a judicial authority is issued. However, in the case of divorce or separation, autonomous residency occurs after two years residence in Spain. </t>
  </si>
  <si>
    <t>2009: There is reinforced protection for women who are victims of sexual violence</t>
  </si>
  <si>
    <t>In cases of particularly difficult circumstances such as death of the sponsor, the members of the family are victims of domestic violence, or victims of exploitation, or sexual exploitation, the Migration Officer may, if he thinks appropriate, grant and autonomous residence permit to the member of the family before the 5 year period.</t>
  </si>
  <si>
    <t xml:space="preserve">
family member is a survivor of a deceased sponsor. The family member must have the long term residence permit for the purpose of family reunification issued and reside on the territory continuously for at least 2 years (as of the date of death of the sponsor). The continuous stay is not required if the survivor lost his Czech citizenship as a result of a marriage to a sponsor or the death of the sponsor was caused by work-related accident or occupational disease (Sec. 45(3) AlA). The right to submit an application expires after one year (Sec. 45(6) AlA).
family member is divorced with the sponsor. The marriage must have lasted for at least five years prior to the day of the divorce out of which the family member must have at least two years reside (stay continuously) in the Czech Republic. The condition of continuous stay is not required if the foreigner lost his Czech citizenship as a result of a marriage to a sponsor (Sec. 45(4) AlA). The right to submit an application expires after one year (Sec. 45(6) AlA).</t>
  </si>
  <si>
    <t>the foreigner is older then 18 and had a long term residence permit granted for the purpose of family reunification. He has a right to submit an application for a long term residence permit for another purpose after five years (Sec. 45(2) AlA)</t>
  </si>
  <si>
    <t>Death and particular hardship</t>
  </si>
  <si>
    <t>art. 11.2 describes other conditions under which a family member may apply for an autonomous residence permit: death of the sponsor (if family members have resided in Greece for at least one year prior to the sponsor's death) and in case of divorce or annulment of marriage or proven interruption of marital cohabitation if the following conditions are fulfilled: the marriage had lasted for at least three years prior to initiation of divorce proceedings, proceedings for annulment or proven interruption, out of which one year at least had been in Greece or if there are particularly harsh circumstances in the family such as one of the spouses being the victim of conjugal violence during the marriage.</t>
  </si>
  <si>
    <t>Obtaining of an autonomous residence permit before the required period of five years may occur when the rule of Art. 53.1.10 AA applies. Under Art. 53.1.10 AA an autonomous residence permit is to be granted in case of widowhood, divorce, separation or death of first-degree relatives in the direct ascending or descending line. However, granting such an autonomous residence permit is conditioned on special interest of an alien concerned.</t>
  </si>
  <si>
    <t>Five years to specific autonomous permit</t>
  </si>
  <si>
    <t>there are circumstances when a continued residence permit should be granted even if the basic relationship between the reference person and the foreigner has ceased (ch. 5 § 16). That is (1) if the foreigner has a particular connection to Sweden, or (2) the relationship has ceased because the foreigner or the foreigner’s child has been subject to violence or insulting behaviour in the relationship or (3) if there are other strong reasons for granting the foreigner a continued residence permit http://www.migrationsverket.se/English/Private-individuals/Moving-to-someone-in-Sweden/Extending-a-permit/If-the-relationship-ends.html</t>
  </si>
  <si>
    <t>a residence permit referring to a connection will be granted as a permanent residence permit independent of the reference person’s residence permit</t>
  </si>
  <si>
    <t>Renewal and Expansion of the Violence against Women Act 2013 - Access to Autonomous Residence for certain cases.  The bill expands protections for immigrant women by adding stalking to the list of serious crimes covered by the U visa. Other improvements to the U visa were included in earlier VAWA proposals, including expanding the number of U visas available. The purpose of the U visa is give victims of certain crimes temporary legal status and work eligibility in the United States for up to 4 years. Family members may also be included on the petition including spouses, children, unmarried sisters and brothers under 18, mothers, fathers, as well as stepparents and adoptive parents. An approved U visa petition will automatically grant the applicant work eligibility in the United States. There are different requirements that must be satisfied before an application can be submitted. The applicant must have suffered substantial physical or mental abuse due to a criminal activity in at least one of the following categories.</t>
  </si>
  <si>
    <t>If the person with the family permit dies, the other members of the family are given short term residence permit (Art. 34/7). The provisions in case of divorce or domestic violence only concern spouses of Turkish citizens. Following article 59 of the Council of Europe Convention on Preventing and Combating Violence Against Women and Domestic Violence as Turkey was one of first signatories</t>
  </si>
  <si>
    <t>At least 1000 AUD. Base charge for primary applicant of a 457 visa is AUD1035, AUD1035 for each additional applicant over 18 years, and AUD260 for each applicant under 18 years. Base charge for primary applicant of a 573 higher education (student) visa is AUD535, AUD405 for each additional applicant over 18 years, and AUD135 for each additional applicant under 18 years. A standard Australian passport costs AUD244, citizenship application costs AUD260. The costs of a permanent partner visa cost between AUD3085 and AUD4575, the costs of a child visa (including orphan relative) cost between AUD 1475 and AUD2370. The cost of normal parent category visa is around AUD2000-3500. Cost of the contributory parent visa is between AUD16885-42220. For historical data on fees, see http://www.immi.gov.au/Help/Pages/fees-charges/visa-pricing-table-and-form-990i.aspx
* Provisional and permanent partner visas – currently $3085 increased to $4627.50
* Prospective marriage visa – currently $3085 increased to $4627.50
* Temporary and permanent partner visas – currently $4575 increased $6865.50</t>
  </si>
  <si>
    <t xml:space="preserve">At least 1000 AUD. standard Australian passport costs AUD244, citizenship application costs AUD260. For subclass 186 Employer Nomination Scheme, the initial payment is AUD3520 with a second instalment of AUD9800 if applicant is assessed as having non-functional English (NFE) (see clause 1114B Schedule 1 Migration Regulations 1994 (Cth)). For subclass 189 visa (Skilled), then the initial payment is AUD3520 with a second instalment of $4885 if assessed as having NFE (see clause 1137 Schedule 1 Migration Regulations 1994 (Cth)). For subclass 132 Business Talent Visa, the initial payment is AUD6830 with a second instalment of AUD9795 if assessed as having NFE (see clause 1104AA Schedule 1 Migration Regulations 1994 (Cth)). </t>
  </si>
  <si>
    <t xml:space="preserve">300 AUD total. The applicatoin fee for applicants with general eligibility is AUD260 and a passport application is AUD244. In some cases, applicants may be able to apply for a concession or exemption, for example, British and Maltese former child migrants, people who have served in the Australian defence force for 90 days or more etc. </t>
  </si>
  <si>
    <t>120 euros</t>
  </si>
  <si>
    <t>Wide variation up to thousands depending on the Land</t>
  </si>
  <si>
    <t>2013: 150 euros</t>
  </si>
  <si>
    <t>90 euros (2500 CZK)</t>
  </si>
  <si>
    <t>72 euros i.e. 2000 CZK (for an adult) + 4900 for tests. For comparison, the cost for issuing of passport costs 600 CZK</t>
  </si>
  <si>
    <t>134 euros</t>
  </si>
  <si>
    <t xml:space="preserve">Current amount: DKK 5,450 (732 euros) but free for family migrants and refugees. Normal fee for work and study migrants and their families, au pairs, interns/apprentices, religious workers. </t>
  </si>
  <si>
    <t>Free but there is a mandatory integration exam costs  (see above).</t>
  </si>
  <si>
    <t xml:space="preserve">Duration of permit affects costs up to 266,50 euros. According to the Ordinance nº1334-E/2010, of 31 December. </t>
  </si>
  <si>
    <t xml:space="preserve">216.30. According to the established by article 2 of Ordinance No. 1334-E/2010 the administrative fees are updated annually, based on the variation of the average index of consumer prices,  published by the National Statistics Institute. 
The Ordinance  nº305 – A/2012, of the 4th October 2012 keeps the same procedure. Therefore, the fees for 2014 are the following:
• For receiving and examining an application for residence permit to long-term residents in another Member-state of the European Union – 106.90 €. 
• For the issuance of an EC Residence Title to legal residents in national territory  – 216.30 €.
• For re-issuing a residence title to a long-term resident in national territory – 123.60€ .
</t>
  </si>
  <si>
    <t>175 euros with exceptions: See Decree-Law n.237-A/2006, Art. 44 and Decree-Law n. 185/2009 ), The amount due is € 175.  However there is still an exemption for individuals who have proved that their income is equal to or below the national minimum wage.</t>
  </si>
  <si>
    <t>111 euros</t>
  </si>
  <si>
    <t>Partner visa £885 but can be up to 1000 https://www.gov.uk/join-family-in-uk</t>
  </si>
  <si>
    <t>906 pounds</t>
  </si>
  <si>
    <t>Total costs: 272 euros (EMN) The cost of application for long-term residence permit is 10 BGN (about 5 Euros) - Art. 12 (4) of Tariff No 4 of fees collected within the system of the Ministry of Interior under the State Fees Act.
One-time fee of 150 BGN (about 75 Euros) (Art.12 (2&amp;3) for long-term residence permit after marriage with a Bulgarian national is collected within the system of the Ministry of Interior under the State Fees Act.</t>
  </si>
  <si>
    <t>Total cost: 522 (EMN) When submitting a long-term residence application, the fee paid is 10 BGN (about 5 Euros) – (Art.12(4) of Tariff No.4 of fees collected within the system of the Ministry of Interior under the State Fees Act)
Following granting the long-term residence permit, a single fee of 1000 BGN (about 500 Euros) is paid for issuing this permit (Art.12. 1 &amp; 3 of Tariff No.4 collected within the system of the Ministry of Interior under the State Fees Act).</t>
  </si>
  <si>
    <t>Total cost including issuance of title: 175 euros: Under Tariff 1, fees collected by the Ministry of Justice for acquisition of Bulgarian citizenship are as follows: 
1. For application for Bulgarian citizenship: For persons up to 18 years of age and students up to 26 years of age – 10 BGN; Other persons – 100 BGN
2. For certificates for acquisition of Bulgarian citizenship:For persons up to 18 years of age and students up to 26 years of age – 20 BGN; Other persons – 250 BGN</t>
  </si>
  <si>
    <t>Nominal: 50 € (la preuve du versement/virement de la taxe de délivrance de EUR 50.- sur le compte CCPL n° LU46 1111 2582 2814 0000 (bénéficiaire : Ministère des Affaires étrangères et européennes, Direction de l’Immigration ; communication : titre de séjour dans le chef de …).</t>
  </si>
  <si>
    <t>Nominal: Normal costs: 50 € (la preuve du versement/virement de la taxe de délivrance de EUR 50.- sur le compte CCPL n° LU46 1111 2582 2814 0000 (bénéficiaire : Ministère des Affaires étrangères, Direction de l’Immigration ; communication : titre de séjour dans le chef de …).</t>
  </si>
  <si>
    <t>Total: 25 euros (EMN) The Fees Payable for Residence Permits and Employment Licences Regulations, initially enacted by legal notice 15 of 1993 as amended by Legal Notices 32 of 1995, 233 of 1997, 267 of 2006 and 254 of 2009 establish specific fees for different types of applications.  For example regulations 2 and 3 now establish the following fees: 
(a) for EU nationals and their family members who are TCNs and who are entitled to work at Eur 58 for an employment licence and this is due upon issue.  The amount of Eur 34 is payable upon issue of an annual renewal; 
(b) a TCN on a long-term residents permit is to pay the same amount for an employment licence and then is to pay Eur 58 for an annual renewal; 
(c) asylum seekers, recognised refugees, and beneficiaries of subsidiary protection also pay the same amount for the first issue and then pay Eur 34 for an annual renewal;
(d) while all other TCNs pay Eur 150 on application and Eur 80 on issue of the employment licence and are expected to same the same amounts for annual renewals.
Furthermore, regulation 4 then establishes that a renewal of an employment licence for temporary licences carry the following fees:
for 1 year Eur 34.94
for 2 years Eur 69.88
for 3 years Eur 104.82
for an indefinite period Eur 174.70</t>
  </si>
  <si>
    <t xml:space="preserve">Total amount 125 euros (EMN): Application for residence permit in terms of article 7 of the immigration Act is provided against a fee of Eur 116.47 however it is not indicated whether this is the same fee for application of a long term residence permit.  This is based on regulation 2 of the Fees Payable for Residence Permits and Employment Licences Regulations. </t>
  </si>
  <si>
    <t xml:space="preserve">315 euros: NOK 2500 (€ 315), whereas the cost of a passport is kr 450 </t>
  </si>
  <si>
    <t xml:space="preserve">220 euros: Name of new law/policy: Raised application fee for permanent residence applications
Date of adoption &amp; date of entry into force: Adopted 9 December 2011 (with annual budget) in force 1 January 2012 (still same in 2014)
Summary of changes: Application fee for permanent residence raised to 1 900 NOK. Application is free for children under age 18.
Web-link: http://udiregelverk.no/no/rettskilder/departementets-rundskriv-og-instrukser/2012-002-G/ (instruction from the Ministry of Justice and the Police to UDI)
</t>
  </si>
  <si>
    <t xml:space="preserve">95 euro </t>
  </si>
  <si>
    <t>Approx 168 euros: 640 PLN (ca. 150 EUR) for issuing a decision plus 50 PLN (ca. 12 EUR) for the permit. Although it is difficult to compare costs of various administrative procedures, these costs are substantial for most third-country nationals and are far above nominal.</t>
  </si>
  <si>
    <t xml:space="preserve">Approximately 179 euros total (EMN). Application costs amount to approx. 6 EUR; however, costs for authentication and translation of foreign documents will be higher, on a case by case basis. Visa costs will also add up to the application costs. </t>
  </si>
  <si>
    <t>88 euros: Application costs are nominal - aprox. 2 EUR. Issuance of permit is more expensive: aprox. 88 EUR (compared to the national minimum net wage which is now 600 RON/133 EUR).</t>
  </si>
  <si>
    <t xml:space="preserve">152 euro. See article 3.34g Voorschrift Vreemdelingen https://www.ind.nl/particulier/overige-redenen/kosten-inkomenseisen. Change following the judgment in Case C-508/10, Commission / Netherlands,
https://zoek.officielebekendmakingen.nl/stcrt-2012-26676.html Even though much reduced, 152 euro for a renewed residence permit is still ‘higher’ as there is no real administrative procedure for citizens that would cost an equal amount (eg. passport is about 60 euro or so). </t>
  </si>
  <si>
    <t xml:space="preserve">Higher costs: ‘kostendekkendheid’. Currently at 228 euro, which is higher than normal administrative transactions Likely due to recent ECJ case on long-term residence. See article 3.34 Voorschrift Vreemdelingen.
</t>
  </si>
  <si>
    <t>116 total costs (EMN): According to the Ministry of Interior website, cost includes the fee in the amount of HRK 900,00 and the cost of sticker in the passport in the amount of HRK 27,76 .</t>
  </si>
  <si>
    <t xml:space="preserve">200 euros: The application fee to the Ministry of Interior is paid only if the application is successful. It amounts around 200 EUR. </t>
  </si>
  <si>
    <t>66.54 (EMN)</t>
  </si>
  <si>
    <t>114 euros (EMN)</t>
  </si>
  <si>
    <t>137 euros</t>
  </si>
  <si>
    <t>At least 100 euros: Costs differ depending on the type of residence permit applied for,  the status of the person requesting it, and additional fees for accelereated procedures (in general case ths costs are between 100-300 EUR)</t>
  </si>
  <si>
    <t>Approximately 100 euros (EMN): 30-300 euros depending on the ground for applying for permanent residence permit and the speed of processing the application</t>
  </si>
  <si>
    <t xml:space="preserve"> orden PRE 3/2010, administrative fees are 20,40 euros</t>
  </si>
  <si>
    <t>Nominal: today 41,62 (EMN)</t>
  </si>
  <si>
    <t>25,70 (EMN)</t>
  </si>
  <si>
    <t>Since 19 November 2012 there is a fee of €300 (€150 previously)</t>
  </si>
  <si>
    <t>900 euros</t>
  </si>
  <si>
    <t>700€. The law n.3838/2010 has decreased the previous fee of 1500€ to 700€ for the first application and to 200€ in case of a 2nd application after rejection. Additionally, fee for immigrants born in the country fee is 100€.</t>
  </si>
  <si>
    <t>450 euros (EMN)</t>
  </si>
  <si>
    <t>455 euros (EMN)</t>
  </si>
  <si>
    <t>158 euros (EMN)</t>
  </si>
  <si>
    <t>$475-490 CAN</t>
  </si>
  <si>
    <t>2014: The fees for processing citizenship applications have also gone up from $100 to $300 CAN. Note for 2015: Effective January 1, 2015 at 12:01am, Citizenship processing fees for adult grant applications will increase from $300 to $530
Read more: http://www.ctvnews.ca/politics/citizenship-amendments-change-what-it-takes-to-be-canadian-1.1892445#ixzz36DH0DjEf</t>
  </si>
  <si>
    <t>$475 CAN</t>
  </si>
  <si>
    <t xml:space="preserve">While the state is responsible for compulsory schooling, pre-primary education is financed and regulated by cities and communities. Different to teacher education, pre-primary professionals complete a non-academic vocational training. This division of responsibilities is one of the main structural factors generating the current patchwork of campaigns and programs on national level, different school laws, programs and measures on the level of the single states (Länder) and a high number of different measures on the level of the communities. 
1. Pre-primary and early childhood education. After PISA 2001 increased efforts to develop and expand pre-primary and early childhood education were made by the Länder with a main focus on early support in German language and social integration (e.g. the federal program 
2. Development and expansion of all-day schooling. Since the traditional compulsory school in Germany is a half-day school without any provision of learning support, all-day-schooling is meant to integrate family support, additional learning opportunities and compensatory education measures. The decentralized municipal activities to build up all-day-schools are supported by the federal program "More ideas! All-day learning" (http://www.bmbf.de/en/1125.php). In fact, most of the all-day-school-based measures (social and cultural integration, language-support, homework-support etc.) are addressing implicitly or explicitly socially disadvantaged migrant pupils and their families. 
 </t>
  </si>
  <si>
    <t xml:space="preserve">Children are entitled to get a kindergarten-place. The legal entitlement to a kindergarten place does also refer to children of 'tolerated refugees' (Flüchtlinge mit ‚Duldung‘). Generally, undocumented children may go to Kindergarten, but no legal entitlement to a kindergarten-place exists. Due to the above mentioned legislative change in November 2011 institutions of pre-primary education are also exempted from their duty to report foreigners pursuant (§ 87 1, 2 Aufenthaltsgesetz). (Aufenthaltsrechtliche Illegalität Beratungshandbuch 2013, ed. by Deutsches Rotes Kreuz and Caritas - https://www.drk-wb.de/download-na.php?dokid=19382)
Access to vocational training is restricted to migrants in legal residence status. ‚Tolerated refugees‘ have access to vocational training (‚betriebliche Berufsausbildung‘) after one year of residence in Germany. The access to financial support (Berufsausbildungsbeihilfe, § 56 SGB III) depends on regulations concerning residence status, which partially excludes young refugees from vocational training (Bundesverband unbegleitete minderjährige Flüchtlinge (Hrsg.) (2013): Kinder zweiter Klasse, Bericht zur Lebenssituation junger Flüchtlinge in Deutschland an die Vereinten Nationen zum Übereinkommen über die Rechte des Kindes; http://www.b-umf.de/images/parallelbericht-bumf-2013-web.pdf).
Access to university education is restricted to migrants in legal residence status, including ‘tolerated refugees‘.  Financial support for university education (Bundesausbildungsförderungsgesetz, § 68 SGB I) can normally only be applied for after a stay of four years in Germany.
</t>
  </si>
  <si>
    <t xml:space="preserve">Only undocumented persons who arrived as minors (below 18 years-old) have full access to non-compulsory education (Constitutional Court Judgement 236/2007). For the rest of documented residents art. 9 Immigration Act 2000 recognizes access to non-compulsory education in the same conditions as Spaniards/EU citizens. </t>
  </si>
  <si>
    <t>Funding ended by 2012 and largely spent on non-immigrant pupils according to Education Ministry study: http://www.trajectum.hu.nl/node/12939</t>
  </si>
  <si>
    <t xml:space="preserve">Measures to counter segregation of migrant pupils and promote integration </t>
  </si>
  <si>
    <t xml:space="preserve">In Latvia, societal integration is viewed in policy documents not as a process of linking schools with non-migrant (Latvian) and second- and third-generation migrant (Russian-speaking) population, or encouraging migrant -origin students to move to schools where majority of students are non-migrant, but as a process of improving Latvian language proficiency among pupils of migrant origin. (e.g. State Programme Society Integration In Latvia - accepted 2001 but still valid ). Measures to link schools (extra-curricular) have sporadically happened as local government initiatives (limited in time) -e.g. in Riga municipality, or as part of EU-funded projects implemented by the government.Latvian Language Agency has organised various linking projects for pupils, teachers and parents from mainstream and bilingual schools (schools where most second- and third-generation migrants study). </t>
  </si>
  <si>
    <t>when the number of foreign students exceeds40-45 % of the students body, the L. 2413/1996 provided for the establishment of the Intercultural Schools.These schools follow the regular curriculum but they recognise and cater to the needs of the foreign student,they promote tolerance and valorisation of the linguistic and cultural wealth of the migrant student and they promote the multicultural education in the local community. [note: in practice, school directors do not request that their school changes category. School directors generally do not wish to designate their schools as Intercultural Schools in order to avoid that the pupils of 'native' Greeks 'flee'  to other schools as it is assumed that the quality of education in Intercultural Schools is lower due mainly to the language problems/ difficulties of most migrant pupils]</t>
  </si>
  <si>
    <t>B: Bridging courses for overseas trained teachers</t>
  </si>
  <si>
    <t xml:space="preserve">Note: Law doesn't say anything explicit about cultural adaptation, nor that it woud be illegal. However, concerning instruction the national policy guidelines say that cultural instruction for immigrants will be taken into account. In addition, in basic education and general upper secondary education, the pupil has the right to instruction in his/her own religion if there are at least three pupils belonging to this denomination and if the parents ask for teaching to be arranged. There are core curriculums for instruction in several religions available. Pupils' special dietary requirements are taken into consideration. Otherwise, decisions on cultural and religious adaptations are made on the local level. </t>
  </si>
  <si>
    <t xml:space="preserve">Ministry of Education, the General Directorate of Continuing Education will provide training to teachers who teach the introductory course in Romanian.
In carrying out teacher training, Directorate General of General Directorate of Continuing Education works with early education, schools, performance and programs. In order to better organization and training support activities, by mutual agreement, the General Directorate of Continuing Education, General Directorate of Early Education, Schools, Programs and Performance and Romanian Language Institute may establish partnerships with different institutions and organizations accredited / recognized in the field.                            </t>
  </si>
  <si>
    <t>Required</t>
  </si>
  <si>
    <t>Provided but not required: The trainings are available for all types of teachers. For example, a course titled Understanding Multicultural Education is included in the job training program for new teachers.
SUPPORT FOR MULTICULTURAL FAMILIES ACT (Article 13 (Education of Public Officials Involved in Supportive Services for Multi-Cultural Families)): The State and local governments may conduct educational programs for public officials who engage in any job for supporting multi-cultural families to enhance their  nderstanding of multi-cultural families and improve their expertise.</t>
  </si>
  <si>
    <t>A or B required</t>
  </si>
  <si>
    <t>A or B offered extensively to teachers</t>
  </si>
  <si>
    <t>A or B only on ad hoc / project basis</t>
  </si>
  <si>
    <t>Canadian multiculturalism policy</t>
  </si>
  <si>
    <t>June 19 2013: Repeal of Wet overleg minderhedenbeleid http://wetten.overheid.nl/BWBR0033596/geldigheidsdatum_16-02-2015</t>
  </si>
  <si>
    <t>Elimination of national allocation of funding for Spanish Integration Fund http://www.ipsnews.net/2012/04/spain-slashes-funds-for-integration-of-immigrants/</t>
  </si>
  <si>
    <t xml:space="preserve">Direct subisdies for migrant organisations ended in City of Rotterdam in 2012. Instead, general financial support initiatives under the heading of ‘citizenship’ and in particular the subtheme ‘Diversiteit als kracht’ (diversity as a strength). See http://www.rotterdam.nl/Clusters/Maatschappelijke%20ontwikkeling/Document%202013/Jeugd%20en%20Onderwijs/Subsidies/Beleidsregel%20Burgerschapsbeleid%20Participatie%20KiezenvoorTalent.pdf 
See further; http://diversiteitrotterdam.nl/ and http://www.rotterdam.nl/Clusters/Maatschappelijke%20ontwikkeling/Document%202013/Overzicht%20activiteiten%20burgerschapsbeleid.pdf .
</t>
  </si>
  <si>
    <t>End to structural support for migrant self-organisations through Subsidies for Integration and Participation. Replaced by project-based activities around Diversity and Citizenship but without explicit focus on political participation of immigrants: http://www.amsterdam.nl/veelgevraagd/?caseid=%7bCE02A0D7-8D3D-4648-BD4E-83BA1D178FF7%7d&amp;id=vraag_1</t>
  </si>
  <si>
    <t>End to structural support for migrant self-organisations through Subsidies for Integration and Participation. Replaced by project-based activities around Diversity and Citizenship: http://www.amsterdam.nl/veelgevraagd/?caseid=%7bCE02A0D7-8D3D-4648-BD4E-83BA1D178FF7%7d&amp;id=vraag_1</t>
  </si>
  <si>
    <t xml:space="preserve">On Jan. 1 2015, new federal rules came into effect that no longer give international students with Canadian work experience an automatic leg-up when they apply to stay in Canada permanently. Under the new rules, international students with a degree or diploma from a Canadian institution are placed with other groups of skilled workers in a “pool” from which Citizenship and Immigration draws invites for permanent residence. Before, international students did not have to compete with other skilled workers. Students are still able to apply for permanent residence through other avenues, such as provincial nominee programs (PNP), which prioritize applications from international students with Canadian postsecondary credentials and professional work experience. </t>
  </si>
  <si>
    <t xml:space="preserve">Fully counted: If you can make valid a reason for permanent residence (marriage with a Swiss citizen for example, job after completion of studies etc.) the study years are retrospectively validated; the student permit itself does not give rise to a right to residence, even if you have been in the country for 10 years. </t>
  </si>
  <si>
    <t>Those who are granted refugee status, conditional refugee status, those benefiting from subsidiary protection, holders of humanitarian residence permits and those who are granted temporary protection shall not be entitled to transit to a long term residence permit</t>
  </si>
  <si>
    <t>5 year validity</t>
  </si>
  <si>
    <t>5 year reckonable residence with current valid Stamp
- an aggregate of at least 5 years prior residence on any combination of Stamp 1Stamp 3, Stamp 4 or Stamp 5 [“reckonable residence”], within the last 8 years, AND currently hold a valid Stamp 1, 3, 4 or 5 http://www.environ.ie/en/Publications/DevelopmentandHousing/Housing/FileDownLoad,29412,en.pdf</t>
  </si>
  <si>
    <t>Other limiting conditions apply. Only a few exemptions: National Basic Living Security Act Article 5-2 (Special Exceptions to Foreigners), which stipulates that "Among the foreigners sojourning in Korea, if a person prescribed by Presidential Decree is married to a national of the Republic of Korea and the person him/herself or his/her spouse is pregnant, raising a minor child having the Republic of Korea's nationality, or sharing livelihood or dwelling with his/her spouse's lineal ascendant having the Republic of Korea's nationality, and if such person falls under Article 5, he/she shall become a person eligible for assistances."</t>
  </si>
  <si>
    <t>Required in year of application</t>
  </si>
  <si>
    <t>Entitled to (but not necessarily applied for) permanent residence</t>
  </si>
  <si>
    <t>Is possession of a permanent or long-term residence permit required?</t>
  </si>
  <si>
    <t>Formally a permanent or long-term residence permit is not required, the requirement is 10 years of actual living in Slovenia, out of which the last five years before filing the application the person lived in Slovenia uninterruptedly and has a regulated status (this means either permanent or temporary residence permit)</t>
  </si>
  <si>
    <t xml:space="preserve">2014: Revision of the Swiss Citizenship Act : only foreigners in possession of a C permit will be able to obtain Swiss nationality </t>
  </si>
  <si>
    <t>Required at time of application</t>
  </si>
  <si>
    <t xml:space="preserve">As established by the Ordinance No. 1K-812 of President of the Republic of 6 September 2011, not more than 6 months from the date when the documents are received by the Citizenship Commission. </t>
  </si>
  <si>
    <t>The maximum length for procedure should be 60 days, according to the Administrative Procedure Act.</t>
  </si>
  <si>
    <t>As to the ‘acknowledgement’ procedure before the Voivod in cases of acknowledgment as regulated under 2009 law on citizenship, it is regulated by the Act on Administrative Procedure and thus the Voivod can take one month, and exceptionally two months, to take a decision</t>
  </si>
  <si>
    <t>Score reflects situation for two non-Korean parents: Allowed at birth but needs to go through naturalization process if one of the parents is not Korean. May maintain dual nationality when acquired one and if she or he has vowed her/his intention not to exercise her/his foreign nationality in the Republic of Korea to the Minister of Justice, according to Nationality Act Article 10 (2) &amp; Article 12 (1)</t>
  </si>
  <si>
    <t>Exemptions but none on humanitarian or accessibility grounds. See below</t>
  </si>
  <si>
    <t>None for Japanese-born children with two non-Japanese citizen parents: Once a person reaches 22 years old, a person must choose between their two citizenships. Art. 14 of Nationality Act In practice, however, this selection does not mean the loss of citizenship from the viewpoints of some countries and some persons keep dual citizenship.</t>
  </si>
  <si>
    <t>Since 2010 Law on Citizenship, the only category of TCNs exempt from this requirement are persons granted refugee status.</t>
  </si>
  <si>
    <t>People under 23 years of age must only show, that they have done everything to get a job and that they are not responsible for losing it; main criterion is "efforts" to get a job or vocational training. ability to support oneself and one's family without social security or unemployment benefit</t>
  </si>
  <si>
    <t>a smooth integration into the economic and social life of Greece, for the ascertainment of which the following are taken into consideration "his/her familiarity with Greek history and the Greek culture, his/her professional and overall economic activity, any public or charity activities he/she is involved in, his/her attendance at Greek educational institutions, his/her participation in social organisations or collective entities of which the members are Greek citizens, any familial relationship, even if it is an in-law relationship with a Greek citizen, the consistent fulfilment of his/her tax obligations and his/her obligations towards social security institutions, his/her full ownership of any real estate for residential purposes and the overall condition of the property".</t>
  </si>
  <si>
    <t xml:space="preserve">Explanatory memorandum to Citizenship Act amendment: In terms of finding the degree of foreigner integration into society and his identification with the law, ministry should also obtain information about his/her social status in terms of employment, business or other gainful activities and the resulting performance of the duties of the state. Pursuant to Article 8 par. 3 of Citizenship Act an applicant must attach to the application a) confirmation of the tax office, customs office and the regional authority about payment of taxes and charges, b) employer's confirmation of employment and a copy of employment contract, c) confirmation of payment of health insurance premiums for health insurance, d) acknowledgment of receipt of a pension, e) confirmation of the source of income sufficient to finance the stay of the applicant and their relatives in the Slovak Republic, if voluntarily unemployed. </t>
  </si>
  <si>
    <t>Based on income source: Instruction DGI/SGRJ/04/2009: financial resources are required for LTR-EC, income from social assistance is excluded. OL 2/2009 doesn't mention it for LTR. For what concerns long-term residents-EC, these resources cannot come from social assistance, which doesn’t mean that the quantity has to be superior to the social assistance quantity.</t>
  </si>
  <si>
    <t xml:space="preserve">According to the Immigration Rules 557/2011 to obtain the family reunification residence permit, sponsors will have to fulfill certain conditions (Arts. 54 and 55):
Income: for the sponsor and one family member an amount of money equal to 150% IPREM (index included in the yearly State Budget that establishes a minimal family income in order to grant social benefits). In 2014 it has been established at 532,51 €/month. Any extra family member will require an extra 50% IPREM. The sponsor will have to provide evidence of the sustainability of that income during the next year, and the six months prior to his/her application may be used to ascertain his/her economic capacity (for instance, if the sponsor remained unemployed during the previous six months family reunification could be denied). Those amounts could be adjusted if reunited family members are minors. Salary and Social Security rolls are considered income, but certain social benefits can not be considered as income. http://extranjeros.empleo.gob.es/es/InformacionInteres/InformacionProcedimientos/Ciudadanosnocomunitarios/hoja012/index.html
</t>
  </si>
  <si>
    <t>Art. 19.2, 19.3 OL 2/2009, A previous period of residence is not required. Partners will get an autonomous residence permit when they have sufficient financial resources, as well as children of 18 years old and older with sufficient financial resources. Article 19 LO 2/2009 doesn’t establish any time limit, but it says that when one disposes of sufficient economic means they will benefit of an independent residence permit. http://www.boe.es/buscar/act.php?id=BOE-A-2011-7703</t>
  </si>
  <si>
    <t>Under the AGG, discrimination on the ground of nationality is generally regarded as possible indirect discrimination on the basis of race or ethnic origin and, as such, is prohibited. There are prohibitions of discrimination which list nationality as a proscribed ground, e.g. Section 75.1 Works Constitution Act (Betriebsverfassungsgesetz, BetrVG).</t>
  </si>
  <si>
    <t>Under the AGG, discrimination on the ground of nationality is generally regarded as possible indirect discrimination on the basis of race or ethnic origin and, as such, is prohibited. There are prohibitions of discrimination which list nationality as a proscribed ground, e.g. Section 75.1 Works Constitution Act (Betriebsverfassungsgesetz, BetrVG). In other spheres of law, unequal treatment on the basis of nationality can be considered a breach of the general provisions of private law.</t>
  </si>
  <si>
    <t xml:space="preserve">Article 2 Paragraph 1 of Act No. 365/2004 Coll. On Equal Treatment in Certain Areas and Protection against Discrimination, amending and supplementing certain other laws (hereinafter only as "Anti-discrimination Act") - new definition of principle on equal treatment was established by Amendment No. 85/2008 Coll., effective 1.4.2008. Differential treatment based on a person’s nationality (meaning “citizenship” under Slovak legislation) is permitted under the Anti-discrimination Act, insofar as it results from the legal requirements for entry and stay of aliens in Slovakia, including the treatment of these aliens, provided for under separate legal regulations. However, in other areas discrimination on the ground of nationality (“citizenship” under Slovak legislation) is prohibited under the legal regime of the Anti-discrimination Act. This follows from the open-ended list of prohibited grounds of discrimination contained in the Act which implicitly include nationality (“citizenship”) among the prohibited grounds of discrimination in most areas covered by the Directives </t>
  </si>
  <si>
    <t xml:space="preserve">Art.1 of the Act on implementing some regulations of the EU in the field of equal treatment of 3 Dec. 2010 (henceforth Implementing Act) enumerates race, ethnic origin, nationality, religion. There is no general provision in Polish law prohibiting discrimination based on nationality (meaning citizenship). Similarly, the anti-discrimination provisions of the Labour Code cover all persons, no matter what their nationality (or stateless status), but it does not contain the term stateless person. Nationality is an explicitly protected ground in ETA (Article 1,3) however ‘nationality’ (narodowość) is understood as belonging to a nation (citizenship is not covered verbatim). There is no relevant case law dealing with nationality and ethnicity and the possible overlap of these two grounds.
</t>
  </si>
  <si>
    <t>If nationality is interpreted as national identity/ethnicity it is included in the list of protected grounds in the Equal Treatment Act, If nationality refers to citizenship then judicial interpretation of Art. 2 para 7(4) of the Equal Treatment Act would be necessary as it states that ‘different rights applied on the basis of citizenship as established by laws’ is not considered as direct discrimination.  Law on Equal Treatment provides an exception with regard to nationality. Discriminatory treatment must be justified and provided for by law. The relationship between ‘nationality’ and ‘race or ethnic origin’ is not elaborated in national law, and confusion undoubtedly occurs in practice. Cases of multiple discrimination might arise in these instances. Nevertheless, the case law is scarce and no definite conclusions can be drawn on this subject. There are no commentaries on Lithuanian anti-discrimination law and case law is almost non-existent.</t>
  </si>
  <si>
    <t>After an important amendment in 2008, the Equal Treatment Act now abandoned a general exception of nationality and states in §§ 17 (2) and 31 (2) that the principle of equal treatment “does neither affect the regulations and conditions on immigration of citizens of third countries or stateless persons or their residence nor the treatment which arises from the legal status of the third-country nationals or stateless persons”. 2008 amendment is a very useful and constructive way of dealing with the actual Austrian situation and discourse as it exempts only those areas from protection where the difference in treatment is based on an objective legal condition. The first judgement on that issue was very clear in stating that “we do not sell to foreigners” was indeed racial discrimination and not covered by the (then legally enshrined) nationality exception. This discrimination was obviously seen as a direct one.</t>
  </si>
  <si>
    <t>Nationality discrimination is part of the equality body's mandate, since the rights enshrined under Protocol 12 are part of its mandate. However, the laws transposing Directive 43/2000 and 78/2000 do not cover nationality (only a and b)and therefore this ground cannot be pursued in Court. The Directives’ exception on difference of treatment based on nationality (article 3(2)) has been incorporated verbatim into the national legislation transposing the Directives. We therefore have a situation where as regards the Equality Body’s mandate nationality is a protected ground, but as regards the scope of the laws transposing the two Directives, the exception as regards nationality applies. In its decisions, the Equality Body has made use of its extended mandate and considered nationality discrimination as prohibited by international laws; on several occasions nationality and ethnic origin has been used interchangeably, in the sense that whilst the case at stake was clearly one of nationality discrimination, the decision would also invoke the provisions of the laws transposing the anti-discrimination directives.</t>
  </si>
  <si>
    <t>Art.1 of the Act on implementing some regulations of the EU in the field of equal treatment of 3 Dec. 2010 (henceforth Implementing Act) enumerates race, ethnic origin, nationality, religion. There is no general provision in Polish law prohibiting discrimination based on nationality (meaning citizenship). Similarly, the anti-discrimination provisions of the Labour Code cover all persons, no matter what their nationality (or stateless status), but it does not contain the term stateless person. Nationality is an explicitly protected ground in ETA (Article 1,3) however ‘nationality’ (narodowość) is understood as belonging to a nation (citizenship is not covered verbatim). There is no relevant case law dealing with nationality and ethnicity and the possible overlap of these two grounds.</t>
  </si>
  <si>
    <t>After an important amendment in 2008, the Equal Treatment Act now abandoned a general exception of nationality</t>
  </si>
  <si>
    <t xml:space="preserve">While the law transposing 43/2000 covers the field of education only for race and ethnic origin, even though this ground is often interchangeable with religion, the constitution forbids religious discrimination, including the context of schooling. Nationality is covered only vis-a-vis the mandate of the equality body and cannot be pursued in Court. However  Protocol 12 has been ratified and incorporated in Cypriot law so courts should enforce it. Apart from the Equality Body decisions, he full extension of nationality protections to third-country nationals has yet to be confirmed by courts </t>
  </si>
  <si>
    <t>Not yet full definition of nationality discrimination in terms of all definitions of discrimination: After an important amendment in 2008, the Equal Treatment Act now abandoned a general exception of nationality and states in §§ 17 (2) and 31 (2) that the principle of equal treatment “does neither affect the regulations and conditions on immigration of citizens of third countries or stateless persons or their residence nor the treatment which arises from the legal status of the third-country nationals or stateless persons”. 2008 amendment is a very useful and constructive way of dealing with the actual Austrian situation and discourse as it exempts only those areas from protection where the difference in treatment is based on an objective legal condition. The first judgement on that issue was very clear in stating that “we do not sell to foreigners” was indeed racial discrimination and not covered by the (then legally enshrined) nationality exception. This discrimination was obviously seen as a direct one.</t>
  </si>
  <si>
    <t>A and B: Definition of discrimination, provided for in the Law on Equal Treatment, allow interpretation, that would encompass associated discrimination. However, such case was not addressed in practice yet.</t>
  </si>
  <si>
    <t xml:space="preserve">The Law on Equal Treatment does not explicitly state, that housing falls under the scope of the law. On the other hand, housing is not mentioned among those exceptions, where, according to the law, the principle of non-discrimination is not applied. Municipal and state institutions and agencies must ensure that in all the legal acts, drafted and passed by them, equal rights and treatment would be laid down without discrimination. Thus this general duty “to implement equal opportunities” could in theory be interpreted in a way, that it also should be applied in the field of housing. However, there is no case-law, that could prove such reasoning. </t>
  </si>
  <si>
    <t xml:space="preserve">Only in theory that the provision of the Law on Equal Treatment, on the representation by associations, could be applied by courts. This also never happened in practice.   
NGO’s may ask the court to include them as third parties on behalf of the applicant, that is correct. </t>
  </si>
  <si>
    <t xml:space="preserve">According to this amendment of the Antidiscrimination law natural persons have a right to work and a right to free choice of employment (particular rights are limited by separate laws regulating employment of foreigners or their residence), a right to fair and satisfactory working conditions and to protection against arbitrary dismissal. These rights belong to them without any restrictions and discrimination on grounds of sex, marital status, family status, sexual orientation, race, color, language, age, unfavorable health condition or disability, genetic characteristics, beliefs, religion, political or other opinion, trade union activity, national or social origin, nationality or ethnic origin, property, birth or other status, unless different treatment is justified by the nature of occupational activities or the circumstances under which they are carried out, if this ground constitutes a genuine and determining occupational requirement, provided that the objective is legitimate and the requirement is proportionate. 
</t>
  </si>
  <si>
    <t>Does the state protect applicants from discretionary procedures (e.g. like EU nationals)?</t>
  </si>
  <si>
    <t>Can all legally resident foreign citizens apply to sponsor their whole family (e.g. like EU nationals)?</t>
  </si>
  <si>
    <t>51a</t>
  </si>
  <si>
    <t>51b</t>
  </si>
  <si>
    <t>51c</t>
  </si>
  <si>
    <t>55a</t>
  </si>
  <si>
    <t>No provision. Only through private or community initiatives. (skip to question 52)</t>
  </si>
  <si>
    <t xml:space="preserve">No provision. Only through private or community initiatives. (skip to question 56a)   </t>
  </si>
  <si>
    <t>55b</t>
  </si>
  <si>
    <t>No provision. Only through private or community initiatives. (skip to question 57)</t>
  </si>
  <si>
    <t>Do legally resident foreign citizens have comparable opportunities as nationals to participate in political life (e.g. like EU nationals)?</t>
  </si>
  <si>
    <t xml:space="preserve">Can legally resident foreign citizens vote and stand as candidates in elections (e.g. like EU nationals)?      </t>
  </si>
  <si>
    <t>Do foreign citizens have the same rights as nationals to join and form political parties and associations?</t>
  </si>
  <si>
    <t>71a</t>
  </si>
  <si>
    <t>Structural consultation (go to question 71b)                          Note: Consultation of immigrant population or of immigrant associations is structurally organised for policies which are relevant for foreign residents</t>
  </si>
  <si>
    <t>Ad hoc consultation  (go to question 71b)                               Note: Consultation of immigrant population or immigrant associations exists but is not structurally organised</t>
  </si>
  <si>
    <t>No consultation on national level (skip to question 72a)</t>
  </si>
  <si>
    <t>71b</t>
  </si>
  <si>
    <t>71c</t>
  </si>
  <si>
    <t>71d</t>
  </si>
  <si>
    <t>71e</t>
  </si>
  <si>
    <t xml:space="preserve">structural consultation (go to 72b) </t>
  </si>
  <si>
    <t>ad hoc consultation or structural consultation only present in some regional entities (go to 72b)</t>
  </si>
  <si>
    <t>no consultation (skip to question 73a )</t>
  </si>
  <si>
    <t>Structural consultation (go to question 73b)</t>
  </si>
  <si>
    <t>Ad hoc consultation  (go to question 73b)</t>
  </si>
  <si>
    <t>No consultation (skip to question 74a )</t>
  </si>
  <si>
    <t>No consultation (go to 75)</t>
  </si>
  <si>
    <t>Do temporary legal residents have facilitated access to a long-term residence permit (e.g. like EU nationals)?</t>
  </si>
  <si>
    <t>Can all temporary legal residents apply for a long-term residence permit (e.g. EU nationals?</t>
  </si>
  <si>
    <t>Form of integration requirement e.g. not language but social/cultural (if no requirement, skip to question 85)</t>
  </si>
  <si>
    <t>84a</t>
  </si>
  <si>
    <t>84b</t>
  </si>
  <si>
    <t>84c</t>
  </si>
  <si>
    <t>84d</t>
  </si>
  <si>
    <t>84e</t>
  </si>
  <si>
    <t>84f</t>
  </si>
  <si>
    <t>84g</t>
  </si>
  <si>
    <t>Do long-term residents have the same residence and socio-economic rights (e.g. like EU nationals)?</t>
  </si>
  <si>
    <t>Residence requirement for ordinary legal residents
Note: "Residence" is defined as the whole period of lawful and habitual stay since entry. For instance, if the requirement is 5 years as a permanent residence, which itself can only be obtained after 5 years' residence, please select "After ≥ 10 years"</t>
  </si>
  <si>
    <t>101a</t>
  </si>
  <si>
    <t>101b</t>
  </si>
  <si>
    <t>104a</t>
  </si>
  <si>
    <t>104b</t>
  </si>
  <si>
    <t>104c</t>
  </si>
  <si>
    <t>104d</t>
  </si>
  <si>
    <t>104e</t>
  </si>
  <si>
    <t>114a</t>
  </si>
  <si>
    <t>114b</t>
  </si>
  <si>
    <t>114c</t>
  </si>
  <si>
    <t>None. Dual nationality is allowed (skip to question 116)</t>
  </si>
  <si>
    <t>Requirement exists (skip to question 116)</t>
  </si>
  <si>
    <t>On the national level there are:                                      
a) Mechanism to systematically review legislation for compliance with anti-discrimination law (e.g. obligatory impact assessments, obligatory consultation or binding opinions of equality or advisory body)
b) Unit in government/ministries directly working on anti-discrimination/equality on these grounds (please name)</t>
  </si>
  <si>
    <t xml:space="preserve">Support to access to university education:                  
a. Targeted measures to increase migrant pupils' access to academic routes that lead to higher education.                                                                         b.Targeted measures to increase acceptance and successful participation of migrant pupils, e.g. admission targets, additional targeted language support, mentoring, campaigns, measures to address drop-outs.      </t>
  </si>
  <si>
    <t>B: Ombdusman i Croatian Government’s Office for Human Rights and Rights of National Minorities. This office has created comprehensive guidelines for recognizing cases of discrimination (http://www.uljppnm.vlada.hr/images/smjernice_za_prepoznavanje.pdf ). The Office has developed few national programmes and strategies oriented towards anti-discrimination of Roma people and/or general combat against discrimination, such as National plan for combatting discrimination 2008-2013 and National plan for combatting in human trafficking 2012-2015.   http://www.uljppnm.vlada.hr/index.php?option=com_content&amp;view=article&amp;id=113&amp;Itemid=83</t>
  </si>
  <si>
    <t xml:space="preserve">NATIONAL PROGRAMME OF PROTECTION AND PROMOTION OF HUMAN RIGHTS FOR THE PERIOD 2013–2016
Date of adoption &amp; date of entry into force: 1st of December 2013
Summary of changes: This National Programme builds on the first National Programme of Protection and Promotion of Human Rights from 2008 to 2011, adopted by the Government of the Republic of Croatia at a session held on 2 November 2007, with which the Republic of Croatia accepted the recommendation of the United Nations’ Vienna Declaration (1993) to draft a national plan of action and implementation measures for the protection of human rights, as well as activities to promote human rights. In this National Programme, the priority areas are: gender equality, combating racial and other discrimination, building an anti-discriminatory environment, etc. Web-link: http://www.uljppnm.vlada.hr/images/ljudska%20prava_za%20tiskaru.pdf  </t>
  </si>
  <si>
    <t xml:space="preserve">2012: new provision in Protection Against Discrimination Act requiring all public authorities, including local governments, to respect the aim of not allowing any direct, or indirect discrimination, when drafting legislation, as well as when applying it. This general mainstreaming duty complements the original duty under the Act for all public authorities to take all possible and necessary measures to achieve the aims of the Act. Formally, this provides sufficient legal basis for bodies to revise any legislation that contradicts the Protection Against Discrimination Act. In practice, this has not been done. A failure to do so could be challenged before the Commission on general non-implementation grounds under the Protection Against Discrimination Act, there being no special provision on sanctions referring to this particular duty. The Commission could then make a declaration, and impose a sanction, as well as issue an instruction, or recommendation for implementation. </t>
  </si>
  <si>
    <t>A: The mechanism under national law by which provisions in agreements, contracts or rules relating to professional activity, workers and employers that are contrary to the principle of equal treatment can be declared null and void or amended is contained in the law setting out the mandate if the Equality Body (Law N. 42(I)/2004). The procedure described in article 39 this law is for the Equality Body to refer to the Attorney General all laws, regulations and practices containing discrimination; the Attorney General is then obliged to advise the Minister concerned and prepare the necessary amendment in the discriminatory law or practice. The Equality Body’s referrals to the Attorney General under article 39 are not always taken up and often laws and regulations containing discriminatory provisions remain unaffected as a result. There is no procedure for a regular monitoring or screening of old or new laws, collective agreements, contracts or rules etc in order to ensure their compliance with the anti-discrimination laws. Practice shows that the procedure for assessing compliance of a particular law, contract, practice etc with the anti-discrimination laws is triggered off only when a specific complaint is submitted on this matter. 
B: There is no special unit in the government dealing with racial / ethnic discrimination. The legal department of the Ministry of Justice deals with these issues but not exclusively.</t>
  </si>
  <si>
    <t>27 December Act Act expanded duties to promote equal treatment on all grounds, right now only ethnicity in the form of equality plans</t>
  </si>
  <si>
    <t xml:space="preserve">2014 act: Legal basis confirmed: The Ombudsman can investigate, but has no means by which to enforce findings. The possibilities for the successor of the Ombudsman for Minorities (the Non-discrimination Ombudsman) to
assist victims of discrimination also in employment (as required by the directives) were improved in the parliament by adding that the Ombudsman may issue statements also on employment discrimination. In this way the parliament reacted on the pending infringement procedure against Finland on the missing competences of the equality body.
</t>
  </si>
  <si>
    <t xml:space="preserve"> a) Section 1 I/II of Act. B) Equality Committee of Ministry of Justice National action plan on fundamental and human rights was adopted by the Government on 22 March 2012. This is a cross-administrative action plan that focuses on concrete projects. The action plan is divided into two sections, of which the general part sets the targets for the action plan, specifies the arrangements for its monitoring and evaluation, describes fundamental and human rights structures in general and outlines the importance of monitoring indicators. The more specific section, on the other hand, identifies key development needs, contains general policies for the efficient protection of rights and describes those action plan projects that will be implemented by each Ministry in 2012 and 2013. The plan contains 67 separate projects in the administrative branches of all Ministries.</t>
  </si>
  <si>
    <t xml:space="preserve">2014 reform: The protection
provided to ethnic minorities by the Ombudsman for Minorities and the Nondiscrimination
Tribunal will be expanded to all grounds. </t>
  </si>
  <si>
    <t>B: According to Article 26 of Law 3304/2005, the anti-discrimination law, the special rules of this law prevail over general or conflicting rules. According to Article 18 of Law 3304/2005 the Economic and Social Committee is entrusted to (a) draft an annual report on the developments with regard to the application of the principle of equal treatment and (b) make suggestions to the Government and to social partners on promoting equal treatment and non-discrimination.</t>
  </si>
  <si>
    <t>Art. 13 par.3 L.3304/2005</t>
  </si>
  <si>
    <t>Article 20 par. 3 L. 3304/2005</t>
  </si>
  <si>
    <t xml:space="preserve">a) Only option is review by Constitutional Court is available in the case of all laws, as non-discrimination is a constitutional principle, the Constitutional Court shall in principle annul all laws that are in contradiction with the requirement of equal treatment;  b) There have been other Governmental entities that have anti-discrimination units. There is no comprehensive anti-racism or anti-discrimination National Action Plan at present. </t>
  </si>
  <si>
    <t>2012: Equal Treatment Authority saw 40% decrease in budget http://www.non-discrimination.net/content/media/HU-38-HU_flash_r_ETA_budget_cut.pdf</t>
  </si>
  <si>
    <t>2012: Government drops the mandatory use of Equality Impact Assessments. Although the law does not require public authorities to carry out EIAs, the courts place significant weight on the existence of some form of documentary evidence of compliance with the PSED when determining judicial review cases. http://www.non-discrimination.net/content/media/UK-55-UK-54-threat%20to%20mandatory%20equality%20impact%20assessments%20.pdf</t>
  </si>
  <si>
    <t xml:space="preserve">Were the Equality Tribunal to determine that the clause in question is contrary to the legislation, then that part of the collective agreement/contract cannot be enforced and must be modified. The legislation does not contain a mechanism aimed at a review or collective agreements, or other rules. In January 2005 the Government launched the National Action Plan Against Racism 2005-2008. This grant scheme was organised in association with the National Consultative Committee on Racism and Interculturalism.  This body was abolished in the budget of October 2008. The National Action Plan Against Racism was not followed by another national plan on its expiry. Instead the Government established a new Office of the Minister for Integration with a junior minister to oversee anti-racism measures. </t>
  </si>
  <si>
    <t xml:space="preserve">B: Were the Equality Tribunal to determine that the clause in question is contrary to the legislation, then that part of the collective agreement/contract cannot be enforced and must be modified. The legislation does not contain a mechanism aimed at a review or collective agreements, or other rules. In January 2005 the Government launched the National Action Plan Against Racism 2005-2008. This grant scheme was organised in association with the National Consultative Committee on Racism and Interculturalism.  This body was abolished in the budget of October 2008. The National Action Plan Against Racism was not followed by another national plan on its expiry. Instead the Government established a new Office of the Minister for Integration with a junior minister to oversee anti-racism measures. </t>
  </si>
  <si>
    <t>B: National Consultative Committee on Racism and Interculturalism was abolished in the budget of October 2008. The National Action Plan Against Racism was not followed by another national plan on its expiry</t>
  </si>
  <si>
    <t xml:space="preserve">Individual action and actio popularis claim are possible. Class action is not part of the Hungarian legal system. 2014: Constitutional Court denies legal standing of NGO’s in actio popularis non-discrimination cases  at Constitutional Court (not ordinary courts)
</t>
  </si>
  <si>
    <t>These duties, broadly defined in the Law on Equal Treatment, can hardly be enforced in practice.</t>
  </si>
  <si>
    <t>B: The main governmenatl institution, dealing with anti-discrimination issues is Ministry of Social Affairs and Labour (Department of Equal Opportunities).</t>
  </si>
  <si>
    <t xml:space="preserve">B: Until 1 October 2012, the Section for Human Rights and Equal Treatment of the Office of the Government was an expert department of the Office of the Government of the Slovak Republic which dealt with issues of human rights and equal opportunities, as well as with issues of cooperation with non-governmental non-profit organisations. </t>
  </si>
  <si>
    <t>B: On 11 September 2012, the Slovak Parliament adopted an amendment to the Act on the Organisation of the Activities of the Government and on the Organisation of the Central State Administration and to some other laws which severely limited, at the national level, the institutional coverage of human rights in general and of issues relating to equality and non-discrimination. The amendment abolished the position of the Deputy Prime Minister for Human Rights and National Minorities. Some fragments were transferred to the Ministry of Labour, Social Affairs and Family (the Ministry of Labour has become a central state administration body for “gender equality and equal opportunities and for the coordination of state policies in this field”). The government did not allocate adequate financial and human resources to the ministries to which new tasks related to human rights and equality and non-discrimination were transferred</t>
  </si>
  <si>
    <t>By an amendment of 13 September 2013 of Act No the No 575/2001 Coll, a new task to the Ministry, in particular to coordinate the fulfilment of tasks in the field of human rights.</t>
  </si>
  <si>
    <t>Fragmented responsibilities between Ministry of Labour, Social Affairs and Family and Foreign Affairs</t>
  </si>
  <si>
    <t xml:space="preserve">Following the 2008 decisions of the Romanian Constitutional Court which limited both the mandate of the NCCD and of the civil courts in relation to discrimination generated by legislative norms, only the Constitutional Court might review discriminatory norms containing provisions contrary to the principle of equality. In the past, the NCCD found that particular norms were contrary to the principle of equality and recommended to relevant authorities to amend the legislation, without an adequate follow up. </t>
  </si>
  <si>
    <t xml:space="preserve">B:  There is theoretically a body responsible for coordination of the governmental works in non-discrimination field and preparing amendments to PL law - that is already mentioned Government Plenipotentiary for Equal Treatment established in 2008. </t>
  </si>
  <si>
    <t>B: Implementing Act names the Ombudsman and the Plenipotentiary for Equal Treatment as responsible for reviewing and initiating legislation.</t>
  </si>
  <si>
    <t>Until 2010, no institution or body was officially designated as the specialised body as required by Directive 2000/43. The 2010 ETAdesignatedthe Ombud’s Office as the equality body. The law appropriately amended the existing Act by granting the Ombud new competences (in addition to its very broad mandate of protecting human rights and freedoms). However, although the new law obliged the Ombud to undertake a number of responsibilities, the law on state budget did not envisage any additional resourcesandfunding for 2011.Notwithstanding these difficulties, the Ombud has started different functions foreseen by ETA.</t>
  </si>
  <si>
    <t xml:space="preserve">A: Regular Integration and Equality Plans set new targets for revision of legislation.  B: ACIDI (now ACM),  ACT , Commission for Citizenship and Gender Equality </t>
  </si>
  <si>
    <t>B: In 2008 the Ministry of Equality was created. In this Ministry there is a Directorate General for the Employment Equality and against Discrimination.</t>
  </si>
  <si>
    <t xml:space="preserve">B: According to the Act Implementing the Principle of Equal Treatment (Article 10) and Act Amending the Public Administration Act, the Ministry of Labour, Family, Social Affairs and Equal Opportunities is responsible for coordinating issues regarding anti-discrimination. </t>
  </si>
  <si>
    <t>The equality body that has been established is the Advocate of the Principle of Equality.  2014 infringement proceeding against body for limited resources: http://www.non-discrimination.net/content/media/SI-41-Infringement_Procedure.pdf</t>
  </si>
  <si>
    <t>Specialised Equality body has been established with a mandate to combat discrimination on the grounds of:                                                                  a) race and ethnicity                                  
b) religion and belief                               
c) nationality                                                                     Note: If there is no dedicated specialised equality body, then answer with option 3 to Q137-140 and skip to Q 141</t>
  </si>
  <si>
    <t>Requirement to renounce / lose foreign nationality before naturalisation for first generation</t>
  </si>
  <si>
    <t xml:space="preserve">Requirement exists before naturalisation, but with exceptions (when country of origin does not allow renunciation of citizenship or sets unreasonably high fees for renunciation) </t>
  </si>
  <si>
    <t>Nationals from countries with a dual nationality agreement with Spain (countries from the Ibero-American Community of Nations, Andorra, the Philippines and Equatorial Guinea) do not need to state their renunciation to their nationality of origin when acquaring Spanish nationality. All others must sign a document renouncing to their nationality of origin, but do not need to provide any additional documentation</t>
  </si>
  <si>
    <t>No exemption established by the law. Spanish legislation in this matter contain vague provisions. Applicants must renounce their previous nationality, but this renunciation is only to be made before the Judge responsible for the Civil Registry, and not before the authorities of the country of origin. This means that, in fact, renunciation can be considered a valid or invalid act depending on whether the authorities of the country of origin accept the renunciation or not. Renunciation before the Spanish Judge is therefore only a formal compromise with doubtful legal consequences</t>
  </si>
  <si>
    <t xml:space="preserve">Situation testing and statistical evidence are not expressly provided for in Spanish law, but nor is it forbidden. It might therefore be used as a form of evidence in discrimination cases. But, to date, no judgements have made use of situation testing or statistical evidence in Spain. </t>
  </si>
  <si>
    <t xml:space="preserve">A new law reforming the so-called „option duty“came into force on 20 December 2014. From now on, most ius soli children, provided they have lived in Germany for eight years, have attended school there for six years, or have obtained a German school leaving certificate, will not have to choose between their parents’ and their German citizenship upon turning 21 years, but will be able to keep both. However, as dual nationality continues to be highly disputed matter, the law represents only a political compromise. The option duty was not completely scrapped and will still lead to withdrawal of German citizenship from young German-born adults in certain cases. 553 individuals had their German passports withdrawn due to the option duty until November 2014, up from 248 at the beginning of 2014. No exceptions or facilitated re-naturalisation procedures have been planned for this group. </t>
  </si>
  <si>
    <t>Pre-departure requirement exemptions 
a. Takes into account individual abilities e.g. educational qualifications
b. Exemptions for vulnerable groups e.g. age, illiteracy, mental/physical disability</t>
  </si>
  <si>
    <t>Form of language requirement for sponsor and/or family member after arrival on territory  (if no requirement, skip to question 29c)
Note: Can be test, interview, completion of course, or other for country of assessments.</t>
  </si>
  <si>
    <t>Level of language requirement 
Note: Can be test, interview, completion of course, or other for country of assessments.</t>
  </si>
  <si>
    <t>Language/integration requirement exemptions 
a. Takes into account individual abilities e.g. educational qualifications
b. Exemptions for vulnerable groups e.g. age, illiteracy, mental/physical disability</t>
  </si>
  <si>
    <t>Support to access pre-primary education and compulsory education:                                    
a. State-supported targeted measures (e.g. financial support, campaigns and other means) to increase participation of migrant pupils                                                                        b. Targeted measures to increase migrant pupils' successful completion of compulsory education (e.g. early school leaving/second chance programs);
Note: Use definition of pre-primary/compulsory in your country (please specify).</t>
  </si>
  <si>
    <t>Teacher training and professional development programmes require intercultural education and the appreciation of cultural diversity for all teachers:
a. Topic required in pre-service training  in order to qualify as a teacher;
b. Topic required  in obligatory in-service professional development training.</t>
  </si>
  <si>
    <t>No criteria in law/statutes</t>
  </si>
  <si>
    <t>Do applicants for long-term residence have to fulfil the same basic conditions in society (e.g. like EU nationals)?</t>
  </si>
  <si>
    <t>Form of language requirement  (if no requirement, skip to question 84c
Note: Can be test, interview, completion of course, or other for country of assessments.</t>
  </si>
  <si>
    <t>Naturalisation procedure (facilitated or not)</t>
  </si>
  <si>
    <t>Third generation
Note: Third generation are born in the country to non-national parents, at least one of whom was born in the country.</t>
  </si>
  <si>
    <t>Language requirement 
Note: Can be test, interview, completion of course, or other for country of assessments.</t>
  </si>
  <si>
    <t>Language requirement exemptions (if no requirement, then skip to question 105)
a. Takes into account individual abilities e.g. educational qualifications
b. Exemptions for vulnerable groups e.g. age, illiteracy, mental/physical disability</t>
  </si>
  <si>
    <t>Support to pass language requirement                            a. Assessment based on publicly available list of questions                                                                      b. Assessment based on free/low-cost study guide</t>
  </si>
  <si>
    <t>Citizenship/integration requirement 
Note: Can be test, interview, or other for country of assessments.</t>
  </si>
  <si>
    <t>Citizenship/integration requirement exemptions (if no requirement, skip to question 106)
a. Takes into account individual abilities e.g. educational qualifications
b. Exemptions for vulnerable groups e.g. age, illiteracy, mental/physical disability</t>
  </si>
  <si>
    <t>Crimes with sentences of imprisonment for ≥ 5 years OR Use of qualifying period instead of refusal</t>
  </si>
  <si>
    <t>Crimes with sentences of imprisonment for &lt; 5 years</t>
  </si>
  <si>
    <t xml:space="preserve">Prohibition in the law includes direct and/or indirect discrimination, and/or harassment and/or instruction to discriminate on grounds of:
a) race and ethnicity                                
b) religion and belief                                    
c) nationality                                                                                                                                                                                                                                                                          C means that nationality/citizenship is a protected ground in national law or established through case law .  If discrimination is prohibited only for  national origin only, please do not chose C. </t>
  </si>
  <si>
    <t>Access to public sector (activities serving the needs of the public. Not restricted to certain types of employment or private or public law):
Are foreign residents able to accept any public-sector employment under equal conditions as nationals?                                                   (excluding exercise of public authority e.g. police, defence, heads of units/divisions but not excluding civil servants and permanent staff)</t>
  </si>
  <si>
    <t>Immediate access to self-employment: 
What categories of foreign residents have equal access to self-employment as nationals?
a. Permanent residents
b. Residents on temporary work permits (excluding seasonal) within period of ≤ 1 year
c. Residents on family reunion permits (same as sponsor)</t>
  </si>
  <si>
    <t>Only one or certain groups of B (i.e. not all types of couples legally recognised in national family law)</t>
  </si>
  <si>
    <t>≥  21 years  (please specify age)</t>
  </si>
  <si>
    <t>Do foreign citizen applicants for family reunion have to fulfil the same basic conditions in society (e.g. like EU nationals)?</t>
  </si>
  <si>
    <t>≤ 1  year</t>
  </si>
  <si>
    <t>1 year&lt; , &lt; 3 years</t>
  </si>
  <si>
    <t>18 years&lt;  , &lt; 21 years  (please specify age)</t>
  </si>
  <si>
    <t>In the case of temporary residents such as temporary workers, the family members visa is granted for the same period as that of the temporary worker. However, in the case of permanent residents, the partner's visa is first granted for 2 yrs and after this time, the partner is assessed for a permanent visa and is granted one if he/she meets the eligibility requirements. A permanent resident's children are granted permanent visas straightaway. The duration of parent visas vary depending on the type of parent visa applied for.</t>
  </si>
  <si>
    <t xml:space="preserve">2008 MIPEX Score </t>
  </si>
  <si>
    <t xml:space="preserve">2008 MIPEX Comments </t>
  </si>
  <si>
    <t>SCORE 2007-2014 (WITHOUT EDUCATION)</t>
  </si>
  <si>
    <t>December 2012: Integration path approved by Francophone Community includes second phase of integration path, including employment orientation</t>
  </si>
  <si>
    <t>2010: Basic information on integration- and immigration-related websites e.g. www.newintown.be
 Workers' rights are also covered by Social Orientation courses in Flanders</t>
  </si>
  <si>
    <t xml:space="preserve">Among the interested citizens, members are selected for Citizenship Committee so that there are people with different gender, age, education, ethnicity and place of residence. Citizenship Committee secretariat services of the Mayor's Department and organize its own meetings. </t>
  </si>
  <si>
    <t>Since abolition of citizenship test for permanent residence, some applicants can prepare for language requirement through free language tests</t>
  </si>
  <si>
    <t>2009: Reduction of income requirement due to onset of economic crisis</t>
  </si>
  <si>
    <t>Professional qualifications acquired abroad are not recognised for nationals or foreginers</t>
  </si>
  <si>
    <t>Since 2009: "Human Resources Development Services of Korea, a government corporation, provides public employment services. It has resource persons, who are trained on the specific needs of foreign workers and help them find employment. 
ACT ON THE EMPLOYMENT, ETC. OF FOREIGN WORKERS Article 24 (Subsidization of Organizations, etc. Related to Foreign Workers) 
(1) An employment security office may establish a council for the protection of rights and interests of foreign workers in which a labor union, employers' union, etc. under its jurisdiction takes part.
Article 24-2 (Council for Protection of Rights and Interests of Foreign Workers)
(1) The State may, within the budgetary limits, partly subsidize expenses incurred by any institution or organization that provides foreign workers with counselling, training services, or any other service specified by Presidential Decree in providing such services.</t>
  </si>
  <si>
    <t>Only language requirement</t>
  </si>
  <si>
    <t>100: Online Korean language support programmes and materials for family migrants</t>
  </si>
  <si>
    <t>50: Programmes for spouses in certain countries of origin</t>
  </si>
  <si>
    <t>Approved Korean language proficiency tests</t>
  </si>
  <si>
    <t>2014: 1. National Institute for International Education Ministry Department organized the Test of Proficiency in Korean (TOPIK) Beginner Level 1 or higher acquisition
2. Completion of the entry-level Korean courses equivalent to enforce the agency specifying chapter, subject to the approval of the Minister of Justice of the diplomatic missions</t>
  </si>
  <si>
    <t>A: Exemptions if couple can speak to each other in a common language B: Exemptions if couple have children. Also exemptions for couples who can live without monetary trouble, residence in Korea or else together or of marriage for one year</t>
  </si>
  <si>
    <t>2014: Introduction of requirement that applicants must prove that they can financially support themselves with over 14.8 million ($13,750) in the past year. This amount is 120% above the poverty line in Korea. Some limitations on use of sponsors' and families' social security benefits. Exemption in case child is born and several other criteria. Notice the income requirements for visa purposes of marriage living together
[Trial 12/01/2015] Justice Notice No. 2014-563, 31.12.2014, revision]</t>
  </si>
  <si>
    <t xml:space="preserve">B. establish vocational schools for students of multi-cultural familes. According to Article 6 (Provision of Information on Daily Life and Educational Support) of Support for Multicultural Families Act (1) The State and local governments may provide married immigrants and naturalized citizens, etc. with fundamental information necessary for living in the Republic of Korea and may also support them in receiving education for social adaptation, occupational education and training as well as Korean language education to enhance their communicative abilities. &lt;Amended by Act No. 10534, Apr. 4, 2011&gt;. </t>
  </si>
  <si>
    <t xml:space="preserve">3 years + permanent residence permit: PUBLIC OFFICIAL ELECTION ACT  Article 15 (Voting Right) (2) Any person of 19 years of age or above who falls under any of the following subparagraphs as of the basis date of preparation of the electoral register under Article 37 (1) shall have a right to vote in the elections of local council members and the head of the local government in the district: &lt;Amended by Act No. 9466, Feb. 12, 2009; Act No. 11071, Nov. 7, 2011&gt;1. Any person whose resident registration is made in the district under the jurisdiction of the relevant local government;2. Any national who has been enrolled for not less than three months in the register of persons reporting their domestic domiciles of the relevant local government (hereafter referred to as the "register of persons reporting their domestic domiciles" in this CHAPTER) pursuant to Article 6 (1) of the Act on the Immigration and Legal Status of Overseas Koreans; and3. Any person who is enrolled in the register of foreigners of the relevant local government pursuant to Article 34 of the Immigration Control Act as a foreigner for whom three years have passed after the acquisition date of qualification for permanent residence under Article 10 of the same Act. </t>
  </si>
  <si>
    <t>A and B: Being married and has sustained a domicile in the Republic of Korea for at least two consecutive years or 3 years of marriage with sustaining a domicile in the Republic of Korea for at least one year consecutively;</t>
  </si>
  <si>
    <t>(A). The only related exemptions are those with great contributions and excellent abilities in science/economy/culture, etc. However these two exemptions are not enough to qualify for (A) (See ENFORCEMENT DECREE OF THE NATIONALITY ACT Article 4 (Examination of Applications for Naturalization)) (4) Naturalization eligibility tests shall be conducted as a written test and interview: Provided, That persons prescribed by Ordinance of the Ministry of Justice may be exempted from a written test or interview and according to Ordinance of the Ministry of Justice  Article 4. 1. one of a married couple who request naturalization 2. younger than age of majority 3. older than 60 years 4. a person eligible for special natuarlization cf. Nationality Act Article 7 (Requirements for Special Naturalization) 1. A person whose father or mother is a national of the Republic of Korea: Provided, That a person who was adopted as an adult under the Civil Act of the Republic of Korea shall be excluded; 2. A person who has contributed greatly to the Republic of Korea; 3. A person acknowledged to contribute to the national interests of the Republic of Korea who has very excellent ability in a specific field, such as science, economy, culture, sport, etc.</t>
  </si>
  <si>
    <t>No separate fee</t>
  </si>
  <si>
    <t>Article 30(1) Article 32(3) are general and do not explictly refer to class actions or actio popularis. These two cases would require petitions involving many victims at once, either as a group of claimants or a group in society in the name of public interests.</t>
  </si>
  <si>
    <t xml:space="preserve">Only restriction is exercise of public authority or participation in significant decision making. Circular rule of the Government, and the Supreme Court judgement."Exercise of public authority" has been applied widely; for example, non-nationals are denied access to a managerial position, a job involving tax collection, and a firefighter position. Please note that applications for regular/tenured positions in the public sector are often restricted based on residential status. (e.g. only permanent residents may apply). </t>
  </si>
  <si>
    <t xml:space="preserve">A covered: Work preparation training (increasing Japanese proficiency, etc) for long-term stable employment in Japan. 344 courses in 60 areas throughout Japan - 6,298 students in 2009 attended. 
Courses offered by JICE (Japan International Cooperation Center).     Provided the training for understanding of the labor/social insurance system, employment practices, working conditions and for Japanese communication abilities (The implementation term of courses was 3 months). </t>
  </si>
  <si>
    <t xml:space="preserve">Social assistance is available to only  (special) permanent residents, Spouses &amp; children of citizens, Spouses &amp; children of permanent residents, and long-term residents. This excludes about 37% of non-citizens who are temporary residents. </t>
  </si>
  <si>
    <t>Undocumented migrants have access to university but not to all levels of non-compulsory education</t>
  </si>
  <si>
    <t xml:space="preserve">Some cities such as Osaka have Japanese representatives too, but most such as Kawasaki are consist of only foreign representatives. Others include:  Miyagi Prefecture, Kanagawa Prefecture,  ichi Prefecture, Osaka Prefecture, Hyogo Prefecture
Kawagoe City, Kawaguchi City, Chiba City, Ichihara City, Noda City, Mitaka city, and Hachioji City Shizuoka City, Hamamatsu City, Kawasaki City, Toyohashi City, and Okazai City, Gifu City, Iga City, Konan City, Kyoto City, Osaka City, Higashi-Osaka City, Mino-o City, Toyonaka City, Takarazuka City, Kobe City, Okayama City, Hiroshima City, Kitakyushu City
</t>
  </si>
  <si>
    <t>Teaching of Japanese to migrant children is now officially acknowledged as part of the curriculum and the national guideline on the teaching was made so that the quality of teaching will be guaranteed throughout the country. There are several government programs providing educational support for immigrant children in both primary and secondary schools, but not in pre-primary education.  According to April 2009 Promotion of Support Measures for Foreign Residents in Japan, the Ministry of Education provides information to boards of education in all prefectures on the appropriate implementation of Japanese language lessons and adaptation guidance for foreign students in public schools. See http://www8.cao.go.jp/teiju-portal/eng/policy/outline.html#anc01 (English); http://www8.cao.go.jp/teiju/suisin/jokyo.html (Japanese)</t>
  </si>
  <si>
    <t>Article 3 of the Labor Standard Act (since 1947) and Employment Security Act stipulate that “an employer shall not engage in discriminatory treatment with respect to wages, working hours or other working conditions by reason of the nationality (citizenship), creed or social status of any work.” Also, Article 3 of the Employment Security Act states that “no one shall be discriminated against in employment placement, vocational guidance, or the like, by reason of race, nationality, creed, sex, social status, family origin, previous profession, membership of a labor union, etc…” “The term ‘vocational guidance’ as used in this Act means guidance provided to those persons seeking to obtain jobs so as to facilitate choice of jobs compatible with their capabilities and to increase their adaptability to those jobs through practical training, courses, instructions, advice, the provision of information and other methods (Article 4, section 4 of the Employment Security Act).”</t>
  </si>
  <si>
    <t>Not covered</t>
  </si>
  <si>
    <t>In Japan, there is no dedicated law on anti-discrimination. Instead, Civil Code prohibits discrimination, especially Article 90. Article 90 A juristic act with any purpose which is against public policy (public order and good morals) is void. 
Article 1 (2) The exercise of rights and performance of duties must be done in good faith.</t>
  </si>
  <si>
    <t xml:space="preserve">
Neither now nor before have there been any polities or funding addressed specifically to those collectives</t>
  </si>
  <si>
    <t>Now C included: art. 19.3 OL 2/2009 Article 19 LO 2/2009 authorises children from the age of 18 and spouses who have reunited to work without having to wait for a minimum period of residence.</t>
  </si>
  <si>
    <t>a and b are true. Additionally, in the rare cases of shared custody the Administration accepts a declaration before notary from the parent abroad acknoledging the transfer of custody rights to the parent in Spain (if the legislation of the third country  allows such option). Administration enjoys some discretion in this regard.</t>
  </si>
  <si>
    <t>The way assessment in compulsory education is carried out will also depend on the particular Autonomous Communities. In most cases, Option 3 will apply in most cases although some Autonomous Communities may have standardized criteria for assessing a child's prior learning and language qualifications.</t>
  </si>
  <si>
    <t>2012: Elimination of Spanish National Integration Fund</t>
  </si>
  <si>
    <t xml:space="preserve">  In accordance with the principle of curricular autonomy in Spain, the teachers’ assembly decides on the teaching strategies and principles to be adopted 
within each school. Following the same principle, teachers adopt their own precise methods, which are  reflected in how they organise their work and which have to be responsive to the individual needs of their  pupils. Source: http://eacea.ec.europa.eu/education/eurydice/documents/thematic_reports/094EN.pdf</t>
  </si>
  <si>
    <t>Likely but not necessary</t>
  </si>
  <si>
    <t>Interview with civil servant based on their own criteria, art. 22.4 Civil Code</t>
  </si>
  <si>
    <t>The Specialised Body has been created by Law in 2003</t>
  </si>
  <si>
    <t>B: Hearing/vision impaired, dyslexiacs, persons with learning difficulties may get conditions of tests adjusted (extended, special location, etc.)</t>
  </si>
  <si>
    <t>A and C: Family reunion permit holders have equal access as sponsor. Access to the labour market of TCNs equals that of nationals when TCNs are in possession of a settlement permit (Niederlassungserlaubnis). The permit usually requires, inter alia, 5 years of legal employment.</t>
  </si>
  <si>
    <r>
      <t>Nationals of another EU member state are equal to German nationals with regards to employment in the German civil service. The exception to this basic rule is that it is permitted to employ German nationals only for civil service positions when these are related to the exercise of such public functions that, because of their nature/content, must be carried out by Germans. The decision on whether it is necessary for a German national to hold the post must be made on a case-by-case basis. The federal government and the Länder have agreed on recommendations which permit the appointment of EU nationals far into the areas which, according to the decision of the European Court, could be reserved for Germans.</t>
    </r>
    <r>
      <rPr>
        <sz val="11"/>
        <color theme="1"/>
        <rFont val="Calibri"/>
        <family val="2"/>
        <scheme val="minor"/>
      </rPr>
      <t/>
    </r>
  </si>
  <si>
    <t>December 2008: New Integration course concept introduces test for familiy members</t>
  </si>
  <si>
    <t>Passage of test</t>
  </si>
  <si>
    <t>Passage of course</t>
  </si>
  <si>
    <t xml:space="preserve">School attendance is compulsory for all children with a ‚general residence‘ (‚gewöhnlicher Aufenthalt‘, ‚Wohnsitz‘) in the very Land. Compulsory education also applies to refugees with a preliminary and precarious status, the so-called ‚Duldung‘ (‚suspension of deportation‘, § 60, Aufenthaltsgesetz). In the case of refugee children, compulsory education starts three months after their immigration. The access of undocumented children to schools is not regulated by uniform nationwide law, but different legal regulations in the Länder. In addition to that, the enrollment procedures differ from community to community. In some Länder compulsory education also applies to undocumented children (e.g. Bayern, Nordrhein-Westfalen), in other Länder undocumented children merely have a ‚right to schooling‘ (‚Schulzugangsrecht‘, e.g. Baden-Württemberg, Hessen), but in all cases schooling is not always guaranteed. After a legislative change in November 2011, school leaders and teachers are no longer obliged to inform the immigration office if they gain knowledge about undocumented children. Schools and other institutions of public education are exempted from their duty to report foreigners pursuant (§ 87 1, 2 Aufenthaltsgesetz). Nevertheless, in practice, there can be various barriers to realize the right to schooling, e.g. when undocumented children cannot meet the requirement for proof of residency for school enrollment. 
</t>
  </si>
  <si>
    <t xml:space="preserve">
b) Support programs provided by Universities, especially mentoring programs (e.g. “MIGMENTO”, University of Frankfurt - http://www.gesellschaftswissenschaften.uni-frankfurt.de/studierende/migmento/) and scholarship programs (e.g. “Chancen Stipendium für Studierende mit Migrationshintergrund” - http://www.vodafone-stiftung.de/pages/programme/vodafone_chancen/presse/news/subpages/bewerbungsstart_-_chancen_stipendium_fuer_studierende_mit_migrationshintergrund/index.html). Several universities take part in a programme of the "Stifterverband der deutschen Wissenschaft" (Umbrella organisation of foundations for Science in Germany) which is called "Diversity Audit". Here especially measures for migrant students to increase their successful participation in higher education are focused (e.g. University of Duisburg-Essen - https://www.uni-due.de/diversity/ude_projekte_studierende.shtml). 
Most of these campaigns and initiatives are supported by private foundations and companies.  
</t>
  </si>
  <si>
    <t xml:space="preserve">a) There is no state-wide continuous and ongoing support in language of instruction across teaching subjects and curriculum in the different Länder. German as a second language is provided in separated or integrated language education classes or groups with limited duration. Separated language support classes of limited duration to prepare migrant pupils for regularly instruction were implemented at schools with a high percentage of non-german speaking pupils e.g. in Niedersachsen, Berlin, Nordrhein-Westfalen, Bayern.
b) On the level of pre-primary education several heterogeneous programs are provided by the Länder addressing explicitly or implicitly migrant pupils, e.g.:
• The federal program "Schwerpunkt-Kitas Sprache &amp; Integration" (http://www.fruehe-chancen.de/informationen_fuer/spk/aus_der_praxis/dok/360.php)
• Länder Hessen and Rheinland-Pfalz: “Frühstart: Deutsch und interkulturelle Bildung im Kindergarten (http://www.projekt-fruehstart.de/frames.php)
</t>
  </si>
  <si>
    <t xml:space="preserve">National for general agreement, laender for individual organisation.  There is no requirement to qualify as a German-as-a-second-language-teacher in pre-service training to teach German-as-a-second-language- Subject in school. Teacher training and professional development programs are highly depending on the focuses of various public teacher training centres. Until now, there are only very few trainings including the teaching of migrant pupils. The Standing Conference (KMK) unterlines the importance of programs including migrant pupils' learning needs. In some  pre-service trainings at university level intercultural education, German as a second language (Univ. of Bremen for instance) is part of the compulsory teacher training curriculum. </t>
  </si>
  <si>
    <t>A: Advising government</t>
  </si>
  <si>
    <t xml:space="preserve">E.g., student visa are excluded </t>
  </si>
  <si>
    <t>Reduced costs for course (one euro per hour)</t>
  </si>
  <si>
    <t xml:space="preserve">As a general rule of proportionality, alternative measures have to be taken into account </t>
  </si>
  <si>
    <t xml:space="preserve">According to general principles of aliens law. serious crimes shall lead to expulsion, but this is a discretion in excceptional cases if the person has a residence permit. </t>
  </si>
  <si>
    <t>February 2009: “Following Federal Constitutional Court ruling 24 May 2006 where no provision on withdrawal for fraud/deceit. Five-year time limit for ius soli and for naturalisation. Plus new criminal sanction for incorrect or incomplete information for naturalisation. 5 years' prison sentence or a fine.”</t>
  </si>
  <si>
    <t xml:space="preserve"> Until recently, Anti-discrimination associations were entitled to support plaintiffs in court proceedings only if there were no mandatory representations through advocates, former version of Sec. 23.2 sentence 1 AGG.317 Since 1 July 2008, however, the associations are able to do so even if representations through advocates are mandatory.318 These associations are allowed to conduct legal matters for the plaintiff, Sec. 23.3 AGG, most importantly give legal advice. In the case of representation by the association, Sec. 90.2 Code of Civil Procedure (Zivilprozessordnung) regulates that the acts of the counsel are taken as acts of the party, if the latter does not contradict</t>
  </si>
  <si>
    <t>Until recently, Anti-discrimination associations were entitled to support plaintiffs in court proceedings only if there were no mandatory representations through advocates, former version of Sec. 23.2 sentence 1 AGG.317</t>
  </si>
  <si>
    <t>Since 1 July 2008, however, the associations are able to do so even if representations through advocates are mandatory.318 These associations are allowed to conduct legal matters for the plaintiff, Sec. 23.3 AGG, most importantly give legal advice. In the case of representation by the association, Sec. 90.2 Code of Civil Procedure (Zivilprozessordnung) regulates that the acts of the counsel are taken as acts of the party, if the latter does not contradict</t>
  </si>
  <si>
    <t>Certain sectors (e.g.advocates) reserved solely for nationals/EU nationals.</t>
  </si>
  <si>
    <t>March 2010: TCN has an equal access to vocational training/study grants, if he/she has a permanent residence permit on any ground (e.g.after 5 years of employment with a temporary residence permit)</t>
  </si>
  <si>
    <t>When TCN first gain the RP, it is issued for 1 year initially</t>
  </si>
  <si>
    <t>According to the Law on Public Organisations and their Associations (1992 as amended 2004) political organisations (i.e. political parties) have to have at least 200 Latvian citizens and if bigger than 400 members, should have at least 200 Latvian Citizens. So there is a restriction with regard to political associations. Furthermore the legislation stipulates the following: "Members of a political organisation (party) may only be citizens of Latvia who have reached the age of 18 years and persons who in accordance with the Law On the Status of such Former U.S.S.R. Citizens who do not have the Citizenship of Latvia or that of any Other State have the right to receive a non-citizen’s passport issued by the Republic or Latvia and who have individually joined the political organisation (party), observing the provisions of the articles of association." In other words, not all TCNs have the right to be member of political parties (which is reflected in the question on that issue) and they clearly do not have the right to independently of Latvian citizens create political organisations. It all depends whether we consider 'political parties' to equally fall under the scope of the associations in this indicator</t>
  </si>
  <si>
    <t xml:space="preserve">2009: Change in law. For the acquisition of the long-term resident status the rule of 1 year /6 consecutive month applies. The provision concerning periods of absence for holders of temporary residence permits has been abolished
</t>
  </si>
  <si>
    <t xml:space="preserve">Except for some professions in private sphere (e.g. lawyers) </t>
  </si>
  <si>
    <t>According to the citizenship law the following persons cannot be naturalized who: through the use of anti-constitutional methods have turned against independence of the Republic of Latvia, its democratic parliamentary state system or the existing state power in Latvia, if such has been established by a court decree; after May 4, 1990, have propagated fascist, chauvinist, national-socialist, communist or other totalitarian ideas or have stirred up ethnic or racial hatred or discord, if such has been established by a court decree; are officials of foreign state power, foreign state administrative or foreign state law enforcement institutions; serve in the armed forces, internal forces, security service or the police (militia) of a foreign country, etc</t>
  </si>
  <si>
    <t>A: Exemption applies to refugees, as regulated by article 12, clause 6 of the Citizenship Law</t>
  </si>
  <si>
    <t>In some Cantons study grants are restricted to Long-Term residents (after five years stay). See InterCantonal Harmonisation Paper on Study Grants (EDK 2009)</t>
  </si>
  <si>
    <t>Since 2002, the new Swiss Vocational Training Act [Berufsbildungsgesetz, BBG] provides for the recognition of knowledge and skills learnt in non-formal settings. 
The procedure for validation of skills/competence is strictly the same for TCN residents as for EU/EEA nationals.</t>
  </si>
  <si>
    <t>Acess to housing varies from canton to canton, which generally have only little social policies on this particular issue. Different criteria also contribute to limit access to social housing to foreigners. For instance, the canton of Geneva requires to be a resident in the city for at least 2 years, pay taxes and have an income base in the canton. Therefore, Residents on temporary work permits (&lt; 1 year) do not  have equal access to social housing in Switzerland.</t>
  </si>
  <si>
    <t xml:space="preserve">The cantonal authorities can conclude integration contracts with family members of TCNs. Language courses are the most frequently adopted measures.  The Cantonal Integration Programmes 2014‐2017 (CIP) emphasize the increased importance of ‘integration’ in Swiss politics. There are three specific pillars in the integration programmes: 1) Information and advice (primo‐information, advice, protection against discrimination); 2) Language and education (preschool encouragement, employability,  anguage, education); 3) Social integration (community interpreting and social integration) Focus is placed in particular on language skills and integration of newcomers. Special offers of integration are for example proposed to third‐country nationals who have “specific needs” upon arrival (nationals of EU/EFTA countries cannot be forced to follow these integration measures). With regard to language, a conceptual framework for the linguistic integration of migrants (“FIDE program”, see http://www.fide‐info.ch/en/) has been created. The goal is to improve the quality of language courses but also to describe instruments to verify communicative skills.
</t>
  </si>
  <si>
    <t xml:space="preserve">Since 2013, the HarmoS intercantonal agreement forsees an obligation to attend pre-schooling from age 4 (obligation for all children whether documented or legal residents, migrants or not). At the same time, several cantons now implement information, language and parenting outreach project destined not only but in particular also to migrant parents. The authorities assume that equality of opportunity for early childhood, especially in the area of language skills, can be improved if parents are included. Offers for migrant parents vary according to the age of their children (under 4 years of age, pre-primary education/in school age, compulsory education). Parenting outreach projects include information on the cantonal and Swiss school system, but also methods to encourage their child's development through play and to strengthen the acquisition of his mother tongue in telling stories (for children under 4 years). For parents of school-age children, offers consist mainly in education and information. </t>
  </si>
  <si>
    <t xml:space="preserve">Since 2013, the HarmoS intercantonal agreement forsees an obligation to attend pre-schooling from age 4 (obligation for all children whether documented or legal residents, migrants or not). At the same time, several cantons now implement information, language and parenting outreach project destined not only but in particular also to migrant parents. The authorities assume that equality of opportunity for early childhood, especially in the area of language skills, can be improved if parents are included. Offers for migrant parents vary according to the age of their children (under 4 years of age, pre-primary education/in school age, compulsory education). Parenting outreach projects include information on the cantonal and Swiss school system, but also methods to encourage their child's development through play and to strengthen the acquisition of his mother tongue in telling stories (for children under 4 years). For parents of school-age children, offers consist mainly in education and information. They focus on learning the local language, on the transmission of information and suggestions on how to support their children in their school career.
(For more informations, see http://edudoc.ch/record/111987/files/schuleintritt_f.pdf)
Targeted measures to increase participation of migrant pupils in compulsory education are still generally implemented by cantonal authorities (often public school authorities), mainly aimed at reducing drop-out cases. As was the case in 2010, support to access upper secondary education means mostly support to enter vocational training. 
</t>
  </si>
  <si>
    <t>the majority practice at cantonal level would seem to be "no consultation".</t>
  </si>
  <si>
    <t>Article 26 1 of VINTA requires an adequate representation of foreigners. Half of the Commission are members without an immigrant bac</t>
  </si>
  <si>
    <t>The law only considers length of residence (Art. 63. al 2), but in practice the principle of proportionality takes into account all of the elements. art. 54 and 96 AL, according to which competent authorities must take into account the "degree of integration" and "personal situation" (two grounds which necessarily cover letters a to f). (3) Moreover, art. 96 AL provides for an "alternative" to expulsion where it would be inappropriate (warning)</t>
  </si>
  <si>
    <t>Costs vary</t>
  </si>
  <si>
    <t xml:space="preserve">No explicit link: completion of integration courses provided in cantons does not guarantee that applicants have completed the requirements for naturalisation </t>
  </si>
  <si>
    <t>B: 2014: New law requires that cantons "take into account in an appropriate manner" the situation of people who are handicapped, ill or for other major personal reasons cannot attain or face difficulty attaining the ability to write and speak one of the national languages. Article 12.2.</t>
  </si>
  <si>
    <t xml:space="preserve">2014 law does not include an exemption </t>
  </si>
  <si>
    <t>2014 law Article 12 defines successful integration as respect for the values of the Constitution (in addition to language knowledge and economic participation) as well as encouragement and support of integration of spouse, registered partner or minor children. However under 12.3 Cantons are allowed to foresee other integration crtiera.</t>
  </si>
  <si>
    <t>Respect for security and public order under Article 12.a</t>
  </si>
  <si>
    <t>Revision of the Swiss Citizenship Act : TCNs will require 10 years of residence including two out of five years before the application. New law also harmonises local or cantonal residence requirementst o 2-5 years</t>
  </si>
  <si>
    <t>2014 law Article 12 defines successful integration as respect for the values of the Constitution (in addition to language knowledge and economic participation) as well as encouragement and support of integration of spouse, registered partner or minor children.</t>
  </si>
  <si>
    <t>publication of study-guides is exceptional</t>
  </si>
  <si>
    <t>B: training may be required by individual states, and some states may voluntarily offer training of staff.</t>
  </si>
  <si>
    <t>The 1996 welfare law created two categories of immigrants for benefits eligibility purposes:  “qualified” and “not qualified.”  Contrary to what these names suggest, the law excluded most people in both groups from eligibility for many benefits, with a few exceptions. The qualified immigrant category includes:
Lawful permanent residents, or LPRs (persons with green cards).
Refugees, persons granted asylum or withholding of deportation/removal, and conditional entrants.
Persons granted parole by the Department of Homeland Security (DHS) for a period of at least one year.
Cuban and Haitian entrants.
Certain abused immigrants, their children, and/or their parents.
Certain victims of trafficking. Source: see http://www.nilc.org/overview-immeligfedprograms.html for information about immigrant access to federal benefit programs.   Unemployment insurance is governed by 26 U.S.C. 3304(a)15).  Work-related injury compensation is covered by state law - three. Unemployment: Federal Unemployment Tax Act, 26 USC 3301, Sec. 3304(a)14A -- equal access, eligibility is based on time worked.  Social Security: Social Secuirty Act.  Equal access, Disability: Equal access.  No paid national maternity leave, but some states such as NJ and CA have it.  Social assistance:  excluded</t>
  </si>
  <si>
    <t>Before 2013, federal immigration law did not recognise same-sex marriages even if they were legal in specific states.</t>
  </si>
  <si>
    <t>. Left up to the individual states. http://ronhayduk.com/immigrant-voting/around-the-us/</t>
  </si>
  <si>
    <t>Noncitizen voting is left up to the individual states.  Some states require changes to the state constitution for localities to allow noncitizen voting, while others require enabling legislation by the state.   Chicago in school elections (since 1988) Six towns in Maryland : Takoma Park, Barnesville, Martin’s Additions, Somerset, Garrett Park, and Chevy Chase Section 3. Most of these towns, all in Montgomery County, have allowed noncitizen voting for at least two decades, some for longer.
NYC allowed noncitizens to vote in the Community School Board elections (1969-2002). All of the above jurisdictions provide voting rights to both the documented and undocumented to this day (except for NYC).   Cambridge, Amherst, Newton, and most recently Brookline Massachusetts have passed legislation that allows noncitizens to vote in their local elections, but these towns need state enabling legislation to implement their local laws. More than a dozen other cities and states are — or recently have — considered restoring immigrant voting rights, including San Francisco, Portland Maine, Washington D.C, as well as municipalities in Massachusetts, Wisconsin, Minnesota, Vermont, Connecticut, North Carolina, Texas, California and New York.http://ronhayduk.com/immigrant-voting/around-the-us/</t>
  </si>
  <si>
    <t>NCLB mandates disaggregated assessment results for protected groups: LEP, black, Hispanic, Asian, low-income, and  special education. States are able to define the number necessary to constitute a group for reporting purposes. However no tracking by country of birth. This monitoring is still conducted within the NCLB Waiver programme that now applies to the vast majority of US States: http://www2.ed.gov/policy/eseaflex/secretary-letters/cssorenewalltr.html</t>
  </si>
  <si>
    <t>Special language support become a right with the Supreme Court's 1974 decision in Lau v. Nichols. Title III of the No Child Left Behind Act requires schools to measure and improve students’ English proficiency, with states held accountable for improving English proficiency on an annual basis.  The English Language Acquisition Grants program provides funds to states and school districts to improve education and English language acquisition of children who do not speak English. It was funded at $723 million in 2014, with funds distributed to states and school districts within states on a formula basis. This program was created in NCLB and replaces several bilingual education demonstration and professional development programs that existed prior to the law. This change replaced competitive grant programs with a formula grant program that recognizes the growing number of English language learner students and their dispersion across a large number of school districts throughout the United States.</t>
  </si>
  <si>
    <t>2(b) Representatives of each of the commissions on ethnic affairs now and in future: including but not limited to Historic/Asian-Pacific/Indian/Middle Eastern
Illinois: 3 nothing in executive order
Massachusetts: not addressed in statutes
New Jersey: Not addressed</t>
  </si>
  <si>
    <t>Most major cities have immigrant NGOs or coalitions which meet with city government on an ad hoc basis.  For example, Illinois Coalition for Immigrant and Refugee Rights (ICIRR), New York Immigration Coalition (NYIC), Coalition for Humane Immigrant Rights of Los Angeles (CHIRLA). A few have proper consultative bodies including immigrants. These are similar in structure to initiatives at State level.</t>
  </si>
  <si>
    <t>Structural funding for immigrant organisations depends on the state b ut most are dependent on philanthropy or earned income</t>
  </si>
  <si>
    <t>Structural funding for immigrant organisations depends on the city b ut most are dependent on philanthropy or earned income</t>
  </si>
  <si>
    <t>The permit does not expire, but the physical card must be renewed every 10 years</t>
  </si>
  <si>
    <t>All lawfully residing, with eligibility given to citizens, asylees, refugees, and victims of trafficking</t>
  </si>
  <si>
    <t>Rejection based on no reasonable explanation of absence. Must be physically present in the US at least half of the time.  If they have been out of the US more than 6 months but less than 1 year they have to prove they didn't abandon their residence.  For breaks longer than 1 year the continuity is broken except if they are employed by the government or certain private employers that require them to work outside of the US. More generous exceptions apply to persons employed abroad by the government and certain other entities or their spouses (8 USC 1427)</t>
  </si>
  <si>
    <t>[b] in federal court all interpreters are provided in criminal matters and agency matters  28 U.S.C. § 1827. Language Access in the State Courts – published in July 2009 by the Brennan Center for Justice at NYU.  The data are in Appendix D.  It is quite current (citations include items as late as May 26, 2009).  There is full detail (in summary form) for only the 35 states with the highest proportion of limited English proficient people (as a percentage of population), but there is information for the remaining states as well. The federal Civil Rights Act actually requires state courts that receive federal funds to provide interpreters to LEP individuals in criminal as well as in civil cases.  And, Federal Rule of Civil Procedure 43(d) affords district judges discretion to appoint interpreters in civil cases with payment to be made “from funds provided by law or by one or more parties.”  Of the 25 million LEPs, 13m live in states where there is no requirement for interpreters in civil cases. Another 6m livein states that charge, in violation of Title IV of the Civil Rights Act. Of the 35 states studied, 46% did not provide them in all civil cases, 80% failed to provide them for free, and 37% failed to use credentialed interpreters.</t>
  </si>
  <si>
    <t>[b]  organizational standing in civil cases if a member of the organization can show harm</t>
  </si>
  <si>
    <t xml:space="preserve">Actio popularis per se is not available as such but is probably subsumed within class action concepts. In civil litigation collective/class actions are sought. They are also vigorously fought by defense counsel. The standards are found in Fed Rule Civil Procedure 23. </t>
  </si>
  <si>
    <t xml:space="preserve">Family sponsorship does not involve a language assessment.  </t>
  </si>
  <si>
    <t>Voluntary programmes such as CLIP</t>
  </si>
  <si>
    <t>A: No uniform national policy - varies from province to province (e.g.  Policies and Procedures for Ontario Elementary and Secondary Schools, K-12 2007). Not all schools have a formal assessment procedure.</t>
  </si>
  <si>
    <t xml:space="preserve">ESL programmes and brochures: while newcomers to Canada are engaged in federally funded English or French as a
Second Language training, their young children are looked after on-site in an associated children’s program.  Many school systems across the country to implement new services to help families and students adjust. They show families how to register, assess student skill levels and explain some of the quirks of Canadian schooling 
</t>
  </si>
  <si>
    <t>Residence or immigration status is not one of the eligibility criteria for pre-school and primary level.  The federal government through Citizenship and Imiigration Canada and ESDC offers specific programs for vocational training to all migrant pupils. International tuition waivers exist in some immigrant-receiving provinces which grant residents same access as nationals to university. However undocumented migrants right restricted including major financial and legal barriers. Students without permanent residence or citizenship are most often required to hold a study permit. Universities with autonomy may admit on case-by-case basis.</t>
  </si>
  <si>
    <t xml:space="preserve">After schools programs can be organized by a group of parents and private schools that offer immigrant language instruction in some provinces do receive some subsidies. 1969 Royal Commission on Bilingualism &amp; Biculturalism suggests that languages other than English and French be incorporated into the public elementary school curricula. 1971 Pronouncement of a national policy of "multiculturalism within a bilingual framework" provides the framework for subsidies for out-of-school heritage language programs, support for materials development, sponsorship for national heritage languages conferences, and the establishment of a national heritage language centre. 1988 The Multiculturalism Act of Canada states that it is the policy of the Government of Canada to "facilitate the acquisition, retention and use of all languages that contribute to the multicultural heritage of Canada." 1989 Legislation is passed establishing the Canadian Heritage Languages Institute. Located in Edmonton, this institute will focus on national teacher training and program development. Emphasis will be given to the production of Canadian learning materials, public education, and research into all aspects of Canada's heritage languages. But funding for programs associated with multiculturalism policies are limited and seldom link directly to school programs. Several provinces declared multicultural policies in the early 1990s. But these federal and provincial policies have tended to emphasize issues such as anti-racism or cross-cultural awareness rather than language learning, per se. About half of the provinces in Canada have Heritage language programs in their official school curricula (Alberta, British Columbia, Manitoba, Ontario, Quebec, Saskatchewan), but course offerings and program types differ greatly from school to school, from board to school board, and among the diverse languages taught. Most are delivered either through Saturday Schools or late afternoons in schools or in community or religious agencies, almost exclusively to students from the particular ethnic heritage associated with the particular language. Less commonly, immersion bilingual programs exist, for example in Ukranian communities in Alberta and Manitoba, where Ukranian may be used as the medium of instruction for about half the school day. Formal curricula and academic credits for German, Japanese, Mandarin, Punjabi, and Spanish have recently been developed (in the mid-1990s) for schools in British Columbia. </t>
  </si>
  <si>
    <t xml:space="preserve">In 2009, the federal government introduced a new scheme for priorizing applicants for permanent resident status as skilled workers.  Before applications will be processed, applicants must demonstrate that they have qualifications in, and at least one year’s work experience, in one of 38 approved occupational categories. Otherwise, the law governing selection of skilled workers (largely from points system) remains unchanged. The formal criteria for selection have not changed in any significant fashion, but Canada will only process applications with respect to skills needs identified from time to time by the federal government. Please see Ministerial Instruction issues in November 2008. The Instruction identified two other categories for priority processing for permanent residence: Applicants with an Arranged Employment Offer; Applicants residing legally in Canada for at least one year as temporary foreign workers or international students. The government’s initiative has presumably expanded their opportunities for permanent residence. </t>
  </si>
  <si>
    <t>Access to AMEP is available for certain temporary residents: http://www.industry.gov.au/skills/ProgrammesandAssistance/AdultMigrantEnglishProgram/Pages/EligibleTemporaryVisas.aspx</t>
  </si>
  <si>
    <t>ESOL only free for permanent residents</t>
  </si>
  <si>
    <t>LINC only open to permanent residents and refugees</t>
  </si>
  <si>
    <t>A and B available</t>
  </si>
  <si>
    <t>Depends on channel for immigration  higher  than CLB levels 5 (equivalent of B1 on CEFR) http://www.cic.gc.ca/english/immigrate/skilled/language.asp</t>
  </si>
  <si>
    <t xml:space="preserve">Change in 2012:The federal government announced a regulation that will require proof of official language ability to be submitted with applications for citizenship. Name of law IRPA. CLB level 4 equivalent of A2: http://www.cic.gc.ca/english/helpcentre/answer.asp?q=569&amp;t=5
</t>
  </si>
  <si>
    <t>You must have been physically present in Canada for a minimum of 730 days within the past five (5) years.
If you have been a permanent resident for less than five (5) years
you must show that you will be able to meet the minimum of 730 days of physical presence in Canada within five (5) years of the date you became a permanent resident.http://www.cic.gc.ca/english/information/applications/guides/5445ETOC.asp#appendixA</t>
  </si>
  <si>
    <t>Appeal possible if permanent resident is given a removal order</t>
  </si>
  <si>
    <t>B C-24 2014 reducing the decision-making process from three steps to one. It is expected that, by 2015–2016, this change will bring the average processing time for citizenship applications down to under a year</t>
  </si>
  <si>
    <t xml:space="preserve">C-24 2014 argues that requiring 14-64 year-olds to meet knowledge and language requirements provides an incentive for more individuals to acquire official language proficiency and civics knowledge, which helps them successfully integrate into Canadian society. </t>
  </si>
  <si>
    <t>LINC open to permanent residents and refugees</t>
  </si>
  <si>
    <t xml:space="preserve">One year out of the past 4 years can be spent outside Canada </t>
  </si>
  <si>
    <t>Longer periods of non-consecutive months: C-24 2014 Act: 183 days minimum of physical presence per year in four out of six years and  four years (1,460 days) out of the six years</t>
  </si>
  <si>
    <t>2014 B C-24: stronger penalties for fraud and misrepresentation (a maximum fine of $100,000 and/or five years in prison) and expands the grounds to bar an application for citizenship to include foreign criminality. bring Canada in line with most of our peer countries, by providing that citizenship can be revoked from dual nationals who are convicted of serious crimes such as terrorism, high treason and spying offences (depending on the sentence received) or who take up arms against Canada. Permanent residents who commit these acts will be barred from citizenship: http://news.gc.ca/web/article-en.do?mthd=index&amp;crtr.page=1&amp;nid=863489</t>
  </si>
  <si>
    <t xml:space="preserve">C-24 2014 Act: In addition, changes will require applicants to file Canadian income taxes, if required under the Income Tax Act, in order to be eligible to apply for citizenship. </t>
  </si>
  <si>
    <t>Increase from 3 to 4: C-24  2014 Act requires physical presence for four years (1,460 days) out of the six years;</t>
  </si>
  <si>
    <t>A: the results of a CIC-approved third-party test, or evidence of completion of secondary or post-secondary education in English or French, in Canada or abroad, or evidence from certain government-funded language training programs. The 2014 changes also expand the age bracket for language and knowledge tests. Before, those citizenship tests were required for citizenship-seekers between the ages of 18 and 54. Now, those aged 14 to 64 are required to take the tests.
B: Discretion of minister: for mental or physical disability: http://www.cic.gc.ca/english/resources/tools/cit/admin/decision/compassionate.asp</t>
  </si>
  <si>
    <t xml:space="preserve">B: Discretion of minister: for mental or physical disability: </t>
  </si>
  <si>
    <t xml:space="preserve">2009: (3) Various rules were amended to address so-called “lost Canadians”, that is, categories of persons who never obtained or lost their Canadian citizenship due to technicalities in earlier iterations of the law—e.g. with respect to “war brides” of Canadian servicemen. </t>
  </si>
  <si>
    <t>2014 bill Establishes the authority to revoke Canadian citizenship from dual citizens and deny it to PRs who were members of an armed force or an organized armed group engaged in armed conflict with Canada. Also  gives the authority to revoke Canadian citizenship and deny it to PRs who are convicted of terrorism, high treason, treason, or spying offences, depending on the sentence received  http://news.gc.ca/web/article-en.do?mthd=tp&amp;crtr.page=1&amp;nid=863299&amp;crtr.tp1D=930</t>
  </si>
  <si>
    <t>A but not all categories of C. Only some categories of reunited family members are granted immediate access to the labour force since June 2009</t>
  </si>
  <si>
    <t>The number of 'middle-income' categories of employment (30,000 -  60,000 pa) that qualify a migrant for green card status were reduced in 2009. Increased emphasis on labour market needs tests since middle of 2009. Also changes in immediate access to labour market for family migrants.</t>
  </si>
  <si>
    <t xml:space="preserve">Some relevant information disseminated by official sources as, for example, the Office of the Minister of State for Integration http://www.employmentrights.ie/en/ in several languages. </t>
  </si>
  <si>
    <t xml:space="preserve">Government is currently amending the Employment Permits Act to "(A)ddress deficiencies identified in the legislation with the potential for employers to benefit from (at the cost of the employee) the un-enforceability of employment contracts in situations where an employee does not hold an employment permit but is required to do so. http://www.djei.ie/publications/labour/2014/Employment_Permits_Bill_2014_memo.pdf </t>
  </si>
  <si>
    <t xml:space="preserve">No 'statutory right' although indication that a work permit holder may apply for FR after 12 months (provided income requirements are also met) creates a certain obligation based on 'justice and fairness' principles. </t>
  </si>
  <si>
    <t xml:space="preserve">In accordance with Section 3 of the Immigration Act 1999 the Minister must - before issuing a deportation order - consider the following: (a) the age of the person;
(b) the duration of residence in the State of the person;
(c) the family and domestic circumstances of the person;
(d) the nature of the person’s connection with the State, if any;
(e) the employment (including self-employment) record of the person;
(f) the employment (including self-employment) prospects of the person;
(g) the character and conduct of the person both within and (where relevant and
ascertainable) outside the State (including any criminal convictions);
(h) humanitarian considerations;
(i) any representations duly made by or on behalf of the person;
(j) the common good; and
(k) considerations of national security and public policy, - ADDITIONALLY, the </t>
  </si>
  <si>
    <t>2012: government has introduced 'Victims of Domestic Violence Immigration Guidelines' (see: http://www.inis.gov.ie/en/INIS/Victims%20Of%20Domestic%20Violence%20-%20Note%20for%20Web.pdf/Files/Victims%20Of%20Domestic%20Violence%20-%20Note%20for%20Web.pdf)</t>
  </si>
  <si>
    <t xml:space="preserve">January 2014: Policy Document on Non-EEA Family Reunification guarantees reasoned decision and appeal option. The policy document contains commitment to provide reasons for a refusal and introduce an internal appeals mechanism but appeal mechanism has not been introduced. 
</t>
  </si>
  <si>
    <t>Absolute discretion of minister for rejection of application: An application may be withdrawn on the basis on no strong marital relationship exisiting between the sponsor and the applicant.  TCNs granted a visa on grounds of family reunification have no separate right to reside in Ireland outside that relationship.  The right to reside is not transferable.  However, an individual may make a separate application for permission to remain in Ireland.  This application would be entirely at the discretion of the Minister for Justice.</t>
  </si>
  <si>
    <t xml:space="preserve">Name of new law/policy: Victims of Domestic Violence Immigration Guidelines 
Date of adoption &amp; date of entry into force: August 2012
This policy provides recognition at policy level of the Minister’s discretion vested in him by Section 4 of the Immigration Act 2004 to permit a person to enter or be in the State as well as to change the conditions of their permission. Applications must be made from inside the State and the person making the application should have some form of current immigration status as the dependent of an Irish national or of a foreign national who has immigration permission to live in Ireland. If their immigration status has lapsed an application can still be made but it will have to be clearly explained in the application as to the circumstances in which the permission was not renewed. The Guidelines – like the family reunification guidelines – are merely an indicator as to how ministerial discretion (pursuant to Section 4(7) of the Immigration Act 2004 will be exercised. Although there is no right/ entitlement, one can genuinely say that the exercise of this disrection currently is inclusive.
</t>
  </si>
  <si>
    <t>If you applied for your work permit before 1 June 2009 your spouse and dependants aged under 18 may apply for a spousal/dependantwork permit (pdf) once they are legally resident in Ireland on the basis of being your spouse or dependant. If you applied for a work permit after 1 June 2009, they are not eligible to apply for a spousal/dependant work permit but may apply for a work permit in their own right. They may require visas to come to Ireland (see 'Visas' above) and there are INIS guidelines about family reunification for workers. Spouses/Dependants of first time new work permit applications received on or after 1 June 2009 cannot be considered for an employment permit under the spousal/dependant scheme http://www.citizensinformation.ie/categories/employment/migrant-workers/employment-permits/spousal_work_permit_scheme</t>
  </si>
  <si>
    <t xml:space="preserve"> There is no targeted and state sponsored initiative charged with the provision of support to access pre-primary education for migrant families.  However, one scheme - the early start programme, which targets families in designated disadvantaged areas does seek to provide support for early childhood education, broadly based.  </t>
  </si>
  <si>
    <t>English language assessment kits are available to schools.  However, there is no set of rigorous criteria to determine prior learning used nationally.  In effect, most schools assess prior learning and language needs on a case by case basis.There is a requirement to use the tools provided in an assessment of students' language abilities.  However, these tools tend not to be used on entry to the school.  Teachers use their judgement and 'make a call'.  Standardised tests may then be used at a later stage to satisfy requirements to use such instruments.  Indeed, standardised tests are really only used widely at the end of a student's period in receipt of language support when a school is seeking to have the period of language support provision extended beyond two years</t>
  </si>
  <si>
    <t xml:space="preserve">Some targeted programmes for those in possession of a 'stamp 4' status, often run in conjunction with county level VECs (Vocational Education Committees).  </t>
  </si>
  <si>
    <t>The 1997 Universities Act, provides that:Key objectives of universities are “to promote the cultural and social life of society, while fostering and respecting the diversity of the university's traditions; [and] to promote gender balance and equality of opportunity among students and employees of the university.” Accordingly, Universities must develop and implement an access policy for economically or socially disadvantaged people, those with a disability and from other sections of society significantly under-represented in the student body,</t>
  </si>
  <si>
    <t>Since 2010, Office of the Minister of State for Integration charged with the development of national strategies in the area of intercultural education and diversity in the work place, among others.</t>
  </si>
  <si>
    <t>Ad hoc consultation with migrant groups</t>
  </si>
  <si>
    <t xml:space="preserve">Ministerial Council on Migrant Integration:  September 2010: Mary White, T.D., then Minister for Integration announced the establishment of a Ministerial Council on Migrant Integration to advise her on issues faced by migrants in Ireland on 22 September 2010. The Ministerial Council on Integration was established during the previous administration in the form of regional forums, each of which met once on the following dates: Connacht/Ulster 7 October 2010; Dublin 14 October 2010; Rest of Leinster 1 November 2010; and Munster 11 November 2010.
Web-link: http://www.integration.ie/website/omi/omiwebv6.nsf/page/aboutus-ministerialcouncil-overview-en#more
</t>
  </si>
  <si>
    <t xml:space="preserve">A and B: In appointing members, the Minister will take account, as far as possible, of factors such as the need to have a balance between countries of origin, places of residence in Ireland and the desirability of having an appropriate gender balance.  </t>
  </si>
  <si>
    <t>Chaired by minister</t>
  </si>
  <si>
    <t>Appointed by minister based on an expression of interest:  http://www.integration.ie/website/omi/omiwebv6.nsf/page/aboutus-ministerialcouncil-overview-en#more</t>
  </si>
  <si>
    <t>No follow-up to Ministerial Council on Migrant Integration.</t>
  </si>
  <si>
    <t>Minister responds to parliamentary question that "currently giving consideration to what structures may be needed in order to promote migrant integration going forward."</t>
  </si>
  <si>
    <t>Civil Law Miscellaneous Provisions Act 2011 introduced in August 2011 amended the Irish nationality and citizenship Act 1956 and provides for equal time periods for civil partners as those who are married.</t>
  </si>
  <si>
    <t>Not necessarily same as sponsor: Habitual residence condition applies</t>
  </si>
  <si>
    <t>Not necessarily same as sponsor: Access clarified for different stamp categories: http://www.environ.ie/en/Publications/DevelopmentandHousing/Housing/FileDownLoad,29412,en.pdf</t>
  </si>
  <si>
    <t>All are taken into account but discretionary regime applies</t>
  </si>
  <si>
    <t>After 2007, Equality Tribunal confirmed anti-discrimination covers social advantages and protection</t>
  </si>
  <si>
    <t>Besides the distinctions mentioned above, in exercising discretion to grant an employment licence to a TCN the authorities require evidence that adverts for the same post have not brought forth nationals or EU nationals who can satisfy the conditions of the job.</t>
  </si>
  <si>
    <t>ETC is Employment and Training coporation. Beneficiaries of protection receive access but unclear access for all legal migrants</t>
  </si>
  <si>
    <t>Website launched earlier in 2014 through a project led by IOM and the Ministry for Civil Liberties http://integration.gov.mt/en/Pages/Home.aspx</t>
  </si>
  <si>
    <t xml:space="preserve">The provision allows discretion as to the application of the requirement - it refers to may rather than shall. However, none of the crtieria are set out. </t>
  </si>
  <si>
    <t xml:space="preserve">Circular 31 / 1/ 2013:  Foundation for Education Services in collaboration with the Directorate for Quality and Standards in Education is organising an ad hoc short training course for parents of Third Country Nationals (TCN) who are learners in schools in Malta The intention is to provide a service to such hosting schools in terms of parents who can provide bilingual mediation between new families and the School/College. This initiative was pushed as a first modest but important service that enhances links between TCN families and schools, contributing to greater inclusion and respect for diversity in the schools as well as greater learning for the children themselves. 
</t>
  </si>
  <si>
    <t xml:space="preserve">Article 4(2) provides that 'In calculating the period of five years provided for in subregulation 1, periods of residence fpr the reasons stated in regulation 3(2)(a) - pursue studies or vocational training - (e) au pair, seasonal workers etc) and (f) intrnational conventions etc are not taken into account </t>
  </si>
  <si>
    <t xml:space="preserve">4 years in the last 6 years, provided that for the past 12 months preceding their application they have resided in Malta. Law does not specify any periods of absence.  </t>
  </si>
  <si>
    <t xml:space="preserve">Applicable for the grounds of racial discrimination which include (h) in terms of criminal sanctions, (c) and (e) through administrative proceedings in relation to employment and both through civil proceedings in relation to all spheres.  For religion, the position is the same as for racial discrimination under Legal Notice 462 of 2004 for the sphere of employment in relation to proceedings that can be brought before the Industrial Tribunal.  Any other proceedings of a constitutional nature based on the Constitution or the European Convention may provide any remedy deemed effective. </t>
  </si>
  <si>
    <t xml:space="preserve">2012: National Commission for the Promotion of Equality has had its remit expanded to cover further grounds. </t>
  </si>
  <si>
    <t>2012: 17. (1) The Commissioner may initiate investigations on any
matter involving an act or omission that is allegedly unlawful under
the provisions of this Act.
(2) The Commissioner may also initiate investigations on the
receipt of a complaint in writing by persons who claim to be the
victims of an act or omission contrary to the provisions of this Act.</t>
  </si>
  <si>
    <t>Not B: Every legally residing foreigner in Norway has equal access to social assistance. However, if a person has a certain type of time limited residence permit (family reunion, labour migration) and receives social assistance, this will be an obstacle for renewal of the residence permit (immigration regulations §10-20 cf §10-10).  This has changed with the new Immigration Act and Immigration regulation in force from 01.01.2010.</t>
  </si>
  <si>
    <t>Chaired by participant</t>
  </si>
  <si>
    <t>Lawfully earned remuneration for work, income received from lawful business activities or property, pensions, scholarships, support, benefits paid by a foreign state and the maintenance ensured by family members earning legal income are deemed to be legal income.</t>
  </si>
  <si>
    <t>Not certain categories of B: People with some types of temporary residence permits cannot work at all. Some residence permits might be issued only for work with a concrete employer. Family reunion permit holders face no restrictions to labour market.</t>
  </si>
  <si>
    <t>Only EU and Estonian citizens can be public officials. Only they can be e.g. patent agents, sworn translators, notaries etc. Only Estonian citizens can be persons whose responsibilities are related to aviation security, etc. Some positions in the public service are only for nationals or EU nationals. However, there are no restrictions to working in the public service as support staff or non-staff.</t>
  </si>
  <si>
    <t xml:space="preserve">Certain categories of B: No public study loans for people with temporary residence permits. study allowances for all groups. </t>
  </si>
  <si>
    <t xml:space="preserve">Applies only to new-immigrants. The municipality is asked to inform the Ministry of Education and Science of the language level and level of learning obtained of the newcomer (Guidelines „Uusimmigrantide lapsed Eesti hariduses. Hariduspoliitilised põhimõtted ning hariduskorraldus” (2004) ch 3.3, 11, Ministry of Education and Research). They are also motivated to do this since the new-immigrant means extra funding to ensure learning possibilities for him/her. The Russian citizens and stateless people who are in the category of migrants are mostly born in Estonia and start their education in Estonia from the start, therefore there is no assessment needed. </t>
  </si>
  <si>
    <t>Pre-school childcare institution is an educational insitution providing care and basic education for children before they reach the compulsury education age. Pre-school Child Care Institutions Act (1999) (ch 2 § 10, 1) states that local governments must provide the opportunity to attend child care institutions to all children between 1 and 7 years of age who live in their catchment areas if this is requested by their parents. There are no restrictions. Vocational Training Institution Act § 14 (1) states that anyone who has obtained the previous level in the educational system has the right to enrol at the vocational training institution.</t>
  </si>
  <si>
    <t xml:space="preserve">The regulation of the Minister of Education and Research on intensive study of state language at higher education level stipulates that all students whose Estonian language skills are not at the required level can study Estonian intensively at HEIs. Furthermore, if a student with insufficient Estonian language skills studies Estonian intensively, his/her nominal study time lengthens up to one year. </t>
  </si>
  <si>
    <t xml:space="preserve">Ad hoc consultation does not have any statues or formal structures. The citizens panel method that was used for the ad hoc consulation was nevertheless very participatory where the participants together with the national authority chose the topics for discussion. </t>
  </si>
  <si>
    <t xml:space="preserve">An ad hoc consultation. During the preparation of new national integration strategy nearly 150 TCN were consulted through 6 citizen panel meetings all over Estonia. Also quite wide consultation and research with target group was carried out for developing integration courses for TCN, as well as services for highly-skilled immigrants and their family members. Consultations during the development of national strategy plans are enshrined in the law in Estonia and therefore ad hoc consultations on policy issues that are highly relevant to TCN do take place as they are obligatory.  Also, Nationalities Roundtable since 26 May 2010:
This is the second attempt to establish the roundtable for ethnic, national and linguistic minorities in Estonia. The first President of Estonia Roundtable of National Minorities (rahvusvähemuste ümarlaud) that operated between 1999-2010 became inactive during the recent years of its operation. The new roundtable was moved from the President’s office to Estonian Cooperation Assembly established in 2007 and renamed to Roundtable of Nationalities (Eesti Koostöö Kogu Rahvuste Ümarlaud). The composition of the membership in the roundtable was changed and more non-Russian minorities, including more recently arrived expats were included among the members. However, the activities of the new roundtable have also remained modest and its influence on the political life is insignificant. 
Web-link:
http://www.kogu.ee/olemus-ja-roll/rahvustevahelised-suhted/
</t>
  </si>
  <si>
    <t xml:space="preserve">, Nationalities Roundtable since 26 May 2010:
This is the second attempt to establish the roundtable for ethnic, national and linguistic minorities in Estonia. The first President of Estonia Roundtable of National Minorities (rahvusvähemuste ümarlaud) that operated between 1999-2010 became inactive during the recent years of its operation. The new roundtable was moved from the President’s office to Estonian Cooperation Assembly established in 2007 and renamed to Roundtable of Nationalities (Eesti Koostöö Kogu Rahvuste Ümarlaud). The composition of the membership in the roundtable was changed and more non-Russian minorities, including more recently arrived expats were included among the members. However, the activities of the new roundtable have also remained modest and its influence on the political life is insignificant. 
Web-link:
http://www.kogu.ee/olemus-ja-roll/rahvustevahelised-suhted/
</t>
  </si>
  <si>
    <t>Minimal fees for test. Possibility of refund of half of course costs if successful.</t>
  </si>
  <si>
    <t>No exemptions in law as of 2014</t>
  </si>
  <si>
    <t xml:space="preserve">Guidelines on Cross-cutting Issues in Development Plans (Juhend – läbivad teemad valdkonna arengukavas): 2013
Summary of changes:
The policy document that relates to equal treatment as a cross-cutting issue is the Guidelines on Cross-cutting Issues in Development Plans, adopted by the Government in 2013. It is a guidance document stating that equal treatment based on gender, age, disability and ethnicity must be taken into account when developing national strategies. However, the guidelines are still new and the impact on policy (development plans) is yet unclear. Furthermore, ministries are required to follow the guidelines, but there are no clear supervision or evaluation mechanisms established. However, Equality Commissioner’s office is understaffed and under-financed and therefore their work on awareness and monitoring discrimination remains low. 
Web-link:
http://www.fin.ee/riigi-strateegiline-juhtimine
</t>
  </si>
  <si>
    <t>B: The government has published guidelines on procedures. http://europass.is/wp-content/uploads/2012/05/Enskt.pdf</t>
  </si>
  <si>
    <t>Only A and certain categories or C Immigrants residing legally in Iceland have access to social assistance, maternity leave and family benefits (a, b, c). Only long-term residents (permanent residence permit) (a) and spouses of Icelandic citizens are eligible for unemployment benefits, invalidity benefits are available toTCNs after three years of residence in Iceland, but to receive full invalidity benefits and old age pension, you must have lived in Iceland for 40 years between the ages of 16-70.</t>
  </si>
  <si>
    <t xml:space="preserve">a, b,c, d </t>
  </si>
  <si>
    <t>200h Icelandic courses are available for foreign adults (free for unemployed, co-pay for foreign workers)</t>
  </si>
  <si>
    <t>Materials available on course</t>
  </si>
  <si>
    <t xml:space="preserve">Legally immigrated foreign nationals who have lived in Estonia less than five years </t>
  </si>
  <si>
    <t>Regulation of the Minister of the Interior Welcoming programme May 2014: Changes in Aliens Act obliges non-EU citizens on temporary permits to participate in a free adaptation course in order to renew their permits. No sanctions for non-participation.</t>
  </si>
  <si>
    <t xml:space="preserve">Since 2009 the state is offering free of charge preparatory courses for long-term residents including people with undetermined citizenship who wish to apply for Estonian citizenship. The courses are intended to prepare foreigners to pass the Constitution and Citizenship Law test. Courses are provided in Tallinn and in Narva. In other regions the courses will be organized if there is enough interest. </t>
  </si>
  <si>
    <t>Only language test</t>
  </si>
  <si>
    <t>Language test</t>
  </si>
  <si>
    <t xml:space="preserve">Free test. The financial support for language learning is provided through the cost-refund system where the costs of language courses were refunded provided the applicant passed language test on levels A2, B1, B2 or C1.  </t>
  </si>
  <si>
    <t>programme for validation development since 2003</t>
  </si>
  <si>
    <t>e.g. intentional crime against the state commited in the country (from Nov 2009) some of these offences (e.g. defamation of official symbols of foreign state or international organisation) are not ALWAYS actual and serious threat. B 416UE as response to 2007 Bronze Soldier riots</t>
  </si>
  <si>
    <t>NAV Intro is a special unit in NAV that has particular responsibility for providing help and assistance to jobseekers with immigrant backgrounds. NAV Intro has offices in Oslo, Bergen, Kristiansand and Trondheim. Applicants from other counties may also apply for assistance at NAV Intro. NAV Intro’s job is to work with NAV in every local authority in order to provide services to jobseekers with immigrant backgrounds.
NAV Intro provides assistance with:
Guidance interviews
Language testing
Preparatory training
Various courses adapted for jobseekers with immigrant backgrounds Source: http://introengelsk.cappelendamm.no/c35035/artikkel/vis.html?tid=35560 B: Since 2007, the Norwegian Labour and Welfare Administration (NAV) has offered internal diversity training, and has employed "The Diversity Mirror" (a diversity preparedness evaluation scheme) in a number of districts.  Also 2013-2016 support project of immigrant entrepreneurs "Vi trenger innvandrernes kompetanse"</t>
  </si>
  <si>
    <t>Criteria to be evaluated by the T&amp;E Centre authority includes business profitability which is based on various reports and documents readily available, such as business plans, binding pre-agreements and sources of finance.</t>
  </si>
  <si>
    <t>Chapter 9 of the Act on the Promotion of Immigrant Integration “Participative Integration in Finland” pilot scheme is in force temporarily 1.1.2011-31.12.2013. The new sections 67 and 68, which were altered on the basis of 1251/2011, took effect on 1.1.2012. The measures of the “Participative Integration in Finland” pilot scheme are planned and arranged for the following groups as customer-oriented training entities:
1) immigrants entering the labour market and immigrants on the labour market (integration path 1);
2) immigrants in need of special support (integration path 2); and
3) immigrant children and young immigrants (integration path 3).</t>
  </si>
  <si>
    <t>A and B available, now currently under integration plans</t>
  </si>
  <si>
    <t xml:space="preserve"> Aliens Act 30.4.2004/301, amendments Section 37 (549/2010): Persons living continuously in a marriage-like relationship within the same household regardless of their sex are comparable to a married couple. The requirement is that they have lived together for at least two years. This is not required if the persons have a child in their joint custody or if there is some other weighty reason for it.</t>
  </si>
  <si>
    <t xml:space="preserve"> Aliens Act 30.4.2004/301, amendments (Section 38 (549/2010)): Requirement for a child to be minor: Issuing a residence permit on the basis of family ties to an unmarried minor child requires that the child is a minor on the date when the child’s residence permit application is decided. Issuing a residence permit to a family member of a minor sponsor requires that the sponsor is a minor on the date when the sponsor’s residence permit application is decided. A further requirement for the issue of a residence permit is that the sponsor had a residence permit on the date the matter was initiated.</t>
  </si>
  <si>
    <t>Subsistence as defined in social assistance law. Increases with number of family members, but proportional to rates in law: http://www.migri.fi/moving_to_finland_to_be_with_a_family_member/income_requirement</t>
  </si>
  <si>
    <t>The backgrounds of immigrant children are taken into account even if the instruction follows the general objectives of education and learning. Targeted objectives include (within the local resources and arrangements) supporting the learning of Finnish/Swedish and if possible the native/mother tongue of a pupil and his/her possibility to grow into two cultures. The objective of the instruction is that the child will become a bi-lingual, bi-cultural adult who is integrated into the society.  Participation in pre-primary education is voluntary but the municipality is obliged to provide pre-primary education. Sources: Finnish National Board of Education: Immigrant education in Finland; National core curriculum for pre-primary education 2000; Basic Education Act (628/1998); http://www.oph.fi/english/education/pre-primary_education. According to the Act on the Promotion of Immigrant Integration, immigrants over the compulsory education age are provided with courses of Finnish or Swedish and are, if necessary, taught reading and writing skills and provided with other courses that promote access to employment and further training and social, cultural and life management skills as part of integration training. Integration training may also include identification of previously acquired skills.</t>
  </si>
  <si>
    <t>Name of new law/policy: Act on the Promotion of Immigrant Integration (1386/2010): Immigrants over the compulsory education age are provided with courses of Finnish or Swedish and are, if necessary, taught reading and writing skills and provided with other courses that promote access to employment and further training and social, cultural and life management skills as part of integration training. Integration training may also include identification of previously acquired skills.</t>
  </si>
  <si>
    <t>6 years: Supreme Court: eligibility starts on day one. Court confirms eligibility starts day foreigner receives first temporary residence permit.</t>
  </si>
  <si>
    <t xml:space="preserve">Temporary residence allowed </t>
  </si>
  <si>
    <t>6 years of permanent residence</t>
  </si>
  <si>
    <t xml:space="preserve">Name of new law/policy: Laki kansalaisuuslain muuttamisesta (579/2011) – Act (579/2011) amending the Nationality Act (359/2003).  1.9.2011
 The Act aims to improve the social cohesion and integration of immigrants by making naturalization more flexible. The period of residence in Finland required for citizenship will come down from 6 years to 5 years, assuming that the period of residence is uninterrupted. Moreover, any person who has lived in Finland for 4 years and can demonstrate sufficient command of Finnish or Swedish can obtain Finnish citizenship.
</t>
  </si>
  <si>
    <t xml:space="preserve"> Laki kansalaisuuslain muuttamisesta (579/2011): The integrity requirement was revised so that the waiting periods that follow from different punishable offences and during which the offender will not be naturalised were entered into the law as a separate provision. At the same time the waiting periods changed </t>
  </si>
  <si>
    <t>A child born residing legally, continuously in Iceland from the age of 11 (13 if stateless) gets citizenship on application after the age of 18 but before the age of 20</t>
  </si>
  <si>
    <t>Allowed at birth or before majority</t>
  </si>
  <si>
    <t>Law 4251/2014 New Code of Immigration and Social Integration: 1 April 2014: Significant innovation is Article 15, paragraph 6 which integrates the residence permit for dependent employment and independent work, at the renewal of the original stay permit. Paragraph 7 is considered important, according to which the holder of a residence permit for dependent employment may exercise, under the specific provisions of this Code, an independent economic activity only if they obtain a long-term residence permit.</t>
  </si>
  <si>
    <t>Ad hoc training programmes through ESF and EIF projects,  e.g. http://www.eye-ekt.gr/%28S%28snbhfx2fspmra rmfkrho3w55%29%29/eye/StaticPage.aspx?pagenb=51587 and http://ec.europa.eu/ewsi/en/practice/details.cfm?ID_ITEMS=23280</t>
  </si>
  <si>
    <t>Although unemployment agencies, through internal regulations deny benefits  if TCNs stay out of Greece for a certain period of time, eg. more than a week, since it is supposed that they are not using this time to seek a new employment in this country. This is not the case for Greek and EU nationals.</t>
  </si>
  <si>
    <t>According to the competent authorities if a written permission is given by the other parent the reunification is possible. The law requires that the sponsor has the child's custody by court decision. In Greece shared custody is 1 on 100 divorce cases. I doubt there are TCNs with shared custody cases. It is administrative practice to accept such letters for allowing taking the child, but it is certainly not provided by law or other policy document.</t>
  </si>
  <si>
    <t xml:space="preserve">Name of new law/policy: Law 4251/2014 New Code of Immigration and Social Integration includes a, b and c as reasons to reject or refuse to renew of stay permit
Articles 71-75 define the procedure for granting residence permits of family members admitted for family reunification. Important reform is introduced with Article 74 which cancels the obligation of the head of the family to prove sufficient resources during the renewal of the residence permit of family members, but has covered hims/hers insurance obligations and taxes. The rationale is to protect the family unity if the patron does not have the necessary financial resources in the given timeframe.
</t>
  </si>
  <si>
    <t xml:space="preserve"> Law 4251/2014, Article 75 with the rationale to simplify the procedures, the beneficiaries of stay permit for family reunion enjoy the general rights and obligations of the third country nationals according to the Code of migration. The article integrates the right of access to the labour market in the stay permit for family reunion, which is an important change which dismisses the necessity of decision on whether the stay permit holder could have access to the labour market or not.</t>
  </si>
  <si>
    <t xml:space="preserve"> Law 4251/2014, Article 76. Also Article 79 extends the right to an autonomous residence permit to third country nationals, who reside permanently in Greece once they become adults. This Article is particularly important for children hosted in institutions, since before they had the rights of residence permit as minors, but they were used to be deprived of that right in adulthood, if they were failing to renew their residence permit for studies or work, and, as a result they were becoming economic migrants.</t>
  </si>
  <si>
    <r>
      <t>The requirement of intensive induction programme applies mainly to the pupils.When 9 or more pupils in a class are foreigners the Induction, parallel class is created and works as described  elsewhere.Otherwise,the intensive preparation is in the regular class(Guidelines of the Ministry of Education re the induction if migrants and minority students , 3-10-2008). ---- 2a: Provided in in compulsary education formally but in  pre-primary,  ONLY informally.</t>
    </r>
    <r>
      <rPr>
        <sz val="11"/>
        <color rgb="FF92D050"/>
        <rFont val="Calibri"/>
        <family val="2"/>
        <scheme val="minor"/>
      </rPr>
      <t/>
    </r>
  </si>
  <si>
    <t xml:space="preserve">Much support for information initiatives aimed at promoting cultural diversity have been possible through EU funding. </t>
  </si>
  <si>
    <t>Migrant pupils who do not belong to the  Greek Orthodox religion can ask to be exempted from morning prayer and religion class, but there are no provisions for alternative courses during those hours. The other issues (religious holidays, dietary provisions, dress code, etc) have not yet become issues in Greece</t>
  </si>
  <si>
    <t>Art.14 of law n.3838/2010 on citizenship and political rights of immigrants. They are granted the right to vote only if they have been awarded the long term residence status, if they are holders of indefinite term 10 year permit, ethnic greeks with a 5 year residence after the acquision of such status and other categories (EU citizens holders of a valid permanent stay document for at least 5 years).</t>
  </si>
  <si>
    <t xml:space="preserve">Number 460/2013 decision of the Council of State, Plenary Session: 4 February 2013
Amendment which annuls the right to "elect and to be elected" in municipal elections by expatriates and legally residing in Greece foreigners from third countries.
</t>
  </si>
  <si>
    <t xml:space="preserve"> Number 460/2013 decision of the Council of State: 4 February 2013 Amendment which annuls the right to "elect and to be elected" in municipal elections by expatriates and legally residing in Greece foreigners from third countries.
</t>
  </si>
  <si>
    <t>Law 3852 7 June 2010 provides for the creation of Migrant Integration Councils in each one of the reformed municipalities coming into existence after the coming local elections (Oct. '10). There will be 5-11 members in each MIC appointed by the municipal council. The members will be municipal councillors or immigrants from the local communities and their task will be to report and address issues of the local migrant population.</t>
  </si>
  <si>
    <t xml:space="preserve"> Law 3852/1010 New Architecture of the structure of Local Authorities and Decentralized Administration - Program Kallikratis: 7 June 2010 Summary of changes: In the spirit of positive actions in public sector – access to public services, etc., the Law 3852/2010 New Architecture of the structure of Local Authorities and Decentralized Administration - Program Kallikratis, introduces Article 78 for the establishment of Councils for Migrants’ Integration. According to the Law those councils should be established at each regional municipality with decision of the municipality council. It functions as a counselling body to the mayor and has the obligation to inform the mayor for the problems that the migrants face in the given region, to present proposals for actions aiming at the integration of the migrants and to provide counselling services for the migrants in the regional municipality services. 
</t>
  </si>
  <si>
    <t xml:space="preserve"> Law 3852/1010 New Architecture of the structure of Local Authorities and Decentralized Administration - Program Kallikratis: 7 June 2010: In the spirit of positive actions in public sector – access to public services, etc., the Law 3852/2010 New Architecture of the structure of Local Authorities and Decentralized Administration - Program Kallikratis, introduces Article 78 for the establishment of Councils for Migrants’ Integration. According to the Law those councils should be established at each regional municipality with decision of the municipality council. It functions as a counselling body to the mayor and has the obligation to inform the mayor for the problems that the migrants face in the given region, to present proposals for actions aiming at the integration of the migrants and to provide counselling services for the migrants in the regional municipality services. </t>
  </si>
  <si>
    <t>Law 3852 put in effect  just on 7 June 2010 provides for the creation of Migrant Integration Councils in each one of the reformed municipalities coming into existence after the coming local elections (Oct. '10). There will be 5-11 members in each MIC appointed by the municipal council. The members will be municipal councillors or immigrants from the local communities and their task will be to report and address issues of the local migrant population.</t>
  </si>
  <si>
    <t>February 2013: Electoral rights removed</t>
  </si>
  <si>
    <t xml:space="preserve">a) Adequate knowledge of the Greek language, history and culture is evidenced by several  diplomas: a) Graduation degree of compulsory education from Greek school, b) graduation degree from high schools abroad which belong to the Greek educational system, c ) recognized graduation degree from the Greek philology department from universities abroad, d ) certificate of language requirement at least level B1 issued pursuant to Presidential Decree 60/2010 and e) a special certificate of sufficient knowledge of the Greek language and Greek elements of history and culture after passing an examination conducted under the responsibility of the General Secretariat for Lifelong Learning in collaboration with the Centre for Greek Language. (Article 107, par.1 New Code of Migration and Integration 2014) b) No exemptions for vulnerable groups.
</t>
  </si>
  <si>
    <t>Law 3731/2008 - Third country nationals’ children who were born in Greece and reside in Greece ever since, under the condition that they have completed their primary and secondary education in Greek schools, are entitled to the status of “long-term migrant” from the moment
they become adults, without having to fulfil the rest of the usual preconditions and procedural requirements</t>
  </si>
  <si>
    <t>No public study guide</t>
  </si>
  <si>
    <t xml:space="preserve"> Number 460/2013 decision of the Council of State, Plenary Session: 4 February 2013
Summary of changes: The decision also annuls the granting of citizenship to children of third country nationals which were born in Greece or have attended Greek school for six years (the right of citizenship on that basis and the right to elect and to be elected were granted by the Law 3838/2010)
</t>
  </si>
  <si>
    <t>Law n.3838/2010 provides acquisition of nationality upon application by both parents only if residing both legally in the country for &gt;5 years - Under transitional provisions, more favourable conditions apply for those who are already born in the country at the publication of the law in the official gazette: both parents should reside legally, but only one should reside for a min of 5 years. For this category there is a 3 years limit within which application should be submitted.</t>
  </si>
  <si>
    <t>Law n.3838/2010. Art.1 of the law provides automatic acquisition of citizenship for 3rd generation with the requirement that at least one parent was born in Greece and resides legally in the country since his/her birth)</t>
  </si>
  <si>
    <t>New law n.3838/2010 has substituted a 'good moral character' clause with the assessment of the applicant's smooth integration and participation to the economic and social life in the country.</t>
  </si>
  <si>
    <t>A reasoned decision is introduced for the first time by art.6 of law.n.3838/2010</t>
  </si>
  <si>
    <t>Art.1 of law n.3838/2010 provides for acquisition of citizenship at birth by declaration of parents, irrespective of other citizenship</t>
  </si>
  <si>
    <t xml:space="preserve"> Number 460/2013 decision of the Council of State, Plenary Session: 4 February 2013
Summary of changes: The decision also annuls the granting of citizenship to children of third country nationals which were born in Greece or have attended Greek school for six years </t>
  </si>
  <si>
    <t>Labour market mobility</t>
  </si>
  <si>
    <t xml:space="preserve">Access </t>
  </si>
  <si>
    <t>General support</t>
  </si>
  <si>
    <t>Targeted support</t>
  </si>
  <si>
    <t>Workers' rights</t>
  </si>
  <si>
    <t>Eligibility</t>
  </si>
  <si>
    <t>Conditions</t>
  </si>
  <si>
    <t>Security</t>
  </si>
  <si>
    <t>Rights</t>
  </si>
  <si>
    <t>Education</t>
  </si>
  <si>
    <t>Targeting needs</t>
  </si>
  <si>
    <t>New opportunities</t>
  </si>
  <si>
    <t>Intercultural education</t>
  </si>
  <si>
    <t>Electoral rights</t>
  </si>
  <si>
    <t>Political liberties</t>
  </si>
  <si>
    <t>Consultative bodies</t>
  </si>
  <si>
    <t>Implementation policies</t>
  </si>
  <si>
    <r>
      <t>Overall Score</t>
    </r>
    <r>
      <rPr>
        <sz val="10"/>
        <color theme="1"/>
        <rFont val="Calibri"/>
        <family val="2"/>
        <scheme val="minor"/>
      </rPr>
      <t xml:space="preserve"> (10-14)</t>
    </r>
  </si>
  <si>
    <t>Access to nationality</t>
  </si>
  <si>
    <t>Dual nationality</t>
  </si>
  <si>
    <t>Anti-discrimination</t>
  </si>
  <si>
    <t xml:space="preserve">Definitions </t>
  </si>
  <si>
    <t>Fields of application</t>
  </si>
  <si>
    <t>Enforcement mechanisms</t>
  </si>
  <si>
    <t>Equality policies</t>
  </si>
  <si>
    <t xml:space="preserve">There seems to be a much more strict policy on granting work permits to residents on temporary work permits. More claims seem to be refused on the basis of the needs of the market and the needs of the specific sector of employment, while the availability of nationals is also a very important criteria. As far as long term residents is concerned, that have aquired the status from another EU member state, according to 18ΚΔ and 18ΙΘ access to employment can be restricted according to the restrictions apply for the TCNs.  Through a circular ('residence permits for foreign companies employees'), the personnel of these companies is excluded of the procedures for residence permits (including their stagiers, domestic personnel, spouses, children)   </t>
  </si>
  <si>
    <t xml:space="preserve">Long term residents: Cap.105 Aliens and Immigration Law Article 18 ΙΖ(β) states that long term residents have equal rights in the education and professional training, included scholarships for studuying (provisional on language capacity and educational pre-requisites by the educational institutes). Humarn Resource Development Agency does not require for particular status on its vocational training.Family Reunion: Cap.105 Aliens and Immigration Law Article 18KA (5) [2007], ΤΘ [2012] concerning members of family reunion with sponsor holding long term resident permit,  temporary working “blue card” work permit, refugee status and resident who has long term permit to other EU country have all the rights to education as citizens as defined in article 18ΛΔ.Humarn Resource Development Agency does not require for particular status on its vocational training. Temporary Work Permit: Cap.105 Aliens and Immigration Law Article 18 ΤΕ (γ)(2012) clearly states equal access for education and professional training, excluding  access in study grants, study fund and other loan provisions for secondary, tertiary and skill training. However, access is not prohibited. Humarn Resource Development Agency does not require for particular status on its vocational training.        </t>
  </si>
  <si>
    <t>Long term residents: Cap.105 Aliens and Immigration Law Article 18 ΙΖ(στ) (2013) states that 3rd country national with long term permit has the same access to goods and services, including procedures for programs for acquiring Home financing (Home Financing Corporation does not provide mortgages for 3rd country nationals, however Cyprus Land Development Organization provides cheap housing for long term residents with uninterrupted stay of more than 5 years.)   Residents on family reunion permits according to Cap.105 Aliens and Immigration Law Article 18ΛΔ (2007)do not have access to housing on their own except if they apply for autonomus permit for long term resident. Temporary Permit: Cap.105 Aliens and Immigration Law Article 18ΦΓ (8)[2014] clearly states that 3rd country nationals on temporary permit are not allowed to buy housing property for resident purpose.</t>
  </si>
  <si>
    <t>Aliens and Immigration law  Chapter article 18ΙΖ,18ΚΔ, 18ΦΓ, 18ΥΓ,18 ΞΕ, 18ΤΕ, states that given a valid work permit  TCNs enjoy equal working conditions as locals.  Aliens and Immigration law  Chapter article ΡE(1), 2012 even ensures that illegally employed immigrant workers are entitled to receive owed  payment by their employers or the minimum guaranteed income.  Aliens and Immigration law  Chapter article ΤΓ (2β) prohibits the change in working status of temporary workers (blue card) without the prior acceptance by the director of Civil Registry and Migration Department. Cap.105 Aliens and Immigration law article 18ΤΔ states that in case unemployment of more than 3 months or more than once of "blue card" temporary workers the director of Civil Registry and Migration Department  has the right to revoke the work permit.  In temporary workers if there is a termination of work for more than 3 months the director can decide on the  continuation of temporary visa</t>
  </si>
  <si>
    <r>
      <t xml:space="preserve">While it is not explicitely written in a law, the Ministry of Education has asked the legal department's legal opinion and they have concluded that the article 20 of the constitution does not differentiate between citizens and TCN's.  "A child born abroad has to present the original birth certificate or other document (i.e. passport) issued by a relevant authority which confirms the date of birth and also satisfies the requirements the Ministry of Education and Culture." point β from the first link. </t>
    </r>
    <r>
      <rPr>
        <u/>
        <sz val="11"/>
        <rFont val="Calibri"/>
        <family val="2"/>
        <scheme val="minor"/>
      </rPr>
      <t/>
    </r>
  </si>
  <si>
    <t>Only general measures are taken. There are initiatives where the schools would try to encourage parental involvement in certain schools where there are high number of migrants pupils e.g. Ayios Antonios primary school in Limassol and Faneromeni primary school in Nicosia. also there are language courses where parents are included. However there are no specialized or developed out-reach workers  to reach migrant communities or school-liaison workers.</t>
  </si>
  <si>
    <t xml:space="preserve">In theory, the school curricula/materials can be modified; however, research done in the last two years at the Open University of Cyprus shows that in practice this does not happen for various reasons (lack of teacher training; no structured state guidance and evaluation etc.). </t>
  </si>
  <si>
    <t>under new law (par. 3(a) law 143 (1) 2009)</t>
  </si>
  <si>
    <t>The only requirement at renewal is the criminal record (18 IB (3) (a): "Is renewed automatically after an application of the interested person"</t>
  </si>
  <si>
    <t>An alien of full age and of good character, may apply for the acquisition of the citizenship of Cyprus by naturalization if he satisfies the Minister of the Interior that during the eight years immediately preceding the date of his application he has resided in Cyprus for periods amounting in the aggregate to not less than five years the last year of which must be a continuous stay in Cyprus.</t>
  </si>
  <si>
    <t xml:space="preserve">Language is not a requirement but since the granting of citizenship is discretionary to the Council of Ministers, it is considered to be  necessary to speak Greek. At the refusal document of the naturalization petitions, it is often mentioned that the applicant has no good/sufficient knowledge of the Greek language. In practice, A2 language knowledge is enough, but for this there is no accessible written document: section 7 letter d) of the Act no. 40/1993 Coll., on the Czech Citizenship states that the applicant has to prove the knowledge of the Czech language. The regulation of the Ministry of Education no. 137/1993 Coll. states that the knowledge of the Czech language is determined by the municipal civil servant conducting an interview with the applicant. The applicant has to be able to fluently answer questions about everyday life and to be able to interpret article from the daily newspaper. 
</t>
  </si>
  <si>
    <t xml:space="preserve">No requirement, no exemptions in administrative practice. Assessment based on criteria not available to the public. </t>
  </si>
  <si>
    <t>Required in practice</t>
  </si>
  <si>
    <t>Both (a and c) organizations which have a mandate via their constitution to represent some category of persons who may be discriminated have locus standi to apply to the supreme court. So an NGO or trade union may challenge a decision which has discriminatory effects without necessarily acting on behalf of a specific victim</t>
  </si>
  <si>
    <t xml:space="preserve">The Equality Body has the power to refer to the Attorney General laws, regulations that are discriminatory but there is no mechanism for reviewing such laws/regulations. There is no positive duty to promote equality. </t>
  </si>
  <si>
    <t>B: Integrated throughout the curriculum</t>
  </si>
  <si>
    <t xml:space="preserve"> 'active citizenship' is offered at universities and in-service training of teachers, but not as an obligatory courses.</t>
  </si>
  <si>
    <t>A: ZEP structure to combat early school leaving and encourage school registration also specifically among TCN</t>
  </si>
  <si>
    <t>A: There are intercultural secondary schools with adjusted program for foreign pupils and also preparatory classes with Greek language courses in the common schools. There are no targeted measures for access to pre-primary education.</t>
  </si>
  <si>
    <t>Information campaigns are carried out by associations often in cooperation with the state</t>
  </si>
  <si>
    <t xml:space="preserve">Not all B and C:  All students registered in higher education program of studies, no matter what the country in which the studies are being carried out, can request financial aid from the State provided they meet the criteria for being granted financial aid. The student must be either a Luxembourg citizen domiciled in Luxembourg; a citizen of an EU Member State, domiciled in Luxembourg;  a worker’s family member or the worker; a third-country national or stateless person, and have resided in Luxembourg for at least five years and hold a secondary education diploma or equivalent recognized by the Ministry of Education; or have political refugee status in the Grand Duchy of Luxembourg and live in Luxembourg. </t>
  </si>
  <si>
    <t xml:space="preserve">NO reliance on social security system </t>
  </si>
  <si>
    <t xml:space="preserve">9 months: Law : art 73 (3) says that "(6) Au plus tard neuf mois après la date du dépôt de la demande, le ministre notifie sa décision par écrit au regroupé.Dans des cas exceptionnels liés à la complexité de l’examen de la demande, ce délai peut être prorogé. " </t>
  </si>
  <si>
    <t>2008 Law</t>
  </si>
  <si>
    <t>Article 69 of the  2008 Immigration Law provides that, third-country nationals holding residence permits valid for at least one year, and who have a well-founded possibility of obtaining long-term residence status, and who reside for at least twelve months in Luxembourg, can request family reunification for the family members when they (1) show proof of having stable, regular and sufficient financial resources to meet their own needs and those of their dependent family members, without resorting to the social assistance system, as specified by Grand-Ducal Regulation; (2) have adequate housing to lodge their family members; and (3) have health insurance for themselves and their family members.</t>
  </si>
  <si>
    <t xml:space="preserve">2008 immigration law: TCNs' rights depend on the type of residence card. A residence card for a TCN family member for example entitles you to social help only after 5 years of residency (same as the sponsor). </t>
  </si>
  <si>
    <t>Article 74(2) of the 2008 Immigration Law provides that granting of the family member residence permit confers those rights on the family member.</t>
  </si>
  <si>
    <t>In the law of 2001, dual citizenship was not tolerated according to the very restrictive rules entailed in art. 25 LNL.</t>
  </si>
  <si>
    <t>Article 1(5), Law of 23 October 2008 on Luxembourg citizenship provides that a child born in Luxembourg of non-Luxembourgish parents, one of whom is born on Luxembourg soil, is a Luxembourgish citizen.  Also allowed for third generation.</t>
  </si>
  <si>
    <t>No TCN has equal access to employment (1/3 of labor market, public, semi-public &amp; regulated professions only for French and EU citizens)</t>
  </si>
  <si>
    <t>TCN do not have equal access to self-employment for regulated professions requiring French or EU citizenship</t>
  </si>
  <si>
    <t xml:space="preserve"> In the event of termination of the employment contract, all TCNs holders of a residence permits and/or holders of an authorization to work can register as job seekers and have access to public employment services. Excluded: students, holders of a provisional authorization to work (when the termination of the contract is not attributable to the employer). articles R5221-47 + R5221-48 Code du travail. Article R5221-3, 13° Ceseda -&gt; this provisional authorization to work is issued to foreigner employee practising a profession which is temporary by nature (e.g: holders of a "visa-vacances-travail", holders of a provisional residence permit (such as asylum seekers, escort of sick person), holders of a student resident permit practising a profession in addition on their studies whose working time exceeds the permitted limit,...). </t>
  </si>
  <si>
    <t>Equal access to scholarship as nationals only for TCN beneficiaries of international protection and foreign students who are domiciled in France for at least two years and whose parents’ tax households (father, mother or legal guardian) is in France for at least two years.</t>
  </si>
  <si>
    <t xml:space="preserve">The legal concept of equivalence does not exist in France. An attestation of comparability is possible by ENIC-NARIC France. However provisions are not the same for TCN as for EU citizens or French citizens. </t>
  </si>
  <si>
    <t xml:space="preserve">
Right to Validation of Acquired Experiences (VAE): 3 years of professional experience which can be in France or abroad. No nationality requirement, only legal residence during the procedure
</t>
  </si>
  <si>
    <t xml:space="preserve">B since 2009: Acse’s integration activities have been transferred to Ofii (French office of immigration and integration). Training provided are only generic language training. Some TCN’s can have an assessment of skills when they sign their CAI. Differents "accord-cadre" signed, since 2007, between State and occupational sectors in order to promote employment of newly arrived immigrants (http://femmes.gouv.fr/dossiers/egalite-professionnelle/promotion-de-legalite-professionnelle/10-les-accords-conclus-par-letat-avec-des-partenaires-publics-et-prives/ et http://www.diplomatie.gouv.fr/fr/IMG/pdf/L_essentiel_sur_l_integration_Promouvoir_l_integration_des_immigres_legaux.pdf ). </t>
  </si>
  <si>
    <t>Differents "accord-cadre" signed between State and occupational sectors in order to promote employment of newly arrived immigrants include a focus on integration of youth and women migrants. Integration of women migrants is the 2nd priority of National Integration Policy replicated at local level http://www.immigration.interieur.gouv.fr/content/download/65319/473081/file/ANNEXE%209%20MENE1323170C.doc. No currently evaluation of the "accords cadres"</t>
  </si>
  <si>
    <t>2 new « accords cadres » have signed on 27/12/2007, setting general goals, that already existed before, to promote integration of migrant youth &amp; migrant women.  http://www.lacse.fr/ancsec_internet/ressources/files/ILD___new/accords_cadres/Accord-cadre_ACSE-SDFE-DPM-DIV.pdf The earlier Accords Cadres dates from 2003. http://www.travail-solidarite.gouv.fr/espaces,770/femmes-egalite,772/egalite-professionnelle-l-accord,6330.html</t>
  </si>
  <si>
    <t>A: Convention between Ofii and public employment services (Pole emploi) was signed in 2007
New convention between Pole Emploi and the FACE Foundation</t>
  </si>
  <si>
    <t>Migrant workers not completely covered by CAI/bilan des competences made obligatory in 2007</t>
  </si>
  <si>
    <t xml:space="preserve">
Employee representatives bodies: foreigners are electors and can be elected as staff representative and works council member but for Prud'hommes councils: TCN and EU workers can vote for their representatives but can not be elected. For chambers of commerce, trade, agriculture: only nationals and EU citizens can be elected since 2004.</t>
  </si>
  <si>
    <t>Article R441-1 du Code de la construction et de l'habitation: conditions for foreigners:
. Legal residence 
. Permanency residence</t>
  </si>
  <si>
    <t>arrêté du 1er février 2013 http://www.legifrance.gouv.fr/affichTexte.do?cidTexte=JORFTEXT000027061195&amp;categorieLien=id</t>
  </si>
  <si>
    <t xml:space="preserve">Extends to legal residence arrêté du 15 mars 2010 http://www.legifrance.gouv.fr/affichTexte.do?cidTexte=JORFTEXT000022023200&amp;dateTexte=&amp;categorieLien=id </t>
  </si>
  <si>
    <t>Exclusion of certain legal residents arrêté du 25 mars 1988 http://www.legifrance.gouv.fr/affichTexte.do;jsessionid=248C523F0759864F4AA9ECA03CEF3568.tpdjo06v_1?cidTexte=LEGITEXT000006058186&amp;dateTexte=20090615</t>
  </si>
  <si>
    <t>Article L1132-1 Code du travail: prohibition of discrimination</t>
  </si>
  <si>
    <t xml:space="preserve"> L.411-1  CESEDA = At least 18 months of regular stay</t>
  </si>
  <si>
    <t>Residence or temporary permit of at least 1 year and regularly living in France for 18 months</t>
  </si>
  <si>
    <t>Only same-sex married couples: The Law on same-sex marriage enables same-sex couples to marry and to adopt children. Recognition of marriages celebrated abroad between same-sex people opens the right to family reunification for couples married abroad. Secondly, this law involves issues regarding applicable legislative provisions to same-sex foreigner nationals living in France who wish to marry in France. This does not change the situation for unmarried partners. Partners other than spouses ineligible for family reunion (art. L411-1 CESEDA). Instead, a residence card "vie privée, vie familiale" is possible for legal cohabitants (pacsée) but  only for partners who are already legally resident in France as a proof of effective common residence. Furthermore, issuance of this residence card is only regulated by a circular and rather discretionary.</t>
  </si>
  <si>
    <t>Date of entry into force: Law 19 May 2013, Decree 30 May 2013, Circular immediate :  Summary of changes: The Law on same-sex marriage enables same-sex couples to marry and to adopt children. Recognition of marriages celebrated abroad between same-sex people opens the right to family reunification for couples married abroad. Secondly, this law involves issues regarding applicable legislative provisions to same-sex foreigner nationals living in France who wish to marry in France. This does not change the situation for unmarried partners.</t>
  </si>
  <si>
    <t xml:space="preserve">article L.411-1 CESEDA 18 ans. http://www.gisti.org/spip.php?article301
La loi française est formelle et d'ailleurs inchangée sur ce point depuis toujours; comme déjà indiqué seuls les époux sont concernés par le regroupement familal. Le lien mentionné est hors sujet, il s'agit de la question totalement distincte de la demande de titre de séjour d'un étranger déjà présent en France. La circulaire indiqué (qui n'est d'ailleurs plus en vigueur depuis des années) ne fait que rappeler que le PACS est, évidemment, un des éléments à prendre en compte au titre de l'article 8 de la CEDH pour une demande de titre de séjour.
</t>
  </si>
  <si>
    <t>circulaire interministérielle DPM/DM12 n°2006/26 17 JANVIER 2006, III, B, 2,2 gives some possibility but with limitations for Children for whom custody is shared</t>
  </si>
  <si>
    <t xml:space="preserve">l'article R. 311-30-2 CESEDA : language  test/assessment is obligatory (with some exceptions) and if the minimum level is not fulfilled, applicant is required to take a training. But if after this training his level is still insufficient, it is not an impediment for the applicant for the suceed of his family reunification procedure </t>
  </si>
  <si>
    <t xml:space="preserve">l'article R. 311-30-2 du code de l'entrée et du séjour des étrangers et du droit d'asile : language  test/assessment is obligatory (with some exceptions) and if the minimum level is not fulfilled, applicant is required to take a training. But if after this training his level is still insufficient, it is not an impediment for the applicant for the suceed of his family reunification procedure </t>
  </si>
  <si>
    <t>l'article R. 311-30-2 CESEDA  + Arrêté 1er décembre 2008, NOR:IMIC0827547A : JO 5 déc:
Evaluation of level of knowledge of French republican values</t>
  </si>
  <si>
    <t xml:space="preserve">Art. R. 311-30-2 CESEDA. Exemptions possible if disruption of public order, war, disasters make threat to security and also where places incompatible burden on applicant's physical or financial abilities, professional duties, or security. </t>
  </si>
  <si>
    <t>Neither a nor b</t>
  </si>
  <si>
    <t>French knowledge and values of the French Republic are assessed but these are not a condition to access to family reunification. Training is free.</t>
  </si>
  <si>
    <t xml:space="preserve">Language and civic republican values courses after arrival for family migrants. Article L.311-9 CESEDA : For the first renewal of the permit, administrative authorities take into account the non-respect, manifested by the willingness of the foreigner to follow the requirements of the CAI. </t>
  </si>
  <si>
    <t>A1, See Art. D. 338-23 CESEDA and  Arr. 1er déc. 2008, NOR : IMIC0827547A : JO, 5 déc.</t>
  </si>
  <si>
    <t>Article R311-30-12 -&gt; Article R311-30-16: since 2008, specific integration contract for family/members of family arrived in France by family reunification procedure, now includes specific training about rights and duties of French parents</t>
  </si>
  <si>
    <t>Only A</t>
  </si>
  <si>
    <t>article R.311-21 of CESEDA</t>
  </si>
  <si>
    <t>Neither a nor b for CAI</t>
  </si>
  <si>
    <t>All family migrants obliged to sign the CAI are not entitled to free language courses to meet the A1 requirement.</t>
  </si>
  <si>
    <t>size requirements</t>
  </si>
  <si>
    <t>Economic requirement are harder to meet, and may  reach 1,20 minimum wage X 12 month ((for 6 persons) art. R. 411-4  CESEDA, décret n° 2008-614 du 27 juin 2008</t>
  </si>
  <si>
    <t>260 euros</t>
  </si>
  <si>
    <t>In practice, family reunion may take years to complete: even when the authorization in given within the legal indicative delay of 6 months, which is quite often not the case, the visa procedure may last for months/years</t>
  </si>
  <si>
    <t xml:space="preserve">C: Hundreds of refusals each year are justified under the ground "the applicant does not demonstrate having been deprived of all attachments in their country origin" based on the constitutional right to family reunification and Article 8 of the European Convention on Human Rights. This is systematically the case for Algerian children under the kafala scheme, even though a Franco-Algerian agreement expressly makes these children eligible. </t>
  </si>
  <si>
    <t>at least 3 years and under conditions</t>
  </si>
  <si>
    <t>In cash of death and violence, article L431-2 Ceseda</t>
  </si>
  <si>
    <t xml:space="preserve">b) circulaire n°2012-143 du 2-10-2012(BOEN spécial n°37 du 11 octobre 2012): redefining CASNAV objectives (institution in charge of accompanying allophone pupils newly arrived)
Objective: support newly arrived pupils to access and become integrated with course of study support parents for education of their children 
</t>
  </si>
  <si>
    <t>Education is explicitly universal by law. But no specification is made in favour of migrant pupils (or newly arrived pupils). Children of undocumented families are admitted without discrimination. Compulsory education goes from the age of 6 to the age of 16. Primary education extends on 5 years, and lower secondary education on 4 years. Consequently, if a child does not repeat a year, he/she will finish complusory education when he/she has reached the lycee (general, technological or vocational lycee).</t>
  </si>
  <si>
    <t>Assessment uses semi-standard criteria and tools, handled by special regional bodies called CASNAV (they belong to the ministry of National education). CASNAV staff are not trained for the job before being appointed. But they usually are selected on profile</t>
  </si>
  <si>
    <t xml:space="preserve">Pre-primary education starts from the age of 2 and extends to the age of 6. It is free. Most children of migrant families attend pre-primary schools at the age of 3 (like French people do). Every child living in France has a right to state school education, including pre-primary education.  No legal restrictions to access vocational training and higher education. </t>
  </si>
  <si>
    <t>1st June 2013: The first decree enumerates the preliminary admission procedures and conditions of registration for the first year of a bachelor’s degree and procedures to assess the students’ level of understanding in French. The second updates admission procedures of first year of a bachelor’s degree. Beneficiaries of subsidiary protection are now exempted from preliminary admission procedures to be registered (as is the case for refugees). It also removes the obligation for universities to check candidates’ residence permits (for those residing in France) before giving them the application form.</t>
  </si>
  <si>
    <t>A and B apply. In each region a special centre is in charge of welcoming and assessing school skills of newly arrived pupils: the CASNAV (regional centre for the education of just arrived pupils and traveller children). It also helps teachers who have these children either in specific forms or for specific periods. CASNAV trainers mainly work with primary schools and children. But one can find a few special forms in lower secondary schools or even in vocational (post-compulsory) lycees. Written information in foreign languages exists only at primary level. But CASNAV may provide innovations, for instance Paris CASNAV. There are also recommendations to use interpreters as far as  necessary at local level for instance during the enrolment and orientation phase, either using volunteers from the community or family members, but no such service is provided institutionally. Teachers and families can appeal to parents, friends, people in the neighbourhood.</t>
  </si>
  <si>
    <t>A applies. No policies on French language learning at pre-primary level. Support in the language of instruction is provided during the primary level (age 6 to 11), in special structures called CLIN (induction forms), set in primary schools where there is a number of such pupils. Pupils usually do not attend such forms full time. Moreover, CLINs may welcome also pupils from other schools of the neighbourhood. When non-French speaking pupils are not enough in a neighbourhood to maintain a special form, special teachers may move from one school to the other to help them during a few hours a week. 
CLA-NSA: special structure for children who did'nt attended school before arriving in France. CLA for children attending school before, education is adapted to their level.</t>
  </si>
  <si>
    <t>2012 Circulars including  n°2012-143 du 2-10-2012(BOEN spécial n°37 du 11 octobre 2012): "If the language knowledge of the student, notably in terms of understanding and writing, remains insufficient, the student must be able to benefit from assistance and resources adapted to their needs to progress and attain a sufficient level compatible with the demands of teachers in mainstream classrooms."</t>
  </si>
  <si>
    <t>The is a large diversity of ways of working in the CLINs, no standard method, nor tools. These structures are not strongly monitored.</t>
  </si>
  <si>
    <t xml:space="preserve">None yet. See third 2012 October circular: See third circular http://www.education.gouv.fr/pid25535/bulletin_officiel.html?cid_bo=61527 2.3 "An evaluation tool, designd at national leve, is intended to permit the evaluation of newly arrived foreign-speaking students during their initial training. </t>
  </si>
  <si>
    <t xml:space="preserve">None yet: See third 2012 October circular: See third circular http://www.education.gouv.fr/pid25535/bulletin_officiel.html?cid_bo=61527 2.3 "An evaluation tool, designd at national leve, is intended to permit the evaluation of newly arrived foreign-speaking students during their initial training. </t>
  </si>
  <si>
    <t xml:space="preserve">precision : official standards for learning French as a second language are not necessarily ignored in CLINs. But they are not mandatory. CLINs practices are close to the art of bricolage, I would say. I don't know a good academic study on these issues. I know that General Inspectorate recently wrote a report, but it was not made public  </t>
  </si>
  <si>
    <t xml:space="preserve">See third 2012 October circular: See third circular http://www.education.gouv.fr/pid25535/bulletin_officiel.html?cid_bo=61527 2.3 "An evaluation tool, designd at national leve, is intended to permit the evaluation of newly arrived foreign-speaking students during their initial training. </t>
  </si>
  <si>
    <t>The individualisation of the process as described in the circular only concerns the transition into the mainstream classroom but not further support.</t>
  </si>
  <si>
    <t>experiment: "Parcours de réussite professionnelle, PARP" special grants provided by the ministry of immigration, integration and natinal identity to excellent students beginning higher education who previously were pupils in CLIN ou CLA. 12 grants awarded in april 2010. Each amounts to 2400 euros a year and is valid for 3 years</t>
  </si>
  <si>
    <t>In-service professional training is possible, it depends on teachers' applications, on training local facilities and on the inspectors' thoughtfulness. In-service training is for CLIN teachers, and is also possible for other teachers (there is a local training program devised in all school circonscriptions). But French as a second language is not recognised as a subject in the official training of teachers. It is taught at University, outside the official training.</t>
  </si>
  <si>
    <t>LCO teaching in the framework of bilateral agreements, passed in the 1970's (Morocco, Algeria, Tunisia, Portugal, Spain, Italy, Turkey). Implemented in various ways. Since recently the state has been encouraging teaching of arabic language in lower secondary schools in a formula allowing families and pupils to learn both English and Arabic language ("classes bilangues"). It is still experimental. Of course, Arabic language can also be learned as a second language from the age of 14. But is is rarely chosen by families and not possible in every schools.</t>
  </si>
  <si>
    <t>A and B apply. In primary schools, one can get LCO teaching during school day (it has become rare, this is mainly the case for Algerian LCO). In lower secondary schools, authorities are trying to develop Arabic language teaching for all (in principle: see above). But it is very rare, it is rather an experiment for the moment.</t>
  </si>
  <si>
    <t>This orientation, which was encouraged in the 1970's, came to a stop in 1984-1985.</t>
  </si>
  <si>
    <t>Law 2013-595 orientation and programming for rebuilding School of the Republic. This law reaffirms in the article 111-1 of the Educational Code the necessity to promote inclusive schooling, without distinction, in order to combat social and territorial inequalities in matter of school and educational success. This relates in particular schooling of allophone newcoming pupils and reinforcing inclusion in ordinary classes including adapted pedagogic program. There are no concrete measures put forward. It is an orientation and programming law for rebuilding school, so this law represents the intention of the governement in this matter and lists a number of essential principles but doesn’t set out concrete measures.</t>
  </si>
  <si>
    <t>C: nothing required, Local measures de facto directed at migrant parents are not impossible, but must not be worded as such. See circular of 13th march 1986, "Accueil et intégration des élèves étrangers dans les écoles, collèges et lycées". Ouvrir l'école initiative is an experiment, it is very rarely implemented up to now, it is by no means a requirement</t>
  </si>
  <si>
    <t>The army and police have implemented such measures, but the ministry of National education did not.</t>
  </si>
  <si>
    <t>the phrase "intercultural education" is no more accepted in French formal school discourse. It disappeared in 1985 (after a report written by Jacques Berque). The present government is promoting the concept of "diversity" on a general level. But the ministry of National education is reluctant to use it. The approach of diversitiy is exclusively conceptual. As such it may be present in some subjects, like French and litterature, or civic education (fight against racism)</t>
  </si>
  <si>
    <t>The ACSE (National agency for social cohesion and equal opportunities), which depends on the ministry of Labour and on the state secretary for urban policy, is responsible for implementing government guidelines against discrimination, and for the promotion of diversity</t>
  </si>
  <si>
    <t xml:space="preserve">The arrangements, when provided, are only de facto. Families cannot demand, they can only ask for accommodation, and acceptance from the schools (or local councils) is never sure. But no-pork menus are frequently available for lunch in immigrant areas. Note that this provision is made not by the state but by local authorities (local councils) </t>
  </si>
  <si>
    <r>
      <t>Right to vote in regio</t>
    </r>
    <r>
      <rPr>
        <sz val="11"/>
        <rFont val="Calibri"/>
        <family val="2"/>
      </rPr>
      <t>nal elections (if no regional level exists in the country, skip to question 68)</t>
    </r>
  </si>
  <si>
    <t xml:space="preserve">November 2001 le Conseil de la Citoyenneté des Parisiens Non Communautaires (CCPNC)
</t>
  </si>
  <si>
    <t xml:space="preserve">Feb: 2010: This new assembly is chaired by the Mayor, but there is also a representative board made up of members of this assembly
</t>
  </si>
  <si>
    <t>Conseil de la citoyenneté des Parisiens non communautaires</t>
  </si>
  <si>
    <t>A and B: Feb 2010: Charter organised this new assembly. Power to formulate advice and propose recommendations to Council of the City of Paris on all municipal issues and to submit an annual report to the Mayor of Paris that can be debated by the Council of the City of Paris.</t>
  </si>
  <si>
    <t>This assembly has abilities to give advice, recommendations on every municipal issue</t>
  </si>
  <si>
    <t>Feb 2010: Charter includes provisions relating to representativeness</t>
  </si>
  <si>
    <t>Optional: Commissions extra-municipales d’immigrés, conseils municipaux associés ou encore conseil consultatif des étrangers, Each city can organise consultations. It exists mainly in large cities. Answers completed in this section based on the model in Strasbourg.</t>
  </si>
  <si>
    <t>takes into account intention to stay long term / stay must be uninterrupted / seasonal workers and au pairs are not excluded. List of eligible permets at art. L314-8 CESEDA, loi n° 2007-1631 du 20 novembre 2007 (are for instance excluded temporary workers, students...) ajout par la loi de nov 2007 (article 19) dans a la liste de l'article L.313-14 ("régularisation" notamment par le travail + circonstances exceptionnelles) et L.314-12 (carte de résident de plein droit).</t>
  </si>
  <si>
    <t xml:space="preserve">November 2013 Law n°2013-1005 on simplifying relations between citizens and administration (article 6): In accordance with directive 2011/51/CE, beneficiaries of international protection are from now on eligible for the EC long-term residence. The law provides that the asylum procedure must be taken into account in calculating the condition of five years of continuous legal residence in France. </t>
  </si>
  <si>
    <t>l'article L.314-8 CESEDA dmenads uninterrupted stay + R. 314-1-1 CESEDA (Art. 30  décret n° 2007-373 du 21 mars 2007). EU long-term residence allows for interruptions of no more than six consecutive months and a total of ten non-consecutive months</t>
  </si>
  <si>
    <t xml:space="preserve">June 2013: Circular concerning the conditions for renewal of residence permit For the purpose of proving five years of uninterrupted regular residence in order to apply for the EU long-term residence, receipts obtained upon requests for renewals will be taken into account. Furthermore,  the circular encourages the issue of permanent residence card for foreigners aged more than 60 years and also for people renewing for a second time their long-term residence permit (valid for 10 years). </t>
  </si>
  <si>
    <t>Foreigners must prove their french knowledge - article R 314-1 5° "c) Tout document de nature à attester sa connaissance suffisante de la langue française, notamment le diplôme initial de langue française."</t>
  </si>
  <si>
    <t xml:space="preserve">A1: Article L314-2 + Le décret n° 2007-373 du 21 mars 2007 pris pour l’application de la loi n° 2006-911 du 24 juillet 2006 définit les conditions dans son article 29:  Tout document de nature à attester sa connaissance suffisante de la langue française,
notamment le diplôme initial de langue française (DILF). DILF = A1.1 </t>
  </si>
  <si>
    <t xml:space="preserve"> Art. L.314-2: integration assessment</t>
  </si>
  <si>
    <t>B: e.g: language requirement exemption/ age: L314-2: Legal exemption for those over age 65</t>
  </si>
  <si>
    <t>Around 260 euros: The Finance Law (as of 01/01/2013) provides some reduction and exemption. The tax that foreigners have to pay for the first issue of their residence-permit is reduced from 349 euros to 241 euros. However, for others renewals, the tax is rising from 143 to 341 euros for long-term permit and from 113 to 181 euros for three-year residence permit.</t>
  </si>
  <si>
    <t>The Finance Law (as of 01/01/2013) provides some reduction and exemption. The tax that foreigners have to pay for the first issue of their residence-permit is reduced from 349 euros to 241 euros. However, for others renewals, the tax is rising from 143 to 341 euros for long-term permit and from 113 to 181 euros for three-year residence permit.</t>
  </si>
  <si>
    <t>If no response within 4 months, rejection presumed R.311-12</t>
  </si>
  <si>
    <t>Article L.314-7 CESEDA</t>
  </si>
  <si>
    <t>In case of employers: article 314-6 CESEDA</t>
  </si>
  <si>
    <t>Criteria can be taken into account by prefectures, under judicial control of administative judges.</t>
  </si>
  <si>
    <t>Article L.511-4 CESEDA : Age 18 or less, regular resident for 20 years, or resident since at least age 13</t>
  </si>
  <si>
    <t xml:space="preserve">A: Spouse does not have to prove good character (the sponsor does). Person has been the spouse of a citizen for 4 years, with common household, and has been resident in France for 3 years (5 years of marriage is required if person has less than 3 years of residence in France). </t>
  </si>
  <si>
    <t>No special disposition in naturalisation law for PACS</t>
  </si>
  <si>
    <t>L'article 21-7: entitlement at age 18 for French-born children who are resident and have at least five years of residence.</t>
  </si>
  <si>
    <t>Since 1st January 2012, ‘linguistic assimilation’ is no longer assessed by a civil servant: applicants must present a linguistic diploma, awarded by an institution accredited by the French State, that certifies the B1 level of the Common European Framework of Reference
for Languages</t>
  </si>
  <si>
    <t>Administrative (police) subjective discretion of suficient knowledge « according to the applicant's condition »</t>
  </si>
  <si>
    <t xml:space="preserve">Decree n°2013-794 does not introduce an exemption of language requirement but an exemption to produce certificates proving their level in French. That means that assessment methods are more flexible for theses two categories (a+b).  People holding a diploma issued following studies in French from a French-speaking country, people with a disability, people with chronic illness problems and those aged over 60 years old are now exempted to provide a diploma or a certificate. Their language abilities will be assessed during their personal interview with a prefecture agent. </t>
  </si>
  <si>
    <t>Decree n°2013-794 does not introduce an exemption of language requirement but an exemption to produce certificates proving their level in French. That means that assessment methods are more flexible for theses two categories (a+b).  People holding a diploma issued following studies in French from a French-speaking country, people with a disability, people with chronic illness problems and those aged over 60 years old are now exempted to provide a diploma or a certificate. Their language abilities will be assessed during their personal interview with a prefecture agent.</t>
  </si>
  <si>
    <t>education was taken into account in 2007 just as today, not for language requierement exemption, but to allow for instance a shorter period of residence to apply for naturalization. The only language exemption is for ackowledging refugees or statess people legally and continuously in France for more than 15 years AND over 70 years old: art. 21-24-1 civil code</t>
  </si>
  <si>
    <t>List of valid certificates to prove french level is defined by circulaire 30 novembre 2011 (NOR:IOCN1132114C), Costs of training and issuance of these certificates are borne by applicants.</t>
  </si>
  <si>
    <t xml:space="preserve"> Costs of training and issuance of these certificates are borne by applicants.</t>
  </si>
  <si>
    <t>The free courses given through the ‘Contrat d'accueil et d'intégration’ (CAI) are not enough to meet naturalisation requirements (B1)</t>
  </si>
  <si>
    <t xml:space="preserve">Decree n°2013-794 concerning access to French nationality - There is still an integration test/assessment, but the test is no longer based on a multiple choise test. It is assessed during an interiew between the applicant and the administrative officer. The level is assessed according to a "citizen" booklet and not anymore according to primary school level. </t>
  </si>
  <si>
    <t xml:space="preserve">Decree n°2013-794 concerning access to French nationality - There is still an integration test/assessment, but the test is no longer based on a multiple choise test. It is assessed during an interiew between the applicant and the administrative officer. The level is assessed according to a "citizen" booklet and not anymore according to primary school level. 
Decree n°2013-795 concerning experimentation of new rules for acquisition procedure: The decree introduces an experimental scheme concerning nationality acquisition procedure. Facing marked geographical inequalities to access French nationality, this experimental scheme aims to reinforce qualitative and quantitative capacities to process nationality applications. Decision in case of nationality application would no longer be taken by departmental prefect but by some prefectures designated at inter-departmental level. Moreover, in this scheme, personal interview with a prefecture agent is replaced by an interview with a specific commission. This plan is currently implemented in 11 French departments. </t>
  </si>
  <si>
    <t xml:space="preserve">circular of 16 October 2012 indicates that the degree of knowledge will be assessed through natural
conversation, and not through an ‘artificial’ questionnaire. A second circular of the Minister of the Interior, also dated 16 October 2012, recalls that the applicant must sign the charter and if he/she refuses to sign, the application would be
declared inadmissible for ‘lack of assimilation’. If the application is approved, the charter is
given to the new French citizens during the ceremony of reception in French citizenship </t>
  </si>
  <si>
    <t xml:space="preserve"> According
to Article 21-24 of the Civil Code, the outcome of the assimilation interview is the signature,
by the applicant, of the ‘charter of rights and duties of French citizens’, which recalls the
principles, values and essential symbols of the French Republic (decree of 30 January 2012).
The decree specifies what kind of knowledge is evaluated with the help of questions asked in
the form of a multiple-choice questionnaire (MCQ) by the civil servant. For example, the
questionnaire included questions such as “Who do you associate with the Arc de Triomphe?
(1) Napoleon (2) The General de Gaulle (3) Julius Caesar”.  The decree provided that the questionnaire should enter into force no later than 1st July
2012.</t>
  </si>
  <si>
    <t>B: Since decree 2013, a "livret du citoyen", as a sutdy guide, should be given and downloadable, but it is not available for now</t>
  </si>
  <si>
    <t xml:space="preserve">2013 circular also addresses professional integration of candidates: the minister asks that current labor market conditions and steps taken by the candidate be taken into account. He also recommends that application file of young graduates and students in “sectors of excellence” be examined “with open-mindedness”. </t>
  </si>
  <si>
    <t xml:space="preserve">In Circular regarding access to French nationality, the minister invites prefects to be more flexible in applying criteria for naturalisation in three areas. [...]On assessing the behaviour of the candidate with regards to respecting the law, the minister recommends a global assessment rather than focusing on isolated, minor and old failures to respect the law. Moreover, facilitation of unauthorized residence should no longer count when it is given to family members. </t>
  </si>
  <si>
    <t>"Bonne vie et moeurs"</t>
  </si>
  <si>
    <t xml:space="preserve">2013 circular also addresses assessing the behaviour of the candidate with regards to respecting the law; the minister recommends a global assessment rather than focusing on isolated, minor and old failures to respect the law. Moreover, facilitation of unauthorized residence should no longer count when it is given to family members. </t>
  </si>
  <si>
    <t xml:space="preserve">55 euros since January 1 2011 as average administrative cost (75 euros as cost for French citizens to apply for French passport). Indigent persons are exonerated from this fee. </t>
  </si>
  <si>
    <t>18 months since the receipt of all documents  (article 21-25-1 Code civil).</t>
  </si>
  <si>
    <t>Local prefects can now reject an  applicant, without needing the  approval of the Interior Ministry as they did before. Building on a 2009 pilot, the previous government wanted to improve services and shorten waiting times for decisions. However, the reform may lead to more unequal treatment, as suggested by the 16 October 2012 Lipietz report. First generation immigrants with the same background may be accepted in one prefecture but rejected in another, depending on the way conditions are interpreted. The IGA is preparing an official evaluation.</t>
  </si>
  <si>
    <t>Art. 27-2 provides for withdrawal in case of fraud or lie within 2 years of their discovery, so virtually no time limits. Moreover, art 37-3 and 7 allows for withdrawal without time limits in case of breach of loyalty, indignity, etc.</t>
  </si>
  <si>
    <t xml:space="preserve">Nationality is often assimilated to origin when the law does not provide for restrictions based on nationality. In many penal cases the criteria of nationality has been held to be a form of direct discrimination based on origin, as the penal code refers to discrimination based on the link with a nation. However, in civil cases the Court of Cassation has treated discrimination based on nationality as a source of apparent indirect discrimination that allows for justification on the part of the employer: in Cass. Soc., n° 03-47720, 09/11/2005, Soc ESRF c/ M. X., confirmed in another matter against ESRF on 17 April, 2008 (Soc. 819 FS-P+B). The definition of the scope of the protection against discrimination at Article 2 of the Law no 2008-496, eliminates the larger definition that appeared at Article 19 of the Law no 2004-1496 (Law creating the HALDE) and the first law of transposition of the Directives, Law of 16 November 2001, that included national origin. The resulting protection regarding the scope of Directive 2000/43 does not explicitly cover national origin except in Article 225-1 of the Penal Code and Article 1132-1 of the Labour Code. </t>
  </si>
  <si>
    <t xml:space="preserve">Law no 2008-496 completed transposition by stipulating a definition of direct and indirect discrimination in article 1, adding an explicit reference to instructions to discriminate that applies to all grounds as regards employment ( article L1132-1 LC and article 6 of Law no 83-634 in public service), However, it has eliminated explicit reference to the ground of nationality in private employment law, this ground is therefore now only covered by article 225-2 of the Penal Code in matters of explicit direct discrimination or by trigerring indirect discrimination in private employment law (article L1132-2 LC). </t>
  </si>
  <si>
    <t>Assumed characteristics for a), by interpretation for b) and c), DIscrimination by association by interpretation for a), b) and c). There is no specific provision in this regard. In Articles L 1132-1 LC and 225-1 PC and Article 19 of the Law no 2004-1486 of 30 December, 2004 (Law HALDE) prohibited ground refers to a person’s own real or perceived characteristics, the HALDE has deemed that it excluded discrimination by association and has therefore recommended to government to extend the protection of the law to discrimination by association (Deliberation no 2007-75). It has furthermore intervened in the case. The court followed the arguments presented by the HALDE and concluded that differential treatment inflicted upon an employee by reason of her relationship with a person protected by the prohibition of discrimination on the ground of trade union activities, is protected by the prohibition of discrimination (Conseil de Prud’hommes de CAEN, Enault vs. SAS ED F06/00120).  This interpretation seems to correspond to the definition of protection against discrimination in the Coleman case. However, paragraph 2 of Article 225-1 PC and Law no 2008-496 Article 5 prohibit discrimination inflicted to legal persons, and in this regard, these can only be considered in terms of discrimination by association. In addition, Article L3122-26 LC provides for a right to request adaptation of work hours to the benefit of family members and care takers of a disabled person.</t>
  </si>
  <si>
    <t>assumed characteritics but not by association on a) and c)</t>
  </si>
  <si>
    <t>Nationality by interpretation</t>
  </si>
  <si>
    <t>Multiple ground can be argued depending on the facts of the case by alleging the contribution of a number of grounds, but there is no rule addressing this issue in the legislation.</t>
  </si>
  <si>
    <t>Law no 2008-496 completed transposition but has eliminated explicit reference to the ground of nationality in private employment law, this ground is therefore now only covered by article 225-2 of the Penal Code in matters of explicit direct discrimination or by trigerring indirect discrimination in private employment law (article L1132-2 LC). Grounds a) and b) are covered against direct and indirect discrimination in private and public employment.</t>
  </si>
  <si>
    <t>The law provides for a prohibition of direct and indirect discrimination on grounds a). However legislation no longuer explicitely prohibits discrimination on ground c) but general principles of public law insures access to all to education regardless of nationality even for illegal foreigners. Finally, Constitutionnal law provide for equality of access on the ground of religion.</t>
  </si>
  <si>
    <t>The law provides for a prohibition of discrimination on grounds a) and c), and Constitutionnal law provide for equality on the basis of religion.</t>
  </si>
  <si>
    <t>Law no 2008-496 completed transposition by providing protection for race, origin and sex. However, Constitutional law provides for protection on the ground of religion and public law provides for equal protection on the ground of nationality suject to legal residence in the country.</t>
  </si>
  <si>
    <t>The law provides for a prohibition of discrimination on grounds a) and c), and general principles provide for equality on the basis of religion</t>
  </si>
  <si>
    <t>Grounds a), b) and c) are covered by  article 225-2 of the Penal Code and by Law no 2002-72 as it relates to the prohibition of direct and indirect discrimination in access to housing.</t>
  </si>
  <si>
    <t>Grounds a), b) and c) are covered by article 225-2 of the Penal Code for explicit direct discrimination, ground A and c) by inteperpretation is covered for direct and indirect discrimination by law no 2008-496, and there is a general prohibition of discrimination without limiting to any ground in access to health (article L114 of the Code of Social Welfare (CSW)</t>
  </si>
  <si>
    <t>Law no 2008-496 repealled article 19 of Law no 2004-1496 and completed transposition by providing a definition of direct and indirect discrimination in article 1, applicable to all texts on discrimination. On 30 October, 2009 the Conseil d'Etat has renedered a judgment providing for the shift in the burden of proof in all administrative procedures relating to discrimination law.</t>
  </si>
  <si>
    <t>For, race, origin, ethnic origin and nationality Article 19 of the law 2004-1486 of December 30, 2004 provides for the shift in the burden of proof before both the civil and administrative tribunal. For other grounds, the shift in the burden of proof only applies before civil courts.</t>
  </si>
  <si>
    <t>A and B: Situation Testing has only been held to be admissible in penal procedures</t>
  </si>
  <si>
    <t>Law no 2008-496 completed transposition by providing protection for race, origin and sex in all matters. However, regarding other grounds provisions against victimisation are now limited to employment and vocational training.</t>
  </si>
  <si>
    <t>All forms of action are related to individual claims, and ensuing judgments only create an obligation with respect to identified plaintiffs</t>
  </si>
  <si>
    <t>e),f),g) are available before the penal courts only which excludes indirect discrimination</t>
  </si>
  <si>
    <t>The specialised agency has standing to make representation or give its advice to the court and file its investigation file, on its own behalf. This situation requires that the victim insure his or her own representation and hire his or her own lawyer.</t>
  </si>
  <si>
    <t>The Law does not say anything about the fact that the State should disseminate the information and so on. It does not mean that the State is ot ensuring these actions, but it is not required by a specific law.</t>
  </si>
  <si>
    <t>These powers are held and enforced concurrently by the State and the specialised agency. Required in mandate of a number of State directions and institutions, such as the FASILD ( now ACSE), the Conseil économique et social, the Direction de la population et des migrations which has now been integrated in the ministry for immigration, etc</t>
  </si>
  <si>
    <t xml:space="preserve">It is part of the functions of the Equality Body, and governement may or may not engage on its own in these operations. It is not bound to do so and its action depends upon governmental policy considerations. </t>
  </si>
  <si>
    <t xml:space="preserve">A: Charter for the promotion of equality and to fight against discrimination in public service  
Building on the 2008 version, this charter is a binding commitment from public employers (State, regional administration and hospital public service) to implement and reinforce their equality policy and their fight against discrimination in order to be exemplary
service. This charter is a commitment from public employers (State, regional administration and hospital public service) to implement and reinforce their equality policy and their fight against discrimination in order to be an exemplary service representative of all French people: http://www.fonction-publique.gouv.fr/category/mots-cles/diversite
</t>
  </si>
  <si>
    <t xml:space="preserve">A: Charter for the promotion of equality and to fight against discrimination in public service  
This charter is a commitment from public employers (State, regional administration and hospital public service) to implement and reinforce their equality policy and their fight against discrimination in order to be exemplary
service. 
This charter is a commitment from public employers (State, regional administration and hospital public service) to implement and reinforce their equality policy and their fight against discrimination in order to be exemplary: http://www.fonction-publique.gouv.fr/category/mots-cles/diversite
</t>
  </si>
  <si>
    <t>These obligations exist only for age, sex and disability. There is not yet a binding obligation on contractors with public institutions to respect a non discrimination clause.</t>
  </si>
  <si>
    <t>These obligations exist only for age, sex and disability.</t>
  </si>
  <si>
    <t xml:space="preserve">Art. 4, GEO 194/2002 - TCNs are prohibited from accepting public office/ functions. However, they may accept positions in the public sector outside the scope of provisions of the above-mentioned art. 4. Law no. 188/1999 on the legal status of public officers defines the "public function" as: "the attributions and responsibilities, set by law, for the purpose of exercising public authority by central, local and autonomous public administration." (art. 2, par. 1). Any person entrusted with a public function is considered a public officer. The exceptions are set in art. 6 of the same law: "contractual staff of public authorities and institutions, that carry out secretarial, administrative, protocol, administration, maintenance, protection activities, as well as other categories of staff without the exercise of public authority. They are not considered public officers and are employed under general labor law." </t>
  </si>
  <si>
    <t>In principle, all three categories have access to education and vocational training. See also art. 39 of the Labor Code (access to vocational training). However, for b and c, once the validity of their residence permit has expired, they have to reapply for a new type of permit corresponding to their purpose of stay - in this case, study.</t>
  </si>
  <si>
    <t xml:space="preserve"> A and C: All children  (under 18) who have legal residence in Romania are eligible for school allowance if they are enrolled in the educational system  Art. 2, Law no. 61/1993 concerning public allowances modified in 2012 </t>
  </si>
  <si>
    <t>The General Inspectorate for Immigration has among its legal responsabilities, the responsability to develop and promote information campaigns for the immigrants, as well as for the national public. Usually these campaigns are developed in partnership with non-governmental organizations that work with migrants.</t>
  </si>
  <si>
    <t xml:space="preserve">Undocumented migrants do not have access to all levels: Although pre-primary education is still not compulsory in Romania and migrants are not specifically granted access to this type of education (or any other kind of non-compulsory education as the university level) the law does not exclude them from accessing it under the same condition as nationals. The Law 157/ 2011 modified L194/2008, art 79, only by adding the access to education for migrants to the previously stated integration rights (economic, social and cultural).
</t>
  </si>
  <si>
    <t xml:space="preserve">A: The necesary written information is available in minority languages and also international languages.
B:  In order to overcome the difficulties related to adaptation, during the course of initiation in Romanian, and later, during schooling, students benefit from the assistance of an academic pedagogue in the county resource center and educational assistance /of Bucharest or of the a psycho-pedagogical assistance office (Methodology for the organization and development Training Course in Romanian and schooling of children of foreigners who have acquired a form of protection or a right to stay in Romania and citizens of EU Member States and the European Economic Area published in Official Gazette 863 of 10 December 2009). Interpreters are only available for beneficiaries of international protection.     
</t>
  </si>
  <si>
    <t xml:space="preserve">A: Teaching introductory course in Romanian language is done on special programs, developed and approved by the Ministry of Education (the program, curricula and teachers). Ministry of Education, the General Directorate of Continuing Education will provide training to teachers who teach the introductory course in Romanian. In carrying out teacher training, Directorate General of General Directorate of Continuing Education works with early education, schools, performance and programs. The "Procedure of November 12, 2009" (Official Gazette 863 of 10 December 2009) stipulates that the responsibility for validating a curriculum for RSL aimed at immigrants falls with the Ministry of Education while the drafting and devising is shared among a panel of specialists from the Ministry, the National Centre for Curriculum and Assessment in Primary &amp; Secondary Education and one or two academics with RSL expertise (art.1 and 2). The remaining articles (3 to 6) talk about the textbooks developed in agreement to this curriculum, the standard procedures to make them available through county educational inspectorates upon aggregated request, but say nothing of who creates them or about what kind of teaching staff is meant to use them.                                  
   </t>
  </si>
  <si>
    <t>In the case of an insufficient adaptation of the pupil to learning activities, proved by the non-attainment of educational standards or poor knowledge of the Romanian language, the school head, with the parents’ consent, may decide either the pupil’s transfer into a lower class or the pupil’s retraining in the Romanian language (remedial courses). In order to facilitate the integration of immigrant children within the Romanian educational environment, the teaching staff must include supplementary communication activities in Romanian language. These extracurricular activities are usually offered to pupils on an optional basis.(Methodology for the organization and development Training Course in Romanian and schooling of children of foreigners who have acquired a form of protection or a right to stay in Romania and citizens of EU Member States and the European Economic Area published in Official Gazette 863 of 10 December 2009). The migrants benefit of scholarships. The support for cultural accomodation is offered only from the beginning of their staying in Romania.They can receive also support in after hours programs or in day -care centres  - but not as a specific targeted service addressed to migrants. At the request of parents depending on local resources and existing units education can be organized by students after classes, and educational activities learning under the supervision of teaching staff and / or auxiliary teaching.(L84/1995, art.17.3)</t>
  </si>
  <si>
    <t xml:space="preserve">Law 157/ 2011 : Immigrants who had continuous legal residence in Romania in the past 5 years (except the residence provided by a short-stay visa, a diplomatic stay visa, study visa or seasonal workers ‘visa); have not committed any illegal action on the Romanian territory.  </t>
  </si>
  <si>
    <t xml:space="preserve">Law 157/ 2011: Immigrants who had continuous legal residence in Romania in the past 5 years (except the residence provided by a short-stay visa, a diplomatic stay visa, study visa or seasonal workers ‘visa); have not committed any illegal action on the Romanian territory.  </t>
  </si>
  <si>
    <t xml:space="preserve">Administrative discretion. </t>
  </si>
  <si>
    <t>Unclear whether courses match level required for naturalisation</t>
  </si>
  <si>
    <t>Unclear whether study materials match level required for naturalisation</t>
  </si>
  <si>
    <t>Only minors (under 18) do not have to go through the interview stage. They acquire Romanian citizenship together with their parent(s). Art. 9, par. 1, law 21/1991.</t>
  </si>
  <si>
    <t xml:space="preserve">Citizenship law no. 21/1991, art. 8, par 1, let d. - "legal means for decent living, in accordance with provisions of legislation regarding aliens". Law on aliens (GEO 194/2002), art. 71 – economic requirements for permanent residence – minimum income, health insurance, legal evidence of living space (rent, property, etc.). Administrative practice: evidence of employment, private business, pension or other stable income sources as well as legal evidence of living space (rent contract, property, etc.) (source – Ministry of Justice website on citizenship – Required documents: http://www.just.ro/Sections/PrimaPagina_MeniuDreapta/TotuldespreCet%C4%83%C5%A3enie/Cet%C4%83%C5%A3enie/art8/tabid/591/Default.aspx) </t>
  </si>
  <si>
    <t>There are two parts of the procedure: the first one consists of analyzing the application and the data on file against the general conditions imposed by the law; as such, this part is usually objective. The second part of the procedure consists of an oral interview, carried out by the administrative staff of the Citizenship Commission, characterized by total administrative discretion. The interview assesses the social integration as well as language and general knowledge (Constitution, rights and obligations, history, geography, culture, etc.) of the applicant. See Chapter III of Law no. 21/1991 on Romanian citizenship.</t>
  </si>
  <si>
    <t xml:space="preserve">A and c: Long-term residents and residents on family reunion permits enjoy the right to change employment (jobs and sectors) the same as nationals. Residents on temporary work permits are tied to the specific job and employer for which the work permit was issued (as per art. 73 p. 5 and 6), and have no possibility to change jobs, unless new employers submits new request for work permit.  Art. 73 of Aliens Act stipulates categories of foreigners who enjoy right to work without single (work and residence) permit, and includes long-term residents,  persons with the right to asylum, subsidiary and temporary protection, residents on family reunion permits including those who were granted autonomous permit, persons with temporary residence on humanitarian grounds, etc.  </t>
  </si>
  <si>
    <t xml:space="preserve">A and c: Aliens Act explicitly mentions right of long-term residents, residents on family reunion permits and residents on autonomous residence permits (previously family members of a sponsor)  to the self-employment. In Art. 76 par. 5 the Act also includes foreigners who are to be self-employed in their own company or the company with the majority share of 51% or in their own craft and they are excluded from the work permit scheme. </t>
  </si>
  <si>
    <t xml:space="preserve">A and C:  According to the Art. 61 of the Aliens Act (right to work and self-employment), migrants who were legally employed in Croatia in uninterrupted period of 9 months within two years have a right to unemployment  financial support and right to use public employment and placement services. </t>
  </si>
  <si>
    <t xml:space="preserve">Law on Changes and Amendments of Law on Regulated Professions and Recognition of Foreign Professional Qualifications  Date of adoption &amp; date of entry into force: Date of adoption is 6 June 2014. It will enter into force 8 days after the publishing in Official Gazette.   Summary of changes: The main change to the previous law is the provision that migrant worker has obligation to notify professional Chamber of other competent body if he/she wishes to perform regulated profession in Republic of Croatia. Previous legal provisions were not specifying competent body to receive applications for recognition of foreign qualifications in the area of regulated professions.   N.B. In the Annual Report for 2013, the Ombudswoman has highlighted that Chamber of Nurses and Chamber of Medical Doctors tacitly refrained from deciding on recognition of foreign qualifications. In spite of estimated shortage of 4,00 medical doctors and 13,000 nurses, health chambers did not issue a single recognition of foreign medical qualification from 1 July 2013 until 17 January 2014.  The amendments to the Law also introduced exceptional option for competent body to request “adjustment period” or testing of professional skills and knowledge if the applicant has one year instead of two years of professional experience, if his/her education program was significantly different to the Croatian curricula for the same profession, and if regulated profession in Croatia consists of one or two activities which are not required in the applicant’s country of origin (Art. 17.1.). Other changes are related to the competency in issuance of qualification certificates to the Croatian citizens who are applying to perform regulated professions in the EU.     Web-link: http://www.sabor.hr/prijedlog-zakona-o-izmjenama-i-dopunama-zakona-o-r </t>
  </si>
  <si>
    <t xml:space="preserve">All residents, both temporary and permanent, have an equal legal right to membership and participation within Croatian trade unions. Still, it is up to the Unions to decide on the membership, but our findings revealed that all Unions do accept membership of foreign workers. 
</t>
  </si>
  <si>
    <t>A temporary residence of a foreigner shall cease if:
1. prohibition of entry and residence in the Republic of Croatia is in force,
2. he fails to notify the police administration or police station of his temporary residence within 30 days of approval of temporary residence,        3. he moved out the Republic of Croatia or resides outside the Republic of Croatia for a continuous period longer than 30 days. Temporary residence for the purpose of family reunification shall not be granted if the marriage is a marriage of convenience.
In the sense of this Act, the marriage of convenience means the marriage concluded for the reason of avoiding conditions required for entry and residence of a foreigner.</t>
  </si>
  <si>
    <t>Unlimited duration</t>
  </si>
  <si>
    <t>A: “publicly-available list of questions” on which Assessment is based.</t>
  </si>
  <si>
    <t>For declaring decisions null and void there are no time limits. For annulment the time limit is 2 years, for repeal the time limit is 1 year. http://www.legislationline.org/documents/action/popup/id/16474 - Since there is a combination of option 1 (less than five years for annulment and repeal) and option 3 (no time limits for pronouncing the decision null and void), the option 2 would be the best option for the answer.</t>
  </si>
  <si>
    <t>Employment and Work of Aliens Act was adopted in 2000 and since then amended twice. (refer to Official Gazette of the Republic of Slovenia 76/2007-official consolidated text 2). The latest amendments came into force in December 2007 (see comments from 2007:now valid).  Draft  Act Amending the Employment and Work of Aliens Act (published by the Ministry of Labour, Family and Social Affairs on 26 May 2010):  an alien may establish or co-establish a private commercial company and represent the company on the basis of freedom of establishment or register as a sole trader if he/she is in possession of a personal work permit valid for a period of one or three years or a personal work period for an indefinite period of time. At least one year uniterrupted residence is extended to aliens who have resided in other EU Member States on the basis of a residence permit. Furthermore, it would suffice that by co-establishing a private commercial company if only one of the co-founders satisfies the other prescribed material conditions.</t>
  </si>
  <si>
    <t>65/2008 law states the obligation of the State to actively exercise a State Policy informing the migrant workers and the employment service of Slovenia performs these activities.</t>
  </si>
  <si>
    <t>2011: All temporary and permanent non-EU residents (except seasonal workers) are now eligible to sponsor their families.</t>
  </si>
  <si>
    <t>TCN with valid permits of at least a year</t>
  </si>
  <si>
    <t>TCN with one year's residence</t>
  </si>
  <si>
    <t xml:space="preserve">2014 Act Amending the Aliens Act (Zakon o spremembah in dopolnitvah Zakona o tujcih /ZTuj-2A/) aliens with temporary residence permit only have the right to family reunification if they have resided in Slovenia for at least one year and that hold a temporary residence permit with the validity of minimum one year – thus returning to the regime valid before 2011. </t>
  </si>
  <si>
    <t xml:space="preserve">2104 Act Amending the Aliens Act (Zakon o spremembah in dopolnitvah Zakona o tujcih /ZTuj-2A/) aliens with temporary residence permit only have the right to family reunification if they have resided in Slovenia for at least one year and that hold a temporary residence permit with the validity of minimum one year – thus returning to the regime valid before 2011. </t>
  </si>
  <si>
    <t xml:space="preserve"> Aliens Act (Zakon o tujcih /ZTuj-2/)
Date of adoption &amp; date of entry into force: Adoption: 15 June 2011 / Entry into force: 28 October 2011
the 2011 Aliens Act included also registered partner of the alien and a partner with whom the alien lives in a long-term committed relationship.
</t>
  </si>
  <si>
    <t>National Professional Qualifications Act (2010) is a basis for a formalised system of
national vocational qualifications (NVQs), where the knowledge and experience gained by candidates is compared to occupational standards defined at the national level. In the NVQ verification and validation procedure candidates demonstrate their skills and
knowledge for the effective performance of specific occupational tasks. Through
verification and validation of NVQs, the skills and knowledge of the candidate are
ascertained with regard to a specific occupational standard and a catalogue of standards of vocational knowledge and skills. Alternatives available in case of missing documentation are limited to asylum seekers and refugees.</t>
  </si>
  <si>
    <t xml:space="preserve">Aliens Act (Zakon o tujcih /ZTuj-2/)
Date of adoption &amp; date of entry into force: Adoption: 15 June 2011 / Entry into force: 28 October 2011
The law also expanded the list of family members for which the alien can be granted temporary residence permit on the ground of family reunification: parents of the alien and of the spouse of the alien, who the alien is obliged to support under the legislation of the country of his/her nationality
</t>
  </si>
  <si>
    <t xml:space="preserve"> Aliens Act (Zakon o tujcih /ZTuj-2/)
Date of adoption &amp; date of entry into force: Adoption: 15 June 2011 / Entry into force: 28 October 2011
The law also expanded the list of family members for which the alien can be granted temporary residence permit on the ground of family reunification: adult unmarried children
</t>
  </si>
  <si>
    <t xml:space="preserve">: Aliens Act (Zakon o tujcih /ZTuj-2/)
Date of adoption &amp; date of entry into force: Adoption: 15 June 2011 / Entry into force: 28 October 2011
Summary of changes: Before the adoption of this law, the legislation stipulated that aliens with temporary residence permit that had resided in Slovenia for at least one year and that have a temporary residence permit with the validity of minimum one year, have the right to family reunification. With the adoption of 2011 Aliens Act these conditions were abolished and the law now stipulates that aliens with permanent residence permit and aliens with temporary residence permit, unless the temporary residence was issued with the purpose of seasonal employment, have the right to family reunification.
</t>
  </si>
  <si>
    <t>Must apply for work permit</t>
  </si>
  <si>
    <t xml:space="preserve">There is a language assesment required by the law, however it is not standardised and there is no training.The Guidelines mentioned  do reccomend an assesment of the pupil's knowledge prior to accessing compulsory education in Slovenia. Certificates obtained abroad are to be assessed/recognised in order to continue education in Slovenia  (on this see MIPEXIII main questionnaire, entry 8).  Language assesment though is according to my search not required in law. </t>
  </si>
  <si>
    <t>A applies. Organization and Financing of Education Act Education (Official Gazette of the Republic of Slovenia 36/2008) in Article 81 provides for state financing for Slovene language learning by aliens in regular primary and secondary education. See also the Correspondent's comment under 48. Support in language(s) of instruction is available up to 35 teaching hours (45 minutes) per school year in primary (compulsory) and secondary (post.compulsory education), exceptionally it can be prolonged for an additional year. Thus, it is not continuous and ongoing.The Ministry decides upon teaching hours for an individual pupil, while it is up to the school how this education is conducted. Also on local some financing for this purpose is available, e.g. in the capital city - Ljubljana it is inlcuded in Strategy of education development 2009-2019. Some principles and measures providing this support in pre-primary education are suggested by  the 1999 Kindergarten curriculum as well as the 2007 Strategy and the 2009  Recommendations cited above.</t>
  </si>
  <si>
    <t>B :The Government Guidelines state that teachers should be trained in working with migrant pupils .It is one of the principles on which the Guidelines were adopted.</t>
  </si>
  <si>
    <t xml:space="preserve">According to Article 41 (1) of the Aliens Act a permanent residence permit may be issued to an alien who has resided in Slovenia uninterruptedly for five years on the basis of a temporary residence permit, if he/she fulfills other conditions for issuing the permit laid down in this Act and if there are no reasons to refuse the issuing of the permit referred to in Article 43 of this Act. </t>
  </si>
  <si>
    <t>70 euros: There are no set fees for regular administrative procedure. Fee for family reunion application amounts to 70 euros per family member.</t>
  </si>
  <si>
    <t xml:space="preserve"> Decree on criteria and circumstances establishing conditions for acquiring the citizenship of the Republic of Slovenia through naturalisation stipulates that the applicant has to uniterruptedly receive income that amounts to sufficient means for at least two years prior to filing an application, the decree also stipulates the list of acceptable sources of income (social assisstance does not apply)</t>
  </si>
  <si>
    <t>There is a list of circumstances in which a person does not need to provide proof of renouncing their foreign nationality: a stateless person; upon proof that under the law of the foreign country the person loses their nationality when acquiring another nationality through naturalisation; if they can prove that their country did not decide within a reasonable time upon their request for release from their nationality; upon proof that such dismissal cannot be given by his/her State or that the voluntary acquisition of foreign citizenship is considered as an act of disloyalty sanctioned by the regulations of his/her State; in case of naturalisaton of minors; naturalisation under special conditions (e.g. for refugees)</t>
  </si>
  <si>
    <t>TCNs on temporary work permits do not have the right to change employer or sector.  Third country national workers are able to accept employment only with work permit which indicates the job (position) and the enterprise, agency or organisation at which the alien will be employed.</t>
  </si>
  <si>
    <t xml:space="preserve">Only b. Guidelines are defined with Resolution of the Government of the Republic of Lithuania on the Recognition of regulated professional qualification of third country nationals. This resolution sets the rules of the procedure of  recognition of professional qualifications, compensation measures and decisions appeal procedure.    </t>
  </si>
  <si>
    <t>parents who are incapable to work due to the pension age or disability</t>
  </si>
  <si>
    <t xml:space="preserve">No specific law. There is a common non-formal practice to allow, for example, Provoslavs to have a day off for Christmas and Easter without any formal regulation or any negative consequences at work because these festivities normally do not coincide with the Catholic calendar. However, this is a matter of non-formal employer-employee/peers, child -teacher- head teacher issues. Also, there are several successful educational initiatives to include some of the elements into school curricula, if there are children who need it there are no special provisions to celebrate any of the celebrations. These celebrations are organised during free time, at an extra-curriculum level. </t>
  </si>
  <si>
    <t>No practice for public funding or support of immigrant organisations. According to the Law on Associations, an association could be founded by natural persons aged 18 or/and legal persons. The current list includes organisations of Chechens, Lebaneses and Koreans. These organisations can apply to the Department of National Minorities and Lithuanians Living Abroad under the Government of Lithuania that provides support and funding mostly for educational and cultural activities of ethnic minority organisations.</t>
  </si>
  <si>
    <t>A: Article 7. 9 of new 2010 Citizenship Law: he has acquired citizenship of the Republic of Lithuania while having refugee
status in the Republic of Lithuania.</t>
  </si>
  <si>
    <t>July 2008 Law on Equal Treatment (Article 4) has a provision on the shift of the burden of proof in all judicial and administrative procedures. However, this provision is not repeated in other procedural legislation (Code of Civil Procedure).</t>
  </si>
  <si>
    <t>July 2008 Law on Equal Treatment</t>
  </si>
  <si>
    <t xml:space="preserve">Only A: The most significant change first (in 2012) allowed the family members with a temporary residence permit for purpose of family reunification to enter the labour market earlier than 12 months after their arrival and without a work permit. However, this change only lasted for approximately a year, when Ministry of Labour, Social Affairs and Family of the Slovak Republic (“Ministry of Labour”) reintroduced by the latter amendment of Act on Employment Services an obligation to apply for a work permit during the first 12 months of the stay. </t>
  </si>
  <si>
    <t>ed unchanged compared with 2007. Pursuant to Act No. 48/2002 Coll. on Residence of Aliens (hereinafter as "Aliens Act)" newcoming migrants apply for a residence permit for purpose of business prior to their arrival. Generally, access to self employment is not restricted, however, separate acts stipulate conditions for access to self employment in several regulated professions. Certain regulated professions (veterinary surgeons, authorized architects, advocates) are restricted for TCN or non-OECD nationals. Examples: Pursuant to article 23a par. 1-3 of Act No. 442/2004 Coll. on Private Veterinary Surgeons, Veterinary Surgeons and on the Chamber of the Slovak Republic; TCN may carry out only private veterinary activities (not public health activities), if at the same time they have a residence permit under the Aliens Act, and they have received special training. Pursuant to Article 15 par. 1 of Act No. 138/1992 Coll. on Authorized Architects and authorized construction engineers as amended; TCN cannot be registered with the Chamber of architects and may not carry out profession of architect or landscape architect and civil engineer. Command of Slovak language might be also a condition.</t>
  </si>
  <si>
    <t>Pursuant to Act No. 461/2003 Coll. on Social Insurance as amended ("Act on Social Insurance") all TCN employed in the Slovak Republic are obliged to sickness and pension insurance, as well as unemployment insurance. Nevertheless, equal treatment is not guaranteed in following areas: a) Unemployment benefits: Every employed TCN pays the social security contribution for unemployment insurance in compliance with Act on Social Insurance, however, in the event of unemployment, he/she is not entitled to support. In principle, if purpose of the stay ended, residence permit is cancelled and migrant must leave Slovakia; b) Maternity benefit: If a woman with temporary residence for purpose of employment wants to receive a maternity benefit, she must suspend business licence, not to have an income. However, if the exercise of this activity is interrupted, purpose of stay ended, and thus the temporary residence permit in Slovakia cancelled; c) Invalidity benefits: Only several categories of TCN may apply for a financial contribution to compensate the severe physical disability pursuant to Act No. 447/2008 (family member of a Slovak national or EEA national, recognized refugee and migrant whose rights to compensation are guaranteed by international treaty).</t>
  </si>
  <si>
    <r>
      <t xml:space="preserve">No direct access to social security, healthcare, health insurance and housing, limited access to social assistance for TCN with temporary residence permit for purpose of family reunion. </t>
    </r>
    <r>
      <rPr>
        <sz val="11"/>
        <color rgb="FF92D050"/>
        <rFont val="Calibri"/>
        <family val="2"/>
        <scheme val="minor"/>
      </rPr>
      <t/>
    </r>
  </si>
  <si>
    <t xml:space="preserve">All categories of migrant pupils (upon the above definition) have same acces as nationals. There is no explicit exclusion of the undocumented. With regard to admission of children of foreigners with legal stay on the territory of the Slovak Republic to colleges and universities the same rules apply as to the Slovak citizens. (www.migration.sk). Migrant pupils  have same legal access as nationals to vacational training. </t>
  </si>
  <si>
    <t xml:space="preserve">a) Although the law says that the language courses  can be "elementary" and  "extension",  there are no other specifications on how these courses should look like  provided.   </t>
  </si>
  <si>
    <t>Not for non-EU citizens</t>
  </si>
  <si>
    <t>a) First permit for permanent residence: No Language requirement at all.            b) Further permit for permanent residence: Whether to require a proof of knowledge of Slovak language or not remains in administrative discretion. For an extension of a First permanent residence permit (for a Further permanent residence permit) which is either granted after 5 years of temporary stay in SVK or after 5 years of first permanent residence in SVK, a Foreign Police Department MAY request an alien to submit a document not older than 30 days confirming completion of a Slovak language course (there is no police interview required). Level of language requirement is also not stated by the law or decree and remains in administrative discretion. No language requirements for temporary residence permits.</t>
  </si>
  <si>
    <t>Just European Integration Fund</t>
  </si>
  <si>
    <t xml:space="preserve">Pursuant to amendment No. 344/2007 Coll. of Act No.40/1993 Coll. on Slovak Citizenship, generally, permanent residence of at least 8 years in SVK is required at the moment of application. Exemptions are stipulated by the law. </t>
  </si>
  <si>
    <t>Before October 2007, A and B</t>
  </si>
  <si>
    <t>Since October 2007, No standards are stipulated by Citizenship Act and language test remains based on administrative discretion. Applicant must demonstrate command of the Slovak language by a test, both written and oral and demonstrate a general knowledge of the Slovak Republic according to Article 8., par. 5-8 of Act. Applicant must understand meaning of a question and to give an answer to selected topic. Before, language at ground level - "ground level" means ability to understand meaning of a question and to give an answer. No test is used. Language is examined by an interview</t>
  </si>
  <si>
    <t xml:space="preserve">Citizenship Act does not provide for special integration measures. However, to be considered sufficiently integrated an applicant must pass the test of the Slovak language and knowledge of Slovak republic pursuant to the scope stipulated by the Citizenship Act. Under Article 8 par. 4 personal questions about his/her life and their significant others, questions related to general issues, particularly history, geography and socio-political development of the Slovak Republic are imposed. Administrative discretion. Before October 2007, there was no such requirement. </t>
  </si>
  <si>
    <t>Before, no possibility for removal (Option 1 on all points. Withdrawal is not possible pursuant to Citizenship Act, however, citizenship was not obtained if above conditions of Article 8b (see 108) shall apply.</t>
  </si>
  <si>
    <t>Although the right to legal aid is formally guaranteed, there is no proceeding before an administrative body to appoint a lawyer who would provide free legal aid to the applicant in case he/she has no means to pay. Before the court there is a possibility to ask for an attorney paid by the state. However this is possible after the court petition was submited.  By other words the core legal work must be done before asking for a state funded attorney.</t>
  </si>
  <si>
    <t>Withdrawal is not possible pursuant to Citizenship Act. Citizenship of the Slovak Republic can be pursuant to Article 9 of Citizenship act only lost by the release at own request. However, practically it may be withdrawn pursuant to conditions of Article 8b (see 108): "citizenship shall not be acquired", if A applies</t>
  </si>
  <si>
    <t xml:space="preserve">2008: Article 3 Paragraph 1 of Anti-discrimination Act - new definition of principle on equal treatment was established </t>
  </si>
  <si>
    <t xml:space="preserve">2008: Article 6 Paragraph 2 of Anti-discrimination Act - new definition of principle on equal treatment was established </t>
  </si>
  <si>
    <t xml:space="preserve">2008: Article 5 Paragraph 2 Sub-paragraph (a) of Anti-discrimination Act - new definition of principle on equal treatment was established </t>
  </si>
  <si>
    <t xml:space="preserve">2008: Article 5 Paragraph 2 Sub-paragraph (d) of Anti-discrimination Act - new definition of principle on equal treatment was established </t>
  </si>
  <si>
    <t xml:space="preserve">Act No. 365/2004 Coll. on Equal Treatment in Certain Areas and Protection against Discrimination, amending and supplementing certain other laws (Antidiscrimination Act) Amended by Act No. 32/2013 Coll. The amendment extended the possibility to adopt Affirmative actions on members of racial and ethnic groups and national minorities (reasons for their use could not be based on ethnicity before April 2013), but rather on socio-economic disadvantage. Adoption of temporary measures aimed at eliminating disadvantages (especially social and economic) arising from belonging to these groups will thus not be considered discrimination.  According to "§ 8a (4) The authorities adopting positive action measures shall be obliged to monitor, evaluate and publish measures taken in order to assess the justification for their continuation and report to the Slovak National Centre for Human rights of the facts." It seems like assessment is done within their discretion.
</t>
  </si>
  <si>
    <t>Equal treatment with nationals in all areas for legal migrant workers. In practice, job security is only valid for workers with permanent work contracts working in companies with more than 30 workers. In case of dismissal a valid cause should be provided and the worker can sue against the employer. Foreigners with a definite period of work contract and work permit cannot benefit from job security (must have an indefinite work permit).</t>
  </si>
  <si>
    <t>Article 36: A family residence permit may be cancelled if Articles 35 paragraph 1 and 3 are no longer met.</t>
  </si>
  <si>
    <t>B: Art. 53. Applicant must appeal the decision and go before the court before they can learn the grounds and reasons why their application was rejected.</t>
  </si>
  <si>
    <t>Only spouses are permitted.</t>
  </si>
  <si>
    <t>The Alanya Council reports that the municipality has put a fully-equipped office at their deposal and supports its activities in kind (booth at fair etc.). It is also known that the de facto existience of the foreigners council has had a positive impact on the local Turkish citizens residing in Ankara in terms of making their claims heard by the official bodies through an organized way.</t>
  </si>
  <si>
    <t>The city of Alanya's foreign population is around 10%. The Foreign Citizens' Council was founded on the initiative of the maire, without any legal basis.</t>
  </si>
  <si>
    <t>At its inception in May 2004,representatives of the Foreigners' Council of the City of Alanya were appointed. Nowadays, they are selected (not elected) by the foreign residents themselves. There is no formal election held by the foreign residents for the council members. The council members are selected by those foreign residents who are actively engaged in the community affairs.</t>
  </si>
  <si>
    <t>The chairman of the council is a Turkish national and official in the city council.</t>
  </si>
  <si>
    <t>The council makes recommendations at its own initiative. Although there is a positive feedback on them most of the time, there is no legal basis.</t>
  </si>
  <si>
    <t>At the initial selection of council members, the ratio of women to men was 50:50; today it is about 70:30. All nationalities are represented.</t>
  </si>
  <si>
    <t>A and B: After 3 years of marriage with a national</t>
  </si>
  <si>
    <t>"Article 31 para 1 of the Turkish Citizenship Law provides 'The decision of acquisition of Turkish citizenship shall be annulled by the decision making authority if the concerned person acquires citizenship by hiding the key issues, which form a basis for acquisition of Turkish citizenship or by misrepresentation.' Moreover, Article 29 para. 1 of the Law further provides  the following list of conditions that may result in the loss of Turkish citizenship upon proposal of the Ministry and the decision of the Council of Ministers:
'a. Those persons who render services for an alien State which is contradicting with the interests of the Turkish state and who do not voluntarily terminate the services within a reasonable period not less than three months, despite a notification issued by Diplomatic Representations abroad or by local administrative authorities within Turkey.
b. Those persons who render any kind of service voluntarily for the State in war with Turkey without the permission of Council of Ministers.
c. Those persons rendering military service voluntarily for an alien State without obtaining permission.'. All of these acts are related to public policy or national securty of the country."</t>
  </si>
  <si>
    <t>"Article 5 of the Labour Act, Law No. 4857 (See 115 above) provides: 'No discrimination based on language, race, sex, political opinion, philosophical belief, religion and sex or similar reasons is permissible in the employment relationship. This provision does not cover discrimination on nationality but the other two grounds."</t>
  </si>
  <si>
    <t>6458/2013: Article 34 states that eligible family members include foreign national spouses, minor children, and dependent children</t>
  </si>
  <si>
    <t>Eligibility for residence permit of adult children is assessed independently from their parents, according to Directive No.63 of the GDS</t>
  </si>
  <si>
    <t>6458/2013:  Article 35 b) introduces an accommodation requirement</t>
  </si>
  <si>
    <t>No accomodation requirement under Turkish law</t>
  </si>
  <si>
    <t>6458/2013:  The sponsor should be earning at least the amount of the minimum wage in Turkey. Art. 35/1/a.</t>
  </si>
  <si>
    <t>Directive No.63 requires sponsor to agree to undertake certain cases, but does not contain provision requiring the sponsor to prove his or her economic resources.</t>
  </si>
  <si>
    <t>6458/2013:  Article 34 states that the family members shall be issued a family residence permit with a period of validity of maximum 2 years at each turn. Duration of family residence permit shall not, in any case, exceed the period of the residence permit of the sponsor.</t>
  </si>
  <si>
    <t>Directive No.63 stipulates that the spouse shall be granted a residence permit equal to that of the sponsor in cases of family reunification</t>
  </si>
  <si>
    <t>2014 law: Art. 35/ç says that the person with the residence permit should be staying at least for the last one year.</t>
  </si>
  <si>
    <t>Family reunification not regulated at legislative level but only through internal directives subject to amendment at any time</t>
  </si>
  <si>
    <t>Art. 35 regulates the family reunification. Residence permit more than a year is enough for the family unification.</t>
  </si>
  <si>
    <t>Any residence permit entails the possibility of family reunification (before and after 2013 law)</t>
  </si>
  <si>
    <t>Article 34 paragraph 5 notes that upon request family members over the age of 18 may replace their family residence permits with short-term residence permits provided that such foreigners stay in Turkey for at least three years holding a family residence permit.</t>
  </si>
  <si>
    <t>Turkish law does not grant the right to residence permit for partners. With regard to the children reaching the age of majority, the Directive No. 63 of the GDS does not provide for an automatic renewal of the permit, but it indicates that the applications of such persons shall be considered under the rules for persons who arrived in Turkey for long term residence purposes.</t>
  </si>
  <si>
    <t>The right to autonomous residence permit in the event of widowhood, divorce or any other termination of marriage is only granted to those aliens who are married to Turkish nationals under the Directive No. 63 of the GDS. The same instrument further indicates that in case of aliens who are married to other country's citizens holding a residence permit, the authorities shall consider the application under general terms, according to the applicant's own status.</t>
  </si>
  <si>
    <t xml:space="preserve">Long-term residence granted on a discretionary basis.The residence period required depends on your professional and civil status. If you are a tourist, after the expiry date of your visa (3 months) you can apply for a maximum of 6 months residence (this is what the seasonal workers from Russian republics, east europe are doing); If you are applying as professional to work and to reside in Turkey, you do it from the Turkish embasy/consulate located in your country of origin for a year; after the first year of residence you can apply for a three year of residence  in Turkey; If you are married with a Turk then you can apply for a three year residence permit mmediately; and then you can apply for five years if you like. But then you can also apply for an extra three years.  
</t>
  </si>
  <si>
    <t>2013 law: Art. 42 states that those who stay in Turkey more than 8 years or those who get the permission of the newly established Migration Policies Board can get limitless residence permit. The refugees and those under protection are also given limitless residence permit. The conditions are decided by the Migration Policies Board, they are not prescribed.</t>
  </si>
  <si>
    <t>Before 2013, no requirement: foreigners are explicitly allowed to leave the country during this time</t>
  </si>
  <si>
    <t xml:space="preserve">Law is unclear about the required level of economic resources which enables discretionary practices. Paragraph (C) of Article 7 of the Law Related to Residence and Travels of Foreign Subjects, Law Number 5683 of 15 July 1950 provides that residence permit shall not be submitted to the foreign subject persons who are determined that his/her living expenses will not be provided on the legal grounds in the period they request to stay. It is in the discretion of the officials to evaluate this criterion. Unemployment benefits and social assistance are not included. Bank accounts or family benefits or third person’s benefits are included.
</t>
  </si>
  <si>
    <t>The procedure is entirely discretionary and applicants can be rejected for many vague reasons.</t>
  </si>
  <si>
    <t>There is no provision in law regarding the grounds for rejecting a long term residence. The procedure is entirely discretionary and applicants can be rejected for many vague reasons.</t>
  </si>
  <si>
    <t xml:space="preserve"> article 125 of Turkish Constitution provides that all transaction of administration are subjected to the administrative judicial control.</t>
  </si>
  <si>
    <t>National targeted integration programmes cut to subsidise migrant-specific training and policies related to all areas of integration</t>
  </si>
  <si>
    <t xml:space="preserve"> General ‘agenda’ integration specifies need for labour market measures to address participation of women and youth migrants (eg. Ambassadeur jeudgdwerklooheid -&gt; also meant to specifically target migrant youth workers). </t>
  </si>
  <si>
    <t>National targeted integration programmes cut to subsidise migrant-specific training and policies related to all areas of integration. For example Integration for newcomers is since the introduction of the Act on Integration (Wet inburgering) the own responsibility of the newcomers. They will in principle only get an intake to define wether or not they fall into the scope of the integration act. If they are obliged to integrate they have to do an integration exam within 3 1/2 years after their arrival. If they need a course they can follow one. The courses are given by private course institutions.</t>
  </si>
  <si>
    <t>No specific policies that targets employability etc. of TCN – rather policies do not discriminate between Dutch and TCN nationals (again: Article 11 Vw applies). There are no official initiatives providing support for migrants to access employment services either in the A or B variety. This can be seen in the overarching policy document available here: http://www.rijksoverheid.nl/documenten-en-publicaties/notas/2011/06/16/integratienota.html . The response is primarily that the general measures to improve labour market access will also benefit migrants.</t>
  </si>
  <si>
    <t>National targeted integration programmes cut to subsidise migrant-specific programmes, including integration courses</t>
  </si>
  <si>
    <t>Closure of targeted employment services for migrants and ethnic minorities</t>
  </si>
  <si>
    <t>B: Several types of coaches/mentors/trainers available from government and government-subsidised services</t>
  </si>
  <si>
    <t>No specific availability of such services. However, several ‘expatdesks’ exist in big cities targeting migrants. Most of these expatdesks are targeted towards everyone, but their structure varies widely. Sometimes managed by NGOs, sometimes by municipalities. Most targeted services/knowledge centres e.g. FORUM have now closed.</t>
  </si>
  <si>
    <t>For example: programmes are developped to reduce the language deprivation and dropping out of school for migrant youth. Measure directed at migrant womae: the financing of local projects directed at finding jobs for migrant women or supporting migrant women who wants to start a self-employed business. The support of pilots aimed at specificalle attracking migrant women for the health sector. A initiative to attrackt 50.000 woman for voluntary jobs. See: http://home.szw.nl/index.cfm?menu_item_id=13711&amp;hoofdmenu_item_id=1375&amp;rubriek_item=391837&amp;rubriek_id=391817&amp;set_id=135&amp;doctype_id=6&amp;link_id=150141#link11311200 For youth, cooperation between FORUM and municipalities to promote early contact between migrant youth and businesses as well as extensive 'train the trainer' programmes</t>
  </si>
  <si>
    <t xml:space="preserve">B: Selfstudy packet exists, not actual practice exams. See Article 3.98b (2) Vb 2000 and http://www.naarnederland.nl/bestellen </t>
  </si>
  <si>
    <t>Since January 2007, the Civic Integration Act requires most non-Dutch and non-EU nationals living in the Netherlands to speak Dutch and have some general knowledge of the country.</t>
  </si>
  <si>
    <t>As of January 2013, foreigners have to prepare for the integration exam on their own. Information and the conditions for applying for a student loan can be obtained from the organisation DUO</t>
  </si>
  <si>
    <t xml:space="preserve"> Municipalities can offer courses to some groups and are obliged to offer courses to other categories (foreigners with an asylum residence permit and foreigners who have been admitted to conduct religious activities). If someone who is obliged to pass the integration exam is offered a course by the municipality most of the costs of the course and the exam will be paid by the municipality. Municipalities can get financial support for this from the national government. Municipalities purchase these courses with course institutions with a quality mark. Furthermore foreigners who have passed the exam within 3 years and for whom the municipality did not pay the costs of the course and the exam can get a financial compensation of at least €650 (also if the real costs were lower) and at max € 3000 ( as 70% of the total costs). You can only get a compensation if you followed a course with an institution with a quality mark. The costs for the integration course (which is in itself not obligatory) must be paid by the TCN. These costs will vary, depending on which course (or courses) are followed and at which course institution. In case the TCN passes the test within a prescribed period of time the cost for the courses will be refunded for at max 70%. The difference can be very big (diffenrences of thousand of euro's). However it is not clear how these costs are calculated, what the duration of the courses is etc.  Furthermore it seems a very large part of the target group does not have to pay theselves or are compensated.</t>
  </si>
  <si>
    <t>Durable sufficient resources amounting to atleast minimum wage. All resources in principle counted. See article 3.22 (1) jo. 3.74 Vb 2000. After Chakroun, the minimum income reference in Article 3.74 to has been changed to the gross minimum wage. In practice, it does matter however. Due to the taxation system, the person who receives a gross minimum income will have more money ‘left over’ after taxes than a person who receives a net minimum income in the form of social assistance. It follows that it can indeed be said that the change to gross minimum wage as reference point for family reunification has created a greater burden. The relevant change was effected on the 31st of July 2010 by Besluit van 24 juli 2010 tot wijziging van het Vreemdelingenbesluit 2000 in verband met Richtlijn 2003/86/EG van de Raad van 22 september 2003 inzake het recht op gezinshereniging (PbEU L 251), Stb. 2010, 306.</t>
  </si>
  <si>
    <t>2010 Implementation of Civic Integration Act: Now partners/ spouses has to pass an integration exam</t>
  </si>
  <si>
    <t xml:space="preserve">3 years </t>
  </si>
  <si>
    <t xml:space="preserve">No centralised provision of the services mentioned (information on access to school etc.) exists. Arguably, the obligation to integrate (wet inburgering) to an extent can be seen as a means to ensure that migrants know ‘where to go’ in this regard. Other initiatives may exist at local level or organised by NGOs.
</t>
  </si>
  <si>
    <t xml:space="preserve">The Central Bureau for Statistics has extensive statistics available on participation in education, including differentiation based on migrant background. </t>
  </si>
  <si>
    <t>C</t>
  </si>
  <si>
    <t>FORUM – Institute for Multicultural Issues is generally there to promote social cohesion in a context of cultural diversity. Funding cut by end of 2014. See http://www.rijksoverheid.nl/ministeries/szw/documenten-en-publicaties/kamerstukken/2014/06/06/kamerbrief-afbouw-forum-en-de-inrichting-van-de-kennisfunctie-op-het-beleidsterrein-van-integratie.html . However, in the public sector television, financing is provided to initiatives such as the Moslimomroep.</t>
  </si>
  <si>
    <t>March 12, 2013 Law 33 297  Repeal of the Law on the Consultation of Minorities  Intrekking van de Wet overleg minderhedenbeleid. This law repeals the official consultation body Landelijk Overleg Minderheden (LOM). This body now exists as a voluntary organisation</t>
  </si>
  <si>
    <t xml:space="preserve">LOM decide on their own membership. (See ex criteria WOM) </t>
  </si>
  <si>
    <t>Chaired by minister  (Article 2 WOM)</t>
  </si>
  <si>
    <t xml:space="preserve">A and B: National Dialogue Structure is not a parliament of minorities, but a
compliment to the national legislative structure. Any disputes between dialogue participants
and government are settled by the Dutch Parliament. 
</t>
  </si>
  <si>
    <t>No official consultative body of immigrants</t>
  </si>
  <si>
    <t>Under the WOM, such representativity was required. A report indicated that such representativeness was in fact achieved. With the demise of the law, the current situation does not seem to be monitored. Gender representation was also achieved: http://www.gemeenteloket.minszw.nl/binaries/live /gemeenteloket/hst%3Acontent/documents/ gemeenteloket/documenten/dossiers/werk-en-inkomen/integratie/kamerstukken/2013-05-14/representativiteitstoets-lom</t>
  </si>
  <si>
    <t>Consultation only speaks of representativeness of their organisation (and the main streams have to be reprsented) without specifying if this means also gender. Looking at the compostion of the LOM the main  countries of origin are represented. Gender representation was also achieved: http://www.gemeenteloket.minszw.nl/binaries/live /gemeenteloket/hst%3Acontent/documents/ gemeenteloket/documenten/dossiers/werk-en-inkomen/integratie/kamerstukken/2013-05-14/representativiteitstoets-lom The minister has jurisdiction to control the representativeness.</t>
  </si>
  <si>
    <t>Representation on local level exists in very different ways. It is up to the municipalities to decide whether and how they want to organise consultation of minorities. The Local Government Act only prescribes the regulation of consultation in general. Uneven and decreasing across the Netherlands: After the year 2001, at the local level, consultative bodies such as the Amsterdam and the Hague (district) multicultural advisory boards/councils (Adviesraden), have been discontinued. In Utrecht and Rotterdam there have been plans to transform the councils into general, not specifically multicultural, bodies. According to IMES researchers, the discontinuation of the boards and of various subsidies to ethnic organizations by the Amsterdam council have had a negative impact on the networking between various ethnic organizations, and, in their view, as a result the integration potential, social capital and civic community among migrants in the capital. The networks were based on the fact that migrant representatives took on directive functions in several organizations. The Verordening inspraak, burgerinitiatief en referenda Rotterdam 2014 does not explicitly refer to consultation of foreign residents. In other cities:  Utrecht Advisory Council on Interculturalisation: http://www.utrecht.nl/saluti/welkom-bij-saluti/, Nijmegen's Adviescommissie Allochtonen. Harlem's previous Stedelijke Adviesraad Multiculturele Stad and now Participatieraad gemeente Haarlem. Answers in this section reflect the general situation in these municipalities.</t>
  </si>
  <si>
    <t xml:space="preserve">A recent change of the law removed the provision which allowed residence for study purposes to count towards acquisition of long term residence: 
Besluit van 4 maart 2014 tot wijziging van het Vreemdelingenbesluit 2000 ter implementatie van de Richtlijn nr. 2011/51/EU van het Europees Parlement en de Raad van 11 mei 2011 tot wijziging van de Richtlijn nr. 2003/109/EG van de Raad teneinde haar werkingssfeer uit te breiden tot personen die internationale bescherming genieten (PbEU 2011, L 132), 2014, 111.
</t>
  </si>
  <si>
    <t xml:space="preserve">FORUM, the institute for multicultural issues (state subsidised) had a programme which seeks to involve migrant parents in school activities and governance. However, the government has recently stopped subsidising organisations and foundation consisting of parents of schoolgoing children, including those that sought to increase contact between migrant parents and schools. </t>
  </si>
  <si>
    <t>250 euros</t>
  </si>
  <si>
    <t>5 years: Article 8 (1) (c) RWN.</t>
  </si>
  <si>
    <t xml:space="preserve"> The main rule is ‘you pay your own way’ (both for the exam, and the courses). However, it is possible to obtain a loan from the DUO to cover these costs. </t>
  </si>
  <si>
    <t>Until January 2013, local governments
can pay the courses and the exam fees for many immigrants who are required to pass a
language and integration test</t>
  </si>
  <si>
    <t>40 euros http://www.inburgeren.nl/inburgeren-betalen.html</t>
  </si>
  <si>
    <t>2010: Revised Nationality Act now also provides for the opportunity to withdraw Dutch citizenship from persons who have been irrevocably convicted of a crime that has seriously harmed the essential interests of the state. These crimes are not explicitly described in the revised act, but the government explains that one can think in this context of terrorist crimes, crimes against humanity and, for example, crimes against state security sanctioned with punishment of at least 8 years. The Minister of Justice has a discretionary competence to decide to withdraw Dutch citizenship in cases in which the above applies. In order to avoid statelessness, this new deprivation possibility only applies on persons who possess also another citizenship.</t>
  </si>
  <si>
    <t xml:space="preserve">Acquisition (of foreign nationality) by birth is no problem. General rule: Article 14(6). Prohibition of dual nationality does not apply if person is born and resides in another country, or resided in another country for 5 years before majority, or is married to a citizen of another country (adults), or his/her parent is citizen of the Netherlands (minors), or acquired citizenship by birth in the Netherlands. </t>
  </si>
  <si>
    <t>General requirement exists for renounciation of other nationality, although exceptions are provided</t>
  </si>
  <si>
    <t xml:space="preserve">A and B are foreseen. De Handleiding Rijkswet op het Nederlanderschap 2003 specifies the exception found in Article 9(1)(b) to the general rule that the previous nationality must be renounced (where it is not ‘reasonable’ to request a person to do this). This includes both hardship and/or in situations where the person cannot be expected to contact the state of origin (eg. because he or she is a refugee). 
http://cadmus.eui.eu/bitstream/handle/1814/29792/NPR_2013_26-Netherlands.pdf?sequence=1
</t>
  </si>
  <si>
    <t>Allowed through option procedure allowed for persons aged 18 or over and born in the Netherlands: Acquisition by law, provided the child has his ‘hoofdverblijf’ in the Netherlands (etc.) at the moment of birth, and:
1. One of parents has their hoofdverblijf in the Netherlands
2. And that parent in turn was born in the Netherlands (etc.) (and had hoofdverblijf there) at the time of which one of its parents had their hoofdverblijf in the Netherlands. Application of Article 3(3) in practice: Handleiding Rijkswet op het Nederlanderschap 2003, Artikel 3(3) RWN.</t>
  </si>
  <si>
    <t xml:space="preserve">No particular provisions exist with regards obligation to promote equality (eg. also when engaging in public procurement). However, the general law + the constitutional prohibition on non-discrimination should guarantee this. See http://www.mensenrechten.nl/gelijkebehandelingswetgeving. 2014 Action plan against labour market discrimination proposes to include a non-iscrimination clause in all government contracts with private companies. Such a contract compliance clause would enable the government body to terminate the contract in case of discrimination within the private company and to exclude these companies from public tenders. The action plan, moreover, proposes an active policy of naming and shaming companies found guilty of discrimination. In order to render it possible to publish inspection results, the Act on Working Conditions (“Arbeidsomstandighedenwet”) will be changed.
</t>
  </si>
  <si>
    <t>A: The College is tasked with advising on legislation, both when requested, and on its own initiatives, promote human rights research and compliance therewith - Article 3 Wet college rechten van de mens
B: Dutch Minister of Social Affairs and Employment</t>
  </si>
  <si>
    <t xml:space="preserve">Herziening van de Wet arbeid vreemdelingen 2012-2013 adopted in November 2013: Previously, the labour market permit could be renewed and  no new labour market test would be applied. However, from now on, the TWV (labour access market permit) will only be provided for a maximum of 1 year (down from three) and will subject to a renewed labour market test (in fact, there is no possibility to renew, a new permit will have to be requested each time).
</t>
  </si>
  <si>
    <t>Besides seasonal workers no diffrences exist</t>
  </si>
  <si>
    <t xml:space="preserve">5) “European Law 2013” – Legge n. 97/2013
Date of adoption: 6/8/2013
Date of entry into force: 4/9/2013
A non-EU citizen with a long term permit (EU permit for long term residents) can be a civil servant at the same conditions of an EU citizen. Previously, according to the prevalent opinion, except in special cases non-EU citizens were not allowed be civil servants. </t>
  </si>
  <si>
    <t>Art. 39, d.lgs. 286/98</t>
  </si>
  <si>
    <t>Artt. 48-50 D.P.R. 394/99.  Equal treatment only for non-EU long-term residents</t>
  </si>
  <si>
    <t xml:space="preserve">B: General provision of  art. 48-50, D.p.r. 394/99 contains specific rules and procedures about recognition of skills and qualifications obtained outside the EU.  Recognition can also depend on bilateral agreements with countries and concerns specific skills. </t>
  </si>
  <si>
    <t>There were some (previous) government fund projects to further integration in labour market both for migrant men and women, but neither of these are provided by law.  Art. 42, d.lgs. 286/98 prescribes some national policy targets to promote vocational training for TCN.</t>
  </si>
  <si>
    <t>Some projects  give some training opportunities, but none of these is provided by law.</t>
  </si>
  <si>
    <t xml:space="preserve">According to Decreto legislativo n. 109/2012, migrants are in general entitled to the same unemployment benefits as nationals I. If at the expiry of the residence permit for work purposes, the non-EU citizen is unemployed, he/she is allowed to stay a year to find a new job; before this change the time allowed was only six months. The measure is linked clearly to the severe employment crisis. </t>
  </si>
  <si>
    <t xml:space="preserve">Invalidity benefits are only for long-term residents. The maintenance of residence in Italy is a condition for eligibility for old-age pensions.
</t>
  </si>
  <si>
    <t>TCNs need a two years temporary permit for an equal access. The claim of a permit at least two years was introduced in 2002 (Law no. 189 called Bossi-Fini)</t>
  </si>
  <si>
    <t>D.lgs. 5/2007 changed the art. 28, d.lgs. 286/98 provision prescribing that eligibility for family reunion is accorded to legal residents TCN holding a permit for at least 1 year.</t>
  </si>
  <si>
    <t>Visa for family members of a foreigner already living in Italy, who holds a valid stay permit, which validity must be not less than 1 year, obtained for the following purposes: employed or independent work, asylum, study, religion, family, subsidiary protection or humanitarian. - http://www.aepimmigration.com/?page_id=734</t>
  </si>
  <si>
    <t xml:space="preserve">Some recent internal courts decisions inidcates that even in the Kafalah form of custody is a sufficient condition for eligibility.The only condition is that the other parent gives his/her consent. This article was modified by d.lgs. 5/2007. The previous art. was in the sense of allowing family reunion only for a) and b). </t>
  </si>
  <si>
    <t>D.lgs. 160/2008 modified previous law in the sense of allowing family reunions between parents and sons at the condition parents have not any other sons in their country of origin, or if they are older than 65 in the case that the sons living in their country of origin cannot look after them for serious and documented health problems</t>
  </si>
  <si>
    <t>Allowed if they have no family support in their country of origin</t>
  </si>
  <si>
    <t>D.lgs. 160/2008 modified previous law in the sense of allowing family reunions with adult children (that is, over 18 y.o.) only in the case they cannot look after themselves for some serious health problem causing total invalidity</t>
  </si>
  <si>
    <t xml:space="preserve">Adult child cannot look after himself due to serious health conditions </t>
  </si>
  <si>
    <t>According to the regulation n. 179/2011 (date of adoption: 14/9/2011, date of entry into force:  10/3/2012) every newcomer must sign an integration agreement agreement, if he/she is sixteen years old or more. The permit to stay for non-EU new migrants in general is linked to this agreement and a commitment to achieve the A2 level of knowledge of the Italian language and to follow an information session about life in Italy. The non-fulfilment of the agreement may lead to non-renewal of the permit.</t>
  </si>
  <si>
    <t>Before the agreement there was not a requirement.</t>
  </si>
  <si>
    <t xml:space="preserve">Non-EU new migrants have to follow an information session about life in Italy. </t>
  </si>
  <si>
    <t>4 categories are exempted: refugees, unaccompanied minors, victims of trafficking and people with serious diseases. In case of possession of certification (like CILS), the test is not necessary</t>
  </si>
  <si>
    <t>Migrants can attend a specific class in Italian for free (There are number of organizations working with public contributions</t>
  </si>
  <si>
    <t>All applicants are entitlted to courses but next founds of financial support are uncertain</t>
  </si>
  <si>
    <t>Law 94/2009 changed the art. 29, co. 3, lett. a), d.lgs. 286/98 prescribing that the sponsor has to provide an accomodation meeting not only the general health standards, but even the suitability of property conditions according to town offices judgement.</t>
  </si>
  <si>
    <t xml:space="preserve">Increased amount with security law. </t>
  </si>
  <si>
    <t xml:space="preserve">Law 94/2009 introduced co. 2 ter in art. 5, d.lgs. 286/98 prescribing that the additional fee for any application for permits is from 80 to 200 euros. </t>
  </si>
  <si>
    <t>Art. 30, co. 3, d.lgs 286/98</t>
  </si>
  <si>
    <t>Just a), b) and c).</t>
  </si>
  <si>
    <t>Art. 30, co. 5, prescribes that in case of widowhood, death, separation, holder of family reunion permit can ask for a work or study permit.</t>
  </si>
  <si>
    <t xml:space="preserve"> The pre-primary school- scuola dell’infanzia- recently revised by the Law n.133 of the 6th of August 2008, is not compulsory.  Parents have to  make a request for their children. There are no specific measures as far as support to access secondary education.</t>
  </si>
  <si>
    <t xml:space="preserve"> The basic rule is art. 38 law decree 286 of July 25, 1998: "All foreign pupils are required to attend school ad have the right to education..." According to the Decree of the President of the Republic DPR 394/1999, 31rst of August 1999, which is a Decree of implement of Law 40/1998, concerning immigration, foreign minors who are present in the national territory have the right to education, in the forms and ways foreseen for Italian citizens, indipendently from their position in relationship to their stay. As the Italians, they have to accomplish with compulsory education. This is stated in article 45 of the Decree, school enrolment.  </t>
  </si>
  <si>
    <t xml:space="preserve">The guidelines for the access and integration of foreign pupils –Linee guida per l’accoglienza e l’integrazione degli alunni stranieri- Ufficio per l’integrazione degli alunni stranieri  (MIUR 2006) do not say anything specific about the assessment of migrants’ priori learning and language. In fact the legal frame is based on the autonomy of the schools (D:P:R: n.275/99) –the guidelines state that it is in this frame, that the issue of foreigners’ integration has to be dealt. The reform of the education system, n.53/2003, focus the personalisation of the study plans.  </t>
  </si>
  <si>
    <t xml:space="preserve">Usually, all children have access to pre-primary school (only in the biggest cities there are some problems but in fact almost all children attend primary school); b) the main problem for children of undocumented migrants is art. 5 law decree 286 of July 25, 1998, because it seems to require submission of a residence permit for access to public services, but in fact this is not currently required.  Most migrant pupils are enrolled in technical-vocational high schools. The Guidelines for the access and the integration of foreign pupils suggest  that the schools pay special attention to migrant pupils that risk to drop out and  eventually guide them towards the CTP-  Centri Territoriali Permanenti (O.M. n. 455/97) for vocational education. Undocumented -older than 18- have no access to higher education.  Only regular migrants can enrol into higher education. 
</t>
  </si>
  <si>
    <t xml:space="preserve"> Most migrant pupils are enrolled in technical-vocational high schools. The Guidelines for the access and the integration of foreign pupils suggest  that the schools pay special attention to migrant pupils that risk to drop out and  eventually guide them towards the CTP-  Centri Territoriali Permanenti (O.M. n. 455/97) for vocational education. </t>
  </si>
  <si>
    <t>There are no specific measures to encourage migrant pupils to enter higher education.</t>
  </si>
  <si>
    <t xml:space="preserve">The guidelines for the access and integration of foreign pupils (MIUR 2006) just mention that the schools should organise the appointment with the family -see point 44. The guidelines insist on the importance of the appointement with the families, but they do not specify if this appointment should include induction programmes about the country and its education system. In practice, there is a great variety according to the schools. On the basis of the Circular of the Ministry of Education –MIUR- n. 2 MIURAOODGOS prot. n. 101/R.U.U Rome, 8th of January 2010: Indications and recommendations for the integration of pupils without the Italian citizenship, schools should activate –since 2010/2011- initiatives of linguistic alphabetisation: however, these initiatives should be activated on the basis of the funding established by the Law 440/97 – that established a Fund for a richer and larger offer of education opportunities, assuring the same level to all schools (also in terms of personnel). The alphabetisation courses for immigrant pupils are funded with resources that should have been consecrated to improve the school offer.  In the italian educational system separate classrooms didn't exist.
</t>
  </si>
  <si>
    <t xml:space="preserve">The Circular of the Ministry of Education –MIUR- n. 2 MIURAOODGOS prot. n. 101/R.U.U Rome, 8th of January 2010: Indications and recommendations for the integration of pupils without the Italian citizenship, schools should activate –since 2010/2011- initiatives of linguistic alphabetisation: there is no further clarification. T  On the contrary, the Guidelines for  the access and integration of foreign pupils –Linee guida per l’accoglienza e l’integrazione degli alunni stranieri- Ufficio per l’integrazione degli alunni stranieri  (MIUR 2006) made a distinction between communicative literacy and academic literacy. 
</t>
  </si>
  <si>
    <t xml:space="preserve">The Circular of the Ministry of Education –MIUR- n. 2 MIURAOODGOS prot. n. 101/R.U.U Rome, 8th of January 2010: Indications and recommendations for the integration of pupils without the Italian citizenship, schools should activate –since 2010/2011- initiatives of linguistic alphabetisation: there is a list of the activities that could be organized- but there is no reference to quality measures. </t>
  </si>
  <si>
    <t xml:space="preserve">A national Observatory for the integration of foreign pupils and intercultural education has been created, with Ministry decree the 6th of December 2006, with the task of finding solutions and give orientations to the schools. Since 2005, every year, a statistical study on the presence of migrant pupils is published by the Ministry of Education. The regional school offices send the data to the Ministry that elaborates them. System disaggregates migrant pupils according to their country of origin, but there are no data concerning gender. 
</t>
  </si>
  <si>
    <t xml:space="preserve">The only innovative but partial thing is originated from the guidelines and the resulting ministerial communication (MIUR) focused on students with Special Educational Needs – it is not exclusively for immigrant students, but some immigrant students with particular difficulties. It appears the idea to use some strategies, in past used for invalid students, for immigrants students with specific problems too. After a recognition, in each school, of students with specific problems, it’s necessary to create for each student a personalized educational plan with compensative measures. </t>
  </si>
  <si>
    <t xml:space="preserve">Neither the Guidelines for the access and the integration (Miur-Ministry of Education, 2006) nor the Circular of the Ministry of Education –MIUR- n. 2 MIURAOODGOS prot. n. 101/R.U.U Rome, 8th of January 2010: Indications and recommendations for the integration of pupils without the Italian citizenship establish systematic provisions of guidance or systematic provisions of  financial resources. However, recently, 3rd of May 2010 there has been a MIUR Circular, concerning ad hoc financial measures for projects concerning areas at risk, where the concentration of immigrants is especially high. Oggetto: Art. 9 del C.C.N.L. Comparto Scuola – Misure incentivanti per progetti relativi alle aree a rischio, a forte processo immigratorio e contro l’emarginazione scolastica. Anno Scolastico 2009/10.
</t>
  </si>
  <si>
    <t>Pre-service training required in order to qualify as a teacher are the course of "formazione primaria" for primary school and the "SSIS" -scuola specializzazione per insegnanti dell'istruzione secondaria: in both courses, intercultural education is generally offered. Universities and Teachers' associations offer courses in intercultural education for what concerns in-service training. Pre-service training is compulsory. In-service professional training is compulsory if organized by the schools; there are also various courses that are not compulsory and that are attended by the teachers in order to get some credits pr points to advance in the career.</t>
  </si>
  <si>
    <t>Neither the Guidelines for the access and the integration (MIUR 2006) nor the Circular of the Ministry of Education of the 8th of January 2010 mention any provision of option to learn immigrant languages.   In practice, there are very few experiences of teaching of immigrant languages: they are limited to Chinese, in a few schools in Florence and in Milan. Moreover the Florence experience was not state-funded. It was a community and an NGO that also worked in  intercultural education projects initiative.</t>
  </si>
  <si>
    <t>Neither the Guidelines for the access and the integration (MIUR 2006) nor the Circular of the Ministry of Education of the 8th of January 2010 mention any provision of option to learn immigrant languages.  In practice, there are very few experiences of teaching of immigrant languages: they are limited to Chinese, in a few schools in Florence and in Milan. Moreover the Florence experience was not state-funded. It was a community and an NGO that also worked in  intercultural education projects initiative.</t>
  </si>
  <si>
    <t>Abolition of 30% quota of foreign pupils in classrooms</t>
  </si>
  <si>
    <t xml:space="preserve">A) The Guidelines of 2006 mention in several points the importance of the  parental involvement in their children's schooling. The cultural mediator professional profile is described by the Law 40/1998. The guidelines suggest the role of the cultural mediator to promote the involvement of the migrant parents in the process of schooling of their children (including participation in school's activities). The CTP-  Centri Territoriali Permanenti (O.M. n. 455/97) for vocational education organise Italian language courses that migrant pupils' parents can attend. </t>
  </si>
  <si>
    <t xml:space="preserve">The Ministry Circular n.205 of 1990 defines intercultural education as the crucial instrument for the integration of foreign pupils. Law 40/1998 considers schools as the core place where intercultural education and appreciation of cultural diversity should be promoted.  Intercultural education is also mentioned by the Guidelines of 2006: "Intercultural education rejects the logic of assimilation and the construction of closed ethnic communities. It is oriented to promote exchange, dialogue, reciprocal enrichment in the frame of the living together of the differences. " The law 40 is the law decree 286 of July 25, 1998.
</t>
  </si>
  <si>
    <t xml:space="preserve">According to art. 38 law decree 286 of July 25, 1998 "The school community accepts the cultural differences as a value to be placed at the foundation of mutual respect, exchange and tolerance". Each school defines the activities for pupils who do not participate at catholic educational activities; usually it is values education. Each school chooses how to avoid exclusion with regard to educational activities connected with catholic tradition (for example connected with Christmas). Each school chooses, in agreement with the municipality, the cafeteria menus taking into account different cultural traditions.  </t>
  </si>
  <si>
    <t>In Italy, in fact, there is an overlap between intercultural education (and the appreciation of cultural diversity for all teachers) and minorities' education.  The study of  migrant pupils' learning needs may eventually be considered a study of intercultural education. Every Italian University is progressively offering courses on intercultural education, migration, etc..</t>
  </si>
  <si>
    <t>The only condition is to have a valid permit (in case of TCN citiziens)</t>
  </si>
  <si>
    <t>art. 42, c. 4, d.lgs. 286/98</t>
  </si>
  <si>
    <t>Art. 42, co. 4, lett. b), d.lgs. 286/98 prescribe that among the participants are representatives of foreigners appointed by foreign associations in Italy who get a wider recognition. This recognition seems to be depending upon the State choice. For this reason the correct answer has to be nr. 3</t>
  </si>
  <si>
    <t>Art. 35, c. 5, D.P.R. 399/94 guarantee the right for the consultive body to initiative to make its own proposals</t>
  </si>
  <si>
    <t>Art. 42, co. 4, lett. b), d.lgs. 286/98 prescribe that among the participants are representatives of foreigners appointed by more popular foreign associations in Italy.</t>
  </si>
  <si>
    <t>Art. 42, co. 6, d.lgs. 286/98 give the Regions the chance to set up some consultive bodies on regional level, according to the same law prescriptions referred to national level</t>
  </si>
  <si>
    <t>Way of appointing and selecting members differs very much from region to region</t>
  </si>
  <si>
    <t>Right of initiative to make its own reports or recommendations, even when not consulted</t>
  </si>
  <si>
    <t>Rome has two consultive bodies: the first is made by 4 advisers who are elected by all the foreigners in Rome between candidates from Africa, Asia, America and Eastern Europe. The other is the Consultive Body for the Foreign communities in Rome, which has 32 members and whose memebrs are representatives of the 30 biggest communities in Rome (those who partecipated to the advisers polls). It means that every community has the chance to choose its own representative to seat in the Consultive body.</t>
  </si>
  <si>
    <t xml:space="preserve">a) and b) are required by capital city law 191/2003.   Rome has two consultive bodies: the first is made by 4 advisers who are elected by all the foreigners in Rome between candidates from Africa, Asia, America and Eastern Europe. The other is the Consultive Body for the Foreign communities in Rome, which has 32 members and whose memebrs are representatives of the 30 biggest comunities in Rome (those who partecipated to the advisers polls). It means that every comunity has the chance to choice its own representative to seat in the Consultive body.
</t>
  </si>
  <si>
    <t>Right of initiative to make its own reports or recommendations, even when not consulted.</t>
  </si>
  <si>
    <t>Funds are very limited</t>
  </si>
  <si>
    <t>Art. 9, d.lgs. 286/98. Actually, it's not properly a matter of being resident, because the eligibility is based upon the fact to keep on having a permit in the previous 5 years (which is not exactly the same thing of being resident for the previous 5 years).</t>
  </si>
  <si>
    <t xml:space="preserve"> Legislative Decree February 13, 2014, n. 12, EU LTR has been extended to beneficiaries of international protection (refugees and beneficiaries of subsidiary protection) and their families</t>
  </si>
  <si>
    <t>Art. 9, c. 3, d.lgs. 286/98 excludes study reason, temporary protection, asylum permits and short period ones (as like permits for tourism). This was the provision already valid in 2007.</t>
  </si>
  <si>
    <t>Yhe art. 9, co. 3, lett. a), d.lgs. 286/98 tells that the provision in co. 1 (about only the TCN holding a permit for 5 years who can obtain a long term residence permit) doesn't apply to TCN holding a study permit. That period as pupil/student is not taken into consideration.</t>
  </si>
  <si>
    <t>According to the regolamento n. 179 every newcomer must sign an integration agreement if he/she is sixteen years old or more. The permit to stay for non-EU new migrants in general is linked to this agreement and a commitment to achieve the A2 level of knowledge of the Italian language and to follow an information session about life in Italy. The non-fulfilment of the agreement may lead to non-renewal of the permit.</t>
  </si>
  <si>
    <t>According to art. 9, c. 2 bis (as modified by law 94/2009) there is a italian language test for people requesting the long term residence permit, whose elements are still to be defined by a Minister decree not yet made at the present time http://www.interno.it/mininterno/export/sites/default/it/sezioni/servizi/legislazione/immigrazione/0954_2010_06_16_DM_04062010.html</t>
  </si>
  <si>
    <t>According to the regolamento n. 179/2011 (date of adoption: 14/9/2011, date of entry into force:  10/3/2012) every newcomer must sign an integration agreement agreement, if he/she is sixteen years old or more. The permit to stay for non-EU new migrants in general is linked to this agreement and a commitment to achieve the A2 level of knowledge of the Italian language and to follow an information session about life in Italy. The non-fulfilment of the agreement may lead to non-renewal of the permit</t>
  </si>
  <si>
    <t>2011: Language courses provided</t>
  </si>
  <si>
    <t>Art. 9, c. 1, d.lgs. 286/98 as modified by d.lgs. 3/2007, requires an income which has to be at least equal to social assistance. Resource requirements for family reunion are only in the case that the apply for long term residence permit is made also for family members.</t>
  </si>
  <si>
    <t>273,50</t>
  </si>
  <si>
    <t>Higher costs with 2009 Security Law</t>
  </si>
  <si>
    <t>27 + 14,62 + 30 euros.</t>
  </si>
  <si>
    <t>Long time residence permit has no time limit, so there's no need to renew it</t>
  </si>
  <si>
    <t>art. 9, c. 7 d, d.lgs. 286/98 prescribes at maximum 12 month consecutive period if destination is external to EU States and 6 years if it's outside Italy but within EU State territory</t>
  </si>
  <si>
    <t>Consecutive period of 1 year allowed, if destination is external to EU Member States</t>
  </si>
  <si>
    <t>The letter c) in meant to be included for the reason that being sentenced for serious crimes is equivalent to be considered a threat to national sicurity. It is not possible to say that the fact in d) it's a valid reason to withdraw the long residence permit: it's not written in any law.</t>
  </si>
  <si>
    <t>A not covered: Personal behaviour is not taken into any consideration.</t>
  </si>
  <si>
    <t>Minors can never be expelled (option B)</t>
  </si>
  <si>
    <t>Ten years of residence required by law (that means that once you have a permit you can legally reside: the time has to be counted from the moment you get the residence status)</t>
  </si>
  <si>
    <t>No provision in current law.  Residence must be continuous.</t>
  </si>
  <si>
    <t xml:space="preserve">96(a) Law 94/2009 modified previous laws in the sense of 2 years after marriage if the spouse was already resident in Italy and 3 years if was resident abroad. 96(b) </t>
  </si>
  <si>
    <t>After 6 months if the spouse was already resident in Italy and after 3 years if not resident before marriage. No legal recognition by the law to partners/co-habitess</t>
  </si>
  <si>
    <t>No legal recognition by the law to partners/co-habitees</t>
  </si>
  <si>
    <t xml:space="preserve">According to Decretolegge 69/2013,  authorities must notify the right to become citizen at every foreigner born in Italy (and living in Italy) when he/she reaches the age of 18. If this is not done, the claim of citizenship can occur at any time. The foreigner born in Italy can prove his/her living in the country from birth to 18  years in every working way.  Previously, authorities required certificates of residence (certificati di residenza) but often for various reasons the alien did not have a complete documentation about it (particularly difficult was the situation of the nomads, but also others foreigners had problems). Now the residence certificate may be replaced, for example, by certificate of attendance of kindergarden. </t>
  </si>
  <si>
    <t>Uninterrupted legal residence until eighteenth year + declaration</t>
  </si>
  <si>
    <t>Legal residence until eighteenth year + declaration</t>
  </si>
  <si>
    <t xml:space="preserve">No test is required by national law but undertaken in practice.  In Italy, knowledge of Italian and civic integration are assessed during an interview by the police (Questura) and used as grounds for rejection by the Ministry of Interior, even though neither are mentioned in the law, application forms, or informational materials for applicants. </t>
  </si>
  <si>
    <t>No clear correspondence between integration agreement and assessment of Italian knowledge</t>
  </si>
  <si>
    <t xml:space="preserve">Generally income must be higher than the minimum required to have permit of stay, in the way that the "new" citizien is able to contribute to the society which he/she becomes part of </t>
  </si>
  <si>
    <t>Generally income must be higher than the minimum required to have permit of stay</t>
  </si>
  <si>
    <t>Law provision prescribes that ground for rejection is crimes with sentences of emprisonment for 3 years, but also reasons of threat to national security (which is a very discretional judgement power in State's hands)</t>
  </si>
  <si>
    <t>Law 94/2009 introduced new art 9 bis to the law 91/92, prescribing that the fee for all the procedures for obtaining citizenship is 200 euros fee.</t>
  </si>
  <si>
    <t>Art. 8, co. 2, law 91/92 prescribes that maximum length cannot overpass 2 years. (in practice it can take 2-3 years)</t>
  </si>
  <si>
    <t>Art. 6 of law 91/92 prescribes that ground for refusing status is: some criminal offences against State according to penal code; some other punished in the maximum more than 3 years; subsisting of serious and proved reason of threat to State security</t>
  </si>
  <si>
    <t xml:space="preserve">Only for public service in another state. Cannot be withdrawn for even fraud or threat of security. </t>
  </si>
  <si>
    <t>After birth at age 18</t>
  </si>
  <si>
    <t xml:space="preserve"> Law 6 June 2008, n. 101 amended Legislative Decree 9 July 2003,  n.215 (the act which has implemented Directive 2000/43) following the infringment procedure n.  2005/2358 started by the Commission. The changes  refer to: the definition of harrassment (that is now now closer to the Community  definition), provisions on  vicitimization (formerly not mentioned by  the Decree) the burden of proof (see section 6.3) Nationality is protected under Article 43 of the Legislative Decree No. 286 Consolidated Text of Provisions on the Regulation and the Condition of Foreign Citizens of 25 July 1998 as last amended in 2011.</t>
  </si>
  <si>
    <t>Association/assumed characteristics are not covered as such in Italian law</t>
  </si>
  <si>
    <t xml:space="preserve">Racial profiling is not explicity prohibited but it can be considered as an example of racial act or racial conduct and, as such, unlawful. </t>
  </si>
  <si>
    <t>As regards nationality,  equal treatment is granted only to  third countries nationals  having the status of regular workers or of long term residents</t>
  </si>
  <si>
    <t>Several  disputes are going on in courts concerning the legitimacy of denial of  good or services to  non Italian citizens by public authorities, due to requirements such as Italian citizenship,  duration of residency (in some cases 10 years) or lack of a valid permit of residency</t>
  </si>
  <si>
    <t>Situational testing is not defined in law and no reported cases, although could have been used in practice. The compatibility of situation testing derives from general principles of law of evidence. In the few cases where this was seemingly practiced, the court felt no need to discuss the issue.</t>
  </si>
  <si>
    <t>"Law 6/2008 made clearer that decree 215/2003 also protects persons discriminated through victimisation". The original version of the decree mentioned victimisation under article 4.5 ("ritorsione ad una precedente azione giudiziale ovvero ingiusta reazione ad una precedente attivita' del soggetto leso volta ad ottenere il rispetto del principio della parita' di trattamento"), but referring to it as an element to be taken into account by the judge in the assessment of damages. The new version made clearer that victimisation is covered by the decree.</t>
  </si>
  <si>
    <t xml:space="preserve"> Y, but free legal aid is subjected to a means test (the yearly family income must not exceed 10.660 euros) and only in this case an interpreter is also provided for.  Additional legal assistance agreed in 2014: http://www.non-discrimination.net/content/media/IT-33-Legal%20aid%20to%20victims%20of%20discrimination.pdf</t>
  </si>
  <si>
    <t>The Office for racial Discrimination is not an independent body,  established and managed by the Government (Minister Of Equal Opportunities, Department of Equal Opportunities). UNAR has been established by decree 215/2003 for the purpose of trasnposing directive 43/2000 whom it comes to equality agencies. It has been established in a form which gives no independence at all from the governement (it is indeed an office of the Prime Minister's Department. Its mandate is limited to race and ethnicity (although the strange wording of the preamble of the decree which we discussed for "multiple discriminations" could here also come in the picture), but in practice it tends to deal with other topics also, as recently sexual orientation. Nationality is often dealt with, since this is most often strictly linked to ethnic discrimination.</t>
  </si>
  <si>
    <t>The Office for Racial Discrimination supplies  legal assistance for civil and administrative proceedings undertaken by victims of discrimination, through a specific Contact Center, and can also carry on  investigations</t>
  </si>
  <si>
    <t>Dissemination of information about antidiscrimiantion is mentioned under section 2 (d) in article 7 of decree 215/2003 (role of the antidiscrimination office), civil society &amp; social dialogue is not</t>
  </si>
  <si>
    <t>Existence of a minister of equal opportunities. This minister has no ministry (it operates within the presidency of the council of minister), but a department within which UNAR operates. The mandate of the minister would be in principle focused on gender, but it tends to intervene on many things.</t>
  </si>
  <si>
    <t>It is part of the functions of the Equality Body. On the state side, there is no process of periodical legislative audit or restatement in France and the State has not undertaken an audit in order to verify compliance of all texts in force with the directives. Such legislation must be attacked before the Administrative Supreme Court or the European Court on a case by case basis. The HALDE and the Defender of Rights have regularly raised problems related to the non-conformity of specific legislation or regulation with European anti-discrimination law. In some cases, though rarely, Government openly refuses to follow the equality body’s recommendation. B: Creation of an Interministerial Delegate on Republican Equality and Integration Décret n°2014-385 May 29 2014 http://www.legifrance.gouv.fr/affichTexte.do?cidTexte=JORFTEXT000028811261&amp;categorieLien=id</t>
  </si>
  <si>
    <t xml:space="preserve">For more on federal support for ESL Adult Education, see http://www2.ed.gov/about/offices/list/ovae/pi/
Workforce Innovation and Opportunity Act 2014 reinforces  English literacy and civics education, in combination with integrated education and training activities. (A) 65 percent to the States on the basis of a State’s need for integrated English literacy and civics education (B) 35 percent to the States on the basis of whether the State experienced growth in past three years (c) Each program that receives funding under this section shall be designed to (1) prepare adults who are English language learners for, and place such adults in, unsubsidized employment in indemand industries and occupations that lead to economic selfsufficiency; and (2) integrate with the local workforce development system and its functions to carry out the activities of the program. http://www.doleta.gov/wioa/ </t>
  </si>
  <si>
    <t>EU28</t>
  </si>
  <si>
    <t>EU15</t>
  </si>
  <si>
    <t>EU13</t>
  </si>
  <si>
    <t>HEALTH</t>
  </si>
  <si>
    <t>Is the health system responsive to immigrants' needs?</t>
  </si>
  <si>
    <t>ENTITLEMENT TO HEALTH SERVICES</t>
  </si>
  <si>
    <t>Are health entitlements equal for immigrants and for nationals?</t>
  </si>
  <si>
    <t>145a</t>
  </si>
  <si>
    <t>145b</t>
  </si>
  <si>
    <t>Legal migrants</t>
  </si>
  <si>
    <t xml:space="preserve"> Inclusion is unconditional</t>
  </si>
  <si>
    <t>Some conditions for inclusion</t>
  </si>
  <si>
    <t>No inclusion (costs must be paid in full by the user or by a commercial insurance policy)</t>
  </si>
  <si>
    <t>More than emergency care, but less than for
          nationals</t>
  </si>
  <si>
    <t xml:space="preserve"> Same coverage as nationals</t>
  </si>
  <si>
    <t>146a</t>
  </si>
  <si>
    <t>146b</t>
  </si>
  <si>
    <t>147a</t>
  </si>
  <si>
    <t>147b</t>
  </si>
  <si>
    <t xml:space="preserve">One or two exemptions
(specify)
</t>
  </si>
  <si>
    <t>No exemptions</t>
  </si>
  <si>
    <t>POLICIES TO FACILITATE ACCESS</t>
  </si>
  <si>
    <t>Do policies assist immigrants in accessing their health entitlements?</t>
  </si>
  <si>
    <t xml:space="preserve">A. Service provider organisations receive up-to date
     information on migrants’ entitlements.
B. Organisations pass on up-to-date information about
     these entitlements to their employees. 
</t>
  </si>
  <si>
    <t>Information for service providers about migrants' entitlements</t>
  </si>
  <si>
    <t>Both A and B</t>
  </si>
  <si>
    <t>One one of these (please specify)</t>
  </si>
  <si>
    <t>152a</t>
  </si>
  <si>
    <t>152b</t>
  </si>
  <si>
    <t>Method of dissemination
A. websites
B. brochures in public places
C. ‘one-stop shops’
D. classes or individual instruction
E. other (specify)</t>
  </si>
  <si>
    <t>a-c. Information for migrants concerning entitlements and use of health services</t>
  </si>
  <si>
    <t>More than one (please specify)</t>
  </si>
  <si>
    <t>1-3 languages (please specify)</t>
  </si>
  <si>
    <t>4 or more (please specify)</t>
  </si>
  <si>
    <t>None other than official language(s) and/or English</t>
  </si>
  <si>
    <t>All three groups</t>
  </si>
  <si>
    <t>153a</t>
  </si>
  <si>
    <t>153b</t>
  </si>
  <si>
    <t>Information for migrants concerning entitlements and use of health services</t>
  </si>
  <si>
    <t>Provision of ‘cultural mediators’ or ‘patient navigators’ to facilitate access for migrants</t>
  </si>
  <si>
    <t>154a</t>
  </si>
  <si>
    <t>154b</t>
  </si>
  <si>
    <t>a-b. Provision of ‘cultural mediators’ or ‘patient navigators’ to facilitate access for migrants</t>
  </si>
  <si>
    <t>Guaranteed across the system or in major immigrant areas</t>
  </si>
  <si>
    <t>On a smaller or ad hoc basis</t>
  </si>
  <si>
    <t>Not available</t>
  </si>
  <si>
    <t>Explicitly forbidden in law and/or professional codes of conduct</t>
  </si>
  <si>
    <t>No relevant legislation or professional codes of conduct</t>
  </si>
  <si>
    <t>Explicitly required in law</t>
  </si>
  <si>
    <t>No obligation to report undocumented migrants: Are healthcare professionals or organisations required to report undocumented migrants to the police or immigration authorities?</t>
  </si>
  <si>
    <t xml:space="preserve">No sanctions against helping undocumented migrants: Are there legal or organisational sanctions against healthcare professionals or organisations assisting undocumented migrants?
</t>
  </si>
  <si>
    <t>No legal sanctions or other pressures on professionals to deter them from helping migrants who cannot pay</t>
  </si>
  <si>
    <t>Only organisational sanctions exist (organisations discourage carers from helping migrants who cannot pay)</t>
  </si>
  <si>
    <t>Legal sanctions exist against helping undocumented migrants</t>
  </si>
  <si>
    <t>RESPONSIVE HEALTH SERVICES</t>
  </si>
  <si>
    <t>Availability of qualified interpretation services for patients with inadequate proficiency in the official language(s)</t>
  </si>
  <si>
    <t xml:space="preserve">a-b. Availability of qualified interpretation services </t>
  </si>
  <si>
    <t>a-b. Obligation and sanctions for assisting undocumented migrants</t>
  </si>
  <si>
    <t>Interpreters are available free of charge to patients</t>
  </si>
  <si>
    <t>Interpreters are available but patients must pay all (or a substantial part) of the costs</t>
  </si>
  <si>
    <t>No interpretation services available</t>
  </si>
  <si>
    <t>Three or more methods are available (please specify)</t>
  </si>
  <si>
    <t>One or two methods are available (please specify)</t>
  </si>
  <si>
    <t>None of these methods are available</t>
  </si>
  <si>
    <t xml:space="preserve">Methods used for interpretation 
a.  Face-to-face
b. Telephone interpretation
c.  Interpretation by video link
d. Credentialed volunteers
e. Employment of 'cultural mediators'
f.  Employment of competent bilingual or  multilingual staff
</t>
  </si>
  <si>
    <t>Requirement for 'culturally competent' or 'diversity-sensitive' services</t>
  </si>
  <si>
    <t xml:space="preserve">Standards or guidelines require that health services take account of individual and family characteristics, experiences and situation, respect for different beliefs, religion, culture, competence in intercultural communication.
A. Standards or guidelines exist on
    ''culturally competent' or “diversity-
     sensitive” services
B. Compliance with these standards or 
     guidelines is monitored by a relevant authority
</t>
  </si>
  <si>
    <t xml:space="preserve">Policies exist to support training of staff in providing services responsive to the needs of migrants.
Training may be part of basic professional education and/or in-service professional development (please specify which)
</t>
  </si>
  <si>
    <t>Training and education of health service staff</t>
  </si>
  <si>
    <t>At local or organisational level</t>
  </si>
  <si>
    <t>At national level or across country</t>
  </si>
  <si>
    <t xml:space="preserve">Involvement of migrants in information provision, service design and delivery </t>
  </si>
  <si>
    <t xml:space="preserve">A. Migrants are involved in service delivery
    (e.g. through the employment of 'cultural 
    mediators') 
B. Migrants are involved in the development 
    and dissemination of information
C. Migrants are involved in research (not only
    as respondents)
D. Migrant patients or ex-patients are
    involved in the evaluation, planning
    and running of services.
E. Migrants in the community are involved 
    in  the design of services.
Mention only forms of migrant involvement that are explicitly encouraged by policy measures (at any level) </t>
  </si>
  <si>
    <t>3-5 of these (please specify)</t>
  </si>
  <si>
    <t>1-2 of these (please specify)</t>
  </si>
  <si>
    <t>Encouraging diversity in the health service workforce</t>
  </si>
  <si>
    <t xml:space="preserve">Recruitment measures (e.g. campaigns, incentives, support) to encourage participation of people with a migrant background in the health service workforce:
This question does not concern policies aimed at recruiting or employing health care professionals from abroad because of a national shortage of staff.
</t>
  </si>
  <si>
    <t>a-b. Development of capacity and methods</t>
  </si>
  <si>
    <t>Diagnostic procedures and treatment methods are adapted to take more account of variations in the sociocultural background of patients</t>
  </si>
  <si>
    <t xml:space="preserve">Policies exist to encourage the adaptation of diagnostic procedures and treatment methods to </t>
  </si>
  <si>
    <t>Adaptation of diagnostic procedures and treatment methods is to a limited extent tolerated, but not encouraged</t>
  </si>
  <si>
    <t>Policies are exclusively focused on standardising diagnostic procedures and treatment methods</t>
  </si>
  <si>
    <t xml:space="preserve">Policies exist to encourage:
A. Development of treatments for health  problems specific to certain migrant communities (e.g. female genital  mutilation, effects of torture, rare import diseases, genetic risk factors)
B. Adaptation of standard treatments for routine health problems in order to better  serve migrant communities 
C. Use of complementary and alternative 'non-Western' treatments for physical and mental health problems 
</t>
  </si>
  <si>
    <t>MEASURES TO ACHIEVE CHANGE</t>
  </si>
  <si>
    <t>Collection of data on migrant health</t>
  </si>
  <si>
    <t>Inclusion of such information is mandatory</t>
  </si>
  <si>
    <t>Inclusion of such information is optional</t>
  </si>
  <si>
    <t>Such information is never included</t>
  </si>
  <si>
    <t xml:space="preserve">Support for research on migrant health </t>
  </si>
  <si>
    <t xml:space="preserve">Funding bodies have in the past five years supported research on the following topics:
A. occurrence of health problems among  migrant or ethnic minority groups
B. social determinants of migrant and 
 ethnic minority health
C. issues concerning service provision for  migrants or ethnic minorities
D. evaluation of methods for reducing inequalities in health or health care affecting migrants or ethnic minorities
</t>
  </si>
  <si>
    <t>3-4 of these (please specify)</t>
  </si>
  <si>
    <t>None of these topics</t>
  </si>
  <si>
    <t>Attention to the health impact of all policies</t>
  </si>
  <si>
    <t>"Health in all policies" approach</t>
  </si>
  <si>
    <t>Mandatory consideration of the impact on migrant or ethnic minority health of policies in other sectors than health</t>
  </si>
  <si>
    <t>Ad hoc consideration of the impact on migrant or ethnic minority health of policies in other sectors than health</t>
  </si>
  <si>
    <t>No consideration taken of the impact on migrant or ethnic minority health of policies in sectors other than health</t>
  </si>
  <si>
    <t>Migrant or ethnic minority health is a priority throughout service provider organisations and health agencies ("integrated" versus "categorical" approach).</t>
  </si>
  <si>
    <t>Whole organisation approach</t>
  </si>
  <si>
    <t>Commitment to providing equitable health care for migrants or ethnic minorities is present in all departments of service provider organisations and health agencies</t>
  </si>
  <si>
    <t>Concern for migrant or ethnic minority health is regarded as a priority only for specialised departments or organisations</t>
  </si>
  <si>
    <t>No systematic attention is paid to migrant or ethnic minority health in any part of the health system. Measures are left to individual initiative</t>
  </si>
  <si>
    <t xml:space="preserve">A. Government publishes an explicit plan for action
    on migrant health
B. Policies are implemented to support these measures
</t>
  </si>
  <si>
    <t>Leadership by government</t>
  </si>
  <si>
    <t>Only ad hoc policies introduced on migrant health</t>
  </si>
  <si>
    <t>No policy measures introduced on migrant health</t>
  </si>
  <si>
    <t>167a</t>
  </si>
  <si>
    <t>167b</t>
  </si>
  <si>
    <t>a-b. Involvement of migrants and stakeholders</t>
  </si>
  <si>
    <t xml:space="preserve">What is the policy to involve stakeholders in the design of (national or regional) migrant health policies?
Is there an advisory body or centre of expertise promoting cooperation amongst stakeholders on migrant health policy?
Note: This can be led by government, service-providers, or NGOs/institutes. Stakeholders include administrative and health authorities at various levels of governance, service providers, health insurers, professional bodies, universities, accreditation agencies, NGOs and commercial organisations.
NB:  participation at service provider level is covered byan earlier question.
</t>
  </si>
  <si>
    <t>Through structural cooperation (e.g. via advisory body or centre of expertise)</t>
  </si>
  <si>
    <t>Through ad hoc cooperation (e.g. during consultations on new health strategy or law or through projects)</t>
  </si>
  <si>
    <t>Through structural cooperation (e.g. involvement in advisory body or regular review of health legislation, services, and outcomes)</t>
  </si>
  <si>
    <t>Immigrant organisations are not explicitly consulted on health policy.</t>
  </si>
  <si>
    <t xml:space="preserve">Migrants’ contribution to health policymaking at national or regional level
How do migrant stakeholders (e.g. NGO’s and CSO’s) participate in national policymaking affecting their health?
</t>
  </si>
  <si>
    <t xml:space="preserve">
According to the National Insurance Scheme, “residing in Norway” means that the person intends to stay and has residence permit, for 12 months or more. There is no need for a person to actually have stayed in Norway for 12 months. If such stay is intended, there is full coverage from the first day. Membership of the National Insurance Scheme is mandatory for all persons legally residing in Norway unless they are job seekers Labour migrants, who are employees with a working permit, are also obliged to be members of the National Insurance Scheme, and enjoy the same entitlements as Norwegian citizens. Students with valid student’ visa for 12 months or more enjoy the same entitlements as Norwegian citizens. Source: National Insurance Act (Folketrygdloven) Chapter 2 (Membership) § 2-1, §2-2. People applying for work (with a residence permit &lt; 12 months) are not members of the National Insurance Scheme, and have to pay for medical services in full, unless they are EU/EEA citizens or have private insurance. Source: National Insurance Act (Folketrygdloven)  Chapter 2 (Membership) § 2-1, §2-2
</t>
  </si>
  <si>
    <t xml:space="preserve">Migrants enjoy no special entitlements and suffer no special exclusions. Their contribution to the tax-based risk sharing system is at the same level as people with comparable income. </t>
  </si>
  <si>
    <t xml:space="preserve">In transit centers:  All expenses are covered by the Government (Utlendingsdirektoratet). In ordinary reception centers:  The municipality is responsible for medical services. 
Asylum seekers are not registered in the National registry of Norway, but get a temporary identification number (D-number). Asylum seekers and their family members have a right to become members of the National Insurance Scheme
Asylum seekers and their family members have a right to a GP and to be part of the GP scheme. Sources: Forskrift om trygdedekning for asylsøkere § 2, Folketrygdloven § 5-13, and Chapters 7,8,9,10,11 and 13
</t>
  </si>
  <si>
    <t xml:space="preserve">Asylum seekers are not usually part of the work force and therefore not taxpayers. Their additional expenses (not normally covered) are covered by the Government (UDI). Norwegian citizens in comparable circumstances (economic   constraints) will also have such expenses covered by the Norwegian welfare system.
     Source: NOU 2011, No. 10 I velferdsstatens venterom, 25.2.4 Økonomi
</t>
  </si>
  <si>
    <t xml:space="preserve">Undocumented migrants are not covered by the National Insurance Scheme, and as a rule, they will have to pay in full for the help they receive. Undocumented migrants have a right to emergency treatment (§ 3), and in addition a right to absolutely essential medical assistance, defined as health care that cannot be delayed for more than 3 weeks without endangering life, risk of ppermanent, severe loss of function, serious injury or strong pain.  Source: ibid § 5. There are two centres providing healthcare to undocumented migrants. These are located in Oslo (http://www.bymisjon.no/Virksomheter/Helsesenteret-for-papirlose-migranter/) and Bergen (http://www.helsehjelp-bergen.no/), and run by different NGOs. However, the availability of such health service is not part of Norway’s official policy on undocumented migrants. </t>
  </si>
  <si>
    <t>“Emergency care” in this question refers both to treatment by emergency services and to “absolutely essential medical assistance” given by other services.</t>
  </si>
  <si>
    <t xml:space="preserve">C, D, E: Children &lt; 18 have right to essential health care from the municipality and specialist services, and are exempted from paying for psychiatric services
Victims of trafficking can obtain residence permit (a “period of reflection” , which does not provide basis for permanent residence permit) provided they seek help and participate in specific measures offered to them by the authorities)
Persons with serious psychiatric illness, i.e illnesses endangering their own or other people’s life or health, have a right to psychiatric/ mental health services.
Others: people who are not able to take care of  themselves, pregnant women who need abortion, injuries incurred at the workplace, prisoners.  Persons who have experienced violence from their partner may obtain residence permit and thus full entitlement to health care services, provided they fulfill requirements for protection.
</t>
  </si>
  <si>
    <t xml:space="preserve">In Norway all legal residents whether by birth or acquired obtain an unique 11 digit person identification number. This number provides both migrants and non-migrants access to entitlements. No additional administrative procedures are required. However when person requests a D-number (“dummy number”) ( not the 11 digit), he or she is asked for address in home country and an additional address in Norway, “to be filled in if you have an address in Norway” 
This is for asylum seekers, but also for persons needing a number in the first six months of their stay (see q.19). There seems to be an inconsistency between this 6-month cutoff and the requirement of 12 months mentioned in q.1.     Source: Brønnøysund register centre
</t>
  </si>
  <si>
    <t>Only A: The law and guidelines are made available to the service providers online on www.helsedirektoratet.no. The Norwegian Board of Health supervision is responsible for monitoring and implementation.  The municipality is required to plan, implement, evaluate and adjust services according to laws and regulations. NGOs nevertheless have information about widespread ignorance among health service staff regarding the entitlements of migrants. Hospitals are required to implement national recommendations in relevant professional standards. However currently there are no standards/ specifications  regarding healthcare to migrants. Source: Letter of assignment 2014, Helse Sør-Øst RHF</t>
  </si>
  <si>
    <t xml:space="preserve">A, B, D:  Everybody has a right to information in order to enjoy their rights to medical assistance. Source: Forskrift om rett til helse - og omsorgstjenester til personer uten   fast opphold i riket  § 7 </t>
  </si>
  <si>
    <t xml:space="preserve">• The above mentioned information session by NOAS is  conducted with interpreters
• Parts of the introductory programme for refugees is conducted in several languages
• The webpage ‘Ny i Norge’ is available in the following languages: English, Polish, German, Lithuanian
• There is somewhat a random selection of health topics covered in  languages other than Norwegian (www.helsenorge.no)
• www.samfunnskunnskap is available in Arabic, Amharic, Burmese, Dar, English, Farsi, French, Kurdish, Portuguese, Russian, Somali, Spanish, Thai, Tigrinji, Turkey,  Uighur, Urdu, Vietnamese  WOW!
• The most essential sections of the Norwegian Board of Health Supervision webpage are available in the following languages: Arabic, Chinese, English, Finnish, Portuguese, French, Polish, Spanish, German, Sami. WOW AGAIN!
</t>
  </si>
  <si>
    <t>A and B: There is no information about healthcare entitlements targeted to undocumented migrants. However, this might be the case if an NGO is doing this with the help of government money.</t>
  </si>
  <si>
    <t xml:space="preserve">• The majority of campaigns and projects on such topics are conducted  by NGOs, but with funding from the government (See above).
• Campaigns often have limited and random selection  of topics and/or geographical coverage
• Campaigns and projects are limited in time, topics, intervention methods, target groups and areas.
• The  translated information on various governmental web pages is not necessarily systematically prioritized or developed.
• Labour migrants are provided information on an ad hoc basis.
</t>
  </si>
  <si>
    <t xml:space="preserve">A limited number of brochures with health information are translated. Of those translated, most are translated to 10-15 languages.
• Some topics are thoroughly covered. e.g. diabetes and basic mental healthcare, while other topics are barely covered at all e.g. cancer, heart and coronary disease
• There is no single actor that has a responsibility to ensure the quality and distribution of information. Consequently, the information can be hard to find and patients and healthcare personnel cannot be sure that the information has been correctly translated
• An overview over translated material can be found at www.mighealth.net/no and http://www.sykehuset-ostfold.no/aktuelt/tema/flerkultur-pa-sykehuset---hva-bor-vi-som-helsearbeidere-vite/brosjyrer/Sider/side.aspx 
</t>
  </si>
  <si>
    <t>A and B:</t>
  </si>
  <si>
    <t xml:space="preserve">In general not made available by service providers but there are few exceptions at the local level.   Source: Korbøl (2004) Linkarbeidet I Oslo. En begynnende oversikt Oslo: NAKMI
</t>
  </si>
  <si>
    <t xml:space="preserve">Sources: 
• Lov om helsepersonell m.v. (helsepersonelloven). Dato LOV-1999-07-02-64. Chapter 5.
• Etiske regler for leger, §4 &amp; 6 (Professional code of conduct for physicians)
• Yrkesetiske retningslinjer for sykepleiere (Professional code of conduct for nurses)
• Lov om utlendingers adgang til riket og deres opphold her (Utlendingsloven) Chapter 2, § 12.
</t>
  </si>
  <si>
    <t xml:space="preserve">Source:
• Lov om utlendingers adgang til riket og deres opphold her (Utlendingsloven). Kapittel 12, § 108.
• The paragraph describes in details what is considered a criminal offense in relation to providing help to undocumented migrants. The definitions are formulated in a manner in which the objective is to prevent exploitation of the undocumented migrant.
</t>
  </si>
  <si>
    <t xml:space="preserve">• Official guidelines states that Healthcare personnel are obligated to assess the need for qualified interpreter and book one if needed (IS-1924 Veileder om kommunikasjon via tolk for ledere og personell i helse- og omsorgstjenestene)
• The need for interpretation is justified as per the obligation to inform and provide guidance to hear the parties in a case. Patient's Rights Act establishes a patient's right to participation and information in § 3-1 and § 3-2, and the patient's right of access to § 3-5. Act regulations enphasizes that those Sami speaking, those with other foreign languages and people with disabilities" have the right to facilitated communication (§11).
</t>
  </si>
  <si>
    <t xml:space="preserve">A, B, C: The official guidelines advice against d), e) and f) 
Despite clear cut policies, it is well documented that: a) there is underuse of interpreters. b) Relatives and children are sometimes used as interpreters, and c) the use of interpreters without formal qualifications is widespread. 
Sources:
• IS-1924 Veileder om kommunikasjon via tolk for ledere og personell i helse- og omsorgstjenestene
• The Patient’s Rights Act § 3-1, 3-2, 3-5; The Public Administration Act § 11, 16, 17.
• OUS Tolkerapporten
• IMDis tolkerapport 
• Kale, E. (2006) ”Vi tar det vi har…” Oslo: NAKMI rapport No. 2
•  Le, C. (2013) “Når er litt norsk for lite?”
</t>
  </si>
  <si>
    <t xml:space="preserve">The policy framework for the Norwegian healthcare system puts emphasis on equity in health, which is defined as making individual adjustments to the needs of the patient but there is no specific diversity sensitive guidelines for services providers. However exceptions are
• 1) the use of interpreter, 2) female genital mutilation and 3) healthcare services for refugees, asylum seekers and family reunification. However, these guidelines focus mainly on the rights of the target groups, and the responsibility and tasks of the different service providers involved. 
• Basic preferences for food and religious practices are promoted and accommodated in most healthcare institutions 
.    
Sources: 
• Patients’ Rights Act § 3 – 5.
• Nasjonal helse- og omsorgsplan
• Nasjonal strategi for innvandreres helse 2013 – 2017: God helse for alle
Compliance with existing law, regulations, professional standards and guidelines are supervised (sporadically) by the Norwegian Board of Health Supervision
</t>
  </si>
  <si>
    <t xml:space="preserve">Training is part of basic professional education, but the basic and fundamental module on migration is not obligatory for physicians
Training is also available and optional for all employees in the healthcare sector, but it is small scale and employers are not obliged to facilitate this
</t>
  </si>
  <si>
    <t xml:space="preserve">User involvement is required and systematically applied in the Norwegian health care system. However:
• No national policies or systematic ways of facilitating recruitment and involvement of users with migrant background in relevant fora have been detected.
• Despite the lack of an official policy, there are today two nationally mandated bodies (NAKMI/SOHEMI) and several NGOs which are often consulted in matters concerning migration and migration health.
• Besides, there have been some lone standing cases where migrants have been involved for reference in all of the above categories.
• www.mighealth.net/no
Source: Nasjonal strategi for innvandreres helse 2013 – 2017: God helse for alle
</t>
  </si>
  <si>
    <t xml:space="preserve">Diversity in workforce and professional training is encouraged, and guidelines are developed on a national level. These guidelines do not target healthcare services specifically, but target all public services and to some degree private sector (LDO webpages)  
• The emphasis on encouraging diversity in the vacancy notices for positions within Regional Health enterprises in Norway varies between regions. Some formulate it explicitly in the vacancy notice and some does not mention it.
• Campaigns on municipality level also exist for Oslo OXLO, and Bergen. This was meant for people employed by the municipality in general and not the healthcare sector specifically.
• Campaigns to recruit skilled healthcare workers from other European countries are widespread, though none of these campaigns has diversity workforce as their primary objective
Sources: 
Handlingsplan 2013-2016: Vi trenger innvandrernes kompetanse, Oslo: Ministry of Children, Equality and Inclusion
Bore, L  (2013) Etnisk mangfold og likestilling i arbeidslivet Oslo: FAFO
</t>
  </si>
  <si>
    <t xml:space="preserve">Several policy documents stress the importance of healthcare personnel having knowledge about how migratory and sociocultural factors influence migrants’ health
 There are projects funded by the government which aim to develop or improve diagnostic tools for a culturally and linguistically diverse population, like “Kulturformuleringen” (Kale et Jareg, funded by Directorate of health) for psychologists and psychiatrists.
Dementia and elderly migrants:  3 year research- and development program administered by NAKMI. One of the smaller projects aim at developing a new test battery for diagnosing dementia among elderly migrants
Some reconstruction measures after FGM have been developed and are applied in all health regions in Norway
Other examples: Treatment of tuberculosis, Vitamin D drops to infants.
• Nasjonal strategi for innvandreres helse 2013 – 2017: god helse for alle 
• IS-1022 Veileder for helsetjenester asylsøkere og flyktninger.
• Folkehelsearbeidet – veien til god helse for alle
• Migrasjon og helse – utfordringer og utviklingstrekk
• Tuberkuloseveilederen, Norwegian Institute of Public Health
• Kosthåndboken www.helsedirektoratet.no   
</t>
  </si>
  <si>
    <t xml:space="preserve">A: Core policy documents regulating healthcare services puts emphasis on equity in health. Equity in health is defined as making adjustments to the individual’s needs of the patient and patient involvement. • The guideline for health service provision to asylum seekers and refugees covers all of the topics mentioned in a) and several other relevant and related topics, such as for example LGBT.
Sources:
• IS-1022: Helsetjenestetilbudet til asylsøkere, flyktninger og familiegjenforente 
• Action plan against forced marriage, female genital mutilation and severe restrictions on young people's freedom (2013–2016)
• Tuberkuloseveilederen, Norwegian Institute of Public Health (2009)
</t>
  </si>
  <si>
    <t xml:space="preserve">• Country of birth and nationality are registered at the Norwegian Population Registry (DSF). Utlendingsdatabasen (UDB) in the Norwegian Directorate of Immigration (UDI) registers migrant status. 
• Migrant status and country of origin are included in some national surveys performed by Statistics Norway (e.g. Blom 2008, Blom 2010) and the Norwegian Institute of Public Health (Kumar et al 2008). However, there are no routines for collecting such data in medical records. 
• It is possible to obtain data on health and the use of health services by combining databases on health (Norwegian Health Economics Administration (HELFO) with databases on immigrant status, country of origin, reason for immigration, and length of stay in Norway, citizenship, and annual work income (Statistics Norway). Statistics Norway can also provide information on the population number for each national group as well as for different age groups.  For linking such databases is used the persons ID-number or D –number (Dummy number for foreign nationals staying in Norway for less than six months). As a rule all medical services will register a patient’s ID-number or D-number.  However, tourists, some asylum seekers, and persons living illegally in Norway are unregistered and thus excluded from this kind of studies (See for example Sandvik et al 2012). 
• The National strategy for immigrants’ health (2013 – 2017) supports the combination of data from different databases in order to get knowledge about the health of migrants and their use of health care services.
</t>
  </si>
  <si>
    <t xml:space="preserve">There are no open calls for research or ear-marked funding for research on migrants’ health.  Funding is at best ad hoc and migrants are often excluded from studies, register based studies etc.
However, some research where researchers have competed for funding has been done. Some examples: 
A. Health problems
Studies on diabetes: Post.doc, funded by Nowegian Research Counsil. 
InvaDiab. EU-finansiert, ledet av Jaakko Toumoleito DE-PLAN
Studies on FGM (HiAO, NKVTS, NAKMI) Demens (NAKMI), Mortality (NAKMI/ FHI)     
B. Service provision
     Several projects at Senter for Helsetjenesteforskning Ahus on communication
     Project on utilization  of health care services
C. Reducing inequalities 
Evaluation of the Family Project (Evaluering av familierettede læringstilbud til minoritetsspråklige familier), which targets immigrant families with chronic illness (SINTEF Helse, S.Steihaug 2009) Commissioned by Aker University Hospital
          Immigrants in praxis - On equitable services in NAV (Innvandrere i               praksis), targeting users of a  program aimint at qualifying for the Norwegian labor market (FAFO, A.B. Djuve and K.R. Tronstad 2011) Funding by NAV, program FARVE
</t>
  </si>
  <si>
    <t>We have found no documentation from sectors that have taken migrants’ health into consideration in their planning, Several official documents at national level ensure a “health in all” policy, in which  migrants are (implicitly) included. Some documents also describe some topics relevant for migrants’ health. Examples:
• The new Public Health Act of 24 June 2011 came into force on 1 January 2012. 
• Meld.St. 6 (2012 – 2013) A Comprehensive Integration Policy – Diversity and Community.  This White paper has a full chapter on immigrant health and care. 
• In a (national) guideline for working with refugees, asylum seekers and immigrants, the Norwegian Directorate of Immigration has included a chapter on health and care services (pp. 196 – 203) and also information on instances where immigrants can ask for help (118 – 119).
• In the County Governors office the “health in all policy” is repeatedly reinforced, referring to the above cited regulations. 
• This includes immigrants legally living in Norway.</t>
  </si>
  <si>
    <t xml:space="preserve">• According to the reviewed documents, migrant and ethnic minority health is seen as a priority throughout service provider organizations and health agencies. 
• In 2013 a national strategy on migrant health was launched as a first step towards a systematic approach.
• The Norwegian Board of Health Supervision supervises the implementations of policies, guidelines, and standards regarding immigrant health, also in the form of country wide supervision of selected topics. 
• The Ombudsmen (The Ombudsman for Children, Ombudsman for Patients and End-users, and Equality and Antidiscrimination Ombud) supervise the implementation of International Conventions.
• However, in the national health care system there are weaknesses regarding the implementation of policies on migrant health, especially when it comes to quality improvement efforts.   
• Patient organizations like The Norwegian Diabetes Association (Diabetesforbundet), The Norwegian Cancer Society (Kreftforeningen), Deaf Norway (Døveforbundet) and The Norwegian Council for Mental Health (Rådet for psykisk helse) have the latest years developed policies towards improved immigrant health, and so have trade unions like The Norwegian Medical Association and The Norwegian Psychologist Association.  
• NGO’s like Red Cross, The Church City Mission, and Norwegian Women’s Public Health Association are running centers devoted to assist immigrants and refugees, as well as specific projects on immigrants’ health and wellbeing. These NGO’s receive, in addition to other funds, official grants as support for their activities.
</t>
  </si>
  <si>
    <t xml:space="preserve">A five year national strategy  for promoting immigrants’ health,  Nasjonal strategi om innvandreres helse 2013 – 2017  (40 pages) was launched in August 2013, Likeverdige helse- og omsorgstjenester – god helse for alle (Equitable Health and Care Services - Good Health for All).
This strategy plan is now referred to in the National Budget for 2014, ensuring some small, earmarked funding for its prioritized efforts. It is expected that these policies will be implemented. 
</t>
  </si>
  <si>
    <t xml:space="preserve">a) NAKMI, Norwegian Centre for Minority Health Research is a national expert unit, established in 2003, receiving funds from Directorate of Health, and which is regularly consulted on issues regarding migrants’ health.
b) SOHEMI is an advisory board under the Directorate of Health
c) A dialogue conference planned by the Directorate of Health on behalf of The Ministry of Health and Care was launched in 2013
d) KIM/ OMOD and other NGOs have been consulted but KIM no longer exists.
e) Patient organisations with migrant health exoerise have been consulted ( Diabetesforbund, Kreftforening, Nasjonalforening)
      Source: Nasjonal strategi om innvandreres helse 2013 - 2017. Oslo: Helse- og omsorgsdepartementet
</t>
  </si>
  <si>
    <t xml:space="preserve">Several migrant organizations are consulted in the process where new laws, regulations or guidelines concerning migrant health are presented.
In some municipalities (e.g. Oslo), there are units working with and supporting immigrant organizations in issues concerning integration, participation, discrimination, etc. (In Oslo: EMI– Enhet for mangfold og integrering or Unit for diversity and integration, at unit which cooperates in a structured way with the municipality’s government on some of the social determinants of health, but this unit is not directly involved in the planning of health care services.  
</t>
  </si>
  <si>
    <t xml:space="preserve">A. All persons with a permit (temporary or permanent) enjoy the same rights under the Health and Medical Services Act [Hälso- och sjukvårdslag (1982:763)].
This is in line with the policy approaching integration as outlined in Government’s proposition 1997/98:16. 
</t>
  </si>
  <si>
    <t xml:space="preserve">Entitlements for asylum seekers are outlined in the Act on Healthcare for Asylum Seekers and others [Lag (2008:344) om Hälso- och sjukvård åt asylsökande m.fl.]. 
Children (under 18 years of age) are, under the same law, entitled to the same level of care as legal residents/nationals. 
The fee for asylumseekers is oulined in Ordinance (Förordning om vårdavgifter m m för vissa utlänningar" (SFS1994:362) and it corresponds to 50 SEK. The fee for persons with full access to health care pay 200 SEK. 
</t>
  </si>
  <si>
    <t xml:space="preserve">Coverage involves what is called ´care that cannot be postponed´, as well as maternal care, reproductive counselling, abortion and one health examination. </t>
  </si>
  <si>
    <t xml:space="preserve">From July 2013 there is a law regulating the level of entitlement for UDM. Under the new law titled Healthcare for persons that reside in Sweden without permission (Governmental proposition 2012/13:109,  Lag
om hälso- och sjukvård till vissa utlänningar som
vistas i Sverige utan nödvändiga tillstånd SFS 2013: 407), the county councils are responsible for offering adult persons (above 18 years of age) the same subsidised care (including dental care) as to asylum seekers as outlined in The Act on Healthcare for asylum seekers and others. This involves ´care that cannot be postponed´ maternal care, reproductive counselling, abortion (section 7) and one health examination (section 10). The county councils may provide care beyond what is stated in section 7 (section 9). Children (person under 18 years of age) shall be offered the same level of care (i.e. full care) as children who are residents (section 6) or asylum seekers regardless of pathway into irregularity (prop 2012/13:109).
The patient fee is 50 SEK (as for asylum seekers)
</t>
  </si>
  <si>
    <t>Same as for asylum seekers</t>
  </si>
  <si>
    <t xml:space="preserve">For A-C migrants with permits are included in the mainstream system due to the universalistic integration approach.
For asylum seekers and UDM, see above. As regards them is B included in the law targeting asylum seekers. As regards UDM, B was introduced parallel to the introduction of the new law. Changes were made in The Communicable Disease Act [Smittskyddslag (2004:168) so as to include UDM in the personae (implying free treatment and medication which has not before been accessible for irregular migrants) (see prop 2012/13:109). 
D is included in the mainstream system (implying accessible for asylum seekers/UDM only if deemed “cannot be postponed” by a physician. 
Victims of trafficking are covered in so far as it is in relation to criminal investigations (witnesses can be given permission to stay and are provided health care). This is outlined in the Governments proposition regarding Human trafficking and limited permissions in order to witness (Regeringens proposition 2003/04:35 Människosmuggling och tidsbegränsat uppehållstillstånd för målsägande och vittnen m.m.). 
</t>
  </si>
  <si>
    <t>Definition of “care that cannot be postponed” (for asylum seekers and UDMs) involves discretion.</t>
  </si>
  <si>
    <t xml:space="preserve">A: As regards asylum seekers is the Ordinance (Förordning om vårdavgifter m m för vissa utlänningar" (SFS1994:362) available at national websites and county councils provide staff with information conserning regional implementation. 
As regard UDM staff is informed in principle but there are exceptions and backlogs. For example the law from 2013 on UDM is not implemented fully due to badly informed staff (source: NGOs working with providing health care to UDM).
There are currently (started November 2014) an ongoing governmental inquiry as a follow up on implementation of the law (http://www.regeringen.se/sb/d/18045/a/239014
</t>
  </si>
  <si>
    <t xml:space="preserve">There are regional and local variations as the health care system is decentralized.  For example in Region Skania (Skåne) all newly arrived are informed (in mother tongue) concerning the health care system, entitlements and health issues
Asylum seekers are informed by the Migration Board (web based in different languages, information given in mother tongue/interpreted at organised meetings as well as by the public officials to the individuals)
As regards UDM  information can be found at some county councils websites as regards their entitlements. 
</t>
  </si>
  <si>
    <t xml:space="preserve">Due to the decentralized system there are differences.  The languages in use are the most frequent languages among asylum seekers/migrants (for example Arabic, Dari, Pashtu, Somali). The Migration Board use 22 languages at their website (where information for asylum seekers is to be found). </t>
  </si>
  <si>
    <t xml:space="preserve">A, B and also C to some extent.
UDM are (as far as they are) informed by NGOs as well as on the county councils websites, see 8a.
</t>
  </si>
  <si>
    <t xml:space="preserve">A, D
Given the universal approach beyond the first 2-3 years of establishment migrants are included in mainstream information. Information available in different languages is getting more common but is not systematically in use.  
In some county councils (a minority), newly arrived migrants are targeted for health information in mother tongue.
There are examples of targeted programs (project based) Ex. Smoking habits among persons from Albania and programs on Arabic on diabetes type 2
At http://www.1177.se/  there is health information in 17 languages.
</t>
  </si>
  <si>
    <t>The most common languages in Sweden given where most refugees are coming from: Arab, Dari, Pashtu, Somali. However, it depends on the county council.</t>
  </si>
  <si>
    <t>There are some initiatives called health communicators in some county councils.  However, they provide information and mediate the contact and are not involved in the very encounters with the health care.</t>
  </si>
  <si>
    <t>B: All newly arrived refugees with in the targeted area (region) as well as related person (those permits related to the asylumseeking person, ex spouse). It is organised as a part of the “reception system”</t>
  </si>
  <si>
    <t>Sweden is one of a very few countries in Europe in which health professionals and staff are required by law to report patients (Björngren Cuadra 2014). This fact was not changed by the introduction of the new law. Empirical studies have revealed that reporting to authorities takes place in many countries but with an important difference; it is done by staff that either believe they are obliged to denounce irregular migrants or who proceed according to their own moral value (for example, informed by protectionist or from racist standpoints) (see PICUM 2007; HUMA network 2009). Strictly speaking, the Swedish healthcare staff have no obligation to actively report an irregular migrant to the migration authorities either, but in terms of the Patient Safety Act ([Patientsäkerhetslag (2010:659)] chapter 6, section 15.) staff are obliged, if asked by the police or certain other authorities to provide information (i.e. answer a direct question) as to whether a specific person is in the facility. In all other cases, in terms of The Confidentiality Act ([Offentlighets- och sekretesslag (2009:400)]., staff are obliged to keep information related to their patients, confidential. Nevertheless, according to the experiences documented by nongovernmental organisations, it regularly occurs that staff contact the authorities on their own initiative for the reasons mentioned above (see Médecins du Monde 2005). As said, the current obligation under the Patient Safety Act is not changed by the enforcement of the new law (Governmental proposition 2012/13:109). The obligation to report has been problematised by, for example, health professionals as well as the National Board of Health and Welfare, in terms of hindering the implementation of the new law (Björngren Cuadra 2014).</t>
  </si>
  <si>
    <t xml:space="preserve">However, it is forbidden to “help” if it is done 
for profit. Under the aliens act (Chapter 20 para. 7, Utlänningslagen 2005:716).
</t>
  </si>
  <si>
    <t xml:space="preserve">Yes, The Act of administration (Förvaltningslagen para. 8). This law states  a right to interpreter or, more specific, it states that whenever a public authority are communicating with a person who do not dominate the Swedish language, the authority should use an interpreter and pay the cost. This involves also persons with problems to hear. Interpreting services are most often organised at the level of municipalities and in practice executed by a certain bureau with contracts with authorized interpreters. </t>
  </si>
  <si>
    <t>A, B, F</t>
  </si>
  <si>
    <t>A and B do not exist</t>
  </si>
  <si>
    <t xml:space="preserve">There are no national policies cocserning training of staff. Training A can be a part in most basic educations (ex at university level) however, not as a requirement outlined by monitoring authorities. </t>
  </si>
  <si>
    <t>In the examples mentioned above on health communication targeting newly arrived refugees correspond with B and C. Those examples are supported by policies at regional level.</t>
  </si>
  <si>
    <t xml:space="preserve">All employers shall under the discrimination act have a “diversity plan” covering such policies. Under the discrimination act, employers and employees shall cooperate regarding active measures to achieve equal rights and opportunities in working life regardless of sex, ethnic background and religion or beliefs and work against discrimination. </t>
  </si>
  <si>
    <t xml:space="preserve">Given the universalistic general approach are the focus given to integrate needs in the adoption of methods within the mainstream procedures.  </t>
  </si>
  <si>
    <t>There are possibilities to link data bases. Registration on “ethnicity” is forbidden by the constitution. Most often research in done on “country of birth”  (or self-reported data on “ethnicity”)</t>
  </si>
  <si>
    <t xml:space="preserve">A, B, C
E.g.  Brodin, H., Mattson, T., Andersson, U., and Pieter Bevelander, B. (forthcoming 2015) Inequalities and multiple discrimination in access to health care. National background report Sweden. 
</t>
  </si>
  <si>
    <t>Within the reception system of new refugees there is an ongoing developing project  for involving how to implement health promoting perspective (involving to address the individuals health to a larger extent within the system).</t>
  </si>
  <si>
    <t xml:space="preserve">Option 1 and 2 runs in parallel due to the universalistic (“integrated” approach), complemented with the programs targeting newly arrived (“categorical” approach). </t>
  </si>
  <si>
    <t>As said, it is understood so as to be integrated in the mainstream system.</t>
  </si>
  <si>
    <t xml:space="preserve">The score for 1a applies to migrants who   are permanent residents. This includes   “quota refugees” (UNHCR quota) and   “convention refugees” whose applications   for refugee status have been accepted by   the Refugee Status Branch of Immigration   New Zealand. There is a reciprocal health   care  arrangement for Australian and United   Kingdom citizens  whereby they can receive   health care.
  Holders of work visas which    are for less than two years are not eligible   for services except Accident    Compensation Corporation (ACC) cover.   For more details and other conditions regarding eligibility for publically funded services as described by the New   Zealand  Ministry of Health see here:
http://www.health.govt.nz/new-zealand-health-system/eligibility-publicly-funded-health-services/guide-eligibility-publicly-funded-health-services-0
</t>
  </si>
  <si>
    <t>Coverage for health and disability services is the same as for nationals ie hospitals (full cover), primary care services (subsidised cover), population health services, accident compensation insurance, disability services.</t>
  </si>
  <si>
    <t xml:space="preserve">A person is eligible to receive services funded under the Act if the person is
a. recognised as a refugee under the Immigration Act 2009; or
b. in the process of having a claim for recognition as a refugee determined by a refugee and protection officer; or
c. in the process of having an appeal for recognition as a refugee determined by the Immigration and Protection Tribunal” (Health and Disability Services Eligibility Direction 2011.B10, p.6)
http://www.health.govt.nz/new-zealand-health-system/eligibility-publicly-funded-health-services/guide-eligibility-publicly-funded-health-services-0/refugees-and-protected-persons
</t>
  </si>
  <si>
    <t xml:space="preserve">First time asylum seekers (who apply to Refugee Status Branch of Immigration New Zealand) and asylum seekers who are appealing the decision not to allow refugee status (to the Immigration and Protection Tribunal) are eligible for the same coverage as nationals via publicly funded services.
http://www.health.govt.nz/new-zealand-health-system/eligibility-publicly-funded-health-services/guide-eligibility-publicly-funded-health-services-0/refugees-and-protected-persons
</t>
  </si>
  <si>
    <t>Undocumented migrants include migrants whose applications to be recognised as refugees are unsuccessful and whose appeals against this are unsuccessful; people who have exceeded the terms of their visas (‘overstayers’); and people who have entered the country illegally and not applied for a visa or refugee status. These migrants are eligible for the health care available via Accident Compensation Corporation (ACC).  They are not eligible for other publicly funded health care in the circumstances described below (4) and if they are detained in custody awaiting deportment. However, District Health Board policy is not to turn away people who need urgent care. Hopsital patient discharge is at the discretion of medical personnel, not finance departments. In addtion, undocumented migrants are eligible for care for accidental injury under the ACC Act.</t>
  </si>
  <si>
    <t xml:space="preserve">ACC cover is cost free for accidents as it is for nationals.
http://www.legislation.govt.nz/act/public/2001/0049/latest/DLM99494.html
Provision of medical care (ie not accident treatment) in public hospitals is followed by billing for services for undocumented migrants. This is not the case for nationals:  “No one will be refused urgent treatment; however charges will apply for people who are not eligible for publicly funded services in New Zealand. After receiving emergency treatment patients have fourteen days to prove eligibility or will be invoiced for the care received” (Whangarei District Health Board) http://www.wdhb.org.nz/content/page/patient-eligibility/m/2724/
This does not contradict the Health and Disability Services Eligibility Direction 2011, pursuant to Section 32 of Under the New Zealand Health and Disability Act 2000 G. Other (B24, B 25) because the services are provided and the invoice for care is sent after this.   Emergency services – people are eligible for  services if these are required to address immediate  risks as a result of an emergency whether or not  otherwise eligible to receive services funded under  the Act.  In primary care services, where part charges apply, undocumented migrants must cover full costs via out of pocket payments. Private health insurance is not available to undocumented migrants. Sometimes low cost or free care is provided on a discretionary, individual, humanitarian basis. Occasionally national embassies cover costs.
</t>
  </si>
  <si>
    <t xml:space="preserve">
A. B21, B22 Pregnant women (ante-natal care)
B. B21, B22 Mothers and babies (childbirth and post-natal care)
Not entitled to antenatal care or childbirth and post-natal care unless specified conditions satisfied (eg child will be born a NZ citizen [the right of citizenship for all children born in NZ was revoked in 2006 and special conditions now apply]). The specified conditions do not apply to refugees or asylum seekers. 
All pregnant women who require services to prevent transmission of HIV are eligible for services
C. Children B17, B18 All children in NZ are eligible to receive vaccinations listed on the NZ immunisation schedule whether or not otherwise eligible to receive services funded under the Act.
All children in NZ requiring Well Child/Tamariki Ora services are eligible for these.
D. People at increased risk of exposure to, or suffering from, infectious diseases (B23).
People who require services relating to infectious diseases or a quarantinable disease are eligible for services whether or not otherwise eligible to receive services funded under the Act
E. Victims of torture are eligible for specialised services.
http://www.rasnz.co.nz/clinical.html
       F.  Victims of human trafficking (B12).
 People who are victims or suspected to be victims  of offences against Section 98D of the Crimes Act  (human trafficking) are eligible for services whether  or not otherwise eligible to receive services funded  under the Act
 People are eligible for compulsory services under  certain Acts (Alcoholism and Drug Addiction (1966);  Criminal Procedure (Mentally Impaired Persons  (2003); Intellectual Disability (Compulsory  Assessment and Treatment (2003); Mental Health  (Compulsory Assessment and Treatment (1992)  whether or not otherwise eligible to receive services  funded under the Act
</t>
  </si>
  <si>
    <t xml:space="preserve">A: National level: The MoH provides up-to-date eligibility information on its website for service providers. This includes guides/checklists about general eligibility to publically funded services and eligibility to enrol in Primary Health Organisations (PHOs). Resources to check eligibility include examples of documents:
http://www.health.govt.nz/new-zealand-health-system/eligibility-publicly-funded-health-services/guide-eligibility-publicly-funded-health-services-0
http://www.health.govt.nz/new-zealand-health-system/eligibility-publicly-funded-health-services/resources-service-providers-check-eligibility
DHB level: DHB ‘eligibility teams” are dedicated to ensuring that consumer eligibility is assessed. They must be up–to-date with Ministry of Health requirements for migrants. They include eligibility questions and patient documentation requirements (see 5) in patient enrolment records used by direct service providers. Material is provided to direct service providers, for example, by Counties Manukau DHB
http://www.countiesmanukau.health.nz/funded-services/hospital-specialist/ExternalReferrals-EligibilityHandout.pdf
Direct service provider level: A key migrant service provider reported that organisations provide up-to–date information in an ad hoc fashion. Generally direct service providers must find information about changes in eligibility themselves (personal communication Sue Lim, 12.11.14).
</t>
  </si>
  <si>
    <t>The methods of dissemination of information are largely via the internet, the telephone and face-to-face. There is some translated hardcopy material which is also available on the internet. Refugee services, cultural case workers, Asian health support services (WDHB), the Citizens Advice Bureaus and health service staff provide information face-to-face.</t>
  </si>
  <si>
    <t xml:space="preserve">Migrants who enter Immigration NZs official settlement website are invited to contact Language Line if they cannot understand English. The hours are Mon-Fri 9-6 and Sat 9-2
https://www.newzealandnow.govt.nz/living-in-nz/healthcare
Migrants can ask service providers who fund Language Line services for a free interpreter to help them determine health services they are eligible for.
http://ethnicaffairs.govt.nz/story/how-language-line-works
Language Line is limited to 44 languages.
http://ethnicaffairs.govt.nz/story/how-language-line-works
DHBs with large migrant populations have in house interpreting services (for example, Waitemata DHB, ADHB, CMDHB). Some DHBs contract private services such as Interpreting NZ (70 languages)
http://www.interpret.org.nz/
There is a summary of the different languages that health related information (includes Patient Rights and the NZ Health Care System) is available in here:
http://www.caldresources.org.nz/info/cr/Health%20Information%20in%20Multiple%20languages/ACC%20and%20Healthcare%20System%20Information.htm#ACC
</t>
  </si>
  <si>
    <t xml:space="preserve">policy for ad hoc health education and health promotion for migrants (campaigns, brochures, websites) Policy for individual level health education and health promotion for migrants:
Nationally, all clinicians are responsible for providing individualised health promotion and education to all patients. This is especially the case for the three preventive health targets (“Better Help for Smokers to Quit”; More Heart and Diabetes Checks; Increased Immunisation). The results across the health sector are reported quarterly to the Minister of Health.
Content is often adapted to take account of cultural differences. For example health promotion resources undergo concept development with focus groups and testing with the target audience, “First Food for Chinese Babies” is a good example.
http://www.arphs.govt.nz/Portals/0/Health%20Information/Nutrition%20and%20Healthy%20Eating/Nutrition%20fact%20sheets/FirstFood4ChineseBabies_English.pdf
</t>
  </si>
  <si>
    <t xml:space="preserve">A: A number of organisations have high level cultural mediators/advisors. For example Plunket (delivers well child care 0-5yrs) has a national Asian advisor, Vivian Cheung.
In NZ face-to-face “cultural mediators” are more commonly known as “cultural case workers”, “cultural coordinators” and “patient navigators”. This category of support is available on an ad hoc basis rather than being guaranteed across the system or in major immigrant areas. 
</t>
  </si>
  <si>
    <t>Cultural mediators are only available to those who are eligible for care (see above) unless the service is paid for privately or provided voluntarily.</t>
  </si>
  <si>
    <t xml:space="preserve">There is no obligation for health professionals to report undocumented migrants but the public are urged to do so. 
http://www.immigration.govt.nz/NR/rdonlyres/75B1F2B6-8A01-48D0-9EE1-6BC46F0CD5D9/0/Overstayers.pdf
</t>
  </si>
  <si>
    <t xml:space="preserve">There are no legal sanctions against healthcare professionals or organisations assisting undocumented migrants for publically funded or out of pocket services. 
(Note that this is not the case for publicly funded organisations employing, or providing education, to an undocumented migrant). Organisation sanctions exist via checks for eligibility for publicly funded services 
</t>
  </si>
  <si>
    <t xml:space="preserve">Cost-free interpretation services are required for patients with inadequate proficiency in English. Despite this not all DHBs provide this because of the limitations of the language interpreting services they provide. For example, Language Line has 44 languages but nearly 200 are spoken in New Zealand. </t>
  </si>
  <si>
    <t xml:space="preserve">Three or more methods are available but apart from a requirement that sign language interpreting is available, there is no requirement that more than one method is available. However qualified interpreters provide services on multiple ways including translation of written documents. 
For example Waitemata DHB provides face-to-face,   telephone, sight interpreting (reading a document in another language), as well as document translation and appointment confirmation.
Cultural mediation is not part of the role of the interpreter at this DHB.
At Waitemata DHB, there is no policy whereby health care staff are employed because they are bi- or multi-lingual. Interpreting NZ offers face-to-face, telephone and video interpreting. The Mental Health (Compulsory Assessment and Treatment) Act 1992 allows for the use of uncredentialled interpreters where necessary. 
</t>
  </si>
  <si>
    <t xml:space="preserve">As previously described, cultural competent and diversity sensitive services are an important part of health care policy in NZ.
A. Standards and guidelines
There are standards and guidelines for culturally competent, diversity sensitive services and practitioners (Maori, Pacific, Asian and other ethnic groups).
Health and Disability Service Standards
These are the standards that used to conduct audits for certification. Under consumer satisfaction: 
Standard 1.5 Recognition of Pacific values and beliefs
Standard 1.6 Recognition of and respect for the individual’s   culture, religion and beliefs. 
http://www.health.govt.nz/our-work/regulation-health-and-disability-system/certification-health-care-services/health-and-disability-services-standards
 HEAT tool (recommended in the Operational  Framework for DHBs)
http://www.pha.org.nz/documents/health-equity-assessment-tool-guide1.pdf
 MoH guidelines for community consultation
http://www.moh.govt.nz/notebook/nbbooks.nsf/0/7DA9155B78CF5A05CC257A990002EE58/$file/consultation-guidelines-links.pdf
 Health Navigator list of cultural competency  guidelines (Maori, Pacific, other)
http://www.healthnavigator.org.nz/centre-for-clinical-excellence/cultural-competence/
 AHSS comprehensive resources for managers and  practitioners to provide diversity sensitive series –  see especially the Online Tookit
http://www.asianhealthservices.co.nz/
 Cornerstone guidelines for cultural competence for  GPs
https://www.rnzcgp.org.nz/cornerstone-programmes
 Le Va have Pacific specific resources and training for managers and practitioners (general competency and mental health specific cultural competency).
http://www.leva.co.nz/training-careers/engaging-pasifika
 Refugee Handbook
http://www.health.govt.nz/publication/refugee-health-care-handbook-health-professionals
 Cultural competence standards for health  professional practice: 
Psychologists
http://www.psychologistsboard.org.nz/cms_show_download.php?id=83
  Doctors
https://www.mcnz.org.nz/assets/News-and-Publications/Statements/Best-health-outcomes-for-Maori.pdf
  Nurses
http://www.nursingcouncil.org.nz/Nurses
  Occupational therapists
http://www.otboard.org.nz/Registration/HowtoRegisterasanOccupationalTherapist/RegistrationInformation/CulturalCompetenceAssessment.aspx
  Health promoters
http://www.hauora.co.nz/assets/files/Resources/Health%20Promotion%20Competencies%20%20Final%20-%202012.pdf
  All health professionals
http://www.health.govt.nz/news-media/news-items/cultural-competency-training-tool-available
  Health organisations
http://www.mauriora.co.nz/about-us
B. Monitoring of compliance
DHB Audits (Compliance Health and Disability Service Standards).
Compliance with the Health and Disability Services Standards, including Standards 1.5 and 1.6 (see A above), is monitored using MoH Certification Audits by designated agencies.  Current certification is necessary for service delivery. 
Audit handbook:
http://www.moh.govt.nz/moh.nsf/Files/certification2011/$file/designated-auditing-agency-handbook-aug11.pdf
Example:
http://www.health.govt.nz/new-zealand-health-system/my-dhb/waitemata-dhb/waitemata-health-quality-and-safety
 Patient Experience Survey
Compliance from patients’ perspectives - the Health Quality and Safety Commission of NZ “Patient Experience Survey” (June 2014) (currently hospital in-patients only):
“Was cultural support available when you needed it? “
http://www.hqsc.govt.nz/assets/Health-Quality-Evaluation/PR/patient-experience-methodology-and-procedures-Jul-2014.pdf
 The NZ Health Survey
This survey has a national patient experience question about treatment with “respect and dignity” (no specific cultural element)
 http://www.health.govt.nz/publication/patient-experience-2011-12 
 Routine DHB reporting
The review of the following documents shows a gap between policy and some forms of annual DHB monitoring/reporting. Of interest is the lack of HEAT monitoring since this is recommended in the DHB Operational Framework.
DHB service specifications (as per MoH website)
DHB Performance Measures
DHB plans with outcome measures (3 reviewed)
DHB Statements of Intent (4 reviewed) 
DHB Planning Package
DHB annual reports(3 reviewed)
DHB Quality report (1 reviewed)
http://www.nsfl.health.govt.nz/apps/nsfl.nsf/menumh/Accountability+Documents
The above assertion is supported here:
https://researchspace.auckland.ac.nz/handle/2292/15023
This does not mean that DHBs would not meet cultural competency standards if they were audited for structural and process responsiveness. For example, WDHB recognises the need to making a framework creating a culturally safe environment for health practitioners and the population they serve. This has not yet eventuated.
http://www.waitematadhb.govt.nz/LinkClick.aspx?fileticket=7IOEyAo6i_4%3D&amp;tabid=65  p.8.
 DHB Action Plans
DHBs have Pacific Action Plans and Pacific Health leads and strategists. For example:
http://www.countiesmanukau.health.nz/about_cmdhb/planning/pacific/pacifichealth-development-annualplan-2013-2014.pdf
WDHB/ADHB are the first DHBs in NZ with a manager for Asian, Migrant and Refugee Health (one person for both DHBs).
http://www.healthpoint.co.nz/public/other/planning-funding-outcomes-waitemata-auckland/
WDHB also instituted an action plan based on an audit by Professor Ron Patterson (not specifically about diversity but probably encompasses this) and have an Asian Health Action Plan with key deliverables.
http://www.waitematadhb.govt.nz/LinkClick.aspx?fileticket=LoOXZtJ1zYg%3D&amp;tabid=65
http://www.qualityaccounts.health.nz/Portals/1/Documents/FutureFocus2013_14/ActionPlan-QualityReviewRecommendations20Feb2013.pdf
http://www.google.co.nz/url?sa=t&amp;rct=j&amp;q=&amp;esrc=s&amp;source=web&amp;cd=3&amp;ved=0CCwQFjAC&amp;url=http%3A%2F%2Fwww.waitematadhb.govt.nz%2FLinkClick.aspx%3Ffileticket%3D8zgypHca0pc%253D%26tabid%3D425%26mid%3D930%26forcedownload%3Dtrue&amp;ei=r2l_VLCKCNHg8AWy84LADQ&amp;usg=AFQjCNGpv4yvysCF9tQ4XCdEOwsWTJ2sqQ&amp;bvm=bv.80642063,d.dGc
CMDHB have instituted “Family and Patient Centred Care” with outcome measures. This does not directly mention diversity and culture but the multi-ethnic nature of the local population mean this is encompassed. For Pacific peoples this is vis “Fanau Ola”.
http://www.countiesmanukau.health.nz/achievingbalance/Patient-Whaanau-Centred-Care/Patientandwhaanaucentredcare_home.htm
http://www.countiesmanukau.health.nz/about_cmdhb/planning/pacific/pacifichealth-development-annualplan-2013-2014.pdf
Minutes from DHB CPHAC meetings show the work some are doing to meet cultural needs. For example,
http://www.waitematadhb.govt.nz/AboutUs/Committeemeetingsandagendas.aspx
 Other service (not DHBs) monitoring 
MoH contracts (such as those I hold myself) have requirements for Maori responsiveness but there is no routine process for monitoring. The MoH conducts audits occasionally, for example, there was a Maori responsiveness national audit of tobacco control organisations about 2006 (personal experience). This is in response to efforts to incorporate NZs founding document (the Treaty of Waitangi) into health care systems and to improve Maori health. 
 Cornerstone 
Cornerstone offers voluntary GP practice accreditation for cultural responsiveness. 
https://www.rnzcgp.org.nz/cornerstone-programmes
Here is an example of a Cornerstone accredited PHO
http://www.ethc.co.nz/27/Pathway-of-care
 Health professional monitoring
See 14 below.
</t>
  </si>
  <si>
    <t xml:space="preserve">Regulatory
The Health Practitioners Assurance Competence Act 2003
applies to all registered health professionals 
http://www.health.govt.nz/our-work/regulation-health-and-disability-system/health-practitioners-competence-assurance-act
The Act 6b(iv &amp; v):
Sets out the function of registration authorities (eg Nursing Council New Zealand, New Zealand Medical Council)
 “setting standards of clinical competence, cultural competence, and ethical conduct” 
“setting programmes for ongoing competence of health practitioners”
http://www.legislation.govt.nz/act/public/2003/0048/latest/DLM203312.html
Each health professional registration authority is responsible for assuring cultural competency in undergraduate education and ongoing professional accreditation to meet the requirements of the Act. 
For example, Nursing Council New Zealand sets the Code of
Conduct for Nurses and Competencies for all categories of the registered nurse workforce. These specify requirements for cultural competence in undergraduate education and ongoing practice. They are enforced via audits of Schools of Nursing, questions on State registration examinations, and random audits of registered nurses to ensure they are practicing safely.
http://www.nursingcouncil.org.nz/Nurses/Code-of-Conduct
http://www.nursingcouncil.org.nz/Nurses/Continuing-competence
Policy Actors The Minister of Health&amp; MoH
  The Minister of Education
  Tertiary Education Commission
  DHBs (on workforce consultation boards    for Schools of Education for    health professionals)
  Health Professional Regulatory Boards    (NZ Medical Council; Nursing    Council NZ; NZ Physiotherapy    Board etc)
  Universities and Polytechnics
NGOs The Royal Australian and New Zealand College of Psychiatrists has a position statement (no 46) – “The Provision of Mental Health Services to Asylum Seekers and Refugees”. 
https://www.ranzcp.org/Files/Resources/College_Statements/Position_Statements/ps46-pdf.aspx
Health Promotion Forum of New Zealand (HPF)
The HPF offers workshops on Maori, Pacific and Asian health promotion which are open to all.
http://www.hauora.co.nz/workshops.html
Cultural competency for practising health professionals
Online and face-to-face cultural competency training (CALD) for health professionals is available from Waitemata DHB Asian Health Support Services. Some courses will be available at no cost nationally from 2015 (funded by the MoH). Cornerstone GP practices fund CALD 1 for all staff. 
http://www.caldresources.org.nz/info/Home.php
Obligatory attendance at cultural competency courses is ad hoc. Each DHB has their own or no policy. For example, all new staff and all nurses have to do the 1st CALD course at Waitemata DHB; child health staff have to complete CALD 1-4 and 8. All Cornerstone GP Practices staff across NZ do CALD 1 (Personal communication Sue Lim). These courses are funded by individual oirganisations.
The Le Va training “Engaging Pasifika” is currently funded by the MoH and therefore freely accessible across NZ.
http://www.leva.co.nz/training-careers/engaging-pasifika
The Maori cultural competency course is similarly supported by the MoH
http://www.health.govt.nz/news-media/news-items/cultural-competency-training-tool-available
</t>
  </si>
  <si>
    <t xml:space="preserve">A,B,C and E fall within the scope of the statutes and policy documents in the Introduction. This plays through from national to local level policy. It is more explicit for Pacific peoples as described above.
A. Cultural navigators – see 10b.
B. Consumer input is a key element of the development and delivery of services – see Introduction and Appendices A and B. This is usually by ethnic group.
Pacific policy documents consistently state that Pacific peoples should be involved in all levels of health service. For example, ‘Ala Mo’ui.
Funding for health services with Asian and MELAA peoples is not determined by a national policy. However the principles of community development (”by community, for community”) seem to be commonly followed. Innovative, well-justified proposals created by community members themselves are funded. Notable examples are Asian Smokefree Communities, AHSS and the Chinese New Settlers’ Services Trust (social services including counselling and parenting support).
C. Research – Migrants are involved in research. Ethics Committees require community consultation and letters from affected communities and localities.
http://neac.health.govt.nz/publications-and-resources/neac-publications/streamlined-ethical-guidelines-health-and-disability
  The national Health Research Council states  clearly that “Pacific health research requires the  active involvement of Pacific peoples (as  researchers, advisors and stakeholders), and not  just as subjects of research”. 
http://www.hrc.govt.nz/funding-opportunities/pacific-development
There are specific guidelines for research by and with Pacific peoples but none for migrants per se.
http://www.hrc.govt.nz/sites/default/files/Pacific%20Health%20Research%20Guidelines%202014.pdf
D. There is a general policy to involve consumers in evaluation and planning. This policy applies to all aspects of mental health service 
E. Consumers are consistently involved in service development as per policy about community consultation and engagement as described previously.  
Members of ethnic communities are involved at all levels of service delivery and design (where these exist) in keeping with policies about community engagement (Introduction, Appendices A &amp; B).
For example the Chief Advisor Pacific Health is Pacific (Hilda Fa'asalele). ‘Ala Mo’ie emphaisis buidling Pacific Health workforce at all levels. 
The Asian regional health strategy is being set up by Asian experts.
ARPHS annual plan includes refugee and migrant communities 
http://www.arphs.govt.nz/Portals/0/About%20us/Service%20Delivery%20Plan/AOP%202014-15%20Final%20.pdf
</t>
  </si>
  <si>
    <t xml:space="preserve">Diversity is encouraged in the workforce. Policy about this is restricted to indigenous Maori and Pacific peoples. I will focus on Pacific and other ethnic groups in keeping with the migrant emphasis.
Entry to Health Professional Education
Equity funding for indigenous Maori and Pacific students applies to health professional education but not other ethnic groups
http://www.tec.govt.nz/Funding/Fund-finder/Equity-Funding/
There are a Maori and Pacific Admission Schemes to support indigenous Maori and Pacific students through their health professional education such as medicine and pharmacy. 
https://www.fmhs.auckland.ac.nz/en/faculty/for/future-undergraduates/maori-and-pacific-admission-scheme.html
Scholarships are available for Pacific students.
The Bachelor of Nursing (Pacific) is offered at Whitireia and Manukau Institute of Technology. This degree focuses on engaging Pacific nursing students in recognition of tala Pasifika education and health practices. 
Workforce
DHB Operational Framework:
 “Provider selection protocols
In respect of services for Pacific peoples, it (the choice) should continue to build Pacific capacity for providing for the needs of Pacific peoples.”
http://www.nsfl.health.govt.nz/apps/nsfl.nsf/menumh/Accountability+Documents
Ethnic specific personnel are often sought  for ethnic specific services
</t>
  </si>
  <si>
    <t xml:space="preserve">Policy about responding to cultural needs means that developing and delivering responsive processes for diagnosing and treating people with different socio-cultural backgrounds is encouraged. At the same time, the evidence-based core for process preserved. Mental health and problem gambling services are examples.  
Le Va’s purpose is to create opportunities for Pacific families and communities to flourish through embracing Pacific solutions. They have created New Zealand's first Pasifika suicide prevention programme.
http://www.leva.co.nz/
The MoH service specifications for problem gambling treatment include culture specific interventions for Asian and Pacific peoples.
http://www.health.govt.nz/system/files/documents/publications/intervention-service-practice-handbook_0.pdf
Waitemata DHB has a suite of resources for adapting care for Asian and MELAA peoples through developing cultural competence.
http://www.asianhealthservices.co.nz/
</t>
  </si>
  <si>
    <t xml:space="preserve">      A.
MoH policy led to the development of Refugee Health Care: A Handbook for Health Professionals
http://www.health.govt.nz/publication/refugee-health-care-handbook-health-professionals
Female genital mutilation 
http://www.fgm.co.nz/resources
B.
There is some evidence of the adaptation of standard evidence-based treatments to address health problems – especially to prevent and ameliorate non-communicable diseases. 
For example, smoking cessation treatment is based on the NZ Stop Smoking Guidelines but delivered by culture specific services in culturally specific ways:
Pacific Smokefree Services
http://www.heartfoundation.org.nz/programmes-resources/pacific-health/pacific-smoke-free
Asian Smokefree Commmunities
http://www.caldresources.org.nz/info/cr/CALD%20Services/WDHB/WDHB%20Asian%20Health%20Support%20Service-%20Asian%20Smokefree%20Communities%20%28ASC%29.htm
Diabetes treatment and mental health services are other examples of adaptation which combine both medical treatment and culturally specific delivery processes.
C. 
Acupuncture treatment for injuries is subsidised by ACC. Other complementary and alternative “non-Western” treatments may be subsidised if delivered by a NZ registered medical practitioner. 
http://www.acc.co.nz/for-providers/contracts-and-performance/osteopathy-acupuncture-and-chiropractic-services/index.htm
</t>
  </si>
  <si>
    <t xml:space="preserve">The inclusion of ethnicity data is compulsory in the MoH’s hospital “Minimum Data Set.”
http://www.health.govt.nz/publication/national-minimum-dataset-hospital-events-data-dictionary
The inclusion of ethnicity data in in national surveys and Ministry of Health collections means that ethnic specific results about health service uptake and outcomes can be computed for routinely collected data. For example, data collection for health targets such as “More heart and diabetes checks” can provide ethnically disaggregated information about who receives screening in GP practices.  http://www.health.govt.nz/nz-health-statistics/national-collections-and-surveys
The minimum data set 
Collection of information about country of birth, residence status and migration status (for example, years in New Zealand) is sometimes, but not always, gathered. 
Immigration NZ does some data matching but not with health data-bases
http://www.immigration.govt.nz/migrant/general/generalinformation/informationmatching.htm
National statistics about Asian health and Pacific people’s health have been gathered together. There are major limitations in the data with regard to differentiating between Asian subgroups. The pooling of data about Asian and “other” peoples masks the needs of specific groups such as refugees.
In the past year “South Indian Asians” have been distinguished from “Asians” by some leading researchers because the cardiovascular disease risk profile differs markedly from East Asians. 
http://www.health.govt.nz/nz-health-statistics/health-statistics-and-data-sets
http://www.waitematadhb.govt.nz/LinkClick.aspx?fileticket=9-ebzu-oD2s%3D&amp;tabid=65
Data about MELAA peoples and refugee health has also been pieced together but the information is not as comprehensive as for Asian and Pacific peoples.
http://www.health.govt.nz/our-work/populations/asian-and-migrant-health/asian-and-migrant-health-publications
http://www.health.govt.nz/our-work/populations/refugee-health
Mental health is a key issue for migrants and refugees. There is a serious lack of epidemiological mental health data about New Zealanders in general. The last population-wide survey was 2006. 
http://www.health.govt.nz/publication/te-rau-hinengaro-new-zealand-mental-health-survey
Census
The national census collects data on health (smoking status, disability, mortality, parity [women only], benefits [eg sickness and invalids]), migration status [country of birth and years in New Zealand], and cultural variables [religion, ethnicity, language/s spoken].
http://www.stats.govt.nz/Census/2013-census/info-about-the-census/forms-guidenotes.aspx
The Auckland Region DHBs published a 2013 Census-based report on health and other factors for their Asian and MELAA populations (June, 2014).
http://www.asianhealthservices.co.nz/documents/Publications/2013censusprofile.pdf
Collections
The Ministry of Health has a number of national collections 
http://www.health.govt.nz/nz-health-statistics/national-collections-and-surveys/collections
One example is the “National Minimum Data Set (Hospital Events) which collects ethnicity, country of birth, residence status
http://www.health.govt.nz/system/files/documents/publications/nmds_data_dictionary_v7.6.pdf
Here are the data dictionaries for the collections.
http://www.health.govt.nz/nz-health-statistics/data-references/data-dictionaries
Here is an example of coding for “country of birth” showing the wide range of countries included.
http://www.health.govt.nz/nz-health-statistics/data-references/code-tables/common-code-tables/country-birth-code-table
Surveys
The MoH conducts a number of surveys. They all collect ethnicity but not necessarily country of birth.
http://www.health.govt.nz/nz-health-statistics/national-collections-and-surveys/surveys/current-recent-surveys
The Tobacco Use Survey is an example of a survey which includes years lived in New Zealand.
http://www.health.govt.nz/nz-health-statistics/national-collections-and-surveys/surveys/current-recent-surveys/tobacco-use-survey
</t>
  </si>
  <si>
    <t xml:space="preserve">Research about categories A – D have all been funded in the past five years.
The Health Research Council and Ministry of Health have funded studies in categories A, B and C for Pacific, Asian and MELAA peoples.
http://www.health.govt.nz/our-work/populations/pacific-health/pacific-health-resources
http://www.health.govt.nz/our-work/populations/asian-and-migrant-health/asian-and-migrant-health-publications
http://www.health.govt.nz/our-work/populations/refugee-health
http://www.adhb.govt.nz/healthneeds/Document/MELAAHealthNeedsAssessment.pdf
Research for Pacific peoples is a priority for the Health Research Council with scholarships and other targeted initiatives. The Health Research Council funded an International Pacific Health Research Conference in 2014.
This is not the case for Asians, other ethnic minorities or refugees.
http://www.hrc.govt.nz/funding-opportunities/pacific-development
http://pacificconference.hrc.govt.nz/registration/
Overall there are fewer studies in category D, especially for Asian, MELAAs and refugees. One example for Pacific peoples is evaluation associated with innovative tobacco control projects to reduce Pacific smoking rates to &lt; 5% by 2025 in line with the goals for other ethnic groups. Some projects are aimed at both Maori and Pacific peoples but the outcomes are differentiated, for example, the Energise physical activity project and WERO, a especially tailored group smoking cessation trial.
http://www.waikatodhb.health.nz/public-health-advice/project-energize/
http://www.wero.me/
Health development planning for Pacific peoples includes evaluation. For example:
http://www.countiesmanukau.health.nz/about_cmdhb/planning/pacific/pacifichealth-development-annualplan-2013-2014.pdf
The Ministry of Business, Innovation and Employment (formerly the Department of Labour) funded research about refugee settlement which includes health.
http://www.dol.govt.nz/research/migration/refugees/quotarefugees.asp
The Longitudinal Immigration Study collected data to understand migrants’ settlement patterns over their first three years as permanent residents in New Zealand. It included health questions including condition, service use, experience of service. The sample (n=12,202) excluded refugees.
http://www.stats.govt.nz/browse_for_stats/population/migration/lisnz-survey-information.aspx
Research about mental health is also funded by Te Pou
http://www.tepou.co.nz/library/tepou/asian-mental-health-and-addiction-research-agenda-for-new-zealand-2008-2012
Research recommended in an agenda developed to improve mental health and addictions for Asians was not funded. 
http://www.google.co.nz/url?sa=t&amp;rct=j&amp;q=&amp;esrc=s&amp;source=web&amp;cd=6&amp;ved=0CEAQFjAF&amp;url=http%3A%2F%2Fwww.tepou.co.nz%2Fdownload%2Fasset%2F199&amp;ei=r2l_VLCKCNHg8AWy84LADQ&amp;usg=AFQjCNEl0Rdb_8ciizDAIrsapdelPsvJOw&amp;bvm=bv.80642063,d.dGc
This report evaluates recovery-relevant components of two mental health recovery models for Asians:
http://www.tepou.co.nz/library/tepou/building-evidence-for-better-practice-in-support-of-asian-mental-wellbeing
The Centre for Migrant and Refugee Research at Auckland University of Technology (AUT) and the Centre for Asian and Ethnic Minority Health Research and Evaluation (CAHRE) at the University of Auckland focus on migrant research and hold research symposia for Asian, migrant and refugee research. 
http://www.niphmhr.aut.ac.nz/research-centres/centre-for-asian-and-migrant-health-research
https://www.fmhs.auckland.ac.nz/en/soph/about/our-departments/social-and-community-health/our-research/cahre.html
All universities with health studies have research bodies for Pacific Island peoples. 
http://www.niphmhr.aut.ac.nz/research-centres/centre-for-pacific-health-and-development-research 
https://www.fmhs.auckland.ac.nz/en/soph/about/our-departments/pacific-health.html
At AUT University, the Health Research Council funds the Pacific Island Families Study of 1,000 NZ born Pacific Island babies and their migrant and NZ born family members. 
http://www.niphmhr.aut.ac.nz/research-centres/centre-for-pacific-health-and-development-research/pacific-islands-families-study
</t>
  </si>
  <si>
    <t xml:space="preserve">In general, consideration of the impact on migrant or ethnic minority health in all policies is ad hoc.
The National Refugee Settlement Strategy 2013 is an example where a whole of government approach is taken. It includes a health outcome section. The different sectors share reporting to capture their joint effects on health and outer outcomes.
http://www.immigration.govt.nz/NR/rdonlyres/1F4F5231-0974-430F-AE7A-CD11CAE76227/0/RefugeeResettlementStrategy.pdf
http://www.immigration.govt.nz/NR/rdonlyres/5475FABF-6C12-48E7-8E07-79FBADBAF510/0/NRRFProgramme2014.pdf
http://www.ndsa.co.nz/OurServicesWhatWeDo/ProjectsandPlanning/RegionalProjects.aspx
</t>
  </si>
  <si>
    <t xml:space="preserve">Explanation; Responsible policy level/actor
Pacific people’s health is a priority which is integrated throughout service provider organisations and health agencies as required in the DHB Operational Framework and Health Service Specifications.
Provision of interpreters is a responsibility of all service providers. 
Apart from this, concern for migrant or ethnic minority health is regarded as a priority only for specialised departments or organisations.
Please note that Asian and other non-Pacific migrant groups are NOT prioritised throughout service provider organisations and health agencies.
</t>
  </si>
  <si>
    <t xml:space="preserve">There is no explicit government plan for action on migrant health but there is a whole of government Settlement Strategy (updated in 2006). 
http://www.dol.govt.nz/publications/research/skb/settlement-knowledge-base_04.asp
Never-the-less, one component of this plan, the Auckland Regional Settlement Strategy 2009-2014 has a number of health elements.
http://www.refugeehealth.govt.nz/Portals/1/Documents/Publications/AuckRSS.pdf
One is the Migrant and Refugee Health Action Plan Project which is a joint partnership of the three Auckland-based DHBs (ADHB, Waitemata DHB and CMDHB) and the MoH. http://www.ndsa.co.nz/OurServicesWhatWeDo/ProjectsandPlanning/RegionalProjects.aspx
The 2013 review of how well Immigration New Zealand and other agencies support new migrants to settle and work in New Zealand does not mention health.
http://www.oag.govt.nz/2013/new-migrants
National Refugee Strategy (2013) – Immigration New Zealand is responsible for drawing together education, housing, health, local government, Work and Income, current refugee service providers and others to take a coordinated approach with measurable targets. This strategy is underway.   
http://www.immigration.govt.nz/NR/rdonlyres/1F4F5231-0974-430F-AE7A-CD11CAE76227/0/RefugeeResettlementStrategy.pdf
There is a national Pacific Health Strategy (‘Ala Mo’ie) supported by policies, strategies, funding (population-based funding is partly on demographic characteristics related to health status with formulae and reporting requirements related to outputs and health gain for Pacific peoples. 
</t>
  </si>
  <si>
    <t xml:space="preserve">Pacific peoples 
Pacific peoples partcipate in health policy making through structural cooperation as required in the Operational Policy Framework and the Service Coverage Schedule as well as ’Ala Mo’ui
These policy documents are operationalised at a high level with a Chief Advisor, Pacific, to the Minister of Health. The terms of the appointment make a Pacific Island appointment necessary although this person may not be born overseas..
http://www.health.govt.nz/about-ministry/leadership-ministry/chief-advisors 
(The current incumbent is not yet listed but appears in this role in ’Ala Mo’ui. Personal communication Chief Advisor Hilda Fa’asalele, 27.11.14)
Pacific representation (two people) is required at the policy level on the national MoH NGO advisory Board. 
http://ngo.health.govt.nz/about-us
The following key Ministerially appointed national policy boards have a committment to reducing inequity but no requirements for ethnic, migrant or refugee represention:
 National Health Committee
 Health Workforce NZ
 National IT Board
http://nhb.health.govt.nz/home
Perhaps to address this, a nationally coordinated Regional Pacific Provider Network was launched in June 2013. 
http://www.beehive.govt.nz/release/pasifika-health-boosted-budget-2013
At the regional (DHB) level
“To ensure systems and services are effective for Pacific peoples, DHBs with significant Pacific populations will engage Pacific communities in DHB development and planning processes in order to allocate resources to reduce inequalities and improve health outcomes for Pacific peoples’.
“Funders will support the Health Workforce New Zealand strategy to respond to the changing needs of the health system and contribute to the development of the Pacific health workforce at all levels of the health sector”
2014/15 Service Coverage Schedule (20 August 2014 version-admin update)
In addition to the above, Pacific migrants participate in health policy making through ad hoc cooperation (e.g. during consultations on new health strategy or law or through projects).
Asian and other ethnic minorities (not Maori), migrants and refugees
Input into health policymaking at national level at the same structural level as for Pacific peoples is not required. 
At a regional level, Waitemata DHB and ADHB jointly have a 
Asian, Refugee and Migrant manager who sits at the regional policy level in the Funding, Planning and Outcomes department. Samnatha Bennet is a migrant.  
http://www.healthpoint.co.nz/public/other/planning-funding-outcomes-waitemata-auckland/innovation-manager/
In addition to the above, Asian migrants participate in health policy making through ad hoc cooperation e.g. during consultations on new health strategy or law or through projects. For example the Public Health Association of NZ has an Asian Caucus. All members are Asian. The caucus contributes to public policy via submissions, evaluation and advocacy. Many other migrant groups do the same, for example the Asian Network Incorporated (TANI), and the Refugee Council of New Zealand Incorporated.
http://www.pha.org.nz/about.html
http://www.pha.org.nz/aboutbranches.html#asiancaucus
http://www.asiannetwork.org.nz/4/our-purpose
http://www.rc.org.nz/
</t>
  </si>
  <si>
    <t xml:space="preserve">Austria has an insurance-based health care system with a compulsory health insurance related to employment and income. The employer registers employees in the social insurance scheme, amount of health insurance fees depend on income up to a certain income level, above that level fees do not further increase. Through insurance, labour migrants and their dependents have full entitlement for accessing health care services.
This applies also to most self-employed persons, persons claiming unemployment benefits, pensioners, and dependents of all these groups.
(http://www.migration.gv.at/en/living-and-working-in-austria/health/health-insurance.html  )
Responsible actor for policy-making: federal government
Hofmarcher, M. (2013): Das österreichische Gesundheitswesen. Akteure, Daten, Analysen. Medizinisch Wissenschaftliche Verlagsgesellschaft. Wien. S. 85
http://www.weka.at/personalverrechnung/News/Sozialversicherungswerte-fuer-2014
</t>
  </si>
  <si>
    <t xml:space="preserve">All insured are entitled to a broad spectrum of
benefits within a legally defined framework. 
including health care (medical care, medical and therapeutical aids, psychotherapy, clinical psychology, physiotherapy), medical home care, institutional care, sickness allowance in case of inability to work as a result of illness, rehabilitation in case of limited ability to work, dental care, medical measures of rehabilitation, health promotion measures (counselling)
https://www.help.gv.at/Portal.Node/hlpd/public/content/289/Seite.2893001.html#MassnahmenKV, 29.01.2015 
</t>
  </si>
  <si>
    <t xml:space="preserve">Option B, conditions have to do with area of residence
Asylum seekers in general have entitlements implemented on federal level (“Grundversorgung”), including general state subsidises for health insurance fees. This coverage of the same system is tied to compliance with specific regulations for asylum seekers concerning.area of residence.
In particular cases asylum seekers also have access to services that are not covered by health insurance (e.g. nursery care) without costs, which is a better situation than for nationals, for whom nursery care is not covered by health insurance
Responsible actor: federal state
http://ris.bka.gv.at/GeltendeFassung.wxe?Abfrage=Bundesnormen&amp;Gesetzesnummer=20003460     , 20.03.2014
Asylum-seekers are covered under statutory health insurance with contributions being paid either from federal funds or the responsible Land. (HIT, 2013, S90)
</t>
  </si>
  <si>
    <t xml:space="preserve">see above
asylum seekers are exempted from the prescription fee for medicines
https://www.sozialversicherung.at/portal27/%20portal/esvportal/content/contentWindow?action%20=2&amp;viewmode=content&amp;contentid=10007.685161%20  
acc . 17.07.2014
</t>
  </si>
  <si>
    <t xml:space="preserve">There are no explicit entitlements to health care for irregular migrants in place, but they have access to emergency care, TB treatment and “Anonymous delivery”, meaning that no documents have to be shown to get pre-natal and peri-natal care. Additionally, out–of-pocket payments for health care can be made.
Option A – UDM’’s re unconditionally included for emergency care (see 2b) Austria gets credit for the TB treatment and delivery in question 4 (A+B) 
responsible actor:federal state
KAKuG/Bundesgesetz über Krankenanstalten und 
Kuranstalten StF: BGBl. Nr. 1/1957, § 22
Tuberkulosegesetz StF: BGBl. Nr. 127/1968, 
§ 37, 38
http://anonymegeburt.at/  , acc. 20.05.2014
</t>
  </si>
  <si>
    <t xml:space="preserve">https://www.sozialversicherung.at/portal27/portal/esvportal/content/contentWindow?action=2&amp;viewmode=content&amp;contentid=10007.685161  
acc. 17.07.2014
</t>
  </si>
  <si>
    <t xml:space="preserve">
A : “Anonymous delivery”, meaning that no documents have to be shown to get pre-natal and peri-natal care. 
D: people infected with TB are obliged to undergo treatment  
responsible actor:federal public health authorities, hospitals
KAKuG/Bundesgesetz über Krankenanstalten und 
Kuranstalten StF: BGBl. Nr. 1/1957, § 22
Tuberkulosegesetz StF: BGBl. Nr. 127/1968, 
§ 37, 38
http://anonymegeburt.at/ , acc. 20.05.2014
</t>
  </si>
  <si>
    <t xml:space="preserve">A, D
http://www.salzburg.gv.at/willkommen_in_sbg_englisch.pdf 
https://www.wien.gv.at/english/social/integration/start-wien/ 
</t>
  </si>
  <si>
    <t xml:space="preserve">Wide variety of languages. In any case:
German, English, Serbian, Bosnian, Croatian, Russian, Arabic, Turkish  
</t>
  </si>
  <si>
    <t xml:space="preserve">Legal migrants
For Asylum Seekers through social assistance within the basic care system
</t>
  </si>
  <si>
    <t xml:space="preserve">A, B, D
Health campaigns in certain regions or districts with emphasis on major immigrant areas
Education in mosques, club houses, hospitals (f.e. medical examination , preventive medical care, gynaecology)
Men and women health issues with different special offers
Brochures and verbal explanations are provided
health issues and general education about health matters and medical conditions
Information on an individual basis is provided through publicly funded service Points run by NGOs
(Association VEBBAS, VIELE) 
Specific  health promotion projects funded by the State of Salzburg and designed in Cooperation with the Integration Office of Salzburg are organized by AVOS, see the project description  on the website: 
http://avos.at/angebot/regionales/gemeinsam-aufgetischt 
Project SALUS (Salzburger health guides): A project for the improvement of the equal opportunity of migrants in the healthcare system and for the empowerment of the health literacy. Start summer 2014: http://www.frau-und-arbeit.at/index.php/schwerpunkte/salus-gesundheit 
SALK migrants consultation in the languages Bosnian, Croatian, Serbian and Turkish on the subjects of:
• Blood pressure
• Discharge from the hospital
• External utility installations
• Health and lifestyle
• Hospital
• Medications
Note: SALK is the Salzburg Regional Hospital
http://www.salk.at/6952.html
SALK - polyglot editions of several information brochures in Bosnian, Croatian, Serbian and Turkish and also information sheets for several treatments  (several availabile per treatment)
</t>
  </si>
  <si>
    <t xml:space="preserve">Wide variety of languages. In any case:
German, English, Serbian, Bosnian, Croatian, Russian, Arabic, Turkish  
</t>
  </si>
  <si>
    <t xml:space="preserve">All groups can access this information
For Asylum Seekers health promotion through social assistance within the basic care system
</t>
  </si>
  <si>
    <t xml:space="preserve">Salzburg: Under development
Vienna:  Cultural transfer and translation by Turkish native speakers
</t>
  </si>
  <si>
    <t xml:space="preserve"> a, b,c (under development), d, f</t>
  </si>
  <si>
    <t xml:space="preserve">• obligatory part of basic education of nurses to ensure quality of medical attendance  
• education and training offers exist for in-service training
“Multipliers in care”  
</t>
  </si>
  <si>
    <t xml:space="preserve">A to E 
No structure or standard available regarding involvement of migrants in service delivery, but constant dialogue
</t>
  </si>
  <si>
    <t xml:space="preserve">Different activities e.g.  the “fairversity”:
“the first and only career and education fair with a focus on diversity in Austria and unique in the European context”
http://www.fairversity.at/ 
</t>
  </si>
  <si>
    <t>Health in all policies approach  will be main issue of the regional health promotion strategy , measures will be designed 2015/2016 (Vienna)</t>
  </si>
  <si>
    <t xml:space="preserve">Immigrants organisations are not yet integrated in the Austrian System of “Zielsteuerung Gesundheit”  related to costs, strucutres, processes and outcomes
http://www.bmg.gv.at/cms/home/attachments/9/1/1/CH1443/CMS1416756039710/monitoringbericht.pdf
– neither on federal nor on regional level.
</t>
  </si>
  <si>
    <t xml:space="preserve">Everybody has to be registered with the National “Insurance Illness and Disability” (as for Belgians) 
The national “Insurance Illness and Disability” (AMI) is compulsory for all foreigners registered in the Foreigners Register (including recognised refugees), for foreigners registered in the National Register. There are a lot of various legal situations (familial reunification, students, “au pair”...) but at the end, AMI for all. 
Persons can subscribe on a voluntary basis to a private health insurance to cover for additional treatments or benefiting from extra comfort (e.g. single room at the hospital). 
If the legal migrants are in low socioeconomic situations and can bring the evidences for this situation, they may ask for social aid at the municipality through the Public Centre of Social Action. This assistance may include medical fees. 
Specific dispositions also exist for persons with a recognised chronic disease or severe health problems (exemptions of some copayments).
Transnational care for migrants from border countries (mainly France and the Netherlands) and health care for European citizens are organised through specific insurance coverage and transnational conventions. 
Specific agreements for some medical specialties between Belgium and other countries (cardiologic surgery for Algerian children, renal transplantations for Italians) 
</t>
  </si>
  <si>
    <t xml:space="preserve">Three situations : 
- Persons in open reception centres: medical assistance and medical care are provided as described in the list of procedures/drugs/therapies covered by the national health insurance, with some exceptions. Health care provided is restrictive in some respects and expanded in others: some services will be covered even if not on the list of the national health insurance (e.g. vaccinations). Psychological consultations are also covered by FEDASIL. Health care is provided at the centre or outside the centre. As the asylum seekers may leave the centre, they may seek for help outside the centre through personal contacts (for e.g. through local migrant communities).  However, reports from NGO’s regularly highlight the lack of adequate care or the delays of the procedures. 
- Persons in closed reception centres: same rules as asylum seekers in open reception centres. In practice, the situation has been reported as critical as there is a lack of health professionals, medical supplies and delays in procedures (data from NGO’s). Moreover, these centres are overcrowded. Health care may be provided inside or outside the centre. A specific problem concerns children inside the closed reception centres as this is in clear contradiction with the Convention of the Children Rights. However this latest situation is rather limited for the moment.  
- Persons outside a reception centre: same rules for the entitlement but more administrative procedures (necessary to request authorisation for planned consultations or to provide an attestation of urgent care in case of unexpected event). In this situation, the asylum seeker should ask for a financial support from the “Medical fees Cell” of FEDASIL.  
</t>
  </si>
  <si>
    <t xml:space="preserve">Two conditions stated by the Royal Decree of 1996 for Urgent Medical Aid
- living in poor socioeconomic conditions (e.g. no regular income for the household of the applicant) 
- illegal status of residence in Belgium
One condition not in the Royal Decree but required by the “Public Centre of Social Action” (PCAS) prior to beginning the procedure
- Having a permanent or a fixed address in Belgium 
</t>
  </si>
  <si>
    <t xml:space="preserve">According to the Royal Decree, UMA can be delivered in inpatient or outpatient services and involves preventive and curative health care (e.g. vaccinations). It may thus involve all procedures/therapies/drugs authorised in Belgium and registered at National Insurance Illness and Disability, providing thus the same coverage as nationals.
However, services covered are at the discretion of the medical doctors (only medical doctors, not other health professionals) and PCAS.
</t>
  </si>
  <si>
    <t xml:space="preserve">A. Pregnant women (ante-natal care) + mothers and babies (childbirth and post-natal care): childbirth is considered as emergency care. For women without legal status, they should make request for UMA before the delivery or during their stay at the hospital to ensure the coverage of the fees. Concerning perinatal care, three services (Office de la Naissance et de l’Enfance ONE, Kind&amp;Gezin and Dienst für Kind und Familie DKF) provide free ante-natal and post-natal care for all women in Belgium, whatever the social and legal status of the women. Post-natal care is ensured until 6 years. Attendance at these services is left to the discretion of the parents. In particular conditions, these services provide additional support (e.g. home visits of a midwife in the case of multiple births, provision of clothes for women in precarious situations). However, with a few exceptions, no prescriptions for drugs or additional examinations are provided.
Responsible level for fees delivered under UMA : federal (legislation and reimbursement of medical fees) and municipal (delivery)
Responsible level for the fees related to maternal care (e.g. consultation with a gynaecologist), childbirth for women with legal status : federal level and National Health Insurance Funds
Responsible level for perinatal care including post-natal screening : communities -&gt; Vlaamse Overheid (Kind&amp;Gezin, Flanders &amp; Brussels) 
Communauté française (Office de la Naissance et de l’Enfance, Wallonia &amp; Brussels)
Deutschprachtige Gemeinschaft Belgien (Dienst für Kind und Familie)
B. Infectious diseases: all persons applying for asylum are screened for TBC* at the border or in the centres through Rx. Other screening for TBC on a voluntary basis is free. Special screening campaigns for TBC are organised in some specific places (e.g. night asylums for homeless). In case of an active infection, all medical fees will be covered but UM have to make a request for UMA at the PCSA.
(*Reporting to the Ministry of Public Health is compulsory and non-anonymous.) 
Screening for HIV is also free and anonymous**. UM have to introduce a procedure of urgent medical aid at the public centre of social action if they need a treatment. 
(**Reporting is compulsory for public health issues but remains anonymous) 
Responsible level for the TBC
Federal (Ministry of Public Health and INAMI/RIZIV) :surveillance, payment of the medical fees 
Communities : health promotion, patient education, screening 
Responsible level for the HIV and other STI
Federal (Ministry of Public Health) : surveillance
Communities : health promotion, patient education, screening 
C Children: until 6 years, they can attend the ONE, DKS or Kind&amp;Gezin consultations but there is no provision of medical prescriptions (with some exceptions). Otherwise, they are covered by the health insurance of their parents. 
All children (including children of irregular migrants) are seen by school health services (only screening, referrals and vaccinations). School services may also provide psychological support for children with specific troubles
Unaccompanied minors (UM) benefit from national health insurance with exemption of co-payments but they have to prove that they attended school during the three months preceding the request (with the exception of minors dispensed from school attendance) 
Note: school attendance is compulsory for all children between 6 and 18 years, even for undocumented migrants or asylum seekers (but not for children detained in closed reception centres). 
Responsible level for fees delivered under UMA : federal (legislation and reimbursement of medical fees) and municipal (delivery)
Responsible level for school health services + free services for children before 6 : communities -&gt; Vlaamse Overheid (Kind&amp;Gezin, Flanders &amp; Brussels) 
Communauté française (Office de la Naissance et de l’Enfance, Wallonia &amp; Brussels)
Deutschprachtige Gemeinschaft Belgien (Dienst für Kind und Familie)
D Victims of torture or psychological trauma: depending on the legal status, non-profit organisations may provide free care (e.g. GAMS for FMG) but there is no specific assistance from the public authorities. 
Victims of human trafficking : if victims are not covered by another procedure, three situations are possible: 
- If the victim presents himself/herself in a specialised centre for victims of human trafficking : may ask for urgent medical aid under the conditions of resources (similar to other irregular migrants) 
- If the victim collaborates with the justice : may ask for urgent medical aid under the conditions of resources (similar to other irregular migrants) 
- If there is a follow-up of the inquiry or condemnations of the prosecutors : may be covered by the national health insurance
Note: it always depends on the documents that are given – if there is e.g. a conviction of the trafficker, and then it can bet that the victim is given a permanent residence card, but this is only when the information from the victim has impacted the conviction. So it mainly depends from the victim’s documents (and these are related to the steps in the procedure), more than the steps in the procedure itself.
Note: the most favourable situation is always chosen by default. 
E Vaccinations 
- Free vaccinations for children are provided at ONE and Kind&amp;Gezin (State-funded institutions for the protection and the wellbeing of children)
- Asylum seekers : reimbursement under certain conditions for some vaccinations outside the national health insurance (mainly for public health reasons)
- Irregular migrants : through urgent medical aid, all vaccinations covered by the National Insurance should be provided
Responsible levels : 
Federal : reimbursement of vaccinations, organisation of vaccination for asylum seekers in reception centres, control of the safety chain of drugs production  
Communities and regions: health promotion campaigns and health prevention, organisation of vaccinations in various settings, i.e. at work, in schools. ONE, Kind&amp;Gezin and DKS are responsible for children vaccination and education of parents.  
Municipalities: UMA for irregular migrants, they should introduce a demand at the PCSA in order to get vaccinations for them or their children. 
</t>
  </si>
  <si>
    <t xml:space="preserve"> The Ministry of Social Integration provides regular up-to-date information on migrants’ entitlements to health care services through ministerial communications (practical guide explaining how to apply new legislation). At local level, municipalities and PCSA are autonomous in delivering information to service provider organisations concerning specific procedures about migrants’ entitlements (e.g. opening hours, development of a system of medical card). 
Note: NGO’s provide information which is adapted to the needs of the health professionals, including examples of certificates.
</t>
  </si>
  <si>
    <t xml:space="preserve">Federal public authorities do not directly provide information related to health services specific for migrants. However, communities and / or regions fund NGO’s and other non-profit organisations in order to provide such information. These NGO’s adapt the method of dissemination and the content.  For example, the NGO Cultures&amp;Santé receives a public funding from the Fédération Wallonie-Bruxelles to disseminate tools tailored for migrants. The field of action of the NGO encompasses Brussels and Wallonia. 
In Flanders, the Vlaamse Overheid requires that all migrants aged of 18 and over follow an “inburgeringstraject”. The civic integration programme encompasses a social orientation course (introduction to the Flemish and Belgian society, including use of health services), basic Dutch course as second language, a career orientation and individual programme counselling. The programme is tailored to the needs of the migrant. 
In Flanders, the Vlaamse Overheid requires that all (legal) migrants aged of 18 and over follow an “inburgeringstraject”, especially if they plan to stay for a long period.  The civic integration project encompasses a social orientation course (introduction to the Flemish and Belgian society, including use of health services), basic Dutch course as second language, a career orientation and individual programme counselling. The programme is tailored to the needs of the migrant and is compulsory for some target groups:   persons who recently immigrated to Belgium and have taken up residence in Flanders and ministers of religion in a local church or religious community, recognised by the Flemish authorities. Other target groups may benefit from the program such as Belgians born abroad who have at least one parent not born in Belgium. The program is delivered in Dutch or in a secondary language. Specific programmes exist for children, delivered in schools. Migrants living in Brussels may attend the civic integration programme.
More details on : http://www.inburgering.be/en/target-group
In Wallonia and for the French part in Brussels, the regional government agreed on February 2014 that there will be a civic integration programme, with a content similar to the Flemish programme. On July 2014, the new regional government stated that this civic integration programme should include basic French courses. To date, the official civic integration programme has not yet be launched but should be part of the forthcoming legislature. 
http://gouvernement.wallonie.be/le-parcours-d-int-gration-des-primo-arrivants-adopt-par-le-gouvernement-wallon
Communities and / or regions fund NGO’s and other non-profit organisations in order to provide such information, e.g. MedImmigrant
</t>
  </si>
  <si>
    <t xml:space="preserve">Depending on the NGO’s, information could be found in Arabian, Turkish, Spanish, Italian, Chinese, Lingala, Swahili, etc.
Vlaamse Overheid provides information in Turkish, Arabian, and other languages. If the migrant joins the inburgeringstraject, information could be delivered in other languages than Flemish or English. 
</t>
  </si>
  <si>
    <t>NGO’s provide either information without distinction of the legal status, either specific information for specific groups (e.g. MedImmigrant provides specific fact sheets for undocumented migrants)</t>
  </si>
  <si>
    <t xml:space="preserve">Adaptation mainly concerns language. As these methods of dissemination are not catalogued at a single place, it's difficult to provide accurate data on the nature and the extend of the adaptation. </t>
  </si>
  <si>
    <t xml:space="preserve">Note: if the material is developed by a NGO, more languages are available.
Official documents are only available in national languages.
Some NGOs receive public funding to develop health promotion tools.
Existing languages are Arabian, Turkish, Lingala &amp; Swahili, Spanish, Chinese &amp; Cantonese, Italian, Polish, Russian ...(but it will depend on the association, the content and the place). 
</t>
  </si>
  <si>
    <t xml:space="preserve">Usually targeting legal migrants but undocumented migrants may receive information as they attend the same services as legal migrants 
Asylum seekers hosted in detention centres may receive health education and health promotion but no data may confirm this and it is probably let at the discretion of the health staff. 
</t>
  </si>
  <si>
    <t xml:space="preserve">Intercultural mediators are provided in over 50 general and psychiatric hospitals. Intercultural mediators are funded by the Ministry of Public Health. To benefit from the services of an intercultural mediator, hospitals have to prove that there is a need for such service in their practice. An annual report of activities is required in order to conserve the agreement for intercultural mediation.
These last years, intercultural mediation is also available through videoconference at no cost for all hospitals and a number of primary care centres that wish to rely on this system. This project will be extended to the ambulatory sector (outpatient care) in 2015. 
Responsible level : federal (ministry of public health)
</t>
  </si>
  <si>
    <t xml:space="preserve">Only patients attending the mainstream health care system would benefit from the services of intercultural mediators. 
If the patients stay in a hospital where the service exists, there will be no difference according to their legal status. There is still no official provision of intercultural mediators in centres for asylum seekers (in Red Cross centres).
Note: from November 2014 onwards, intercultural mediation via videoconference will be available at a number of FEDASIL sites.  Intercultural mediators are also available at some sites of Médecins du Monde (also through the internet).
Note: mediators or other similar services exist which collaborate with primary care services and other outpatient services on a discretionary basis
</t>
  </si>
  <si>
    <t xml:space="preserve">Reporting undocumented migrants is not explicitly forbidden in professional codes of conduct of physicians and nurses.  However the Royal Decree on Urgent Medical Aid states that the data collected through the procedure of UMA should only be used to reimburse the medical fees (art. 4). By default, there is no obligation to report undocumented migrants. 
</t>
  </si>
  <si>
    <t xml:space="preserve">Private health services refer undocumented migrants or patients with a low socioeconomic status to public hospitals. 
In some hospitals, internal directives require that health professionals consult first the medical board before initiating a treatment for indigent or undocumented migrants. 
</t>
  </si>
  <si>
    <t xml:space="preserve">There is no formal requirement to provide interpreters.
However, the law on patient rights states that information should be provided in a clear language to the patient in order to get his/her informed consent. Interpretation of the law is left at the discretion of the health professionals. 
Note: public service interpreters, community interpreters or other services exist which collaborate with hospitals on a discretionary basis. Interpreters are not explicitly required but that the obligation to rely on interpreters is implicitly present in the way the law on patient’s rights is formulated.
</t>
  </si>
  <si>
    <t xml:space="preserve"> All methods of interpretation are used, except for d
Ad hoc interpreting by untrained interpreters remains common in Belgian health care.
Note: Volunteers may help for translation, i.e. volunteers from the Red Cross, but they are not credentialed
</t>
  </si>
  <si>
    <t xml:space="preserve">The Equity Standards project was launched in Belgium by the public authorities and that 7 Belgian hospitals decided to participate in it. This will be coordinated by the intercultural mediation cell of the Ministry of Public Health. </t>
  </si>
  <si>
    <t xml:space="preserve"> There is no policy to support training of staff in providing services responsive to the needs of migrants, despite recommendations from experts (see the conclusions of the ETHEALTH group and EUGATE).
However such training may be provided on a smaller or ad hoc basis without the support of a specific policy. 
</t>
  </si>
  <si>
    <t xml:space="preserve">It may be possible to have involvement at local level for the following propositions : migrants are involved in the development and dissemination of information, migrants are involved in research (not only   as respondents), migrant patients or ex-patients are involved in the evaluation, planning and running of services and migrants in the community are involved in  the design of services.
But none of this is explicitly supported by policy measures. 
Regarding cultural mediators, there is a specific policy measure but being a migrant or having a migrant background is not a condition to hold this position. 
</t>
  </si>
  <si>
    <t xml:space="preserve"> 
Some hospitals developed specific strategies (e.g. the GZA-group in Antwerp).
</t>
  </si>
  <si>
    <t xml:space="preserve">Option a, option c
For option a, some hospitals have been investing in developing expertise in specific areas such as ICRH in UZ Gent, that aims at developing expertise in FGM. 
For option c, there have been some attempts, eg. VAGGA and De Acht in Antwerpen, Solentra, D’Ici et d’Ailleurs in Brussels, to work more in a culturally-sensitive way in mental health care. 
</t>
  </si>
  <si>
    <t xml:space="preserve">Information about migrant status, country of origin or ethnicity is occasionally included in data regarding health. In the next Health Interview Survey, more data related to migrant health will be included. 
The possibility of collecting such data exists but is poorly used by the health professionals or by the public institutions in charge of collecting data on health such as the provincial Observatories of Health.
Note: The National Institute of Statistics is explicitly forbidden to collect the country of the birth of the father 
Source: 
Loi du 4 Juillet 1962 relative à la statistique
publique, modifiée par la loi du 1er Août 1985 [Law of July, 4 1962 on Public Statistic modified by the Law of August, 1st 1985]
Interministerial conference on Migrant Health (ETHEALTH group)
Personal communications with the Scientific Institute of Public Health in charge of the National Health Interview Survey
</t>
  </si>
  <si>
    <t xml:space="preserve"> Fonds Wetenschappelijk Onderzoek FWO (for the Flemish community)
Fonds de la recherche scientifique – FNRS (for the French community) 
INNOVIRIS – Brussels Institute for Research and Innovation
King Baudouin Foundation 
Houtman Funds 
Federal Expertise Center for Health Care (include migration and health in the call for projects) 
BELSPO (Belgian Federal Ministry of Scientific Research) 
Responsible level: federal, communities (3), and regions (3)
Note: some funding bodies call for research projects but do not specify the topics, other funding bodies support specific researches on migrants
+ some federal ministries may call for tenders related to migration and/or health 
+ some NGO may fund research on migration and/or health, e.g. Médecins du Monde 
</t>
  </si>
  <si>
    <t xml:space="preserve"> If the same topic concerns several federal entities, such as health, an Interministerial conference could be organised (it was done for the Mental Health Services Reform, after the publication of recommendations for intercultural care and for the Reform of Health Care for Elders)</t>
  </si>
  <si>
    <t xml:space="preserve">(Extract retrieved from Dauvrin, Derluyn et al 2012). 
A steering committee was commissioned by one General Director at the Ministry of Public Health. This steering committee was composed of three researchers and two civil servants from the Ministry of Public Health. The steering committee conducted the project, organised the panel meetings, invited the experts, and drafted the report. The steering committee also produced a review of the existing situation in relation to migration and health in Belgium, as well as in other countries, to provide a documentary background for the discussion.
The steering committee invited several experts in the field of health and migration in Belgium to take part in the panel. Experts cited by the five members of the steering committee were contacted and asked to join the core group of ETHEALTH. Four experts refused to participate, either due to lack of time or because they did not consider themselves to be experts. They were replaced by other experts on the list. Twenty-one experts finally constituted the panel. The panel was made up of 8 men and 13 women. Four experts were from migrant backgrounds, 13 experts had French as their preferred national language. Table 1 displays the qualifications and current positions of the ETHEALH experts
At the Interministerial Conference on Health it was decided that a research project on ethnic monitoring in health and health care would be submitted to the KCE (Knowledge centre for Health). The SPF health has submitted this research proposal in September 2014. 
Note : It was a one-shot project 
</t>
  </si>
  <si>
    <t xml:space="preserve">All non-Belgian residents, from EU27 and outside the EU27, have a right to vote at local level. To vote at national level, non-EU27 residents need to have a legal permit to stay in Belgium and be legally in Belgium for at least 5 years. They should sign a declaration in which they accept to respect the Constitution, the Belgian laws and the International Convention of Human Rights. After being registered as voter, they may participate to the election similarly to Belgian citizens and being candidate for local elections. 
Note: although there is no formal consultation, NGO’s and CSO’s regularly publish position papers before the elections or when the circumstances require a reaction. 
Source: Foreigner Office 
</t>
  </si>
  <si>
    <t xml:space="preserve">Laws: Law for Health, Law for Foreigners, Law for Health Insurance. 
Notes: Different regulations apply for transit, short-term (90 days) or prolonged (1 year) residence permit holders on one hand, and for long-term (5 years) and permanent residence permit holders on the other hand. Based on statistics provided by the Ministry of Interior (MoI) for the period of 2011-2013, the number of residence permits issued to TCN in the first category is much higher than permits for the second category (roughly close to 42,000 against about 12,000 ). We describe the entitlements that are conditional on belonging to Category 2. 
Category 1: Transit, short-term (90 days) or prolonged (1 year) residence permit holders are obliged to have private medical insurance for the period of their stay and pay full cost at the point of use for services not covered by the private insurance. TCN can only apply for a prolonged-residence permit and have the right to a long-term one after the first 5 years. 
Category 2:  Long-term (with a permit for 5 years) and permanent (unlimited) residence permit holders are obliged to participate in the National Health Insurance system by paying monthly contributions. The obligation begins at the moment of issuing the permit. The basis for the contributions is calculated as for Bulgarian citizens – based on the type of employment contract and the income, or the minimum contribution, if such contract is not in place. The coverage and access to the healthcare system starts immediately after the person is registered and starts paying the contributions as long as there are regular monthly payments. Long-term residence permits are more often issued to EU citizen, hence the small number of such permits issued by MoI for TCN (433 for the three-year-period). 
</t>
  </si>
  <si>
    <t xml:space="preserve">Laws: Law for Asylum and Refugees
Legal Aspect: Asylum seekers are covered by the National Health Insurance system during the period of the asylum application procedure and are treated the same way as insured Bulgarian citizens. Based on information provided by the State Agency for Refugees (SAR) monthly contributions are paid by the National Revenues Agency (NRA). Asylum seekers have the right to register for a GP and have access to all medical services same as Bulgarian citizens.  Those who live in the SAR reception and residence centres also have access to medical staff in the camps.
Practice: Full enjoyment of entitlements depends on completion of registration in the Health Insrunace System. Full access may also be harder for asylum seekers not living in a reception centres because they may be unable to find a GP.
There is up to 2-months delay in the communication between SAR, NRA, and hindering registration in the Health Insurance System which complicated access to medical services.  In such cases NRA can provide asylum seekers with a document certifying the health insurance status. In practice, there have been reports by asylum seekers and by volunteers that proving a health insurance status is delayed even through this additional administrative step, allowing for some cases of patients to be left without treatment in the initial period. Asylum seekers residing in SAR reception centres are usually first referred to the medical staff in the camps. Those living on external addresses have no access to the camp medical staff. 
Other problems include: GPs reluctance to take up new patients among the asylum seekers (with change of status and address, they might change GP), insufficient numbers of GPs in the neighbouring to SAR camps clinics, GPs refusing to treat asylum seekers not being informed on asylum seekers’ entitlements. 
Note: Asylum seekers do not have to contribute to the healthcare system monthly instalments like most of the Bulgarian nationals. The costs are covered by the state through NRA (see comments in 2a).
</t>
  </si>
  <si>
    <t xml:space="preserve">Laws:  Law for Health Insurance, Law for Health, Law for Foreigners
We describe here the entitlements for UDMs not living in detention centres (Category 2).
There are no statistics available for the number of undocumented migrants. Their total number is low (Baldwin-Edwards and Kraler 2009), and experts estimate that they are about 10-15 percent of the overall migrant population. (Dzengozova 2009:25) Speculating with the numbers for 2011-2013, and comparing this to the capacity of the two detention centres, (DC) the number of those outside DC could be up to ten times more. 
Category 1. Legal aspect: Undocumented migrants in detention centres (DC Lyubimets near the Bulgarian-Turkish border, and DC Busmantsi, near Sofia) have access to health care services free of charge, covered by the MoI. Medical staff (doctors and nurses) is appointed by the MoI Hospital. In Sofia, migrants are referred to the hospital when in need of specialists’ care or hospital treatment. Outside Sofia and in cases where the Mo hospital cannot provide a specialist, the MoI has agreements with local hospitals for referrals.  
Practice: According to doctors in the detention centres problems arise in the following cases: dental care, pregnant women and children’s treatment. The MoI hospital does not have maternal ward or obstetricians, neither a paediatrician. Referral to other hospitals is administratively and organizationally complicated. There is no established path to solve such cases and decisions are made case by case.
Migrants who have spent periods of time in the two detention centres have repeatedly reported that doctors do not refer them to specialists and to hospitals upon medical complaints, instead often prescribing ‘aspirin’ for all types of complaints .
Category 2:  Legal aspect: Undocumented migrants outside detention centres have no access to free health care and have to pay full costs at the point of use. As with legal migrants paying for services, the cost should be the same as for Bulgarian nationals, who are uninsured and are charged for medical services at the point of use. Emergency service has to be provided unconditionally, but has to be paid afterwards on rates defined by each health care establishment by TCN migrants without private insurance.
Practice: Interviews with GPs and other doctors demonstrate that there is a practice of treating undocumented migrants informally through out-of-pocket payment without registering them in the system. 
While the Emergency service should treat patients irrespective of their insurance or residence status, in practice there have been numerous complaints of people being turned back and refused care.   Cases of the Emergency services refusing to take uninsured patients have been reported extensively throughout the country not only in the case of migrants, but also in the case of uninsured Bulgarian citizens, especially in the case of the Roma.
</t>
  </si>
  <si>
    <t xml:space="preserve">Law: Regulation 26 from 2007 for uninsured pregnant women; Child  Protection Law, Law for Health
Note: 
There is no specific legislation for undocumented migrants in relation to healthcare, therefore conclusions are to be deduced from the general laws and the practice.
Legal migrants with long-term and permanent residence permits, asylum seekers, and protection status holders enjoy the same vulnerable group’s entitlements as Bulgarian citizens based on their residence permits. This allows them access to healthcare equal to Bulgarian citizens.
These include:
-  A (basic prenatal and childbirth care). For those with health insurance, care is free. Pregnant women and mothers who are not insured have the right for limited care at hospitals and birth and post-natal care for free. (The pre-natal care includes one medical examination in a medical establishment of their choice, as well as free delivery in any of the state hospitals).This also includes babies. There is no special indication in the Regulation to the nationality or the residence status of the woman. Therefore A might by extension refer to undocumented migrants, but is not explicitly mentioned in the law. Any further costs are to be covered by the patient.
- B: Special treatment and screenings are available for infectious diseases like HIV, tuberculosis, etc. Same conditions apply irrespective of citizenship and migrant status.
- C: Children (until the age of 18) have the right to free healthcare without further health insurance contributions. This includes children of asylum seekers, protection status holders, and legal migrants with long-term and permanent residence permits. Children of undocumented TCN migrants are not mentioned in the law.
- D: There are special programmes for victims of trafficking specified in the Law. The law is not explicitly limited to Bulgarian citizens, but does not mention migrants of any status either. 
Others: The law on Health mentions ER services as available unconditionally for all, but to be paid for foreigners without long-term or permanent residence (by extension for undocumented migrants too), see 3b. 
Practice: For category A  NGOs report that there have been cases of undocumented pregnant women who have been treated in hospitals and have not been charged anything. 
For category C, reported children of undocumented migrants are very few. They are treated by ER services. If a more complex case arises, the child is referred to an asylum procedure based on a case-by-case decision by SAR and health services are covered by the state (reported in an interview with BRC expert)
There are no special entitlements for D for any of the categories of migrants. There are no reported cases of victims of human trafficking included in the programmes specified in the law. NGOs like ACET provide psychological counselling for victims of torture.  Asylum seekers, refugees and undocumented migrants in DC are often referred to them for consultations and treatment sessions.
</t>
  </si>
  <si>
    <t>Administrative discretion in granting or refusing care in certain cases applies to the extent that some GPs refuse to take up asylum seekers or legal migrants as patients (see question 2a). It also applies when judgements are made by medical staff about what is an “urgent” or “emergency” case</t>
  </si>
  <si>
    <t xml:space="preserve">Notes: Nothing is described in the laws or regulations on public health. Ministry of Health expert confirmed there are no such provisions
Practice: There is no information on special trainings or information provided to health care professionals across the health care system in a systematic way. GPs, emergency services and other medical staff are often not aware of the entitlements of different categories of migrants (even if information has been passed to their organizations) and refuse to treat them.  
Medical staff in SAR reception centres exchanges information with nearby GPs and informs GPs on migrants’ entitlements on a day-to-day basis. SAR employees report that due to their efforts GPs and medical staff in clinics and hospitals near to reception centres are informed on migrants’ entitlements.
NGO work: NGOs, international organizations and volunteers provide information to some health care professionals about migrants’ entitlements. For example the Bulgarian Red Cross (BRC) has specifically instructed its employees across the country on migrants’ rights and entitlements, especially since last year’s intensified flow of asylum seekers and the higher number of granted protection statuses.
Social workers and social mediators working for NGOs inform medical staff on an individual basis about migrants’ entitlements when accompanying migrants.
</t>
  </si>
  <si>
    <t xml:space="preserve">Notes: State institutions do not provide targeted information for migrants in a systematic way through state campaigns or special policies. Information is mainly disseminated by NGOs or volunteers
Information is targeted by SAR to asylum seekers and used to include protection status holders until the end of 2013.SAR medical staff informs asylum seekers of their entitlements. SAR has posters with basic information on health and entitlements of asylum seekers’ in its reception centres. 
Until 2013 SAR used to provide detailed information on status holders’ entitlements adapted in content and translated into several languages in its Integration Centre in Sofia. Since the National Integration Programme is now under reform and is no longer going to be run by SAR, it is unclear whether SAR will continue to provide such updated information for status-holders. The new Programme involves a more de-centred approach geographically and will be run by the Ministry of Labour and Social Policy and implemented by the municipalities. However, the Programme has not been approved by the Parliament yet, and it is unclear when it will start functioning. At present, new protection status holders are in a state of limbo in terms of information provision.
There are ten social workers appointed by SAR, spread between the receptions centres and the integration centre (but not covering all the centres) who should provide information about legal entitlements among their other tasks.
Practice: While there is no consistent state policy for providing targeted information, a number of NGOs and international organizations, as well as volunteers, provide on the spot and written information to different groups of migrants.
IOM and UNHCR issue brochures and posters on access to health care which SAR distributes in its facilities.
BRC provides information services for asylum seekers and refugees through its Migrant-Refugee Unit. Additionally, it ran an ERF funded project for social counselling. It involved predominantly assistance in access to health care and information on entitlements, with 10 social mediators covering 5 main languages of asylum seekers and protection status holders) in 2012. Currently it has appointed social workers in the seven refugee camps who also give consultations on health care entitlements.
The Council of Refugee Women (CRW) provides information on individual meetings to asylum seekers and refugees, and possibly undocumented migrants off the record.
MSF provided health support through a contract with SAR from November 2013 to April 2014 on the territory of the camps. They provided health education and promotion for the duration of their mission for the residents in the camps.
Consistent social counselling, including assistance in access to healthcare, is not part of the state policy, even though the Red Cross and MSF work in close cooperation with SAR.
Volunteer groups like Friends of the Refugees provide day-to-day support and information. The risk with such self-organized networks is that the information provided might not always be up-to-date or correct even when there are good intentions.
Drop-in Centres for information and consultations for refugees and asylum seekers living outside SAR centres have been established and planned since march 2014. There is one currently functioning in Sofia run by Caritas and BRC funded from March to December 2014. SAR officials reported that there is funding of 1.5 million euro from UNHCR for such centres planned for the following six years
</t>
  </si>
  <si>
    <t xml:space="preserve">Leaflets and posters disseminated in SAR centres are in English, French, Arabic and Farsi. One of the doctors in the camps is of Syrian origin and speaks Arabic.
</t>
  </si>
  <si>
    <t>Asylum seekers</t>
  </si>
  <si>
    <t xml:space="preserve">D
There is no systematic policy for health education or health promotion specifically targeted for migrants through state institutions.
Some informal and inconsistent efforts are being made by doctors in the camps (i.e. refers only to asylum seekers and refugees still residing in the camps) to provide information about climate specifics and methods for avoiding flu in cold weather. Same is done on an ad-hoc and sporadic basis by social workers and volunteers. Sporadic brochures are printed by BRC and other NGOs, which are disseminated by SAR.There are information boards in the MoI detention centres with basic health information. Yet, there are no systematic campaigns or brochure dissemination.
</t>
  </si>
  <si>
    <t>Where information is available, it is mainly in English, French, and Arabic, occasionally in Farsi.</t>
  </si>
  <si>
    <t xml:space="preserve">The above described efforts cover at best groups residing in SAR reception centres, i.e. asylum seekers or status holders residing in the camps. Status holders who used to be part of the Integration Programme also had access to leaflets and information materials on the territory of the Integration centre. 
TCN who are legal migrants and undocumented migrants, who do not visit such points, are not covered in any way by the targeted information.
</t>
  </si>
  <si>
    <t xml:space="preserve">There is no state policy for cultural mediators and no provision in the law. The old Integration Programme for protection status holders did not explicitly include cultural mediators.
Where available, they are appointed by NGOs and cover predominantly asylum seekers and protection status holders.
The BRC ran an ERF project for social mediators who served as cultural mediators and facilitated access to healthcare.
CRW works through funding by UNHCR and through volunteers.
The NGOs’ mediators programmes depend on project funding and project cycles, and are thus unsustainable and short-term rather than systematic.
</t>
  </si>
  <si>
    <t xml:space="preserve">Laws: Law for Health
Practice:
There is a gap in the law. Doctors are required to inform the patient in an “understandable and accessible language” on the procedures and conditions of treatment. Patients sign informed consent. However, no requirement for providing this information in particular language other than Bulgarian.
Research among asylum seekers shows that patients are not provided with any interpretation services when treated in hospitals , unless there is a volunteer or an NGO worker.
</t>
  </si>
  <si>
    <t xml:space="preserve">While there is no provision in the law for guaranteed interpreting, there are a number of ways to act in individual cases. The BRC social mediators provided face-to-face interpreting services. Some doctors speak a number of languages, including English, French, Russian, but also a certain level of Arabic due to professional experience in the Middle East. There are also bilingual doctors, most often from Syrian origin. All these options rely on face-to-face interpreting and are sporadic and ad hoc. 
In the MoI detention centres for undocumented migrants the medical staff is not required to provide services in other language than Bulgarian. Some of their medical staff speaks English and/or Russian. There are no appointed interpreters in the SAR centres or in the MoI detention centres. Volunteers among the other migrants are used for interpreting. In the detention centre in Busmantsi there are two employees in the administration who assist informally with interpreting from Arabic and Farsi.
</t>
  </si>
  <si>
    <t>Only a general mention in the Law for Health exists on respecting cultural, ethnic, and religious differences without further more concrete guidelines.</t>
  </si>
  <si>
    <t xml:space="preserve">There is no systematic policy encouraged involvement of migrants for provision of health care information, service design or delivery.
Practice: 
SAR hires interpreters paid by the  hour out of a pool of 30-40 people for various services related to asylum seekers. Some of these interpreters are with a refugee status or long-term residents. Currently there is a case of a Syrian doctor of migrant background hired in one of the SAR reception centres.
NGOs cooperate with refugees and migrants in projects employing social mediators and social workers (e.g. the BRC and the Council for Refugee Women).
</t>
  </si>
  <si>
    <t xml:space="preserve">National surveys and the census include information on country of origin. Registration in the national health care system, registration for a GP, and other registration forms in hospitals and clinics require information on country of origin. Ethnicity or migrant status is not present as a mandatory field, hence there is no information available in the records.
It is unclear whether there is a statistically valid way to link this data in the format it is collected.
In addition, the MoI healthcare professionals exchange info with the Emergency Units in the regions where detention facilities are located.
</t>
  </si>
  <si>
    <t xml:space="preserve">A, B, C (only for ethnic minorities)
A number of state and international organizations supported studies have been conducted on ethnic minorities’ health. The focus is on Roma and Turkish minorities taking into account the specific health problems occurring, the various factors leading to such problems (including economic, cultural, education level and other social determinants), and the barriers to access to healthcare and health service provisions. Such research is taken into account when drafting strategic policy documents .
</t>
  </si>
  <si>
    <t xml:space="preserve">Health in all policies approach is underdeveloped.  Attention to the importance of health problems is paid in strategic policy documents that address ethnic groups (who are Bulgarian citizens) in a more general way. Migrant health is of no concern in any of these documents.
- The National Strategy for People with Unequal Social Status from Ethnic Minorities identifies the specific health problems of certain ethnic groups (Roma and Turkish minority) due to poverty, lifestyle, level of education, types of higher risk employment, higher mobility, limited access to health care etc.
- A number of National Programmes have been developed with an emphasis on ethnic minorities aiming at prevention and early diagnosis of HIV and STD, tuberculosis, infectious diseases, drug addition, smoking
- The National Roma Integration Strategy and the Decade of Roma Inclusion initiatives take into account ethnic minorities health concerns.
- NGOs like Open Society Institute have funded a number of targeted campaigns and projects on Roma health.
</t>
  </si>
  <si>
    <t xml:space="preserve">Minority health is addressed through additional services provided by health mediators who are part of the National Network of Health Mediators managed by the Ministry of Healthcare funded with EU funds. At present they are 130 people covering the whole country. The number is insufficient to cover the 700,000 Roma who are in need of health mediation. However, according to recent evaluation and monitoring the results of the programme are positive.
The main NGO activities in regard to minority oriented health initiatives are funded by the Global Fund and cover risk groups in regard to HIV and tuberculosis. Over the last years there have been ten organizations across the country which work on Component 5: Decreasing vulnerability to HIV for people from the Roma community, who are in the highest risk group. The main activities include screenings, prevention, information sharing, and assistance in the process of treatment. The organizations work with health mediators from the community who have established relationships of trust. The projects are funded by the Global Fund which is planning to stop funding for Bulgaria over the next two years, at which point the state should take over. NGO representatives and experts do not think that the state is ready to take over such initiatives. 
</t>
  </si>
  <si>
    <t xml:space="preserve">PLEASE NOTE: 
In Canada different levels of government are involved in service delivery and entitlements for migrants In Ontario, Quebec, Alberta and British Columbia there is a minimum of 3 month waiting period for new migrants before initiation of health coverage. At this time migrants have to get health insurance so their costs are higher.
Canada has a national health system providing universal, comprehensive coverage for medically necessary hospital and physician services.
http://www.hc-sc.gc.ca/hcs-sss/index-eng.php 
</t>
  </si>
  <si>
    <t xml:space="preserve">Criterion for inclusion: Country of Origin.
The response of our expert group is based on the immigrant policy changes that occurred after 2012 regarding refugee claimants in Canada. Since 2012 refugee claimants from non-Designated Countries of Origin (countries that are considered to be refugee producing countries) are eligible for basic health coverage for urgent and essential health services and for conditions deemed to pose a risk to public health or public safety  (e.g., TB, HIV). Refugee claimants from Designated Countries of Origin (countries that do not normally produce refugees) and rejected refugee claimants are only eligible for health coverage to prevent or treat a disease posing a risk to public health or a condition of public safety. 
</t>
  </si>
  <si>
    <t xml:space="preserve">Urgent and essential care + risks to public health and safety.
Refers to hospital, primary, specialist, laboratory and diagnostic services
Note that extended health care coverage such as dental care, vision and pharmacy care coverage was eliminated for many refugees (except Government assisted refugees).
</t>
  </si>
  <si>
    <t xml:space="preserve">Undocumented  migrants are only entitled to emergency health care. Depending on various conditions, they may or may not be obliged to pay for the costs. 
Emergency care is a legal and ethical obligation under the Canadian Medical Association’s Code of Ethics and framed in provincial/territorial hospital acts (e.g., the Public Hospitals Act of Ontario).3,4
In Ontario, sometimes the system pays some of the health costs based on the individual discretion of the practitioner or institution. Undocumented migrants can also access free of charge the services from Community Health Centres Midwives of Ontario and most Public Health units
The Cities of Toronto and Hamilton have been declared sanctuary cities and all city services (e.g. public health is under municipal jurisdiction in Ontario) are accessible to all 
Some health care institutions have internal protocols to determine whether non-urgent care should be provided to uninsured persons.
Non-status individuals are unable to seek private health insurance due to their lack of citizenship status (Oxman-Martinez, J., et al., 2005)
</t>
  </si>
  <si>
    <t xml:space="preserve">Special entitlements are available for pregnant migrant women in Ontario through the Midwives of Ontario.
Migrants at risk of exposure to, or suffering from, infectious disease; victims of torture or psychological trauma.
</t>
  </si>
  <si>
    <t>Additional documents that may be required include: legal permanent residency card (PR card) in addition to legal address, social insurance number, etc.</t>
  </si>
  <si>
    <t xml:space="preserve">There is no systematic way of disseminating this information.
Changes in migrant entitlements are not well communicated in a timely manner
At managerial level (e.g. CEO/ED/Director) information may be received but with delay. This means that the information may not be up-to-date. Also, the information does not pass effectively and systematically to the employees. 
</t>
  </si>
  <si>
    <t xml:space="preserve">Information is available nationally, provincially and through community organizations on-line but it does not reach people effectively since many migrants do not access this information or fully understand what services they are entitled to. There is limited sharing of information between Citizenship and Immigration Canada and Ministry of Health with people on the ground and policy parameters are constantly changing making it difficult to keep abreast of what is happening. Community-based organizations also require information in a timely way to advise their clients and staff. There haven’t been adaptations to either dissemination or content. This has been left to service providers who are frequently unable to do this. There is no national policy of targeted information for migrants and evidence of variation in provincial policies since in some provinces such as Ontario migrants are targeted.
Migrants who arrive as GARs receive better information than others since they have a common point of reception.
</t>
  </si>
  <si>
    <t>In Ontario, information on applying for provincial health insurance and community health centres is available in 10 languages excluding English (e.g., French, Arabic, Punjabi, Russian, Spanish, Chinese, Tamil etc.).</t>
  </si>
  <si>
    <t xml:space="preserve">There is evidence of interprovincial variability in the groups covered. In Ontario, legal migrants and asylum seekers are targeted. In Alberta, none of these groups are targeted. </t>
  </si>
  <si>
    <t xml:space="preserve">There is no national or provincial policy but there are municipal and organisational exceptions. For example, the City of Toronto has a Newcomer Strategy. Specific organizations such as community health centres (that receive government funding) tailor content and dissemination methods to meet needs of migrants. There is no national policy of targeted information for migrants and inter-provincial variability is present.
</t>
  </si>
  <si>
    <t>There is evidence of interprovincial variability in languages covered. For example in Ontario this information may be available in multiple languages (e.g., French, Italian Spanish, Chinese, Hindi, Urdu, etc.) depending on the size of the health catchment population.</t>
  </si>
  <si>
    <t xml:space="preserve">These initiatives are currently at the pilot stage. For example in Ontario cultural mediators are provided at some government funded CHCs (e.g., Access Alliance &amp; Women’s Health in Women’s Hand) and patient navigators are being pilotted at several governemnt funded institutions in different service areas (e.g. St. Michael’s Hospital, emergency). However in Alberta, cultural mediators are provided in only one city by grassroots organizations and there is no intentional commitment from Alberta Health Services.
</t>
  </si>
  <si>
    <t xml:space="preserve">Legal migrants, asylum seekers.
However, there is evidence of interprovincial variability in the groups for which cultural mediators are provided. 
</t>
  </si>
  <si>
    <t xml:space="preserve">There is evidence of interprovincial variation and policies are municipally driven. As of 2014 there were three sanctuary cities in Canada: Toronto, Hamilton and Vancouver – in which all municipal services are accessible to all and there is no obligation to report immigration status unless required by federal or provincial legislation. 
Under section 49.1 of Canada’s Education Act, non-status parents can enrol their children (under the age of 18) in school, free of charge- Under review in Quebec
</t>
  </si>
  <si>
    <t xml:space="preserve">There is some uncertainly in response to this question – but the closest response is Option 2. 
</t>
  </si>
  <si>
    <t xml:space="preserve">There is some uncertainly in response to this question – the provision of interpreters in very uneven. The closest response is Option 2
In Canada, the only provision of interpretation that is mandated is for individuals who are deaf, deafened, or hard of hearing and who prefer to communicate in sign language.  In these cases, the HSP (health services provider) is legally obligated to provide interpretation service, free of charge.  (Eldridge Decision, BC Supreme Court, 1997). Otherwise, it is up to the institution to decide how/if spoken language interpretation is made available.  Where they are provided by the HSP, I’ve never heard of the HSP charging for it (except, as I mentioned when its part of WSIB but then the HSP bills WSIB directly). Some HSPs have best practices for the use of interpretation but it ranges from recommendations to not using family to policies requiring utilization of professional interpretation but only in some circumstances, e.g., obtaining informed consent. In Alberta, Manitoba, and perhaps NS, there is provincial funding for the interpretation. In Ontario, the TC-LHIN funds Language Services Toronto, paying for the administration of the initiative for centralized access to over-the-phone interpretation, and covering the cost of the utilization by the CHCs in the TC-LHIN catchment.  Other CHCs and all hospitals must pay for their utilization.
</t>
  </si>
  <si>
    <t xml:space="preserve">There is evidence of interprovincial variation in the range of interpretation services provided. 
In Ontario, some organizations have initiated shared/centralized access to interpreters (e.g., Toronto Central Local Health Integration network)
In Alberta, AHS has eliminated the use of in-person translators at their sites.  Health providers in AHS facilities are supposed to use language line, but in practice the language line is often not utilized because it is considered to be unaffordable. In Quebec issues are mostly related to the wording of the proposed options ’required’…
</t>
  </si>
  <si>
    <t>Cultural competency is required but not monitored. For example in Alberta, the health authority (AHS) has diversity policies, cultural competency goals, and patient engagement strategies. However, implementation is not transparent and users report many challenges because of lack of cultural relevance.</t>
  </si>
  <si>
    <t xml:space="preserve">There is some evidence of inter-provincial variability in training and education. In some segments / programs there is some work being done on training - namely Diverse Populations Chronic Disease Management Primary and Community Care. However, implementation is not transparent, as noted above. </t>
  </si>
  <si>
    <t xml:space="preserve">Government agencies have been developing explicit policies for patient engagement. For example, MOHLTC does mention the need for more active patient engagement: http://www.health.gov.on.ca/en/pro/programs/ecfa/legislation/act_regs.aspx. HQO is just starting to think about this: http://www.hqontario.ca/about-us/partnerships/public-and-patient-engagement-strategy .  But there is no official policy for A, B, or C. Most agencies involve migrants on an ad hoc basis. And even in practice, one may question the authenticity of involvement. Generally speaking in organizations where migrants are engaged in leadership positions, they ensure involvement of other migrants in provision, design and delivery of programs/research.
Edmonton Multicultural Health Brokers and Access Alliance CHC are examples of health agencies where migrants have been involved in information provision, service design and delivery.  
</t>
  </si>
  <si>
    <t xml:space="preserve">There is no explicit government policy to encourage equity and diversity although many organizations have adopted measures to be more responsive to diversity.
</t>
  </si>
  <si>
    <t xml:space="preserve">Option 2 reflects Quebec and Ontario only. Alberta may be an outlier in this regard (Option3)
There is evidence of inter-provincial variability. There has been some progress in equity adjustments such as sex, age, for clinical tests and risk tools and calculators may consider things such as ethnicity (CANRisk for diabetes) and some guidelines such as for prostate cancer consider ethnicity but overall sociocultural background is not considered as a major issue. This consideration seems to play out before the clinical screening begins so in community based programs attempting to improve access.   
</t>
  </si>
  <si>
    <t xml:space="preserve">There are guidelines being developed – mostly in relation to community health centres and their communities and not on a provincial or national level.  Toronto certainly has been a leader in developing special programs and services. 
It is important that there be an evidence-based evaluation and consideration for these additional programs, social programs and medical program can cause inequities as well and somehow has to do the benefits and harms (and cost) research. 
</t>
  </si>
  <si>
    <t xml:space="preserve">Statistics Canada surveys (e.g., Canadian Census,,Canadian Community Health Surveys, Youth Surveys, LSIC) collect  this information but it is not comprehensive (e.g. limited info on migrant/refugee status, ethnicity, small numbers for examining intersectionalities) 
There is evidence of inter-provincial variability in administrative data collection. Most hospitals and community agencies do not collect this information (It is not mandatory). However there are some new initiatives to collect more detailed demographic data to measure health equity in Toronto hospitals and health centres (e.g. TCLHIN).
</t>
  </si>
  <si>
    <t xml:space="preserve">There is evidence of inter-provincial variability. 
Funding was previously available for immigrant specific research from national and provincial Metropolis research grants but this funding has been cut in the last 2 years. 
Government funding is available for population health which often addresses immigrant health issues but the funding is not specific to migrants.
</t>
  </si>
  <si>
    <t xml:space="preserve">There is evidence of inter-provincial variation. In Ontario,  several organizations have adopted this approach (e.g. CHCs, specialized services within larger institutions like Canadian Metal Health Agency (CMAH), Toronto Central Local Health Integration network etc).but generally it is not integrated  though specialized departments. 
</t>
  </si>
  <si>
    <t>Considerable variation between provinces</t>
  </si>
  <si>
    <t xml:space="preserve">There is evidence of interprovincial variability. In Ontario the Canadian Immigration and Citizenship (CIC) funds Ontario Local Immigrant Partnership Programs and SSHRC funds the Welcoming communities project, to bring together all key stakeholders in an attempt to involve communities and community organizations in the design of regional and local initiatives. The province of Ontario has also adopted Health Equity Impact Assessment approaches to help regional and public health better assess migrant equity needs. 
</t>
  </si>
  <si>
    <t xml:space="preserve">At the National level, immigrant organizations are not explicitly consulted. 
At Provincial level, the Local Immigrant partnerships (LIPS) in Ontario have been successful in bringing together health and other stakeholders in the planning and delivery of settlement services.  There are plans to roll out the LIPS out nationally. 
</t>
  </si>
  <si>
    <t>A: Both foreigners with long term residence and foreigners with temporary residence must be insured under the compulsory state regulated health insurance scheme. Certain categories of foreigners with temporary residence such as foreigners on humanitarian residence are excluded from the obligation to be insured, but in that case they are not automatically and unconditionally included in the health insurance scheme. Also, students or citizens of countries which have bilateral agreements with Croatia are excluded from the obligation under the condition of health insurance in the country of origin. Health insurance is one of the conditions a person needs to satisfy for approval of temporary residence permit. However, Croatian citizens and long term residents have right to health insurance without monthly payment due to unemployment or as a family member of an insured person, while such right is not granted to temporary residents. Unemployed or self-employed migrants, as well as any migrants who are not entitled to compulsory health insurance or to health protection on other grounds are under the obligation to pay a monthly fee in order to be included in the compulsory health insurance scheme. In case the foreigner does not pay for more than one month that person is entitled to emergency health care only. However, even in that case during the renewal of the residence permit the foreigner will need to pay the insurance for the past period</t>
  </si>
  <si>
    <t xml:space="preserve">A: As prescribed in article 15 of the Law on compulsory health insurance and healthcare for foreigners(Zakon o obveznom zdravstvenom osiguranju i zdravstvenoj zaštiti stranaca u Republici Hrvatskoj, NN 80/2013  further LCHIHF), persons insured under that law have the same rights and obligations under the same conditions and in equal manner as Croatian citizens. 
Additional insurance is facultative insurance subject to monthly payment which excludes certain out-of-pocket payments. The costs for additional insurance for certain categories of insurees such as persons with low economic status, persons with disabilities, blood and organ donors, or students are paid by the State Budget of Republic of Croatia.
</t>
  </si>
  <si>
    <t xml:space="preserve">C: Asylum seekers have right to emergency care only. and must pay full costs of all the services that are not considered as emergency care.  </t>
  </si>
  <si>
    <t>Asylum seekers have the right only to emergency care. However, asylum seeker victims of torture, rape or other serious trauma, as well as asylum seekers who have specific health condition are entitled to health care related to the health condition, as well as to the consequences of the suffered trauma. Ordinance on the range of health care available to this group of asylum seekers is not adopted yet. The expenses for healthcare of asylum seekers are covered from the State budget, from the Ministry of Health position. Before the Changes and Amendments of the Law on asylum that was adopted in November 2013 asylum seekers were entitled to necessary treatment of illness additional to emergency health care.</t>
  </si>
  <si>
    <t xml:space="preserve">Undocumented migrants not  in detention need to cover the costs of emergency care. If they do not have sufficient funds the expenses will be covered by the State budget, from the position of Ministry of Health
Irregular migrants residing in state facility:LCHIHF refers three categories of undocumented migrants:  migrants who are detained in detention centre, migrants whose forceful removal is postponed and migrants that are given deadline in which they must leave Republic of Croatia and they are entitled to emergency care.
Undocumented migrant who is ordered to leave Republic of Croatia will be secured health care for the duration of the period in which the migrant must leave the country.
</t>
  </si>
  <si>
    <t xml:space="preserve">C: Undocumented migrants are entitled to emergency care only. </t>
  </si>
  <si>
    <t xml:space="preserve">Antenatal and/or perinatal and/or postnatal care: 
Pregnant woman, mothers and babies and children who are insured under the compulsory insurance scheme are exempted from OOP payments, but such entitlements do not refer particularly to vulnerable migrants belonging to these categories apart from the emergency health care they are entitled. 
infectious disease (e.g. TB, HIV/Aids)
Persons suffering from infectious diseases have the right and the obligation to be treated under the Law on Protection from Communicable diseases (NN 79/07, 113/08, 43/09
A. care for minors (or for unaccompanied minors if other minors are covered)
Unaccompanied minors (UAM) are entitled to the same range of health care as the insured person under the compulsory insurance scheme..
B. care for vulnerable groups (e.g. victims of torture, trafficking or traumatisation)
Asylum seeker victims of torture, rape or other serious trauma, as well as asylum seekers who have specific health condition are entitled to health care related to the health condition, as well as to the consequences of the suffered trauma. The Minister of Health have not adopted an Ordinance on the range of health care available to this group of asylum seekers although was obliged in 3 months after the LCHIHF came into force, which happened on 1.7.2013.
Victims of human trafficking are entitled to health care according to the Law on foreigners (NN 130/11, 74/13)and the Protocol on identification, protection and care for victims of human trafficking. Although the scope of health care is not defined in the Law or in the Protocol, it is provided that special care will be taken for victims of trafficking who are pregnant woman and persons with disabilities as a specific vulnerable group.
C. other (specify)
It should be noted however that special entitlement exist for children who are UAM, for victims of torture or psychological trauma who are asylum seekers, pregnant women who are victims of trafficking or asylum seekers with specific health condition and that the scope of health care is not defined for both vulnerable asylum seekers and victims of trafficking.
</t>
  </si>
  <si>
    <t xml:space="preserve"> Action Plan for Removal of Obstacle and Access to Certain Rights in the Area of Integration of Foreigners in Republic of Croatia from 2013-2015 outlines need for information campaigns concerning entitlements to healthcare according to the LHIHF. Responsible body is the CHIF. In the Government Report on the implementation of measures from the Action Plan, this measure is considered implemented through regular information to foreigners coming personally at the premises of the CHIF, telephone or website.  Such measure cannot be considered adapted for migrants, either through the method of dissemination nor through the content.  
Website: http://www.hzzo.hr/en/croatian-health-care-system 
</t>
  </si>
  <si>
    <t>The website of the CHIF is translated in English, French, German, Italian and Slovenian.</t>
  </si>
  <si>
    <t>None of these : There is no active policy which is targeting information for migrants about health education and health promotion.</t>
  </si>
  <si>
    <t>Not available: There are no facilities or services which facilitate access for migrants such as ‘cultural mediators’ or ‘patient navigators’.</t>
  </si>
  <si>
    <t>Explicitly required in law:  Art 111 of Law on Foreigners regulates that all state bodies, legal and natural persons are obliged to report undocumented status of migrants, unless they are bound by the professional secrecy. Law on medical profession provides that every health related information disclosed to the medical doctor should be considerd as professional secret unless proscribed differently by law. The Code of Medical Deontology and Ethics has broader definition ofprofessional secret and defines as medical secret the information that the doctor came across while performing his duties</t>
  </si>
  <si>
    <t xml:space="preserve">Legal sanctions exist against helping undocumented migrants : Art. 43 of the Law on Foreigners prohibit assistance to undocumented foreigner in entry, border crossing and residence in Croatia. Therefore, provision of health care could be considered as assistance in residence. Also LCHIHF provides that healthcare practitioners should as soon as possible check the documents for identification of the foreigner. The health practitioners should inform the Ministry of Interior about all the foreigners that have not covered their costs of treatment.  The Law on Foreigners considers assisting foreigners in their residence as a misdemeanor that can lead to imprisonment up to 60 days.  </t>
  </si>
  <si>
    <t xml:space="preserve">There is no legislation which provides requirement for qualified interpretation for patients, although The Law on protection of patient rights (Zakon o zaštiti prava pacijenata, Narodne novine  169/2004,  37/2008, further LPPR) contains right on informed consent, without provisions which relate to interpretation for patients with inadequate proficiency in the official language. There is no practice of qualified interpretation services for patients with inadequate proficiency. </t>
  </si>
  <si>
    <t xml:space="preserve"> None of these methods areavailable</t>
  </si>
  <si>
    <t xml:space="preserve"> Neither of these: LPPR regulates the application of the principle of humanity in the protection of the patient rights which includes protection of his/hers personality, respect for privacy, worldview, moral and religious beliefs. The body responsible for monitoring of the application of the legislation on regional or municipal level is the Commission for protection of patient rights which operates under the administrative body of the local (municipal or regional) unit responsible for health issues. As none of the applicable laws explicitly regulates provision of culturaly competent health services to migrants, with overall lack of standards of diversity sensitive service  Option 3 is the most appropriate answer to this question
</t>
  </si>
  <si>
    <t>There is one teaching unit in the Medical Humanistic course at the Faculty of Medicine in Split that is covering issues relating to migrants. However there is no policy which is supporting training of staff to provide services responsive to the needs of migrants, neither in the basic professional education, nor in the in-service professional development. Also in the Professional curriculum qualification as a medical nurse learning of foreign language is recognized as a mean to develop intercultural competences and learning of English and German language is provided, though it can be more regarded in perspective of EU mobility and health tourism.</t>
  </si>
  <si>
    <t>Migrants are not involved in information provision, service design and delivery</t>
  </si>
  <si>
    <t xml:space="preserve"> There are no recruitment measures to encourage participation of people with a migrant background in the health service workforce. Migration issue is recognized in health policy in the part where qualified medical staff are leaving Croatia due to EU integration, but no policy in different direction.</t>
  </si>
  <si>
    <t xml:space="preserve"> There are no policies on development of capacity and methods adapted to take account of the sociocultural bacground of patients.</t>
  </si>
  <si>
    <t>There are no health policies targeted to encourage development of health treatment to certain migrant communities. Complementary and alternative “non-Western” treatment is not regulated in the Croatian legislative, regardless of the efforts of the representative organisations.</t>
  </si>
  <si>
    <t xml:space="preserve"> In the Specification of the data for Electronic medical record in the CEZIH system integrated with the Croatian public health institute and the Croatian health insurance fund data on residence status is mandatory, but no data on migrant status, country of origin or ethnicity. In the Croatian Statistical Yearbook for 2013, migrant health is not elaborated in any of the categories and in the Croatian Medical Statistics Yearbook, there are only data on the number of foreigners who were hospitalised  in Hospital type facilities, and in Hospital Day Care and Hospital Hemodialysis, the number and type of abortions as well as the fact that the data on statistics of new cases of Tuberculosis included foreigners and refugees for the period 1992-2011.  
</t>
  </si>
  <si>
    <t xml:space="preserve"> In the Strategic plan for development of the public health 2013-2015 by the Ministry of Health migrants are considered as a group which is difficult to reach and poorly serviced. Research of the needs and programs aimed on these groups are pointed out as priorities in the frame of the Plan and programme on measures of health care.  No research is supported on the topic of migrant health.</t>
  </si>
  <si>
    <t xml:space="preserve"> The impact of migrant health is not taken in consideration in the other policies.</t>
  </si>
  <si>
    <t xml:space="preserve"> The issue of ethnic minority health is raised only when dealing with issues of Roma health in the National Roma Program. National Health Care Strategy 2012-2020 is mentioning Roma healthcare issue, but it is not dealing systematically with the ethnic or migrant health.</t>
  </si>
  <si>
    <t>The Government of RC adopted Action plan for Removal of Obstacles and Access to Certain Rights in the Area of Integration of Foreigners in Republic of Croatia  from 2013-2015.  However, those policies are not implemented, or are implemented partially. In the Report on the Action Plan for 2013 the Government published explicit plan for action on migrant health but policies were not implemented to support this measures.</t>
  </si>
  <si>
    <t>There is no active migration health policy.  Current Migration Policy of Republic of Croatia for the period 2013 - 2015 does not contain any reference to the health care policy measures for migrants.  The Coordination for Asylum led by the Croatian Law Centre held one meeting which was devoted to migrant health issues.</t>
  </si>
  <si>
    <t xml:space="preserve">In the National health care strategy 2012 – 2020 CSO’s are recognized as relevant partners, but Ministry of Health is referring to organizations dealing with prevention programs. Migrant organizations are not consulted on health policy. Ministry of health has a representative in the Standing committee for implementation of the integration of the foreigners in the Croatian society, where civil society organizations are present.  Also there are two networks of actors that are working with migrants: institutions, lawyers, academics, researchers, CSO’s – Coordination for Asylum and Coordination for Integration
Coordination for Asylum gathers institutional and non-institutional actors that are directly working with migrants. Coordination meets 4 times per year and discusses current topics regarding migrants: legal assistance, integration, health aspect, security in the centers etc.
</t>
  </si>
  <si>
    <t xml:space="preserve">• A government-managed risk-sharing health care system in Cyprus exists to which CYPRIOT citizens fulfilling specific work- and means-related criteria belong (it is not a comprehensive system).
• Recognised refugees are entitled to free healthcare, subject to the same criteria as Cypriot citizens (Refugee Law N.6(I)/2000)
• Certain types of specialist treatment or treatment abroad may be denied to refugees, subject to Ministry of Health case-by-case decisions
• Migrants coming to Cyprus for work or study are obliged to show evidence of private health insurance coverage in order to be granted a residence permit, but are not required to renew their coverage until the end of their four-year residency permit.  Renewal of the health insurance coverage is necessary for renewing the residency permit.  This means that in many cases domestic workers are insured for the first year of their employment but not for the remaining three years.  In the case of domestic workers and general employment workers there are specially designed health coverage insurance schemes.   One covers only inpatient care and the second covers both inpatient and outpatient care.  These are basic insurance packages with low maximum reimbursement rates, often far below the actual cost charged by both public and private services (Cyprus Association of Insurers Report). Employers are responsible for making the choice between the two.
Ministry of Interior is responsible for all policy making relating to migrants
</t>
  </si>
  <si>
    <t xml:space="preserve">• Asylum seekers are entitled to free healthcare if they have insufficient financial means (Refugee Law N.6(I)/2000).  This refers to the minimum income threshold above which asylum seekers are no longer entitled to free health care 
• If their income is below the set threshold they may be entitled to welfare benefits which might take the form of goods vouchers or monetary allowance.  If they receive vouchers (instead of allowance), they are not subject to co-payment when they access healthcare.
• They are also not subject to the criterion of having a three year contribution to the social insurance fund before being eligible to for the public health beneficiary status. Nationals are eligible to public health care beneficiary status, under the condition that they have contributed to the social insurance fund for three years 
</t>
  </si>
  <si>
    <t xml:space="preserve">• Specialist care might be denied as only access to A&amp;E and “necessary” disease treatment are specified in the law (This is not applicable in practice).
•  Not eligible for reimbursement in cases where specific interventions are not available in Cyprus and patients must seek medical care abroad 
• Not explicitly covered by Social Welfare disability and rehabilitation policy which covers provision of adjuvant benefits.
Decisions for special provision, regarding aforementioned restrictions,  might however be made on a case-by-case basis by the Ministry of Health
</t>
  </si>
  <si>
    <t>€10 charge at point of access</t>
  </si>
  <si>
    <t xml:space="preserve">Emergency care may be accessed by undocumented migrants but there is a €10 cost at point of access for all users (some exemptions) </t>
  </si>
  <si>
    <t xml:space="preserve">A,B,C,D
Recognised refugees [Refugee Law N.6(I)/2000)
Trafficking law 13(Ι)/2012], Ministerial decision 11.11.09(4)
Public Medical Institutions and Services (Laws 1978-2013)
• pregnant women and minors under 18  
• victims of torture, 
• rape, 
• psychological trauma, or 
• sexual violence including victims of genital mutilation,
• under age victims of any kinds of violence, abuse or exploitation
• Victims of human trafficking (Law N.87(I)/2007 for the combating of trafficking and exploitation of persons and protection of victims)
• infectious disease (e.g. TB, HIV/Aids) (Although in this case the framework is not clearly defined)
</t>
  </si>
  <si>
    <t xml:space="preserve">A.
Decisions, recommendations and guidelines are disseminated by the Ministry of Health to Hospital Administrators, and hospital administrators are expected to pass on up -to- date information .However there are no structured  processes for assessing the dissemination  and  implementation of guidelines.
</t>
  </si>
  <si>
    <t xml:space="preserve">A, B
Basic information leaflets addressed to the general population which cover patient rights, services provided by the public sector and information on public health issues (e.g. vaccinations) are made available in the English language within public healthcare settings by the Ministry of Health.
One information package available in electronic (http://cyprus-guide.org/en  ) and printed forms (disseminated to government agencies and NGOs) has also been prepared by a private research organisation using government funds (EU Integration Fund) containing information on the CY health care system and migrant’s social welfare and health care entitlements in English and four migrant languages (Arabic, Hindi, Moldovan and Ukranian (http://cyprus-guide.org/en/2-guide/11-read-the-guide ).  This is the only publication whose content has been prepared and adjusted to target the migrant population. 
Targeted information has been prepared for asylum seekers  by the Ministry of Interior on rights and integration and this includes the information leaflets in four migrant languages listed above. A policy paper on the integration of legal migrants has been published  for the period of 2010-2012 which contains targets related to information of migrants and actions are being implemented on an going basis, based on available funding.
</t>
  </si>
  <si>
    <t>Ιnformation package is available in Arabic, Hindi, Moldovian and Ukranian</t>
  </si>
  <si>
    <t>A, B</t>
  </si>
  <si>
    <t xml:space="preserve">A  
NGO in collaboration with MoH initiated a campaign for Female Genital Mutilation awareness which was addressed to health professionals. http://www.uefgm.org/About-The_END_FGM_European_Campaign,EN.ABOUT.01,EN Campaigns targeting migrants are not regularly and consistently implemented and there is no comprehensive plan of MOH to do so
</t>
  </si>
  <si>
    <t xml:space="preserve">A, B
Health education leaflets are available in the Greek language to those who may access public health services.  Children of legal migrants and asylum seekers who attend public schools may also be reached by health education and health promotion initiatives targeting students.
</t>
  </si>
  <si>
    <t xml:space="preserve"> 
There is no relevant legislation or overt professional codes of conduct regarding the reporting of undocumented migrants.  In practice however it is noted that migrants are required to present their ID and residence permit card in order to register and be seen by healthcare professionals in public A&amp;E departments and the A&amp;E electronic databases of two hospitals are linked to civil registry department databases and can verify residence status.  An organizational culture of excluding undocumented migrants through these practices and covert obligation to report undocumented migrants might be present therefore which might or might not vary according to individual hospitals.  A&amp;E departments of private hospitals have no requirements of presenting documents in order to be seen.
Undocumented migrants can seek medical care only in emergency care sections of public hospitals since they do not qualify for beneficiary status . No relevant legislation exists regarding restriction to access, therefore access to Emergency care  is granted to everybody. Only two hospitals have online access to civil registry department and can verify residence status, but (theoretically) they cannot denounce undocumented migranst since input of other details beyond name, age and sex is not explicitly obligatory. Public Medical Institutions and Services (Laws 1978-2013)
</t>
  </si>
  <si>
    <t xml:space="preserve">There are no overt sanctions against healthcare professionals or organisations assisting undocumented migrants.  However, organisational practices in place such as the requirement for migrants to present ID and residence permit and the communication existing between electronic databases in A&amp;E departments and the civil registry department databases might  potentially place covert pressures and sactions on healthcare professionals even though no such case have been reported so far. 
</t>
  </si>
  <si>
    <t xml:space="preserve">There is no obligatory training on providing culturally competent health care services organised by the Ministry of Health. Training on issues of diversity and quality of service provision are organised centrally by the Cyprus Academy of Public Administration and delivered to all public servants, including health care professionals guided by the migrant integration policy 2010-2012..  This department delivers training about twice a year, and all hospitals are informed directly about their delivery.  Participation is mainly limited to professionals working in the A&amp;E and less often to outpatient departments.  Participation is voluntary and 1-2 individuals are suggested by supervisors to attend.   Nicosia General Hospital has an organised learning hub which is responsible for identifying learning and training needs of staff once a year, and follows on with organising training to fill the needs.  Other hospitals are not as organised and falls onto supervisors to encourage their staff to attend training.  </t>
  </si>
  <si>
    <t xml:space="preserve"> Access to employment in the public sector (which is the only sector coming under the control of the Government) is essentially closed to migrants, as the criteria for being considered are very restrictive: being a Cypriot, or EU national, excellent knowledge of Greek</t>
  </si>
  <si>
    <t xml:space="preserve">A.
There is a policy for Female Genital Mutilation in the context of which medical and nursing staff of A&amp;E departments have been trained on how to deal with such cases in a way that is appropriate for the needs of this population.  Actions on this policy inform professionals on how to adapt their practice and adopt new approaches.
Training has been provided to a small number of healthcare professionals of assessing and treating individuals who have been victims of torture organised by the Ministry of Interior and delivered by a private educational organisation.
</t>
  </si>
  <si>
    <t xml:space="preserve">MoH collects data including nationality which is an available but not obligatory field to be filled upon registration at health care centre within the public sector, but it’s not taken into consideration when analysing the data.  Annual reports of MoH do not segregate data based on  Nationality
 For the cancer registry, there are 8 nationality options when collecting case data:Greek Turk, Cypriot, Maronite Armenian, EU, Other ( Non EU) Unknown .
Migrants entering Cyprus for employment or study are obliged to present test results for infectious diseases including for HIV, HBV, syphilis  and tuberculosis and data records are kept for these.  Registry for infectious diseases (HIV, HBV, HCV ,TB) also requires nationality, nevertheless these data are not included on national health surveys
</t>
  </si>
  <si>
    <t xml:space="preserve">A,C 
In the context of integration policy action, one research project has been funded regarding access of migrant to health care services. This study also looked at the reasons for accessing healthcare problem looking at specific health problems (Ministry of Interior).  A second study looking into the knowledge levels and providing educational interventions to migrant domestic workers specifically for issues of sexual and reproductive health was also funded by the Cyprus University of Technology.  
 Funded in 2008 by Cyprus university of Technolology: Regarding sexual and reproductive health ((Kouta C., Kaite C., Kalavana Th. (2011). Migrant domestic workers in Cyprus: An evaluation of their sexual and reproductive health. A pilot study. Hellenic Journal of Nursing Science. 4 (2): 19-31Funded in 2009 by the Open University of Cyprus “Access to health care services by migrants in Cyprus”
</t>
  </si>
  <si>
    <t xml:space="preserve"> So far, no polices were implemented targeting specifically minority health.</t>
  </si>
  <si>
    <t>Government has published an explicit plan for legal migrants, in the context of a broader integration plan. Nevertheless, the majority of the actions targeting migrant health are not targeted actions but fall under the broader public health actions for the general population. No new specific plans have been elaborated targeting specific ethnicity groups or conditions that have increased prevalence among migrants .There is no continuity for health policies or the implementation of these policies.</t>
  </si>
  <si>
    <t>Usually, NGOs participate as part of advisory bodys only after they are explicitly asked for participation in a specific meeting. There is no official and permanent collaboration between health authorities and NGO.</t>
  </si>
  <si>
    <t xml:space="preserve">The majority of migrants participate in public health insurance;
Additional requirements: 
permanent residence (which is possible to get after 5 years uninterrupted stay)
or
to be employed by an employer registered in the Czech Republic.
Altogether this represents about 80% of all legal migrants 
Third country legal migrants having “long-term residence permit”   (ie. children, partners, parents ( those who are not employed in the CR)
+ all self-employed are obliged to purchase private health insurance. 
This concerns 20% of all legal migrants (about 80 000 persons)
</t>
  </si>
  <si>
    <t xml:space="preserve">A: Migrants included in public health insurance
Migrants in private health insurance pay insurance premium according to insurance contract, the price depends on health risks of insured (age, health status, etc.) - young and healthy usually pay less; small children, older people or pregnant women pay more.
Cost of provided health care depends on whether or not diseases in question are included in insurance contract: If not, migrants have to pay all costs out of pocket at the point of use. 
With private health insurance no co-payment for the treatment of diseases covered by the insurance contract is required.
</t>
  </si>
  <si>
    <t xml:space="preserve">Asylum seekers are included in public health insurance at the time they enter into the asylum procedure . In terms of coverage, there is no difference between asylum seekers and nationals (if asylum seekers do not have any income the state pays the insurance premium for them).
</t>
  </si>
  <si>
    <t>Some undocumented migrants (mostly those who recently lost residence permit, but still hold a passport) can be insured in private health insurance system.</t>
  </si>
  <si>
    <t xml:space="preserve">Victims of human trafficking: all needed health care is provided  free of charge during period of one month in which  a probable  victim can decide whether  she/he will  collaborate with police to detect perpetrators . 
Migrants participating in public health insurance: all categories enjoy equitable entitlement, the entitlements are uniform, the same for both the migrants and the citizens of Czech Republic.
Entitlement to public health insurance for many third- country legal migrants depends on employment status, i.e. to be employed means that employer pays automatically insurance premium. If these migrants loose job, they also loose entitlement to public health insurance. In such situation migrants are immediately obliged to purchase commercial health insurance.
Migrants in private health insurance : by law, prenatal care, childbirth and postnatal care must be included in standard private health insurance contracts of the mother  (the postnatal health care for the new-born child is usually not included);
By contrast, the most vulnerable groups such as chronically ill, children born with congenital defects or premature born children are explicitly excluded from insurance contracts.
</t>
  </si>
  <si>
    <t xml:space="preserve"> In connection with accession to EU. the Centre for International Reimbursement was established as a national contact point providing relevant and updated information: 
- to Czech citizens when travelling/ staying abroad, 
- to all foreigner citizens travelling/ staying in the CZ incl. all migrants residing in the CZ, 
- to Czech health providers, 
- to Czech public health insurance companies; 
see http://www.cmu.cz/en 
Available information  is  systematically used by hospital  management;  the employees are  instructed  using internal hospital information channels (mostly intranet); situation varies by the hospitals; some large hospitals issued  internal directives  regarding to information flow  on a provision of health care to migrants without access to  public health insurance. 
</t>
  </si>
  <si>
    <t xml:space="preserve">Ministry of Health developed the “Multimedia presentation for the foreigners” in English, Russian, Ukrainian and Vietnamese languages to provide essential information on the Czech health system for TCN’s both participating in public health insurance and in private health insurance. 
It is available on http://www.mzcr.cz/Cizinci/ 
Last updated 1. 2. 2014
Some ad hoc meetings /courses are held on the local level; 
they are usually organized by the Integration centres located in each regions under the support of the EIF. The NGO´s and local authorities in the places with higher proportion of migrants also provide informative courses for migrants, including health related issues, which are also supported by the EIF or ESF . 
</t>
  </si>
  <si>
    <t xml:space="preserve">All information sources are in five languages: Ukrainian, Russian, Vietnamese and (Czech, English). </t>
  </si>
  <si>
    <t xml:space="preserve">Cultural mediators are not available in a systematic way. NGO´s provide ad hoc navigation, if migrants ask for it. To a certain extent, interpreters also provide mediation/ facilitation, if needed.
NGO´s receive government subsidy for this work on the basis of ad hoc projects, but not systematically.
</t>
  </si>
  <si>
    <t>However NGOs carrying out such projects (mentioned in 11a) usually do not distinguish between migrants according to their legal status and almost never control their stay permits. Therefore in practice, also undocumented migrants can benefit.</t>
  </si>
  <si>
    <t xml:space="preserve"> Czech Medical Chamber Professional Code prohibits reporting undocumented migrants. 
By the Czech legislation, illegal stay in a country is not considered a crime.
</t>
  </si>
  <si>
    <t xml:space="preserve">Health providers are obliged to provide interpreting service in order to provide adequate and understandable information which is necessary for an “informed consent”  . 
But it is not clearly stated who should pay for it. Both the Ministry of Health and the Czech Medical Chamber have the view that the health provider should provide an interpreter and the patient should pay, especially when professional interpreter is needed.
 All accredited hospitals have to have an internal guideline for the provision of interpreting services . However, accreditation is voluntary, though the large hospitals where a higher proportion of migrants can be expected are usually accredited. 
In practice, there are several possibilities for managing interpretation.
Hospitals
- may use their bi/multilingual staff as an regular interpreters
- may manage interpreting services through NGO´s assisting to migrants which provide interpreter
- they may use by phone interpreter, which is an employee of the migrant´s Embassy Office 
-  may use a professional interpreter.
When hospital  employees, NGO´s interpreters or Embassy employees are used, that is mostly free of charge. Professional interpretation is paid by the migrant.
</t>
  </si>
  <si>
    <t xml:space="preserve">Some ad hoc training courses were organised in frame of EIF projects; few other training courses were included in postgraduate medical education. 
Multicultural nursing is obligatory in curricula of the basic professional education in nursing; minimal number of teaching hours is 12 . 
</t>
  </si>
  <si>
    <t xml:space="preserve">B.) migrants are usually involved in development of information
C.) Migrants often participate (ad hoc) in research dealing with migration related issues, there are also few researchers with migration background; but that is not explicitly stated as policy measure
</t>
  </si>
  <si>
    <t xml:space="preserve"> There is no official policy on encouraging diversity in the health service workforce;
However, people with a migrant background participate in the health service workforce; Russians and Ukrainians works as physicians and nurses or auxiliary staff (also Vietnamese)
</t>
  </si>
  <si>
    <t xml:space="preserve">In summary: collection of information about utilization of health services by migrants: 
- Out-patient care is not monitored at all
- Hospital care for the certain part of migrants is monitored by the following national health registers: 
- National Register of Hospitalized Persons 
- Registers of TB and other infectious diseases
- National Register of Abortions 
Czech Statistical Office published annually statistical yearbook “Foreigners in the Czech Republic”; Chapter on “Health Care for Foreigners” is included. 
Collected data provide only fragmentary information on health care utilization and health of migrants .
Routine data collection on health does not include information about migrant status, country of origin or ethnicity
 No data on outpatient care provided to all migrants are collected;
No health data are collected on migrants insured in public health insurance
</t>
  </si>
  <si>
    <t xml:space="preserve"> The three relevant research projects were implemented in the last five years; 
They dealt with 
A) B) C): 
a) b) Health and social situation of immigrants and asylants in the Czech Republic (COST project: 2010-11)
c) The experience of the medical personnel providing health care to migrants ( Faculty of Social Sciences , Charles University 2011-12)
c) The Analysis of legal, institutional and economic aspects of health care provision to migrants from the third countries in the Czech Republic; 
Study was implemented within larger research project on quantitative and qualitative integration indicators of the third countries migrants in the light of recent data and knowledge ( Research Institute of Labour and Social Affairs 2013)
</t>
  </si>
  <si>
    <t xml:space="preserve"> In some large hospitals (with higher proportion of migrants among patients) special “Foreigners Departments” were established. However, such departments were established to facilitate health care provision to those migrants not participating at Czech public health insurance. 
They are focused on administrative issues, mainly on financial aspects of treatment and not on the special health  needs of migrants as such. 
Staff working in these Departments can speak several languages. They also coordinate treatment procedure in order to ensure medical staff being able to communicate with migrants. 
</t>
  </si>
  <si>
    <t xml:space="preserve">The Concept of Integration of the Foreigners into the Czech Society “Living Together” is an explicit governmental plan for all actions related to migration policy. In this strategic plan, there are explicitly stated health/health care related objectives for the nearest period to be fulfilled by the Ministry of Health .
</t>
  </si>
  <si>
    <t xml:space="preserve">1) There is a Committee on the Rights of Foreigners which is an advisory body of the Czech Government Council for Human Rights. 
It is a platform for discussion of all legislative initiatives, to review and to comment on them. 
The Committee consists of members representing state organizations, NGO´s, academics, civic society. 
In the last years the unequal access of the third migrants to public health insurance was often on the Committee agenda. 
2) There is a Consortium of Migrants Assisting Organizations in the Czech Republic which was established to participate in migration policy development and to coordinate all relevant activities of the NGOs. Although Consortium is not dedicated explicitly to health policy, it is very active in this regard. Consortium has been currently managing the campaign for an inclusion of third country migrants into public health insurance.
</t>
  </si>
  <si>
    <t xml:space="preserve">Representatives’ of NGO´s working for migrants are full members of the Committee on the Rights of Foreigners. There is not explicitly determined that the migrants as such should be represented in this Committee. This committee discusses all matters relating to migrants; it can initiate changes in the relevant laws and express comments during legislative process. 
NGO´s assisting to migrants are considered to represent migrants interests and being their defenders. There are some migrants working for these NGO´s, but majority of employees are the Czechs.
</t>
  </si>
  <si>
    <t xml:space="preserve">Legal migrants are entitled to health care services on the same terms as Danish citizens residing in the country by registration to the National Register of Persons. This holds for both children and adults.
Sources: 
National level legislation
• The Health Act (Law no 913 of 13/07/2010)
• The right to hospital treatment
• (Executive order no. 1661 of 27/12/2013)
• Treatment with physicians in the practice sector
• (Executive order no 1238 of 05/12/2006)
Basis for residence (and registration with the National Register of Persons)
Third country nationals
You must hold a residence and work permit in order to reside and work in Denmark, if you are a citizen of a country outside the Nordic countries or the EU/EEA. Whether you can obtain a residence and work permit depends, first and foremost, on your qualifications.
If you already hold a Danish residence permit based on family reunification or asylum, or hold a residence permit on humanitarian grounds, you do not need a work permit in order to work in Denmark. 
http://www.nyidanmark.dk/en-us/coming_to_dk/work/work.htm
</t>
  </si>
  <si>
    <t xml:space="preserve">Asylum seekers are not covered by the national health care system as nationals, but their access to health care falls under the responsibility of the “maintenance obligation” of The Danish Immigration Service. Though it is a different system than the national health insurance, the health care costs are still covered by funding from the state (through various mechanisms). Asylum seekers experience some restrictions in access to services compared to nationals. They are entitled to acute care on the same terms as citizens, but they are also entitled to a range of services in addition to emergency care. 
Asylum seekers are entitled to care that is “necessary, urgent and/or pain relieving”
• If asylum seekers are in need of acute care they are covered by the acute obligation of the regions. This implies expenses are covered by the region of stay. 
• The operators of the asylum centres can – and are obligated to – initiate health care services such as consultations with a GP, psychologist and psychiatrist, medical specialists, midwives and para clinical examinations for diagnostic purposes (but not in relation to monitoring the effect of treatment).There is no limit on the number of these examinations. 
• Operators of asylum centres can grant access to 15 consultations with a psychiatrist and 12 consultations with a psychologist given that the asylum seeker is referred by a physician and certain predefined criteria are met. The expenses are upheld by the operator of the asylum centres and can be initiated without prior approval by the Danish Immigration Service. The treatments still need to fall within what is considered “necessary treatment” as specified above. 
•  Access to more extensive treatment than the services listed above requires prior approval from the Danish Immigration Service. 
• Ante- and post-natal care are on the same terms as for pregnant women who are citizens
• Under normal circumstances the Immigration Service does not cover expenses for: chiropractors, physiotherapy, chiropody and occupational therapy. However, there are exceptions for prespecified cases in which treatments can be granted e.g. physiotherapy to persons subjected to torture or if it is recommended after surgery. 
• The Immigration Service does not cover expenses for fertility treatment, cosmetic surgery unless such treatments are considered “necessary” in the understanding which has previously been specified, sterilisation unless it is necessary for health reasons, and neither is treatment with methadone and other treatments of substance abuse covered. However, in case the substance abuse is life threatening treatment can be granted 
• Dental care which is considered necessary i.e. urgent and/or pain relieving can be covered by the operators of the asylum centers if the asylum seeker him/herself or the spouse cannot cover the expenses. Dental treatment which solely has a preservation purpose is always possible but expenses must be covered by self-payment. 
• Asylum seeking children are entitled to preventive health services on the same terms as children residing in Denmark – including  health visits, examination of physical features (e.g. vision, hearing, height, and weight) every second year, vaccination programmes and preventive dental care. 
• Treatment with physiotherapist, chiropodist and occupational therapy can be granted to asylum seeking children if it is recommended by a medical specialist.
• No ceiling on psychiatrist and psychologist is noted for asylum seeking children and it can be granted if recommended by a medical specialist.
• No access to cosmetic surgery for asylum seeking children unless it is necessary to avoid mental or physical disablement of the child.
Asylum seekers have very limited income, but are exempt from paying for medicines, glasses, hearing aids and other medical remedies prescribed for approved treatment, whereas full payment is required for glasses and co-payment for medicines by citizens. In the general population access to psychologist in private practice often requires full or co-payment given that certain predefined criteria are fulfilled. 
Sources: 
Policy documents
• Guidelines for granting health treatment to adult asylum seekers etc. 2013
• Guidelines for granting health treatment for asylum seeking children etc. 2013
Sources: 
National level legislation
• The Alien Act (Law no 863 af 25/06/2013)
Policy documents
• Guidelines for granting health treatment to adult asylum seekers etc. 2013
• Guidelines for granting health treatment for asylum seeking children etc. 2013
• Guidelines for granting dental treatment to adult asylum seekers 2013
Articles
• Pregnant women without personal identification numbers: New guidelines are in the making
</t>
  </si>
  <si>
    <t xml:space="preserve">Undocumented migrants are entitled to obtain emergency care in the same system as nationals. Further treatment is mainly offered through voluntary clinics or at the risk of having to pay the expenses through out-of-pocket payments for the undocumented migrant. 
According to the Health Act undocumented migrants are only entitled to emergency care free of charge. Nothing is specified directly regarding entitlements for undocumented migrants, but it is stated in the Health Act that all people within the borders of the region in need of acute care are entitled to such service free of charge. Further hospital treatment may be provided when it is assessed that it under the present circumstances is not possible to refer the person to the country of origin. The Regional Council may demand payment for the additional hospital services, but services may be provided free of charge if it is assessed reasonable in light of the present circumstances.
In the Alien Act and in the Guidelines from the Danish Immigration Service, it is specified that persons without legal right to stay in the country are entitled to care on the same terms as asylum seekers. However, in practice this would imply that they have to give in an application for asylum or leave the country. Therefore, they are in practice cut off from making use of this opportunity.Some hospitals have a pragmatic attitude while other hospitals a more rigouros – often a question of volume of un-documented patients
Two clinics, run by NGOs, and focused on providing care resembling that of general practice have been started in recent years (one in Copenhagen and one in Aarhus). The clinic provides care based on a corps of volunteers and also have a network of medical specialists in private practice they can refer patients to. In addition, they assist undocumented migrants in accessing hospital treatment. Specialised health clinics for undocumented health have also been established in two cities in Denmark. The clinics are mainly financed through public funds. The health services offered at the clinics are described in question 4.
In addition, it is stated in several scientific articles from Denmark that undocumented migrant children are entitled to vaccinations and other preventive health services. However, nothing specifically is mentioned in the legislation on undocumented migrant children, but it is derived based on statements in the legislation that all children are entitled to preventive services. 
For undocumented migrants who are not in contact with the authorities (implying they would have to apply for asylum or leave the country) it is not possible to obtain care free of charge in the practice sector in the general health care system unless this happens at the discretion of the health professional encountered. They may also be liable to pay for treatment received in the hospital in addition to what is assessed as acute care.  Neither are they able to obtain any subsidies for e.g. medication as nationals would be entitled to.
Sources: 
National level legislation
• The Alien Act (Law no 863 af 25/06/2013)
• The Health Act (Law no 913 of 13/07/2010)
• The right to hospital treatment
(Executive order no. 1661 of 27/12/2013)
Policy documents
• Guidelines for granting health treatment to adult asylum seekers etc. 2013
• Guidelines for granting health treatment for asylum seeking children etc. 2013
• Undocumented migrants access to healthcare service in Denmark 2011
• Action plan to combat human trafficking 2011-2014
Articles
• Vulnerable groups get access to medical assistance
• The Danish Health Act and health-care services to undocumented migrants 2012
• Migrant status and access to health-care services in Denmark 2011
• Pregnant women without personal identification numbers: New guidelines are in the making
</t>
  </si>
  <si>
    <t xml:space="preserve">A. Asylum seekers and legal migrants who are pregnant are entitled to ante-natal care on the same terms as women from the general population
B. Legal migrants and asylum seeking mothers are entitled to post-natal care on same terms as nationals. For legal migrants childbirth is on the same terms as for nationals. Depending on whether a birth is regarded or acute or not there may be differences in who will pay for the service for asylum seekers (the region or the operator of the asylum centre), but the asylum seeker will not have to pay for the service. Undocumented women may be charged with the expenses of the birth if it is not regarded acute. They are not entitled to ante- and post-natal care free of charge. 
C. Legal migrant and asylum seeking children are overall entitled to services on same terms as nationals. 
D. People at increased risk of exposure to infectious diseases: It is recommended by the National Board of Health and Medicines that immigrants and refugees from high risk areas of viral hepatitis – particularly from Africa and Southeast Asia - are examined for chronic hepatitis B. The recommendation is for both adults and children. 
E. Victims of torture or trauma can be referred to specialised treatment centres with special competence in treatment of this particular group. 
F. f. Victims of human trafficking: When a victim of human trafficking is in contact with the authorities they are covered by the “maintenance obligation” by the Danish Immigration Service (which is covering asylum seekers and persons who are not legally entitled to stay in the country). However, victims of human trafficking are entitled to extended health care services. Some examples of the health care services offered while they are in the country include: 
• Treatment with psychologist and psychiatrist
• Hospital treatment
• Treatment with physiotherapist
• Dental treatment
• Body therapy 
• Contact person offering support
• The possibility to take residence in a crisis center, in the asylum system or a different place according to individual needs. 
Special clinics also exist for people who have been subjected to human trafficking who are not yet in contact with the authorities. They are able to access health care clinics in two different cities (Copenhagen and Fredericia) which are equipped with social workers and health care staff. 
The two health clinics that currently exist are offering medical consultations, tests for sexually transmitted diseases, test for pregnancies and certain vaccination services (some which are free of charge). The clinics receive financial support from the state and also collaborate with the general health care system. It is possible to be referred for medical treatment, psychologists and for dental care. In addition, mobile health care offers exist to reach vulnerable and marginalized prostitutes around the country.
In addition, From June 2013 the municipalities are obliged to offer a broad health assessment of newly arrived refugees when they obtain their residence permit. The health checks are offered through a general practitioner or a rehabilitation centre. 
</t>
  </si>
  <si>
    <t xml:space="preserve">Projects with cultural mediators have been implemented in three selected hospitals as part of work by the Danish Health and Medicines Authority, but initiatives still appear to be only on an ad hoc basis.  
https://sundhedsstyrelsen.dk/~/media/AF49FE083B1C41CE970029A220A48ECF.ashx
A similar initiative have been implemented in the Region of Southern Denmark who have started a postgrad education on ethnic patient coordinators.
http://www.ouh.dk/wm358886
</t>
  </si>
  <si>
    <t xml:space="preserve">Cultural mediators are implemented on ad hoc basis in the general health care system and are therefore only available to legal migrants. </t>
  </si>
  <si>
    <t xml:space="preserve">There is no legal obligation for health care professionals to report undocumented migrants to the authorities. According to the professional code of conduct it  is forbidden for a physician to take any social distinctions into consideration in the treatment of patients. No direct reference is made to undocumented migrants. 
</t>
  </si>
  <si>
    <t xml:space="preserve">In the Alien Act it is specified that by aiding an undocumented to stay in the country one is liable to legal sanctions. However, the examples stated in the law do not cover health care services and medical associations support the delivery of health care to undocumented migrants. For instance, the Danish Medical Association, the Danish Red Cross, and the Danish Refugee Council are responsible for opening up NGO clinics with care to undocumented migrants. These clinics also have collaborations in the general health care system. 
</t>
  </si>
  <si>
    <t xml:space="preserve">Interpreters are provided free of charge to patients who are in need of it. It is up to the physician to assess whether the patient is in need of an interpreter.
In the summer of 2011, out-of-pocket payments for interpreters in the health care system were introduced in the Health Act. Migrants would still be entitled to interpreter services, but would have to pay the cost of the interpreter if they had been living in country for more than 7 years. There were exemptions for e.g. people who had been traumatised and therefore were considered to have problems acquiring skills in a new language. The law was only in effect for a couple of months before it was revoked by the new government and was also largely ignored by the regions, which are responsible for the delivery of the majority of health care services in Denmark. Before the law was revoked there had been many objections and concerns that had been voiced by academics and professional societies in the medical area.
</t>
  </si>
  <si>
    <t xml:space="preserve"> Face-to-face interpretation is generally available in the health care system. Expenses to an interpreter are covered by the Regional Authorities and are not an expense which is upheld by the individual practice or hospital. Face-to-face interpretation is the most widespread initiative.  For the remaining options it varies highly between individual facilities which measures are available. 
The Danish Regions have agreed that video interpretation is the standard for interpretation. All regions have initiated this process, but it has not been fully implemented across health care clinics in the regions.
</t>
  </si>
  <si>
    <t xml:space="preserve">There are limited guidelines from the Danish Health and Medicines Authority and professional guidance from selected regional authorities. However, it is not systematic, not necessarily updated and for regional authorities it depends on a specific interest by the employees. 
In more recent years, the work with the Danish Quality Assurance Model which is being implemented throughout the healthcare system (starting with the hospitals and then including other parts of the system) .The Danish Quality Assurance Model also covers standards on “Religious and cultural support for patients and relatives”. However, unlike many other standards there are no specific requirements concerning monitoring of this standard. 
References 
Hospitals, standard 2.1.4 p. 97
http://www.ikas.dk/Admin/Public/DWSDownload.aspx?File=%2fFiles%2fFiler%2fEnglish%2fAccreditation-standards-for-hospitals-2nd-version.pdf
Municipalities, standard 2.1.4, p. 69
http://ikas.dk/Admin/Public/DWSDownload.aspx?File=%2fFiles%2fFiler%2fEnglish%2fMunicipality+Health+Care+system.pdf
</t>
  </si>
  <si>
    <t xml:space="preserve">a. Overal,there is only a limited introduction to migrants in the medical education. The focus is generally on social inequality in health. There is no general requirement for delivering training on the needs of migrants in basic university educations. However, introductions to this theme are incorporated in relevant courses for public health and medical students, but is mainly based on the lecturers’ specific interest and expertise in the subject. The introductions are organised individually by universities and may vary in extent. For instance, at the University of Copenhagen there is a lecture and exercise sessions incorporated into a single course for medical students. For public health students at the University of Copenhagen there is the option of choosing an elective course for immigrants and refugees and the theme is also introduced through a couple of lectures in the context of a global health course. The University of Southern Denmark offers 6 different modules covering themes relevant to the needs of migrants in the curriculum for medical students. Likewise, similar initiatives with an introduction to themes relevant to migrant patients are an integrated and permanent part of other educations in the health sciences e.g. nurses and occupational therapists in the Region of Southern Denmark The courses are taught twice a year and the extent of a module varies between two hours and a full day programme.   
b. In-service professional development is organised very ad hoc and most places only to a limited extent. The themes are not mandatory in the national training program for physicians and is dependent on lecturers with specific interests. For instance, the University of Southern Denmark offers a range of  training programs at post-grad level focusing on the needs of migrant patients. They teach physicians across a variety of medical specialties (courses of 2-4 hours), they have courses at the Danish Medical Association (4 hours per year) and courses for young physicians (7 hours per year). In addition they are responsible for teaching and supervision of staff from regional immigrant health clinics (60 hours per year), groups of general practitioners (36 hours per year) and practice consultants in the area of immigrant health (4hours per year).. Furthermore, they offer classes in Master Programmes, teach clinical psychologists (7 hours per year) and offer postgraduate teaching sessions ad hoc – half of them targeting nurses, physiotherapists, and occupational therapists and half of them targeting physicians. This is a very active teaching environment in the field of immigrant health and immigrant medicine, but we are not aware of other initiatives like this in other parts of the country.  
</t>
  </si>
  <si>
    <t xml:space="preserve">A. This is partially fulfilled as cultural mediators are implanted through ad hoc initiatives in selected hospitals. 
B. This is also partially fulfilled as health communicators are involved in health promotion in some municipal health centres. 
In general, there is not a strong tradition for patient involvement in the planning and organisation of services in Denmark.
</t>
  </si>
  <si>
    <t xml:space="preserve">In all public positions it is always stated that qualified people are encouraged to apply for the job regardless of their ethnicity (as well as other criteria such as gender). This is not specific to the health care system, but it holds for all public job positions. 
</t>
  </si>
  <si>
    <t xml:space="preserve"> There is a political debate on whether there should be differential treatment of patients based on their socio-economic status. The debates mainly focus on socio-economic status more than cultural background of patients. However, it is an ongoing controversy, 
A Danish version of the Cultural Formulation has been translated and adapted by the Competence Center for Transcultural Psychiatry and guidelines for how to approach migrant patients have been issued by this competence center. However, we are not aware to what extent the cultural formulation has been taken up by psychiatrists. It is most likely based on individual health professionals with a special interest in the topic. 
Publications from the knowledge center
http://www.psykiatri-regionh.dk/menu/Centre/Psykiatriske+centre/Psykiatrisk+Center+Ballerup/Undersogelse+og+behandling/Kompetencecenter+for+Transkulturel+Psykiatri/Publikationer/ 
</t>
  </si>
  <si>
    <t xml:space="preserve">
A: 
Several rehabilitation centers for people whom have been subjected to torture exists in Denmak e.g. Dignity
B: 
One of the hospitals in the Capital Region is home to the Competence Center for Crosscultural Psychiatry
Two regions have established medical clinics focusing on migrant health. 
</t>
  </si>
  <si>
    <t xml:space="preserve">It is not allowed to systematically record patient ethnicity in patient files in the public system. 
However, data on country of origin can be obtained by linkage to national registries with information on country of birth. Data on migrant status can be more difficult to obtain, but can be possible for research purposes through collaboration with the Danish Immigration Service. 
</t>
  </si>
  <si>
    <t xml:space="preserve">Several projects on the occurrence of health problems of ethnic minorities or of migrants have been funded over the past five years. The funds cover both private funding bodies (Helsefonden, Trygfonden) and public research funding bodies (The National Research Council).
</t>
  </si>
  <si>
    <t xml:space="preserve">The provision of interpreters is generally integrated in the health care system, but other than this initiative we are not familiar with any other initiatives implemented in the entire system. 
Different initiatives for treatment of specific health problems for migrants exist in the Danish health care system. We have specialised treatment centres for persons who have been subjected to torture. There are also two hospital based clinics focusing specifically on migrant health – with a particular focus on receiving migrants with extensive health problems, who suffer from multiple morbidities and have not been able to receive adequate care anywhere else in the system. There is also a hospital based competence centre for cross-cultural psychiatry. In addition, there are clinics and mobile services for undocumented migrants and persons subjected to trafficking. The health clinics for persons subjected to trafficking are, at least partially, financed by public resources contrary to the health centres for undocumented migrants which are NGO based.
</t>
  </si>
  <si>
    <t xml:space="preserve">There are no existing policies on the national level, but certain regions have supported initiatives such as migrant health clinics.
Since June 2013 a change has been implemented in the Integration Act implying that all refugees (both adults and children) who are granted residence most be offered a health examination. The examination must include both physical and mental health. 
</t>
  </si>
  <si>
    <t xml:space="preserve">The involvement of stakeholders in policy development in the health care area can best be described as ad hoc cooperation. However, it is possible for centres of expertise in the area of migration to comment on policy and legislation. For instance, the Danish Research Centre for Migration, Ethnicity and Health (MESU) financed by the University of Copenhagen and means from private funds as well as immigration clinics under the auspices of the regional authorities are able to comment on migrant health policies. Recently, there was a hearing on the municipal health reception of refugees, where these centres of expertise were invited to give comments. It is part of common practice that legislation is sent for hearing amongst research centres and other stakeholders. </t>
  </si>
  <si>
    <t xml:space="preserve">There is no systematic involvement of immigrant organisations in the implementation of health policies. </t>
  </si>
  <si>
    <t xml:space="preserve">Option 2: All legal migrants with permanent residence permit are insured with compulsory health insurance by the same system as nationals. Short-term migrants with temporary residence permit are not covered, except beneficiaries of international protection (refugees), pensioners and people receiving the permit based on a treaty. Migrants with temporary residence permit are required to have insurance cover already as the condition in order to receive the residence permit. The insurance cover has to cover any cost related to his/her medical treatment during the period of validity of the residence permit that is applied for.  
It is important to note that Estonian residents, either nationals or migrants, do not receive health insurance automatically, thus there is no universal health coverage. Coverage extends to those who are employed and who pay social tax, as well as the following groups: pregnant women, persons under 19 years of age, persons receiving state pension granted in Estonia, insured persons’ dependent spouses, who are no more than 5 years away from attaining the age limit for old-age pension, pupils (with age limits), students with permanent residency. 
</t>
  </si>
  <si>
    <t xml:space="preserve">Option B: Asylum seekers are included in the system of health care coverage if they are accommodated in the reception centre or detention centre. In cases where asylum seeker is financially capable of paying himself/herself for the health care services or medicines, he/she is required to do so. In cases where asylum seeker does not live in the collective centre, he/she is not included in the health care coverage. (Regulation of the Minister of Social Affairs, 13.12.2013). 
  .
</t>
  </si>
  <si>
    <t>Option A: Those asylum seekers that live in the facilities provided by the state have the same health coverage as nationals. (Regulation of the Minister of Social Affairs, 13.12.2013).</t>
  </si>
  <si>
    <t xml:space="preserve">According to the Nowhereland report (http://files.nowhereland.info/655.pdf ), “there is no specific legislation regarding access to health care for undocumented migrants.” However rights are conferred by
• The Health Services Organisation Act, para. 6 (2), according to which every person inside Estonian territory has the right to receive emergency care.
• The Health Insurance Act, para. 86 (4), which states that the cost of emergency care provided to uninsured persons is covered by the state.
They are therefore classified as having unconditional entitlement to emergency care only.
</t>
  </si>
  <si>
    <t xml:space="preserve">B. The WHO HiT report from 2013 states (p. 119) that  “services provided free of charge to users are harm-reduction and rehabilitation services for (injecting) drug users (needle exchange programmes, counselling, opioid substitution therapies); there are also HIV/AIDS voluntary testing and counselling services, smoking cessation services, sexual health and youth counselling, and the WHO DOTS (directly observed treatment, short-course) treatment for TB. Antiretroviral drugs and drugs for TB are procured centrally by the Ministry of Social Affairs and distributed to health care providers to disseminate them free of charge for patients with TB or HIV/AIDS."
http://www.euro.who.int/__data/assets/pdf_file/0018/231516/HiT-Estonia.pdf 
C. Care for children is also provided free.
D. victims of torture and human trafficking.
</t>
  </si>
  <si>
    <t xml:space="preserve">Option 2: Service provider organisations receive up-to date information on migrants’ entitlements in cases when the legal framework has changed. There are no special policies or programmes targeted at the migrants’ health and thus no other information sharing is taking place. </t>
  </si>
  <si>
    <t xml:space="preserve">D. information for asylum seekers is distributed in asylum centres
B. information on the healthcare rights, including for migrants, is made available by the Estonian Health Insurance Fund through booklets that it regularly publishes, mainly in Estonian and Russian but more recently also in English.
</t>
  </si>
  <si>
    <t xml:space="preserve">Information is also provided in Russian ,which is not official language. </t>
  </si>
  <si>
    <t xml:space="preserve">Asylum seekers and legal migrants
. 
</t>
  </si>
  <si>
    <t xml:space="preserve">B. Asylum seekers living in the asylum centre. 
NGOs in cooperation with the state distribute information to asylum seekers about health promotion and health education. In 2012 special health education workshops were held at reception centre. However, these workshops are random and project-based, not regular. 
</t>
  </si>
  <si>
    <t xml:space="preserve">Option 2: There is no record of systematic use of mediators, except in cases of NGO involvement with support persons in helping asylum seekers and refugees, in some cases also legal short-term migrants and their family members.  </t>
  </si>
  <si>
    <t xml:space="preserve">Option 2: No official legislation exists with regard to reporting undocumented migrants. </t>
  </si>
  <si>
    <t xml:space="preserve">Option 3. Some interpretation is provided to asylum seekers who reside in collective centres of residence. However, this interpretation service is not guaranteed and is provided on ad hoc basis conditioned on the availability of people knowing the specific language. </t>
  </si>
  <si>
    <t xml:space="preserve">Option 3: Estonian healthcare professionals are encouraged to take into account a collection of ethical guidelines, originally published by the World Medical Association (2005), which emphasise the importance of the use of culturally competent services. These guidelines are promoted by the Estonian Doctors’ Association and they are recommended rather than compulsory. However, it is not clear what is the awareness about these guidelines and to what extent these guidelines are followed. </t>
  </si>
  <si>
    <t xml:space="preserve">Option 3: the number of legal migrants, asylum seekers and undocumented migrants is very low. No need for such training has been identified by the state or NGOs and professional associations. </t>
  </si>
  <si>
    <t xml:space="preserve">Option 3: Please see point 14 above. 
Estonia does not have immigrant organisations as the number of migrants is very low. Some groups of migrants have been consulted in cases of inspections at the refugee centre or in the framework of research projects organised by NGOs and supported by the government.
</t>
  </si>
  <si>
    <t xml:space="preserve">Option 3: Despite the lack of encouragement, increasing numbers of migrant workers (many from ex-soviet countries) are employed in Estonian health care sector. Doctors, nurses, dentists etc are recruited from third countries due to the lack of qualified labour locally. </t>
  </si>
  <si>
    <t xml:space="preserve">Option 3: no need to diversify the practices to take into account the socio-cultural background has been identified. </t>
  </si>
  <si>
    <t xml:space="preserve">Option 3: Data on ethnicity is included in some national surveys on health. (Please refer to http://pxweb.tai.ee/esf/pxweb2008/Database/Uuringud/databasetree.asp ). However, Statistics Estonia gathers information on access to healthcare, but does not include migrant status, country of origin or ethnicity indicators. Routine data at the point of use is not registered based on the country of origin or ethnicity. National integration surveys do not cover health area. </t>
  </si>
  <si>
    <t xml:space="preserve">Option 2: One of the latest contributions in this field focuses on many of the most important aspects of migrant life in Estonia, covering both A and C, as well as D. However, the report does not go in depth in describing and analysing these issues. Furthermore, even though statistics on health of different ethnic groups is available, the only differentiation made is between two groups of respondents: Estonian and non-Estonian. </t>
  </si>
  <si>
    <t xml:space="preserve">Option 3: please note that the migrant community is very small. The provision of services to the historic migrant community – Russian speakers – has been under attention in the framework of integration policies. It mainly concerns access to information about the services and medicines in Russian language. </t>
  </si>
  <si>
    <t xml:space="preserve">Option 2: different governments have been debating the issues of access to information for historic migrant community (Russian speakers) by obliging pharmaceutical companies to provide information on medicines also in Russian. Decision is not adopted yet. </t>
  </si>
  <si>
    <t xml:space="preserve">Option 2: Estonian Refugee Council has been active in protecting different areas of refugees’ and international protection receivers’ lives, including healthcare. It has mainly focused on the issues with availability of information on the Estonian healthcare system, as well as on language problems between doctors and their migrant patients. 
Russian-speaking population has been consulted during the development of national integration strategy (the latest for 2014-2020), that included discussions about the access to healthcare information. Legal migrants have been consulted through the general studies covering the access to services for all migrant groups.   
</t>
  </si>
  <si>
    <t xml:space="preserve">Option 2: see point 24a above. </t>
  </si>
  <si>
    <t xml:space="preserve">B:
The health care rights of immigrant depend on her/his  
a) reason for migrating to Finland,
b) country of origin,
c) intended length of stay in Finland
 In Finland, the Municipality of Residence Act determines if a person is to be granted health care services by the public health system. Providing health insurance coverage is determined based on the Health Insurance Act.  Right to national universal  health insurance in Finland is based on the type of residence (permanent or not) a person has. Legal migrants also have to have a Finnish municipality of residence . When one moves to Finland, Kela  (National Social security Institute SII) issues a decision on one’s eligibility for health care reimbursement and social security benefits.  This decision is founded on the Act on the Implementation of the Social Security Legislation (1573/1993).
(Kela:http://www.kela.fi/documents/10180/578772/Ulkomailta+tulevien+sairaanhoito+Suomessa.pdf/b248badb-4006-41bb-80e3-95ee4ae67835 ). 
The Finnish Immigration Service (MIGRI) determines whether a migrant from third countries will get a residency permit in Finland and what kind of residency permit she/he will have.. (http://www.migri.fi/for_the_media/glossary) 
Migrants
These issues determine the eligibility for reimbursement of health care in Finland. With certain exceptions, all permanent residents are entitled to health care and social security benefits from Kela.
I. LEGAL MIGRANTS HAVING SAME HEALTH CARE RIGHTS AND COSTS of care: Permanent municipality of residence can be registered and right to reimbursed health services is granted. 
In 2013 from all new residence permit applications  78 % were positive and 22% negative (17.160 positive decisions; excludes decisions based on humanitarian protection).  From the all new positive residence permits approximately 68 % were for these A type (continuous permit given for one year) of legal migrants who have the same health rights than nationals. Most residence permits 37 % were granted due to the family reasons (marriage, family unification), and second most often for students (32 %)..  Most often the new permits were granted for Russians, Indians, Chinese, Ukrainians (third countries in terms of EU) and for people from the USA in 2013. http://www.migri.fi/download/50381_Tilastokatsaus_Oleskeluluvat_2013_pdf.pdf?4988e5999b94d188)
More precisely, here are listed the migrants who have the same health rights (access and costs) as nationals:
1)  if a migrant will stay in Finland more than 1 year and she/he will have permanent/continuous residence permit to stay here from MIGRI (e.g. those who have a work agreement for more than 1 year), 
 2) if a migrant is a return migrant to Finland (incl Ingrian returnees from past the Soviet Union)1)
3) if  a migrant  marries a person having permanent residency in Finland. 
4) if a migrant is  a family member of a person who has a permanent residence in Finland. Family members are considered to include married and cohabiting spouses and partners in a registered partnership. Children under 18 years of age (children of one's own, adopted children or children of one's spouse if living in the same household) are also considered as family members. (http://www.kela.fi/web/en/moving-to-finland_family-members.)
Family unification: the person in Finland who wants to have her/his family members from country of origin to Finland, has to prove for civil servants that he/she is able to maintain economically  the family members (without social benefits). This requirement does not apply to those who have received residence permit on humanitarian grounds. 
5) if a migrant came to Finland as asylum seeker and has got permanent residency in Finland, or migrant is a quota refugee 2-3)   
6) if migrant is a third country student who works while studying in Finland, her/his social security coverage is determined in the same way as it is for workers in general. If foreign students work for at least 4 months while studying in Finland and meet the condition regarding the terms of employment, they qualify for coverage under the Finnish social security system for the duration of their employment.
If studies of a student from third countries  will last more than two years, and a student has a home municipality in Finland, she/he have same health rights than nationals (Keskimäki et al 2014).
7) if  third country migrant person has worked in Finland for at least four months. In such a case, migrant's working hours and wage must meet the condition regarding the terms of employment. This is satisfied if one works at least 18 hours a week and her/his pay is consistent with the terms of the relevant collective agreement. Where no collective agreement exists, migrant's pay for full-time work must be at least €1,154 per month. In certain situations, persons who come to work in Finland for less than four months can be entitled to public health care.
(KELA   http://www.kela.fi/web/en/-/inaccuracies-regarding-social-security-in-welcome-to-finland-a-guide-for-immigrants; http://www.kela.fi/web/en/residence.) 
----------------------------------------------------------------------------------
1) Ingrian returnees who have lived in former Soviet Union: If, by reason of birth or descent, migrant has been issued a residence permit in Finland valid for at least a year, he/she will normally be covered by the Finnish social security system as soon as  she/he moves to Finland. (www.kela.fi) Returnees from the former Soviet Union could obtain a residence permit on the basis of remigration if they are of Finnish origin.  They have not got Finnish citizenship but are ethnically of Finnish origin. Other requirements for permanent residency relate to registration as a returnee, language skills and accommodation in Finland. Ingrian origin returnee needs no proof of means of support (economic support by family members). (http://www.migri.fi/remigration/returnees_from_areas_of_the_former_soviet_union).
2) Refugees: Persons who have entered Finland as asylum seekers and who have been given asylum or a residence permit are covered by the Finnish social security system if their purpose is to take up permanent residence in Finland and they have a residence permit valid for at least a year. However, one will not be covered while her/his application for asylum is being processed. 
3) If one enters Finland as a "quota refugee", one is covered by the Finnish social security system as soon as one enters Finland. 
II.  LEGAL MIGRANTS who do not have same rights and cost to health care than nationals:
In 2013 from all new positive residence permit applications  these B type (temporal permit)  of legal migrants were approximately 32 % of all permits (n=5743); students 32 % (not know whether they work beside their studies, and not know how long time their studies will last), 0,3 % au pairs, and 1.5 % trainees. Most students were Russians, Chinese and Vietnamese (all third country in origin) (http://www.migri.fi/download/43642_Vireille_tulleet_hakemukset_kasittleyperusteryhmittain_TOP-10_kansalaisuudet.pdf?3bc630999b94d1889.
these migrants have to pay production cost of the treatment by themselves and their primary care is available only  in private clinics. If they need specialised care which is available only in public hospitals, the hospitals charge their private insurance company. University students receive primary care in student’s health care against the payment of yearly fee which is the same for nationals. For specialist health care they have to cover from their private insurance. 
Still in life threating illness, they have right for treatment usually in public clinics and the treatment cost are paid by themselves or if not possible by the government or Social Security Institute (Keskimäki et al 2014)
In other words or more precisely they are:
1)These people are migrants from third countries who have been given a residence permit by virtue of her/his need for temporary protection or a similar reason, she/he is not considered to be moving to Finland permanently and is not covered by the Finnish social security system and thus by reimbursement of health care. A temporary permit is always given for less than one year. (http://www.kela.fi/web/en/moving-to-finland_residence-in-finland-in-some-other-capacity.)-- 
2) If one moves to Finland temporarily outside EU/EEA country or Swizerland, one will normally not be entitled to social or health security benefits from Kela (for example, students who have temporary residence permit and whose studies will last less than 2 years). (Temporarily = not intending to stay more than one year or after studies will end.) 
Less than 2 years studying student should have private personal health insurance, which should cover cost of treatment and medication up to 100 000e. Their recommended  SIP integral insurance cost 427e annually.  
Those whose studies will last more than 2 years have same health rights than nationals but they should have also private personal health insurance which covers cost of medications up to 30 000e. Those third country students who have in their school, university or other study place student’s health care centres, are eligible to use these services.  These students can buy the health insurance called SIP
Compliment  which costs 256 e annually. (Keskimäki  et al 2014, 22.)
3) Trainees and au pairs are generally not covered by the Finnish social security system. This is also the case with other short-term or low-pay workers whose employment relationship does not meet the condition regarding the terms of employment. (www.kela.fi)
----
This can be added into the country report: Private insurance companies sell personal health insurance (the most famous private insurance is for children) and traffic and accident insurance which is obligatory by the law to those who have motor vehicles.  Still private health insurance is in minor role in health care, since public sector finances 75 % of all health care expenses. The institutional funding of health care is divided accordingly: the municipalities finance 36 % of the all expenses of health care, the government finances 24 %, private households 18 %, Social security Institute (Kela) 15 %, employers 3 % and private insurance companies 2 %. (Pekurinen &amp; Seppälä 2014, 22.) People may buy private personal insurance beside being insured by the national health insurance system. The use of private health insurance for adult population is not considerable major practise, since there are few private specialised hospitals and because in the public hospitals all patients are in the same position despite their insurance type. The private health insurance is used in families of newborn and children for care needed in their illnesses (incl. congenital illnesses), in accidents and if the child is handicapped until her/his 25 years of age. For working age population there is available private life insurance which includes insurance for treatment costs, insurance for daily allowances, insurance for death, insurance for permanent handicap/harm for health, insurance for permanent work disability, and insurance for adapting into attenuated health status.
</t>
  </si>
  <si>
    <t xml:space="preserve">
LEGAL MIGRANTS who have continuous or permanent residence permit: same coverage as nationals
</t>
  </si>
  <si>
    <t xml:space="preserve">Asylum seekers are entitled ONLY TO primary care services provided in the reception centres of asylum seekers.  Referrals to specialised care are made by medical doctor in reception centres if the ill-health of the seeker is threatening her/his life and other specialised necessary care to maintain asylum seeker’s stable health status.  Necessary care is also determined to be maternity care and care of chronic diseases (incl also serious mental health problems, dental care). 
Underage asylum seeker have the same health rights and costs than nationals. The government pays all their health care expenses including the cost of medication (Keskimäki et al 2014, 21).  Social services are also available in reception centres. Most asylum seekers stay at reception centres while their asylum applications are being processed. However, many also make their own accommodation arrangements. 
Group homes and supported housing are provided for unaccompanied minor asylum seekers. There are reception centres throughout Finland. They each observe an open-door policy and asylum seekers staying in them are not obliged to report on their movements to the centre’s personnel. (http://www.intermin.fi/en/migration/refugees_and_asylum_seekers/asylum_seekers )
</t>
  </si>
  <si>
    <t xml:space="preserve">UDM have unconditional access to health care in the case of emergency situation. In other health care needs they have to pay the production cost of the treatment (not full cost). Helsinki City Council has recently decided to permit  pregnant women and under 18 years olds  UDMs to use primary care services in health centers at the same price (out-of pocket payment) as citizens in Helsinki. There is no national guideline or legislation about UDM’s health care rights. 
There is only one NGO which is delivering primary health care for UDM anonymously in Helsinki since 2011, and its name is Helsinki Global clinic.  Another Global clinic will be established in city of Turku in the near future. Global Clinic has treated 500 UDM during past 3 years. About 5 % of the patients have been referred to specialised care (Jompero 2014) . 70 % of the patients are Roma people from Bulgaria and Romania, who do not have documentation proving European social security care which would enable them to use the universal primary and specialised care in host country. (http://europa.eu/youreurope/citizens/health/unplanned-healthcare/temporary-stays/index_en.htm) Additionally there is one NGO working for sex workers of which % are foreign origin, this NGO delivers primary care in capital city area.
</t>
  </si>
  <si>
    <t xml:space="preserve">
http://www.kela.fi/ulkomaalaisen-sairaanhoito-suomessa  
. 
</t>
  </si>
  <si>
    <t xml:space="preserve">A: Asylum seekers have right for medically necessary care which also includes maternity care and care of chronic diseases (incl also serious mental health problems, dental care). 
C: Underage asylum seekers have the same health rights and costs than nationals. The government pays all their health care expenses including the cost of medication (Keskimäki et al 2014, 21).  This concerns also asylum seeker mothers with their babies (well-baby clinics in primary care).
F.  Victims of human trafficking. Most of them are abused in private firms by foreigner and Finnish bosses. They have to co-operate with police and immigration authorities in order to be involved into the protection program. (Information for asylum seekers 2013, Fact sheet)  They have special path to receive residence permit and special rights for health and social services. Individuals seeking international protection and victims of human trafficking who do not have a municipal residence as intended by the Municipality of Residence Act are also entitled to health care and medical treatment. (http://www.stm.fi/en/welfare/participation/immigrants.)
</t>
  </si>
  <si>
    <t>Legal migrants having home municipality receive national health card with individual identification number from Social Security Institute Kela. With this card he/she has right to reimbursement and use of health services. This concerns also nationals.</t>
  </si>
  <si>
    <t xml:space="preserve">Social Insurance Institution of Finland (KELA) has published two guidebooks to service providers in primary and specialised care and to the municipal authorities concerning who is entitled to health services in Finland and how municipalities can apply for compensation to expenses from the state in case of patients who do not have a municipality of residence  
http://www.kela.fi/documents/10180/1169656/Ulkomailta_tulevien_sairaanhoito_Suomessa_opas.pdf/1f11de56-3bc9-4970-a516-d39f2e039683 
In each health care organisation the upper level staff deliver eligibility information to care providers.
</t>
  </si>
  <si>
    <t xml:space="preserve">A
The Internet based information bank provides written multilingual information for migrants on social and health care services in Finland. (http://www.infopankki.fi/) The material is translated into  different languages by translators whose credentials are not known. It is probable that the conceptual equivalence of key concepts in each culture are not verified or tested.  Access to this information requires Internet connection (which is available at least in public libraries) and ability to use laptops and literacy. 
Additionally, the Finnish Immigration Service (MIGRI) provides written multilingual fact sheets in their web-pages about the health rights of asylum seekers and to those applying residence permit in Finland.  
</t>
  </si>
  <si>
    <t xml:space="preserve">In web-based info bank they give a lot of information about the life in Finland incl. health and social services.
The languages are: Finnish, Swedish, English, Russian, Estonian, French, Somali, Spanish, Turkish, Albanian, Chinese, Farsi, Kurdish, Arabic. (www.infopankki.fi )
In the city of Helsinki information of health and social services are in Finnish, Swedish, English, Deutsch, French and in Russian (for example http://www.hel.fi/www/Helsinki/fi/sosiaali-ja-terveyspalvelut/mielenterveys-ja-paihdepalvelut/mielenterveys/#)
</t>
  </si>
  <si>
    <t xml:space="preserve">C: Legal migrants and asylum seekers.
In web pages of Global clinic there is all information conserning health care services for UDM in Finland including emergency care but only in Finnish (http://www.globalclinic.fi/fi/potilaat )
</t>
  </si>
  <si>
    <t xml:space="preserve">A, B
Only targeted national health programme and information for primary care providers about FGM and the national action plan to reduce this harmful traditional practice by health care workers. These information is given to the clients in written form in Finnish, in Swedish, in English and in Somali in the web pages of the Ministry of Social Affairs and health
NGOs deliver web based written information from their own branch in different languages, like HIV Foundation about HIV (http://www.hivtukikeskus.fi/en/), Finnish Mental health association about mental health (http://www.mielenterveysseura.fi/en) and in Filha on TB (http://tuberkuloosi.fi/materiaali/animaatiot/)  etc.
In the web-pages of the city of Tampere there is written mental health information in different languages about depression and PTSD in Finnish, in Russian, in Somali, in Turkish, in Albanian, in Kurdish, in Farsi, in Vietnamese, in Burma, in Bosnia and in Serbian. (http://www.tampere.fi/terveyspalvelut/mielenterveys/maahanmuuttajat.html.) This information is available to all who know where it is.
In another web-based information page e-mentalhealth (e-mielenterveys.fi) there are written information about  Difficult situations in life, Seeking help for mental health problems, Crises, Suicide, Mental disorders, Case examples and Crisis centre network.. The information is available in Finnish, in Russian, in Somali and in Kurdish.
In the web pages of the HIV-support center they give advices living with HIV  in English, in Russian, In French and in Somali.
There are also other web-based health information pages in the country available to all in interested in them: like in Tampere city about mental health symptoms (in different languages), on e-mental health page (e-mielenterveys.fi) maintained by one NGO (Finnish mental health association).
</t>
  </si>
  <si>
    <t xml:space="preserve">Some local experiments have been carried out and in some development projects cultural mediators have been educated. No systematic use of them. No information how widely they are used in everyday practice. 
On the other hand, a large number of doctors and nurses of Russian and Estonian origin are working in health services, who might  be used as cultural mediators in treatment situations.
</t>
  </si>
  <si>
    <t>no information, but probably for a-b</t>
  </si>
  <si>
    <t xml:space="preserve"> Keskimäki et al 2014, www.info-bank.fi</t>
  </si>
  <si>
    <t>Keskimäki et al 2014</t>
  </si>
  <si>
    <t xml:space="preserve">In case of refugees and return migrants, interpreters free of charge  will be provided to those in need  from public funds.  In case of other migrants, some municipalities provide free of charge  interpreters, but some do not (capital city Helsinki pays for all migrant groups). To our mind no patients pay themselves the cost of interpreter, instead they use family members when do not have professional interpreter.  Because the family reasons are the most common reason to migrate into Finland, and it concerns mostly the third country nationals of whom great majority are refugees or asylum seekers, the right to use interpreter concerns great part of the migrants.
(Leaving a migrant without  Finnish, Swedish or English proficiency without an interpreter nevertheless is against the spirit of the Law on Status and Rights of Patients (785/1992) which states that ‘Health care professionals should try to give the information in such a way that the patient can understand it. If the health care professional does not know the language used by the patient or if the patient because of a sensory handicap or speech defect cannot be understood, interpretation should be provided if possible.’)
On the other hand, a large number of doctors and nurses of Russian and Estonian origin (as well as from other third country nationals) are working in health services,, who might be used as interpreters in treatment situations. 
</t>
  </si>
  <si>
    <t>a, b, c, f</t>
  </si>
  <si>
    <t xml:space="preserve">A: In the Constitution there is statement that everybody’s cultural background should be respected and taken into account in delivering public services. And that nobody is allowed to be discriminated on basis of her cultural background. 
In the same vein. in the Act on the Status and Rights of Patients 785/1992 (Finlex) it is stated that medical patients and clients of social services have the right to appropriate, non-discriminatory and high-quality service from social and health care services. Options for treatment or measures to be taken must be explained openly and in an understandable manner. Patients and clients of social services must be treated in a manner that does not infringe on their human dignity, convictions, or privacy. Additionally, law states that the mother language of patient, her/his personal needs and culture should be taken into account as far as possible in care and treatment of patient.  
Furthermore, the law states that whenever possible the interpreter services should be used. Still, there is no information how these aims are realised in everyday practices.  The patient do have right to make complains for having discriminatory care, but the process is complicated and need written statements in Finnish to be done.
</t>
  </si>
  <si>
    <t>There are training courses for nurses and medical doctors in their basic education or in their voncational training about migrants’ health issues but they supply is not normative nor regular.</t>
  </si>
  <si>
    <t xml:space="preserve">C: In population based studies, bilingual migrant origin interviewers have been used for example in Maamu-research (Immigrants health and welfare in 6 cities in Finland.) (Castaneda et al 2012)
</t>
  </si>
  <si>
    <t xml:space="preserve">A. Ministry of Social  Affairs and Health has organized together with the National Institute of Health and Welfare an Action Plan for the prevention of circumcision of girls and women 2012-2016 (FGM)
http://www.stm.fi/en/publications/publication/-/_julkaisu/1822114 
</t>
  </si>
  <si>
    <t xml:space="preserve">No data on migrant status or ethnic origin is included in medical records. Inclusion of such information in the written anamnesis is optional.  
In theory, the register based data sets can be linked by the individual identification number and by the Census information of mother language or country of birth, but this is not done routinely, and it is quite expensive
</t>
  </si>
  <si>
    <t xml:space="preserve">A ,C, D: Large health related population based studies have been funded by Ministry of Social Affairs and health, by Kela and by the cities During 2010-2012 large population based study with standardized bilingual interviews and  health examinations was done for Russian, Somali and Kurdish speaking adult population in order to get information about their health needs and use of health services in 6 big cities: Helsinki, Espoo, Vantaa, Tampere, Turku and Vaasa. (Castaneda et al 2012)
Additionally, 2012-2013 was done standardized health interview study for Kurdish and Somali speaking youth (average age 15) in Capital city area (Wikström et al 2014 – etnokids study).
This was done in order to know their health and wellbeing at home, in schools and with peers in order to improve their health situation. This was done by the funding of Finnish Academy, by the Ministry of Interiors and by the THL and Family Federation of Finland. http://www.julkari.fi/bitstream/handle/10024/116199/URN_ISBN_978-952-302-212-6.pdf?sequence=1 
Finnish Academy has funded also a research projects concerning migrants and their health: Like R-L Punamäki’s project: Child development in refugee families: the impact of culture, human relations and psychophysiological to the health of the child (2011-) and R. Pitkänen’s study (2013) concerned the multicultural work staff in social and health care 
</t>
  </si>
  <si>
    <t xml:space="preserve">National Development Programme and Plan for Social Welfare and Health Care (Kaste) is a strategic steering tool that is used to manage and reform social and health policy – one of its main strategy is health in all policies. One main target of the Kaste programme is that inequalities in wellbeing and health of the population will be reduced.  It is know that ethnic health disparities exist in Finland, but there is no systematic focused plan to reduce these health disparities.  The means to reduce health disparities are improving risk groups' opportunities for inclusion, wellbeing and health. And increasing effective preventive work and early support to all citizens in public services. And by reducing interpersonal and domestic violence. (http://www.stm.fi/en/strategies_and_programmes/kaste). Since municipalities (number more than 300) have almost all executive power concerning the health and social policy, they may have various development programs going on where migrant population is taken into account. These local programs are financed partly by national Kaste program.
</t>
  </si>
  <si>
    <t>Only local experiments like Migrant friendly hospital in Turku and now Equity standards in Turku University Hospital.</t>
  </si>
  <si>
    <t xml:space="preserve">Enrolment in the SHI is based on the same principles for natives and for legal immigrants. There are two main types of coverage: 
- SHI for employed or recently unemployed persons. The general SHI is extended under certain conditions for one year or more after the loss of work). (this system covers immigrants as well as natives).
- CMU (couverture maladie universelle) extends the general scheme to persons with low or no eligible income.
AME (aide médicale d’état) is granted to irregular migrants under conditions (see below). 
SHI extends to close family members (children and spouses)
Individuals with low income and a public cover (SHI and CMU) can apply for a public means tested complementary insurance to cover public deductibles, overbilling and upfront payment. 
Immigrants from non-Schengen EU are subjected to the same requirements as immigrants from non-European countries. 
</t>
  </si>
  <si>
    <t xml:space="preserve">The SHI does not distinguish between the insured according to country of birth or nationality </t>
  </si>
  <si>
    <t xml:space="preserve">Asylum seekers are covered by the CMU scheme (Couverture Maladie Universelle) which also applies to nationals. They can also apply for the “CMU complémentaire” (complementary CMU). 
If the asylum request is rejected, immigrants’ status shifts to irregular, enabling them to apply to the AME scheme. During the time elapsed on application they remain de facto without health insurance.
Asylum seekers are not allowed to access the job market.   They can benefit from the CMU coverage and the means tested public complementary insurance CMUC, which give them free access to most ambulatory and inpatient care (including GP and specialized health care, dental care and basic optics included), under the same requirements as nationals.
</t>
  </si>
  <si>
    <t xml:space="preserve">Undocumented migrants can benefit from the “Aide Médicale d’Etat” (AME) which covers their medical expenses for the same basket as the general SHI scheme. Moreover, they do not have to pay public deductibles nor upfront payments. Some restrictions apply: IVF and some prosthesis are excluded from the insurance basket;
AME is granted for one year under the following conditions: 
- proof of having stayed continuously in France for more than 3 months; 
- Low living standards (same resources criteria as for the CMU scheme) which have to be documented in the application form.
Children are covered unconditionally (the 3 months delay doesn’t apply to them). 
AME does not provide a chip id card (so called “Carte Vitale”) but a paper document. It has been argued that SHI payment to professionals takes longer in this case, leading some of them to refuse to provide treatments. 
Undocumented migrants who do not benefit from AME may have access to health insurance in specific services available in some hospitals (most hospitals with a ED have set up a PASS) and health facilities. The PASS were enacted in the 1998 act on social exclusion and their number approached 400 in 2008. The so-called ‘’PASS” (“permanence d’accès aux soins”) services have been set up from 1998 to avoid inappropriate visits to inpatient emergency services from patients with low resources and no insurance, among which immigrants, and to orient them to primary care when needed. PASS do not provide insurance by themselves. They may provide vouchers for the hospital pharmacy. PASS mostly provide social worker services in order to solve financial access to care issues, i.e. to apply for existing schemes such as AME, General social security scheme, CMU, …
       PASS facilities are not geographically homogeneously distributed and information on PASS may itself be inadequately disseminated. A study from 2009 showed that in “Ile de France” (Paris region) 80% of PASS users were born abroad. The same applies to cities such as Toulouse.
In 2011 a 30€ premium was introduced for AME insured. It was suppressed in 2012. AME insured do not bear premiums as of 2014. AME just as CMU, is a means tested (same living standards thresholds) and tax subsidized scheme. 
Uninsured migrants can access hospital emergency services; hospitals can provide care to undocumented, uninsured individuals when they consider their life is at stake. 
            The care provided is free provided that hospitals obtain an administrative authorization, which give them right to receive a DRG payment from a specific state fund  (“Fonds pour les soins urgents et vitaux”: State fund for urgent and critical care) for the care provided. When the fund resources are exthausted (in some cases from March), hospitals may send the bill to the patient, but they recover the cost only exceptionally (no quantitative evidence though).
</t>
  </si>
  <si>
    <t xml:space="preserve">Some restrictions apply: IVF and some prosthesis are excluded from the insurance basket;
</t>
  </si>
  <si>
    <t xml:space="preserve">Rights to health care coverage are granted according to residence permit (“carte de séjour”) as decided by the Prefecture (state representative in each region). Residence can be granted from 3 months and up to 10 years. When residence renewal is denied, it can lead health care coverage to be interrupted; for instance, if the Prefecture rejects the renewal, ex-legal migrants have to undergo a new process to apply for AME which may leave them without health insurance for the time of examination.
- undocumented migrants: proof of residence (A)
Additional documentation may be abusively required in some public insurance local facilities, but it remains a local practice. Documented by NGOs and social workers in the Paris region. 
</t>
  </si>
  <si>
    <t xml:space="preserve">.
Social workers working in Hospitals have received an initial training and can access up-to-date information in professional journals. Some hospitals provide training on these issues, but it remains voluntary. 
Public insurance delivers general training to its employees working in local facilities. This training on entitlements include those of the immigrants
</t>
  </si>
  <si>
    <t xml:space="preserve">A, B, D
There is no public organisation dealing with information dissemination for migrants.
There exists a mandatory visit for new migrants applying for a resident status, mostly to screen for transmissible diseases and propose a first orientation in the health system when necessary,.
According to legal status, information about health care services is likely to vary: 
- for legal migrants: SHI or health providers (just as for nationals)
- Asylum seekers are taken in charge by NGOs, which provide information during visits, brochures etc.
- Undocumented migrants may rely on informal networks of peer migrants, or information delivered by social workers (municipality level: services dedicated to access to rights in large cities), or NGOs
The National Institute for prevention and health education proposes on a dedicated website (http://www.lasantepourtous.com/  ) it includes booklets edited in 23 languages, which address prevention, reproductive health, various conditions, access to rights. It is likely that it does not reach most of its target public.
</t>
  </si>
  <si>
    <t>This concerns only INPES leaflets</t>
  </si>
  <si>
    <t>As far as INPES leaflets are concerned, anyone can access the web information, but we would expect mostly legal migrants would in this case</t>
  </si>
  <si>
    <t xml:space="preserve">There is no national cultural mediation scheme or policy. In Paris, patients can access to interpreters in hospitals (but not in every hospital and not every day), but this is not the case in GP consultations or other outpatient services.
Alsace region applies a unique system:  a public interpreter service (“Migrations Santé Alsace”) provides translation services to all healthcare services. Although they do not want to be considerated as « cultural mediators » (they do not want to « explain the patient’s culture »), they provide mediation beyond simple translation/interpretation, by giving context information.
Note : « cultural mediation » is often used in a very restricted way in France. To be discussed and documented
Rural regions and even many institutions in larger towns in France do not provide cultural mediation. Nevertheless, local initiatives may find funding for mediation, in cooperation with local associations.
</t>
  </si>
  <si>
    <t xml:space="preserve">Legal status is not a criterion to benefit from cultural mediations. Many hospitals work with lists of professionals with foreign language skills, but these “interpreters” do not have any specific training. In Paris and some other large cities, cooperation with associations supports professional interpretation services (e.g. Paris, Toulouse, Strasbourg…). </t>
  </si>
  <si>
    <t xml:space="preserve">Some healthcare services contract with professional health care interpreters from NGO’s, who provide interpreting “in vivo” and on the phone. Still, there is no generalized national solution for funding. Hospitals may have very variable budgets for interpreting, and smaller structures rarely use them. 
</t>
  </si>
  <si>
    <t>a and b</t>
  </si>
  <si>
    <t xml:space="preserve">Such training sometimes exists, but is not compulsory for staff members.
In Paris hospitals these trainings are provided by NGOs or health networks, but are not organized by the hospitals themselves on a regular basis. Social workers are kept informed with updated information on a more regular basis and may forward information to health services.
</t>
  </si>
  <si>
    <t>There exist contacts between migrants associations and SHI local facilities, and other providers, but this rely on local initiatives.</t>
  </si>
  <si>
    <t xml:space="preserve"> Positive discrimination is extremely rare in France (exceptions for foreign students access to university, or handicapped to employment)</t>
  </si>
  <si>
    <t xml:space="preserve">Existence of specific reporting process about FGM in hospital (maternity and gynaecology services) + maternal and child health primary care services 
specific techniques have been implemented for the treatment of asylum-seekers (Bobigny, Bordeaux) which are culture-sensitive (working with interpreters, contextualizing symptoms, and including exploration of cultural representations)
</t>
  </si>
  <si>
    <t xml:space="preserve">Information on country of birth or immigration status is not disposable in the SHI administrative files in use for research and studies.
Only macro information on total number of insured and health consumption is provided for AME
</t>
  </si>
  <si>
    <t xml:space="preserve">Immigrant health and access to healthcare is still scarcely addressed in public health research. Scientific funding program regularly address inequalities in the health system, but vulnerability is mostly assessed as poor social status.
Besides, ethnicity is difficult to address in quantitative studies due to extreme sensitivity in the data privacy law application. Ethnicity data raised passionate public debate at the beginning of the 2000’s, which ended up with a moral win of the anti-ethnicity data proponents. 
A and B
</t>
  </si>
  <si>
    <t xml:space="preserve">“Health in all policies” are mostly theoretical concepts so far. Public health reforms are poorly and not systematically scientifically evaluated. </t>
  </si>
  <si>
    <t xml:space="preserve">For above reasons, ethnicity is never addressed nor monitored. </t>
  </si>
  <si>
    <t xml:space="preserve">Health reforms have been focussing on access through completing universal insurance and means tested access to complementary insurance </t>
  </si>
  <si>
    <t>NGO participate in the debate but the current trend is not to increase access to health care for migrants. On the contrary, AME has been criticized by conservative and populist movements for being too generous (either discriminating for nationals and/or attracting for potential immigrants) and contributing to the general increase in health expenses. Between 2011 and 2012 a 30€ fee was imposed to access AME. No investigation was ever been on potential overconsumption of health services from AME insured.</t>
  </si>
  <si>
    <t xml:space="preserve">The German health care system is based on statutory health insurance (GKV) (“Bismarck”-System), complemented by private health insurance (PKV) for higher income groups (individual fees) and as a third branch social welfare for low income groups (state funded).
Inclusion in each of these branches depends on the same conditions for legal migrants and nationals.  
Legal background for nationals and legal migrants in the risk-sharing system:
• statutory health insurances (GKV) and private health insurances (PKV) exist both: roughly 90 % of all citizens (about 69, 8m. persons are members of the statutory health insurance and about 9m. persons or 11% are members of the private health insurance)
• since April 2007 a health insurance duty exists: §5I, SGB V (Fifth Book of Social Code): all employees/workers are obliged to become a member of the statutory health insurance if their income is not higher than 4.575 Euros/ month; but also recipients of unemployment benefits, students, farmers, artists etc. are members of the statutory health insurance. Regular contributions are progressive, according to income (with limit).
• family members (children, wives/ husbands without income or with a mini job until 450 Euros/ month) can be insured as family member without extra costs in the statutory health insurance system (family plan policy)
• in addition to statutory health insurance according to SGB V, legal migrants as all citizens have access to accident insurance (Unfallversicherung) according to SGB VII (statutory accident insurance scheme), social long-term care insurance (Pflegeversicherung) according to SGB XI (Social long-term care insurance scheme), and statutory pension insurance according to SGB VI (Statutory pension insurance scheme). Rehabilitation and services for handicapped persons is partly covered by the accident insurance and regulated in the Ninth Book of the Social Code – SGB IX (Rehabilitation and participation of persons with disabilities scheme).
• self-employed persons (freelance, independent contractors): identical situation like nationals: can choose a private insurance or a voluntary membership in a public health insurance company (with possibility to buy additional insurance for family members); in both cases: higher rates than statutory health insurance average; in case of private health insurance contract only after medical check-up and possibly fees according to risk (or rejection). Since 2009: entitlement for anybody (nationals and migrants) of “basic health insurance” to be provided by private companies (limited fees and services)  
Legal background for nationals and legal migrants with no obligation to insure (social welfare system, according to SGB XII, social assistance):
• receive benefits from the statutory health insurance scheme
• funding is by the local social welfare offices, thus tax-funded, but people are issued with a health insurance card for all services of according to SGB V.  
Employees working in Germany according to the “employee assignment law” (“Entsendegesetz”, sent to work in Germany by companies of foreign countries), are under the insurance of the home country of the company.
</t>
  </si>
  <si>
    <t xml:space="preserve">No difference in health care coverage for legal migrants in the risk-sharing system for health care costs (applies to all three branches, see 1.a). 
</t>
  </si>
  <si>
    <t xml:space="preserve">Situation in Germany is difficult: Accordimg to length of stay in Germany or to offical employment (that itself is conditioned to length of stay), entitlements change. However, for limited services (cf. 2b) inclusion is unconditional.
Lengths of stay: 
Inclusion according to time of stay in Germany of asylum seekers: For the first 15 months upon arrival they are only partially covered according to the Asylum Seekers’ Benefits Act (AsylbLG §§4). 
After complying the “waiting period” of 15 months (reduced from 48 months only in August 2014), they are entitled to receive benefits (including health care), by the same system in in the same dimensions as nationals (according to SGB XII), yet without contributions (tax financed).
Employment:***
Similar to question 1a: Inclusion into statutory health insurance with all benefits through employment. Permission to work, however, depends on length of stay: 
• No permission of work for the first three months (legal reform of November 2014, formally: 9 months) 
• Limited permission for work for months 4 to 15: subordinate access to labour market; only after proving that no nationals, EU-citizen or legal migrants with the same qualifications are available for the particular job
• Unconditioned access to labour market after 15 months
• Highly qualified asylum seekers have free access to the labour market after 3 months, when: (i) German academic degree or (ii) academic degree of foreign country that has been recognized in Germany and  income of at least 47.600€/year (pre-tax)
Remark: Situation in Germany is developing considerably. Further changes (and improvement) can be expected in 2015.  
</t>
  </si>
  <si>
    <t xml:space="preserve">Legal basis: 
Asylum Seekers Benefits Act (AsylbLG §4): very limited access to health care for the first 15 months of stay. This applies to the majority of asylum seekers in Germany (especially due to the strongly growing numbers of asylum seekers in 2014), in detail: 
• “necessary medical and dental treatment … including medication, bandages…” in case of acute pain and illness” (only emergency treatment)
• “medical and nursing help and support” including midwifery assistance
• chronic diseases (e.g. high blood preasure, coronary heart disease) are not covered officially and mental health problems are not clearly covered. 
• AsylbLG § 6 only apparently offers further services (for children, victims of victims of torture, physical, psychological or sexual violence) because it’s bound to §24,1 of Residence Law (Aufenthaltsgesetz) that limits the applicability of AsylbLG § 6 on foreigners receiving provisional shelter in Germany according to specific decisions of the European Union (EU Directive 2001/55/EG): not applicable to asylum seekers in general. 
Problem of implementation (months 1 – 15): further limit of coverage 
• asylum seekers have to apply for a health insurance voucher at the social welfare office, which is often distant, with limited hours of attention, and the decision if the voucher is issued  is taken by medically unskilled staff (problematic: e.g. arbitrariness, difficult differentiation between acute and not-acute, severe or not severe diseases, etc.)
• The lack of coverage for chronic diseases and mental health problems combined with other non-treatment related costs (especially transport) affects utilisation of services by asylum seekers
</t>
  </si>
  <si>
    <t xml:space="preserve">This is a complicated question for Germany, with conflicts between laws that negate even the conditional entitlement of undocumented migrants that at least in theory exists according to the AsylbLG. For this reason option C, because of the following points: 
In theory (on legal level), undocumented migrants are subject to the “Asylum Seekers benefit Act” (AsylbLG), conf. question 2a: They are entitled to emergency care and midwifery assistance in case of pregnancy and childbirth. In contrast to asylum seekers, however,  they do not have the possibility to get full access after 15 months of residency, for two reasons: 
1. by definition, the time of residence of undocumented migrants is not documented and can thus not be claimed
2. Documentation would mean detention. 
Moreover, the entitlement according to AsylbLG is in fact negated by immigration laws (cf. questions 12a and 12b). 
In sum: No inclusion, costs must be paid in full by the user or by charity organizations or individuals.
</t>
  </si>
  <si>
    <t xml:space="preserve">AsylbLG § 4 defines the entitlements as stated above (2, 3). There is only one type of exemption from restriction, yet not for any migrant group and not related to one or a few of the categories defined in this question. It is only for a very particular group of migrants: AsylbLG § 6 (se question 2b) refers to §24,1 of Residence Law (Aufenthaltsgesetz) and defines entitlement for extended services (exemption) for foreigners receiving provisional shelter in Germany according to specific decisions of the European Union (EU Directive 2001/55/EG). This is not an exemption from restriction in the sense of this question.
</t>
  </si>
  <si>
    <t>Up to now, hospitals and other service providers do not receive any systematic information of this kind.</t>
  </si>
  <si>
    <t xml:space="preserve">On an national level, the website of the Federal Office for Migration and Refugees (Bundesamt für Migration und Flüchtlinge, BAMF) offers general information on “health and preventive healthcare” for migrants (http://www.bamf.de/DE/Willkommen/GesundheitVorsorge/gesundheitvorsorge-node.html)
Moreover, on a local or community level, this kind of information for migrants is probably disseminated by any of these methods, yet always in a very fragmented, individual and irregular way.   
The general  assessment can only be “Option 2”.
One probably useful option for improving the situation would be to make “health” and entitlements to healthcare an obligatory content in the compulsory “courses for integration” for non-eu-migrants (corresponds to the Federal Office for Migration and Refugees, BAMF)
</t>
  </si>
  <si>
    <t>Besides German and English, the website of the Federal Office for Migration and Refugees (Bundesamt für Migration und Flüchtlinge) offers information in Russian and Turkish language. On local and community level, this can be different, with more languages covered.</t>
  </si>
  <si>
    <t>A &amp; B, C only on a local &amp; humanitarian basis</t>
  </si>
  <si>
    <t xml:space="preserve">Legal requirement according to § 87 Aufenthaltsgesetz (Residence Act): 
Übermittlungen an Ausländerbehörden (reporting of undocumented migrants to immigration authorities): Currently, physicians and assisting staff (including administrative staff) are exempted of this obligation, yet only in case of emergency care (reform in 2010).
In 2011, this obligation has already been cancelled for teachers, schools and education in general.  
Further aspect: Conflict between professional codes of conduct (code of ethics of German Medical College / BÄK based on The Declaration of Geneva /Physician's Oath, adopted by the World medical Associatin in 1948) and national migration laws. In Germany, National College of Physicians (BÄK) defends physicians and medical students in law suits, when charged for assisting undocumented migrants.
</t>
  </si>
  <si>
    <t xml:space="preserve">At many sites, especially in regions with higher numbers of migrants (focus of MIPEX methodology), interpreters are available free of charge. However, availability and quality/qualification of the interpreters depend very much on local situation or particular conditions at the institutions concerned. No systematic structure or policy, and insecurity about possible charges to the patients. 
The new federal law on patients’ rights avoids a clear statement on financial responsibility for translator services (amendment of German Civil Code: “Bürgerliches Gesetzbuch”, February 20, 2013), only states that the care provide has to assure that the information of patients is “understandable” (BGB § 630e, 2.1). Current legal debates tend to define an obligation of patients to pay for interpreters costs (Wiencke &amp; Seiler, Hess Ärzteblatt 2013; 11: 846-847).
In sum: the availability free of charge is oft the case, but legally disputed and always depending of favourable local conditions, with insecurity regarding the fees.
</t>
  </si>
  <si>
    <t xml:space="preserve">All methods are probably in use, yet in an unsystematic way and with limited coverage.
</t>
  </si>
  <si>
    <t xml:space="preserve">Several groups and institutions have issued standards and guidelines, yet the compliance is not monitored as yet. 
Examples for guidelines: 
• Machleidt W, Salman R, Calliess IT (Hrsg.): Sonnenberger Leitlinien. Integration von Migranten in Psychiatrie und Psychotherapie. Erfahrungen und Konzepte für Deutschland und Europa. VWB Berlin 2006
• Bundesarbeitskreis Migration und Öffentliche Gesundheit, Positionspapier
• Borde &amp; David 2004: Checkliste Interkulturelle Öffnung von Krankenhäusern und anderen Versorgungseinrichtungen
• AK Transkulturelle Pädiatrie: Positionspapier
• Peters T, Grützmann T, Bruchhausen W, Coors M, Jacobs F, Kaelin F, Knipper F, Kressing F, Neitzke G: Grundsätze zum Umgang mit Interkulturalität in Einrichtungen des Gesundheitswesens. Positionspapier der Arbeitsgruppe Interkulturalität in der medizinischen Praxis in der Akademie für Ethik in der Medizin. In: Ethik in der Medizin 2014, 26(1): 65-75 [digital: DOI 10.1007/s00481-013-0289-x]
National Action Plan for Intgration (Federal Government, 2008): No explicit guidelines concerning cultural competent health services as yet.  
</t>
  </si>
  <si>
    <t xml:space="preserve"> Adaptation is possible, yet on an individual / local / specific level.</t>
  </si>
  <si>
    <t>There are good reasons for not including rough information about migrant status etc. in routine data; will be explained</t>
  </si>
  <si>
    <t>Funding has increased substantially. Examples will be included in last version of this questionnaire</t>
  </si>
  <si>
    <t xml:space="preserve">Even in regions with high numbers of migrants, systematic attention is left to individual initiative, by individual people, groups or departments. </t>
  </si>
  <si>
    <t xml:space="preserve">In principle, legally residing migrants are covered by the same system as nationals. That means that third country nationals have the same rights as nationals under their membership in the social insurance funds which provide healthcare coverage for all categories of employees, including the self-employed. (The risk-sharing system for health care costs is based on compulsory insurance through membership with employment linked social insurance funds).
L.4251/2014 (codifying migration and social inclusion legislation), Art.21, par.2. 
Art. 21, par.2. also provides that the provisions of N.D.57/1973 on social protection – as these are implemented each time – apply also to third country nationals legally residing in Greece.
HOWEVER
1. Migrants who apply for residence permit or for renewal of their residence permit need to provide proof that they have valid health care insurance (under their social insurance fund or otherwise under private insurance). L.4251/2014 (Articles 6, 15).
Moreover, to meet their requirements for the renewal of their stay permit the majority of legally residing migrants (who have stay permit on the grounds of dependent labour) need to prove that they have been employed for a minimum number of days during the previous years. 
As a result in the current situation of economic crisis (high unemployment) tens of thousands of legally residing migrants lost their status as they did not meet the requirements to renew their permits
2. According to Ministerial Decision 139491/2006 third country nationals are - but with some exceptions - excluded from applying for the welfare/destitution card that allows individuals who are not covered by social insurance and have proof of low income to receive subsidized (free) health care. The prerequisite to apply for a welfare/destitution card is a) to be holder of a Greek identity card; b) to be holder of acard which is assigned to Greek origin Albanian migrants (karta omogenous);  c) to be national of country signatory to the European Convention for Social and Medical  Assistance and to be permanent and legal resident in Greece.
      As an exception, some special categories of third country nationals have access to free hospitalisation and medical care, such as: those residing in Greece with a residence permit on humanitarian grounds, foreign spouses or children of Greek or EU citizen, uninsured victims of trafficking, uninsured unmarried pregnant women and their children, children hosted in public or private law institutions/foundations, asylum seekers, rejected asylum seekers who reside on humanitarian grounds and recognized refugees.
Moreover in a recent positive development, with Ministerial Decision (June 3rd 2014, ΦΕΚ 1465) uninsured legally residing third country nationals who cannot meet the requirements for the issue of a welfare/destitution card and are no longer covered by a public or private health insurance provider can receive free hospital care based on the doctor’s medical opinion and the decision of the responsible hospital committee. To be noted that this provision covers hospital care and not primary care.
Please note that primary care in Greece was mainly provided by social insurance funds (e.g. IKA) and with recent  reforms: law  3918/2011,  which incorporated  all insurance funds  the new organization was called  EOPYY (National organization for the provision of Health Services).  EOPYY buys services from the private and public sector and PEDY (primary national health network) provides limited services to the insured citizens. All doctors providing primary care to all insured citizens were asked to close their private offices in order to remain in this new organization. Many doctors quit and the services were further downsized.
</t>
  </si>
  <si>
    <t xml:space="preserve">Recognized refugees, beneficiaries of subsidiary protection, and holders of humanitarian status are entitled to access healthcare on the same terms as Greek citizens (Article 23 of Geneva Convention - ND 3989/1959;; Article 31 of P.D. 141/2013 (having transposed Qualification Directive), Article 28, par.6 of PD 114/2010). Asylum seekers have also free access to healthcare if they are uninsured and indigent (article 14 of P.D. 220/2007 having transposed Reception Directive)
Recognized refugees, asylum seekers, and holders of humanitarian status are entitled to access healthcare for free on the precondition that they are not insured and have insufficient financial means. (Article 15 of PD 266/1999 and Article 14 of PD 220/2007 in combination with article 31 of P.D. 141/2013).
Ministerial Decision 139491/2006 and Circular Y4α/οικ.45610/2-5-2012 further provide that the above mentioned categories of recognized refugees, beneficiaries of subsidiary protection or holders of a residence permit on humanitarian grounds, and asylum seekers, can access free healthcare, including hospitalization, upon demonstration at point of use of their respective legal documents (asylum seeker’s card, or residence permit  provided that they are uninsured and indigent).
Moreover, Circular Y4α/οικ.45610, issued by the Minister of Health on 02/05/2012 further specifies that free health care includes:
- Clinical examination and diagnostic tests in public hospitals, health centers, and regional clinics.
- Provision of medication on prescription of medical staff of the above mentioned health care structures.
</t>
  </si>
  <si>
    <t xml:space="preserve">Compared to destitute nationals who need to meet a set of stringent preconditions to qualify for free health care (deltio pronoias) asylum seekers may have easier access to free health care as they are only required  to demonstrate their asylum card when using the NHS. However they still face administrative obstacles for the renewal of their asylum cards.
</t>
  </si>
  <si>
    <t xml:space="preserve">Law prohibits public servants and employees of public companies to provide services to third country nationals who have not entered or are not residing legally in the country. Par. 2 introduces exceptions to this rule. One refers to the possibility of public health care structures to provide health care services in emergency cases or in the case of minors (under 18 years of age).
Article 26 of L.4251/2014 (codifying migration and social inclusion legislation) [Previously Art. 84, par.1 of L.3386/2005] states that: «Public sector services including, local government, are prohibited to provide services to third country nationals who cannot prove their legal entry and stay in Greece.  Hospitals, clinics, and municipality social protection structures are exempted from this rule in the case of third country nationals who are admitted for medical emergencies, labor, or in the case of underage children. 
Moreover according to par.4 of Art.26 above (previously par.4 of Art.84, L.3386/2005) employees of the public sector who violate the provisions of paragraphs 1 and 2 will face disciplinary persecution and will be punished according to the provisions of the penal code for breach of duty. 
It should be noted that when this provision was first introduced medical professional associations adopted decisions condemning it. Until today no cases of health care professionals who might have been persecuted on the grounds of this provision are known.
Circular Y4α/οικ.45610, issued by the Minister of Health on 02/05/2012 to clarify access of  non-nationals and the uninsured, specified that: The medical cases of undocumented migrants that can be accepted by public health care structures are those which are admitted as emergencies in the ER and correspond to life-threatening, super urgent situations. This does not apply to minors for whom access to regular and emergency health care should be fully ensured. 
However, in practice children with undocumented status (or their parents) will be asked to pay to access non emergency health care (including for vaccinations). Severe obstacles therefore remain for the access of children with undocumented status to the public health care system.
Persons who are infected with HIV and other infectious diseases and are in need of medical treatment and until the stabilization of their health, are also exempted (see also Q4 below). 
The Circular makes also an indirect admission that in the care of super emergency or infectious cases health care will be provided for free. As it stipulates that in all other cases the undocumented migrant will have to cover the cost of treatment as this is regulated by the Ministerial Decision in force.
In practice the definition of emergency is not always (or rarely) strictly applied by health care professionals who provide health care to undocumented migrants also in non-life threatening situations. 
However, the access of undocumented migrants who lack the financial resources is in practice extremely limited as they have to cover in full all incurred costs (e.g. diagnostic tests, treatment, medication). Undocumented migrants are by definition not covered by any social insurance scheme.
</t>
  </si>
  <si>
    <t xml:space="preserve">Children and  detainees in prisons and minors who are accommodated in shelters for minors are entitled to free healthcare by the national health care system upon demonstration of a statement issued by the prison or the shelter verifying that the patient is under their responsibility. Ministerial Decision 139491/2006. While this is not a provision targeting migrants it can be used in the case of unaccompanied minors who are accommodated in shelters and by analogy for undocumented migrants under administrative detention.
For infectious diseases according to law 2955/2001, article 11, paragraph E, migrants infected with HIV or other infectious diseases are offered free treatment if effective treatment cannot provided to them in their country of origin or return. This entitlement is reiterated in Circular Y4α/οικ.45610, issued by the Minister of Health on 02/05/2012.
 Victims of human trafficking according to articles 323, 349, 351 of the penal code (slavery and forced prostitution), whose physical integrity, personal or sexual freedom has been directly harmed or is under real threat or whose life is under threat, can access healthcare for free, upon demonstration at point of use of a certificate issued by the respective police directorate. This certificate specifies the timeframe of the applied measures of protection and assistance. Presidential Decree 233/2003. 
Moreover, third country nationals who have been characterized as victims of human trafficking or victims of smuggling (who do not belong in the category specified above according to Art. 1. Par 2 of PD 233/2003), can be given a temporary stay permit on ground of circumspection – to give them the space to press charges against perpetrators. This period is 3 months and can be extended to 5 months for minors and during this time they are entitled to healthcare and psychological support provided by the national health care system structures.(article 51 of  Law 4251/2014)
</t>
  </si>
  <si>
    <t xml:space="preserve">Migrants’ entitlements are specified in nationwide legislation (laws, presidential decrees, ministerial decisions). Circulars are then issued to communicate or clarify these legislative measures to the public administration, in this case the national health care system. Examples of these are: Circular Y4α/οικ.45610, issued by the Minister of Health on 02/05/2012. 
However it seems that often administrators or health professionals are not fully aware of the entitlements of different categories of migrants and as a result rights and access to services are often denied.
</t>
  </si>
  <si>
    <t xml:space="preserve">No targeted information is available on regular basis. Few exceptions where the content is adapted to reach migrants more effectively include:
- the website of the main social insurance fund (IKA) where information is available in English, French, German, Albanian, Russian, Romanian, Bulgarian. Now with the transformation of IKA to PEDY the information  is temporarily not available.
- an EU funded project: The H.E.-L.P. Project – Hospitals E-Learning Information Exchange Portal (Lifelong learning programme) which produced material on primary health care in Albanian and Russian (www.he¬-lp.eu)
-  there are info kiosks in some  big cities like the one in Thessaloniki where migrants can find information in 10 languages
These materials however do not reach the majority of migrants, and they are not sufficient to make a significant difference.
</t>
  </si>
  <si>
    <t>When information is available is usually in more than three languages, depending on the framework of the program, eg in H.E.-L.P there were two languages,  Albanian and Russian, the info kiosk in Thessaloniki has 10 languages, IKA had seven languages.</t>
  </si>
  <si>
    <t xml:space="preserve">When  information is addressed to  migrant groups is mainly to Legal migrants and Asylum seekers. </t>
  </si>
  <si>
    <t xml:space="preserve"> Projects have been funded under the European Fund for the Integration of Third Country Nationals (75%) and by national funds, Ministry of Interior (25%). In total three such projects were implemented since 2012- 13.  The average duration of these projects was less than six (6) months and the first two projects covered the first hospitals only in Athens and Thessaloniki, while the second covered 16 hospitals all over Greece.</t>
  </si>
  <si>
    <t xml:space="preserve"> Previously existed (between 2001 and 2005). Such an obligation was introduced with L2910/2001, Art.54 (obliging the directors of clinics to report undocumented migrants). However it was later abolished with L.3386/2005 and in practice health care structures administrations complied less than a handful of times with this provision which was vehemently condemned by medical associations.</t>
  </si>
  <si>
    <t xml:space="preserve">Article 26 of L.4251/2014 (codifying migration and social inclusion legislation), par.4 (previously par.4 of Art.84, L.3386/2005) provisions that employees of the public sector who violate the provisions of paragraphs 1 and 2 (and provide health care services outside the provisions of the law – which justifies the provision of health care only in emergencies and in the case of minors) face disciplinary persecution and will be punished according to the provisions of the penal code for breach of duty. 
</t>
  </si>
  <si>
    <t>Data on ethnicity, country of origin is not included always in medical records. For example when the National School of Public Health asked from hospitals data on accidents among migrants they couldn't be classified as the only information showing that the patient was not a national was the person's name</t>
  </si>
  <si>
    <t xml:space="preserve"> 
- Study on the “Detection, Transcription and Analysis of Inequalities to Health Care Access experienced by Migrants living in Greece”. Funded under the Thales (ΘΑΛΗΣ) Research Program of the Ministry of Education (European Social Fund program 2007-2013).
</t>
  </si>
  <si>
    <t xml:space="preserve">Unconditional equal treatment for long-term international immigrants coming from third countries (staying more than one year).
Equal treatment for fixed-term international immigrants (staying in Hungary less than one year but more than three months, for example six months) coming from third countries, only if they practice economic activity (for instance blue card holder) in Hungary. (This applies to the majority)
Others must take out private insurance.
</t>
  </si>
  <si>
    <t xml:space="preserve">B (subject to not having the necessary means of subsistence)
“Persons seeking recognition are entitled to medical treatment both during the preliminary assessment procedure and during the in-merit procedure, if they are in need of assistance. The requirement of being in need of assistance has to be examined ex officio by the asylum authority and can be determined when the person concerned does not have the necessary means of subsistence.”  (EMN, 2010)
http://ec.europa.eu/dgs/home-affairs/what-we-do/networks/european_migration_network/reports/docs/ad-hoc-queries/protection/223._emn_ad-hoc_query_system_of_medical_treatment_of_asylum_seekers_in_ms_3may2010__wider_dissemina_en.pdf 
Asylum seekers don’t have to pay premiums. Costs are financed from state budget.
</t>
  </si>
  <si>
    <t xml:space="preserve">Emergency health care (acute care) must be provided, but the costs of treatment shall be recovered from the immigrant.
“However, if the migrant is unable to pay for emergency care, the bill is categorised as non returnable and the healthcare provider is eligible to be reimbursed by the state”
(FRA, 2011, p. 17)
http://fra.europa.eu/sites/default/files/fra_uploads/1925-FRA-2011-fundamental-rights-for-irregular-migrants-healthcare_EN.pdf 
Entitlement thus depends on inability to pay.
Private health care in which patients have to pay all costs is open to undocumented immigrants. They can also insure themselves privately.
Undocumented migrants are entitled only to emergency care based on universal patients’ rights. Physicians (GP) providing health care in fact do not know the legal titles. After that they typically turn to the administration for help. Undocumented migrants have to pay after the care.
</t>
  </si>
  <si>
    <t xml:space="preserve">Pregnant women, mothers and babies with immigrant background are entitled to the same extra care as nationals.
The system of Health Visitor Service exists based on usual place of residence for all vulnerable groups.
</t>
  </si>
  <si>
    <t xml:space="preserve">Legal migrants
Legal residence and address card is required for ‘insured persons’, ‘entitled persons’ and economically inactive persons, but not for those making contributions voluntarily.
</t>
  </si>
  <si>
    <t xml:space="preserve">a. National Health Insurance Fund regularly informs service providers via its own web site. 
b. Labour organisations and/or employers share information on immigrants’ entitlement frequently. Patients with immigrant status concentrate on the capital, Budapest, and its surroundings (Pest country). Relatively few cases happen in the other regions of the country.
</t>
  </si>
  <si>
    <t>Although the lack of available information is reflected in the new Migration Strategy (2013) no intervention has been made.</t>
  </si>
  <si>
    <t xml:space="preserve">migrants can apply for patient’s rights attorney in every health care institution. </t>
  </si>
  <si>
    <t>Interpreters are free of charge for asylum seekers.</t>
  </si>
  <si>
    <t xml:space="preserve">A. The most common method is the face-to-face interpretation.
F.  Some university clinics try to employ bilingual or multilingual employees with immigration background. 
</t>
  </si>
  <si>
    <t xml:space="preserve">These standards exist in legal way according to general patient rights. OBDK monitors the utilization of these standards.
In practice there is no regularly applied method. Best practices can be found in university clinics (for example Budapest, Szeged).
</t>
  </si>
  <si>
    <t>Although most of the health care professional educational programs in third -level  involves emphasis on cultural awareness and sensitivity, general policy regarding the attention of migrants’ needs doesn’t exist. Trainings in the frame of Erasmus IP’s has been offered to address intercultural competencies and social inclusion in 2007-2013 partly developed and coordinated by Semmelweis University Faculty of Health Sciences. Additionally, provisional trainings have been organized for health care staff by NGOs, such as Artemisszió Foundation, Menedék Egyesület  (Hungarian Association for Migrants). The PreQual project about involving migrant women to health care training had also have Hungarian partner: DemNet - Foundation for Development of Democratic Rights.</t>
  </si>
  <si>
    <t xml:space="preserve">B: Migrant organisations participate in the development and dissemination of information (mainly local level)
C: The project titled “Research about access to the health care system” was implemented in 2012 and co-financed by Tullius Ltd., the European Integration Fund and the Ministry of Interior of Hungary. The project aimed at examining the relationship of third-country nationals to the Hungarian health care system. 
</t>
  </si>
  <si>
    <t>Based on “Research about access to the health care system” mentioned above this aim works in practice at Clinics of University of Szeged.</t>
  </si>
  <si>
    <t xml:space="preserve">B, C 
Chinese medicine is accepted as a form of alternative, non-Western curative option due to relatively numerous Chinese diaspora in Hungary. 
Heilongjiang University of Chinese Medicine has launched its 5 years BSc training program at Semmelweis University Faculty of Health Sciences, which involves 1 year practical training in Harbin, China.  
</t>
  </si>
  <si>
    <t xml:space="preserve"> Mainly immigrant’s citizenship is asked in sample surveys and /or international comparative studies.</t>
  </si>
  <si>
    <t xml:space="preserve">C, D
European Integration Fund,  Ministry of Interior of Hungary, Private organisations
</t>
  </si>
  <si>
    <t xml:space="preserve">The so-called  HiAP approach doesn’t exist in practice, however integrated or complex approaches took places in the case of Roma people, e.g. improving education in Roma Education Fund program   </t>
  </si>
  <si>
    <t>Roma people as ethnic minority group are  regarded as a priority. Migrants may be helped by this.</t>
  </si>
  <si>
    <t xml:space="preserve">A. Migration Strategy was accepted in 2013 at national level. This strategy contains health care considerations (in one paragraph) with regard to integration.
B. Stateless persons gained full entitlement on health care.
</t>
  </si>
  <si>
    <t xml:space="preserve">Among state-run organisation OBDK functions as advisory centre.
Among NGO’s Menedék Egyesület  (Hungarian Association for Migrants) is the main advisory body in the capital, Budapest.
</t>
  </si>
  <si>
    <t xml:space="preserve">Although there are few initiatives to involve migrants’ organizations into decision making processes, such as Budapest Migrants Roundtable , which already had five settings in mapping the problems and to address improvement in the fields of social policy, culture and education Semmelweis Univ. Faculty of Health Sciences Dept. of Social Sciences had been invited also. The newly accepted Migration Strategy (2013) has also been drafted with civil organizations beforehand, however many concerns have not been taken into account. </t>
  </si>
  <si>
    <t xml:space="preserve">Article 10 of the Act on Health Insurance No. 112/2008, provides that a health insured person is a person who is resident in Iceland and has been resident there for a minimum of six months before health insurance benefits are requested.
According to Article 43 of the Regulation on Foreigners No. 53/2003, migrants who require a residence permit are obligated to take out health insurance for the first six months of residence with coverage of minimum 2 million ISK. (Several types of health care, such as treatment for long term illnesses and childbirth are not covered by this type of insurance.) No such requirement  to take out insurance exists for Icelandic nationals moving back to Iceland after residing abroad. 
</t>
  </si>
  <si>
    <t xml:space="preserve">Access of asylum seekers to health care is governed by a contract between the Directorate of Immigration and the municipality in which they reside. Please see Annex 1 below. 
Exceptions to this are asylum seekers who obtain a work permit after they arrive in Iceland and while their application is under consideration. They become health insured persons after having had residence in Iceland for six months, but have to purchase health insurance from the time they start working if they have been resident for less than six months. The insurance is required to be with coverage of minimum 2 million ISK. 
</t>
  </si>
  <si>
    <t xml:space="preserve">Basic health care is covered as per paragraph 3 of the Annex below. Emergency care is covered, as well as care deemed by a doctor to be “necessary”. </t>
  </si>
  <si>
    <t xml:space="preserve">Undocumented migrants are entitled to receive emergency health care based on Article 15 of regulation No. 1088/2014, on health services for persons who are not health insured in Iceland. They will be expected to pay for the cost of the care, but if they are unable to pay the cost, the health care institution that provided the care will cover the cost from its own budget. 
Undocumented migrants are not included in the health insurance system. Unlike legal migrants, they cannot purchase private insurance in Iceland to cover the cost of health care. 
</t>
  </si>
  <si>
    <t xml:space="preserve">According to article 15 of regulation No. 1088/2014, on health services for persons who are not health insured in Iceland, prisoners of foreign origin and victims of human trafficking (D) are entitled to emergency health care in accordance with Article 1 of the regulation which stipulates that public health services are obligated to provide everyone who does not have health insurance in Iceland with emergency care due to a sudden illness or an accident. If prisoners of foreign origin and victims of human trafficking are not able to pay for the cost of emergency health care the cost will fall on the service provider. </t>
  </si>
  <si>
    <t xml:space="preserve">According to the Ministry of Welfare and the Directorate of Health this information is not disseminated specifically to service providers.  </t>
  </si>
  <si>
    <t xml:space="preserve">A &amp; B
The Multicultural and Information Centre has published a booklet titled First Steps for Citizens from Non-EEA and EFTA Member States, which includes a chapter on health. The information is mostly on access to the health services and practical information but includes limited information on legal entitlements to healthcare. 
http://www.mcc.is/media/frettir/Fyrstu-skrefin-prufa/FS/non_EEA&amp;EFTA_IS_EN_web.pdf 
</t>
  </si>
  <si>
    <t xml:space="preserve">The booklet is available in Spanish, Russian, Thai and Vietnamese in addition to Icelandic and English.  </t>
  </si>
  <si>
    <t>The information is primarily for legal migrants but provides some basic practical information for asylum seekers and undocumented migrants.</t>
  </si>
  <si>
    <t xml:space="preserve">A &amp; B
On the website of the Directorate of Health there are booklets on various subjects that target health education and health promotion.  The subjects include the following: Alcohol, narcotics and pregnancy, Smoking, Dental health, Mental health, HIV and Aids and Influenza.
The Capital Area Health Services have compiled an information package in Icelandic and English for expecting parents. The information is sent by email or given to them at a first visit to a clinic. It contains information on the health services, pregnancy, the birth and the follow up hospital stay, breastfeeding and the new born child. 
This formulation of the question captures better the situation in Iceland and is easier to score in that context.
</t>
  </si>
  <si>
    <t>Most of the booklets are available in Albanian, Arabic, Russian, Serbo-Croatian, Spanish, Thai and Vietnamese and can be downloaded from the website.</t>
  </si>
  <si>
    <t xml:space="preserve">The information is primarily targeting group a, legal migrants, but can be accessed by asylum seekers and undocumented migrants as well.  </t>
  </si>
  <si>
    <t xml:space="preserve">The Multicultural and Information Centre in Ísafjörður, which has a mandate from the Ministry of Welfare to serve the whole country, the Human Rights Office of Reykjavík Municipality and the International Office in Akureyri employ consultants for persons of foreign origin that act as ´patient navigators´ that facilitate access to ther health services for migrants. </t>
  </si>
  <si>
    <t xml:space="preserve">The services are available for all three groups but asylum seekers are formally entitled to receive these from consultants working for public social service agencies in the municipality where they reside. </t>
  </si>
  <si>
    <t xml:space="preserve">Article 17 of the Act on health care professionals no. 34/2012, stipulates that health care professionals are bound by confidentiality regarding all personal information of a patient. </t>
  </si>
  <si>
    <t xml:space="preserve">The Act on Foreigners no. 96/2002 which provides for sanctions for assisting undocumented migrants to come to, or stay in the country does not cover health care workers. </t>
  </si>
  <si>
    <t xml:space="preserve">Article 5 of the Act on the Rights of Patients no. 74/1997, provides that a person that does not speak Icelandic shall be provided with an interpreter free of charge to the patient.  </t>
  </si>
  <si>
    <t xml:space="preserve">The law does not specify which methods shall be used but method a, and b are the methods recommended in guidelines on use of interpreters common to institutions that provide interpretation services and health care institutions. </t>
  </si>
  <si>
    <t xml:space="preserve">In 2001 the Directorate of Health produced a booklet titled Cultures meet: The influence of religion, culture and heritage on interaction and treatment within the health services. This is the only information material that has been produced and these are not mandatory guidelines for health care providers according to the Directorate of Health.  </t>
  </si>
  <si>
    <t xml:space="preserve">No such policies were identified through universities in Iceland, the Ministry of Welfare or the Directorate of Health. </t>
  </si>
  <si>
    <t xml:space="preserve">No policy measures or practices for the involvement of migrants were identified through the Ministry of Welfare, the Directorate of Health or the Multicultural and Information Centre. </t>
  </si>
  <si>
    <t xml:space="preserve">None of the leading health care institutions in the capital area of Reykjavik and the North of Iceland reported to have such a policy in place and there is no national policy concerning this. 
The two largest hospitals, the National University Hospital and Akureyri Hospital do however have a policy to assist health care professionals that seek employment with them to have their qualifications recognised and improve their knowledge of the Icelandic language.   
</t>
  </si>
  <si>
    <t xml:space="preserve">No such policies were identified at the National University Hospital or through the Ministry of Welfare and the Directorate of Health. </t>
  </si>
  <si>
    <t>No such policies were identified at the National University Hospital or through the Ministry of Welfare and the Directorate of Health.</t>
  </si>
  <si>
    <t xml:space="preserve">Article 6 of the Act on the Health Registry No. 55/2009, stipulates which personal information shall be registered for a health care user. Migrant status, country of origin and ethnicity are not among the background information registered. 
The Directorate of Health conducted a comprehensive survey on the health and welfare of Icelanders in 2007 and 2012. An explicit requirement to participate in the survey is to have Icelandic citizenship, permanent residence in Iceland and speak Icelandic. Migrant status, country of origin and ethnicity were not among the several background questions asked about when the survey was conducted. 
</t>
  </si>
  <si>
    <t xml:space="preserve">No research on these topics has been funded by the Council on Immigrants of the Ministry of Welfare, the Directorate of Health, the Icelandic Centre for Research or the Research Centre of the University of Iceland in the past five years. </t>
  </si>
  <si>
    <t xml:space="preserve">No policies or measures in any sector that pay attention to impact on migrant or ethnic minority health could be identified through the Ministry of Welfare or the Directorate of Health.  </t>
  </si>
  <si>
    <t xml:space="preserve">None of the main health service institutions or the Ministry of Welfare reported to implement measures or have policies in place that pay special attention to migrant or ethnic minority health. A few individual initiatives were reported with respect to pre- and postnatal care within the health care services in the capital area of Reykjavik. </t>
  </si>
  <si>
    <t xml:space="preserve">According to Article 1 of the Act on Immigrant Issues No. 116/2012 the purpose of the law is among others that interests of immigrants shall be mainstreamed into all public policy making, administration and services. No policy measures or activities have been undertaken so far by the Ministry of Welfare to implement the law as regards the health services. </t>
  </si>
  <si>
    <t xml:space="preserve">There is no policy in place to involve stakeholders in the design of migrant health policies according to the Ministry of Welfare and the Multicultural and Information Centre who are the responsible bodies.  </t>
  </si>
  <si>
    <t xml:space="preserve">According to the Ministry of Welfare, the government body responsible for policy making on health services, no migrant stakeholders are involved in national policy making concerning health. The Multicultural and Information Centre did not identify any involvement of immigrant organisations in health policy making. </t>
  </si>
  <si>
    <t xml:space="preserve">Key actors for policy making:
Dept of Health is the leading policy body in relation to health issues.
The Health Service Executive (HSE) are responsible for operational functioning of the health service including the Medical Card system 
In general, nationals of non-EU or non-EEA countries (with the exception of Switzerland), will need to show the HSE that they are ‘ordinarily resident’, i.e. have been resident or intend to be resident in the State for at least one year.  That is the first condition for full eligibility.
For nationals, however – as in many countries – there are additional entitlements (mainly exemptions from co-payments) that depend on income or vulnerability. For poor or vulnerable migrants to obtain these entitlements additional conditions must be met.
The population of Ireland (including migrants residing legally in the state) is divided into two groups for the purposes of eligibility for free or subsidized public health services - medical card holders (category I or full eligibility) and non-medical card holders (category II or limited eligibility). 
All persons ordinarily resident in Ireland are entitled to receive public health care. However, a person may be required to pay a subsidised fee for certain health care received (depending on income, age, illness or disability), unless they are eligible for a Medical Card. The Medical Card is available to those receiving welfare payments, low earners, those with certain long-term or severe illnesses and in certain other cases. It entitles holders to free hospital care, GP visits, dental services, optical services, aural services, prescription drugs and medical appliances. Those on slightly higher incomes are eligible for a GP Visit Card.
To qualify for a medical card, a person’s weekly income must be below a certain figure for the family size. Cash income, savings, investments and property (except for the person’s own home) are taken into account in the means test. The scheme covers the person who has applied, a spouse/partner and children under 18 years or under 23 if in full-time education. A dependant with a physical or mental disability/illness living in the household who is unable to fully maintain himself/herself, may be included regardless of age. Applications are also considered where an ongoing medical condition is causing or is likely to cause undue financial hardship. 
Note: There are other related schemes such as a GP visit card or the Drugs Payment scheme for people whose income is higher than the threshold for eligibility for a medical card
The majority of legal migrants satisfy the condition of ‘ordinary residence’. However, full coverage is only available when eligibility is established for the medical card, GP visit card, Drug Payment Scheme and other subsidized public health services.
</t>
  </si>
  <si>
    <t xml:space="preserve">A legal migrant who satisfies the conditions named above is entitled to the same coverage as nationals.
All migrants regardless of their status have the right to emergency treatment.
</t>
  </si>
  <si>
    <t xml:space="preserve">The only caveat to A Inclusion is unconditional is that coverage is dependant on living asylum seekers living in direct provision </t>
  </si>
  <si>
    <t xml:space="preserve">Asylum seekers enjoy some additional entitltements that are not avaiable to nationals. 
1. Free medical screening: The service includes screening for certain infectious diseases such as TB, Hepatitis B, Hepatitis C and HIV and checking for vaccination needs. The outcome of any medical tests does not affect the application for a declaration of refugee status.  
2. Psychological services: Asylum seekers have access to the dedicated asylum seeker psychological service operating from St. Brendan's Hospital, Dublin 7
But important caveat: resources for both screening and psychological services are very limited 
Migrant Screening Guidelines have been developed but are not yet signed off. An Implementation plan should follow sign off. These guidelines will apply to all migrants
Note: Asylum seekers will be facilitated exemption from prescription charges imminently. 
</t>
  </si>
  <si>
    <t xml:space="preserve">Undocumented migrants can receive free treatment or services deemed “essential” if they are deemed unable to pay themselves. 
They are only entitled to:
a) “medical treatment or services, where such provision while the foreign national is present in the State is essential, and the foreign national does not have sufficient resources to pay for that treatment or those services, 
b) medical or other services necessary for the protection of public health
f) such other benefits or services (however described) as may be prescribed, being benefits or services that, in the  opinion of the Minister—
(i) are of a humanitarian nature, 
(ii) (are provided for the purpose of dealing with or alleviating emergencies, or 
(iii)  are provided by way of assistance towards the repatriation of foreign nationals.
IMMIGRATION, RESIDENCE AND PROTECTION BILL 2010
Section 9 (3) 
http://www.inis.gov.ie/en/INIS/IRP%20Bill%202010.pdf/Files/IRP%20Bill%202010.pdf 
</t>
  </si>
  <si>
    <t xml:space="preserve">Undocumented migrants have access to ‘essential care’ only. The precise meaning of this has never been clarified in the Irish context. The notes provided for 3a show that it is mainly about access to emergency care but it can include medical or other services necessary for the protection of public health or services by way of assistance towards repatriation of foreign nationals. This implies that, in theory,  it may be more than emergency care. In practice it usually means access to emergency care. </t>
  </si>
  <si>
    <t xml:space="preserve">Victims of trafficking
Unaccompanied minors who are in the care of the State, which includes foster care
</t>
  </si>
  <si>
    <t xml:space="preserve">Communication from the Department of Health to the HSE about this is very infrequent and there is not huge engagement among HSE managers or providers with these issues 
e.g. Guidelines on the Ordinarily Resident Condition for eligibility for Health Services were issued by the Department of Health in July 1992 (Circular 13/92) to HSE Health Boards and Voluntary/Joint Board Hospitals. Training in the condition is not currently undertaken. 
</t>
  </si>
  <si>
    <t xml:space="preserve">a, b, c, d: Key policy actor: The Department of Justice and Equality have responsibility for migration policy 
They are generally good at keeping up to date with work in the HSE that is relevant to migrant health and they have a website with links to translated information www.integration.ie
There is no formal policy about information for migrants concerning entitlements at this time but the Department of Justice and Equality are preparing a National  Integration Strategy- due early 2015
However, the impact of the HSE Intercultural Health Strategy 2007-2012 is important to note here. This was 
launched and endorsed by the Government’s Dept of Health 
The Strategy has and does inform thinking and certainly working of HSE Social Inclusion Unit. It is a key policy in the Irish context 
While implemetnation has not been as thorough as one might hope (due in part to the economic recession) and the policy does not provide for monitoring or sanctions in the case of non-implementation, there are numerous initiatives underway that constitue an explicit plan for action on migrant health.
This includes HSE &amp; NGO partnerships to address a range of migrant health issues 
Many of these non-statutory organisations are funded (in part) by the HSE and are built into HSE service level agreements. 
The general levels of funding available from the HSE for non-statutory partnership working has decreased because of the economic recession 
Although funding has decreased, it is worth noting that efforts were made to protect funding to all vulnerable groups and minimise the impact of same….it is hard to quantify but level of cuts here was not as severe as in other areas.
One of the areas of work relates to HSE and NGO partnerships to  provide information to migrants about their entitlements
Targeted information is developed and agencies are also funded to translate prioritised information, eg Diabetes, How to Access health services, Child health immunisations etc....
Here are some specific example: 
Other statutory organizations 
Citizen’s Information Centre – translated info on entitlemtns on website, other – telephone support, drop in centres and outreach services.. 
Department of Social protection: translated information on website. One stop shop (DSP representatives). 
HSE: translated brochures re. entitlements. website re. medical card entitlement but not translated.  
Voluntary organisations with translated information and other support for migrants re. entitlements:
Immigrant Council of Ireland – website, brochures, one stop shop (information, advocacy, support, referrals) other: training for other organisatons)
Crosscare Migrant Project: website, brochures, one stop shop (info, support, advocacy)
Cairde: website, brochures, one stop shop (information, advocacy, support, outreach), information sessions, other- training for other organisatons.
Doras Luimni: website, brochures, one stop shop (information, support), other- training for other organisatons
Important caveat: the uptake of available translated resources is regarded as patchy and adhoc 
</t>
  </si>
  <si>
    <t xml:space="preserve">
Health information in 9 – 20 languages is available here:
http://www.integration.ie/website/omi/omiwebv6.nsf/page/Information%20for%20Migrants-mlresourceshealth-en 
</t>
  </si>
  <si>
    <t xml:space="preserve">Statutory and voluntary websites: all groups reached.
All statutory organisations: legal migrants and asylum seekers.
Immigrant Council of Ireland – legal and undocumented migrants
Crosscare Migrant Project: legal and undocumented migrants
Cairde: legal and undocumented migrants, asylum seekers
Doras Luimni - legal and undocumented migrants, asylum seekers
</t>
  </si>
  <si>
    <t xml:space="preserve">The Department of Health’ sNational Health Strategy 2001 emphasises health education and health promotion and does espouse values of a health service that is fair and accessible to all. The more recent Healthy Ireland Framework 2013 is designed to improve health across all groups and to address health inequalities. 
The aforementioned National Intercultural Health Strategy 2007-2012 is relevant here as health education and health promotion activities feature in the work of HSE and NGO partnerships. For example:  
HSE website:
Information on HSE cancer screening, diabetis and immunisation services:  translated brochures and website info. targeted at those eligible for public health services.
HSE Health promotion – some translated brochures available on website
NGOs: Some translated health promotion information on websites and in brochures:
Drugs.ie 
www.ruhama.ie (Women Affected by Prostitution)
New Communities Partnership 
Women’s Aid
Dublin Rape Crisis Centre
Irish Family Planning Association (including FGM clinic)
</t>
  </si>
  <si>
    <t xml:space="preserve">Health information in 9 – 20 languages is available here:
http://www.integration.ie/website/omi/omiwebv6.nsf/page/Information%20for%20Migrants-mlresourceshealth-en
</t>
  </si>
  <si>
    <t xml:space="preserve">There is no formal policy about this
There is no provision of CMs apart from some CMs working at the aforementioned HSE funded Roma clinics 
</t>
  </si>
  <si>
    <t xml:space="preserve">CMs are provided at the aforementioned HSE funded Roma clinic which UDM attend </t>
  </si>
  <si>
    <t xml:space="preserve">There is no requirement to provide qualified interpreting services. There are resources from the HSE for interpreting in secondary care but less clarity about primary care, so service provision may be inconsistent and fragmented. 
There are some contractual arrangements between the HSE and commercial services for face-to-face and telephone interpreting. 
There are also some established migrants who have trained as community interpreters and who work free lance or with commercial companies. 
It is important to note that uptake of interpreting is very ad hoc
Also that the interpreters from commercial companies are not necessarily qualified 
There are some innovative projects to address e.g, language barriers in emergency settings 
http://www.hse.ie/eng/services/list/3/hospitals/sligo/hp/Emergency_Multilingual_Aid_box.html
A model of interpreting is being developed as a priority by the HSE at this time 
</t>
  </si>
  <si>
    <t xml:space="preserve">A,b,d
The notes for Qs 13 are all relevant here as well 
</t>
  </si>
  <si>
    <t xml:space="preserve"> THE HSE have led/collaborated on projects with academics and community representatives to develop The National Intercultural Health Strategy 2007-12 and Guidelines for Communication in Cross-Cultural General Practice Consultations 
And the HSE Intercultural Guide 
</t>
  </si>
  <si>
    <t xml:space="preserve">The HSE National Intercultural Health Strategy recommends training for health service staff 
The provision of training in basic professional education and / or in-service professional development is patchy and there is no formal monitoring of training or sanctions for health service staff who have not received this training 
There are training courses available in the Irish setting for enhancing cultural competence (generally or with attention to specific skills) but it is not recognised under the National Framework of Qualifications in Ireland
</t>
  </si>
  <si>
    <t xml:space="preserve">A, B and C
There is national Strategy  for Service User Involvement.  but the key lever for migrant involvement comes from the 
National Intercultural Health Strategy 2007-2012
The NIHS was developed in consultation with migrants, and NGOs working with migrants. 
the HSE Social Inclusion Office have extensive experience of collaborative partnerships with academics and non-statutory agencies to involve migrants in projects to improve information provision (for example a completed project about involving migrants in a cultural mediation project), service design and delivery (for example development of a specialised FGM clinic) and in research ( for example in research about the development of a guideline to support communication in cross-cultural consultations)
However, as a general rule 
migrants are not routinely involved in service design and delivery
</t>
  </si>
  <si>
    <t xml:space="preserve">Due to the economic recession there is a moratorium on employment in the HSE at present – minimal recruitment  at this time
There are no records in the HSE about the diversity of staff. 
</t>
  </si>
  <si>
    <t xml:space="preserve">A: 
HSE Social Inclusion and NGO partnerships to address FGM, effects of torture and a cultural circumcision service is presently being developed in collaboration with hospital services
</t>
  </si>
  <si>
    <t xml:space="preserve">
Some settings record country of birth or ethnicity but this is patchy 
There is no national electronic medical record system in place 
The anticipated ‘Health Identifier Bill’ may include legislation on more formal/mandatory data collection
</t>
  </si>
  <si>
    <t xml:space="preserve">A. occurrence of health problems among 
    migrant or ethnic minority groups
B. social determinants of migrant and 
    ethnic minority health C issues concerning service provision for migrants or ethnic minorities
The HSE hare supporting some funding towards  two PhDs in recent yearsabout migrant health 
The Health Research Board have funded projects about migrant health in the past five years that focus on service provision for migrants or ethnic minorities (e.g. a study to examine experiences of language barriers in general practice (MacFarlane et al. 2009) and another to develop a guideline to identify best practice to support communication in cross-cultural consultations  
</t>
  </si>
  <si>
    <t xml:space="preserve">Policies such as the government’s health and wellbeing framework: Healthy Ireland, the national framework on mental health: Vision for Change, and the National Policy Framework for Children and Young People, all of which make specific commitments regarding different migrant groups. Below are some extracts from the policy documents that might be helpful in highlighting these recent policy developments, and particularly the increasing emphasis on ‘whole of government’ approaches to health and wellbeing.  In addition, migrants are referred to in the evolving frameworks on health inequalities and gender mainstreaming, which address the causes of health inequalities and also of gender inequalities, with a focus on addressing the social determinants of health and taking into account the health issues faced by service users from ethnic minority and migrant groups. See:  HSE Health Inequalities Framework (2012) and HSE/NWCI Equal but Different – A framework for integrating gender equality in Health Service Executive Policy, Planning and Service Delivery http://www.nwci.ie/download/pdf/equal_but_different_final_report.pdf. Both frameworks have been implemented through pilot projects.
</t>
  </si>
  <si>
    <t xml:space="preserve"> The HSE Social Inclusion Office is the specialised department for migrant and ethnic minority health 
The aforementioned National Intercultural Health Strategy 2007-2012 advocates an organisational approach  and so the commitment to migrant health is present throughout the system and not only in specialist health services for migrants 
</t>
  </si>
  <si>
    <t xml:space="preserve">The aforementioned Strategies are relevant here: 
 National Integration Strategy – due early 2015 from the Department of Justice and Equality 
The Health Service Eecutive  Intercultural Health Strategy 2007-2012 
</t>
  </si>
  <si>
    <t xml:space="preserve">See response to Qs 16 
</t>
  </si>
  <si>
    <t xml:space="preserve">No structural co-operations but some examples of involvement on an ad hoc basis 
</t>
  </si>
  <si>
    <t xml:space="preserve">“Italy’s health care system is a regionally based National Health Service (Servizio Sanitario Nazionale (SSN)) that provides universal coverage free of charge at the point of service. The national level is responsible for ensuring the general objectives and fundamental principles of the national health care system. Regional governments, through the regional health departments, are responsible for ensuring the delivery of a benefi ts package through a network of population-based health management organizations and public and private accredited hospitals.”
http://www.euro.who.int/__data/assets/pdf_file/0006/87225/E93666.pdf 
All legal migrants have the right to the inclusion in the SSN. They must have a personal identification number and be registered in the Register of Residents (AnagrafeResidenti). 
Membership is mandatory once the individual has a legal residence. 
In Italy citizenship gives a permanent entitlement to public health care services.
Not having citizenship could expose migrants to discontinuity in health care if they, e.g., lose their job or become adults and have to wait for the acquisition of citizenship. 
When a migrant is waiting for renewing his permit of stay he/she is covered as an irregular migrant
In order to solve this problem, the recent agreement between State and Regions signed in 2012 (see references) foresees that continuity of care should be guaranteed and that also irregular migrants should be guaranteed essential care. However, this agreement is still not in force in almost one half of the regions, so in some areas discontinuity of care is still an issue.
Children:
Compulsory vaccinations are free of charge for the general population including migrants.
Children:
Legal migrants are entitled to enrol in the NHS, receive a health card and choose a paediatrician for their children. 
Normative References:
• law n. 40/98 , DL 286/98 Testo Unico Immigrazione
Particularrly, Art. 2, paragraph 1, of Legislative Decree 286/1998 of the Consolidated Law onimmigration, states that foreigners however present at the border or within the territory of the State shall be recognised the fundamental human rights provided for by the national Laws, by the international Conventions in force, and by the generally recognised international Laws.
• State-Region Conference Agreement dated 30/12/2012
See References section below for a full list of regulations
For a compendium of migrants’ fundamental rights in Italy see: http://www.integrazionemigranti.gov.it/en/services/health-care/Documents/DIRITTI%20FONDAMENTALI-en.pdf
See also the Ministry of Health leaflet: “Ten fundamental rules for migrants health care provision” (published in Italian) (Note 1 below) .
http://www.cestim.it/argomenti/21salute/21salute_regole.pdf
</t>
  </si>
  <si>
    <t xml:space="preserve">AS are covered by the same system as nationals.By law, asylum seekers and beneficiaries of international protection must enrol in the National Health Service. They have equal treatment and full equality of rights and obligations with respect to Italian citizens regarding the SSN (Art. 34 of Legislative Decree No. 286/98 (Consolidated Text on immigration). See also article 27 of the Legislative Decree No. 251/2007 ( which refers exclusively to beneficiaries of international protection). This is also the rule for unaccompanied children.
The right to medical assistance is granted at the moment of the registration of the asylum request and this right remains even during the renewal process of the permit of stay. Coverage is extended automatically to each family member for legal migrants and it is granted to newborn babies of parents registered with the National Health System.
The law prescribes that asylum seekers are obliged to register with the National Health Systemat the local health Authorities registry office (ASL- Azienda Sanitaria Locale). Asylum seekers hostedin accommodation centres (Centri di Accoglienza) are registered directly by the manager of the centre. The documents needed for registration are the permit of stay, the registration in the civil status registry and the fiscal code. Once registered, a temporary health card (tessera sanitaria) is delivered to the asylum seeker.
Asylum seekers and beneficiaries of international protection can be exempted from co-payments on the basis of a self-declaration of suffering from poverty (called “dichiarazione di indigenza”). The request of co-payment (called “ticket”) exemption is presented to the Local Health Unit (ASL). Usually asylum seekers are helped by the social assistance of their centre in filling theirrequest.
Legislative Decree No. 140/2005 authorised asylum seekers to work. Co-payment exemption is valid at least for the first sixth month since the asylum request, when a permit of stay valid for work is issued to the asylum seeker. After that, asylum seekers need to register at the registry of the job centres (centri per l’impiego) as unemployed in order to maintain exemption from co-payments. 
Children:
Compulsory Vaccinations are free of charge for the general population including migrants.
Regarding the effective enjoyment of health care services by asylum seekers and refugees, it is worth noting that there is a general disinformation and a lack of specific training on international protection for medical operators. In addition, the medical operators are not specifically trained on the diseases typically affecting asylum seekers and refugees. According to asylumineurope.org one of the most relevant barriers to access health services is the language: usually medical operators speak only Italian and there are no cultural mediators or interpreters who could facilitate the mutual understanding.Therefore asylum seekers and refugees often do not accesstheir GP andonly access hospital or emergency services when sick. These problems are worsening because of severe conditions ofaccommodation centres and ofinformal accommodation in the metropolitan areas 
(source: http://www.asylumineurope.org/reports/country/italy/reception-conditions/health-care )
During the first six months AS have a total exemption and they do not payeither co-payments (called “ticket”) or other forms of payment. After these six months they are treated like nationals.
Normative References:
- law n. 40/98 , DL 286/98 Testo Unico Immigrazione
- State-Region Conference Agreement dated 30/12/2012
See References section below for a full list of regulations
Other refs. : ARE UNDOCUMENTED MIGRANTS AND ASYLUM SEEKERS ENTITLED TO ACCESS HEALTH CARE IN THE EU ? www.huma-network.org
Asylum Information Database (http://www.asylumineurope.org)
</t>
  </si>
  <si>
    <t xml:space="preserve">Undocumented migrants have access to wide health coverage (specifically detailed and listed in the law) through a specific system called “STP – Temporarily Present Foreigners” consisting of a short-term but renewable anonymous code that is easily provided to all undocumented migrants. 
Foreigners are not required to show any residence permit when accessing healthcare facilities. 
The difference with Italians is that in order to access health care the card needs to be renewed every 6 months.
(see : http://www.integrazionemigranti.gov.it/en/services/health-care/Documents/DIRITTI%20FONDAMENTALI-en.pdf )
Children:
According to a State-Regions Conference resolution Act signed in 2012 even if migrants do not have a residence permit they can enrol and choose a paediatrician. 
However the implementation is left at regional level at not all 
regions have extended this possibility to irregular migrants
Normative References:
- law n. 40/98 , DL 286/98 Testo Unico Immigrazione
- State-Region Conference Agreement dated 30/12/2012
See References section below for a full list of regulations
About fundamental rights see: 
http://www.integrazionemigranti.gov.it/en/services/health-care/Documents/DIRITTI%20FONDAMENTALI-en.pdf
Art. 35 of the Consolidated Law, although affirming that as a general rule there is no principle of gratuitousness of the services provided by the national health service to non-registered citizens, at paragraph 4 states that services shall be provided free of charge to illegal foreigners with no sufficient economic resources, with the exception made for co-payments to be paid on the same basis as Italian citizens.
Indigent foreigners, not complying with the entry and residence rules, are exempted from the payment of healthcare contributions, similarly to what happens with Italian citizens, in case of: first level healthcare services, emergencies, pregnancy, exempted pathologies or exempted subjects in consideration of their age or since affected by severe disabling conditions
On the occasion of their firstaccess to health health care services, prescriptions and registration of servicesprovided to irregular migrants shall be made by assigning to migrants an STP regional code, as per art. 43, paragraph 3, of Presidential Decree no. 394 of 31st August 1999 as subsequently amended (regulation enforcing the Consolidated Law on Immigration); such code has a six-month validity and it can be renewed.
The STP card isaccepted throughout the national territory, and it shall be used for both obtaining the reimbursement for the healthcare services provided and for all prescriptions allowed by the regional prescription drugs formulary (to be provided by authorised pharmacies) with contributions to be paid on the same basis as Italian citizens.
Undocumented migrants have to pay contributions (Tickets) for all those services that are not included in the definition “Urgent and Essential care” described by the national immigration law (TestoUnico) unless they ask for the “indigence condition” exemption. 
The eventual “condition of indigence” is stated and certified when the migrant is given its STP regional code, with migrants signing a self-certified declaration valid six months and drafted according to the structure enclosed to the Circular Letter no. 5/2000 of the Ministry of Health. 
Children:
According to a State-Regions Conference resolution Act signed in 2012 even if migrants do not have a residence permit they can enrol and choose a paediatrician. 
However the implementation is left at regional level at not all regions have extended this possibility to irregular migrants
Normative Refs:
- law n. 40/98 , DL 286/98 Testo Unico Immigrazione
- State-Region Conference Agreement dated 30/12/2012
See References section below for a full list of regulations
About fundamental rights see: http://www.integrazionemigranti.gov.it/en/services/health-care/Documents/DIRITTI%20FONDAMENTALI-en.pdf
MAIN DECISIONS OF THE ITALIAN CONSTITUTIONAL COURT:
judgement 105/2001
Individual freedom and detainment of foreigners within identification and expatriation centres
judgement 252/2001
Right to health
judgement 78/2007
Access to measures alternative to imprisonment
judgement 269/2010
Right to urgent social and welfare services that cannot be postponed
judgement 299/2010
Protection of fundamental rights in general
judgement 61/2011
Protection of fundamental rights, with particular reference to initial housing reception centres
judgement 245/2011
Right to marriage.
Other references: http://www.integrazionemigranti.gov.it/en/services/health-care/Documents/DIRITTI%20FONDAMENTALI-en.pdf  
Fundamental rights of foreigners however present within the national territory
</t>
  </si>
  <si>
    <t xml:space="preserve">The basket of services covered for UDMs contains almost everything covered for national citizens, though an element of discretion exists because the care must be “urgent and essential”
According to art. 35 of the Consolidated Law, foreign citizens present within the national territory, although not complying with the entry and residence provisions in force, shall be guaranteed - within both public and accredited healthcare facilities - urgent or essential outpatient and hospital care, although continued, in case of diseases and injuries; furthermore, preventive care programs safeguarding individual and collective health shall also be provided.
In particular, the following care shall be provided:
a) social protection in case of pregnancy and motherhood, on the basis of the same rights as those guaranteed to Italian citizens, in compliance with Law no. 405 of 29th July 1975, and Law no. 194 of 22nd May 1978, and under the Decree of 6th March 1995 enacted by the Ministry of Health, published in the Official Journal no. 87 of 13th April 1995, on the basis of the same rights as those guaranteed to Italian citizens;
b) protection of minors in compliance with the Convention of the Rights of the Child of 20th November 1989, ratified and enforced under Law no. 176 of 27th May 1991;
c) vaccines according to the regulations in force and in the framework of the collective prevention campaigns authorised by Regional Governments;
d) international prophylaxis measures;
e) prophylaxis, diagnosis and treatment of infectious diseases, and eventual elimination of relevant focuses of infection.
The Circular Letter no. 5of the Ministry of Health dated 24 march 2000 clarifies that:
- urgent care means the treatments that cannot be delayed without endangering the lives or causing damage to the health of individuals;
- essential care means the healthcare, diagnostic and therapeutic services relating to pathologies that are not dangerous immediately and in the short term, but that over the time might determine a higher risk for human health or lives (complications, chronic conditions or worsening).
Furthermore, the principle of the continuity of urgent and essential care was reaffirmed, in the sense of providing patients with a complete therapeutic and rehabilitative cycle relating to the possible elimination of the disease.
</t>
  </si>
  <si>
    <t xml:space="preserve">There are special entitlements in terms of coverage and affordability for:
i. Pregnant women (ante-natal care)
ii. Mothers and babies (childbirth and post-natal care)
iii. Children
iv. People at increased risk of exposure to certain health problems (e.g. HIV, TB)
For regular migrants and asylum seekers entitlements are ensured for all sub-groups. For irregular migrants full coverage is ensured only in some regions, e.g. non accompanied minors enjoy full entitlement, other minors with irregular parents may have difficulties in accessing paediatric care if the implementation of the national Immigration Law (TestoUnicosull’Immigrazione, see above for references) is not fully implemented by the regional government.
</t>
  </si>
  <si>
    <t>For irregular migrants there are complicated procedures involving administrative discretion (e.g. in the interpretation of the definition of “Essential and Urgent care” and also in the recognition of the exemptions).</t>
  </si>
  <si>
    <t xml:space="preserve">The Ministry of Interior, Ministry of Health and the Ministry of Labour and Social Affairs regularly provide updated information on migrant’s entitlement to Health care services, moreover these information are also accessible through their website 
Furthermore at national level there is a booklet published jointly by IstitutoSuperioreSanità and Ministry of Health for health providers “L’accessoalle cure della persona straniera” (see references below)
Umbria Region:
Service providers are informed via courses and meetings organised at regional level, and they inform their staff.
Emilia Romagna Region:
As the Italian health system is a federal one, also the regional government provides legislative acts (Notes or circulars by the Regional Health Department concerning information on migrants’ entitlements and its operational implementation) for service providers.
Furthermore, the region organises meetings in order to standardise information on the issues concerning migrants’ entitlement. These meetings address all healthcare services of the region. Health care organisations pass on relevant information about these entitlements to their employees also through health professional trainings. 
Nevertheless, the whole process is fragmented and poorly effective in reaching all employees directly in contact with migrants.
Rererences: 
http://www.salute.gov.it/imgs/c_17_opuscoliposter_199_allegato.pdf
</t>
  </si>
  <si>
    <t xml:space="preserve">National level: 
There are booklets in various websites, but information is sparse (Ministry of Labour and social affairs, Ministry of Health, Ministry of Interiors, NGOs, Individual Regional Health Services)
The Ministry of Health has, e.g., published a guide “Informa salute” to the access to the National Health Services by Non-EU Nationals, in eight languages);and “Salute: un diritto per tutti – Health: a right for everyone” in eight languages; and other information material targeting specific sub-groups, such as women and children. All these information are accessible through the Ministry of Health’ s website.
See references for a list of websites giving information to migrants at national level:
http://www.salute.gov.it/portale/temi/p2_6.jsp?lingua=italiano&amp;id=1764&amp;area=Assistenza%20sanitaria&amp;menu=stranieri 
Comments. Both at national and regional level there is not an effective information strategy addressing the issues of entitlements and use of health services E.g. updated information are not provided to both new migrants and regular migrants when they arrive in Italy. Therefore methods of dissemination are low, however there is information material containing all needed information for migrants, This material is more consistent at regional level (see Umbria and Emilia-Romagna).
Regional level:
Umbria Region:
The Regional health Plan 2009-2011 foresees that action should be undertaken to improve information and access to services for migrants, as well as for other fragile groups ( such as disabled etc.) via IT, like, e.g. by delivering information by the telephone and the web. At municipal level, there are information centres for migrants for several dimensions of integration policies , not specific for health care (Sportello Unico per l’Immigrazione)In 2014 an integrated multi language website offering the information needed for entitlements of health services is being launched.
Emilia Romagna Region:
There is a more structured webpage of the Regional health Department which gives information on the entitlements, the access and use of health care services and other information material targeting specific sub-groups, such as irregular migrants, women, children, elderly people carers “badanti”, etc. in various languages. Furthermore, single health care organisations provide a wealth of information for their migrant population through, websites, leaflets, Health service guides, booklets, video, etc. in various languages, or through specific meetings addressing migrants with the use of intercultural mediators .
http://www.saluter.it/informazioni/stranieri 
</t>
  </si>
  <si>
    <t xml:space="preserve">At national level the information bookett published by the Ministry of Health (“Informa salute”) on access to the National Health Service by Non-EU Nationals is in eight languages.
Umbria: 6  languages Chinese, Spanish, Arabian, French, Romania, English
Emilia-Romagna: there are various publications providing information concerning entitlements for migrants in more then three languages .
</t>
  </si>
  <si>
    <t xml:space="preserve">At national level, there is written information material addressing 2 groups: Legal migrants and Irregular migrants.
Asylum seekers receive information about their rights and the use of health care in the Centres of identification (since last July the government has established a network of regional Hub-centres, where asylum seekers arriving from the landing regions (Sicily, ..) receive the first health evaluation, information about their rights and instructions for submitting the request of the refugee’s status).
“Piano nazionale per fronteggiare il flusso straordinario di cittadini extra-comunitario” Conferenza Sato-Regioni-Enti Locali, 10July 2014)
Umbria: ALL 3 groups
Emilia-Romagna : all 3 groups
</t>
  </si>
  <si>
    <t xml:space="preserve">At national level there is not a national programme on Migration and Health, this is because in Italy health plans are meant to be addressed to the whole population in order to avoid separated health and health promotion services specific for migrants and ethnic minorities. However, you can find targeted projects aiming to improve access to health promotion services for migrants.
Umbria Region:
 The Regional health Plan foresees specific attention to health promotion of migrants. The problem is the level of implementation.
Some Local health Units or Hospitals inside the region have conducted targeted public health initiatives but this is not systematic in the whole regional territory . Also the preventive regional plan for 2012 states the need of developing targeted measures (see references).
However, in a few months the Region will launch a multi language tools for improving migrants access to health care on the web that is being developed by our Department at the University of Perugia and now it is in the pilot phase.
Emilia Romagna region:
Generally these activities are included in the regional or organisational policy measures, e.g. Prevention Regional Plans. At local level the Departments of public health usually have a Programme on Health and Vulnerable groups, including migrants.
</t>
  </si>
  <si>
    <t xml:space="preserve">Umbria Region:
It is quite difficult to reply as different replies are possible:
Multi-language measures are undertaken at local level (at local health units/hospital / district level).
Materials on website at regional level (www.hfm.unipg.it) by now are according to option aiming at giving information to migrants translated in 6 languages.
Emilia Romagna Region:
Although health education and promotion interventions are addressed to the whole population, there is translated information material for migrants concerning health promotion issues, and targeted education interventions addressing for example migrants women and diabetes patients.
</t>
  </si>
  <si>
    <t xml:space="preserve">At national level the use of cultural mediation is poorly or scarcely ensured. 
Umbria Region: The use of cultural mediators is well established but it is provided on a smaller or ad hoc basis
Emilia Romagna: The use of cultural mediators is well established and covers all areas of health care services.
</t>
  </si>
  <si>
    <t xml:space="preserve">Under art. 35, paragraph 5, of the Consolidated Law, the access to healthcare facilities by illegal foreigners shall not be reported to the police authorities, unless the medical report is mandatory according to the same conditions as those applying to Italian citizens.
According to art. 365 of the criminal code, a person that, in the performance of a healthcare profession, provided one’s assistance or work in cases that might envisage a crime, shall report such case to the competent authorities
Two clarifications are needed:
- The offences for which a forcible measure is needed include for instance crimes against human lives (wilful murder, manslaughter, unintentional homicide, incitement or help to suicide, infanticide) and crimes against physical integrity (malicious voluntary lesions from the beating, maltreatment, fights, abuse of means of constriction).
- In any case, the person providing medical assistance shall not be obliged to issue a medical report whenever the medical report would entail a criminal proceeding against the patient.
The Ministry of the Interior, with its circular letter of no. 12 of 27th November 2009, clarified the enforcement of the prohibition to report to police authorities also after the coming into force of the offence of illegal entry and stay within the national territory (art. 10bis of the Consolidated Law) specifying that the obligation to provide a medical report does not apply on all the occasions in which such medical report might expose the foreigner to a criminal procedure and that in any case it does not apply in relation to the offence of illegal entry and stay within the national territory, having considered that such case would be an infraction and not a crime (as per art. 365 of the criminal code).
For Umbria Region a Note delivered to Local Health Unitsby the Regional Administration in
2008 reinforced the point.
</t>
  </si>
  <si>
    <t xml:space="preserve">Interpretation services provided at Regional level:
Umbria Region:
This question is not clear
Policies are implemented at local level but the level of implementation is variable.across local health units or hospitals . Generally, health care services provide interpretation services free of charge (as , e.g., in Perugia ). But it is not required by Law.
Emilia-Romagna Region:
the regional government encourages all local health authorities to set up an interpretation/intercultural mediation service. Costs are covered by local health authorities, as part of the overall lump of money received by the regional government (therefore these expenses are approved by the regional government).
The implementation of these services is documented by monitoring activities conducted annually by the Regional Government.
</t>
  </si>
  <si>
    <t xml:space="preserve"> Umbria:
Availability in practice is variable at local level across local health units (ASL).
Methods used : a) b) d) and e) 
Emilia Romagna
Generally available a) b) and e) in all local health services of Emilia-Romagna. E.g.: In Reggio Emilia the Local Health Unit (ASL) has spent 400.000 euros per year on Interculturalmediation services.
</t>
  </si>
  <si>
    <t xml:space="preserve">No uniform reply seems to be possible to give across Regions. 
This requirement is addressed by the adoption of the international Equity standards in health care for migrants and other vulnerable groups”. Although the adoption of the standard is in a piloting phase it involves 4 Italian regions. 
Umbria Region:
Option 3
Emilia Romagna:
Option A and B
In Emilia-Romagna, health care organisations are piloting the “Equity standards”
</t>
  </si>
  <si>
    <t xml:space="preserve">In Italy there is no obligatory theme for in-service professional development. It is obligatory that health professionals attends a certain amount of training in order to achieve a defined annual number of credits.
In Italy and as well in Emilia-Romagna and Umbria Regions training on the issues of migrants’ needs allows health professionals to gain the necessary credits. Therefore, there is no obligation, but we can say that the system encourages, but doesn’t ensures that health professionals attend training on these issues.
Umbria Region:
Training is provided for the administration staff on legislative reforms and on the information system for migrants but not obligatorily.
</t>
  </si>
  <si>
    <t xml:space="preserve">There is a National policy on FGM
References: Law 9th January 2006 n. 7 (“Disposizioniconcernenti la prevenzione e ildivietodellepratiche di mutilazionigenitalifemminile”,’art. 4 ) foresees that the Ministry of Health sets guidelines for FGM prevention, rehabilitation and support.
Emilia-Romagna
There are policies for FGM and for encouraging the use of Complementary medicines.
Umbria 
There are policies for FGM and for encouraging the use of Complementary medicines.
</t>
  </si>
  <si>
    <t xml:space="preserve">It is possible to link data on utilisation for hospital care, specialist care and pharmaceutical prescriptions with regional registries containing personal information on individuals citizenship and irregular migrant status, but under privacy Laws constraints. At regional level data quality is variable, being more uniform across regions for hospital data (DRGs) , less for Specialist care.
At national level the ISTAT (National Institute of Statistics) publishes periodical reports on the Health status, risk factors and health care access of foreign citizens (legal migrants).
http://www.istat.it/it/archivio/110879  
The has been a National project of CCM and Agenas on measuring health and health expenditure of migrants in Italy 
Umbria Region:
 PEHRG (Poverty and Equity in Health Research Group)Research Group with the University of Perugia since 2008 has published periodical reports and books on migrants health and health care inequalities in access and use of health care at both Regional and National level by using administrative data on Umbria and Italian Regions
www.pehrg.unipg.it
Emilia-Romagna Region:
the health department produces reports on migrants’ health, and access to health care, information collected include migrant status and country of origin. 
“la salute dei migranti in Emilia-Romagna”
http://www.saluter.it/news/regione/la-salute-dei-migranti-in-emilia-romagna
</t>
  </si>
  <si>
    <t xml:space="preserve">Research on the 4 topics have been supported in Italy in the past 5 years.
Funds come from the EU as well as from managed by Italian bodies, such as the Ministry of Interior (Project FEI); Ministry of Health (Structural Funds). 
Among funded projects, a good example is given by research on Health inequalities and social determinants conducted by the University of Turin at the Department of Public Health.
Umbria Region: 
Topics A, B, C and D, through national bodies (e.g. Ministry of Health: CCM and RicercaFinalizzata” . PEHRG (Poverty and Equity in Health Research Group)Research Group with the University of Perugia publish since 2008 periodical reports and books on socio-economic inequalities in access and use of health care including migrants at both Regional and National level by using administrative data on Italian Regions. See www.pehrg.unipg.it.
Emilia-Romagna Region:
At the level of Emilia-Romagna region research has been financed on topics A, B, C and D, through national bodies (e.g. Ministry of Health: CCM and RicercaFinalizzata” and regional tenders “ProgrammaRegione-Università; Fondo di Modernizzazione) or even EU funds. Below, an example of project funded by CCM.
Project financed by CCM in 2010 aimed to implement in the Regional Health care Sustem a monitoring method og migrants’ health. The project produced the first regional report on migrants’ health in Emilia-Romagna La salute della popolazione immigrata in Emilia-Romagna - Dossier 217/2011.
</t>
  </si>
  <si>
    <t xml:space="preserve">Umbria Region: Regional Plans consider health in all approach integrating health and labour market approach e.g. for accident at work prevention
Emilia-Romagna Region: there are policies to favour the adoption of the “health in all policies” approach. For example: “ Programma triennale 2014-2016 “Quattro gli obiettivi del Programma approvato in Giunta: inclusione, equità e diritti, cittadinanza, antidiscriminazione.” Is a programme addressing policies of Education, Labour, Social inclusion and Health.
</t>
  </si>
  <si>
    <t xml:space="preserve"> No uniform reply possible across regions:
Emilia-Romagna :
option 1 . this approach is implemented at the level of the individual health service: It is well established the “Migrant-Friendly Hospital” model for health care delivery, although I am not sure we can call it a policy.
Umbria Region :
option 1
</t>
  </si>
  <si>
    <t xml:space="preserve">At times the central government set up a national Committee with the aim to support the Ministry of Health in making decisions regarding migrants’ health “Commissione Salute e Immigrazione”. Unfortunately, this committee expired with the end of the legislation that set it up.
Umbria Region: 
No policy design. However, there has been a systematic recourse to stakeholders involvement for managing the recent Mare Nostrum incoming of migrants and health management this year
Emilia Romagna Region:
nothing at regional level with this aim, i.e. “to involve stakeholders in the design of migrants’ health policies.
</t>
  </si>
  <si>
    <t xml:space="preserve">Umbria
The Regional Consultation bodies for Immigration (ConsultaRegionaleImmigrazione) should be consulted for Regional Initiatives and Laws
Emilia-Romagna
In each province of the region there are Consultation bodies for Immigration which are officially regulated, and aim to favour social integration, to combat discrimination and provide information.. They are not directly or regularly involved for in service design and delivery
</t>
  </si>
  <si>
    <t xml:space="preserve">Two systems of coverage exist:
1) National Health Insurance covers foreign residents (excepting foreigners whose period of residence is no longer than three months or status of residence is short stay). 
2) Social Insurance (employees’ health insurance) is based on employment contract irrespective of status of residence.
Unemployed people have three options to be covered for health care. 
1) Continuing employment health insurance for maximum 2 years but need to pay full contributions without employer’s contributions; 
2) To be a member of national health insurance; 
3) To be a dependant member of a spouse or other family member who is covered by health insurance.
</t>
  </si>
  <si>
    <t xml:space="preserve">Asylum seekers who have status of residence such as "Designated Activities” or “Permission for Provisional Stay” can access National Health Insurance. However, other asylum seekers who does not have such status of residence cannot access to it.
Most asylum seekers are in the latter category. They need to pay full costs at point of use. In some local governments, they can use Free/ Low -cost Medical Service for poor people even though the number of medical facilities are limited
</t>
  </si>
  <si>
    <t>Only applies to asylum seekers with the residence status mentioned above</t>
  </si>
  <si>
    <t xml:space="preserve">In principle, undocumented migrants need to contract the private insurance or pay full costs at the point of use. Exceptionally, if they can access to social insurance (employees’ health insurance), they can be covered by the same system as nationals. However, many employers discourage enrolment to avoid paying the employer’s half of the premium.
There is a Free/ Low -cost Medical Service for poor people even if the number of medical facilities are limited. Some of them have discretion to give this service to undocumented migrants.
Industrial Accident Compensation Insurance covers undocumented migrants.
</t>
  </si>
  <si>
    <t>Only applies to UDMs who can get access to employee’s health insurance.</t>
  </si>
  <si>
    <t xml:space="preserve">A. Health check-ups for pregnant women at public expense and a Maternal and Child Health Handbook will be issued to pregnant women.
B. Public insured persons can receive 420,000 yen in the case of delivery at a childbirth facility enrolled in the Japan Obstetric Compensation System for Cerebral Palsy. Even for non-insured undocumented persons there is a possibility to receive expenses for delivery by the Child Birth Financial Support System.
・Free health examination for young children (1 month, 3 or4 months, 6 or 7months, 9 or 10 months, 1 year, 18 months, 2 years, 3 years, 4 years, 5 years and 6 years).
・In case of a premature baby, the cost of care is paid by public finance.
C.　
・Free health examination for young children mentioned above.
・Medical Subsidy for Children (Some local governments subsidies full care costs and others do certain percent of care costs).
・Special Child Dependent's Allowance for children who have congenital disease.
D. In case of decignated infectious disease, care costs are supported by public expenses, 
E. In case of the risk of harm, care costs are supported by public expenses.　
F. In case of victims of human trafficking, care costs are paid by public expenses
G. Elderly persons pay only 10 % of the case cost (but ordinal insured persons pay 30 % of it).　
</t>
  </si>
  <si>
    <t>In principle, if persons come to hospitals by an ambulance, emergency care service will be afforded. However, some hospitals do not want to take care of foreign patients who might be uncovered by health insurance, therefore, the Ministry of Health, Labour and Welfare has established  compensation program to financially assist medical institutions which could not recover unpaid medical fees from foreign patients since 1996. Some local governments such as Tokyo, Kanagawa and Hyogo have this program. This program is afforded to documented and undocumented migrants.</t>
  </si>
  <si>
    <t xml:space="preserve">A: The Ministry of Health, Labour and Welfare has the website of a list in which each prefecture provides basic information on its hospitals/clinics, such as addresses, specialty services, office hours, and foreign language services. See http://www.mhlw.go.jp/english/policy/health-medical/medical-care/info_hpspitals.html. 
The Council of Local Authorities for International Relations has the website of medical information for foreign residents. See http://www.clair.or.jp/tagengorev/en/f/index.html.
(website in 13 languages)
C. Local governments have counselling service offices such as one-stop-shop and they can give advice for health care.
</t>
  </si>
  <si>
    <t xml:space="preserve">It is often to be found in English, Korean, Chinese, Spanish and Portuguese.
</t>
  </si>
  <si>
    <t xml:space="preserve">A,B
Brochures on HIV are issued in 6 languages by the Japan Foundation for AIDS Prevention sponsored by the Ministry of Health, Labour and Welfare. 
See http://api-net.jfap.or.jp/knowledge/6lang_pamph.html.
These brochures and posters were delivered to public institutions and medical service provider organisations.
They are culturally adapted.
</t>
  </si>
  <si>
    <t xml:space="preserve">The above mentioned brouchres are written in 6 languages (English, Chinese, Korean, Spanish, Portuguese and Thai).
</t>
  </si>
  <si>
    <t>The above mentioned brochures cover three groups.</t>
  </si>
  <si>
    <t xml:space="preserve">More than 20 local governments have the Medical Interpretations System which provides dispatching of interpreters, telephone interpretations and text translations.
In a limited number of medical institutions, medical interpreters are working for guiding insight of hospitals.
</t>
  </si>
  <si>
    <t xml:space="preserve">Generally, public servants have an obligation to report.to the immigration authorities under Article 62 (2) of the immigration Control Act. However, the Parliament (the Committee on Judicial Affairs) confirmed that public servants do not need to do it if there is extreme hardness to do administrative purpose. Usually, public healthcare professionals or organisations are exempted from the report obligation because they cannot achieve their administrative purpose (health care) if they report.
</t>
  </si>
  <si>
    <t xml:space="preserve">There is no qualification system for interpreters in Japan.
Some medical interpreters are free and others are 1,000 or 2,000 yen per hour.
</t>
  </si>
  <si>
    <t xml:space="preserve">A, B, D E
Most interpreters are face-to face style but there are telephone interpretation in a limited number of local governments.
Many interpreters are credentialed volunteers.
In a limited number of local governments, interpreters are employed as a kind of cultural mediators.
</t>
  </si>
  <si>
    <t xml:space="preserve">a. In case of Medical Interpreter System, native speakers are often employed as interpreters.
b. In case of making multilingual information on medical services, foreign residents are often cooperating to make it.
</t>
  </si>
  <si>
    <t xml:space="preserve">Surveys on medical records for tuberculosis and HIV are collected data depending on the distinction between foreign citizens and citizens. However, there are no such distinction in general surveys on medical records. 
</t>
  </si>
  <si>
    <t xml:space="preserve">A.  Japan Society for the Promotion of Science (JSPS) Social, economic and health problems of Korean elders in Japan and establishment of models for nursing assistance (2008-2009) etc..
B. Japan Society for the Promotion of Science (JSPS) “”Mental Health Status Among School Students from Foreign Countries-An Epidemiological Study Conducted in A City with A Large Community of South Americans-(2009-2010) etc.
C. Japan Society for the Promotion of Science (JSPS) Development of multi-language medical translation software for globalism in community medicine (2009-2011) etc..
D.   Japan Society for the Promotion of Science (JSPS) “A corroborative study on communication gaps among foreign patients and medical service providers in Japan.(2009-2011) etc.
</t>
  </si>
  <si>
    <t xml:space="preserve">National Health Insurance Act
Article 109 (Special Cases for Foreigners, etc.)
(2) Overseas Korean nationals or foreigners who live in the Republic of Korea and who are prescribed by Presidential Decree shall become policyholders or dependents under the application of this Act, notwithstanding Article 5.
Article 5 ( qualification, etc.)
(1) Korean nationals who reside within Korea shall become policyholders (hereinafter referred to as "policyholder") of the health insurance referred to in this Act (hereinafter referred to as "health insurance") or their dependents: Provided, That this shall not apply to any of the following persons:
1. Persons who receive medical benefits under the provisions of the Medical Care Assistance Act (hereinafter referred to as "persons eligible for medical care");
2. Persons who receive medical care under the provisions of the Act on the Honorable Treatment of Persons of Distinguished Services to Independence and the Act on the Honorable Treatment and Support of Persons, etc. of Distinguished Services to the State (hereinafter referred to as "persons eligible for medical care for distinguished services"): Provided, That any of the following persons shall be a the insuredpolicyholder or a dependent:
(a) A person from among persons eligible for medical care for distinguished services, who requests the insurer to provide him/her with health insurance cover;
(b) A person who does not request the insurer that he/she be excluded from health insurance cover, despite of change of his/her status from a person under the coverage of the health insurance to persons eligible for medical care for distinguished services.
(2) Dependents of policyholders referred to in paragraph (1) refer to any of the following persons who are supported mainly by employer-provided policyholders and do not have other remuneration or income:
1. Spouses of employer-provided policyholders;
2. Lineal ascendants of employer-provided policyholders (including lineal ascendants of their spouses);
3. Lineal descendants (including lineal descendants of their spouses) and their spouses of employerprovided policyholders;
4. Brothers/sisters of employer-provided policyholders.
(3) The criteria for determination of the dependent eligibility referred to in paragraph (2), date of acquisition or loss of such eligibility, and other necessary matters shall be prescribed by Ordinance of the Ministry of Health and Welfare.
Enforcement Decree of the National Health Insurance Act (i.e. presidential decree)
Article 76 (Policyholders who are Foreigners. etc. and their Dependents)
(1) An overseas Korean national or a foreigner who is a worker, public official, teacher or school staff member and falls under any of the following subparagraphs shall be eligible for employer-provided policyholder under Article 109 (2) of the Act: Provided, That anyone who falls under any subparagraph of Article 6 (2) of the Act shall be excluded:
1. A person who has reported on his/her place of residence in Korea under Article 6 of the Act on the Immigration and Legal Status of Overseas Koreans;
2. A person who has filed for alien registration under Article 31 of the Immigration Control Act;.
(2) An overseas Korean national or a foreigner who meets each of the following requirements and files an application for entitlement as locally provided policyholder with the Corporation shall be eligible for a locally provided policyholder under Article 109 (2) of the Act:
1. That he/she is not an overseas Korean national or a foreigner who will become an employer-provided policyholder under paragraph (1);
2. That he/she has lived in the Republic of Korea for not less than three months, or actually plans to live in the Republic of Korea for not less than three months by reason of study, employment or such;
3. That he/she falls under any of the following items:
(a) A person falling under paragraph (1) 1;
(b) A person who has filed an alien registration under Article 31 of the Immigration Control Act and holds his/her sojourn status prescribed by Ordinance of the Ministry of Health and Welfare.
(3) An overseas Korean national or a foreigner who meets all of the following requirements and files an application for the entitlement as dependent with the Corporation shall be eligible for a dependent under Article 109 (2) of the Act:
1. That he/she shall be a person falling under any subparagraph of paragraph (1);
2. That his/her relationship with an employer-provided policyholder falls under any subparagraph of Article 5 (2) of the Act;
3. That he/she is recognized to have no remuneration or income and depends on an employer-provided policyholder to support his/her livelihood as specified in the standards determined and publicly notified by the Minister of Health and Welfare.
(4) Notwithstanding paragraphs (1) through (3), none of the following persons shall be eligible for the employer-provided policyholder, locally provided policy holder or dependent:
1. A person who resides in the Republic of Korea without obtaining permission for extension of the period of sojourn under Article 25 of the Immigration Control Act or Article 10 (2) of the Act on the Immigration and Legal Status of Overseas Koreans;
2. A person against whom a deportation order is issued under Article 59 (3) of the Immigration Control Act.
(5) Notwithstanding paragraph (1), where any overseas Korean national or any foreigner is eligible for medical guarantee equivalent to the medical care benefit provided for in Article 41 of the Act based on foreign Acts and subordinate statutes, a foreign insurance or a contract concluded with the employer, etc. while working in the Republic of Korea, he/she may be exempted from purchasing insurance under conditions as prescribed by Ordinance of the Ministry of Health and Welfare.
(6) An overseas Korean national or a foreigner who is a dependent or a relevant employer-provided policyholder may, if he/she so wishes, apply for the relinquishment of entitlement as a dependent as prescribed by Ordinance of the Ministry of Health and Welfare.
(7) Matters necessary for obtaining the entitlement as a policyholder or dependent by an overseas Korean national and a foreigner, applying for the relinquishment of entitlement as a dependent, exemption from subscribing for the insurance, etc. other than those prescribed in paragraphs (1) through (6) shall be prescribed by Ordinance of the Ministry of Health and Welfare.
</t>
  </si>
  <si>
    <t xml:space="preserve">a. Health check-up required:
Refugee Act Article 42 &amp; its Enforcement Decree Article 20 stipulates health check-ups for refugees and asylum seekers, also
Emergency Medical Service Act Article 3 (Rights to Receive Emergency Medical Service) (as amended in 2011) applies to foreigners.
b. The Minister of Justice should approve medical service for asylum seekers.
</t>
  </si>
  <si>
    <t xml:space="preserve">A: Mother and Child Health Act Article 3-3 (Application to Immigrants through Marriage) This Act shall also apply to immigrants by marriage, provided for in subparagraph 3 of Article 2 of the Framework Act on Treatment of Foreigners Residing in the Republic of Korea.
B: Infectious Disease Control and Prevention Act Article 67 (Expenses to be Borne by National Treasury) 9. Expenses incurred in the hospital treatment, investigations, medical diagnoses, etc. of foreign patients, etc.
</t>
  </si>
  <si>
    <t xml:space="preserve">A &amp; D
http://www.hikorea.go.kr on medical system in Korea
</t>
  </si>
  <si>
    <t>English, Japanese &amp; Chinese</t>
  </si>
  <si>
    <t>a and d</t>
  </si>
  <si>
    <t>A, B, C</t>
  </si>
  <si>
    <t>d and f</t>
  </si>
  <si>
    <t>b</t>
  </si>
  <si>
    <t xml:space="preserve">Second Basic Plan for Immigration Policy 2013~2017
Plan includes:
• health insurance for overseas students.
• Help immigrant children grow up in a healthy environment
• visit the immigrant spouse to provide information on healthcare during pregnancy, or for newborns, toddlers, or children, as the case may be.
• include counseling and welfare for youth with a foreign background regionally and locally.
• provide medical service as minimally required for health of foreigners in need of urgent medical care
• support for child care, education and health care to the children of immigrants by marriage..
</t>
  </si>
  <si>
    <t xml:space="preserve">Only migrants with permanent residence permit and
employed citizens of EU, EEA and Switzerland can receive state guaranteed medical services with the same access as locals. Other legal migrants (citizens of 3rd countries) have to pay full cost of health care services or they have to use private medical insurance. In fact these 3rd country nationals can only get a temporary residence permit, if they have full health insurance.
</t>
  </si>
  <si>
    <t xml:space="preserve">Migrants from third countries can count only for emergency care. The other services are available only if a migrant has individual medical insurance policy or for cash. </t>
  </si>
  <si>
    <t>In the law, guaranteed medical services are only for refugees, but not for asylum seekers. In practice they do get acess to medical services and the costs are covered by ERF projects renewed annually and administrated by the OCM. Each project has its committee which should approve whose medical needs will be supported by the project and where the funding is not sufficient. Since most of the AS are receiving their decisions within 3 month, in practice in some cases they change their status before medical services are provided.</t>
  </si>
  <si>
    <t>Since the medical services are covered not from the state budget, but from ERF projects, it takes more time to reach the doctor, when it’s needed. If patients can not wait and have money, they should pay themselves full cost. If they do not have money, they have to wait.</t>
  </si>
  <si>
    <t>No undocumented migrant (without a valid personal code given by Latvian MOI) has guaranteed access to medical services, unless they are detained. For detained persons they have to request a doctor, and BG arranges the services, which are covered by state budget. For other migrants service providers will not reiceve any reimbursement from the government budget – such services would be “pro bono”. The official view is that such sistem would encourage undocumented migrants to register with state authorities (in practice that often means detention). Only the medical consultations over phone are given for free without checking the status by calling to 66016001, but even then name and address often is asked.</t>
  </si>
  <si>
    <t xml:space="preserve">Ante-natal care and childbirth services are covered by the State budget for spouses of Latvian cizitizens and non-citizens, who hold temporary residence permit (but in order to get that permit, the have to have commercial insurance policy). VOT has access to medical services paid by projects provided by NGO “Safe House”, but they must be legally registered in Latvia.
In practice TB patients will get full treatmet at no cost regardless of their legal status. There has been already such a case, but the patient after few weeks dissapeared from the TB hospital.Legislation mentions exceptions only to cholera, meris, Ebola, fever and similar diagnosys.
</t>
  </si>
  <si>
    <t xml:space="preserve"> Such information was prepared and distrubuted on ad hoc basis as ERF and EIF funded projects. When checking 3 major health providers in the centre of Riga, there is no any information on migrants entitlements present, neither employees are aware of them.</t>
  </si>
  <si>
    <t>Information (in some ad hoc basis publications and webpages) is in Latvian, Russian and English only.</t>
  </si>
  <si>
    <t xml:space="preserve">Such information has been prepared on ad-hock basis for legal migrants and asylum seekers only. </t>
  </si>
  <si>
    <t xml:space="preserve">There is no health education and health promotion for migrants in any method of dissemination. </t>
  </si>
  <si>
    <t>When projects are active some migrants ocationally can reicieve such patient navigators on ad hoc basis, if requested at the National Integration centre or “Safe House”.</t>
  </si>
  <si>
    <t xml:space="preserve"> In legistlation it is forbiden to disclose “sensitive personal information” about a patient, and it can be interpreted just for the health situation, not about legal status. BG counterpart recalls single cases, when medical service providers have provided information to them about undocumented migrants, but it is not expected or promoted.</t>
  </si>
  <si>
    <t>There are no legal sanctions on pressures to deter from helping. In the same time law obliges doctors to report violence and infectious deseases with risk potential regardless of patient’s status. But the low income of most medical service providers is pushing them to demand payment from every client and majority will not offer services as long as the payment has not been made.</t>
  </si>
  <si>
    <t>Almost 100% of medical personell are bilingual – in Latvian and Russian, and about 1/3 to ½ is able to communicate also in English. Russian or English is understood by majority of recent immigrants, but in other languages there will be no communication.</t>
  </si>
  <si>
    <t xml:space="preserve"> Some medical service providers have participated in the courses where diversity sensitive issues have been trained. In practice majority of service providers have not taken such trainings, neither the guidance is monitored.</t>
  </si>
  <si>
    <t>There is no specific training for health service staff towards the specific needs of migrants neither at pre-graduate nor post-graduate level.</t>
  </si>
  <si>
    <t>There is no any migrant’s involvment at any level, but in case any migrant NGO would be approaching govermnent or service providers, most likely they would be included.</t>
  </si>
  <si>
    <t xml:space="preserve"> There are no recruitment measures to encourage participation of people with a migrant background in the health service workforce. In the same time some people with migrant background could be met at service providers.</t>
  </si>
  <si>
    <t xml:space="preserve"> Routine data on health does not include data on migrant status or origin, but sometimes might include ethnicity (usually Latvians, Russians, Polish, Roma or others). The linkage to the national databases is possible. </t>
  </si>
  <si>
    <t>So far there is no need expressed to have a plan for actions on migration health.</t>
  </si>
  <si>
    <t xml:space="preserve">B: conditions are paid employment and long-term residence permit.
National policy is oriented toward establishment of a health care system, which is accessible to the same extent for legal migrants and nationals. However, some additional requirements (e.g. paid employment) are applied for legal migrants, with no forms of care excluded. In practice only legally residing migrants (e.g foreign workers) use equally with nationals all services included by the National Health Insurance Fund. Foreign students who study at Lithuanian universities usually purchase contractual private health insurance.
According to the Lithuanian legislation (The Law on Health Insurance) majority of the country’s working residents also children, students, retired people are entitled to get health services. As a rule these covered patients pay out of pocket only for non-essential services and medicines. Private health insurance plays a very minor supplementary role in health care for migrants and nationals. 
Foreign nationals with study or work visas which allow fixed term residence (e.g. foreign students, workers with fixed term contracts etc.) and legal migrants who are not employed (and not registered as unemployed) cannot participate in the National Health Insurance Fund system. However, they can purchase contractual private health insurance. Foreign students who study at Lithuanian universities usually purchase such contractual private health insurance. Legally employed foreign workers are insured by employer according similar scheme as nationals.
</t>
  </si>
  <si>
    <t xml:space="preserve">There is no specific legislation regarding health care for undocumented migrants and asylum seekers in Lithuania. However, the Law on Health Insurance provides that all persons have the right to emergency care, even if the person has not paid the compulsory statutory insurance, and this also applies to undocumented migrants. 
According to the mentioned Law undocumented migrants as asylum-seekers after they apply for asylum status, become medically insured and entitled to receive all services of emergency care, also plus primary care services and special medical services. The costs of these medical services for asylum seekers are covered with the National Budget funds in accordance with the Procedure Laid down by the Government of the Republic of Lithuania or an institution authorised by it. 
However, all the Procedures has never been adopted so far. Precondition for obtaining free health care coverage is living in the Foreigners Registration Centre. 
Therefore, asylum seekers, who are not accommodated at the Foreigners’ Registration Centre face various difficulties when they apply for the medical care. Although they are entitled to receive free emergency aid, in any other case medical care is optional and asylum-seekers need to pay the full costs of the extra services at the point of use. Because the majority of asylum seekers live (up to 90 %) and are accommodated at the Foreigners Registration Centre this issue allows to score this questionnaire item as Option 2 (see also Annex1).
Sources: 
Health care in NowHereLand: improving services for undocumented migrants in the EU. Policies on Health Care for Undocumented Migrants in EU 27 Country Report, Lithuania; 2010
http://www.nowhereland.info/?i_ca_id=369
</t>
  </si>
  <si>
    <t xml:space="preserve">This answer applies to asylum seekers accommodated outside the Foreigners Registration Centre
In the case of emergency health care, asylum seekers and nationals are in comparable circumstances as they all get the emergency aid free of charge. 
Those asylum seekers (1) who are accommodated at the Foreigners Registration Centre are entitled to not only the emergency care but also to the primary health care services free of charge.  Health  careis provided by the medical staff working at the centre (this is one of the reasons of extra expenses for service provider – costs borne by state). In some circumstances, when special secondary or tertiary health services required Red Cross provides financing. 
Those asylum seekers (2) who are not accommodated at the Foreigners Registration Centre, are entitled only to free emergency care. Primary health care services are not provided free of charge and asylum seekers need to pay (costs bared by patients) at the point of use. 
Also, in case of need of secondary health care services, asylum seekers must pay at the point of use. Therefore, In some situations, when special secondary or tertiary health services required Red Cross provides financing.
</t>
  </si>
  <si>
    <t xml:space="preserve">(1) Undocumented migrants who are accommodated at the Foreigners Registration Centre are entitled to not only the emergency aid but also to the primary health care services free of charge which is provided by the medical staff working at the centre (this is one of the reasons of extra expenses for service provider – costs bear by state). 
(2) Undocumented migrants who are not accommodated at the Foreigners Registration Centre (condition for inclusion), are entitled to the free emergency aid, however, the complete primary health care services are not provided legally for this group of patients. Regulations what services should be covered are not detailed and clear enough. 
Undocumented migrants as a group are not targeted by any civil society organisation in Lithuania. Lithuanian Red Cross does not cover the health care expenses in the cases of undocumented migrants as this group is not visible and do not approach the Red Cross for assistance.
Source: National Policy Paper. Detention of asylum seekers and alternatives to detention in Lithuania, Vilnius, 2011
</t>
  </si>
  <si>
    <t xml:space="preserve">
Emergency care only is provided for undocumented migrants outside the Foreigners Registration Centre.
</t>
  </si>
  <si>
    <t xml:space="preserve">Two groups benefiting from special entitlements – unaccompanied minors and pregnant women. 
According to the Law on Health Insurance, unaccompanied minors, pregnant women are benefiting from state health care services free of charge. Unaccompanied minors of  foreign nationals, regardless of their legal status inside the country receive health care services in Lithuania free of charge. The state finances health care services regardless of whether unaccompanied minors are in the country legally or not and regardless of where they are accommodated. Other groups covered by the special system (health services on site) at the FRC.
</t>
  </si>
  <si>
    <t xml:space="preserve"> Very limited and fragmented information at the level of health services on migrants’ entitlements to health care is provided by authorities. No special training for this.
</t>
  </si>
  <si>
    <t xml:space="preserve">Only limited information on provision of health services for the migrant population groups is provided.. Therefore at least one method (websites) could be mentioned as a tool for dissemination of information.
Such policy is fragmented and not coherent. Some information campaigns for migrants were conducted by both state system organizations and by nongovernmental organisations. Information campaigns are provided by Migration departments etc.) and by non governmental organisations. The International Organisation of Migration (IOM) is one of mostly active in providing such information by disseminating publications and providing information on website.
</t>
  </si>
  <si>
    <t>The language of targeted information is mainly Russian (and Lithuanian), also English,(but this is less common). Majority of migrants come from Former Soviet Union countries – Georgia, Chechen Republic etc. ). The social workers at the Foreigners Registration Centre speaks mainly Russian.</t>
  </si>
  <si>
    <t xml:space="preserve">All three groups are coved by some information on entitlement and use of health care services but in poor or moderate extent. This is why we consider that only 2 groups (legal migrants and asylum seekers) covered by this information at more or less reasonable extent.
</t>
  </si>
  <si>
    <t xml:space="preserve">Only limited information on education and health promotion for the migrant population groups is provided.. Therefore, at least one method (websites) could be mentioned as a tool for dissemination of information.
There is no systematic approach on health education for migrants. This is not a priority area in the country at the moment.  We have small numbers of immigrants. Therefore, government concerns more about emigrants and shrinking population of Lithuania.  Health education of immigrants is also not a priority in such context and is provided not on the regular basis or very systematically.
</t>
  </si>
  <si>
    <t xml:space="preserve">We consider that only 2 groups (legal migrants and asylum seekers) covered by this information on health education/promotion at more or less reasonable extent. Health education of immigrants i is provided not on the regular basis or very sytematically. Therefore, two mentioned above groups are better coverd.
</t>
  </si>
  <si>
    <t xml:space="preserve">The practices of use of the cultural mediators and patient navigators are not implemented extensively for migrants who live outside the Refugee Registration Centre.
</t>
  </si>
  <si>
    <t xml:space="preserve">Medical staff is more likely to apply the professional codes, which are more liberal and patient health benefits oriented rather than law regulations, which penalties oriented
</t>
  </si>
  <si>
    <t xml:space="preserve">Medical staff is ready and likely to help to migrants. Therefore, they face the same organizational barriers/sanctions like in case with non insured Lithuanian nationals.
</t>
  </si>
  <si>
    <t xml:space="preserve">Each health services provider solves this issue in their own way.
The reason for such situation is explained by the small number of immigrants and because significant part of immigrants from Georgia, Chechnya, Central Asian States speaks Russian. 
</t>
  </si>
  <si>
    <t xml:space="preserve">Only outside the health care system interpretation services is provided. Example: The civil society organisations which assisting for asylum seekers provide the voluntary interpreters or engage other asylum seekers as cultural mediators when the need emerges and there are volunteers available. 
</t>
  </si>
  <si>
    <t xml:space="preserve">None of these unified standards in the country are applied. Medical doctors and health care managers as a rule follow general standards of medical ethics. However, Network of Health Promoting Hospitals applies some similar ethical standards in their practice. 
</t>
  </si>
  <si>
    <t xml:space="preserve">Issues related to migrant health and topics on communication with them are taught to a minor extent in the in-service professional development. Some more training is provided during the university training for medical studemts.
</t>
  </si>
  <si>
    <t xml:space="preserve">Involvement of migrants in provision, planning of service delivery is very limited and not developed due to the small numbers of migrants in the country. None of these mentioned items/activities could be mentioned as implemented (option 3 selected)
</t>
  </si>
  <si>
    <t xml:space="preserve"> Very few migrants (but significant number of ethnic minorities (Polish and Russian speaking) are working at the health services in Lithuania. This is why this health policy issue was not on agenda before.</t>
  </si>
  <si>
    <t>In general this health care issue was not on agenda jet.</t>
  </si>
  <si>
    <t>This issue is not discussed and developed extensively before. But recently discussions in media already starting on these issues.</t>
  </si>
  <si>
    <t>Country of origin is emphasized  as essential for general statistics. Therefore for medical database this is only optional.</t>
  </si>
  <si>
    <t xml:space="preserve">In general, research on the issues, which relates to migrant’s health are not numerous, because immigration to Lithuania is of a small extent. Despite this, we can list at least 2 topics of such investigation, which had some limited funding from the agencies: 
- A. occurrence of health problems among migrant or ethnic minority groups;  
- C. issues concerning service provision for migrants or ethnic minorities
In another words, not large, but some funding was provided, e.g., for COST actions (HOME and ADAPT) on migrants health as priority by the national agency. Also some publications, PhD thesis on health of migrants, ethnic minorities were published by researchers from Lithuanian university of health sciences, Vilnius university, Vytautas Magnus University: 
- Bartusiene D. The ethnography of asylum: Refugees’ experiences with health care in Lithuania, 2011; etc.
- Šumskas L et al. Health-behaviour inequalities among Russian and ethnic majority school-aged children in the Baltic countries, 2011
</t>
  </si>
  <si>
    <t xml:space="preserve"> Very little or no consideration is taken of the impact on migrant or ethnic minority health of policies in sectors other than health. The number of migrants and ethnical minorities is quite small in Lithuania. Also social, economical issues prevail in the issues related to migration.But some more attention is paid for health of ethnic minorities</t>
  </si>
  <si>
    <t>Third option, because extent of immigration is small in Lithuania ant this issue is not perceived as priority by people and by Government. Emigration of Lithuanian nationals to US and EU countries is considered as a national threat, because Lithuanian population decrease more than by 20 percent during last 2 decades. On the another hand, more organisational efforts are focussed on tackling of health inequalities between ethnic majority and minority groups.</t>
  </si>
  <si>
    <t xml:space="preserve">
This is not a priority area. Very few activities, which are focussed on immigration are carried out. Govermnent more focussing the attention for the return migration, which relates to Lithuanian citizens who emigrated from Lithuania.
</t>
  </si>
  <si>
    <t>It is still not decided in Lithuania which Ministry holds the full responsibility for developing the health policy for migrants, asylum-seekers. The issue of health services for asylum-seekers is being discussed under the Ministry of Health as well as at the Ministry of Interior. Although there are some steps done, but is lack of more systematic intersectorial cooperation, where the civil society organisations such as UNHCR are invited to present their comments on the relevant issues.</t>
  </si>
  <si>
    <t xml:space="preserve">Immigrant organisations are not numerous and not active. Also these organizations are more likely to consult and collaborate on the social support issues.
Civil society organisations in Lithuania are not explicitly involved in migrants’ health policymaking. When there are urgent issues that need to be solved, the NGOs initiate meetings with the state institutions in order to raise their awareness about the existing gaps and to propose the possible solutions. This is not a systematic practice but rather conducted on an ad hoc basis. 
</t>
  </si>
  <si>
    <t xml:space="preserve">All persons lawfully residing in Luxembourg (except asylum seekers) have the right and the obligation to join the statutory pubic health insurance system.
For legal migrants, the coverage is exactly the same as for nationals, with no additional requirements. 
See Note 1 (explanation about the general health system in Luxembourg)
</t>
  </si>
  <si>
    <t xml:space="preserve">After the 3 first months following the application for international protection in Luxembourg, the Luxembourg Reception and Integration Agency (OLAI) will provide vouchers covering the costs of medical consultation, pharmaceuticals prescribed by a Luxembourgish doctor, emergency hospital admissions as well as emergency dental work.
During the 1st meeting with the OLAI an application for a voluntary medical insurance with the Luxembourg National Health Fund (Caisse nationale de santé – CNS) will be made. In this context, the applicant for international protection has free access to all public social and health services.
In the case of hospitalization and by request of the applicant for international protection, the social worker / nurse of the OLAI will contact the hospital / attending physician in order to explain that the person is registered at the CNS and that the OLAI will cover the hospital expenses as well as the doctors’ services.
In the case that the applicant for international protection does not benefit from the reimbursement provided by the CNS (during the first 3 months of membership) yet, the hospitalization fees need to be previously validated by a social worker or a nurse. For the applicants of international protections registered with the CNS, hospitalization costs will be reimbursed only if the OLAI decides to take over the fees.
Exceptions: childbirth and emergencies
The working capital for health issues contribution can vary from 100-250€. The services will be accorded to every applicant of international protection and is renewable for as long it is required. The amount paid-in is used to cover the bills. This amount varies according to the household composition and according to the bills presented to the OLAI; the situation is reassessed periodically. The working capital for health issues is not used to finance medical procedures for purely personal reasons.
Every applicant for international protection is informed about the procedure of the ‘prise en charge’, which needs to be signed by the applicant during the first meeting with a social worker from the OLAI.
</t>
  </si>
  <si>
    <t xml:space="preserve">Condition of inclusion: either the employer or the UDM must take out insurance with the social health insurance system. This is allowed and confidentiality is protected.
There is no coverage for UDMs whose employer refuses to insure them and who, for any reason, do not pay the premiums themselves. 
An undocumented migrant, who is working in Luxembourg (without permission), can be registered in the social security system by his employer. The employer pays the same costs than he would do for a regular worker. The social security system does not check whether the worker is legal or undocumented. In case that the undocumented migrant is not working or is working for an employer that does not agree to register him in the social security system, he has the possibility to subscribe for an “affiliation volontaire* (voluntary insurance), under the same conditions and for the same costs than legal migrants and nationals. 
For the voluntary subscription, an undocumented migrant needs to prove that he lives in Luxembourg. He has to show a proof of his residence (for example a testimonial letter from a person where he stays, a tenancy, or a certificate issued and stamped by a social worker) 1) The costs are the same as for nationals if an undocumented migrant is registered in the social security system by his employer. 
2) If an employer doesn’t agree to register the salaried worker in the social security system, and so does not benefit from health insurance, he can request a voluntary insurance.
The voluntary health insurance enables its members to receive benefits in kind paid by the National Health Fund (Caisse nationale de santé - CNS), i.e. to obtain the reimbursement of medicine costs, medical fees, etc.
Voluntary insured persons must be affiliated to social security for 3 months minimum before they are entitled to benefits in kind (i.e. the reimbursement of expenses related to health care, medicine, etc). Contributions amount to EUR 107.58 per month since 1 January 2014.
An employer who registered his employee in the social security system must pay different insurances, so that the employee is in order to benefit from social protection in case of illness, unemployment, occupational accidents, pension, etc. 
Based on these salaries, the CCSS (Centre Commun de la Securité Sociale) calculates each month the sum of social contributions for each employee and informs the employer of the total sum of social contributions to be paid. This sum includes the contributions covered by the employee as well as the social contributions covered by the employer. 
The costs of health care that an employer would pay for undocumented migrants / nationals, who are registered in the national social security by the employer are generally higher as a voluntary insurance that an undocumented migrant would pay for himself. That’s the reason why employers often avoid to register undocumented migrants in the national social securtity.
Uninsured undocumented migrants are entitled to free emergency care.
</t>
  </si>
  <si>
    <t xml:space="preserve">Every person, be it an undocumented migrant, legal migrant, or national, who is insured with the social security system, benefits from the same rights. 
For those that are not insured, special social cares are organised, especially for pregnant women and babies.  Different organisations and structures exist offering financial, material and psychological help. 
For legal migrants as well as for nationals, who are in a specifically difficult financial situation a special system exists: Article 162 of the CNS statutes is aimed at protected persons who find themselves in temporary economic hardship and for whom the payment of a medical invoice would represent an insurmountable cost as a result of his/her circumstances. Article 162 provides for an upfront payment of the money which the protected person can expect from the CNS, in order to pay for services provided by healthcare providers or approved suppliers. The CNS pays the money to which the insured person is entitled directly to the service provider by bank transfer, for a specific invoice.
The term "insurmountable cost" has a specific legal definition. As such, evidence of the individual's economic situation will need to be provided
Regarding pregnant women, some additional requirements are necessary: To be entitled to maternity leave, the insured person must have completed a mandatory minimum period of six months membership in the 12 months preceding the commencement of maternity leave.
Pre-natal leave is 8 weeks before the expected date of delivery. Post-natal leave is 8 weeks after the actual date of delivery, a period which may be extended to 12 weeks.
Regarding to article 32 of the CNS status, the luxemburgish government is supporting contributions for health insurance of minor and disabled persons.
</t>
  </si>
  <si>
    <t xml:space="preserve">A does not apply; organisations will get their information from the media and internet. 
B does not apply because there is no structural information given to the organisations themselves.
</t>
  </si>
  <si>
    <t xml:space="preserve">A, B. Legal migrants are treated in the same way as nationals: they have access to brochures and especially to the Internet where they can find all the information and forms they will need for their applications 
D. For asylum seekers, an individual meeting is done when they arrive where they will receive explanations about the health care system. 
</t>
  </si>
  <si>
    <t xml:space="preserve">Luxembourgish, French and German being the official languages, there is one more language  provided: increasingly Portuguese. </t>
  </si>
  <si>
    <t xml:space="preserve">A, B, D
Only health education and health promotion for the general population is provided - no specific campaign so far! 
However, on the occasion of the initial medical control, if an specific problem appears, targeted information is given
</t>
  </si>
  <si>
    <t xml:space="preserve">Sometimes information is available in Portuguese. 
Some examples of recent policy of information are listed under Note 2.
</t>
  </si>
  <si>
    <t xml:space="preserve"> A &amp; B</t>
  </si>
  <si>
    <t xml:space="preserve">An “intercultural interpretation” service exists, based in the Luxembourgish Red-Cross. It offers professional support to public authorities and aid organizations in situations of difficult communication and/or cultural differences.
It supplies trained interpreters with high communication skills
in handling different cultural codes.
Their services are based on a professional ethics code, which includes the principles of professional secrecy, neutrality and respect amongst citizens of different
religions, cultures and ideological beliefs.
They offer their services, under request, to Luxembourgish institutions, social and medical services as well as to Luxembourgish administrations.
They have intercultural interpreters 
in many languages :
Albanian, Arabic, Chinese, Cape Verde Creole, Ewe,
Lingala, Nepalese, Filipino, Persian, Portuguese, Russian,
Serbo-Croat, Tshiluba, Swahili, Wolof..
http://www.croix-rouge.lu/interpretariat-interculturel-2/presentation/
The cultutural mediators offered by Red Cross are paid by the Hospitals trhough Social Security 
</t>
  </si>
  <si>
    <t xml:space="preserve">We do not know of any situation where undocumented migrants have been reported to the authorities or the police after having been in contact with a healthcare professional. That does not mean that it never happens, but the law does not contain any provision in that respect </t>
  </si>
  <si>
    <t>The article 143 of the national immigration law of 29/08/2008 says that whoever helps an undocumented migrant to stay can be punished by law up to 5 years imprisonment. We do not consider this article being in a direct connection to health care professionals or organisations.  (see Note 3 in French).</t>
  </si>
  <si>
    <t xml:space="preserve">The health care organization or hospital has to call and pay the service. 
All health care organisations know this offer, it depends on them if they use it. 
</t>
  </si>
  <si>
    <t xml:space="preserve"> a, b and f </t>
  </si>
  <si>
    <t xml:space="preserve">No standards or guidelines exist.
There is a ethno – psychiatric group created in the main public hospital.
A intercultural interpreter is available and proposes a large variety of language and culture experiences 
</t>
  </si>
  <si>
    <t xml:space="preserve"> Not obligatory but optional.</t>
  </si>
  <si>
    <t>Mention only forms of migrant involvement that are explicitly encouraged by policy measures (at any level)</t>
  </si>
  <si>
    <t xml:space="preserve">De facto the portion of young people training for professionals in the healthsector is similar to the general population: almost half of them from  migration background.
A migration background may be a selection criteria according to special needs.
</t>
  </si>
  <si>
    <t xml:space="preserve">Ethno – cultural  specificities being considered in obstetrical and psychiatric treatment </t>
  </si>
  <si>
    <t>Adapted treatment for rare imported diseases</t>
  </si>
  <si>
    <t xml:space="preserve">Only data about nationality are systematicaly collected, no data about country of origin nor ethnicity </t>
  </si>
  <si>
    <t>Onne would imagine that the national consultative body CNE (Conseil National des Etrangers) could be involved: it is not the case</t>
  </si>
  <si>
    <t xml:space="preserve">The Maltese healthcare system (NHS) is funded through taxation and national insurance and operates through public hospitals and health care centres. Health care is free at the point of use apart from out-of-pocket payments (co-payments), which amount to 32% of total health expediture (OECD, 
http://www.oecd.org/health/health-at-a-glance-europe-23056088.htm , p. 129)
Employees and employers pay weekly national insurance contributions, funding the healthcare service, as well as other social services like pensions. Additionally, Maltese citizens often resort to private health care services, which run in parallel to the NHS, to receive more personalised care or to overcome waiting time and waiting list problems in the public sector. 
Laws relating ti the health care entitlements of migrants are often vague and incomplete. Administrative practice is as follows: 
Legal migrants have to apply for a visa before arrival and are required to have private health insurance before a visa is issued.
“It is also necessary for an employer to take out a private health insurance for the TCN concerned, to cover the full duration of employment. The employer is to provide a copy of the receipt for the insurance premium within three months from the date the Licence is issued, failing which, the licence will be revoked. Such health insurance is not required for home-based carers, for persons working with persons with disability and persons needing constant care; or for third country nationals working in the public service.”
http://etc.gov.mt/etc-portal/page/3/ELU-Guidelines.aspx#2.2 
In spite of this, according to our informants legal migrants from non-EU countries do have free access to the NHS. They are required to show evidence that they pay National Insurance contributions. It is not clear why they should need to use the NHS if they have private insurance coverage: possibly this is a matter of personal preference.
Directly contradicting this information, the website “Legal-Malta” (not a government site, but set up with EC co-financing) states categorically that “if the patient is a Non-EU citizen, health care bills must be paid in full prior to leaving the health care facility”.
http://www.legal-malta.com/health-care-in-malta 
Information on the access of legal third-country migrants to NHS services is thus contradictory. We cannot find the legal grounds for a policy of charging them, neither could we find an official statetement that they have free access if working and paying NI contributions. However the latter is said to be standard practice by informants working in the NHS, so the scoring is based on this.
The conditions for legal TCM migrants to use the NHS free are therefore:
1. Being employed and paying NI contibutions.
2. To obtain a visa it is necessary to have proof of private insurance.
3. Health clearance is also required for those applying for a visa from certain countries
4. Migrants from Australia enjoy entitlement by virtue of a reciprocal agreement.
Legal TCN migrants who are not employed and not paying NI contributions would appear to fall under the same provisions as undocumented migrants (see question 3). We could not find any rules applying to them.
</t>
  </si>
  <si>
    <t xml:space="preserve">The condition for receiving free care is that the asylum seeker should not be workig regularly or have ‘sufficient means’ (see below). 
Information from Malta Government Websites, Malta Immigration and Expat Centre, and Huma-Network:
http://justiceservices.gov.mt/DownloadDocument.aspx?app=lom&amp;itemid=10662 
http://www.episouth.org/doc/r_documents/Rapport_huma-network.pdf 
http://www.refworld.org/pdfid/5270d6fb4.pdf 
http://www.refworld.org/pdfid/51af570bf.pdf 
• According to Article 13(2) of the Refugees Act of 1 October 2001:  “An applicant for asylum shall have access to state education and training in Malta and to receive state medical care and services.”
• The EU Council Directive 2003/9/EC of 27 January 2003 laying down minimum standards for the reception of asylum seekers, stipulates that asylum-seekers should be given access to the labour market after one year. (Transposed by Regulation 10(2) of Subsidiary Legislation 420.06 Reception of Asylum-Seekers (Minimum Standards) Regulations, Legal Notice 320 of 2005, 22 November, 2005.
The law does not specify the scope of the healthcare to be provided and whether asylum seekers have the right to access health care under the same conditions as nationals in the public system or if they are covered under a specific scheme. However, in practice this provision is generally understood as providing access free of charge to the medical services that nationals receive. 
Nevertheless, Regulation 11 of the Reception Regulations provides that, where applicants are working regularly or have sufficient means, they may be required to cover or contribute to the cost of material reception conditions. 
Ambiguity leaves the door open to discretionary practices (see q. 5)
In practice normally requested to show the “police number” if they are in detention or the “ID card” if they have been released. 
Additional comments (Source: HUMA-Network):
• Many asylum seekers in Malta are in detention
• Risk that access to care and medicines in practice largely depend on the willingness of detention facilities’ personnel in charge of centres. Often reduced to emergency care or primary care and have to pass through gatekeeping of the scarce medical facilities of the detention centres
• For those living outside of detention centres access depends largely on discretionary decisions made at hospitals
</t>
  </si>
  <si>
    <t>See above remarks by HUMA network on possible denial of access in detention centres. Coverage outside the centres is not governed by legal rules but is at the discretion of the service provider.</t>
  </si>
  <si>
    <t xml:space="preserve">The  main condition for inclusion is the discretionary power of the health service provider to give full and free access to NHS
Services. This is a direct result of the lack of clear legal rules.
While waiting for their hearing,  unauthorised entrantsare detained in closed centres or detention centres. Migrants are not allowed to leave until their status hearing. This time period can range anywhere from 3-18 months at a time. The process is sped up usually for a family or pregnant woman, and in particular emergency /urgent cases. http://www.episouth.org/doc/r_documents/Rapport_huma-network.pdf
http://www.epim.info/wp-content/uploads/2011/02/HUMA-Publication-Comparative-Overview-16-Countries-2010.pdf
However if the hearing does not take place during the 18 months the migrant is released from detention and then he will be called up to sit for the one-to-one interview by the refugee commissioner whilst residing in the community.
Information from “Health Systems in Transition, Malta, 2014)
In 2005, the government published its Irregular Immigrants, Refugees and Integration policy document (National Legislative Bodies, 2005) 
(http://www.refworld.org/docid/51b197484.html), which describes a number of principles and, with respect to health care. It states that, “People in detention shall be entitled to free state medical care and services.” This means that health care for undocumented migrants must be understood in the context of the Maltese authorities’ policy of systematically detaining all irregular immigrants (and asylum seekers). Although these immigrants have free access to health care, relative lack of access to health services is common due to lack of education, fear, and language or cultural barriers. 
A. Conditions provided by Maltese legislation on access to healthcare for asylum seekers and undocumented migrants do not differ greatly from one to the other
B. There is the absence of a legal framework that clearly differentiates the groups of foreigners present in the territory and establishes their basic rights
C. No legal or administrative provision refers to undocumented migrants’ entitlements to access health care in Malta
D. There is a non-legally binding “policy document” establishing that all foreigners in detention are “entitled to free state medical care and services” (Irregular Immigrants, Refugees and Integration – Policy Document, 2005, p. 12.) While there is a non-legal document-declaring migrants the right to health care, there is no governmental legal obligation to ensure that health care is provided.
E.  In practice, as with the provisions for asylum seekers, provisions for UDMs are informally interpreted as access free of charge to the standard health care coverage in Malta (preventive, investigative, curative, and rehabilitative services). However, the HUMA report indicates that this interpretation is not universal.
F. Applies to all undocumented migrants and asylum seekers who are systematically placed in closed centres when they arrive to Malta
G. Policy documents do not refer to the rights to access health care for undocumented migrants who are in open centres (ordinary residence place when they are released from close centres) or other accommodation facilities
H.  Only mention that the centre shall maintain regular contact with public authorities regarding health issues in general and in case of suspected infection conditions.
</t>
  </si>
  <si>
    <t xml:space="preserve">As there are no legally binding norms regarding the entitlements of migrants, it is not possible to regard any treatment as being ‘exempted from restrictions’ on entitlement.
</t>
  </si>
  <si>
    <t xml:space="preserve">“Police number” required for treatment of UDM’ is a definite obstacle for UDMs who may be trying to stay out of the hands of the police. The other requirements should not present particular difficulties for migrants
</t>
  </si>
  <si>
    <t>As there are so few explicit, precise and legally binding provisions regarding the entitlements of migrants, ‘administrative discretion’ must be regarded as endemic in the Maltese system for every category of migrant.</t>
  </si>
  <si>
    <t xml:space="preserve">Because of the lack of explicit legal provisions regarding the entitlements of migrants, there is hardly anything that could be passed on from national authorities to service providers and from service providers to their employees. </t>
  </si>
  <si>
    <t xml:space="preserve">Targeted information to migrants is facilitated through the Migration Health Liaison Office, within the Department of Primary Health, which was set up in August 2008  in view of the large influx of irregular immigrants that are arriving in Malta. The Migrant Health Liaison Office offers community-based health education to migrants on health issues while also helping migrants to access health-care services when required. On-site trained cultural mediators assist health professionals and clients to overcome language and cultural barriers. The Unit also serves to train health-care professionals , students and stakeholders working in the field of migration on cultural diversity issues in health care. 
Migrants coming from different cultural backgrounds are often unfamiliar with the health care system of the host country and do not know how, when and where to seek help. Language barriers may also impede utilization of health services. Health Professionals are nowadays facing new challenges due to cultural differences in the explanation for the cause of disease and the interpretation of symptoms. Cultural diversity in health care poses a challenge to service providers who need to manage complex differences in communication styles, attitudes as well as expectations. 
The objectives of the unit are:  
• Liaising with government departments, agencies and other entities to address issues pertaining to migrant health
• Provision of health education sessions to migrants in open centres
• Assisting migrants in accessing health care through the right channels
• Delivery of the Training Programme for Cultural Mediators in Health Care
• Drawing up of in-service studies
• Education and training for health and social care professionals and university students on the topic of Cultural Issues in Health Care, Female Genital Mutilation, etc.
• Provision of translated materials (booklets and posters) for migrants on health topics
• Participation in EU programmes, seminars and workshops on the issue of migration and health
</t>
  </si>
  <si>
    <t>Somali; Tigrinya; French; Arabic</t>
  </si>
  <si>
    <t xml:space="preserve">The Migrant Health Liaison Office also visits the northern part of Malta where a multicultural population is residing. Health Education session are held every fortnight at the Qawra Leap Centre. However, instruction materials are geared to the needs of asylum seekers and UDMs.
</t>
  </si>
  <si>
    <t xml:space="preserve">a) Method of presentation: Seminars; Flash cards; Health Education Booklets
https://ehealth.gov.mt/HealthPortal/health_institutions/primary_healthcare/migrant_healthunit.aspx
b) Content: Community Based Health Education-
1. Accessing the Maltese health care System
2. Immunization
3. Nutrition
4. Breastfeeding
5. Complementary feeding
6. Physical activity
7. Food &amp; kitchen safety
8. A H1N1 - Swine flu
9. Sexual &amp; reproductive health
10. Breast cancer awareness
11. FGM
12. Child Spacing
</t>
  </si>
  <si>
    <t xml:space="preserve">The Migrant Health Liaison Office also visits the northern part of Malta where a multicultural population is residing. Health Education session are held every fortnight at the Qawra Leap Centre. However, instruction materials are geared to the needs of asylum seekers and UDMs.
</t>
  </si>
  <si>
    <t xml:space="preserve">The Migrant Health Liaison Office provides an onsite trained cultural mediation (interpreter) service at Floriana Health Centre.  The cultural mediators assist health professionals and clients to overcome language and cultural barriers. The training is provided by the Migrant Health Unit and successful students are awarded a certificate. 
Training Programme for Cultural Mediators in Health Care
2014  Training Programme (Groups 11 and 12)
2013  Training Programme (Group 10)
2012  Training Programme (Group 9)
2011  Training Programme (Groups 5, 6, 7 8)
2010  Training Programme (Group 2, 3 &amp; 4) -  (Programme revised-MCQ Test implemented)
2009  Training Programme (Group 1)
Services: 
2011  Cultural Mediators service at Mater Dei Hospital 
2010  Cultural Mediators in Primary Health 
2009  Cultural Mediators at Floriana Health Centre  
https://ehealth.gov.mt/HealthPortal/health_institutions/primary_healthcare/migrant_healthunit.aspx
Furthermore, the Jesuits in Malta are also involved in projects aimed at improving cultural mediation in Malta.
http://www.jrsmalta.org/content.aspx?id=374595#.U52bmRbHIdI 
The Migrant Health Liaison Office was also involved in the  JRS Matla project aimed at improving the cutural mediators role in Malta
</t>
  </si>
  <si>
    <t>Primarily B &amp; C</t>
  </si>
  <si>
    <t xml:space="preserve">In Malta, there is no obligation on health care staff to report a patient to authorities such as
the police (HUMA Network 2009).
</t>
  </si>
  <si>
    <t xml:space="preserve">Although there is the felt need for cultural mediators and language interpreters, when these are not available, health care providers still attempt to provide care. It is worth noting that the providers are facing new challenges with respect to entitlement issues, language barriers and cultural issues. </t>
  </si>
  <si>
    <t>A, B, E</t>
  </si>
  <si>
    <t xml:space="preserve">The Department of Primary Health Care organizes training programmes and awards certificate of completion of course </t>
  </si>
  <si>
    <t xml:space="preserve">In the Department of Primary Health Care 
Training is given by the Migrant Health Liaison offcie to: 
• Health professionals at the main acute hospital
• Social workers working in different agencies (MFSS)
• LEAP! Social Mentors working with migrants
• GP specialists trainees
• BSc /DiplomaNursing students
• BSc Community Nursing students
Stakeholders working in the field of migration
</t>
  </si>
  <si>
    <t xml:space="preserve">A. As  'cultural mediators. Cultural mediators who are migrants are sometimes involved in the delivery of health education to migrants. In the case of FGM sessions the presence of a female cultural mediator is essential due to the delicate issues that normally come up during such discussions.'
B. Migrants are involved in the development and dissemination of information
</t>
  </si>
  <si>
    <t xml:space="preserve"> However, it is important to note that the University of Malta has adopted an internationalization programme in which foreign nationals including from third world countries were accepted for health care professional courses. Indeed, there is a growing diversity in health care staff. </t>
  </si>
  <si>
    <t xml:space="preserve">1. Female genital mutilation
2. Infectious diseases
3. STDs
</t>
  </si>
  <si>
    <t xml:space="preserve">Medical records should include migrant status, country of origin or ethnicity.
</t>
  </si>
  <si>
    <t xml:space="preserve"> The University of Malta (various faculties) and NGOs mentioned above are carrying out research on:
a. Occurrence of health problems among migrant or ethnic minority groups
b. social determinants of migrant and ethnic minority health
c. issues concerning service provision for migrants or ethnic minorities
d. evaluation of methods for reducing inequalities in health or health care affecting migrants or ethnic minorities
http://www.pfcmalta.org/uploads/1/2/1/7/12174934/researching_migration_and_asylum_in_malta_-_a_guide.pdf   
</t>
  </si>
  <si>
    <t xml:space="preserve"> Specialized departments are focused on issues of migrant health e.g.:
A. Migrant Health Liaison Office, Primary Health Care
B. Infectious Diseases Unit, Health Promotion Department
C. Genito-urinary clinic.
D. Infectious diseases unit, Mater Dei Hospital
E. Chest clinic, primary health care
</t>
  </si>
  <si>
    <t xml:space="preserve"> The Migrant Health Liaison Office is active in this area</t>
  </si>
  <si>
    <t xml:space="preserve">Participation in the national system of basic health care insurance is a right and an obligation for any third-country migrant legally residing in the Netherlands. In addition, residents are automatically insured under the ‘Algemene Wet Bijzondere Ziektekosten (AWBZ)’, which covers long-term nursing and care.entitled to receive Temporary residence is not allowed for longer than one year. Entitlement to health care is independent of descent or country of birth. Supplementary health care insurance is voluntary for any legal resident. 
A resdience permit must be obtained and registration as a legal resident (ingezetene) is required before obtaining Dutch health insurance. Until that time the migrant must be covered by another insurance. However, this is not classified as a limitation because until this is done the person is only a “visitor”, not a “legal migrant”
http://www.government.nl/issues/health-insurance/health-insurance-and-residence-permit 
Responsible actor for policy-making: Minister of Health, Welfare &amp; Sport (Volksgezondheid, Welzijn en Sport); Ministry of the Interior and Kingdom Relations (Ministerie van Binnenlandse Zaken en Koninkrijksrelaties).
Source: Zorgverzekeringswet (Dutch Health Insurance Act, ZVW) www.rijksoverheid.nl/onderwerpen/zorgverzekering (information in Dutch only); www.svb.nl (basic information in English, German, French, Spanish, Polish and Turkish)
Source for immigration regulations and AWBZ to be ascertained.
</t>
  </si>
  <si>
    <t xml:space="preserve">As long as the request for asylum is not declined, all asylum seekers are entitled to health care according to a special arrangement (Regeling Ziektekosten Asielzoekers, Regulation Care Asylum Seekers, RZA). They are entitled to virtually the same standard of health care as citizens. Entitlement ends at the moment the asylum request is denied. In the case a residence permit is obtained, former asylum seekers have the same entitlements to health care as any citizen.
Responsible actor for policy-making: Minister of Security and Justice (Veiligheid en Justitie).
Source: Regeling Ziektekosten Asielzoekers (Asylum Seekers (Health Care) regulations, RZA); www.rzasielzoekers.nl (information in Dutch only); www.gcasielzoekers.nl/en/about-gca/regulation-care-asylum-seekers.html (information in Dutch and English)
</t>
  </si>
  <si>
    <t xml:space="preserve">The costs of health care for asylum seekers are lower than for national citizens. The Arrangement for Health Care Costs for Asylum Seekers has no compulsory excess as in the case of health insurance for national citizens (up to 360 euro on a yearly basis). Asylum seekers pay no premiums or income tax: unemployed national citizens can get a partial refund of health insurance premiums (zorgtoeslag), but this does not cover the costs completely..
</t>
  </si>
  <si>
    <t xml:space="preserve">Lacking a Burgerservicenummer (BSN - Citizen Service Number, a unique personal number formerly known as social security number) undocumented migrants cannot obtain health care insurance in the Netherlands, even if they have the means to pay for it. They are involuntarily uninsured and (in principle) have to pay for their health care costs at the point of supply.  
However, efforts to recover these costs are confined to sending bills. For those who do not pay their bills, a procedure has been in force since 2009 to compensate service providers for the costs, implemented by the Zorginstituut Nederland (the former College voor zorgverzekeringen, Dutch Health Insurance Board), a government organisation. 
Service providers can apply for reimbursement of 80% of the costs (for pregnancy and delivery 100%).  In the case of hospitals and pharmacists, full reimbursement is restricted to a limited number. 80% reimbursement is possible for Emergency departments of hospitals not on this list.
Only “medically necessary” care is covered, but in fact this limitation applies to all users of the health system. In general the costs of all care which is included in the (legally specified) “basic health insurance package” may be invoiced. This includes for instance high cost medication in case of HIV. 
Note: not all managers and health care providers seem to be aware of the above regulations, or willing to implement them. In some years, the available funds for reimbursement (e.g. €28.590.000 in 2013) are not fully used. In any case, although the total number of UDMs is not known precisely, this budget represents only a fraction of the average annual medical costs per person in the Netherlands (€5.500).
Responsible actor for policy-making: Minister of Health, Welfare and Sport.
Source: Art. 122a Zorgverzekeringswet (Dutch Health Insurance Act, ZVW)
www.zorginstituutnederland.nl/verzekering/onverzekerbare+vreemdelingen (information in Dutch); www.lampion.info/financiering/regeling-financiering-medische-zorg-illegalen-sinds-2009  (information in Dutch and English), 
</t>
  </si>
  <si>
    <t xml:space="preserve">All categories of migrants enjoy equitable entitlement on mentioned indictors. Exception is the availability of interpreters free of charge for asylum seekers, female victims of domestic violence and migrant patients in forensic psychiatric care and detained in prison.
Responsible actors for policy-making: Minister of Health, Welfare and Sport, and Minister of Safety and Justice.
Source: Letter to the Member of Parliament 25 may 2011 (www.rijksoverheid.nl/documenten-en-publicaties/kamerstukken/2011/05/11/fez-3064251.pdf) 
Letter to members of Parliament 28 May 2013 (www.rijksoverheid.nl/documenten-en-publicaties/kamerstukken/2013/05/28/kamerbrief-over-inzet-tolken.html )
</t>
  </si>
  <si>
    <t xml:space="preserve">Administrative procedures for obtaining entitlement to health services are the same for legal migrants and citizens. They must register a legal adress, obtain a service number and take out health insurance. UDM’s and asylum seekers are covered by different regulations (see above). 
</t>
  </si>
  <si>
    <t xml:space="preserve">Administrative discretion exists in the case of UDMs because the service provider can decide how much effort will be devoted to recovering the costs of their treatment.
</t>
  </si>
  <si>
    <t xml:space="preserve">For insured legal migrants and asylum seekers, their coverage is defined by the contents of the basic care package (laid down annually by parliament), as well as any supplementary insurance they may have. This information can be obtained from internet or by a phone call to the insurance company.
Uninsured legal migrants fall under the same regulations as uninsured nationals, which are also readily available.
However, information on the rights of undocumented migrants is neither effectively communicated to service provider organisations, nor to their staff. Some service providers are known to inform their staff incorrectly.
</t>
  </si>
  <si>
    <t xml:space="preserve">The method of dissemination of information concerning entitlements and use of health services by health care insurance companies and health care providers in general does not differ from the general public (brochures and website).
However, information for asylum seekers is specially disseminated in the centres.
</t>
  </si>
  <si>
    <t xml:space="preserve">Information about entitlements and use of health services is often available and/or provided in English. Translated policy documents and brochures in other languages are available. This information is not specially targeted to migrants, but part of the information aiming at a general public.
The dissemination of information for asylum seekers in the reception centres is an exception to this rule.
Examples: 
www.zilverenkruis.nl/english/pages/index/aspx (information in English)
www.menzis.nl/web/zorgverzekeraar/consumenten/klantenservice/FormulierenEnDocumenten/FormsAndDocumentsInEnglish.htm (information and forms in English)
www.vgz.nl/klantenservice/downloaden/formuliern (information and forms in English)
www.cz.nl/english (information in English).
www.cgasielzoekers.nlInformation about entitlements for migrants is only available in Dutch and English.
Some mental health care providers include information in foreugn languages about entitlements and use of the health system in the information they disseminate on their websites. This is however very limited.
Some information on screening programs is available in other languages (e.g Turkish and Arabic) http://www.rivm.nl/Documenten_en_publicaties/Algemeen_Actueel/Brochures/Preventie_Zorg_Ziekte/Borstkankerscreening/Folder_onderzoek_naar_borstkanker_incl_vertalingen 
However, this does not include general information about entitlements.
</t>
  </si>
  <si>
    <t xml:space="preserve">Informing asylum seekers after arrival in reception centers about their entitlements is part of the policy of the Central Agency for the Reception of Asylum Seekers (see www.coa.nl/en/asylum-seekers/living-at-a-reception-centre/medical-care , information in English). Interpreters are provided free for asylum seekers and it may be assumed that those who do not understand Dutch or English receive information about health services in their own language.
There is limited information on the internet for undocumented migrants about their legal entitlements. (see www.lampion.info/information-in-english ), but they would have to know where to look in order to find it. 
</t>
  </si>
  <si>
    <t xml:space="preserve">Health education policy varies on municipal level. From 1976-2003 targeted information for particular groups was encouraged by the government, but from 2003 onwards this policy was reversed and programmes using different languages, content and methods of dissemination started to be phased out. Austerity policies have accelerated this process. At local level and to a limited extent some such programmes may still exist, but their funding is often uncertain. We regarded the coverage of many of these forms of dissemination as too limited to count.
For specific diseases in specific locations there are a variety of local projects and programmes aimed at health education and health promotion for specific populations, especially in the Randstad.
For instance – 
• Diabetes mellitus in case of citizen of Surinamese-Hindustani descent
• Hemoglobinopathy (e.g. thalassemia) in case of citizens of African descent;
• Suicidal behaviour in case of citizens of Surinamese-Hindustani descent;
• Depression in case of citizens of Turkish and Moroccan descent
• Hepatitis in case of citizens of Chinese descent.
• Stress and psychosocial problems in case of asylum seekers
• Unexplained bodily pain in case of women of Turkish descent
• Cognitive problems related to dementia in case of elderly of  Moroccan and Turkish descent and their relatives
• Stop smoking for Turkish speaking
See for example http://www.nationaalkompas.nl/preventie/gericht-op-doelgroepen/allochtonen/preventie-gericht-op-allochtonen-samengevat/ 
In many projects, material is adapted to take account of cultural differences, but the coverage is low.
</t>
  </si>
  <si>
    <t xml:space="preserve">
Number of languages depends on subject and target. Information in many languages reaches only small groups.
</t>
  </si>
  <si>
    <t>Most health education programmes are aimied at legal migrants; a limited number at asylum seekers. We are not aware of publicly supported information programmes for undocument migrants</t>
  </si>
  <si>
    <t xml:space="preserve">Cultural mediators (voorlichters eigen taal en cultuur) are available in a few major cities as a service provided by the municipal public health service. However these services are currently extremely vulnerable to cuts.
See for instance www.ggdrotterdamrijnmond.nl/seks-en-soa/voorlichters-eigen-taal-en-cultuur.html presenting information about cultural mediators giving health education related to sexuality and veneral diseases to Turkish, Morocan, Surinamese, Capeverdean and Caribian migrants.
Also, www.amsterdam.nl/zorg-welzijn/ouder-kindcentrum/okc_in_de_buurt/nieuw-west/spreekuren/voorlichting-eigen/@522023/pagina/ 
Only in a very few General Practices are cultural mediators available; despite the good experiences in almost all centres these services are lost due to cost reductions.
</t>
  </si>
  <si>
    <t xml:space="preserve">No publicly financed cultural mediation services are available for undocumented migrants.
</t>
  </si>
  <si>
    <t xml:space="preserve"> No relevant legislation, but medical code of practice prescribes confidentiality (beroepsgeheim).
</t>
  </si>
  <si>
    <t xml:space="preserve">Implicitly, some professionals in (mental) health care are discouraged by managers from providing care to undocumented migrants. Time pressure, additional paperwork and unawareness of the possibilities of restitution of costs are even more effective in discouraging health professionals. In addition, cases are known of organisations which provide incorrect information about the rules to their staff.
</t>
  </si>
  <si>
    <t xml:space="preserve">Until 2011 the national government funded the provision of qualified interpreters in health care. In 2011 the Minister of Health, Welfare and Sports decided that it was up to migrants themselves to provide an interpreter in case of communication problems. The use of qualified interpreters dropped sharply in the following years in mental healthcare. In General Practice and in hospital care, there was already grotesque underuse of professional interpretation services before the end of the funding. However, the end of the funding did not help to combat the underuse of professional interpretation services (wrong signal) Because in most cases migrant could not afford to pay qualified interpreters themselves, most individual health care providers paid the interpretation services themselves, but limited the use of interpreters. For GPs in disadvantaged regions (‘achterstandsgebieden’), and in most hospitals, there is funding available for use professional interpretation services from e.g. the ‘Achterstandsfonds huisartsen’ or hospital budget, respectively. However, underuse remains the rule. See for example the PhD thesis of Floor van Rosse (in preparation; almost finished) on ethnic inequalities in patient safety. In 566 cases of hospitalized non Western migrants, professional interpretation services were used 2 (two!) times.
Care providers face a dilemma; at one hand they are legally obliged to inform the patient about diagnosis and treatment in order to obtain informed consent, at the other hand the provision of interpreters weighs heavily on the budget of health care services. 
Recently the Kwaliteitsnorm tolkgebruik bij anderstaligen in de zorg (Quality standard for the use of interpreters in case of non-Dutch speaking patients in health care, 2014) was accepted by the major national organisations of health care professionals. According to the standard it is for the care provider to judge whether a qualified interpreter is needed to provide care according to the professional standards. 
Source: 
Letter to the Members of Parliament 25 may 2011 (www.rijksoverheid.nl/documenten-en-publicaties/kamerstukken/2011/05/11/fez-3064251.pdf) 
Letter to the Members of Parliament 28 May 2013 (www.rijksoverheid.nl/documenten-en-publicaties/kamerstukken/2013/05/28/kamerbrief-over-inzet-tolken.html
www.pharos.nl/documents/doc/kwaliteitsnorm_tolkgebruik.pdf
</t>
  </si>
  <si>
    <t xml:space="preserve"> Methods used:
- face-to-face
- telephone interpretation
- interpretation by videolink (pilot)
- credentialed volunteers (incidently)
- employment of competent bilingual staff.
- employment of untrained bilingual staff (not trained in interpretation)
</t>
  </si>
  <si>
    <t xml:space="preserve"> Several organisations of (mental health care professionals, like psychiatrists and psychologists, have developed guidelines for appropriate intercultural mental health care delivery, so called ‘intercultural competency profiles’. 
See f.i www.nji.nl/interculturele-competentieprofielen (Interculturele competentieprofielen Nederlands Jeugd Instituut)
www.vgn.nl/media/download.mediaid/51b97c362ce50 (Profiel Interculturele Competenties VGN).
Compliance is not monitored  by a relevant authority.
In guidelines for general practitioners on a small scale ethnic and cultural differences are incorporated, but there does not yet exist a standard on cultural competence in primary care.
In hospital care, no standards or guidelines for diversity sensitive services are implemented or widely recognized.
</t>
  </si>
  <si>
    <t xml:space="preserve">Training and education of health service staff in mental health care is not an obligatory and integrated part of every professional education. In general attention is paid to intercultural aspects of health care delivery, but sometimes on a voluntary basis, and always as an additional element of professional education with a limited investment in time.
Cultural competence and diversity sensitive care provision are included in the learning objectives (‘eindtermen’) of the bachelor and master medical education in the Netherlands (see ‘Raamplan 2009’, http://www.nfu.nl/img/pdf/Raamplan_Artsopleiding_2009.pdf). However, in visitations, the medical faculties are not held responsible if their curriculum does not address cultural competence. Iin most undergraduate medical education there is limited and unstructured  attention  paid to ethnic and cultural health differences, and in 2 out of 8  vocational training for GPs there exist programs on this topic (as described in the written curricula). Many GPs in deprived areas have followed courses on migrant care / health differences as part of continuous medical education, but this is not obligatory
Medical specialist education does not structurally contain education about diversity sensitive care, with a few exceptions. There is a local initiative in paediatrics (INVEST; Dahhan &amp; Wolf), but this is only locally and partially implemented (in one hospital) and not evidence-based. Rehabilitation medicine and occupational healthcare had courses but these have ended in the past few years. Even in the education of public health physicians, the two-day course &amp; training on diversity sensitive care is an elective. 
</t>
  </si>
  <si>
    <t xml:space="preserve">Migrant involvement is explicitly encouraged by policy measures as to C , but is not in any case an prerequisite for funding for  the development of health education programmes or research. Diversity is one of the core-themes of the major research institute (ZonMW, The Netherlands Organisation for Health Research and Development). ZonMW published a guideline to involve migrant(organisations) and a checklist Attention for diversity in research. However, the obligation to include migrants in research is seldom tested by ZonMw.  
See www.zonmw.nl/nl/themas/thema-detail/diversiteit/thema-detail 
In NL, patient participation in information provision, service design and delivery is underdeveloped in general, it is not common practice, and this also holds for migrants. Most healthcare organisations have a Client Council to represent patients and future service users; in these,migrants are seldom represented.
More often staff and researchers with a migrant background are involved, rather than migrant organisations.
Migrant organisations are not explicitly and structurally consulted on service design and delivery. Rather, individual experts and centres of expertise may be cosulted, such as Pharos (Dutch centre of expertise on health disparities) and until recently (2013 and 2014, respectively),  Mikado and Forum (closed by lack of funding). 
</t>
  </si>
  <si>
    <t xml:space="preserve">There are no national recruitment measures that encourage participation of people with a migrant background. Recruitment policy is up to local health care organisations. Previous measures were abolished in the period 2005-2010.
</t>
  </si>
  <si>
    <t xml:space="preserve"> In mental health care the Trimbos Instituut (National centre of expertise on mental health and addiction) develops intercultural addenda to the multidisciplinary guidelines for specific mental health disorders. Intercultural addenda are available for depression, and anxiety disorders (developed by Mikado intercultural mental health centre of expertise) and are being developed for schizophrenia.
See;  www.trimbosinstituut.nl 
www.richtlijnen.nl/richtlijn/doc/download.php?id=123 (Intercultureel Addendum Depressie)
The need to adapt guidelines for general practitioners is demonstrated and stressed in several publications based on empirical research, and gradually all professional and scientific guidelines for GPs pay attention to ethnic and cultural / socioeconomic health differences. The Dutch College of General Practitioners NHG together with Pharos have developed several diagnostic instruments for culturally competent care (for instance on medically unexplained symptoms). 
In guidelines for specialist healthcare, that are developed by the ‘Wetenschappelijke Verenigingen’, there are hardly any specific adaptations to ethnic or socio-economic diversity. The leading principle seems to be to provide equal (i.e., exactly the same) treatment to all. 
</t>
  </si>
  <si>
    <t xml:space="preserve">Treatments are developed for health problems specific to certain migrant communities, for instance complex posttraumatic stress in refugees and asylum seekers, treatment of multiproblem families with a migrant or refugee background, transcultural systemic treatment of migrants and their families.
Standard treatments for routine health problems are adapted to migrant populations on a limited and ad hoc scale, for instance intercultural interpersonal therapy, the treatment for hypertension and diabetes in migrants.. Furthermore a Cultural Interview has been introduced in health care to improve the cultural sensitivity of diagnostics in various health care settings.
See  www.i-psy.nl (transcultural systemic treatment)
 www.centrum45.nl/nl/voor-wie/vluchtelingen-en- asielzoekers   
            (traumatised refugees)
 www.ggzdrenthe.nl/centrum/de-evenaar 
            (traumatised asylum seekers and refugees)
 www.cultureelinterview.nl 
             www.huisarts-migrant.nl 
</t>
  </si>
  <si>
    <t xml:space="preserve">Databases containing information on health can be linked with databases containing information about country of origin. However, ethnicity / or country of birth is almost never registered. It can be linked afterwards, but that is not an easy procedure and it has serious limitations, especially in migrant populations. 
In general, registration of ethnicity (place of birth respondent and of his/her parents) is forbidden with the exception of registration aimed at identifying and diminishing ethnic disparities (Wet Bescherming Persoonsgegevens art. 18) (letterlijk: tbv het toekennen van een bevoorrechte positie aan leden van een bepaalde culturele of etnische minderheidsgroep met het doel om feitelijke nadelen, verband houdend met het behoren tot die groep op te heffen).
See Letter to Members of Parliament about registration of ethnicity www.rijksoverheid.nl/documenten-en-publicaties/kamerstukken/2011/05/27/kabinetsstandpunt-etnische-registratie.html 
Legally residing migrants were included in two recent national surveys on health and use of health care (NEMESIS I and II, Netherlands Mental Health Survey and  Incidence Study)), although respondents with limited knowledge of the Dutch language were systematically excluded.
Source : 
http://www.nemesis.gfk.nl/ 
 http://www.nemesis-2.nl/ 
http://www.trimbos.nl/~/media/Nieuws%20en%20Persberichten/af1184%20incidentie%20van%20psychische%20aandoeningen.ashx 
Registration in medical records in mental health care is limited to registration of place of birth of the patient and of his/hers parents. Registration is on a voluntary basis, and often to a significant level inaccurate or lacking.
Registration in Primary Healthcare patient records depends on the health professional, but often place of birth and ethnicity are recorded by GPs. The NHG and Pharos have made a guideline for recording of relevant context data including ethnicity, language, migration history.
In hospital care there is no routine registration of ethnic origin or country of birth or language mastery in patient files (see thesis F van Rosse, forthcoming). 
</t>
  </si>
  <si>
    <t xml:space="preserve">The ZONMW (the Netherlands Organisation for Health Research and Development) has funded research in the category a to c. In the last five years (2009-2013) furthermore at least 23 PhD studies on these topics were completed.
Other funding bodies (KWF Kankerbestrijding, Ned Hartstichting, Diabetes Fonds, etc). The Ned Hartstichting contributes to the funding of the HELIUS cohort (http://www.heliusstudy.nl/en/home)
</t>
  </si>
  <si>
    <t xml:space="preserve"> The impact on  migrant or ethnic minority health of policies in sectors other than health care is not structurally considered.
A limited number of studies have been carried out into de effects of the asylum procedure on the mental health of refugees (adults as well as children), but it is not known whether they have influenced policy.
</t>
  </si>
  <si>
    <t xml:space="preserve">Until 2005 most mental health institutions in the Netherlands invested in some way or another in the development of more culture sensitive health services according to the principles of an integrated approach, therein supported by government policy and funding. The last ten years commitment of health care organisations dropped considerably, and several categorical mental health organisation specialized in providing care to culturally different patients came into being. Although government policy stresses the participation of migrants in Dutch society, claiming that not descent (afkomst) counts but future (toekomst), the number of categorical mental health institutions rises and so do their case loads.
Regarding hospital care: no systematic attention is being paid to migrants or ethnic minorities at organisational level. Some specific hospitals in inner cities of Amsterdam, Rotterdam, the Hague have organisational provisions in place to accommodate their services to the needs of migrants. 
</t>
  </si>
  <si>
    <t xml:space="preserve">No explicit comprehensive plan for action on migrant health is formulated and implemented since 2004, with the exception of female genital mutilation and honour-related domestic violence.
In general the government considers the development of accessible and (cost-) effective health care for nationals as well as for migrants a matter for the  health insurance companies, health care providers and health care consumers have to deal with in their market-related interaction.. 
</t>
  </si>
  <si>
    <t xml:space="preserve">There is no advisory body of centre of expertise promoting cooperation amongst stakeholders on migrant health policy, with the exception of Pharos, the centre of expertise on health disparities, which can be considered as the major agent promoting equitable access to health care (the other two having been eliminated by withdrawal of subsidies). All advisory bodies in the field of migrant health policy or migrant policy in general have been abolished of will be shortly
</t>
  </si>
  <si>
    <t xml:space="preserve">Migrant organisations are involved in health policy making through ad hoc cooperation on national and local level. 
In 2005 the Dutch government stopped funding the national Advisory Board on Health Care and Multicultural Society (founded in 1972). 
In 2015 the Dutch government will stop funding the Landelijk Overlegorgaan Minderheden (National Board of Minorities, established in 1997) and the migrant organisations participating in the board.
</t>
  </si>
  <si>
    <t xml:space="preserve">Statutory health insurance system covers most of the population (insurance premiums + funding from the state). The issue of health insurance is regulated by the Act of 2004 on benefits. 
Categories not eligible for statutory health insurance: foreigners in the territory of Poland (except for the categories stipulated in art. 3, Act of 2004 on health care services financed from public resources), including foreigners employed in foreign embassies, consulates, etc., unless international agreements state differently. 
Categories eligible for statutory health insurance: 
citizens, authorized residents and their families. Statutory health insurance is compulsory for employees, the self-employed, people working in state education, people on benefit and pensions. 
Free access to medical services in public institutions: 
Polish citizens under 18 who live in Poland, women during pregnancy, delivery and postpartum period who have Polish citizenship and live in Poland, polish citizens who live in Poland and meet the income criteria (the dues are paid by social welfare centre), people who are obliged to pay health insurance dues. In most cases they are paid by employer or other institution that pays benefits (e.g. Labour Office, in case of the unemployed), except for self-employment. 
Medical services are available for certain individuals, regardless of being subjected to medical insurance or not: mentally ill or impaired, prisoners, individuals subjected to regulations on infectious diseases, drug and alcohol addicts, individuals helped by emergency, individuals with Pole’s Card. 
The Pole’s Card, which can be granted to a person declaring membership to the Polish nation and meeting the conditions stipulated in the Act of 7 September 2007 on the Pole’s Card, entitles to the benefits of health care in emergencies.
This was created for people who (whose ancestors) after the II world war were displaced within the Soviet Union (mainly from the territories which before the war belonged to Poland) and lost Polish citizenship. If they feel Polish and can prove their roots (there is a special procedure), they can obtain the Pole’s Card which guaranties them many rights in Poland (though it is not very generous when it comes to the national HC access)
The Pole’s Card confirms belonging to the Polish nation. It can be given to individuals who who cannot obtain dual citizenship in their own countries while belonging to the Polish nation according to conditions defined by a law; and, who do not have prior Polish citizenship or permission to reside in Poland.
 The range of benefits is defined in the Act of 27 August 2004.
Foreigners legally entering Poland are required to document their right to health insurance that would cover all possible medical expenses during their stay in Poland. It can be private or statutory insurance . Those who enter the country and are not covered by the statutory system, must present a proof of private insurance (travel insurance – minimum ammount 30 000 euros). 
A foreigner who is entitled to statutory health insurance may indicate a private insurance policy until obtaining insurance policy from National Health Fund. 
When applying for most permits to stay in Poland it is required to provide a proof of health insurance valid in Poland. This is a necessary condition that results in a negative decision, if not met. 
 People who stay and work in the country legally have in most cases state health insurance. In practice, the majority of citizens and foreigners residing in the country legally can or must be subjected to mandatory health insurance. 
One should mention 
Sources: 
1) The Act of 27 August 2004 on medical services financed from public funds. 
2) The Act of 12 December 2013 on foreigners.
3) The Act of 7 September on the Pole’s Card
</t>
  </si>
  <si>
    <t xml:space="preserve">Asylum seekers are not eligible for statutory health insurance. However they are allowed to access free of charge health services in special medical centers (conditional access)
Foreigners applying for refugee status who have registered with the Department of Social Welfare of the Office for Foreigners are entitled to medical care, regardless of whether they live at the centre for foreigners or outside it. 
Medical care for foreigners applying for refugee status in Poland is coordinated by the Central Clinical Hospital of the Ministry of Internal Affairs (CSKMSW) in Warsaw under an agreement with the Office for Foreigners 
 (http://www.udsc.gov.pl)
Costs of rehabilitation, artificial limbs and dental care excluded from CSKMSW services. Such costs are covered directly by the Department of Social Welfare of the Office for Foreigners. The decisions are positive, as a rule, yet it may be negative if the resources are insufficient in a given year. 
Primary and secondary health care, hospitalization, ante and post natal care: same as nationals but healthcare is provided only in specific contracted medical institutions.
Sources
1) The Act of 13 June 2003 on care for foreigners in the Republic of Poland, art. 73. 
</t>
  </si>
  <si>
    <t>With exclusion of dental care,artificial limbs,rehabilitation</t>
  </si>
  <si>
    <t xml:space="preserve">They don’t receive statutory insurance or any other health coverage. Care may be denied if it is not emergency. 
Except for care provided by rescue teams, all other health services require full payment of costs, even care in hospital emergency units.
In case of emergency, medical care is offered unconditionally, yet the patient can be charged afterwards. 
A foreigner who was refused entry to Poland can be, in justified cases, not be transferred to a third country because of health conditions. Such a person shall be provided medical care in life- or health threatening situations. (art. 303/31) 
A foreigner staying in a guarded centre or in detention for foreigners has the right to use medical care if their state of health requires so (Article 415)
Sources
1) K. Maśliński, Prawne regulacje w zakresie dostępu do ochrony zdrowia nieudokumentowanych migrantów i cudzoziemców ubiegających się o ochronę międzynarodową w Polsce, [in:] Poza systemem. Dostęp do ochrony zdrowia nieudokumentowanych migrantów i cudzoziemców ubiegających się o ochronę międzynarodowa w Polsce. (eds.) Aleksandra Chrzanowska, Witold Klaus. SIP (Stowarzyszenie Interwencji Prawnej), Warszawa 2011.
2)Policies on Health Care for Undocumented Migrants in EU 27. Country report – Poland. Carin Bjorngren Cuadra, April 2010.
3) The Act of 12 December 2013 on foreigners
</t>
  </si>
  <si>
    <t xml:space="preserve">Undocumented migrants have to cover the full costs of health care services except for:
B. HIV tests and treatment of infectious diseases that require mandatory treatment (Ustawa o chorobach zakaźnych (Art. 34 i 40)
Children of undocumented migrants receive free of charge only medical and dental prophylactics (only those in education and up to 18)
Work on identification of migrants with PTSD is in progress
Asylum seekers belonging to vulnerable groups have access to psychologist and specific forms of treatment if necessary. Special centre for mothers with babies and accompanied women was established (source: Office for Foreigners).  
No additional social worker, psychologist (psychologist is on duty once a week, on average, alike in all other centres) is available. There is no specific form of care offered for children or women – they have the same access to doctors/psychologists.(source: Stowarzyszenie Interwencji Prawnej)
</t>
  </si>
  <si>
    <t>UDMs: definition of emergency situation and exemption from charges for those unable to pay are both forms of administrative discretion.</t>
  </si>
  <si>
    <t xml:space="preserve">According to the Ministry of Interior, Department of Analyses, the facilities receiving asylum seekers (upon the contract) or migrants from detention centres receive up-to date information. 
Other institutions that do not have a contract with Office for Foreigners, happen to have asylium seekers in emergency situations , yet they are often unaware what rights they have and they have to search for it (experience based information).
Legal migrants are not specifically identified as a separate group. They are treated like any other insured persons. Therefore, no information campaigns are addressed specifically to migrants (source: Department of Analysis and Coordination, Department of Social Insurance, Ministry of Health)
Research conducted among medical personnel indicate a lack of information on the rules of admission of foreigners
 (source: Bogumiła Jabłecka, Bariery w świadczeniu usług medycznych cudzoziemcom w Polsce z perspektywy personelu medycznego, ISP, 2013) 
</t>
  </si>
  <si>
    <t xml:space="preserve">Foreigners are informed of their rights in this regard during the meetings with the staff of reception (asylum seekers) and detention centres (Asylum seekers/undocumented migrants) and placed in detention centres by the court 
Source: 
Ministry of Interior, Department of Migration Analyses, Department of Migration Policy
</t>
  </si>
  <si>
    <t xml:space="preserve">Written information is available in many languages of the countries of migrants’ origin. Wherever necessary, medical staff, social workers and officials in the Office for Foreigners, provide further clarification on the benefits of the services and their availability. In addition, employees of the centres for foreigners speak many languages, including exotic ones (e.g., Hindi, Urdu), (Ministry of Interior, Department of Migration Analyses, Department of Migration Policy) 
Foreigners often report communication problems with Border Guards, even in English and Russian. 
</t>
  </si>
  <si>
    <t xml:space="preserve">Asylum seekers
Wciąż za kratami.  Raport z monitoringu strzeżonych ośrodków dla cudzoziemców przeprowadzonego przez Helsińską Fundację Praw Człowieka i Stowarzyszenie Interwencji Prawnej. Białas J, Klaus W. (red.),  Helsińska Fundacja Praw Człowieka, Stowarzyszenie Interwencji Prawnej. Warszawa 2014.
(SIP, http://interwencjaprawna.pl/wp-content/uploads/wciaz-za-kratami.pdf)
</t>
  </si>
  <si>
    <t xml:space="preserve">b and d: Individual instructions available for asylum seekers in reception centers. Classes organized by NGOs. 
Source: 
Ministry of Interior, Department of Migration Analyses, Department of Migration Policy
</t>
  </si>
  <si>
    <t xml:space="preserve">Translated information only available for asylum seekers and undocumented migrants in detention or reception centers.
</t>
  </si>
  <si>
    <t xml:space="preserve">Information on health education and health promotion is communicated by the medical staff and within the classes conducted by NGOs in languages understandable to a group of people applying for refugee status. In addition, employees in detention centres for foreigners speak several foreign languages, including exotic ones (e.g., Hindi, Urdu).
Source: Ministry of Interior, Department of Migration Analyses, Department of Migration Policy
</t>
  </si>
  <si>
    <t xml:space="preserve">Such a role is played by social workers in open centres and employees of educational sections - in guarded centres.Source: Ministry of Interior, Department of Migration Analyses, Department of Migration Policy
SIP -  This is actually a role played by NGOs and their volunteers (and in the context of accessing  HC assistance I would rather call it “interpreters” and “patient navigators” than “cultural mediators”) 
Provision is not sufficient to count.
</t>
  </si>
  <si>
    <t xml:space="preserve"> Source: Department of Analysis and Coordination, Department of Social Insurance, Ministry of Health</t>
  </si>
  <si>
    <t>Source: Department of Analysis and Coordination, Department of Social Insurance, Ministry of Health</t>
  </si>
  <si>
    <t xml:space="preserve">According to the Ministry of Interior, Department of Migration Analyses, Department of Migration Policy, with regard to asylum seekers, support in translating during the application procedure and in medical encounters is provided by the centre staff or representatives of non-governmental organizations cooperating with the Office. In addition, there is money for external translatory  services guaranteed in the budget.
Source: Ministry of Interior, Department of Migration Analyses, Department of Migration Policy
The services are realized on the basis of the agreement of the Central Clinical Hospital and the Office for Foreigners. The agreement does not regulate the issue of access to an interpreter. In 2015, a new agreement is to be signed with the Hospital and the issue is going to be settled. The Office for Foreigners, Department of Social Assistance has no legal basis for the regulation of access to an interpreter. The hospital uses interpreters selected in the public procurement procedure, but this applies to translating medical documents which foreigners bring to Poland .
Source: Team for medical services for foreigners in the procedure
SIP - There is no policy. It is extremely rare that the centre staff can help with translation/interpretation. Only NGOs help. Asylum seekers report many language barriers. 
</t>
  </si>
  <si>
    <t xml:space="preserve">With regard to asylum seekers in open centres face-to-face translation is used, occasionally over the phone 
Source: Ministry of Interior, Department of Migration Analyses, Department of Migration Policy
SIP  - This is provided by NGOs. Rarely the staff in open or detention centres can help as interpreters in medical situations. Maybe they sometimes try to do but asylum seekers often report the language barriers.
</t>
  </si>
  <si>
    <t xml:space="preserve">Office for Foreigners influences (relevant agreement, and a practical constant supervision) providing medical services for applicants for refugee status so that the standards of medical services account for the issues of belief or religion. For example, a Muslim patient, as a rule, is assisted by a woman gynaecologist (Source: Ministry of Interior, Department of Migration Analyses, Department of Migration Policy)
SIP – It happens that there is no female gynaecologist in the hospital and the patient has no choice. 
Legal migrants are not a separate group among all the insured people in Poland.
Department of Analysis and Coordination, Department of Social Insurance, Ministry of Health 
Program: „Adapting Polish healthcare institutions to challenges of curing third country citizens: implemented in by the International Humanitarian Initiative, co-financed by the European Fund for citizens of third countries. As a result, bilingual medical forms have been produced. 
.  
</t>
  </si>
  <si>
    <t xml:space="preserve">According to Department of Social Dialogue, Ministry of Health, All patients are treated equally, therefore, physicians, dentists and other medical professions apply the same methods of treatment of health problems of citizens as well as migrants. There is no need to create separate training of medical staff in providing services which are different for migrants. Currently training of medical staff secures providing services responsive to the needs of all patients. 
Source:
Department of Social Dialogue, Ministry of Health
There is no special training for health service staff in providing services responsive to the needs of migrants. 
Voluntary trainings are organized byThe Helsinki Foundation for Human Rights “Take a Course on Multiculturalism”. Its aim is to support the integration of immigrants from third countries by preparing public sector staff (in state institutions on national and local level responsible for education, law enforcement, public health and social work) for the proper and aware contact with newcomers.
Source:
http://www.hfhr.org.pl/wielokulturowosc/page.php?pag=5
</t>
  </si>
  <si>
    <t xml:space="preserve">Source:
Department of Social Dialogue, Ministry of Health
Ministry of Interior, Department of Migration Analyses, Department of Migration Policy
</t>
  </si>
  <si>
    <t xml:space="preserve"> It doesn’t exist.
</t>
  </si>
  <si>
    <t xml:space="preserve"> All patients are treated equally (source: Department of Social Dialogue, Ministry of Health)
</t>
  </si>
  <si>
    <t xml:space="preserve"> Source: 
Department of Analysis and Coordination, Department of Social Insurance, Ministry of Health
</t>
  </si>
  <si>
    <t xml:space="preserve"> Source: 
Department of Analysis and Coordination, Department of Social Insurance, Ministry of Health
</t>
  </si>
  <si>
    <t>There will be a new agreement signed between Central Clinical Hospital and the Office for Foreigners where the issue of interpretation will be regulated. It hasn’t been communicated to public yet.</t>
  </si>
  <si>
    <t xml:space="preserve">There is a new law that regulates asylum and refugees in Portugal Law  n.º 26/2014, mainly to transpose EU Directives, and it is the first change to Law 27/2008 of asylum seekers and refugees. Art 52º of this law refers to health &amp; medical assistance. Article 56 refers to material conditions and health care
     Art. 56 stipulates that
1. Where it is established that an applicant has sufficient resources they may be requested to contribute, in whole or in part, to cover the cost of the material reception conditions and health care.
2. If it is proved that an applicant had sufficient means to cover material reception conditions and health care at the time when these basic needs were being covered, the competent authority may require the respective reimbursement. 
Free health care is thus conditional on having limited resources, however it may be difficult to implement, most likely to be retroactive. DGS said to be a rule coming from the EU.
</t>
  </si>
  <si>
    <t xml:space="preserve">All migrants are entitled to access on the same footing as nationals in the following situations:
a) infectious diseases (TB &amp; Aids)
b) pregnancy (ante-natal care, first puerperal visit) 
c) babies (childbirth and post-natal care)
d) children up to the age of 12 
e) vaccination
f) victims of human trafficking if they collaborate with justice 
g) Others (incapacity of 60% or more) 
Despacho 25360/2001 &amp; Circular 12/2009
Lei 113/2011 (about fee exemptions in the NHS, after the memorandum of understanding with TROIKA). 
</t>
  </si>
  <si>
    <t xml:space="preserve">A. Service provider organisations receive up-to date  information on migrants’ entitlements.
Information must be sent to NHS organisations, however, it may not be distributed, assimilated or taken into account unless someone decides so. The Executive Director is responsible for disseminating the information (but it depends on each health centre). 
Some comments: 
To our knowledge information is relayed, however it is not effective possibly because not properly applied and/or interpreted and/or understood both at employees and managers’ level. 
A circular about access was published in 2001 but as of today, many administrators are not aware about who should have access to NHS and how. More confusing in Hospitals, especially as some of the Public Hospitals now have private management.  
In December 2013 the Ministry of Health published a manual for administrative health staff to clarify aspects related to migrant access to health services, both with regard to applicable legislation and procedures (note 2).
</t>
  </si>
  <si>
    <t xml:space="preserve">A, B, C, D
ACM (see note 1) makes available information material specifically targeting migrant population on their entitlements and use of health services. So do some NGOs, IOM, etc. but information is not necessarily adapted in content. 
There are guides, on-line information or specific projects but it is not generalized (it depends on leaderships and cultural sensitivity of the people involved)
Example: http://www.acidi.gov.pt/es-imigrante/servicos/centros-locais-de-apoio-a-integracao-de-imigrantes---claii/recursos/saude
Portugal has two one-stop shops and many local support centres for immigrants (carried by city towns or immigrants’ association) 
ACM’s / CNAI also has a health desk at One-Stop-Shop where migrants with difficulties accessing the NHS go for help and to collect information.
Some general health issues are included in the II National Plan for Migrant Integration (2010-2013) which has ended, but there is not current  new Integration plan.  
Some associations provide information for immigrants, mainly locally based (APJAS; Graal Saudar). In general many NGOs that work with migrant population received some state funding for their intervention).  
http://www.graal.org.pt//files/Folheto_imig_ingles.pdf
http://www.graal.org.pt//files/saudarmais%20(2).pdf 
</t>
  </si>
  <si>
    <t xml:space="preserve">CNAI/ACM 
Order Circular Nº 12  translated into many languages
CNAI/ACM: Telephone translation services available in several languages :
Grail SauDar and SauDar + (NGO brochures) 
Russian http://www.graal.org.pt//files/Folheto_imig_russo.pdf; Romanian http://www.graal.org.pt//files/Folheto_imig_Romeno.pdf Ukrainian http://www.graal.org.pt//files/Folheto_imig_ucraniano.pdf
</t>
  </si>
  <si>
    <t xml:space="preserve"> CNAI; CLAIIs for legal migrants
CPR for refugees &amp; aslylum seekers (Portuguese Bureau for Refugees), information about asylum seekers is very limited in general. 
Information sometimes is disperse, but available.  
</t>
  </si>
  <si>
    <t xml:space="preserve">A, B, C
CNAI as one-stop shop; some outreach campaigns by NGOs 
These aspects were included in the National Plan for Migrant Integration, but the plan finished at the end of 2013. Content is sometimes adapted, but the trend is towards phasing out due to financial constraints (e.g. outreach with mobile units).
A number of initiatives have been implemented on the ground in partnership with ACM and in connection with the National Plan for Migrant Integration through out time, but most of them are fading away.
In general, the NHS is in favour of general policies for general populations, not in favour of targeting publics. When there is some specific target  it is generally due to fear (perception of health risk or threat)
</t>
  </si>
  <si>
    <t xml:space="preserve">Mostly for regular and irregular migrants and less for asylum seekers. Asylum seekers/refugees tend to be outreached by the Portuguese Refugee Council or thr Jesuit Centre for Refugees.
</t>
  </si>
  <si>
    <t xml:space="preserve">Not available any longer
Cultural mediators are no longer available for health services. Cultural mediators are anchored at the municipalities and city halls (some of them in the Lisbom Metropolitan Area) but do not work at health centres or hospitals (as they used to before). 
Some time ago there was a training specific for cultural mediators, and some cultural mediators were integrated into health centres/hospitals. This is not longer true.
</t>
  </si>
  <si>
    <t xml:space="preserve">Report UDM would be a violation of the code of conduct and ethical guidelines of health professional. Even if reporting is not explicitly forbidden by law or code of conduct., most doctors/nurses would not report UDM. 
Health institutions are seen as a heaven, so no reporting of UDM has ever been an issue.
Portuguese constitution states that anyone should access health services (even if later is regulated by other pieces of legislation). 
</t>
  </si>
  <si>
    <t xml:space="preserve">There are specific procedures for undocumented migrants and migrants and/or nationals who cannot pay for the healthcare services (on a legal basis healthcare professionals cannot deny access to migrants who cannot pay). However on the practical side, they now are prevented from providing services at no cost (see question 3)
See note 2. 
</t>
  </si>
  <si>
    <t>There is a telephone services that is available free of charge.</t>
  </si>
  <si>
    <t xml:space="preserve">A) Telephone interpretation 
F) Ad hoc use of multilingual staff (not hired for that purpose, as there is no labour force hired as multicultural or multilingual)
</t>
  </si>
  <si>
    <t xml:space="preserve">Overall only general standards are promoted, there is not incorporation of cultural/linguistic requirements or suggestions within services. 
ACM (formerly ACIDI, see note 1) promotes general awareness for migrants, but they are not incorporated in health policies (during some time cultural mediators were available for health purposes, not any longer).
</t>
  </si>
  <si>
    <t xml:space="preserve"> Not available at BA level, some optional training may be available at master level (mainly for nursing), but optional. 
Cultural sensitivity training took place few years ago with cultural mediators who used to work at health units, but it has been discontinued.
IOM is organizing a training for health professionals for next year
</t>
  </si>
  <si>
    <t xml:space="preserve">In the past there were some initiatives, but at present they do not exist. Previously, consultations or information delivery were ad hoc. 
The now extinct High Commissariat for Health used to involve some migrant association in the development of information about health care. However this was done on ad hoc basis, and no longer takes place. 
There is no explicit policy measures to encourage migrants’ involvement in service provision, service design and delivery. 
National Integration Plan (already expired) opened the possibility of consultation but not implemented. Overall the participation of migrants in an advisory board is carried out but not for health issues. Health in not included, on the contrary, is excluded at the integration policy level as something that only concerns the Ministry of Health.
</t>
  </si>
  <si>
    <t xml:space="preserve"> There is no such policy. By coincidence there are some doctors/nurses from other countries, but were not hire for that reason.
Also, there were some bilateral agreements to hired foreign doctors (mainly from Uruguay, Colombia, Costa Rica and Cuba) but not for diversity of the workforce. 
</t>
  </si>
  <si>
    <t>Standarization of policies is the objective for diagnosis and treatment. Rarely there are some exceptions such as FGM that come promoted by the EU or European funds.</t>
  </si>
  <si>
    <t xml:space="preserve">Development of treatments for health problems specific to certain migrant communities, mainly FGM (as there have been many EU campaigns that are embraced by local organizations mainly APF)
Some cases out of fear of infection diseases (TB &amp; Aids) and mandatory screening for refugees and asylum seekers. 
</t>
  </si>
  <si>
    <t xml:space="preserve">No common opinion among surveyed, overall most agreed that some information is collected not for health reason. Place of birth is a mandatory field for everyone (naturalidade, which is related to a district of birth). No question on nationality, ethnicity or migration status. 
Information on legal status is indirect (to collect information on the patient in the health card). Information is collected for all NHS users not just immigrants.
TB is mandatory to be registered including country of origin 
National Health Survey exists but does not have enough data on migrants (small sample size). 
</t>
  </si>
  <si>
    <t xml:space="preserve">A, B, C, D (but not systematically) 
Funding for research is not always available from the ministry of health. Research is mainly funded by  National Science Foundation (team or individual projects), as well as EU and other funds (Gulbenkain Foundation), depending on individual interests not institutionals. More academic reserach than inserted into the NHS
ACM funds research projects avoiding health issues (health of migrants is excluded from the agenda of research).
</t>
  </si>
  <si>
    <t xml:space="preserve">Althogh it was the slogan of the 2007 Portuguese Presidency of the EU Council, the health of migrants is not considered transversally at the policy level. </t>
  </si>
  <si>
    <t xml:space="preserve">CNAI / ACM and Ministry of Health through facilitating a nurse to run the health office of the on-stop shop is available, but it is not systematic.
Measures are taken to solve specific issues, such as the Manual, but it is not a priority in the NHS. 
</t>
  </si>
  <si>
    <t xml:space="preserve">We believe that that policy measures are in place to promote migrant access to health services (from the “integration angle”) but not for migrant health intended in a more comprehensive way (health is many times excluded from the scope of ACM to avoid competition with Health Ministry, but as it is not a priority for Health, integration efforts go unnoticed) 
National Plan for immigrant inclusion had special items for migrant health. Currently a new integration strategy is being discussed with a overall migration approach (emigration / immigration)  to migration including emigration, immigration and refugees), which was under public consultation.
</t>
  </si>
  <si>
    <t xml:space="preserve">Bilateral agreements (with PALOPs countries mainly) are in place, mainly to assist patients from those countries to access non-existent treatment in their countries of origin, ie. Dialisis, etc., and agreements on patient mobility 
For the elaboration of the previous National Integration Plan efforts were made through a public consultation. In relation to health, interest has been about access to health services, post factum.  
JRS , IOM and other NGOs lobby in health issues.
</t>
  </si>
  <si>
    <t xml:space="preserve">There is no consultation about the health of migrants, all consultation are about other aspect of migrants´integration. There is a Advisory Board where migrants (representing some migrants’ associations),  government officials and academics are integrated, but do not include health policies. 
Some years ago there was a group called Migration and Health within the High Commissioner of Health where NGOs, academics and NHS participated) but it has been discontinued for many years now.
</t>
  </si>
  <si>
    <t xml:space="preserve">Art. 211 of the Law 95/2006 regarding the reform of the healthcare system, with latest updates, states that “According to the provisions of this law, all Romanian citizens with residence in Romania and foreign and stateless citizens who have requested and obtained the prolonging of temporary stay or who have residence in Romania and also make proof of the payment of the contribution to the Fund (National Healthcare Insurance Fund) are covered/ insured.”  http://legeaz.net/legea-95-2006/art-211
Migrants without an employer who pays contributions can pay the contributions themselves, just as nationals do.
Responsible actor: Ministry of Health and the executive body is the National Healthcare Insurance House that coordinates and ensures the well-functioning of the healthcare social insurance national system. It is represented in the territory by County Healthcare Insurance Houses, and also Bucharest’s Healthcare Insurance House, Healthcare Insurance House of the Ministry of Transportation, Constructions and Tourism, Healthcare Insurance House of Defence, Public Order, National Security and Court Authority. http://www.cnas.ro/default/index/index/lang/EN 
The level of contribution to the National Healthcare Insurance Fund depend on other variables (age, employment, no income, vulnerable groups etc.). The Fiscal Code details the way and the percentage applied to calculate the level of contribution to the Fund in each situation as well as the administrative documents and procedures that are followed. 
http://www.mfinante.ro/detalii.html?method=searchAnaf&amp;pagina=taxe&amp;den=CONTRIBUTII%20DE%20ASIGURARI%20SOCIALE%20DE%20SANATATE 
For each category, detailed information is available also on the National/ County/ Bucharest Healthcare Insurance House’s websites.
http://www.casmb.ro/main.php 
Main responsible actors: National Healthcare Insurance House (with the same territorial structure as explained above) and the National Public Finance Agency (represented in the territory by Local and County Public Finance Agencies).
</t>
  </si>
  <si>
    <t xml:space="preserve">According to the Law 122/2006 on asylum in Romania with latest updates and the Law 95/2006 regarding the reform of the healthcare system, with latest updates:
“The asylum seekers have the right to receive free of charge basic medical assistance and necessary treatment emergency hospital care as well as free of charge medical treatment for acute diseases that jeopardise his/her life within the national emergency medical system or other recognized medical establishments.” 
“The asylum seekers with special needs are entitled to receive adequate medical assistance.”
In practice, in many cases, especially as regards the basic medical care, the medical assistance is provided and available in the accommodation centres.  
http://lege5.ro/Gratuit/ha2tqmbu/legea-nr-122-2006-privind-azilul-in-romania 
Asylum seekers automatically benefit from healthcare insurance without the payment of any contribution to the National Healthcare Insurance Fund. 
However, the law does not entitle them to non-urgent treatment (except in case of “special needs”)
</t>
  </si>
  <si>
    <t xml:space="preserve">Undocumented migrants may benefit, free of charge, according to the Law 95/2006 regarding the reform of the healthcare system, with latest updates only of “emergency medical assistance, national vaccines programs, monitoring of the pregnancy and of the woman that gave birth, family planning services and all the other medical services that have been approved as part of the minimal healthcare package*, in the annual framework program”.
*emergency care, family medicine, family planning and access to consultations for serious diseases.
</t>
  </si>
  <si>
    <t xml:space="preserve">A, B, C, D and many others.
According to the Law 95/2006 regarding the reform of the healthcare system, with latest updates, these vulnerable groups are automatically covered in the national healthcare system without payment of the contribution to the National Healthcare Insurance Fund. These groups include
a) Children.
b) Youth until 26 years old, provided they attend school and apprenticeship and have no income from employment.
c) Youth until 26 years old who come from the child protection system and have no income or social benefit.
d) Persons with disabilities without income.
e) The husband, wife and the parents without own income who are supported by a healthcare insured/covered person, being considered as co-insured/ co-covered.
f) Pregnant women (ante-natal care) and women that gave birth who have no income or whose income is lower than the national minimum gross salary.
g) Mothers and babies (childbirth and post-natal care) until the baby is 2 years old or until the baby is 3 years old in the case of babies with disabilities.
h) The person that is no working to take care of the child with disabilities that is between 3-7 years old.
i) The person who is not working because of temporary loss of work capacity, as a result of work accident or a professional disease. 
j) People at increased risk of exposure to, or 
k) suffering from, infectious diseases.
l) Victims of torture or psychological trauma
m) Victims of human trafficking.
n) The members of the family that receives social benefit according to Law 416/2001 with latest updates.
o) The persons that are imprisoned or are under arrest, without income.
p) The persons receiving unemployment benefit.
q) The pensioners with pensions lower than 740lei.
r) The foreigners in accommodation centres or in public custody centres.
</t>
  </si>
  <si>
    <t xml:space="preserve">A.
The necessary information, the practices and the law provisions (Law 95/2006 regarding the reform of the healthcare system, with latest updates) are provided to service provider organisations. Situations on the ground showed that it depends a lot if in that area you find migrant communities. In such cases, for the employees of these organisations as well as information for service providers about migrants’ entitlements become relevant as they deal with migrant cases.
</t>
  </si>
  <si>
    <t xml:space="preserve">A, B, C, D
The responsible actor: the National Healthcare Insurance House (NHIH) along with its representatives in the territory (county/ local healthcare insurance houses) provide targeted information for migrants concerning entitlements and use of health services however the method and content are offered in a general manner: for example, the information is available in a separate section on the website, there are FAQs regarding specific situations and necessary documents that should be presented by migrants when accessing different types of services etc. The main problem is that most information is presented only in Romanian.
http://portal.casan.ro:88/intrebari-frecvente/ce-trebuie-sa-faca-un-cetatean-strain-
Besides NHIH, the General Inspectorate for Immigration  is the responsible actor that coordinates all policy areas in the field of immigration, including healthcare for migrants. Targeted information for migrants concerning entitlements and use of health services is available on its website and/or in person through its local/ county offices in the territory. At the same time, the General Inspectorate for Immigration has funded and developed together with NGOs projects that include or address directly the provision of targeted information for migrants about their legal entitlements to healthcare. These projects involved the local and central responsible actors in the field of immigration and healthcare.
Example of products of such projects include: brochures on access to healthcare for TCNs, brochure and leaflets for medical care to asylum seekers and refugees, 15 migrant information centres that provide information and support to access healthcare services for migrants, support and accompanying to migrants in the relationship with the healthcare insurance houses/ hospitals/ family doctors, updated guide that includes information on the national healthcare system. These products and information are available on the General Inspectorate for Immigration webpage and also on the NGOs’ websites.
</t>
  </si>
  <si>
    <t>Information on the responsible authorities’ websites (the NHIH and GII) is available in Romanian and partially in English. The information of the brochures, leaflets, the Guide etc. are available in the languages of the main migrant communities in Romania.</t>
  </si>
  <si>
    <t>As explained above, the information addresses two main groups of migrants: legal migrants and asylum seekers. Also, targeted information is available for persons who want to obtain their permit of stay.</t>
  </si>
  <si>
    <t xml:space="preserve">? Some examples of methods of dissemination of the health education and health promotion for migrants include as follows: websites of the national and county healthcare houses (http://www.cnas.ro/), of the ministry of health (http://www.ms.ro/) and other institutions at central and local level, including hospitals and healthcare centres;  the website of the Romanian Immigration Inspectorate that has a distinct section with healthcare information for migrants and brochures in different languages of the TCNs in Romania regarding the access to medical services and the healthcare system in Romania (http://igi.mai.gov.ro/detalii/pagina/ro/Asistenta-medicala/118) 
The responsible actors together with the NGOs have developed and funded projects that have included a component of health education/ health promotion for migrants ( some examples, http://www.romaniaeacasa.ro/index.php/ro/, www.ForMigrants.ro, www.migrant.ro) This has taken the form of meetings of health education for migrants in schools, at NGOs places, in the accommodation centres (for refugees and asylum seekers). At the same time, health education is included in the medical assistance provided by (state supported)  NGOs through individualized counselling sessions. 
</t>
  </si>
  <si>
    <t xml:space="preserve"> Targeted information for migrants about health education and health promotion developed within different projects include promotion materials &amp; information available on the websites in Romanian and English as well as the languages of the main migrant communities in Romania, for example in Turkish, Arab, Chinese and French.</t>
  </si>
  <si>
    <t>The targeted information addresses two main groups of migrants: legal migrants and asylum seekers.</t>
  </si>
  <si>
    <t>There are intercultural mediators representing the migrant communities in Romania who have been trained to facilitate access for migrants to healthcare, as well. The intercultural mediators were officially acknowledged as mediators within a NGO project (www.migrant.ro), they are present in major cities of Romania and cover all the territory. The intercultural mediators are not directly state-funded and this is why the provision of cultural mediators is not guaranteed across the (state) healthcare system but rather on a smaller or adhoc basis and dependable on the NGOs’ projects and funding available. However, the government contributes to some of these projects.</t>
  </si>
  <si>
    <t>The General Inspectorate for Immigration develops information campaigns and actions in order to combat illegal migration. However, the healthcare professionals and organisations have no legal obligation to report undocumented migrants.</t>
  </si>
  <si>
    <t>According to the Law 95/2006 regarding the reform of the healthcare system, with latest updates, the undocumented migrants fits the category of persons who are covered only for emergency medical assistance, category that is automatically covered in the national healthcare system without payment of contribution to the Fund. Therefore, healthcare professionals should provide emergency medical assistance to undocumented migrants, according to the law, even if this category is not specifically written in the law.</t>
  </si>
  <si>
    <t xml:space="preserve">The Law 95/2006 regarding the reform of the healthcare system, with latest updates stipulates that the patient should receive the information in a manner that is comprehensive by the patient, but has no specific provisions regarding qualified interpretation services. </t>
  </si>
  <si>
    <t xml:space="preserve"> Interpretation and accompanying services are provided on a voluntary basis, most of the time by the intercultural mediators and with the support of NGOs or within NGOs’ projects. </t>
  </si>
  <si>
    <t>The Law 95/2006 regarding the reform of the healthcare system, with latest updates specifically states the right to information and to receive health services that take into account individual and family characteristics, experiences and situation, respect for different beliefs, religion, culture, competence in intercultural communication. Nevertheless, there are no measures and practices to actually implement such requirements besides some NGOs’ initiatives/ projects and/or hospitals’ internal regulations.</t>
  </si>
  <si>
    <t xml:space="preserve">Comment: The cultural or diversity approach towards services provided are randomly applied in several hospitals, depending on the management strategy, as well as number of foreign doctors. They are mainly in the big emergency hospitals in Bucharest. The capital has more than 35% of the TCN population in Romania.
Policies exist to support training of staff in providing services responsive to the needs of different categories and in the areas with important migrant communities the staff is trained to provide services responsive to the needs of migrants, too. This is related as well with the fact that the medical schools and medicine universities in Romania attract a lot of foreign students who after graduation remain in Romania and are part of the medical personnel that works in the national healthcare system.   
</t>
  </si>
  <si>
    <t xml:space="preserve">A, B
Involvement of migrants in information provision, service design and delivery is enabled through ad-hoc cooperation and under different targeted NGOs’ projects. Additionally, there are migrant professional organisations (e.g. the Palestinian Pharmacists Organisation) or migrant students’ organisations (that include a lot of students that study medicine) that are directly involved and have direct interest in the process of information provision, service design and delivery.
It should be noted that much of the private medical service providers are migrant owned companies. 
Comment: The TCN community is not that large at the level of society, while consultation process (as in the case of transparency procedures during the development of laws) are open for the entire population, not specifically targeting foreigners. The positive aspect here is that almost half of them resides with family reunification visa and they are perceived as being “naturalised”.
On the other hand, the legislative framework is available only in Romanian, being a strong barrier in ensuring proper communication. Thus, the consultation is likely to be realised by organisations assisting migrants, and not necessarily  by those created by themselves.
</t>
  </si>
  <si>
    <t xml:space="preserve">Access and participation of TCNs on the labour market is regulated by: Emergency Ordinance 56/2007 regarding foreigner’s labour market participation and posting of foreign worker on the Romanian territory, with latest updates and Law 157/2011 that modified and completed normative acts regarding the foreigners’ regime in Romania. They stipulate that a third-country national should be only employed in the case the employer has not managed to find a national or a EU/EEA citizen that fulfil the job requirements. 
In addition, several conditions should be met by a third-country national according to art 370 of the Law 95/2006 regarding the reform of the healthcare system, with latest updates to obtain the quality of medical doctor and labour market participation in this profession: TCNs with permanent resident status, the husband/wife of a Romanian citizen, ascendant or descendant who are in the care of a Romanian citizen and other several specific conditions related to the medical profession.
During these last years, because of the austerity policy, the employment in the national healthcare system was blocked and the wages are very small. (this explains why Romania has a massive emigration of healthcare professionals).
</t>
  </si>
  <si>
    <t>Different actors in the field collect data on migrant health (for example: family doctors, the healthcare insurance houses, hospitals etc.) but there is no systematic, integrated collection of such data to be available in a national database especially designed for this. There is a national database of the healthcare system and some information about migrant health could be extracted from it. Also, this is also valid at county level where the county healthcare insurance houses collect and specific databases at county level.</t>
  </si>
  <si>
    <t xml:space="preserve">C, D
Information is collected and research (points c. and d.) is conducted, nevertheless, because of the small number of migrants at national level, the issues are not so prevalent so that extensive research be performed in this area. At local level, in the local communities with an important agglomeration of migrants these issues are addressed on the spot, through better cooperation and knowledge of the health difficulties faced by the migrants. 
Support for extensive research on the below mentioned issues (points c and d.) concern mainly the ethnic minorities (e.g. the Roma) who are nationals and not the migrant’ communities.
</t>
  </si>
  <si>
    <t xml:space="preserve">According to the Law 95/2006 regarding the reform of the healthcare system, with latest updates: “medical assistance is provided without any discrimination referring to and not limited to income, sex, age, ethnicity, religion, citizenship or political views”. The same law states also: “Every person that has is covered within the national healthcare insurance system has the right to be informed, at least once a year, through the healthcare insurance houses, regarding the services he/she benefits, the level of his/her contribution and ways of payment as well as about his/her rights and obligations”.
At the same time, the law stipulates “the right to receive information that is well understood and explained regarding the medical treatment prescribed, that the confidentiality of personal data is ensured, especially regarding the diagnosis and treatment received”.
</t>
  </si>
  <si>
    <t xml:space="preserve">There are special law provisions on migrant health but no specific plan of action in this sense. There are, however, different policies that address migrants’ health that are in the responsibility of the General Inspectorate for Immigration that coordinates and cooperates with the actors responsible for the healthcare field such as the National Healthcare Insurance House, Ministry of Health, hospitals etc., at central and local level.  </t>
  </si>
  <si>
    <t xml:space="preserve">There are consultations of the civil society in order to design and implement the national health policy and also every year in order to adopt the national annual healthcare program framework. However, there is no special focus on migrant health policies at the level of the Ministry of Health. Instead, cooperation with the National Healthcare Insurance House, consultations with NGOs, intercultural mediators, migrants’ representatives and promoting the migrants’ needs and representation as regards the healthcare policies is provided through the General Inspectorate for Immigration (at central and local level). 
Migrant health is actively promoted  through this cooperation. The General Inspectorate for Immigration is the national authority at central and local level that ensures coordination with other Romanian institutions, including the National/ County Healthcare Insurance House.
Among different problems and solutions discussed, there are: how to ensure better access for immigrants to medical services, difficulties encountered by migrants and how they can be addressed, means and better ways to inform migrants about their rights to medical care, develop means of cooperation between the authorities and NGOs to better assist migrants etc, how to develop migrant friendly healthcare policies, etc.
</t>
  </si>
  <si>
    <t xml:space="preserve">There are projects developed by NGOs that address, among others, migrants’ contribution to health policy making at national and local level. At the same time, the intercultural mediators representing the immigrant communities together and through the General Inspectorate for Immigration that is the responsible governmental actor and coordinator in the field of immigration, ensure that migrant stakeholders participate in national policy making affecting their health (through meetings, consultations, recommendations, policy and law amendments, as the case may be).
NGO projects are funded by European and Governemental funds. At the same time, the General Inspectorate for Immigration and the Romanian autorities, within the national healthcare system are open and they get involved and cooperate to have the migrants’point of view into the healthcare policies and to address the obstacles the migrants encounter when accessing the national healthcare system.
</t>
  </si>
  <si>
    <t xml:space="preserve">There is an obligation to pay public health insurance in case of granted permanent residence permit and also in case of no permanent residence permit and no health insurance in any EU/EEA MS. 
Constitution of the Slovak Republic (460/1992 Coll., Amendment: 232/2012 Coll. with effect from 1st September 2012) and the Act No. 576/2004 Coll. on healthcare, healthcare related services and on changes and amendments to some acts, as amended ( Art.1, §11) determine equal right to health and health care. 
Health insurance (compulsory public health insurance or individual (commercial) health insurance) is required condition for legal stay.
The extent of health care provided depends on the type of health insurance, not on type of legal stay. Everybody under any circumstances is continually entitled to emergency health care for free. 
There is a possibility to pay commercial health insurance in case of abroad employment (or self-employment activity) and health insurance in country of employment (or self-employment activity), or in case of long term stay abroad with health insurance. 
Migrants who are TCN’s have to prove they are covered by either state or private health insurance within 30 days of arrival.
Tolerated residence (320 permits in 2007, 254 permits in 2013)1 – person´s health insurance is not covered by state, they have no possibility to enter to the public health insurance due conditions appointed by the Act No. 576/2004 Coll. Usually they are without public health insurance despite legal status with possibility to get only urgent health care for free (delivery, emergency circumstances) or, they have the possibility to pay commercial insurance.
As of 30 June 2013, a total of 68,405 aliens staying in Slovakia were registered, of which only 25,529 were third-country nationals, representing 0.47% of the total population of Slovakia. 
The extent of healthcare in the case of public health insurance is guaranteed by legal regulations.
There is a need to prove documented health status as a part of application based on Act No. 404/2011 Coll. on residence of aliens and on changes and amendments to some acts, as amended.
</t>
  </si>
  <si>
    <t>All insured persons have entitlement to equal health services</t>
  </si>
  <si>
    <t xml:space="preserve">Asylum seekers (applicant) don´t have right to choose a health care provider. The state guarantees health care for asylum seekers outside the framework of health insurance.
Applicant has a commitment to stay 30 days in asylum centre in quarantine. The aim of this procedure is to check up the applicant´s health status.
Health insurance is not paid by state to the public insurance system when the asylum seeker is in the initial reception, detention, or in the collective facility, but costs are paid by Ministry of Interior from its budget. 
When the applicants live outside the Ministry of Interior´s facilities, there is a need to fulfil the conditions given by law (ability to pay all living, housing and others costs by its own financial sources, or by another Slovak citizen). 
Conditions are given by Act No. 480/2002 Coll. on asylum and on changes and amendments to some acts, as amended.
There were 441 asylum applications in 2013 (109 Afghanistan, 57 Somalia, 34 
Georgia –the first three places of nationals) and 730 applications in 2012 (222 Somalia, 88 Afghanistan, 62 Georgia).  
</t>
  </si>
  <si>
    <t xml:space="preserve">Extent of health care depends on individual health needs assessment of asylum seekers in the centres. They receive papers of authorization to health care. We suppose there is a possibility of lower coverage of health care and worse quality. 
</t>
  </si>
  <si>
    <t xml:space="preserve">Unauthorised foreigners detained in the territory of the Slovak Republic are placed in detention centres.
The state pays health insurance for person in detention or serving a prison sentence. 
There were detained 1479 undocumented migrants in 2012 and 1091 undocumented migrants in 2013 in the area of the Slovak Republic.
 A part of detained migrants applied for asylum (543 migrants in 2012 and 271 migrants in 2013). 2
Estimates of the total number of UDM’s run into tens of thousands, and we suppose no access to the same system as nationals among the majority of undocumented migrant’s cases. One reason could be the cost of health care and another reason could be fear to visit health care facility due illegal stay in country. Unfortunately, there is no research and data of undocumented migrants and their access to health care that who are out of the system of the Ministry of Interior.
Cost must be higher due to the illegal status and no possibility to join public health insurance system. They must pay whole costs of health care services. Undocumented migrants are usually isolated in their communities and supported from them when are in difficult situations, not from the public bodies. 
</t>
  </si>
  <si>
    <t xml:space="preserve">There are no special exemptions defined. Unconditional is emergency care only. Other forms of entitlement are conditioned by requirements defined in legislation. (in case there is a need for other necessary forms of health care UDM status must be changed to documented migrant status then). 
 (given by Act No. 480/2002 Coll. on asylum and on changes and amendments to some acts, as amended) determines the term “persons required special care” in general.  This condition of special care is important when Migration Office Ministry of Interior of the SR decides to which asylum centre the applicant will be placed (asylum centre for “person required special care”, there is one special reception centre of three existing asylum centres in Slovakia)
</t>
  </si>
  <si>
    <t xml:space="preserve"> Whole administrative procedure for all users is given by the Act No. 580/2004 Coll. on health insurance and on changing and amending. Act requires declaration of legal address, permanent residence abroad and contact address, nationality, date of birth, social security number if it has not been given, and the number of identity card or passport. 
In case of emergency care there are no administrative demands. 
</t>
  </si>
  <si>
    <t xml:space="preserve">Typical target group for MIC´s activities are migrants, not service providers.
Migration Information Centre was established by IOM Slovakia in 2006. MIC provides legal, social and employment counselling to migrants in order to promote their integration into the labour market and in society. MIC provides comprehensive integration consulting more than 4,000 clients and their families in the area of integration process and their stay in Slovakia and helped to return and re-integrate into normal life 100 victims of human trafficking.   
</t>
  </si>
  <si>
    <t xml:space="preserve">Targeted information for migrants is not provided routinely by public authorities. 
The important roles play mainly IOM´s projects, campaigns and information activities funded by different EU schemes. 
For example in order to provide complex information to foreigners, the Migrant Information Center (MIC) continued organising specialised counselling – One--Stop-Shop days in 2013, with workers of the Aliens Police Departments, Offices of Labour, Social Affairs and Family, health insurance companies providing public and commercial health insurance to foreigners, trade licensing offices and registry offices, Social Insurance Agency, as well as MIC consultants and cultural mediators.  
By IOM and MIC project activities in 3 big cities in Slovakia (Bratislava, Košice, Banská Bystrica- west, east and middle part of Slovakia). One-Stop-Shop days in 2013, Clients have the opportunity to obtain comprehensive information on their status within a single venue, by which the MIC created a unique platform in this area within the Slovak Republic
</t>
  </si>
  <si>
    <t xml:space="preserve">New booklet published by the IOM Migration Information Centre entitled Welcome to Slovakia provides a short overview of basic information about Slovakia. Migrants can find here practical tips and advice as well as the information about obligations they have under the Slovak legislation. 
Multi-lingual brochures and leaflets in six languages (Russian, Vietnamese, Chinese, Arabian, plus English and official Slovak language) focusing on the various aspects of life in the SR and on relevant legislative changes, published by the MIC are available online. The publications are funded by the European Union. The European Fund for the Integration of Third-Country Nationals. Solidarity and Management of Migration Flows.   
IOM activities are funded exclusively through projects. IOM is grateful to the European Commission, the Ministry of Interior and the Government of the United States of America, which are currently the major donors IOM in Slovakia. 
</t>
  </si>
  <si>
    <t>a.b</t>
  </si>
  <si>
    <t xml:space="preserve">There is a general policy on vulnerable groups, but focused mainly on Roma. Migrants are mentioned as a vulnerable group with others vulnerable groups in 
Health Promotion programme for
Disadvantaged Communities in Slovakia for the years 2007-2008 and 2009-2015. Programme ´s activities are target especially on Roma.  
See also: http://www.roteskreuz.at/fileadmin/user_upload/LV/Wien/Metanavigation/Forschungsinstitut/MitarbeiterInnen%20+%20Projektberichte/National%20report%20providers_Slovakia.pdf 
</t>
  </si>
  <si>
    <t>Health promotion leaflets and targeted information are available only in Slovak language.</t>
  </si>
  <si>
    <t xml:space="preserve">There is no routine system, or legislation which could guarantee provision of culture mediators. 
There is an active cooperation between Migration Information Centre and migrant communities through selected people - cultural mediators. 
</t>
  </si>
  <si>
    <t xml:space="preserve">For legal migrants there is a Migration information centre and its activities with cultural mediators from the migrants communities. Cultural mediators from IOM, as representatives of communities, ensure the exchange of information between their community and the majority, represent the community and participate in activities that aim to raise the visibility of the community.
There is some kind of (mainly social workers) for asylum seekers in the detention centres also. Asylum seekers are not a target group for MIC´s culture mediators. 
</t>
  </si>
  <si>
    <t xml:space="preserve">The status of undocumented migrant is not a crime in the SR. 
The status of illegal stay or illegal state border crossing does not constitute the facts of the crime. It is only an administrative offence in the SR usually followed by voluntary departure or forced expulsion.
</t>
  </si>
  <si>
    <t xml:space="preserve">There is no legal reason for that. </t>
  </si>
  <si>
    <t xml:space="preserve">There is no availability of qualified interpretation services for migrants in general.  From time to time you can see family members, or friends to do interpreters. 
There is a partial assistance to asylum
seekers in reception centre and accommodation centre - 
legal services, social assistance, psychological and health care, supplementary material assistance
and support services, such as translations and interpreting 
Costs are paid from EU projects and Ministry of Interior. 
However, in 2014 the number of asylum seekers in Slovakia according to UNHCR was only 167. Provisions for such a small number do not affect the total score for migrants.
http://www.unhcr.org/pages/49e48e016.html
</t>
  </si>
  <si>
    <t xml:space="preserve">Health professionals have many standards in use (mainly therapeutic, hygiene –epidemiological and other). 
There is still a room for development and learning from other countries.  
The best way could be testing of pilot standards and guidelines in a few facilities with the highest numbers of migrants for example.
</t>
  </si>
  <si>
    <t xml:space="preserve">Despite specific needs of migrants it is not identified as a priority by service providers because of low number of migrants. 
Majority of health professionals don’t work with migrants. 
There are no official trainings under the Continual medical education system in Slovakia focus on topic of migrants and ethnic minorities, or on “migrant friendly” health care services. 
Public Health Department of Trnava University is right now involved in MEM-TP project. We will do a pilot training for first line health staff. 
</t>
  </si>
  <si>
    <t xml:space="preserve">Migrants are involved in the dissemination of information not as a part of policy measures but rather than a part of IOM project activities and their self activities.
There is a big gap between theoretical background about migrant health and practice.  Multidisciplinary approach in service design and delivery to any group is not typical for decision making processes. (NGOs have their projects; academics have their theoretical knowledge about migrant´s issues, etc....). 
Involvement doesn’t work in practice.
Service design and delivery is given by legislation made by ministries and public authorities, there is a possibility to have comments but with weak influence. 
This approach is not typical for Slovakia conditions
</t>
  </si>
  <si>
    <t>There is no need, because of small numbers of migrants. We have workforce with migrant background, but numbers are not very high (usually former students, or research workers).</t>
  </si>
  <si>
    <t xml:space="preserve"> This area is a challenge for future steps, activities and projects. </t>
  </si>
  <si>
    <t xml:space="preserve">Statistical office of the Slovak Republic and National Health Information Centre   don´t collect routine statistical data on migrant health due to the antidiscrimination law (Act n. 365/2004, updated 2008) at national level. 
For the purposes of medical records and medical databases: According to the MEHO project, data on migrant status (country of birth) and ethnicity are collected when the criteria of self-identification and use of Roma language are fulfil.  
Health care provider must probe the information about country of origin because there is a need to know from which sources (health insurance coverage) will be the costs for health services paid. 
</t>
  </si>
  <si>
    <t xml:space="preserve"> Health of migrants, access to health care and health promotion services.</t>
  </si>
  <si>
    <t xml:space="preserve"> Migrant health is usually area of interest for academics, NGO´s and organization working with migrants, but only on individual initiative. </t>
  </si>
  <si>
    <t xml:space="preserve">Health of migrants as vulnerable groups is mentioned only partly in general policies published by government.
</t>
  </si>
  <si>
    <t>There is no systematic approach.</t>
  </si>
  <si>
    <t xml:space="preserve">Policymaking culture is still very oriented only on contribution of active politicians and lobbying groups with strong influence and good skills, not on other stakeholders like academics stakeholders, or migrant stakeholders. </t>
  </si>
  <si>
    <t xml:space="preserve">Option 2, some conditions for inclusion.
Explanation: Most legal migrants are covered by the same system as nationals, but subject to additional requirements. However, the answer depends on the particular sub-category of legal migrants:
(1) Migrants with permanent residence status are covered by the same system as nationals. They are insured on the basis of the different points in the article 15 of the Health Care and Health Insurance Act (ZZVZZ). Migrants with a permanent residency status also have a right to be insured as persons receiving welfare on the basis of the article 30 of the Exercise of Rights to Public Funds Act (ZUJPS-C).
The dependents of migrants with a permanent residence status can be insured on the basis of article 20 of the Health Care and Health Insurance Act (ZZVZZ) either as a close family member (this includes children born inside and outside of wedlock, adopted children or children who have been placed into a family by the decision of the responsible authority, with the aim of adoption) or as a member of the wider family (stepchildren, grandchildren, brothers, sisters or other children without parents – here, a child with parents, who are completely and permamently unable to work or who cannot take care of their child, is also counter as a child without parents). 
Migrant's close family members can be insured on this basis only after they obtain temporary residence status in Slovenia for at least three months, while migrant's wider family members can be insured only after obtaining permanent residence status. It is important to stress that health insurance with basic coverage is a requirement for obtaining the temporary residence status in the first place (article 22 and 23 of Aliens Act). Therefore it is a common practice that migrants pay for a private insurance for the first three months . 
(2) Migrants with temporary residence status are subject to additional requirements.
(a) They can be covered by the same system as nationals, if they are employed on the basis of a regular contract (either permanent or temporary). In this case they are insured in accordance with one of the categories anticipated in the article 15 of ZZVZZ. In this case, the employer pays for their health insurance. However, it should me mentioned that it is a frequent practice of employers to esquivate payment of health insurance for migrant workers which results in obstacles in accessing health care. Some changes were made by the authorities in the past three years to prevent arbitraty unregistering of migrant workers from health insurance by their employees but the field should continue to be closely monitored (Lipovec Čebron 2010; Delavci migranti v primežu politike 2011).
(b) Dependents of migrants with a temporary residence status that are also employed on the basis of a regular contract can be covered by the same system as nationals. However, thay are able to acquire the same coverage as nationals only after three months of regular status (see point 1). Besides, NGO reports (e.g. Safe house for women, victims of violence in Celje) stress that in cases of (formal or informal) divorce, the holders of family insurance can arbitrarily unregister their spouses with temporary residence from health insurance, leaving them uninsured. In such cases, their spouse's only option is to pay for private insurance, which they often cannot afford due to the lack of income. This field should be closely monitored and a policy proposed, specially in cases of family violence, where victims need to be regarded as a very vulnerable category.   
d) Foreign students that do not hold European Health Card or are not subjected to bilateral agreements that Slovenia has with other republics of former Yugoslavia can be insured on the basis of 14th point of the article 15 of ZZVZZ. However the field is under-researched so it is not clear if in practice this enables full coverage and access to health care for foreign students, citizens of non-EU states.
References: 
Delavci migranti v primežu politike 
2011 Delavci migranti v primežu politike: poročilo o položaju delavcev migrantov in izvajanju migracijske politike. Ljubljana: Zveza svobodnih sindikatov Slovenije. Availible online: &lt;http://www.sindikat-zsss.si/attachments/article/42/DelavciMigrantiVPrimezuPolitike_porocilo_NK_227010.pdf&gt;.
Lipovec Čebron, Uršula
2010 'Slepa pega evropskega zdravstva: analiza nekaterih vidikov zdravja migrantov.' In: Migranti v Sloveniji – med integracijo in alienacijo. Karmen Medica, Goran Lukič and Milan Bufon, ed. Koper: Založba Annales. Pp. 51-87.
</t>
  </si>
  <si>
    <t>Explanation: The coverage is the same as for nationals when they are insured on the basis of the article 15 or 20 of Health Care and Health Insurance Act (ZZVZZ) – but of course only when all the additional requirements have been fulfilled (see above).</t>
  </si>
  <si>
    <t xml:space="preserve">Condition: residence in asylum-seeker centre
Explanation: Asylum seekers in general are not included in the system of health care coverage. They are only entitled to emergency health care - but that is, according to the law, supposed to be provided to any person on the territory of Slovenia, regardless of their legal status or inclusion in the health care coverage. There are also certain exceptions to this (certain categories of asylum seekers - such as children, women and vulnerable persons - are included in the system - see question 2b). As most asylum seekers are accommodated in the only center for asylum seekers, there are further health provisions for them (see question 2b) -- but it needs to be stressed that the presence of a medical staff, employed by the center, cannot be counted as inclusion into the system of health care coverage, as the possibilities of referral to specialists does not work in the same way as within the system of health care coverage. Anything above the basic provision of care is subject to conditions, which are not linked to the workings of the system of health care coverage, but are imposed by the law and regulations of the Ministry of the Interior.
</t>
  </si>
  <si>
    <t xml:space="preserve">Option 2: more than emergency care, but less than for nationals (but with certain exceptions for sub-categories of asylum seekers).
Explanation: The emergency care, to which asylum seekers are entitled to, is defined in the International Protection Act (available online here: http://www.pisrs.si/Pis.web/pregledPredpisa?id=ZAKO4911), which come into force in 2008, in the article 78. This article only "urgent health care" as one of the rights of persons seeking international protection. The article 84 defines the extent of "urgent health care", including 
(1) emergency medical care and emergency rescue transportation, as well as urgent dental treatment;
(2) urgent treatment following the doctor's decision, which includes
- maintaining vital functions, stopping serious bleeding or preventing bleeding to death,
- prevention of sudden deterioration of the health condition that could cause permanent damage to individual organs or life functions,
- treatment of shock,
- treatment of chronic diseases and conditions, the neglect of which would directly and within a short period of time cause invalidity, other permanent damage to health, or death,
- treatment of high temperature conditions and preventing the spread of infection that could lead to a septic condition,
- treating and preventing poisoning,
- treatment of broken bones or twists and other damages that require urgent medical attendance:
- medication from the positive list, in accordance with the list of mutually replacable medication, which are prescribed for the treatment of certain diseases or conditions.
(3) the health care of women: contraception, termination of pregnancy and health care during pregnancy and childbirth.
There are certain exceptions to this: in certain cases (paragraph 2 of article 84), the right to health care of "vulnerable persons with special needs", and in exceptional cases other asylum seekers, is extended to cover a wider range of health services, including psychotherapeutic care. However, the application of this paragraph is subject to the decisions of a special commission.
Besides, the paragraph 3 of article 84 equates the rights of underage asylum seekers and of unaccompanied minors to those of nationals.
Most asylum seekers in Slovenia are accommodated in the (only) reception center for asylum seekers ("Asylum home" in Ljubljana). There are special provisions for health care of asylum seekers that are accommodated there, which mean that in practice asylum seekers have more than just emergency care, if they are housed in the center for asylum seekers. However, it needs to be stressed that the health provisions available in the center for asylum seekers are not part of the system of health care coverage. 
The health provisions in the center for asylum seekers are as follows. A nurse is employed there and she treats non-urgent medical conditions, examining and distributing basic medicine. When the asylum seekers are first accommodated in the center, they go through a medical examination done by medical doctor, who is also available on call when necessary. In the event of sickness, the asylum seeker may receive treatment in the nearest health center (Zdravstveni dom Vič) upon presenting a valid asylum-seeker identity card. However, research show (Palaić and Jazbinšek 2009; Lipovec Čebron 2009; T-Share 2011) that the access to health care depends on the nurse's arbitrary selection when and who should receive treatment (cf. q. 6). When health condition of an asylum seeker requires specialist's treatment (optician, psychiatrist etc.), a special comission (organized by minister of interior affairs) can allow access to certain healtcare institutions (cf. q. 5). 
In terms of psychotherapetic practice, we have to mention that the center for asylum seekers employs a psychosocial service, including a psychologist on a permanent basis. However, specialist therapies for traumatised asylum seekers and refugees are not available. There is also no contract with any provider of specialist psychiatric care, which is why a general doctor (who visits the center for asylum seekers), determines whether a need for therapy exists. Only after the doctor writes a referral, can the person seek treatment with the outside specialist. However, practice shows, that Slovenia does not really have any psychiatrists specialised in treating traumatised asylum seekers. We can therefore conclude that access to therapy by a specialist is not in effect ensured." 
References: 
Lipovec Čebron, Uršula
2009 'Od kulture nezaupanja do selektivnega sočutja: prosilci in prosilke za mednarodno zaščito v slovenskezdravstvenem sistemu.' Časopis za kritiko znanosti 37(235-236): 190-202.
Palaić, Tina and Simona Jazbinšek 
 2009 'Zdravje – človekova pravica? Prosilke in prosilci za mednarodno zaščito.' Časopis za kritiko znanosti, domišljijo in novo antropologijo 37 (238): 154–162.
T-Share
2011 'T-SHaRE Transcultural Standards and Guidelines for Practice and Training'. Unpublished report.
</t>
  </si>
  <si>
    <t xml:space="preserve">Explanation: 
Undocumented migrants are excluded from system of health care coverage. They are not entitled to healtcare insurance on the basis of article 15 of Health Care and Health Insurance Act (ZZVZZ), which defines almost all categories of insured subjects. Theoretically they have the possibility of paying for private insurance (e.g. Coris), which is costly and provides a narrow range of services. They are entitled to emergency care declared as a right of anybody in need on the territory of Slovenia but there are some obstacles in excersizing this right (see q. 3b).
Since the majority of undocumented migrants is uninsured they have a possibility of treatment in health care centers for people without health insurance in Ljubljana, Maribor and Koper. These centers are based on voluntary work of medical staff and donated medicine, and do not provide the same quality and range of health care as other public health centers –- they are thus not a systematic solution.
Undocumented migrants accommodated in the detention center in Postojna have an access to a nurse, which is employed in the facility. She treats non-urgent medical conditions, examining and distributing basic medicine. When undocumented migrants waiting to be deported are first accommodated in the center, they go through a medical examination by medical doctor, who is also available on call when necessary.
A special category of undocumented migrants are those that hold the so called “dovoljenje za zadrževanje”, or the permission to stay, on the basis of article 73 of the Aliens Act. They are defined as foreigners, who need to be deported from Slovenia, but whose deportation is not possible due to different reasons (for example because the deportation is not allowed, a person does not have valid personal documents, or due to their health condition or the death of their family member etc.). Article 75 of Aliens Act gives them the right to emergency or needed health care, but since they are usually accommodated outside of  the detention centre, they encounter different obstacles when exercising this right in health care institutions. This provision should be regarded as unsatisfactory since the permission to stay can be prolonged to many months or even years.
</t>
  </si>
  <si>
    <t xml:space="preserve">Option 3, emergency care only. Explanation: 
Undocumented migrants have the right to access only emergency care. Right to emergency care is defined in article 7 of Health Care and Health Insurance Act (ZZVZZ), which states that state budget (Ministry of Health) covers emergency treatment of persons of an unknown residency and of some other categories of uninsured persons. Range of emergency care (what treatment and in which situations is regarded as emergeny care) is further defined in article 25 of Health Care and Health Insurance Act (ZZVZZ) and article 103 of Rules on compulsory health insurance. 
Undocumented migrants therefore by law have an access to emergency treatment but in practice they are confronted with obstacles when excersizing this right (for more see q. 6)
</t>
  </si>
  <si>
    <t xml:space="preserve">Option 1, special entitlements for antenatal, perinatal and postnatal care, care for minors and for vulnerable groups.
Explanation:
(a) antenatal, perinatal and postnatal care: Female asylum seekers have access to contraception, termination of pregnancy and health care during pregnancy by law (article 84 of the International Protection Act).
A special legal provision of the Ministry of Health recently declared that all preventive care in general is part of emergency care (source: correspondence with the Health Insurance Institute of Slovenia, project Skupaj za zdravje, http://www.skupajzazdravje.si/projekt/) and therefore accessible for everybody, regardless of insurance or legal status. However research and experiences of the NGO sector show that this legal provision is not respected in practice (migrant women report they needed to pay for childbirth, abortion, ante- and post-natal care); obligatory vaccination for children etc.).
(c) minors: Children have special protection regarding access to health care system. National legislation (point 24 of article 15 of the Health Care and Health Insurance Act (ZZVZZ)) extends the right to health care to all children of up to 18 years that are enrolled in educational system in Slovenia, even if they do not have any health insurance, citizenship or permanent residency status. Moreover, underage asylum seekers have the same access to health care system as nationals.
However research and experiences of NGO sector show that implementation of this legal provision is not always successful in practice since a special procedure is required in order to obtain health insurance on this legal basis (unpublished research, project Skupaj za zdravje,  http://www.skupajzazdravje.si/projekt/).
(d) vulnerable goups – victims of human trafficing: Victims of human trafficking are defined by the legislation as a vulnerable group with special entitlements.
Article 50 of the Aliens Act defines the rights of victims of human trafficing and victims of illegal employing. When these persons reside in Slovenia without residence status, police can issue the permission to stay (dovoljenje za zadrževanje) for 90 days (with the possibility of prolongation for additional 90 days) in which they need to decide, if they will cooperate in the criminal procedure. In this period they have the same rights as other persons with the permission to stay, e.g. access to emergency and needed care (see  3a). In case they decide to cooperate in criminal procedure they can be issued temporary residence status and they are entitled to more rights but they still have access only to emergency or needed health care.  
When they seek asylum, the paragraph 2 of article 84 of the International Protection Act extends the right to health care of “vulnerable persons with special needs” beyond just the urgent health care, to include a wider range of health services, such as psychetherapeutic care. However, the treatment is subject to the decisions of a special comission and in practice, there is a lack of psychotherapeutic assistance in this domain. 
</t>
  </si>
  <si>
    <t xml:space="preserve">Option 1, more than one these.
Explanation: While there is no national or regional policies of informing migrants concerning their entitlements and use of health service, there are few project based initiatives and ad hoc published brochures translated in different languages. These are disseminated over the websites (e.g. www.infotujci.si; http://www.ess.gov.si/_files/5164/Smerokaz.pdf ) and they  give information about access to health care for migrants. Besides, certain sub-categories of migrants are targetted in the specific context, in which they are constructed. Thus, for example, asylum seekers are informed about their entitlements upon reception in the center for asylum seekers. The brochure, explaining to them their basic rights, is available to them in the corridor in front of the room where the nurse provides legal service and in the room where their asylum claim is taken. The brochure is provided in the following languages: Arabic, Turkish, Albanian, Serbia, English and Russian. 
</t>
  </si>
  <si>
    <t xml:space="preserve">Option 1, four or more.
Explanation: The above mentioned websites are translated into several languages. The above mentioned brochure for asylum seekers is translated into following languages: Arabic, Turkish, Albanian, Serbian, English and Russian.
However, even when information for migrants is translated in different languages it tends to be scarce and difficult to find –- or it is limited to only one sub-category of migrants. Thus for example information aimed at asylum seekers, who are all accommodated in one institution, is translated into some of the languages they speak, but again not all.
</t>
  </si>
  <si>
    <t xml:space="preserve">Information can be reached (via internet, brochures in public places etc.) by all three groups. However since the information is difficult to find, the access to it depends on personal initiative and motivation. Asylum seekers tend to be better informed, due to their accomodation in reception center where information is centralized and provided also by employees and various NGOs. </t>
  </si>
  <si>
    <t xml:space="preserve">Health education and health promotion programmes are not adapted to migrant population and they do not take into account  lingustic and cultural differences. However those migrants who fluently speak Slovene and have extended social networks are able to get the basic information (on websides, broshures and other published material in public healthcare centres and elsewhere) about health education and promotion. </t>
  </si>
  <si>
    <t xml:space="preserve">The institution of cultural mediations seems necessary and is reported to be of vital importance for a better health care for migrants (Skupaj za zdravje 2014). Namely, cultural mediation or advocacy is frequently exercised in practice, but only on informal and on ad hoc basis and therefore insufficient. Moreover, two NGOs in Ljubljana (Slovenska filantropija and Društvo Odnos) that are having different services/help for migrant (mainly legal help) were providing cultural mediators for migrants in healthcare institutions in last years, but these intitatives are temporary, project-based and do not represent a continuous, permanent activity. In any case, it cannot be regarded as being a part of national or regional health policies.   </t>
  </si>
  <si>
    <t xml:space="preserve">Article 92 of Aliens Act requires from state and other organs and organizations to (without further delay) report to the police about any foreigner that illegally resides in Slovenia. The requirement is general and addressed to all institutions but could be interpreted also as a requirement for health care institutions. No such cases were reported but still it should be closely monitored since the provision provides legal obligation for practice of reporting undocumented migrants.  </t>
  </si>
  <si>
    <t xml:space="preserve">There are no legal sanctions against helping undocumented migrants, but as it was mentioned in the answer to question 5, pressures exist on professionals to deter from from helping migrants who cannot pay. Namely, there are pressures to justify the costs of the emergency health care provisions, and the in the cases when medical staff provides emergency care in non-urgent cases, they are required to take personal responsibility for the medical expenses. This can act as an deterrant to treat migrants.  </t>
  </si>
  <si>
    <t>Even though the Patient Rights Act (ZPacP, Zakon o pacientovih pravicah, available online here: https://zakonodaja.com/zakon/zpacp ) includes the patient's right to understand the procedure, to be informed and not be discriminated, in practice there is a great lack of a systemic solution (national or regional policy) regarding the availability of interpreting services. However, as the need definitely exists for the provision of interpretation services, some medical institutions find partial and ad hoc solutions for their patients. We have information on how the University Medical Center Ljubljana (UKCL) deals with this. They told us that they usually try to communicate in English (which most medical staff knows) or another language (German or Serbo-Croatian). If this does not work, they try to contact a member of staff who could speak a required language. In 2013, the Officer for education of the UKCL did a survey among its employees on what languages they speak and they have compiled a list of persons, who could act as “community translators”. This list is informal, it is used only internally in cases when no other solution is possible, and while it does cover some languages (Albanian etc), it still excludes the more “exotic” languages. (Source, interview with the UKCL Public Relations department, January 2015.)</t>
  </si>
  <si>
    <t>No systematic or policy based interpretation method is available (see question 13a). However, in some institutions, the method of “face-to-face” translation can be granted, for certain languages and in some cases (see question 13a for the case of UKCL).</t>
  </si>
  <si>
    <t>There are a few practices (especially on secondary level, in hospitals) that take into account the variety of religious beliefs or cultural practicies (eg. food) but these are not institutionalised on the national level</t>
  </si>
  <si>
    <t xml:space="preserve">In general, there is currently no training of staff in providing services responsive to the needs of migrants. Furthermore, a logic prevails that the cultural competences and the sensitivity to the cultural specifities of patients are irrelevant, and that all that matters is the purely technical medical expertise. 
However, there are few exceptions to this: in the last years the nurses’ association held a short programme of training on cultural competency; in the project Skupaj za zdravje (&lt;http://www.skupajzazdravje.si/projekt/&gt;), funded by Norwegian Financial Mechanism an interdisciplinary team is developing a pilot training programme on cultural competency that will be held for healthcare workers in 3 public healthcare centres (Sevnica, Vrhnika, Celje) in the period from March till June 2015
</t>
  </si>
  <si>
    <t>Majority of migrants in Slovenia are from ex-Yugoslavia, and due to their origin are not regarded as culturally different to the extent that they would need a specially adapted and culturally sensible health care. This is not necessarily true, as there are residents of the ex-Yugoslavia with significant cultural differences (the Kosovo Albanians). But besides, this sort of view leaves out significant differences in cultural practices regarding health and disease, which exist in some of the other less represented migrant communities.</t>
  </si>
  <si>
    <t xml:space="preserve">According to Bešter and Bofulin (Bofulin ‬and Bešter ‬2010) the Healthcare Databases Act (Zakon o zbirkah podatkov s področja zdravstvenega varstva (‬zzPPz), available online here: https://zakonodaja.com/zakon/zzppz) does not require health providers to collect data on the nationality or the country of origin of the patient. Thus from the available data, it is not possible get information about the the health of migrants and their use of health services in Slovenia. </t>
  </si>
  <si>
    <t xml:space="preserve">There are no systematic research that would be used to inform national or regional policies with the aim to improve access of migrants to health care. There are a few research projects, but they tend to be sporadic, or focused on another population (such as those who are uninsured and thus excluded from access to health care), but which also includes migrants. Given that compulsory insurance is obligatory in Slovenia for all with permanent residence, there is more focus on people facing obstacles in access, which includes migrants too. Some such recent research projects include:
- "Access of migrants to the rights of social and health care: policies and practices”, conducted by the Institute for Ethnic Studies (more information available here: http://www.inv.si/Dokumenti/dokumenti.aspx?iddoc=806&amp;idmenu1=313&amp;lang=slo)
– “Interpreting for the needs of the health care system in Slovenia”, the joint project by the Faculty of Arts of the University of Ljubljana, the University Medical Centre Ljubljana, and the University Psychiatric Hospital (more information available here: http://www.sicris.si/public/jqm/prj.aspx?lang=slv&amp;opdescr=rsrSearch&amp;opt=2&amp;subopt=400&amp;code1=rsr&amp;code2=nameadvanced&amp;psize=1&amp;hits=1&amp;page=1&amp;count=&amp;search_term=name=vojko%20gorjanc%20and%20sci=%20and%20fil=%20and%20sub=%20and%20type=%20and%20stat=%20and%20edulevl=&amp;id=6702&amp;slng=&amp;order_by=)
– “Skupaj za zdravje”, Together for Health, a project by National Institute for Public Helath, more information available here: http://www.skupajzazdravje.si/projekt/.
– Public tender for co-funding of programs of help, counceling and treatment for persons without health insurance in 2013 and 2014, Ministry of Health (more information available here: (http://www.mz.gov.si/fileadmin/mz.gov.si/pageuploads/javno_zdravje_2013/razpis_2013_14/Razpisna_dokumentacija1.pdf
</t>
  </si>
  <si>
    <t xml:space="preserve">
A conviction prevails about objectivity and neutrality of service providers, which provide equal health care regardless of origin of patient.
</t>
  </si>
  <si>
    <t xml:space="preserve">In Spain, migrants are covered by the same system as nationals. Furthermore, no health services are excluded, as the only requirement to access the system is affiliation with the Social Security System (Royal Decree-Law 16/2012).
Citizens who are insured by the Social Security System (Decree 1192/2012) are entitled to access the Public Health System. In order to do so, they must satisfy at least one of the following requirements: 
a) being employed or self-employed and affiliated with the Social Security System, paying all necessary contributions; 
b) being a pensioner within the Social Security System; 
c) being the recipient of any other periodic benefit from the Social Security System, including unemployment benefits and subsidies; 
d) having used up all unemployment benefits and subsidies, being registered with an employment office. 
Descendants under 26 or with over 65% disability and in charge of a Social Security System affiliate, and the partner or ex-partner of a Social Security System affiliate, are also entitled to healthcare. They must live in Spain and be able to demonstrate so. 
If none of these criteria are fufilled, Spanish citizens and people from European member states, countries in the European Economic Area and Switzerland, and foreigners authorised to live in Spain are granted entitlement as long as they demonstrate that their income is below 100,000 Euros per year (Law 22/2013 of Presupuestos Generales del Estado).
Finally, people who are neither insured nor beneficiaries of the Social Security System are entitled to receive medical assistance subject to payment by signing a special agreement (Royal Decree-Law 576/2013). 
The situations described above are in effect since the Royal Decree-Law 16/2012 was passed. Before that, all nationals and foreigners registered in Spain, regardless of their administrative situation, had full access to the National Health System (Ley Orgánica 2/2009, 11 December, de Reforma de la Ley Orgánica 4/2000, 11 January). This Royal Decree-Law has given rise to several legal contradictions and further accessibility barriers, since Ley Órganica 2/2009 has not been repealed. For example: 
(1) Taking the Ley Organica as point of departure, the 17 autonomous regions in Spain have developed their own health policies. These regions have acquired important health competencies that allow them to bypass the application of the Royal Decree-Law 16/2012. 
(2) Thus, some regions have implemented alternative policies so that healthcare remains universal and free for everybody, including undocumented migrants, and regardless of their administrative condition.  Reference to these policies will be made in the following sections of this report.
(3) This situation has resulted in a variety of contradictory health entitlement models in Spain, according to regions. Thus, in some regions, such as Catalonia and Andalusia, undocumented migrants are entitled to free and universal healthcare. This is significant, as Catalonia and Andalusia are precisely areas with large migrant populations. This contrasts with the case of Ceuta and Melilla, where, in spite of their high migration rates, the Royal Decree-Law 16/2012 has been applied with no exceptions. 
(4) This coexistence of models has led the most sensitive communities to limit the access of those who have not been registered as residents in the area for a minimum period of time. Preventing health tourism is the excuse behind this measure. 
(5) In fact, these restrictions limit the access of those whose circumstances do not allow them to fulfil the necessary requirements to register as residents, such as, for example, Roma people in settlements, travellers, etc. regardless of their visa and administrative status. This is also applicable to European citizens and not only to people coming from third countries.
(6) This tendency towards less equitable regulations is somehow counterpointed by the high level of sensitivity of healthcare organizations and providers. These resort to all means available to meet the needs of people who apply for assistance, regardless of their origin and their legal status, even when this entails taking advantage of legal gaps and even disobeying the laws or government regulations. 
The costs of healthcare are the same for migrants who reside legally in Spain as for nationals and under the same circumstances, as the only requirement for both to access is affiliation with the Social Security System (Royal Decree-Law 16/2012).
Despite this, the current situation of crisis and the increase of unemployment and of social exclusion have affected the migrant population more severely than the national population. The fragmentation of the labour market and migrants’ lower access to informal and family networks have contributed to unequal costs, because they have fewer resources to meet their needs. Moreover, the system applies co-payment for pharmaceutical products. Provision is free of charge at the point of delivery, with the exception of pharmaceuticals. Summing up, similar conditions to those of the national population in fact supposed financial barriers that has generated discriminatory conditions.
</t>
  </si>
  <si>
    <t xml:space="preserve">Asylum seekers have full access to the health system. Given their status as a vulnerable group, they are not required to be insured by the Social Security System. Asylum seekers receive a “health certificate” (instead of a health card), which enables them to access the Public Health System and enjoy the same rights as any other citizen.
Nevertheless, there are some problems with documentation and status of asylum seekers. There are three different stages in the achievement of the asylum seekers' documentation: (1) Appointment to state application; (2) Temporary ID of asylum seekers (3) Asylum seeker ID Card. Health assistance should be provided since the first stage. However, administration of healthcare centers doesn’t recognize asylum seekers status until 3rd stage. In this sense, it should be recommended training for administration staff in healthcare organizations about different legal status among immigrants, asylum seekers, refugees, subsidiary protection, stateless, etc.
 It should be noted that in Spain many displaced people who could apply for asylum choose to remain illegal migrants. This is so because, as contemplated in the Dublin II Regulation, people who cross the border of a member state illegally must remain in the country where they apply for asylum until their application is resolved. For many irregular migrants, Spain represents a gateway to Europe and is, therefore, only a transit country. All this results in yet one further barrier for these people, since they cannot apply for asylum and enjoy the benefits and healthcare asylum seekers are entitled to. This is particularly serious for those entering Ceuta and Melilla. 
There are no healthcare costs for asylum seekers. In fact, they pay less than nationals, as they are exempt from Social Security System payments, which nationals must pay
</t>
  </si>
  <si>
    <t xml:space="preserve">As previously stated, irregular migrants in Spain are not entitled to healthcare by virtue of the Royal Decree-Law 16/2012. This makes them a vulnerable group, as they do not reside legally in the country and, therefore, cannot find a job to allow them to affiliate with the Social Security System. The only way they can be assisted is by paying for the corresponding fees, which they often find very difficult to pay due to their precarious economic situation.
 However, there are some cases where healthcare is offered to undocumented migrants: (a) minors; (b) pregnant women; and (c) medical emergencies. Institutions and experts alike draw attention to the complexity of defining what constitutes a medical emergency since, for example, some stages of chronic illnesses can be seen as emergencies, but emergency services offer no treatment or follow-up. This violates the principle of prevention and poses a serious threat for both the patient and public health.
 It is for this population that measures to sidestep the Royal Decree-Law 16/2012 are adopted in some regions: The cases of Andalusia and Catalonia are analyzed here: 
In Andalusia, on 6 June 2013, the Ministry of Health published a statement addressed to health centres which acknowledges the right of irregular migrants with no financial resources to health assistance and all the health services provided by the Andalusian Public Health System. However, entitlement is limited to a period between 1 and 12 months, which can be extended if the conditions that favoured the granting of entitlement persist. 
The Catalonian Government, through CatSalut, also guarantees access for people who are not affiliated with or insured by the Social Security System in accordance with the Royal Decree-Law 16/2012. By virtue of the Instruction 10/2012, irregular migrants have access to CatSalut as long as they can demonstrate that their income is below the Minimum Integration Income and have been registered in Catalonia for at least three months. Health assistance is established on two different levels depending on how long the patient has been registered: (a) people who have been registered for a period between 3 and 12 months have access to basic healthcare, including emergency services, primary care, pharmaceutical services with a 40% co-payment, health programs (e.g. on substance abuse, AIDS, vaccinations, etc.). Also, in the case of a serious or life-threatening illness, or an urgent need for care, a commission will decide whether access to specialized services is granted; (b) people who have been registered for longer than one year are entitled to primary and specialized care. 
However, in both regions, there have been cases where undocumented migrants have not been assisted, either because professionals were not aware of the specific instructions in this regard, or because of the discrimination they practice based on the Royal Decree-Law 16/2012. 
According to the Organic Law 4/2000, modified by the Organic Law 2/2009, undocumented immigrants who are living in centres (i.e. Migrant Reception Centres –CIE, Centres for Temporary Stay –CETI and Refugees Assistance Centres –CAR), are entitled to healthcare and social assistance. However, they often have problems when they are derived to the NHS, as they do not have health cards. These administrative barriers jeopardize the access to diagnostic procedures and specialized care in hospitals and other centers (even when they are affected by communicable diseases).
In CIEs, healthcare is provided by private companies, and only a few services are provided by the public health system. According to the Royal Decree 162/2014, the eight CIEs in Spain must have “health assistance with available staff and the necessary instruments and equipment for the permanent and urgent care of residents”. Nevertheless, human rights organizations have reported numerous cases where this Decree has been violated and adequate assistance has not been provided. These reports show that, in some cases, police officers with no medical qualification have had to act as medical staff when there are no doctors or nurses available. Since migrants are usually in irregular situation and pending deportation, they generally receive only emergency assistance. (EquiHealth SAR, 2014). Additionally, mental problems are not diagnosed and no referrals to mental health departments are registered at CIEs, despite the need detected by health providers in these centres (Equi-Health SAR, 2014).
In CETIs, primary care is provided by private companies. Emergencies and cases requiring specialized assistance are referred to a public hospital. CETIs provide psychological assistance if mediators or psychologists detect a mental health problem, or else if psychological assistance is requested by the patient. Psychiatric cases are referred to the mental health team of the corresponding public hospital. 
</t>
  </si>
  <si>
    <t xml:space="preserve">There are special entitlements for the following vulnerable groups:
(a-b) Foreign women who are not registered as residents in Spain are entitled to free medical assistance from the National Health System during pregnancy, childbirth and postpartum under the same conditions as Spanish women. 
(c) Foreigners under 18 who are not registered as residents in Spain are entitled to free healthcare from the National Health System under the same circumstances as any Spanish citizen. 
(d) Victims of human trafficking whose temporary stay in Spain  during the reflection and recovery period has been authorized receive healthcare and are offered the basic services of the National Health System regulated in Article 8 bis of Law 16/2003, May 28. Also, the necessary assistance, whether it is medical or of any other kind, will be provided to victims of human trafficking with special needs (Royal Decree-Law 576/2013, of 26 July).
</t>
  </si>
  <si>
    <t xml:space="preserve">For emergency care there are no administrative requirements. Everyone is entitled to receive it and there is not out of pocket  payment for irregular or  undocumented migrants
For other levels of care the health card is requested. Irregular or  undocumented migrants will have access or not to primary and specialized health care depending on the form that each autonomous regions have implemented the new Royal Decree, 
On those regions where the entitlement for this group is guaranteed, migrants have to deal with different administrative requirements to get the health card.These requirements can be an administrative obstacle  for them as they do not know how the local administration system works.
The first requirement to get the health card is to be registered at the city council; to do it they need an official identity document.It is the first barrier for undocumented migrants. Moreover, irregular migrants have to prove to have an official living address in order to be registered at the city council. 
They may also be requested to prove that they are not entitled to have access to health coverage (public or private) either in the country of origin or in the reception country.
All these legal hinders can make almost impossible for some groups of  migrants to have access to the Health Card and therefore to the health system. However, they are usually readdressed to social services by the administrative or medical staff, that together with the support of the NGOs will help migrants to solve all these administrative barriers.
For example for migrants from Romania, to obtain a certificate from their countries of origin to prove that they do not receive free medical assistance there has become an insurmountable obstacle to access healthcare in Spain, especially due to the long and complex bureaucratic procedures and excessive fees imposed by consulates. In this regard, the Progress Report from a Multi-stakeholder Perspective on the Implementation of the NRIS (National Roma Integration Strategy) and other National Commitments in Spain (EquiHealth Roma Health, 2014) states that legal hinders make it virtually impossible for Roma people to obtain entitlement.
</t>
  </si>
  <si>
    <t xml:space="preserve">To receive medical assistance you are requested to show your personal health card regardless you are national or not. Access and coverage (except for emergency care) without the health card will be questioned mainly by the receptionist rather than by health professionals or managers as they are the first contact point with the Health System. After the approval of the new RDL 16/2012 this situation has been worsening as it ends with the universal coverage and entitlement is tight to new rules stated by this law. 
The main concerns are focused on the limitation to HCS access for minors and pregnant women as the law recognized them their right to access (with or without card). They may have more barriers depending on the knowledge of the new rules or other personal prejudices of the reception staff. Hence, health authorities are publishing documents with information and training receptionist about the new situation and how to apply the new rules.
The definition of “emergency care” is also a decision regarding which health professionals can exercise discretion, particularly in the case of UDMs.
</t>
  </si>
  <si>
    <t xml:space="preserve">Most of the negative effects of RD 16/2012 are related to the lack of information about entitlement to healthcare, both in the case of providers and patients (see: 
(https://docs.google.com/file/d/0B6xOMLiL6YCzTnFmcjlCbm45d0k/edit ). 
There is a lack of clear information and methods to communicate it in different territories and institutions. The former have led to variability of interpretations of the current rules by workers in the health system which implies negative consequences in access.
Firstly, we should distinguish between administrative providers, who are located at the entrance of the healthcare centers and manage the access of users to the system, and the healthcare providers, who assist every user once he has entered in the system. Administrative providers receive up-to-date information on migrants’ entitlements. Information is provided through norms and instructions to the organizations’ managers, who should pass it on to their employees. In practice, however, it takes time for the information to reach all the employees, if it does at all. Hence, more information and awareness campaigns should be developed. 
NGOs play an important role ensuring that administrative providers are informed and comply with the regulations. Some organizations such as “Somos Migrantes”, “Andalucía Acoge” and “Fundación Secretariado Gitano” play a crucial role in this sense. The role of these organizations must be accepted as policies that facilitate access, since most of them receive public funding to implement these programmes. Sometimes, it is easier and quicker for NGOs and associations to go directly to healthcare centres to inform the employees about migrants’ rights, doing also surveillance work and making sure that they take them into account. In this sense, one of the people interviewed states: “When we ask health professionals, most of them don’t know about migrants’ rights; it mostly depends on their individual interest and willingness to be informed, rather than on clear policies about the dissemination of this information in health services”. Nevertheless, healthcare providers do not have to know about the user´s entitlement. They usually assist every person who has been previously granted the access by the administrative staff. 
These situations are worsened since users normally are unaware of their rights, especially the most vulnerable population such as illegal migrants or foreign Roma.
</t>
  </si>
  <si>
    <t xml:space="preserve">In general, there is no active dissemination of information for migrants that is established institutionally. Nevertheless, there are some regional plans to achieve this. Also, dissemination is generally carried out by associations and NGOs. Since many of these are funded by the government, this could be considered as a unidirectional strategy.
Although the methods of dissemination are usually adapted so that the information may reach and influence migrants, content is not often adapted. 
In Andalusia, there are some actions to promote information about their entitlements and the use of health services. First, the “Users Guide”, Rights and Obligations, in LAW 2/1998, establishes “the right to receive information in a language that is understandable for users and their family, and the people who may accompany them, during the whole process (diagnosis, treatment…)”. In this way, migrants can be informed through “Salud Responde”, a telephone service in several languages established by the Consejeria de Salud de Andalucía, and through the internet, where they can read about their rights and other issues related to their health in different languages (“Material para inmigrantes” on the Junta de Andalucía website). There are also posters in healthcare centres in several languages about migrants´ rights and obligations. Second, there is the III Plan Integral para la Inmigración en Andalucía (PIPIA), whose objectives include improving the accessibility of and knowledge about the public health system in Andalusia for migrants and their families, as well as introducing diversity measures in the system’s communication strategies (for more information about this Plan, see section 23).
In Catalonia, the “Plan Director de Inmigración”, which was carried out in 2005 and 2014, included among its objectives the translation of videos containing information related to entitlement and healthcare. It is healthcare professionals and mediators who make these DVDs available to users. They are also available on the Generalitat de Catalunya website in Canal Salut, and they are translated into 10 different languages. 
There is no active policy of information: people learn about their rights through the media or asking to NGOs, legal advisors, etc
</t>
  </si>
  <si>
    <t xml:space="preserve">Information is available in more than two languages of origin, excluding Spanish and the regional language. 
Some examples of this are telephone translation services (i.e. “Salud Responde” in Andalusia, which provides information by telephone in 46 different languages: 11 of them 24/7; the rest of them, Monday to Friday 8am-6pm). Also, websites in different languages (i.e. the Generalitat de Catalunya website, where there is information about the use of health services and other health-related issues in 11 languages).
</t>
  </si>
  <si>
    <t>Information for every person who accesses health services, and who can use the internet or a phone.</t>
  </si>
  <si>
    <t xml:space="preserve">Most health education and promotion campaigns in Spain are carried out by NGOs funded by the government (although funding mechanisms are quite limited). These NGOs adapt the method of dissemination and the content of their programs in order to influence migrants more effectively.  Some examples are the “Program to promote sexual and reproductive health for immigrant women,” carried out by CODENAF, and the “Workshop for breast self-exploration”, by Mujeres en Zona de Conflicto.
Campaigns concerning pregnancy, sexual reproduction, smoking, etc. appear in several languages on the Junta de Andalucía and the Generalitat de Catalunya websites. Most of these programs are not adapted to influence migrants more effectively; they are just translated so that they can reach them. Even so, there are certain programs specifically aimed at the migrant population (prevention and care programs for female genital mutilation). One of the main problems about these programs is that service providers do not usually know that they are translated and available for migrants. 
In Andalusia, one of the objectives of the III Plan Integral para la Inmigración en Andalucía, 2014, is “to promote the accessibility and adaptation of healthcare and social assistance and to foster the health of foreigners with substance abuse problems through measures and actions that are adapted to the cultural and linguistic characteristics of this population.”
</t>
  </si>
  <si>
    <t>Materials are available in at least five languages: English, French, Arabic, Russian, Romanian, Chinese, Polish and Portuguese (Spanish and other regional languages are excluded). Although there are some documents translated, they only give some general information.</t>
  </si>
  <si>
    <t>This information is available for everyone.</t>
  </si>
  <si>
    <t xml:space="preserve">In Spain, the task of mediators in specific services of health centres is not recognized professionally. This poses a main problem, as it is not explicitly encouraged by the law or by health institutions, and yet social workers often act as cultural mediators. For example, in major migrant areas, while the government does not guarantee the intervention of mediators, these are sometimes hired by the city council. 
 Usually, people from NGOs act as cultural mediators and they develop programs of intercultural mediation. Most of these organizations receive public funding, so these actions should be considered as indirect actions. An example of this is the program “Mediación intercultural en el ámbito de salud”, which is currently being carried out by the association Cooperación y Desarrollo con el Norte de África (CODENAF).
 Regarding policies, it is important to point out that, in Catalonia, the regional government passed the Plan Director de Inmigración, which developed a mediation model, training and hiring intercultural mediators for health services. A total of 101 mediators were trained and over 150 worked for the public health system. Currently, there are about 35 working in health services. These mediators offer cultural and linguistic interpretation services. They also carry out prevention and promotion programs in the community, in coordination with primary care centres and other institutions in the third sector. 
</t>
  </si>
  <si>
    <t xml:space="preserve"> There is no obligation to report undocumented migrants in Spain unless the person is under judicial investigation, and the data is explicitly required by court (Organic Law 15/1999 of Data Protection). </t>
  </si>
  <si>
    <t xml:space="preserve">There are no legal sanctions or other pressures on professionals to stop them from helping migrants who cannot pay (Law 2/2009; Law 4/2000 about rights and liberties of migrants in Spain).
</t>
  </si>
  <si>
    <t xml:space="preserve">Some interpretation services are available in some organizations within  the National Healthcare System and they are free-of-charge. However, they exist like an extra service, especially in local communities with high cultural diversity. For instance, there are translation services in some regions, like Andalusia (“Salud Responde” telephone service) or Catalonia (CatSalut Respon). These telephone services are offered to providers to guarantee effective communication with migrant users (for example, CatSalut Respon offers translation services in 57 languages). 
In Spain, the availability of qualified interpretation services is not related to the capacity of patients to pay them –because they are free-of-charge. The problem is that they are not always available when they are required. 
</t>
  </si>
  <si>
    <t xml:space="preserve">When available, the most used methods are telephone interpretation and the use of apps.
 In Andalusia, there is the telephone translation service “Salud Responde” and there are credentialed volunteers. 
 In Catalonia, there is the telephone translation service “CatSalut Respon” and there are also “cultural mediators” that act as translators. There is also the program “UniversalDoctor Speaker: Medicina de Familia en 9 idiomas” that provides online translation into 9 different languages.
Other health providers report using translator apps in their smartphones to help them communicate with their patients. As well, they point out that many of the users are often accompanied by family or friends who help in the interpretation.
</t>
  </si>
  <si>
    <t xml:space="preserve">There are no specific requirements regarding the cultural competence or sensitivity of health services. For example, training or experience in this field is not among the criteria to work in the public health system. In spite of this, some Spanish hospitals belong to the European network Migrant Friendly Hospitals. Also, in some regions, there are guidelines for health services on the need to take into account individual characteristics of patients and to be equitable (i.e. the III Plan Integral para la Inmigración en Andalucía, whose objectives include diversity management: “to improve healthcare and social assistance for migrants and to provide health professionals with the necessary tools to detect and prevent conflicts, as well as to improve intercultural professional communication and the participation of the community.”
This fact is especially relevant because in undergraduate curriculums there are not mandatory subjects related to cultural competence or diversity.
</t>
  </si>
  <si>
    <t xml:space="preserve">In Spain, training is not a compulsory part of basic professional education or of in-service professional development (Equity Standards 3). However, there are some initiatives which try to create sensitivity for the development of cultural competence. It is included among the objectives of the syllabuses of health sciences degrees and to offer continuing training to health service providers.  
 First, Spain has joined the project Culturally Competent Teachers and Medical Education (C2ME), which will develop design principles to implement cultural competence in the curriculum. At the same time, there are Master’s programs such as the Máster en Migraciones Internacionales y Salud: Modelos y Estrategias de Intervención (Universidad de Sevilla) or the Master Oficial en Migraciones (Universidad del País Vasco).
Secondly, there are some manuals (i.e. “Immigrant care manual”) provided by organizations. Although they are available for all health professionals, many of them do not know that they exist or do not use them. Regarding the Roma, other manuals have been developed, for example, the Handbook for Action in the Area of Health Services with the Roma Community (Fundación Secretariado Gitano, 2006). 
Additionally, some NGOs and associations offer training programs for service providers that take into account the needs of migrant people. Some examples of this are the “Curso de competencia intercultural”, offered by La Caixa and addressed to health professionals, or the projects carried out by the NGO CODENAF. These include the course“Mediación Intercultural en el ámbito de la salud” and the program “Programa de capacitación en comunicación social a profesionales y voluntarios de entidades no lucrativas que trabajan con personas inmigrantes”. However, participation in these plans is always optional and dependent upon individual choice. 
In general, these measures addressed already engaged professionals on a voluntary basis. Moreover, just a few of them can access the training programmes due to practical reasons.
</t>
  </si>
  <si>
    <t xml:space="preserve">The population of Spain is not usually involved in research, evaluation, planning, running or the design of services…Top-down procedures are the common rule. Furthermore, migrant participation is lower than national.
Migrants mostly participate in public health through NGOs, many of which are funded by the government. These carry out all sorts of tasks: mainly, they take part in information dissemination, in research regarding migrant health and in the provision of services (cultural mediation). Also, in most public health institutions, there are committees of citizen participation and measures to assess these services. Migrants can take part in this as any other citizen. 
In Andalusia, it is not common for migrant citizens to take part in such committees. This is the reason why one of the main points of the health area of the III Plan Integral para la Inmigración en Andalucía is “To promote the involvement of migrants in health services and in their own healthcare processes.”
In Catalonia, there is not a forum specifically designed for migrants, but they are involved in the elaboration of material –not in the elaboration of protocols and guidelines due to the high level of professionalization that they require. In regards to the assessment of services, in the Catalonian survey on health there is a section exclusively addressed to immigrants, but it is not very successful.
 Migrants are not usually involved in service design and delivery. When involved, they are through ad hoc cooperation.
</t>
  </si>
  <si>
    <t xml:space="preserve">Recruitment systems in Spain are often based on merits. None of these merits are related to training in diversity and migration (i.e. ACT 176/2006, regulates recruitment methods in the public health system in Andalusia, Art. 6). 
           Regarding faculties where future healthcare providers are trained, ethnic minorities and migrants are underrepresented, and there are no specific measures to foster diversity. That is why the project Culturally Competent Teachers and Medical Education seeks to bridge this gap by introducing aspects of cultural diversity in the academic curriculum (you can read more information about this project in the item 14).
</t>
  </si>
  <si>
    <t xml:space="preserve"> Adaptation of diagnostic procedures and treatment methods is tolerated to a limited extent, but not encouraged. Sociocultural background is taken into account more in diagnostic procedures than in treatments. This is done mostly by social workers and nurses (Equity Standards, 3).
</t>
  </si>
  <si>
    <t xml:space="preserve">It depends on the region:
 In Andalusia, there are programs against female genital mutilation, and prevention programs against gender violence addressed to migrant women. Also, the III Plan Integral para la Inmigración en Andalucía establishes as objective 3.2.1. the “Adoption of a multicultural perspective in the different health plans, procedures and programs.” 
 In Catalonia, there are campaigns against female genital mutilation. Also, in the “Protocolo de atención al niño sano”, there is a section devoted to migrant children. Finally, the “Protocolo de atención a la mujer embarazada” and the “Protocolo de violencia machista” were adapted for the migrant population as well.
</t>
  </si>
  <si>
    <t xml:space="preserve">Health and demographic databases of Spain rarely include information related to migrant status, country of origin or ethnicity -sometimes they include country of birth. 
Systematic monitoring of migrants’ health is only done in cases of contagious diseases, which are systematically reported to the Ministry of Health, Social Services and Equality. The Spanish Centre of Epidemiology of the Health Institute Carlos III, Ministry of Economy and Competition is in charge of the surveillance and epidemiological analysis of diseases of compulsory declaration, by means of the Spanish Network of Epidemiological Surveillance (Centro Nacional de Epidemiología 2014).
Health information is treated differently in each region in Spain. At a national level, there is no unified system that autonomous regions, different services and institutions may share in order to compile, use and assess the information about irregular migrants’ health in Spain (nationality is the only information that is registered). Thus, in each region, and even in each centre, they use different methods for data collection. Besides, the different regions –each with a system of their own- do not share their users’ data with the other regions, due to the personal data protection legislation (Organic Law 15/1999). This generates several problems, such as difficulties in monitoring treatments when a user moves to a different region –the migrant population is a highly mobile one- or the expenses derived from repeated diagnoses.
</t>
  </si>
  <si>
    <t xml:space="preserve">Research on migrant health has been financially supported by health ministries and by national and international bodies, through different institutions, including universities. The focus has been placed on the assessment of methods for reducing inequalities in the health of and healthcare for migrants and ethnic minorities. It is noteworthy that the selection of these topics is not due to an explicit official policy. The majority of these studies have been carried out by part of the academia, which considers that it is important to research on migrant’s health. These works are usually published on scientific public health journals. 
The scientific and social challenges of research on migrant health in Spain are registered in the Innovation, Technology and Science National Strategy 2013-2020 (http://www.idi.mineco.gob.es/stfls/MICINN/Investigacion/FICHEROS/Plan_Estatal_Inves_cientifica_tecnica_innovacion.pdf), whose objectives are part of the European framework for funding I+D+i activities “Horizonte 2020” for the period 2014-2020. This contributes to stimulating the active participation of all the agents of the Spanish System of Science, Technology and Innovation in the European Community. The Spanish strategy is marked by the social, economic and cultural impact of migration, particularly with respect to “the provision of efficient and effective public services; the relationship between the administration and businesses and citizens and the new models of citizen participation; transparency and open government. These are the most important challenges for the administration and society” (p. 30). 
Regarding this Strategy, The Spanish Centre of Epidemiology of the Health Institute Carlos III, Ministry of Economy and Competition, periodically announces grants for research from the Spanish Fund for Health Research. Also, there is an annual program (Programa Estatal de I+D+i) which funds research in public bodies. These calls for grants are based on a competitive system. Research projects on migrant health compete with many other fields. Some of the projects developed in the last five years were funded by R&amp;D plans: 
- Policies to Regulate Irregular Migrants’ Access to Healthcare in Spain (Agencia Estatal Consejo Superior de Investigaciones Cientificas -CSIC, conv. 2013).
- Work and Reproductive Trajectories of the Migrant Population in Times of Crisis. Spain and the International Context (Universidad de Salamanca, conv. 2013). 
- Community Cultural Competence: Competent Professionals for Diverse Communities (Universidad de Sevilla, conv. 2011).
- Risk, Adolescence and Ethnicity: Competent Professionals for Diverse Communities (Universidad de Sevilla, conv. 2009).
- Maternity and Borders: Fertility of Migrant Women in Spain (Agencia Estatal Consejo Superior De Investigaciones Cientificas -CSIC, conv. 2008).
The Ministry of Health, Social Services and Equality and the National Institute of Statistics work every five years on the National Health Survey. Also, they have collaborated in other studies about migration and public health. Their website (http://www.msssi.gob.es/profesionales/saludPublica/prevPromocion/promocion/migracion/migracion.htm) shows other projects and reports of interest, such as: (a) “Study on Migration and Public Health: Imported Infectious Diseases”; (b) “Study on Migration and Public Health”; and (c) “Handbook of Imported Infectious Diseases”.
At the regional level, there are also some bodies that promote research on migrant health. In Andalusia, there is the Andalusian Permanent Observatory for Migrations, a project developed by the Directorate General for Coordination of Migration Policies in the Department Justice and Internal Affairs. This instrument aims to improve the knowledge about international migrations arriving in Andalusia; their impact on the economic, social and cultural spheres; and their long-run evolution compared to other territories, both in Spain and Europe.
</t>
  </si>
  <si>
    <t xml:space="preserve">There is a national strategy regarding health equity 
http://www.msssi.gob.es/profesionales/saludPublica/prevPromocion/promocion/desigualdadSalud/EstrategiaNacEquidadSalud.htm). In October 2008, the Directorate General of Public and External Health created a national commission to lessen social inequality regarding health matters in Spain. In May 2010, the commission finished a report featuring all the recommendations on strategic policies to be developed from the different areas and levels of the Public Administration in order to reduce those inequalities. 
Definition, prioritization and implementation of these recommendations has been developed by health administrations and nowadays the Ministry has prioritized a set of nine actions grouped in four major areas: (1) development of systems of information on health equity to guide public policies; (2) promotion and development of intersectoral knowledge and tools to implement the concept of “health and equity in all policies”; (3) development of an intersectoral support plan for child and juvenile health to encourage equal opportunities for all children, regardless of their parental environment; (4) development of a plan of political visibility for the health equity strategy. The Law 33/2011, October 4, of General Public Health, establishes the legal bases of the coordination and cooperation actions of Public Administrations regarding health issues. Nevertheless, this law was approved by it not being applied. 
In Spain, there are numerous policies not related to health whose implementation may have helped to reduce health inequalities. However, the impact of this type of policies has not been sufficiently assessed. (See: http://www.mspsi.gob.es/profesionales/saludPublica/prevPromocion/promocion/desigualdadSalud/docs/Propuesta_Politicas_Reducir_Desigualdades.pdf).
Also, there are some initiatives that are taking into consideration these policies’ impact on health. For example, the Catalan Government has approved an intersectoral health policy approach, a plan called Inter-Ministerial Public Health Plan (PINSAP - http://www20.gencat.cat/docs/salut/Minisite/ASPCAT/Sobre_lAgencia/PINSAP/PINSAP-EN.pdf). This Plan was created by Law 18/2009, October 22, of Public Health, in order to act on the health determinants of the population that need a ‘health in all policies’ approach through several social and public organizations, both regionally and locally. The aim of this Plan is for all sectors of the government, its agencies and society to capitalize on their respective influences on the health and wellbeing of the Catalan population. The aim is to contribute jointly to the creation of public health policies and to develop initiatives designed for health promotion and protection, particularly of the most vulnerable social groups.
In Andalusia, there is the III Plan Integral para la inmigración en Andalucía Horizonte 2016 (PIPIA - http://www.juntadeandalucia.es/export/drupaljda/PIPIA_III.pdf) that also includes health. Its objectives are: (a) to improve the accessibility of and knowledge about the Andalusian Public Health System for foreigners, particularly migrant people in vulnerable situations; (b) to introduce diversity measures in the communicative strategies of the Andalusian Public Health System through the implementation of actions that facilitate the translation of information on access, functioning and the basic services of the public health system. This plan is a continuation of the I Plan, based on a first stage of acceptance; and also of the II Plan, focused on the integration of new Andalusian population. The new challenge will be managing diversity, together with maintaining the previous achievements.
Nevertheless, it is mostly theoretical, because the Royal Decree-Law 16/2012 defied any commitment to health equity. In addition, there is not a coordinated effort in other ministries to work on health impact assessment. 
</t>
  </si>
  <si>
    <t xml:space="preserve">In Spain there is not a unique whole organization approach, but there are some organizations committed to providing equitable healthcare for migrants and ethnic minorities that are present in most departments and services, such as the Hospital Punta Europa in Andalusia (see report http://www.mfh-eu.net/public/files/experiences_results_tools/pilothospitals/ES_Hospital_Punta_de_Europel.pdf). 
In this regard, although it is not a policy, there is an initiative for the participation of some health centres in the Project to Develop Standards for Equity in Health Care for Migrants and other Vulnerable Groups. Task Force on Migrant-Friendly and Culturally Competent Health Care (http://www.mfh-eu.net/public/home.htm), which involved 12 European countries engaged in the development of models of good practice for promoting the health and health literacy of migrants and improving hospital services for these patient groups in selected pilot hospitals. The idea of creating a Task Force originated from the desire to continue working on these topics in a comparative international context after the conclusion of the MFH project, and to build on this experience in order to: (a) facilitate the dissemination of policies and experiences and stimulate new partnerships for future  initiatives; (b) foster cooperation and alliances between healthcare organisations and other networks; (c) support member organisations in becoming migrant-friendly and culturally competent healthcare organisations, as recommended in the Amsterdam Declaration (2004)
</t>
  </si>
  <si>
    <t xml:space="preserve">At the national level, the Strategic Plan of Citizenship and Integration 2011-2014, of the National Department of Immigration and Emigration, has a specific plan on health intervention (http://ec.europa.eu/ewsi/UDRW/images/items/docl_23287_329315131.pdf), which is the continuation of the Strategic Plan 2007-2010. The new plan aims to integrate the “different perspectives when approaching health promotion, community health and disease prevention, and to incorporate tools and instruments of social intervention focused on the needs and problems of the community. Examples of these are the programs of health mediation, the identification of agents in community health programs, diversity management in health, or the training in intercultural competences of healthcare professionals” (p. 140)
There are other specific plans in different regions. 
A. In Andalusia there is the III Plan Integral para la inmigración en Andalucía Horizonte 2016 (PIPIA – see section 21). 
B. The Government of Catalonia published an explicit plan for action on migrant health. The Director Plan of Migration (http://www.bcn.cat/novaciutadania/pdf/ca/salut/plans/PladirectorImmiiSalut2006_ca.pdf) that was approved by Decree 40/2006, March 14, on Migrant Health, active from 2006 to 2011 and repealed by Decree 330/2011, of May 3. This Plan aims to determine guidelines to promote, plan, coordinate and evaluate the activities of the Ministry of Health in the field of reception of migrants, mediation and the training of professionals. It aims to improve the health of migrants by defining a model of assistance and service that enables the Catalan health system to cope with migration. 
C. In 2011, the Agency of Public Health in Catalonia implemented the Migration and Health Program (http://www20.gencat.cat/portal/site/canalsalut/menuitem.af261f715269a25d48af8968b0c0e1a0/?vgnextoid=35e36557203da210VgnVCM1000008d0c1e0aRCRD&amp;vgnextchannel=35e36557203da210VgnVCM1000008d0c1e0aRCRD&amp;vgnextfmt=default#div_01), which develops specific actions, such as: (a) a project in health mediation in Catalonia in order to reduce migrants’ disadvantages in access to health service; (b) a reception plan comprising a series of programs and actions to facilitate integration; (c) a telephone translation service (CatSalut Respon) for professionals from health centres and organizations; and (d) a training plan for professionals to improve their personal skills with migrants. 
• The Catalan government decided in 2005 to draw up a Master Plan for Immigration and Health to define strategies to improve migrants’ access to health service and the quality of these services. This plan aimed to acquire better information about the health of the migrant population in Catalonia in order to design strategies for adapting the health system to the new needs and demands. 
</t>
  </si>
  <si>
    <t xml:space="preserve">There is not a specific policy, but rather a kind of coordination between the different government departments of each region, in which several policies aimed to improve the health of the migrant population are coordinated. For example, in Catalonia, there is an interdepartmental commission which coordinates the government policies addressed to this population (health included). There are also different groups of multidisciplinary work with technicians from each department that deal with issues such as the prohibition of female genital mutilation and health assistance for the Roma community. 
</t>
  </si>
  <si>
    <t xml:space="preserve">Migrants’ contribution to health policymaking in Spain, at national or regional level, is very low. They are sometimes informed of these policies through the Forum for Social Integration. The Forum for Social Integration of Migrant Population regulated in the Article 70 of the Organic Law 4/2000, January 11, on the Rights and Liberties of Foreigners in Spain and their Social Integration, and the Royal Decree 557/2011, April 20, is the basic tool for enquiries, information and counseling regarding migrant integration. The forum’s main goal is to promote the participation and integration of migrants in the Spanish society, developing all the strategies needed to achieve this goal. It is composed of different NGOs and associations of migrants, unions and members of the Public Administration.
Some examples of the collaboration between migrant stakeholders and government institutions in Catalonia and Andalusia are stated below. In Catalonia, there are several general and specific protocols developed by the government with the participation of migrant groups and organizations involved: (a) Recommendation guide for nutritional advice in culture diverse environments; (b) Female genital mutilation. Prevention and control; (c) Action Protocol for the control and prevention of tuberculosis in immigrants and imported cases. In Andalusia, the Department of Health has developed, together with some NGOs, the following documents, translated into several languages: (a) Voluntary termination of pregnancy; (b) Rights, aids, benefits and public subsidies in the cases of pregnancy, childbirth, postpartum, and childcare in Andalusia; (c) Rights, aids, benefits and public subsidies to support the autonomy of disabled people; (d) Sexual and reproductive health. Contraceptive methods. 
Furthermore, migrants play an important role in implementing these policies and disseminating information. 
</t>
  </si>
  <si>
    <t xml:space="preserve">According to the Federal Public Health Insurance Law, every person who has been living in Switzerland for longer than 3 months and who does not have a health insurance in another country has the right and the duty to take out  a ‘basic health insurance’, i.e. Grundversicherung.
Therefore the basic health insurance is compulsory. People are free to choose one company among the authorised health insurance companies in order to take out a health insurance
</t>
  </si>
  <si>
    <t xml:space="preserve">The compulsory basic health insurance covers primary and secondary care if a person falls ill or has an accident, maternity care, psychotherapy, preventive check-ups and tests, as well as rehabilitation measures. On that base, the costs of health care for the comparable treatment are the same for everybody. Every insured person pays a monthly premium to the insurance company. 
The amount of the premium varies from insurer to insurer and from canton to canton. Children up to the age of 18 pay lower premiums. People on low incomes may be entitled to a premium reduction. 
Insured persons have to contribute to the cost of the services they receive. This contribution comprises an annual fixed amount (deductible, often referred to in Switzerland as the ‘franchise’) and 10 % of any further costs above this fixed amount (i.e. retention fee).
The standard deductible (franchise) amounts to CHF 300. - per calendar year and the maximum annual retention fee to CHF 700. - for an adult. In other words, for an insured person with an annual deductible of CHF 300.-, the maximum cost share is CHF 1000. - per calendar year. 
For adults, the available deductibles are 500, 1000, 1500, 2000 and 2500 Swiss francs, and for children 100, 200, 300, 400, 500 and 600 Swiss francs. That’s why on the individual basis, the costs of health care can change according to the deductible amount he /she decided for.
Depending on which health insurance company and insurance model one choose – e.g. by agreeing to restrict one’s choice of doctors or hospitals or by increasing one’s own share of the costs (the deductible) – the  insurance premiums can be reduced accordingly.
Moreover, the level and condition for cantonal premium subsidies vary across the cantons. Depending on the place where one lives in Switzerland, the costs for health insurance may thus differ significantly.
</t>
  </si>
  <si>
    <t xml:space="preserve">Conditional because it depends where you are.
According to the agreement between Federal State and Cantons, the Cantons are responsible for the asylum seekers' compulsory basic health insurance coverage in the framework of the Federal Public Health Insurance Law. 
Cantons are free to choose any health insurance company with whom they contract a collective insurance coverage for asylum seekers (dependent on welfare public assistance) and to negotiate special terms related to its utilization. That’s why there may be important differences between cantons regarding access to health services.
In the Canton of Bern, asylum seekers are insured against illness and accident. However, the choice of doctor is limited. Change of doctor – i.e. the general practitioner (“Erstversorgerarzt”, herein GP) by the request of asylum seeker is - not possible, except for a change of residence place. When a medical treatment by a specialist is necessary, the GP should send a request to the Migration Office of the Canton of Bern to refer an asylum seeker to a specialist. Additionally, asylum seekers may consult specialist such as paediatricians, ophthalmologists, gynaecologists and use emergency treatment without prior consultation of their GP.
In the Canton of Vaud as well, asylum seekers are insured against illness and accident. The Canton of Vaud applies a system called “double gate-keeping”: applicant has to consult first a health centre, which is staffed by a registered nurse who holds medical record of the applicant and is in close contact with social services in charge of the management of asylum seekers. When the health centre cannot meet the need of the applicant, it addresses him/her to the primary care physician GP with a “voucher. In need it is the GP who can address the patient to a specialist.
Note: in both cantons, if the asylum seekers are working, are not dependent on public assistance and pay by themselves their insurances premium, they are covered by the same system as nationals, with no additional requirements and no forms of care excluded (as per option A.) This situation concerns however a minority of asylum seekers.
</t>
  </si>
  <si>
    <t>Varies between cantons</t>
  </si>
  <si>
    <t xml:space="preserve">Entitlement depends on being able to afford insurance.
According to the Public Health Insurance Law, every person who lives in Switzerland has the right and the duty to take out ‘basic health insurance’ (i.e. Grundversicherung).  This right and obligation also applies to undocumented migrants.
Undocumented migrants are required to have health insurance if they live in Switzerland. Health insurers as well as health providers may not report any personal data of undocumented clients to a third party, except for information required by the insurance for purely administrative purposes (Public Health Insurance Law, articles 84-86).
But, in practice, some barriers exist: 
1) Several surveys and reports show that the majority of undocumented migrants (80 and 90%) have no health insurance. On the basis of practical experience, it is assumed that many of them conclude a health insurance once they become seriously ill and they expect high medical expenses.
2) Although health insurance companies are required to insure undocumented migrants, available information indicate that they sometimes ask for several administrative details or they delay for so long the procedure that it discourage the person to continue.
Sources: Assurance-maladie et accès aux soins des sans-papiers, Rapport du Conseil fédéral en réponse au postulat Heim (09.3484).
Wyssmüller, Chantal &amp; Efionayi-Mäder, Denise (2011) Undocumented Migrants: their needs and strategies for accessing health care in Switzerland. NowHereLand.info, Vienna.
</t>
  </si>
  <si>
    <t xml:space="preserve">Coverage will depend on ability to pay for insurance or all costs
For undocumented migrants living in a modest economic situation and who don’t get subsidies to pay for the insurance premiums, the cost of regular contribution can be higher for these persons than for others persons in comparable circumstances. Except 7 cantons (included the Cantons of Vaud et Bern), most of cantons do not allocate subsides to undocumented migrants.
Source: Assurance-maladie et accès aux soins des sans-papiers, Rapport du Conseil fédéral en réponse au postulat Heim (09.3484)
</t>
  </si>
  <si>
    <t xml:space="preserve">According to the Federal Public Health Insurance Law children and adolescents up to their 18th birthday do not pay a standard deductible (franchise) and the maximum retention fee is CHF 350.-
Individuals on a low income are entitled to reduced health insurance premiums. This measure applies also to “migrants”, even, in some cantons, to undocumented migrants who are working and paying taxes.
</t>
  </si>
  <si>
    <t xml:space="preserve">The service providers know that all insured persons have the same rights with regard to the basic health insurance (included asylum seekers), no matter national or migrant or legal status. Service providers are, however, informed about the formal procedure (e.g. billing, access to specialists) of the medical care for asylum seekers. The extent the institutions notify their employees information related to the formal procedure and not the medical treatment is nonetheless unknown.
On the national level, there is an information project “migesplus.ch” set up by Swiss Red Cross and the Federal Office for Public Health within its national Migration &amp; Health Programme. The migesplus.ch platform informs and helps professionals and institutions to facilitate access to health information and services for migrants.
</t>
  </si>
  <si>
    <t xml:space="preserve">In order to reach more effectively migrants, information providers focus primarily on improving the method of dissemination. Disseminating information in migrant language, diversification and multiplication of dissemination channels are important components of information practice. Written or audio-visual information are disseminated through professionals (health and social professionals) and places that migrants usually frequent (mosques and migrant associations, for example). This manner of dissemination completes dissemination via website and interpersonal communication. 
Additionally, information providers try also to adapt the content of information by using simple language, more pictures, choosing corresponding to the characteristics of the target audience and taking in consideration the acceptability of the information by the target group. An example is the booklet “The Health Guide to Switzerland. The Swiss healthcare system in brief – a guide for immigrants to Switzerland”, published by the Federal Health Office and the Swiss Red Cross which explains the rights and duties of patients and the legal basis of the healthcare system. It provides information about health system, prevention, health insurance and medical care. This booklet is also available on the web site of migesplus.ch, the above mentioned nation-wide online information platform for migrants and health &amp; social professionals working with migrants. 
According to the Federal Act on Foreign Nationals, the federal government, the cantons and the municipalities (communes) are obliged to inform migrants of their rights and obligations as well as the living and working conditions in Switzerland. This also includes implicitly information related to health care system (health insurance, access to health services, choice of GP, available interpreters or interpreter services, emergency services, health promotion and prevention, mental health etc.) In order to carry out this obligation, the cantons use different ways combining different information channels (brochures, websites, special brochures, meetings, etc.). Source: http://www.admin.ch/opc/en/classified-compilation/20020232/index.html
Several cantons including the Canton of Vaud and the Canton of Bern have created a booklet “Welcome to the Canton” to provide migrant newcomers with useful information and addresses in various areas to help them in their daily life, included health care and health system (health insurance, subsidies, accident insurance, finding a doctor, maternity, sexual health counselling as, for instance, family planning). 
</t>
  </si>
  <si>
    <t xml:space="preserve">The booklet “Welcome to the Canton”- is available in more than 10 languages of origin in Vaud and Bern.
Similarly, most of the information materials on the migesplus.ch are available in several languages of origin (i.e. more than three).
</t>
  </si>
  <si>
    <t xml:space="preserve">Except some information practices such as information meetings addressed specifically to newcomers in both cantons Bern and Vaud, all the three groups have access to existing information materials such booklets, inter portals in different languages. That’s also true for the information provided by migesplus.ch, supported by the Federal Health Office.
</t>
  </si>
  <si>
    <t xml:space="preserve">For big national-wide campaigns such national campaign against smoking for example, only linguistic adaptation and translation is performed. Some projects in certain cantons (like Zürich, Bale, Bern and Geneva) use interpersonal approach to adapt also the contents of health promotion and prevention information to the needs of target group.
Evaluation of cantonal health promotion programmes, which has been supported financially by the Federal Health Office, contains many examples which indicate the cantons programmes tendency to vary method of dissemination and to adapt content of their health promotion programmes in order to better reach and influence migrants. 
Comments for the question 8a (Information for migrants concerning entitlements and use of health services) are also valid for this question.
Source: www.bag.admin.ch/themen/gesundheitspolitik/07685/12512/13669/index.html?lang=fr
Cantons use different information channels such as booklets, websites, special brochures about diverse health promotion topics and interpersonal communication (i.e. information meetings). It’s important to note that migrant media are also used, even in a small scale, in dissemination of information, including health promotion for migrants.
</t>
  </si>
  <si>
    <t>Main migration languages in which information are disseminated are Turkish, Spanish, Portuguese, Bosnian, Serbian, Croatian, Tamil, and Albanian. In some special topics such as female genital mutilation, posttraumatic stress disorder concerning refugees, victims of war, for example, information is, however, disseminated in the language of the groups concerned.</t>
  </si>
  <si>
    <t xml:space="preserve">In principle, there is no distinction between migrants according to their legal status when health education and health information are designed. However, as stated above, in some special topics such as post-traumatic stress disorder concerning refugees, victims of war, for example, health promotion is designed for reaching particular groups as asylum seekers.
Information is then disseminated in the language of the groups concerned.
</t>
  </si>
  <si>
    <t xml:space="preserve">Out of consolidated praxis, cultural mediators are provided only in certain ad hoc circumstances where intervention is needed, for example in situation in which health professionals cannot overcome alone a conflict with a patient that prevents progress in treatment. </t>
  </si>
  <si>
    <t>There is no distinction made between migrants according to their legal status when cultural mediators are provided.</t>
  </si>
  <si>
    <t xml:space="preserve">Health providers may not report any personal data of undocumented clients to a third party.
Source: Swiss Criminal Code, article 321: persons bound by professional secrecy (e.g. health staff) may not report any personal data of a client to third parties.
</t>
  </si>
  <si>
    <t xml:space="preserve">There is no legal sanction or visible pressure on professional to deter them from giving care to migrants who cannot pay. Insurance companies cover costs. In Switzerland, even undocumented migrants have right to take out an insurance. In both the Cantons of Bern and Vaud, like in many others cantons, there are health centres for helping undocumented migrants who have no insurance. </t>
  </si>
  <si>
    <t xml:space="preserve">Even though, we can find all the three mentioned options in Switzerland, the general tendency is that, especially in university hospitals, interpreters are required and the related costs covered by hospitals. This is also the situation in both the Cantons of Bern and Vaud, but practice can change in regional small hospitals, where it’s probable that migrants, indifferently from their legal status, should pay a substantial part of the costs.
We should note that the costs of interpreting are not covered by the basic health insurance. That’s why health institutions should anticipate some budget for covering the costs, which creates problems in practice. 
</t>
  </si>
  <si>
    <t>Depending on the context, different methods are used for professional interpretation included face-to-face, telephone interpretation, employment of cultural mediators and competent bilingual or multilingual staff.</t>
  </si>
  <si>
    <t xml:space="preserve">Basically, the nurse’s and doctor’s deontology requires taking in consideration the patient’s individual situation. This rule is also valid for others health professionals. This is not about transcultural competences, but the ability of taking in consideration the patient’s individual situation. In all Swiss hospitals, staff works with this standardized anamnesis that permits health professional to take in consideration individual situations and needs of each patient. Culturally competent services are then provided in the Migrant Friendly Hospitals programmes (called today the Swiss Hospitals for Equity).
The control of these standards as well as of the related guidelines is monitored by each institution in the framework of their quality management, which cannot be considered as a relevant authority, even if it is institutionalized.
</t>
  </si>
  <si>
    <t xml:space="preserve">Transcultural competence is a part of a programme of study (mandatory) for nurses and midwives but not for medical students. For this last group, ad hoc interventions are organised in cantons about the topic “clinical transcultural competence” (see, for example, the Doctor and researcher Patrick Bodenmann’s interventions at CHUV/PMU, in Canton of Vaud).
Additionally, like many hospitals in Switzerland, the hospitals in Canton of Bern and Canton of Vaud offer trainings in transcultural competence for their staff, but participation is not obligatory. Training courses of many professional health schools contain a module about the topic “transcultural competences” or diversity management.
Several NGOs such as the Swiss Red cross, Caritas, Swiss Organisation for Refugees, offer also training courses on the topic “transcultural competences”. 
All training courses, organised by professional health schools or NGOs, are open to everybody who are interested, included professionals of others cantons. Participants cover the training costs by themselves.
</t>
  </si>
  <si>
    <t xml:space="preserve">A: In certain particular situations, migrants are involved as intercultural mediators or interpreters.
D: Migrants are also involved into the evaluation of patient satisfaction in hospitals. However, we have to note that evaluations of patient satisfaction are usually carried out in writing form and only in local language, which can lead to an exclusion of some migrant patients.
Sources: Stotzer, Urszula, Efionayi-Mäder, Denise and Wanner, Philippe (2006) Mesure de la satisfaction des patients migrants en milieu hospitalier analyse des lacunes existantes et recommandations, Swiss Forum for Migration and Population Studies, University of Neuchâtel.
Bischoff, A. Dahinden, J. (2010) (hrsg). Dolmetschen, Vermitteln, Schlichten - Integration der Diversität?. Zurich: Seismo. 
Neither in the Canton of Berne nor in the Canton of Vaud, there are procedures, practices or policy measures that explicitly foresee the consultation of immigrant organisation or their representatives on service design or service delivery. This practice can also be observed in others cantons in Switzerland.
</t>
  </si>
  <si>
    <t xml:space="preserve">In Switzerland, there are no campaigns or special recruitment efforts aiming to hire migrants (or people with a migrant background) in the health service workforce. The rate of health care professionals with foreign workers within the health care professionals was in 2005 almost 24%, which corresponds nearly to the rate of foreign residents in Switzerland. This rate is 29.8 % in hospitals. The rate of foreign workers in the health sector is higher than the one in others sectors. Source: Bundesamt für Statistik, BFS Aktuell, Beschäftigte im Gesundheitswesen 1995 –2005, November 2007.
That can partly explain the absence of specific recruitment measures in favour of health professional with migrant background when we consider that the process of institutional opening of health sector is relatively well developed. 
</t>
  </si>
  <si>
    <t>There are various guidelines, meetings for diagnosis and treatment of special cases; for example psychiatry consultation in migration context, treatment of torture victims, tropical medicine, and female genital mutilation.</t>
  </si>
  <si>
    <t xml:space="preserve">A: There are various guidelines, meetings for diagnosis and treatment of special cases; for example psychiatry consultation in migration context, treatment of torture victims, tropical medicine, female genital mutilation 
C: In principle, complementary or alternative medicine such as homeopathy, herbal medicine, etc. are available in hospitals.
</t>
  </si>
  <si>
    <t xml:space="preserve">The Ordinance on national population census states clearly that the distinction between foreign citizen and Swiss citizen should be made in census. It means that data on country of origin must be included in national surveys.
(Source: Ordonnance sur le recensement fédéral de la population http://www.admin.ch/opc/fr/classified-compilation/20080482/index.html)
Swiss Health Survey, Thematic Survey (carried out in the framework of national census) and Medical records on patients, include variables on country of origin (citizenship) but not on ethnicity and migrant status (legal status concerning the type of residence permission such as A, B, C, F, N). 
The Swiss OASI Number (Old-Age and Survivors' Insurance number) is used for the personal identification in an unequivocal manner in different series of surveys and records’ data. That’s why it is possible to link any national survey to the register survey through the Swiss OASI Number. As far the register survey is concerned, it is not a direct survey of the population, but it uses the personal data, which are already recorded in the communes and cantons’ population registers as well as in the most important Federal registers of persons. It provides information about the entire population and results on its size and structure including variables on age, sex, civil status, the country of origin, place of birth, citizenship at birth, and migrant status, but not on ethnicity. 
Additionally, we have to note that the National Migrant Health Monitoring, which was carried out twice since 2010, includes variables as country of origin (nationality) and migrants’ status. 
Source: http://www.bag.admin.ch/themen/gesundheitspolitik/07685/12533/13720/index.html?lang=en
</t>
  </si>
  <si>
    <t xml:space="preserve">There are two main funding bodies on national level that support research on topics related to migrant health: the Swiss National Science Foundation and the Swiss Federal Office of Public Health. If we look at the topics studied in several research projects we can observe that topics A, B and C have been researched (for example, see the Obsan (Observatoire suisse de la santé) report – An analysis of the hospitalisation of migrants, 2012, Second Health monitoring of the migrant population 2010 - GMM II). 
</t>
  </si>
  <si>
    <t>At the national as well as on the regional level, “health in all policies approach” (multisectoral policy) covers some meta-topics such as, for example, transport, mobility, route security, air quality, protection against noise. At this level, policies in sectors other than health do not take into consideration the impact on migrant health.</t>
  </si>
  <si>
    <t xml:space="preserve">In Switzerland, concerns for migrant health is, in general, a priority for social and health departments, cantonal governments and also on federal level (see the Federal Office for Public Health).
It is important to note that, in most cantons, there is a special office for migrant integration under the responsibility of a department which change from one canton to another (i.e. justice department, or social and health department, but also the police and military department like in the Canton of Appenzell). Although these offices work also on migrant health, the concern for migrant health belongs to a great extent to the responsibility of social and health departments.  
Source:  https://www.bfm.admin.ch/bfm/fr/home/ueberuns/kontakt/kantonale_behoerden/kantonale_ansprechstellen.html
</t>
  </si>
  <si>
    <t xml:space="preserve">At the federal level, there is an explicit plan for action on migrant health (i.e. National Programme “Migration and Health”). Through the National Programme “Migration and Public Health”, the Federal Office of Public Health has been working since 2002 towards strengthening the migrant population's health literacy and developing the public health care system according to migrant needs - be it by taking into account their concerns in the area of prevention or by integrating professional community interpreters in the health care system and promoting the transcultural competences of health professionals.
Measures were implemented in the following areas: Health promotion and prevention; Health care provision and education; Community interpreting and Research and knowledge management. 
Cantonal governments and authorities are not obliged to develop policy to support these measures. 
As far the regional level is concerned, several cantons such as the Canton of Vaud and Canton of Basel have also established a plan for action on migrant health, but only ad hoc policies have been implemented to support government recommendations or statements. 
</t>
  </si>
  <si>
    <t xml:space="preserve">There is no advisory body or agency promoting cooperation amongst stakeholders in the design of national or regional migrant health policies. The Cooperation is on ad hoc basis. Stakeholders are involved in the design of the National Programme “Migration and Health” through the organization of ad hoc workshops. 
</t>
  </si>
  <si>
    <t>There is neither structural nor ad hoc cooperation with immigrant organisations at the level of design of health policy. Immigrant organisations are consulted for the completion of projects.</t>
  </si>
  <si>
    <t xml:space="preserve">B: must have residence permit. Those with only a short-term residence permit must have private health insurance.
Pursuant to Article 17 of the Constitution of the Republic of Turkey, every citizen has the right to life and the right to protect and improve his/her physical and spiritual existence. Article 56 of the Constitution also charges the state with the duty of ensuring that every citizen lives in a healthy and balanced environment. Within this framework, the Ministry of Health strives to provide all citizens with a fair, equal, accessible, effective, and qualified health care service in order for citizens to live a healthy life. By the Circular (No.26918 dated 26 June 2008) issued by the Prime Minister’s Office of the Republic of Turkey, citizens are ensured that they can receive free health care service in all public hospitals and private health institutions in cases that requires emergency medical intervention. 
Article 60 of the Turkish Constitution states: "Every individual is entitled to social security. The State takes the necessary measures to create this confidence and organizes the organization". Therefore, the Ministry is responsible to provide health care for the people and organize preventive health services, build and operate state hospitals, supervise private hospitals, train medical personnel, regulate the price of medical drugs nationwide, control drug production and all pharmacies also for legal migrants. Legal migrants who have settled in Turkey have same rights as the citizens of Republic of Turkey, as explained above. Also, legal migrants can access health services under the coverage of General Health Insurance Law 5510 after taking living allowance from the Turkish State. Minimum length of residence required, morethan 1 year stay and declaration of legal address required.
Legal migrants who have settled in Turkey have the same rights as the all citizens of Republic of Turkey. Also, legal migrants must take health service under the coverage of General Health Insurance Law 5510.  
Therefore, according to Foreigners and the International Protection Law, foreigners and foreigners having long term living allowance have the same rights as Turkish citizens. 
Regarding the private health insurance contract which is required to be formed in the course of application to “short-term residence permit” in compliance with the Law on Foreigners and International Protection numbered 6458.
In policies it is required to include the following statement: “Herein the policy covers a minimum guarantee structure specified by the Circular dated 6/6/2014 and numbered 9 Regarding the Private Health Insurance which is to be arranged in the course of application to residence permit”.
Those applying for a residence permit shall be required to arrange an insurance in Turkey up to receiving residence permit around 6 months  and at an insurance company operating in Turkey in compliance with Article 15 entitled “Insurances which could be Arranged Abroad” of the Law on Insurance numbered 5684. This is required up to receiving residence permit. Once they get residence permit, they are covered fully like every Turkish ciitizen
Legal migrants as they have been seen in the status of citizens pay same costs as nationals. It is noticeable that legal migrants use the same rights with nationals, but they also confront a few difficulties during their taking health service like nationals. For example, they give supplementary payment, and, in private hospitals, give additional payment. Moreover, they give extra payments when taking private doctors’ service like nationals. There is no difference for both Nationals and Migrants in this sense. 
Legal migrants with a residence permit and living permanently for at least one year in Turkey, and who do not hold health insurance under the legislation of their home country, must make compulsory monthly payments into the scheme. For most migrants this entitles them to unlimited healthcare for approximately TL 200 a month. Payments into the scheme are made monthly at a bank. Legal migrants registered with the social security system when they have been accepted as legal migrants can get medical care free of charge from contracted hospitals. In the following cases, medical treatment is granted without conditions:
Legal migrants like nationals with a social security number can get medical care free of charge from contracted hospitals. The state fund covers most medical services including treatment by specialists, hospitalization, prescriptions, pregnancy and childbirth and rehabilitation.
In the following cases, medical treatment is granted without conditions:
Emergencies
 Work accidents and vocational illnesses
 Infectious diseases and birth
 Preventive health services (drug and alcohol abuse)
 Birth
 Extraordinary events (war, fire, earthquake)
The following treatments are not covered by social security in Turkey:
 Fertility treatment for women older than 39
 Cosmetic surgery unless medically necessary
 Cosmetic dental work
</t>
  </si>
  <si>
    <t xml:space="preserve">According to Social Insurances and General Health Insurance Law 5510 and its sixtieth article and its second passage, persons having International Protection Application or asylum seekers are included to the General Health Insurance coverage. They are covered by the same system as nationals with the same supplementary or additional payments like nationals.
After Syrian  asylum seekers, according to AFAD 2013/1 No.374 issued circular a report has been published that Syrian citizens can benefit the same health services as the citizens of Republic of Turkey. However there are some problems in the implementation. 
According to the report by Turkish Medical Association, the problems could be listed as follows;
1- Most of refugees (especially Syrian refugees) are not aware of the legislation, law and the existing circular order.
2- They are not aware that they are covered by the same system like nationals, without free of charge
3- There is language barrier, all health services are in Turkish. Many of the doctors do not speak English, and refugees who cannot speak Turkish usually need a translator. There is no routine services for translation either in the camps allocated for refugees or the small cities they are living. As with most public hospitals in the world, public hospitals in Turkey also have to deal with overcrowding and lengthy waiting periods.
4- Some of them paid some amount of supplementary payment for their previous admissions to the health care facilities
5- Refugees have access once they are registered in the camps or in the system. Most of the refugees are leaving the camps or the small provinces, where the government placed them so losing their right as an asylum seeker to access health services free of charge.
6- Refugees need to pay some amount for medications like nationals
7- They don’t know the localizations of the health care settings. E.g. family centers, hospitals
8- Due to social reasons. E.g husband doesn’t allow
9- Can’t leave the living places (camp) because of security reasons
10- Lack of comprehensive public health system for asylum seekers
11- There are no screening programs except for vulnarable groups also for the nationals.
12- Physical and physiological trauma because of War
As stated by Turkish Medical Association the problems are much more for the asylum seekers living outside of the camps.(Turkish Medical Association, Report on Syrian refugees and health services, 2014) 
According to AFAD (Republic of Turkey, Prime Minister, Disaster and Emergency Management Presidency, Syrian Refugees in Turkey, 2013) report, over 90 percent of the Syrian refugees in the camps and close to three fifths of the refugees out of the camps stated that they used health services in Turkey and over three quarters were very satisfied or satisfied with the health services. As for assessing the accessibility to medications, while 31 and 28 percent of males and females in the camps have difficulty in finding medicines,
about 55 percent of each males and females out of the camps have difficulty
in finding medicines. There are some local hospitals in the camps and they take these services from them however asylum seekers living out of camp have worse conditions to receive health services. Among these refugees not living in the camp men out of %60, women out of %58 can receive health service. Report explains this as hospitals has no necessary registration systems 
Especially for the asylum seekers living outside of the camps we are thinking that they are paying more supplementary payments than nationals due to the language problems, lack of awareness about law, legislation etc. 
As for Syrian asylum seeker, as explained above, on January 22, 2013, the Government of Turkey issued a circular stating that all Syrians in Turkey could receive free health services in public hospitals regardless of whether they are being accommodated in camps or are residing in cities and regardless of how they entered the country. Free access to health services is limited to hospitals in the 8 provinces where camps have been established. As a result, all Syrians in need of healthcare can access Turkish health clinics and receive emergency healthcare, although access to secondary and tertiary healthcare is restricted to those registered with the Government. 
The right to access health services under the general health insurance mechanism by the asylum applicants and refugees has also been re-affirmed in the April 2013 Law on Foreigners and International Protection, which will enter into force in April 2014.. This is for all asylum applicants, who are registered. However in the camps, health issues are addressed by emergency and curative services directly provided in the camps through health centers and field hospitals as well as through referral systems. Outside camps, the limited information for Syrians on available services has been reported as a problem. (STL 2013/02/15, UNHCR n.d., 
USAID 2013/01/30, IOM 2012/12/13, UNHCR 2013/04/22, RI 2013/04)
</t>
  </si>
  <si>
    <t xml:space="preserve">Not entitled to any services. Undocumented migrants health service expenses are not covered in any condition 
Undocumented migrants or stateless persons, who can neither qualify as asylum seekers nor as conditional refugees, are not covered by the same system as nationals. They do not have any legal status so there is no access to the same system.
</t>
  </si>
  <si>
    <t xml:space="preserve">a. Pregnant women (ante-natal care); Mothers and babies (childbirth and post-natal care)
b People at increased risk of exposure to, or suffering from, infectious diseases 
</t>
  </si>
  <si>
    <t xml:space="preserve">Neither
There is no systematic approach or program that service provider organizations receive up-to-date information on migrant entitlements so the organizations do not pass on up-to-date information on these entitlements to their employees. Usually the dissemination of the information is on ad hoc basis. When there is circular on for instance on Syrian refugees, the Ministry of Health is circulating this new regulation to the healthcare facilities in the country. As explained above, on January 22, 2013, the Government of Turkey issued a circular stating that all Syrians in Turkey could receive free health services in public hospitals regardless of whether they are being accommodated in camps or are residing in cities and regardless of how they entered the country so this is one example to show that information for service providers about migrants entitlements are not given in a systematic way and organizations do not receive up-to date information and pass on those information about these entitlements to their employees regularly. 
</t>
  </si>
  <si>
    <t xml:space="preserve">a, c, d: Policy of information  targeted at migrants 
on individual basis, e.g. through individualised meetings or one-stop-shop, e.g. through individual campaigns in certain regions, in the camps (e.g. Syrian refugees) brochures, websites updated on a regular basis for some agencies and institutes working on migration . e. g. 
www.goc.gov.tr
</t>
  </si>
  <si>
    <t xml:space="preserve">a, b, c, e: As for health education and health promotion for Turkish citizen, there is a specific directorate on health promotion and education for the community in Ministry of Health. This Directorate is running many public campaigns, having many websites on different health topics (e.g obesity and physical activity, control of smoking, immunization etc.) or conducting education sessions, workshops through family medicine and patient relations units at the hospitals. Ministry of Health, health education and promotion department is developing brochures and disseminating those public education materials in public places as well as through those channels. They have also TV programs to provide some messages to the community in order to reduce health risks and motivate them to join health promotion activities . 
Public Health Institution of Turkey and Municipalities in each province have also public health education and health promotion programs and sharing information by using many different channels while societies and private sector are also creating awareness on different health issues in order to motivate community on active and healthy life style. Some links (Ministry of Health) are given below. All these programs are in Turkish and none of them is specific to the migrant population.
http://www.thsk.gov.tr
http://www.sb.gov.tr
http://www.sggm.saglik.gov.tr
ttps://www.facebook.com/saglikbakanligi
http://disab.saglik.gov.tr
There is no evidence which shows that specific health education and promotion activities are provided specially for migrants. There might be some ad hoc activities in the camps however these are not documented, no plan, not periodically so there is no evidence that migrants are receiving health education and join health promotion activities like reducing health risks etc. in the camps or outside of the camps.
</t>
  </si>
  <si>
    <t>Available in one or two languages of origin, excluding English (Arabic)</t>
  </si>
  <si>
    <t>Asylum seekers and legal migrants</t>
  </si>
  <si>
    <t>Interpretation services provided only in the camps. It is a huge problem outside of the camps. Language barrier is also main reason not  to utilize health services for migrants especially outside of the camps. There are no interpreters or any requirement to recruit an interpreter at state and private health facilities and very few healthcare professional speak a different language than Turkish so migrants are facing problem to communicate with staff when then admit to health care facilities in Turkey</t>
  </si>
  <si>
    <t>Face-to face (only in the camps)</t>
  </si>
  <si>
    <t xml:space="preserve">Migration statistics are often conditioned by the scarcity and poor quality of the data. The most reliable data are those collected by the Republic of Turkey, Ministry of Interior, Directorate General of Migration Management, General Directorate of security, General Command of Gendarmerie and UNHCR. The passport registries and the censuses also provide some data. Turkish censuses need to collect basic information regarding the various dimensions of international migration originated from, or directed to, Turkey. Although information was collected on place of birth, residence, and citizenship, which could normally be used (alone or in combination with other data) to summarize some of the characteristics of international migrants, the Turkish Institute of Statistics has been slow to provide details of these migration-related data, apart from simple frequency tables of the total number of foreign-born persons. None of the data collected by the abovementioned institutions provide information about the health status of the migrants. 
The routine data collected by the Ministry of Health (MoH) and the other health institutions include data about the citizenship of the patient or the healthy people -according to nature of the data-, but MoH is not performing any statistics specific to the migrants. 
There is not routine data collection system about the MEMs’ health status in Turkey. There are some researches on the health status of the MEMs conducted by health professionals working in university hospitals (but, most of the researches are conducted on populations who migrated internally). 
</t>
  </si>
  <si>
    <t xml:space="preserve"> The number of research conducted on health status of the migrants and ethnic minorities in Turkey is very limited. Most of the studies conducted on populations internally migrated and, are frequently on the mental health status and the statute of the women. 
According to preceding studies, it was found significant emotional problems in Turkish migrant children compared to Turkish non-migrant children; migration to a remote settlement appears to have negatively associated with the psychological well being of the adolescents that migrated. Migration is viewed as a significant factor in determining gender roles among Turkish Women:; the women experienced migration view their experiences as improving their maturity and ability to handle affairs compared to nonimmigrant women, migrating women exercises more independent behavior but retain traditional responsibility for housework.
There are also some recent surveys conducted among Syrian refugees living in camps or out of camps carried out by Turkish Medical Association or AFAD as explained in above. 
</t>
  </si>
  <si>
    <t>The ad hoc policies introduces specifically for Syrian refugees are given above.</t>
  </si>
  <si>
    <t xml:space="preserve">As of January 2015, National Health Service care is free at the point of supply for all who are ‘ordinarily resident’ in the UK. Migrants who do not have this status have to pay for hospital treatment, but can obtain free primary care and emergency care (for additional exemptions see question 4)
The current situation in England is transitional. The Immigration Act of May 2014 contained provisions that drastically reduced the entitlements of migrants to free (hospital) care. See: http://services.parliament.uk/bills/2013-14/immigration.html 
The Act is to be implemented in phases, but there is uncertainty about the timetable. Moreover, a General Election will take place in May 2015, which makes it even harder to predict future regulations. We will describe here the regulations in force at 1 January 2015, as well as the changes that the law provides for which have not been implemented. Scoring is based on the current regulations.
These regulations state that care for people who are ‘ordinarily resident’ is free at the point of supply throughout the system. GP services are free for everyone (though GPs are not obliged to accept all who apply to be registered as a patient), while for hospital services the ‘Charging Regulations’ (updated 2014, only applicable to England) apply. 
https://www.gov.uk/government/uploads/system/uploads/attachment_data/file/254530/ovs_visitors_guidance_oct13a.pdf
‘
Ordinary residence’ is defined as:
“living lawfully in the United Kingdom voluntarily and for settled purposes as part of the regular order of their life for the time being, whether they have an identifiable purpose for their residence here and whether that purpose has a sufficient degree of continuity to be properly described as “settled”.
“There is no minimum period of residence that
confers ordinarily resident status”.
NHS bodies are obliged to ascertain whether or not a patient is ‘ordinarily resident’. (This does not apply to independent providers of NHS funded services which includes GPs – the main providers of primary care.) If not, the person is classified as an ‘overseas visitor’ and must be charged for care.  There are 23 exemptions (mostly minor), listed in the document:
www.parliament.uk/briefing-papers/SN03051.pdf       
Undocumented migrants are not officially entitled to free hospital care under these regulations.
The following services are always free:
• accident and emergency services (excluding treatment provided after a patient has been admitted as an in-patient or is given an out-patient appointment)
• family planning services
• treatment of certain communicable diseases such as measles, tuberculosis and pandemic flu
• treatment for sexually transmitted diseases
• treatment required under mental health legislation or by order of a court.
Scotland, Wales and Northern Ireland (regional governments) have regulations which sometimes differ from those in England. See http://bma.org.uk/-/media/files/pdfs/practical%20advice%20at%20work/ethics/asylumseekeraccessguidancenovember2012.pdf 
Note – details will be provided as far as possible in the narrative report that follows this survey report.
Primary care providers have the option to make a decision as to what is ‘immediately necessary’ and there is no formal administrative system (e.g. identity cards) which enables such discrimination to be applied strictly.
Rules in force at any time are given on the DH website:
https://www.gov.uk/government/organisations/department-of-health  
Changes in the Immigration Act 2014
For non-EEA migrants, the definition of ‘ordinarily resident’ was narrowed to include only those with “indefinite leave to remain” (a status that takes on average 5 years to achieve). 
Provision was made for introducing an ‘Immigration Healthcare Surcharge’ for temporary non-EU migrants - an advance payment to compensate for the fact that a migrant has not been contributing to the cost of the NHS in the past, via UK tax and National Insurance contributions. Figures mentioned were £100-200; the money would have to be paid before a visa was granted.
There is a current proposal being introduced to require non-EEA migrants to pay not 100% of the costs of hospital care, but 150%. This had  not been implemented on January 1st 2015. See: https://www.gov.uk/government/publications/recovering-costs-of-nhs-healthcare-from-visitors-and-migrants  
Another proposal would introduce charging even for treatment in accident and emergency departments (though ‘”no-one would be turned away’”:
https://www.gov.uk/government/news/extended-nhs-charging-for-visitors-and-migrants 
</t>
  </si>
  <si>
    <t xml:space="preserve">Because they are regarded as ‘ordinarily resident’, asylum seekers are currently entitled in theory to the full range of NHS services. However, acceptance by a GP is discretionary (see q.5). Historically, some Primary Care Trusts / Local authorities have used discretionary funding (within the NHS budget) for ‘locally determined’ priorities, which have included GP surgeries targeted at Asylum seekers, homeless, and refugees, with additional services.  These are not technically now supported but may exist locally as a historic hangover.
Proposed changes: automatic entitlement would no longer be available because asylum seekers will not quality as ‘ordinarily resident’
</t>
  </si>
  <si>
    <t xml:space="preserve">In principle, UDM’s are only entitled to emergency care, as well as the exemptions listed in question 4.
Informal exceptions to this rule are sometimes made, but do not have the status of ‘policy’.
Two groups of UDM’s do however enjoy full entitlement: Refused AS in receipt of government supportf , and children protected under the Children Act.
“Refused asylum seekers who are in receipt of government support under sections 4 and 95 of the Immigration and Asylum Act 1999 are exempt from charges for NHS hospital treatment. Individuals supported under these schemes are refused asylum seekers who are taking all reasonable efforts to leave the UK but face genuine and recognised barriers to their return to their country of origin and refused asylum seekers who are destitute and support children under
the age of 18. Unaccompanied asylum seeking children who are under the care of the local authority are also exempt from charges.”
(BMA, http://bma.org.uk/-/media/files/pdfs/practical%20advice%20at%20work/ethics/asylumseekeraccessguidancenovember2012.pdf )
Another group to which different rules apply are UDMs in detention - this is not, strictly speaking NHS care but is arranged through the national asylum Seeker Service (Home Office) through private providers.
Care for UDMs is poorly researched or documented in UK, except for reports by TSOs, and following scandals such as events at Yarls Wood Detention Centre but some information may be found at http://www.medicaljustice.org.uk/images/stories/posters/know%20your%20medical%20rights.pdf  and recent reporting of controversy at https://www.opendemocracy.net/ourkingdom/phil-miller-and-clare-sambrook/national-shame-that-is-healthcare-in-uk-immigration-detent and (Spencer et al  2014) http://www.law.manchester.ac.uk/medialibrary/Main%20site/CCCJ/Migrants/Undocumented-migrants-policy-briefing.pdf
</t>
  </si>
  <si>
    <t xml:space="preserve">Note that emergency care does not include treatment provided after a patient has been admitted as an in-patient or is given an out-patient appointment. It must be given in an A&amp;E department (or similar ‘first-aid’ facility). Delivery in a maternity ward is not free. See:
http://www.maternityaction.org.uk/sitebuildercontent/sitebuilderfiles/entitlementtonhscareinfo.pdf 
</t>
  </si>
  <si>
    <t xml:space="preserve">NHS services free to all patients, irrespective of their residency status, are:
• accident and emergency services (excluding treatment provided after a patient has been admitted as an in-patient or is given an out-patient appointment)
• family planning services
• treatment of certain communicable diseases such as measles, tuberculosis and pandemic flu
• treatment for sexually transmitted diseases (see below for HIV)
• treatment required under mental health legislation or by order of a court.
 (BMA, op. cit.)
E:  (see 3a) “Refused asylum seekers who are in receipt of government support under sections 4 and 95”.
The UK also has reciprocal agreements with 30 countries which exempt their citizens from health charges in the UK
http://www.legislation.gov.uk/uksi/2011/1556/made 
Children are entitled to free prescriptions, eye tests and glasses, dental care if &lt;16 or up to 19 if in full time education, but not to unconditional full NHS treatment.
</t>
  </si>
  <si>
    <t xml:space="preserve">There are regular bulletins from Department of Health through a cascade system and widespread debate in the media – often biased and partial.
The former Health Protection Agency used to  maintain a comprehensive information centre on the web called “Migrant Health Guide” and issued press/ media releases and announcements in professional circulations. From 1 April 2013 the HPA was taken over by “Public Health England”. The Migrant Health Guide is now only available from the archives and is by definition out of date. See:
http://webarchive.nationalarchives.gov.uk/20140714084352/http:/www.hpa.org.uk/web/HPAweb&amp;Page&amp;MigrantHealthAutoList/Page/1281953108731 
The Migrant Health Guide was mainly intended for primary health care practitioners, but was available on the open web, and contained information on entitlements. Public Health England asserted that the revised version will be available ‘shortly’ (in December 2014) and retain this responsibility.
The current policy situation is immensely complicated and changes all the time. There are frequent reports that health service staff are confused and badly informed about current entitlements. 
</t>
  </si>
  <si>
    <t xml:space="preserve">Some documentation may be available, but not consistently, in printed form through local benefit offices, health centres and immigration authority offices and selected voluntary bodies
Highly localised and spasmodic provision, with additional problems due to NHS reorganisation over the past year means no new resources seem to have been produced yet (at least in England). Users are normally referred to the ‘NHS Choices’ site, but this does not appear to give the necessary detailed information at present.
The NHS main website contains information on current regulations applying to migrants, but this information would be hard for a migrant to find and it is written in very legalistic English.
</t>
  </si>
  <si>
    <t>These tend to be locally produced by the new Local authority-based offices which have taken over responsibility for Public Health matters (in a form of joint funded setting) – and will, in total, exceed 4 languages, since they are produced in the locally relevant languages, which include Arabic, Urdu, Punjabi, Chinese, Polish, and so-on. Many are held on local websites, and some are now seriously out of date (see for example, perhaps unexpectedly, the North Devon NHS Trust site – www.northdevonhealth.nhs.uk in an area of low migrant density).  The Refugee Council (refugeecouncil.org.uk) does maintain its own official site, which offers some advice, but this also seems to be out of date. The links from the NHS Choices website on www.nhs.uk/chq/Pages/895.aspx suggest that one can obtain information in Arabic, Bengali, Chinese, French, Gujarati, Polish, Portuguese, Punjabi, Somali, Spanish, Turkish &amp; Urdu – but not consistently, and frequently, not up-to-date. They also offer the Google translate service for ‘most pages’ of this website ( ‘more than 50 languages’).</t>
  </si>
  <si>
    <t>NGO’s provide information about the entitlements of asylum seekers and UDM’s, but this does not affect the scoring as the government does not pay them for doing this. Probably only legal migrants are effectively reached by any kind of relevant information.</t>
  </si>
  <si>
    <t xml:space="preserve">NHS Choices website contains a lot of information on health issues and claims that most pages can be translated using Google translate (see 8a above).
Due to reorganisation, many resources seem to have disappeared but they may still be available locally or on the Gov.uk archive site at present. Non-governmental agencies are more proactive and produce targeted materials,  There is little specific targeting, although West Midlands health authorities report that they have targeted certain migrant groups in relation to eye health and Diabetes as part of a national screening programme. Most targeted information relating to non-communicable diseases is produced by third sector (Charity) agencies with interests in those conditions, e.g. RNIB (sight loss), Arthritis UK, etc However, these activities are not usually government-funded.
 NB see also answer to Q 8a/b above – and note that some NGO/TSO bodies are in fact funded by Government to provide this service, either nationally or locally.
</t>
  </si>
  <si>
    <t>On NHS Choices website: Arabic, Bengali, Chinese, French, Gujarati, Polish, Portuguese, Punjabi, Somali, Spanish, Turkish, Urdu, or a selection of these. Some materials will not be available in all languages. see also answer to Q 8b above</t>
  </si>
  <si>
    <t>NHS Choices is accessible to any migrant who can use a computer, though people with limited English proficiency must at least know enough to be able to work out where the information in other languages is stored (no foreign-language buttons are used).</t>
  </si>
  <si>
    <t xml:space="preserve">There have been some  local initiatives of this type but they are not officially sanctioned, and are generally funded by local service providers along with similar initiatives for homeless people, Gypsy/Travellers (analogous but not identical to Roma) and are not usually long-term The term ‘Cultural Mediators’ or Patient Navigators’ is not used: ’Link workers’ was once popular, and ‘Community Based Facilitators’ or similar terms have been employed, especially in relation to health promotion and mental health.
When available, will be either for refugees and recognised asylum seekers, or defined on a cultural basis rather than by legal status. E.g NonEnglish speakers, in which case could benefit all 3 groups! One example is from Central &amp; North-West London NHS Trust which maintains a bank of paid interpreters, many of whom would not be legally recognised as qualified Interpreters by the national body (National Register of Public Service Interpreters) as they are trained only to level 3, not Level 6 as NRPSI requires.
As a part of the Developing Race Equality (DRE) strategy of the National Institute for Mental Health Improvement (NIMHE), funding was provided for ‘CBFs’, but this has ceased. Few remain in employment under that scheme.
</t>
  </si>
  <si>
    <t xml:space="preserve">As a rule, most HC professionals would regard this as a breach of their professional duty of confidentiality unless pressed with a legal warrant. But although individual healthcare professionals are not required to report UDMs, “the Home Office has been given access to the NHS records of more than 6,900 people since 2010 as part of its efforts to track down illegal immigrants”. 
http://www.theguardian.com/uk-news/2014/jul/13/home-office-nhs-records-illegal-immigrants 
Organisations are required by law to collect this information and to make it available to the government. None have so far been sanctioned for noncompliance (see ‘Data’ report maentioned in Q10 above). New regulations provided for in the Immigration Act 2014 suggest data linkage between health records and Home Office / UK Borders Agency databanks. 
There were changes to immigration rules in October 2011 which mean that migrants with unpaid NHS debts of over £1,000 may be refused re- entry or extension of stay – i.e. this would involve hospitals sharing information with UKBA: No evidence that this is operated yet.
http://www.migrantsrights.org.uk/migration-pulse/2011/immigration-applications-nhs-debtors-can-now-be-refused-how-do-we-manage-public
</t>
  </si>
  <si>
    <t>NHS bodies (Hospital  Trusts) are supposed / expected to maximize or protect revenues by charging migrants using non-urgent care services, but this is poorly enforced at present. There are pressures to change this situation to a more rigorous approach. See reference to NHS overseas visitor charging regulations above and Creative Research 2013.</t>
  </si>
  <si>
    <t xml:space="preserve">There is no legal right in healthcare to interpreter support, although some local trusts and other service providers including primary care GPs may offer this to all users on a basis of language need and medical safety, not by legal status. In technical terms, there was or is a theoretical expectation that this would be provided through NHS agencies, and for a short time the NHS had a block contract for interpreter support, but this has lapsed. It was never fully implemented or taken up, as professional discretion has overruled policy.
We note that MIPEX guidance states that ‘measures may have been taken by a significant number of service providers (especially in ‘migrant-rich’ areas). There may still be a very long way to go, but the measures are affecting more than just a tiny minority of migrants’. This is certainly the case, but this is not a national policy. 
When available,  in general terms, they will be either for refugees and recognised asylum seekers, or groups defined on a cultural basis rather than by legal status. E.g Non-English speakers, in which case could benefit all 3 groups! E.G. Central &amp; North-West London NHS Trust maintains a bank of paid interpreters, many of whom would not be legally recognised as qualified Interpreters by the national body (National Register of Public Service Interpreters) as they are trained only to level 3, not Level 6 as NRPSI requires.
Note that a lobby group supported by the linguists’ professional bodies has been arguing for regulation and recognition of registered interpreters but this has not yet been effective, while in criminal justice cases there is such a right to provision, backed by EU legislation.
</t>
  </si>
  <si>
    <t>We do not have any evidence of the use of video-link interpreters, and credentialised volunteers are not formally recognised. See above for comments on ‘cultural mediators’.  There is a very large reliance on the linguistic skills of the very diverse mix of staff in the NHS, and many Trusts do maintain registers of language competent staff, not all of whom are medically or linguistically qualified, and few of whom are paid or insured for this role. A working group associated with the Institute of Linguists and National Register of Public Service Interpreters is working on this issue.</t>
  </si>
  <si>
    <t>Theoretically, the Care Quality Commission and professional standards do require this available but little evidence of their enforcement or action taken against those not meeting the standards, but the rights are nevertheless enshrined in Equality Act (law) and NHS standards, notably the ‘Personal Fair &amp; Diverse” toolkits and CQC inspection guidelines, and there are some basic standards laid down in, for example, the GMC “Duties of a Doctor” guidelines, NICE advice on specific  health procedures etc. While ‘migrant status’ is technically listed in the Equality Act none of these documents tends to refer explicitly to this issue under the heading of migration or migrant status. However, widespread non-compliance doesn’t remove the obligation!</t>
  </si>
  <si>
    <t>Some  service-specific guidelines and enforcement or at least testing of fitness to practice by inclusion of questions and competences in professional examinations e.g. for GPs, and by specific medical schools, but not in national basic competences for formation training, except locally. Some growing awareness of Equality and Diversity issues is required as part of ethics etc. as a competence.</t>
  </si>
  <si>
    <t xml:space="preserve">A,b,c – sometimes locally d, rarely e. None are directly encouraged explicitly by policy 
Maybe more in practice than as a result of overt policy, but it does happen, sometimes through lucky accident of outworking of other policies such as the expectation that all health research funded by official NHS bodies has “user” input.
Migrants also contribute as manpower for health care, and in NGOs.
Some migrant-led NGOs sponsor research and may get official support for this. This is often through local or occasionally, national ‘SLAs’ (Service Level agreements), and may be unstable, but does represent some official recognition and support: for example, REF(Race equality Foundation) is recognised  as a strategic partner of DH.
</t>
  </si>
  <si>
    <t xml:space="preserve">NHS Employers organisation sponsors the “personal fair and diverse” toolkit and other similar initiatives, and equality of opportunity / antidiscrimination legislation protects on grounds of race, religion, etc but not on citizenship or migrant status AS SUCH. Ethnicity/ culture and thus ‘migrant background’ by extension,  ‘migrant as in terms of birthplace’ but not explicitly.
However, there are a number of pressures to use migrant labour at all levels, largely driven by cost and availability but also recognising that a diverse workforce reflecting the cultures of users, can be an advantage! This means that from time to time, based on a skills/needs analysis, a few posts may be created and filled to address issues arising from specific user needs, which require filling by people with the matching cultural backgrounds of migrants.
</t>
  </si>
  <si>
    <t xml:space="preserve">NICE (official NHS quality and operational standards body) guidelines encourage this when a case can be made for greater clinical effectiveness, and support from NHS ‘health technology’ and other funding streams has been given to research and service developments with these objectives  More detail will be provided in the Narrative report.
(there are some new calls for funding I need to collate – this is a moving target and not a trivial task to get together)
</t>
  </si>
  <si>
    <t xml:space="preserve">Some funding is being, or has been released and research is being considered along with adaptations – see above 
Mostly screening, but also in terms of Health promotion and mental health.
FGM has become a priority in 2015!
</t>
  </si>
  <si>
    <t xml:space="preserve">Collection of information about migrant status, country of origin or ethnicity is mandatory. Ethnicity data is theoretically required for all patients admitted to hospital, although recording levels are not over 80% in general.  Country of birth is recorded on birth and death certificates but not ethnicity. Country of origin as such, and migrant status, is never recorded in general although this may need to change as a result of changes in Immigration Act  noted above.
There are examples of data linkage studies, notably in Scotland by Raj Bhopal, and the DH ‘birth registration system (NN4B Numbers for Babies) is used by the National Perinatal Epidemiology Unit at  Oxford to conduct record linkage studies examining perinatal outcomes. – this is not widespread. Data security / confidentiality tends to take priority over research. Some specific exceptions and examples (e.g., on cancer, for the national Cancer Equality Network), do exist as well
</t>
  </si>
  <si>
    <t xml:space="preserve">As with above/ below, while migrant status is rarely considered there have been several major studies of ethnicity and health, and national datasets now include ‘ethnicity’ questions which permit analysis of large public datasets (including the national decennial Census) by ethnic origin, giving some  evidence of health status etc.
Examples: 
a: (Epidemiological)
b: social determinants (less common and usually the other way round – social determinants are thought to be primary and ethnicity etc secondary characteristics)
c: Service provision
d: Evaluation research (the weakest stream)
also:
e: methodological research (increasingly)
</t>
  </si>
  <si>
    <t xml:space="preserve">Insofar as the Equalities Act covers and requires all public agencies to address race and faith equality and to have Equality Impact statements 
http://www.equalityhumanrights.com/private-and-public-sector-guidance/public-sector-providers/public-sector-equality-duty/general-duty-faqs-gb 
</t>
  </si>
  <si>
    <t>Action plans are largely focused on reducing the need to be concerned with ‘migrant’ health, but there are some policies in relation to minority ethnic groups and where public health issues are concerned, also  (e.g. screening for HIV, TB – see Coker 2003) to reduce health inequalities through low takeup in these areas.</t>
  </si>
  <si>
    <t xml:space="preserve">This is a bit complicated as MIGRANT bodies have no status in this, but ‘ethnicity’ groups do have some standing – notably the Race Equality Foundation (REF - www.raceequalityfoundation.org.uk/  ) has a contract with Department of Health (largely concerned with social support but some health care issues) , and other bodies such as Afiya Trust, Runnymede Trust etc may be asked to contribute to specific consultations, but will usually be ignored when regarding ‘migration’ issues, although when ‘race equality’ concerns are raised, there is more scope for discussion.  Nearly all the previously operative specialist ‘centres of excellence’ (academic/ clinical) have been closed down or merged into mainstream bodies, and have less focus.  The NHE Employers have a strategic Forum which has some representatives of diversity NGOs, and the NHS Equality &amp; Diversity Council is also populated with representatives of a selection of minority ethnic NGOs, but have little formal influence on the direction of policy, and are not widely known, although quite active, more in the field of employment than service delivery at present.
There are many migrant rights (etc) charities/ Third Sector bodies which are active nationally and locally e.g. www.migrantsrights.org.uk – see Narrative report for a selection. 
Note also that there are a series of regional ‘Strategic Migration Partnerships’ funded by the Home Office, whose primary interest is in labour market and community social cohesion, but some of which (about 3 of the 12) have active committees dealing with health issues. These SMPs include migrant organisations, local authorities, police, employer groups etc, and some health. Some appear to be dormant – the initiative dates to 1997, but is little known in general.)
</t>
  </si>
  <si>
    <t xml:space="preserve">Note also that when Parliamentary groups (e.g. ‘APPGs’) are investigating specific issues, many groups including migrant rights groups, take an active part in lobbying and presenting evidence.
Maternity Action was very active in relation to migrant women’s health especially following two reports on maternal mortality / morbidity (CEMACH, CEMACE) when migrants women turned out to be particularly vuilnerable, and the NICE issued specific guidelines on this risk factor.
</t>
  </si>
  <si>
    <t xml:space="preserve">The U.S. health system is very complex and rules differ for different types of health insurance and of health care access.  There are private and public insurance systems. Private insurance is purchased by employers or individuals, while public insurance is purchased by federal or state governments, sometimes with private contributions too.
Private insurance accounts for 54% of coverage (compare EU28 average = 27%) (OECD, WHO)
The option chosen refers to inclusion in Medicaid under the Affordable Care Act (ACA). States vary in their implementation of the ACA.
Legal migrants can generally get private insurance on the same terms as nationals, if they can afford it. Low-income legal migrants’ eligibility for public insurance (Medicaid)  is limited by certain rules (e.g., must be a “lawful permanent resident” in the U.S. for at least five years, with some variations across states).  Eligibility for Medicare for senior citizens is related to whether people have worked in eligible US jobs for at least 10 years.  Legal migrants are usually eligible for federal tax credits to help them buy private insurance thru newly developed “health insurance marketplaces.”
Basic conditions for inclusion are therefore: 
• Low income (applies to all users)
• 5 year residency as above
However, before the five years are up migrants may enroll in a “qualified health plan (QHP)” from the state insurance exchanges and are eligible for premium tax credits and lower copayments.
http://www.nilc.org/document.html?id=157 
For details on federal Medicaid coverage for immigrants, see 
http://www.nilc.org/table_ovrw_fedprogs.html
For details on state coverage for immigrants, see
http://www.nilc.org/document.html?id=159
For details on health coverage and subsidies for immigrants under the health care exchanges (ACA), see
http://www.nilc.org/immigrantshcr.html
</t>
  </si>
  <si>
    <t xml:space="preserve">If applicants are granted refugee or asylee status, they are eligible for health insurance on terms similar to nationals.  If they are low-income, they may be eligible for Medicaid for their first seven years in the U.S. and generally get it later when they become lawful permanent residents.
Eligible for health care exchange and subsidies if have work authorization or (if under 14) if have had application pending for &gt;180 days.
</t>
  </si>
  <si>
    <t xml:space="preserve">No federal coverage
• Not allowed to purchase private health insurance at full cost in state insurance exchange(s).
• Not eligible for premium tax credits or lower copayments 
• Exempt from individual mandate
• Not eligible for Medicare, nonemergency Medicaid, or CHIP
• Remain eligible for emergency care under federal law
• Eligible for Emergency Medicaid if low-income
              (hence option B chosen)
Citizen or lawfully present children of undocumented parents are eligible:
• To purchase from the state insurance exchange
• For premium tax credits and lower copayments
• For Medicaid or CHIP
• May seek nonemergency health services at community health centers or safety-net hospitals
http://www.nilc.org/document.html?id=157 
http://www.nilc.org/immigrantshcr.html 
</t>
  </si>
  <si>
    <t xml:space="preserve">A: In some states, exemptions are available through which some categories of migrant children become eligible for CHIP (Childrens’ Health Insurance Program). 
C. In some states, CHIP covers parents and pregnant women. 
</t>
  </si>
  <si>
    <t xml:space="preserve">Immigrant eligibility for insurance is confusing and complicated.  Health care organizations and some NGOs often receive information about immigrants’ entitlements, but may nonetheless be confused.
Federal agency and community based organizations provide some information, particularly to contracted navigator and certified enrolment entities, but nothing mandatory or systematic regarding migrant eligibility specifically.
Information available on internet is fairly complete and up-to-date. However, the information is very complicated and in the absence of evidence to the contrary, we may assume that employees are not kept fully up-to-date about it by organisations. (Option 2, only A)
</t>
  </si>
  <si>
    <t xml:space="preserve">NGOs and foreign language media sometimes directly provide information about entitlements targeted to specific communities, but the rules are complex and confusing.
Federal and state governments sometimes work with NGOs or foreign language media to provide special outreach or information to immigrant communities.  Often on an ad hoc basis.
Some targeted outreach to specific groups (e.g. farmworkers) but nothing systematic
Websites seem to be the only systematic source of information
</t>
  </si>
  <si>
    <t xml:space="preserve">Depends.  English is the most common language used, then Spanish.  After that, it depends on the community.
Limited materials available in 15 languages but services in languages other than English/Spanish available primarily through voluntary efforts of community based organizations.
</t>
  </si>
  <si>
    <t xml:space="preserve">Most of the special information is generally targeted at immigrants, recognizing that they often include mixtures of legal, asylum and undocumented migrants.  
</t>
  </si>
  <si>
    <t xml:space="preserve">Generally, public health information is broadly disseminated without regard to migrant status.  In some cases, materials are designed for specific cultural or language groups, e.g., Hispanic or Asian popujlations, but may include both migrants and nationals.  
There are occasional public health exceptions,. e.g., information about tuberculosis or Hepatitis B that are endemic to certain immigrant populations.  
For this question, I think the answer is A. All of the methods are used, but different methods for different ethnic or linguistic groups, from many different sources. There is no one systematic approach to health info dissemination since it can be done by federal or state agencies, or by NGOs receiving contracts from the governement or private foundations. Private health care organizations and insurers also play a large role in producing and disseminating health info. Some states may have specific requirements for what health information is translated and for which audiences. Cultural adaptations are sometimes incorporated, but this is primarily at the discretion of the publishing organization and not mandated.
</t>
  </si>
  <si>
    <t xml:space="preserve">Depends.  English is the most common language used, then Spanish.  After that, it depends on the community.  Federal civil rights policy requires that health care providers offer free language assistance to those who are not English proficient, but language barriers remain common nonetheless.
Title VI of the Civil Rights Act of 1964 and Executive Order 13166 (2000) stipulates that people who are LEP (with Limited English Proficiency) should have meaningful access to federally conducted and federally funded programs and activities. In principle this should mean that (Federal) programs for health education and health promotion should be available in many languages. 
http://www.lep.gov/faqs/faqs.html#OneQ2 
Some of these materials are available in dozens of languages, but there is no requirement that all materials are made available in all languages. Even where Civil Rights  or state requirements apply, providers can decide how extensive their offerings should be, unless they are compelled by OCR or the state to achieve particular targets.
</t>
  </si>
  <si>
    <t xml:space="preserve">Some NGOs offer services to help migrants get better access to care.  Federal civil rights policy requires that health care providers offer free language assistance to those who are not English proficient, but language barriers remain common nonetheless.
Many state and federally funded community clinics offer mediator or navigator services. NGOs that offer these services many receive government funding for this purpose. The Affordable Care Act providers federal funding for creation of navigator programs to help people understand their insurance options, and these programs are often aimed at vulnerable populations, including LEP individuals and eligible migrants.
See http://nohla.org/pdf-downloads/HBE_PC_121210_Language_Access.pdf 
</t>
  </si>
  <si>
    <t xml:space="preserve">Programmes do not so mouch consider migrant status as cultural or linguistic needs. However, there are very few government funded programs that support the needs of undocumented migrants
</t>
  </si>
  <si>
    <t xml:space="preserve">Reporting undocumented immigrants to immigration authorities is generally prohibited by public policies or professional norms.
No federal obligation to report undocumented immigrants; privacy protections include limits on information collection; explicit federal policy that information provided in health care applications will not be used for immigration enforcement; but at least one state has a policy of reporting immigrants under certain circumstances
Information about immigration status may be used only to determine an individual’s eligibility.
http://www.nilc.org/immigrantshcr.html 
</t>
  </si>
  <si>
    <t xml:space="preserve">This varies.  Aside from limitations of insurance coverage and funding, there are no federal sanctions associated with provision of care to the undocumented, but a few local communities try to prohibit organizations from helping undocumented migrants.
No legal sanctions against helping undocumented migrants, if eligible for a service
</t>
  </si>
  <si>
    <t xml:space="preserve">Federal civil rights policy requires that health care providers receiving Federal funds offer free language assistance to those who are not English proficient, but language barriers remain common nonetheless.  
Some states require provision of free interpretation services with additional specifications as to the manner and population threshold. Also, some states have chosen to use Federal Medicaid funds to cover interpretation services, or directly reimburse the cost of interpretation services to providers. Legal requirements for interpreters are not difficult to enforce – the process for filing a complaint against a provider is very straightforward. However, the OCR has limited capacity to proactively investigate compliance, and is reliant on individuals and communities to file complaints against non-compliant providers.
Legal requirements for interpreters are difficult to enforce, leaving many patients without linguistic access.
</t>
  </si>
  <si>
    <t xml:space="preserve">Although federal civil rights policies require that language assistance be made available, there is no requirement as to the form of such assistance.  
The Executive order related to language assistance offers a number of options for meeting the requirement for providing interpreter services but leaves the choice up to the provider. Some compliance agreements between OCR and providers have been quite specific about which methods must be used in individual cases. Some states have specific requirements about methods and/or the competency of the individuals who are allowed to provide interpreter services.
The scoring reflects the number of methods known to be in common use, which is certainly more than two.
</t>
  </si>
  <si>
    <t xml:space="preserve">The federal government has developed  guidelines for culturally and linguistically appropriate services, but these are not generally monitored or enforced. 
Some private health quality review organizations now include standards regarding language services that are required for accreditation.
CLAS standards are recomendations. JC requirements are monitored, but their interpretation on this topic varies widely. Some states have more explicit requirements for certain classes of providers, and these are monitored in some states.
Aspirational (e.g. guidelines available) with more specific provisions in some states.
Regarding A, the US is the homeland of “cultural competence” standards.
Regarding B, there is legislation in a number of states:
https://www.thinkculturalhealth.hhs.gov/Content/LegislatingCLAS.asp 
The Joint Commission accreditation requirements on ‘person- and ‘family-centered care’ can be said to back these up.  Option 1 is chosen because monitoring does take place, albeit not universally or consistently.
</t>
  </si>
  <si>
    <t xml:space="preserve">No general requirements for training of staff.  
No general requirements for training of staff.  
This depends on the definition of “staff”. Training and accreditation rules are set by states and by professional groups. Some of them have explicit CC training requirements. A number of states have proposed or passed legislation pertaining to cultural competency training for one or more segments of their state's health professionals. At least six states have moved to mandate some form of cultural and linguistic competency for either all or a component of its health care workforce. There is no Federal government requirement related tot his.
Policies exist at state (which we equate with “local”) level, in at least 6 migrant-rich states.
</t>
  </si>
  <si>
    <t xml:space="preserve">Community health centers (a type of clinic) must have boards that include patients, but they do not necessarily have to be migrants.  Some federal research programs provide incentives for community participation in the design of research, but these need not be migrants.  
Public health departments sometimes have advisory groups and some may include migrants.  
All these methods are in use somewhere, but there is no universal requirement other than the ones related to community health centers. Migrant Health Centers would have requirements specifically for migrant involvement. Some states may have requirements, but I don’t know for sure which policies.
In the absence of more complete information I am inclined to answer A &amp; D, because (A) there are cultural mediators as well as Migrant Health Centers with incentives for community particiption., and (D) inclusive data-collection is federally mandated and this in itself should lead to a certain degree of migrant involvement in research. 
</t>
  </si>
  <si>
    <t xml:space="preserve">There are policies to encourage racial and ethnic diversity in the health workforce, but they are not usually migrant specific.  That is, they might encourage increasing Hispanic health workers, regardless of whether they are native or immigrant.  These include general federal and state employment civil rights policies as well as special training grants to facilitate training of minority professionals.   
There are substantial Federal and state programs focused on the recruitment and training of minorities, which may include people from immigrant backgrounds. These include scholarships, loan forgiveness programs, residency training programs, pre-college academic enrichment programs, college and graduate school retention programs.
</t>
  </si>
  <si>
    <t>There are limited efforts to adapt diagnostic and treatment methods based on certain traits, such as gender or race.</t>
  </si>
  <si>
    <t xml:space="preserve">A. There are certain professional adaptations regarding treatment of certain problems faced by migrants, such as mental health professionals who specialize in care of traumatized refugees.
C. Complementary and alternative forms of care are often available in the U.S., but often not covered under health insurance and may be used by both natives and migrants.
There are Federal and state programs to encourage all three options.
</t>
  </si>
  <si>
    <t xml:space="preserve">In medical records, data Is not routinely collected about national origin.  Federal policies are trying to get more information about a patients’ primary language, however.
Section 4302 of the Affordable Care Act requires that population surveys and federally funded health and health care programs enhance their collection and reporting of data on race, ethnicity, sex, primary language, disability status, those living in rural and frontier areas and other characteristics identified by the Secretary of Health and Human Services. The Secretary is also required to lead efforts in analyzing and monitoring trends in health disparities from the data collected. 
As of 2009, Four states (California, Maryland, New Jersey, and Texas) either explicitly require, encourage, or allow race and ethnicity data to be collected depending on the process used or the health insurance product. In addition, some states (e.g., Massachusetts and Minnesota) do not mandate in statute, but encourage or require through other state entities, that health insurance plans collect such data.
</t>
  </si>
  <si>
    <t xml:space="preserve">  Public and private foundations have supported research on each area, but there is not an explicit focus on migrant issues.  For example, there is a National Institute of Minority Health and Health Disparities, but it is not explicitly charged with studying immigrant issues.  There are a few non-profit foundations that have a focus on immigrant health, demographic, educational or social issues.
The ACA requires that a National Strategy for Quality Improvement be developed to improve the delivery of health care services, patient outcomes, and reduce health disparities. The ACA also increases funding to the Centers of Excellence to support health disparities research (Section 5401). It also creates the Patient Centered Outcomes Research Institute to conduct comparative effectiveness research on health care service outcomes for minorities (section 6301).
</t>
  </si>
  <si>
    <t xml:space="preserve"> Health in all policies do not routinely consider migrant or ethnic health concerns, although they may in some cases.  </t>
  </si>
  <si>
    <t xml:space="preserve">Many health policies are focused on equitable care for all, but a focus on migrant or ethnic health tends to be in specialized organizations or departments.
The CLAS Standards are explicitly for organisations, and emphasise the “whole organisation approach”. 
</t>
  </si>
  <si>
    <t xml:space="preserve">Policies on immigrant health tend to be ad hoc.  As noted above, there are legal limitations for entitlements and certain policies to encourage care for minority populations.
Office of Minority Health at federal level provide grants to migrant health promoting organizations
Almost all measures affecting migrants are subsumed under the general term “minorities”.  Migrants are often implictly covered by measures, but their specific needs may be overlooked because they are not singled out for attention. 
There is no question that the Federal Government, as well as many State Governments, are deeply committed to minority health (suggesting Option 1). However, the lack of explicit policies directed at migrant health suggests Option 2.
</t>
  </si>
  <si>
    <t xml:space="preserve">No special focus.  Certain NGOs, such as the National Council for La Raza (a Hispanic advocacy organization) or the National Immigration Law Center (a legal advocacy group) exist, but there is no single focus.  However, the current director of the Domestic Policy Council in the White House is a former immigration advocate, so there is high level attention to this in the Obama Administration.
There are also specific advisory committees, government programs, centers of excellence and others on migrant, immigrant, refugee and minority health at both the Federal and State levels. A wide number of stakeholders are usually invited to participate. So I would say the answer is option 1.
</t>
  </si>
  <si>
    <t>Through ad hoc consultation and advocacy</t>
  </si>
  <si>
    <t xml:space="preserve">Access to health for legal migrants will depend on visa status.  Temporary visas including international students and some working visas do not provide access to health services but require the purchasing of private health insurance.
If visa entitlements include access to health services it is for full access.
</t>
  </si>
  <si>
    <t xml:space="preserve">How individuals apply for refugee status in Australia will determine their access to health services.  
Individuals who arrive in Australia with some form of visa and then seek refugee status will be provided a bridging visa, allowed to live in the community, and be provided with a medicare card (national health system) and access to services.  Public health (including hospitals and community health) is funded through the State Government, and they have put into policy that asylum seekers in the community have full access to public health services.  Access to a medicare card for asylum seekers in the community can change depending on the stage of their processing.
Currently there are 9,000 asylum seekers living in the community and approximately half have access to a Medicare card.
Individuals who arrive in Australia undocumented and then apply for refugee status are put into detention.  Detention centres are run by the Commonwealth government.  Access to health services is mostly emergency and will be paid for by the Commonwealth.
Currently there are 2,500 asylum seekers living in detention.
</t>
  </si>
  <si>
    <t xml:space="preserve">How individuals apply for refugee status in Australia will determine their access to health services.  Access to services range from the same coverage as nationals to only emergency care.
</t>
  </si>
  <si>
    <t xml:space="preserve">Undocumented migrants, not eligible for a visa will be put in a detention centre.  Detention centres have access to a medical service but it is limited. They do not pay for this service.
Access to medical services outside the detention centre is extremely limited. 
</t>
  </si>
  <si>
    <t xml:space="preserve">Health entitlements are connected to visa status, and there is more than one visa class for asylum seekers and skilled migrants.  
Government centralise information in an unnecessary complex manner, and changes are not necessarily cyclic.  A number of key NGOs take it upon themselves to explain and distribute the information but dissemination is limited to the extent of their networks.
</t>
  </si>
  <si>
    <t xml:space="preserve">d, e, g: Settlement services deliver an orientation about health services, they have also developed a DVD in community languages to give to humanitarian entrants.
Many services produce their own multilingual brochures about how to access their services.
Many English language classes also teach about the Australian health system.
The difficulty is that information changes rapidly, and new arrival languages change also, therefore resources are often out of date or not in appropriate languages.
</t>
  </si>
  <si>
    <t xml:space="preserve">Developing material in relevant community languages about health services is on-going.  The majority of the information is provided at a local level as health services are decentralised. 
</t>
  </si>
  <si>
    <t>A and B as undocumented migrants have no entitlements.</t>
  </si>
  <si>
    <t xml:space="preserve">All except one stop shops as we don’t have these in Australia. As health services (which are government funded) are decentralised in Victoria it is expected that health education and health promotion occurs at the community levels.  Because of this implementation differs in quality and impact.
With government funding there is an expectation that agencies plan at the local level and respond to local needs including the cultural diversity of the population.
The Victorian government has established the Health Translation Directory as a portal of health information in community languages.
Best practice informs agencies to take account of cultural differences in content development but the implementation is patch.
</t>
  </si>
  <si>
    <t xml:space="preserve">Information is accessible on the internet and at community centres, settlement services and health services.  
The two groups are legal migrants and asylum seekers
</t>
  </si>
  <si>
    <t xml:space="preserve">As health services in Victoria are decentralised, how each agency responds to access will be different.
Some agencies responsible for settlement services have a volunteer guide program for recent arrivals, particularly focused on the refugee program.
</t>
  </si>
  <si>
    <t>In Victoria access to Victorian funded health services (including hospitals) is given to asylum seekers.</t>
  </si>
  <si>
    <t xml:space="preserve">This is within the public health system which includes hospitals, outpatients, and community health.
Private health services require the patient to pay for professional language services
</t>
  </si>
  <si>
    <t xml:space="preserve"> A, B and F
There is emerging use of interpretation of video link for regional and remote areas.
</t>
  </si>
  <si>
    <t xml:space="preserve"> A and B
The following two require compliance which is monitored by relevant government funded bodies
National Safety and Quality Health Service Standards (National accreditation standards)
Cultural Responsiveness Guidelines (Vic)
There are guidelines that are part of contractual arrangements but not monitored:
Language Policy (Vic)
Cultural Diversity Guide (Vic)
</t>
  </si>
  <si>
    <t xml:space="preserve">
There are national standards on diversity training, but generally it is included though the quality and consistency is varied.
Health services/organisations also conduct internal training and professional development in response to government policies and guidelines.
</t>
  </si>
  <si>
    <t xml:space="preserve">A,B,D AND E
Performance is patchy but detailed within the policy environment:
Australian Health Standards (linked to accreditation- National)
Cultural Responsiveness Guidelines (Vic)
Language Policy (Vic)
Cultural Diversity Guide (Vic)
Doing it with us not for us (Vic)
</t>
  </si>
  <si>
    <t xml:space="preserve"> Very limited to agencies that embrace diversity.
And generally as community engagement and development officers.
</t>
  </si>
  <si>
    <t xml:space="preserve"> The only exception is individual practitioners.  Protocols have been developed for refugee populations who come from countries with endemic health issues.</t>
  </si>
  <si>
    <t xml:space="preserve">A and C
The Commonwealth Government provide funding to relevant State Government to run a program to address Female Genital Mutilation – in Victoria this is the FARRAP program that has a health education and promotion component, where bi-lingual bi-cultual workers are employed at a local level. http://www.health.vic.gov.au/vwhp/farrep.htm
The Commonwealth and State Government’s fund specialist agencies to support refugees with torture and trauma, in particular mental health.
The Victorian State government has also developed a refugee action plan (currently in its second iteration), which drives all health services including hospitals, community health, maternal and child health, health promotion to develop discreet activities to respond to the needs of this population group.
State Government provides funding for the development and delivery of specialist training for the health workforce including: use of language services, cultural competence and health literacy. 
Health services are required to plan for the population they service including cultural diversity.  This planning and reporting is captured within cultural responsiveness plans and through accreditation.
</t>
  </si>
  <si>
    <t>But compliance is varied and data is provided to the state.</t>
  </si>
  <si>
    <t>But inconsistent implementation</t>
  </si>
  <si>
    <t xml:space="preserve">Federally there are none, as it is a state responsibility.  The plan focuses on refugee and asylum seeker populations.  </t>
  </si>
  <si>
    <t xml:space="preserve">Every State has a peak advocacy body on multicultural issues made up of member organisations - in Victoria this is the Ethnic Communities’ Council of Victoria.  The national body is called FECCA (Federation of Ethnic Communities’ Councils of Australia).  There is also a peak multicultural disability body - National Ethnic Disability Council.
Many ethnic/ migrant communities establish ORGANISATIONS that will address issues of concern for their community, including health.
Ministers and Department of Health will regularly meet with MULTICULTURAL community leaders on health issues.  They will also be part of a consultation program for new activity.
</t>
  </si>
  <si>
    <t>Health</t>
  </si>
  <si>
    <t>Entitlement to health services</t>
  </si>
  <si>
    <t>Policies to facilitate access</t>
  </si>
  <si>
    <t>Responsive health services</t>
  </si>
  <si>
    <t>Measures to achieve change</t>
  </si>
  <si>
    <t xml:space="preserve"> Although cultural competences is not explicitly required, existing standards require that health services should take into account the individual characteristics of the patients, incl. ethnicity.</t>
  </si>
  <si>
    <t>D (see 153c)</t>
  </si>
  <si>
    <t>See point 153a</t>
  </si>
  <si>
    <t>Option 3: no need to diversify the practices to take into account the socio-cultural background has been identified.</t>
  </si>
  <si>
    <t>See 152b</t>
  </si>
  <si>
    <t xml:space="preserve">Identical to question 152a. (The issue of “cultural adaptation” of the content is very difficult; both defining what ‘cultural adaptation’ means and how it can be assessed, and how to detect it in the programmes offered by, e.g. the BAMF). </t>
  </si>
  <si>
    <t>some NGO websites and brochures
Such information was prepared and distrubuted ad hoc basis (publications and web-pages) as ERF and EIF funded projects. When checking 3 major health providers in the centre of Riga, there is not any information on migrants entitlements present. It has to be noted, that very few entitlements are offered to migrants, so there is no much to disseminate.</t>
  </si>
  <si>
    <t xml:space="preserve">f.e. women health program of the Vienna city administration 
</t>
  </si>
  <si>
    <t>The Action Plan for Removal of Obstacle and Access to Certain Rights in the Area of Integration of Foreigners in Republic of Croatia from 2013-2015 envisages provision of information about the rights grounded on the LHIHF while responsible institutions for implementing the measures are the Ministry of Health and the Croatian  Health Insurance Fund (CHIF). In the Report on the Action Plan for 2013, this measure is considered as accomplished as the CHIF continuously gives instruction to the medical institutions as well as private health practitioners which have contracts with CHIF. In the Report there is no mention on concrete activities for this purpose apart from the regular information.</t>
  </si>
  <si>
    <t xml:space="preserve"> Public housing is controlled by the States and Territories. For example, in Victoria, the Office of Housing is responsible for providing appropriate, affordable and secure housing assistance for low-income earners living in Victoria.  Long-term residents and residents on family reunion permits have equal access to housing:  http://www.vic.gov.au/health-community/housing/housing-assistance.html Housing benefits such as rent assistance are also subject to the 104 weeks waiting period.</t>
  </si>
  <si>
    <t>The Migration Amendment (Repeal of Certain Visa Classes) Regulation 2014 was effective from 2 June 2014 until it was disallowed by the Senate on 25 September 2014 http://www.comlaw.gov.au/Details/F2014L00622. For this period visas facilitating family reunion of dependent and non-dependent family members other than minor children and spouses were unavailable. This includes the following visa subclasses:
Aged Dependant Relative (subclass 114/838)
Remaining Relative (subclass 115/835)
Carer visa (subclass 116/836)
Parent (subclass 103)
Aged Parent (subclass 804)
While these visa subclasses are still available, in 2013/14 the Government reduced the cap on the numbers of   'other family visas' (this does not include non-contributory parent visas) granted per year from 1285 to 585 and in 2014/15 to 500. The waiting time for aged-dependant and remaining relative visas is now approx 56 years. Carers visas take an average of 4.5 years. http://www.immi.gov.au/Live/Pages/family/other-family-visa-queue.aspx. Non- contributory parent visas processing time is approximately 30 years.
http://www.immi.gov.au/migrants/family/parent-visa-processing-priorities.htm 
Contributory Parent (subclass 143/173) and Contributory Aged Parent (subclass 864/884) visas are more readily available. There is no requirement that parents be dependent upon their sponsor. However, they must pass the balance of family test (as defined in Reg 1.05). (The exception referred to is limited to a parent in Australia who has been granted a substituted subclass 600 visa as a result of Ministerial intervention.) The total ‘contributory’ or second visa application charge for these subclasses is currently $43,600, but this can be paid in two installments by applying first for the Temporary visa (subclass 173/884) and then for the permanent visa (subclass 143/864).</t>
  </si>
  <si>
    <t xml:space="preserve">Subclasses 885 and 886 visas were closed to new applications on 1/07/2013.  For students in Australia to progress to permanent residency after completing their Australian studies, their skills need to be assessed as suitable for their nominated skilled occupation on the Skilled Occupations List (SOL) - if their suitability assessment resulted from a qualification gained whilst on a student visa in Australia, then subclasses 189 (Skilled), 190 (Skilled - Nominated) and 489 (Regional - Provisional - live and work in regional area for 2 years to get PR) (see clauses 189.212, 190.212 and 489.222 Schedule 2 Migration Regulations 1994 (Cth)) are appropriate.  Applicants for these skilled visas must obtain a particular score on the points test (cls 189.214, 190.214 and 489.224 of Sch 2 Migration Regulations 1994 Cth) and ss92 - 96 of the Migration Act 1958 (Cth)).  5 points are allocated to applicants who meet the Australian study requirement  (have studied in Australia for 2 years for academic qualifications)(see Sch 6D of the Migration Regulations 1994 (Cth)) and contribute to the applicant meeting the overall score required.   The Australian study requirement is also relevant for subclass 485 applications. Subclass 485 is itself a temporary visa but may provide a student with the time to obtain experience and a positive skills assessment for a permanent visa. Time spent as a subclass 457 visa holder is relevant for applications for the new permanent subclasses 186 and 187 under the Temporary Residence Transition (TRT) stream (see paras 186.223(1)(b) and 187.223(1)(b) of Schedule 2 of the Migration Regulations 1994) but time as a student is not relevant.
</t>
  </si>
  <si>
    <t>Visa cancellation and deportation may occur by section 109 as a result of incorrect information etc relating to the person's entry or grant of visa (see also Regulation 2.41), 200 (criminal deportation) or 501 (failure of the character test). In relation to sections 200 and 501, a two stage process is involved. First the Minister (or delegate thereof) must decide whether the person fulfills certain criteria (such as the commission of a crime or the failure of the character test). The second stage is when the Minister is when the Minister exercises his discretion or not to deport the person (section 200) or to cancel the visa (section 501 - resulting in becoming an unlawful non-citizen and the automatic removal provisions apply - see sections 189 and 198). Both section 200 (deportations) and section 501 (failure of the character test) have guides in the form of Ministerial Directions to guide the decision maker about the exercise of his or her discretion whether to cancel a visa. Ministerial Direction 9 (applicable to section 200) takes into account matters a (paras 11, 13), b (para 22b - indirectly), d (paras 22(a), 22(d), 23, 24, 16-20), e (para 22(c) and (e)) and f (para 22f); whereas Ministerial Direction 65 takes into account matters a (para 9.1), b (para 10.2 - indirectly), c (para 10.2), d (paras 9.2 and 10.2(1)), e (paras 10.2(1)(b)) and f (para 10.1). 
The AAT does have the power to set aside a deportation order (which in practice are no longer issued) or a decision under s.501 of the Act. A delegate cannot change the AAT decision, but the Minister can by acting personally under s.501A of the Act. If the AAT sets aside a refusal decision, the Minister or a delegate can proceed to grant the visa and then cancel it under ss.501(2) or (3), but this is a rare situation. However, the legal validity of such action has been upheld by Australian courts.</t>
  </si>
  <si>
    <t xml:space="preserve">There is nothing to preclude expulsion in the circumstances identified even if consideration of factors takes place (say in relation to children) Section 201 of the Act is no longer used in practice because instead cancellation of visas held by long-term permanent residents under ss.501(2) or (3) remains possible. Under Section 201, 10-year limitation for most criminal offenses.Permanent residents may be subject to criminal deportation orders if they are convicted for 12 months or more imprisonment for a serious criminal offence, within 10 years of their permanent residence in Australia. But a person can be deported on the grounds of ‘serious criminal offences’ such as treason, treachery, sabotage, assisting prisoners of war even after 10 years of residence. Minors can also be deported if they are sentenced to at least 12 months imprisonment. But matters such as age and family ties are considered in the case of minors and most minors are able to show compassionate and compelling grounds as to why they should not be deported.
Ground 'c' in the question is not applicable in Australia. </t>
  </si>
  <si>
    <t xml:space="preserve">Usually when a visa is refused the applicant is provided with reasons for refusal (sec 66 of the Migration Act 1958) and visa applicant can apply to Migration Review Tribunal (MRT) or Refugee Review Tribunal (RRT) or Administrative Appeals Tribunal (AAT) or to courts depending on the type of visa, the grounds for refusal and where the applicant was at the time of the decision. For example, decisions made while a person is overseas or in immigration clearance cannot be subject to a merits review by MRT. However, where merits review is not available, there may be grounds to seek judicial review. Judicial review is only availble on the grounds of jurisdictional error. Decisions to cancel visas on character grounds are not reviewable by MRT or RRT and in certain circumstances may be reviewable by AAT or courts. Applicants who have no review rights and also other applicants can request the department to reconsider their application or that the Minister revoke his/her decision s501(CA)). However, this is worth trying only in limited cases such as where the immigration department has made an obvious error. This is called a request for ‘vacation’ of the decision. All these rights are available in the case of a cancellation of a visa or non-renewal of visa. There is no legal obligation imposed on DIBP to consider a request for vacating a decision and DIBP does not have the power to vacate a decision.  If the Minister believes it is in the 'national interest' to cancel a visa on character grounds, natural justice requirements do not apply.
The Minister has a non-compellable discretionary power to substitute a more favourable decision for one of a Merits Review Tribunal: s345, s351, s391, s417, s454 and s501J 
The Commonwealth Ombudsman is empowered to investigate complaints against DIBP, and to make recommendations where there has been deficient administration: Ombudsman Act 1976 - Section 5 . 
</t>
  </si>
  <si>
    <t>Equal right as nationals for permanent residents and workable status of b (Spouses &amp; children of citizens, Spouses &amp; children of permanent residents, and long-term residents). See Art. 2-2-2 of Immigration Control Act.</t>
  </si>
  <si>
    <t xml:space="preserve">Still now allowed for low-income families even for dependents who would not depend on social benefits: January 2014): “The federal government lifted a two-year moratorium on parent and grandparent sponsorship earlier this month. But the sponsorship program has reopened with stricter conditions: the number of new applications accepted is capped at 5,000 for 2014 and higher financial requirements will be imposed. 1)    The sponsor(s) must have (combined) income of at least 30% over the Low Income Cut-Off, which varies depending on family size.  2)    The sponsor(s) must provide three years of Canada Revenue Agency Notices of Assessment
3)    The sponsored person may not go on social assistance for at least 20 years following receipt of permanent residence. Sponsors are responsible for their family's financial needs.Kenney said these changes are necessary to protect Canadians from being burdened by higher taxes. No quantitative justification for the 30% above the minimum necessary income, but rather a description of the burden that PGP sponsorship poses to the Canadian public and the incidence of PGP seeking financial assistance after the sponsorship period is up. The original guidelines were developed in 1978, and CIC's justification for the increase to 30% is based on better integration/shorter timelines for economic security and economic performance of immigrants during that time as compared to now, in addition to the increase cost of living. http://gazette.gc.ca/rp-pr/p1/2013/2013-05-18/html/reg2-eng.html </t>
  </si>
  <si>
    <t xml:space="preserve">In the 2009 call the criteria have been objectified attributing a score to each one (the forum is currently under renovation). Once the deadline for the submission of applications is passed, the General Secretary for Immigration and Emigration will appoint a Commission composed of civil servants or staff of the Secretariat that will examine and assign the corresponding score according to how much they meet or don’t meet the requirements. Theoretically, those organisations which obtain the highest score will become members of the Forum. The criteria are found in the Article 7 </t>
  </si>
  <si>
    <t>No explicit requirement for national 'settlement permit', but 'stable and regular source of income for supporting oneself and dependents' required for obtaining 'long-term EU resident permit' (Art. 65 of Act of Aliens of 13 June 2003). The income should be "stable and regular" as well as sufficient for independent support of family (higher than social assistance).</t>
  </si>
  <si>
    <t>3 years as permanent resident required</t>
  </si>
  <si>
    <t xml:space="preserve"> 60 EUR + 20 EUR for certificate: debatable whether this can be considered reduced costs http://www.certyfikatpolski.pl/en/oegzaminie/oplaty-za-egzamin/13-category-en-gb/news/10-examination-fees</t>
  </si>
  <si>
    <t>As to the ‘acknowledgement’ procedure before the Voivod in cases of acknowledgment as regulated under 2009 law on citizenship, it is regulated by the Act on Administrative Procedure and thus the Voivod can take one month, and exceptionally two months, to take a decision. However no specific time limit.</t>
  </si>
  <si>
    <t>Ad hoc informational campaigns by Electoral Census Office (ECO) e.g. in 2011 and now in run-up to 2015 elections</t>
  </si>
  <si>
    <t>November 2014: Municipal Council of Milan has extended the right to vote for the municipal referendum to adult citizens from countries outside the European Union, on the condition to be residents of the City of Milan at the time of the referendum calling and to have a long-term EU residence permit.</t>
  </si>
  <si>
    <t xml:space="preserve">We need to differentiate between pre-primary education and compulsory education. In the former no targeted policies have been taken, in the later some measures have been taken by the Autonomous Communities to address newcomers needs or specific problems like early school living or implementing second chance programs, but those policies did not spread throughout all Spain and have been severely  affected by the cut on social spending. </t>
  </si>
  <si>
    <t>New LOMCE 2013 Law on improvement of educational quality Organic Law 8/2013</t>
  </si>
  <si>
    <t>stable and sufficient, level of minimum wage (SMIC), no recourse to social assistance although individual circumstances are considered. The French Conseil d’Etat clarified in a ruling
that the solidarity allowance for the elderly and the allowance for disabled adults shall not be taken into account in the calculation of the Conseil d’Etat, 26 December 2013, M. Nouri-Shakeri, request n°366722. resources of the applicant for an EC long-term residence permit. On the other hand, it stated that the requirement of having a
minimum amount of resources other than the ones coming from social aid is not against the principle of equality of treatment. Conseil d’Etat, 5 March 2014, Mme B., request n° 374145.</t>
  </si>
  <si>
    <t>Non-EEA nationals who have been resident in Ireland for 5 years and have been continuously employed but who are now unemployed are entitled to a stamp 4 designation for a period of 12 months (renewable).  Non EEA workers who have worked for less than 5 years are granted a 6 month period of grace. The Irish High Court noted that although Ireland opted out of Directive 2003/109, regard should be given to its terms, and that national law should be  nterpreted in a manner consistent with it. In particular the Court made reference to the concept of ‘threat to public policy’ as a ground to refuse long-term residence status.  Hussein v. Minister for Justice [2014] IEHC 34.</t>
  </si>
  <si>
    <t>Under Article 81 (1)of the Immigration Law, third-country nationals wishing to obtain long-term resident status must show proof of stable and legal financial resources that are sufficient to meet their own needs and those of their dependent family members, without resorting to the social assistance system. In Luxembourg, several Administrative Court deecisions from 2011-2013 took into account the Directive to
define the requirement of regular and stable financial resources during the 5 years periodbefore the application without having  depended on the social assistance system.</t>
  </si>
  <si>
    <t xml:space="preserve">In Belgium the Constitutional Court  121/2013 of 26 September 2013
interpreted some provision of the law on access to the territory, residence,
establishment and removal of  foreigners in
light of Directive 2003/86. Circular of 13 December 2013
explained how to apply certain provisions of the law, taking into account the way the
Constitutional Court interpreted the Directive.
</t>
  </si>
  <si>
    <t xml:space="preserve">The residence period may not include time as a seasonal worker, au pair or a posted worker: http://www.pomocprawna.org/index.php?option=com_content&amp;view=article&amp;id=114:pomoc-migrantom-komu-jest-udzielane&amp;catid=1. In Poland, following the Singh judgement, a holder of a temporary residence permit for the
purpose of family reunification may also apply for long-term EU residence permit. </t>
  </si>
  <si>
    <t xml:space="preserve">The temporary stay is excluded from calculation except the stay like recipient of the statute of resident of long life granted by another state, entirely, and the stay for study or for professional building, which is taken into account for half (ibid). </t>
  </si>
  <si>
    <t>Modification of Article 15bis of the Law of 15 December 1980, relating to the long-term residence status. The change is a result of the judgment of the Court of Justice of the European Union in the SINGH case (CJEU, C-502/10, 18 October 2012) and removes the requirement of the right of residence of indefinite duration to be able to request the long-term residence status. Instead the requirement is legal and
uninterrupted stay of 5 years</t>
  </si>
  <si>
    <t>The IND government filing fee for MVV visa and residence permit applications for the purpose of family reunification will be drastically lowered in the middle of January 2013. The current fee for the MVV visa is EUR 1250 and EUR 300 for the residence permit. This will become EUR 225 for the MVV visa and EUR 0 for the residence permit for foreigners who need a MVV to enter. For non MVV nationals the IND fee will become EUR 225. Fees in pending procedures as of 9 October 2012 will be refunded by the IND. Source: Letter Secretary of State 28 November 2012, 2012-000647818. On 26 April 2012, in case C-508/10 (EC vs Kingdom of the Netherlands), the Court of Justice of the European Communities declared that,
by applying excessive and disproportionate administrative charges which are liable to create an obstacle to the exercise of the rights
conferred by Directive 2003/109/EC of 25 November 2003 concerning the status of third-country nationals who are long-term residents,
the Kingdom of the Netherlands has failed to fulfil its obligations under that directive. After this judgment the Netherlands lowered the
fees for third-country nationals who are long-term residents and their family members from € 188 - € 830 to € 130.</t>
  </si>
  <si>
    <t xml:space="preserve">2014 law:  Internal time limit but not overall time limit: Article 14 states that the competent cantonal authority must make a decision on naturalisation within a year of receiving the federal authorisation.  If this delay is not respected, then the federal authorisation expires. </t>
  </si>
  <si>
    <t>Greater coherence in definition of integration between different national laws. But non-exhaustive list of conditions for cantonal or communal authorities. Under Article 11 of new 2014 law, "federal authority is granted if the applicant fulfills the following conditions: successful integration, familiarity with life in Switzerland and no danger to the internal or external security of Switzerland".  Article 13 states that if the commune/canton has given a favourable opinion (preavis), the Federal Office of Migrations grants the federal authorisation if the formal and material conditions. Under Article 14, the cantonal authority can refuse naturalisation if it learns of certain facts that would have lead to a negative opinion before the federal authorisation.</t>
  </si>
  <si>
    <t>2014: New law limits definition of successful economic integration under Article 12.d to "participation in economic life OR completion of a training." New law also requires that cantons "take into account in an appropriate manner" the situation of people who are handicapped, ill or for other major personal reasons cannot participate  or face difficultyparticipating in economic life or completing a training. Article 12.2. However under 12.3 Cantons are allowed to foresee other integration crtiera as the criteria here are non-exhaustive.</t>
  </si>
  <si>
    <t>A1 level</t>
  </si>
  <si>
    <t>Newcomers have easy access to all labour market services. In general they are not considered as part of society integration initiatives. Specific training is badly necessary to deal with newcomers whose cultural and linguistic background is different from that of major minority groups in the country.  Instead they are entitled to general measures including general resource persons for Estonian Unemployment Services.</t>
  </si>
  <si>
    <t xml:space="preserve">A: Teachers who teach new immigrant children based on individual curricula Estonian language are entitled to extra funding from the Ministry of Education and Research, including extra hours of Estonian language courses. There are no special measures for newcomers. Most migrants are Russian-speakers and go to schools that operate in Russian. Basic and Secondary Education Act § 52 (2) states that in 2007/2008 public secondary schools must start to switch to Estonian language. By 2011/2012 60% of the compulsory subjects at Russian speaking schools must be taught in Estonian. This will help access academic routes to higher education, since most higher education is taught in Estonian. On the other hand the 40% courses taught in Russian stimulates participation in secondary education. </t>
  </si>
  <si>
    <t>Education data system EHIS records data of pupils' mother tongue and tracks educational process. This data can be integrated with the census to track years of residence and generation, etc.</t>
  </si>
  <si>
    <t>Only Lithuanian and, since 2014, EU citizen long-term residents have the right to freely assemble into political parties (although EU citizens can not be members of parties or political organisations of other countries).  However, the list of candidates nominated by the political party to stand for municipal elctions can also include candidates who are not members of the party, including third country nationals.</t>
  </si>
  <si>
    <t xml:space="preserve">General rule of reciprocity in effect since 2001; since no treaties have been concluded with any other countries, legal rules have had no effect. November 2014: Human Rights Council votes against proposal by Foreigners' Rights Committee to grant voting rights to non-EU citizens with permanent residence. </t>
  </si>
  <si>
    <t>Membership in political parties in not allowed, even not for EU citizens who are entitled to stand for local elections. However November 2014 Human Rights Council approves proposal to enable immigrants to become members of political parties</t>
  </si>
  <si>
    <t xml:space="preserve">Most recently, 130 occupations targeted by Wir Sind Bund campaign facilitating federal public sector apprenticeships with a specific aim of cultural diversity. Those programme are put in place in the framework of the development of the "welcome culture". For the employer side, see: http://www.arbeitgeber.de/www%5Carbeitgeber.nsf/res/BDA_Willkommenskultur.pdf/$file/BDA_Willkommenskultur.pdf </t>
  </si>
  <si>
    <t>"Depends on the sponsor. No requirement for refugees. Partners and any children aged 16 and over included in any Residence from Work application must meet a minimum standard of English. Accompanying and reuniting family members must meet the English requirement or pre-purchase ESOL tuition if their partner or parent gained residence under the Skilled Migrant Category, Residence from Work Category, General Skills Category or one of the categories under the business immigration instructions. Only when they were not eligible to included (e.g. not yet married, family formation) are they exempt from the English requirement.</t>
  </si>
  <si>
    <t xml:space="preserve">2013: End of transitional phase and increase of residence requirement from 5 to 7 years.
</t>
  </si>
  <si>
    <t>End of transitional measures</t>
  </si>
  <si>
    <t>Since 2000: Report on Integration Effort asked of Autonomous Communities for renewal of temporary residence permits. The certificate is required but not finding for the renewal decision.</t>
  </si>
  <si>
    <t>OVERALL SCORE (WITH HEALTH)</t>
  </si>
  <si>
    <t>Pan Canadian Framework for the Assessment and Recognition of Foreign Qualifications: Canadians and internationally-trained applicants will be treated equally with regards to the requirements that must be demonstrated in order to achieve qualification recognition.  Recognition of foreign qualifications in one jurisdiction requires that other jurisdictions accept that licensing decision. Once an internationally-trained individual is certified by a province or territory, he or she cannot be treated any differently for certification purposes than a domestically-trained worker.</t>
  </si>
  <si>
    <t xml:space="preserve">Mladá Boleslav, in 2010: Commission for Integration of Ethnic Groups and National Minorities and Plzeň, Commission for Integration of Ethnic Minorities and Foreigners: Among its members are also immigrants, there are, however, no specific rules as to their share in the committee. </t>
  </si>
  <si>
    <t>Mladá Boleslav, in 2010: Commission for Integration of Ethnic Groups and National Minorities</t>
  </si>
  <si>
    <t>Consultation bodies are basically composed of persons specifically invited according to a list drawn up by a high ranking state official (secretary of state; commissioner for the integration of immigrants). Although there seems to be some flexibility (the person invited may name another person in case of illness) it seems wrong to assume that organizations of foreign residents are free to choose their representatives.</t>
  </si>
  <si>
    <t>Act 115/2009: Ref: Act 24 of 1988 on the Investment of Foreigners in Hungary and Act 72 of 1998 on the Economic Immigration of Foreigners based on Self Employment. According to the Acts EU citizens and (only they) enjoy same rights as Hungarian nationals in self-employment. All other foreigners are dealt with according to their status (ie only LTRs and refugees enjoy same rights as nationals).</t>
  </si>
  <si>
    <t xml:space="preserve">Gov. Decree 33/2008. (II. 21.) Korm. Rendelet designates a long list of ministers and authorities which are competent to recognise vocational qualifications of foreigners.  Hungary does not have a nationwide validation system based on uniform principles and procedures
</t>
  </si>
  <si>
    <t>5 years: The EU LTR permit is assessed here. 3 years for national permit.</t>
  </si>
  <si>
    <t xml:space="preserve">Under national permit, possible withdrawal due to change in circumstances: According to Act II of 2007, no TCN with an EC LTR status can be expelled. Neither can someone who only has a residence permit be expelled if (s)he lives as spouse or family member  of a TCN who is settled. The only exception is a threat to national security, public security and public order. </t>
  </si>
  <si>
    <t>Law does not regulate the choice of dress codes and school menus; the school itself is allowed to determine them. However, such situation is possible due to the lack of centralised regulations, not in order to prevent exclusion.</t>
  </si>
  <si>
    <t>2008 law</t>
  </si>
  <si>
    <t>On 27.9.2007 amendments to the Implementation of the Principle of Equal Treatment Act were adopted (entered into force on 27.10.2007). The Act now prohibits discrimination irrespective of personal circumstances such as gender, ethnicity, race or ethnic origin, religion or belief, disability, age, sexual orientation, or other personal circumstance in every area of social life, and in particular in relation to conditions for access to employment, to self-employment and to occupation, including selection criteria and recruitment conditions, whatever the branch of activity and at all levels of the professional hierarchy, including promotion; access to all types and to all levels of career orientation, vocational and professional education and training, advanced vocational training and retraining</t>
  </si>
  <si>
    <t>D) Regarding legal guarantees nothing has changed at legal level. The difference in answers between 2004 and 2006 can only be due to the fact that the correspondent in 2004 has interpreted that there can be some cases in which, due to the practical circumstances of how expulsion has been carried through, some of the guarantees where in fact not observed  (for instance, if the expulsed person wasn't properly informed about his right to legal counselling or to judicial review).   But the fact that this may happen occasionally does not mean that the legal guarantees are not in force.</t>
  </si>
  <si>
    <t>"Article 216 of the Turkish Criminal Law, Law No. 5237 (See 115 above) provides a crime of 'Provoking people to be rancorous and hostile' as follows: ' (1) Any person who openly provokes/humiliates/disrespects a group of people belonging to different social class, religion, race, sect, or coming from another origin, to be rancorous or hostile against another group, can be punished with imprisonment. Racial profiling is not included as a crime above."</t>
  </si>
  <si>
    <t>No entitlement to courses for all. ESOL courses available for certain vulnerable groups.</t>
  </si>
  <si>
    <t>a. Partners</t>
  </si>
  <si>
    <t>b. Age limits</t>
  </si>
  <si>
    <t>a. Pre-entry language form</t>
  </si>
  <si>
    <t>b. Pre-entry integration form</t>
  </si>
  <si>
    <t>c. Pre-entry exemption</t>
  </si>
  <si>
    <t>a. In-country language form</t>
  </si>
  <si>
    <t>b. In-country language level</t>
  </si>
  <si>
    <t>c. In-country integration form</t>
  </si>
  <si>
    <t>d. In-country exemption</t>
  </si>
  <si>
    <t>e. In-country cost</t>
  </si>
  <si>
    <t>f. In-country support</t>
  </si>
  <si>
    <t>g. In-country courses</t>
  </si>
  <si>
    <t>b. Communicative/academic fluency</t>
  </si>
  <si>
    <t xml:space="preserve">a. Language instruction </t>
  </si>
  <si>
    <t>c. Language instruction standards</t>
  </si>
  <si>
    <t xml:space="preserve">a. Option to learn immigrant languages </t>
  </si>
  <si>
    <t xml:space="preserve">b. Delivery of immigrant languages </t>
  </si>
  <si>
    <t xml:space="preserve">a. Option to learn immigrant cultures </t>
  </si>
  <si>
    <t xml:space="preserve">b. Delivery of immigrant cultures </t>
  </si>
  <si>
    <t>b. Consultation composition</t>
  </si>
  <si>
    <t>a. Regular consultation</t>
  </si>
  <si>
    <t>c. Consultation leadership</t>
  </si>
  <si>
    <t>d. Consultation powers</t>
  </si>
  <si>
    <t>e. Consultation representativeness</t>
  </si>
  <si>
    <t>Strength of regional consultative body (average)</t>
  </si>
  <si>
    <t>Strength of capital consultative body (average)</t>
  </si>
  <si>
    <t>Strength of other local consultative body (average)</t>
  </si>
  <si>
    <t>d. LTR language exemption</t>
  </si>
  <si>
    <t>e. LTR language cost</t>
  </si>
  <si>
    <t>f. LTR language support</t>
  </si>
  <si>
    <t>g. LTR language courses</t>
  </si>
  <si>
    <t>LTR Language requirement (average)</t>
  </si>
  <si>
    <t>a. Naturalisation language level</t>
  </si>
  <si>
    <t>b. Naturalisation language exemption</t>
  </si>
  <si>
    <t>Naturalisation language requirement (average)</t>
  </si>
  <si>
    <t>c. Naturalisation language cost</t>
  </si>
  <si>
    <t>d. Naturalisation language support</t>
  </si>
  <si>
    <t>e. Naturalisation language courses</t>
  </si>
  <si>
    <t>a. LTR language form</t>
  </si>
  <si>
    <t>b. LTR language level</t>
  </si>
  <si>
    <t>c. LTR  integration form</t>
  </si>
  <si>
    <t>a. Spouses of nationals</t>
  </si>
  <si>
    <t>b. Partners of nationals</t>
  </si>
  <si>
    <t>Naturalisation integration requirement (average)</t>
  </si>
  <si>
    <t>b. Naturalisation integration exemption</t>
  </si>
  <si>
    <t>c. Naturalisation integration cost</t>
  </si>
  <si>
    <t>d. Naturalisation integration support</t>
  </si>
  <si>
    <t>e. Naturalisation integration courses</t>
  </si>
  <si>
    <t>a. Naturalisation integration form</t>
  </si>
  <si>
    <t>a. Withdrawal grounds</t>
  </si>
  <si>
    <t>b. Withdrawal time limits</t>
  </si>
  <si>
    <t>c. Statelenssness protections</t>
  </si>
  <si>
    <t>a. Renunciation requirement</t>
  </si>
  <si>
    <t>Dual nationality for second/third generation</t>
  </si>
  <si>
    <t xml:space="preserve">Service provider organisations do not receive general information on migrant`s entitlements.
When patients come to the provider they have to present their electronic e-card which shows if they are insured.
By this, service providers are informed about the specific patientsentitlement to health care.
</t>
  </si>
  <si>
    <t xml:space="preserve">Migrant friendly hospital  Kaiser Franz Josef Spital
„Ambulanz für Transkulturelle Psychiatrie“ at the Vienna General Hospital /Medical University Vienna http://www.akhwien.at/default.aspx?pid=16303
(for children)
Spezialambulanz für Transkulturelle Psychiatrie und migrationsbedingte psychische Störungen at the Vienna General Hospital /Medical University Vienna
http://www.akhwien.at/default.aspx?pid=286
(for adults)
</t>
  </si>
  <si>
    <t xml:space="preserve">C
a)victim protection programms (adults/children) in every hospital for all residents ;
gynecology in Hospital Rudolfsstiftung has emphasis on female genital mutilation
b)f.e. breast cancer prevention programm  - brochures
women’shealth programm (Mrs. Wimmer-Puchinger)
c)f.e. special health care center for complementary medicine in gynecology (AKH Vienna)
• Mind/Body Medicine (several relaxation techniques)
• manual techniques (Craniosacral impuls regulation)
• traditional Chinese medicine (TCM) – acupuncture
• Shiatsu
• Qi Gong
(Salzburg)
</t>
  </si>
  <si>
    <t xml:space="preserve">f.e.
Women’s health programm - aims at improving the quality of medical, social and psychological services for women
This customised programme on women’s health was developed by an expert commission that was chaired by the City Councillors of Public Health and Women’s Affairs and comprised representatives from all relevant fields of medicine, psychology and social affairs as well as NGOs and politicians from all the parties represented in the Vienna City Council.
</t>
  </si>
  <si>
    <t xml:space="preserve">There is a strong mandate to involve stakeholders in the design of national health policy for Pacific peoples (‘Ala Mo’ue) and at the regional level for Pacific and other ethnic groups, but not migrants specifically
‘Ala Mo‘ui: Pathways to Pacific Health and Wellbeing 2014–2018, and the National Pasifika Disability Plan 2014 – 2016, are national “migrant health policies”. 
http://www.health.govt.nz/our-work/populations/pacific-health/strategic-frameworks
http://www.health.govt.nz/our-work/disability-services/disability-projects-and-programmes/faiva-ora-national-pasifika-disability-plan
There is national policy about the minimum requirements for the health of potential migrants (not refugees) determined on the likelihood of imposing “significant costs or demands on New Zealand’s health services or special education services” and/or transmitting infectious diseases such as tuberculosis. 
http://glossary.immigration.govt.nz/healthrequirementsresidence.htm
</t>
  </si>
  <si>
    <t>Action plan on Integration 31 Dec 2014: Measure No. 5.4. of the Action plan of integration of foreigners: “To establish consultative forum of integration, encompassing migration experts, representatives from migrant associations, governmental institutions and non-governmental organisations to discuss issues related to migration and migrants’ integration” (įsteigti konsultacinį integracijos forumą, susidedantį iš užsieniečių organizacijų atstovų, migracijos ekspertų, nevyriausybinių organizacijų ir valstybinių institucijų atstovų, kuriame bus aptariami užsieniečių integracijos klausimai).</t>
  </si>
  <si>
    <t xml:space="preserve">Name of new law/policy: Closure of Contact Committee for Immigrants and the Authorities (KIM)
Date of adoption &amp; date of entry into force: March 2014, with immediate effect.
Summary of changes: In March 2014, it was announced that KIM would not start its new 3-year term and would be closed. KIM was founded in 1983-84 to (1) advise the government on issues concerning immigrants and (2) lead a dialogue between immigrants and the authorities. The government announced that the views and interests of immigrants should be mainstreamed rather than being represented in a special body, and announced that annual “dialogue conferences” would replace KIM.  Dialogue conference which replaced KIM was organized in the fall, next one scheduled for 20 Oct 2015. 
http://blogg.regjeringen.no/dialogkonferansen/
</t>
  </si>
  <si>
    <t>4 out of 6 years: during the six years immediately preceding the said period of twelve months, he has resided in Malta for periods amounting in the aggregate to not less than four years</t>
  </si>
  <si>
    <t>There is talk of the development of a national consultative body of immigrant communities.</t>
  </si>
  <si>
    <t xml:space="preserve">Regulation 4 provides that: 4. (1) Subject to the provisions of Part V and of regulations 18, 19 and 20, the Director shall authorise the entry and residence of the following family members:
(a) the sponsor’s spouse who shall be twenty-one years of age or over:
Provided that in the event of a polygamous marriage, where the sponsor already has a spouse living with him
in Malta, the Director shall not authorise the family reunification of a further spouse;
(b) the unmarried minor children of the sponsor and of his spouse, including children adopted in a manner recognized by Maltese law;
(c) the unmarried minor children, including adoptedchildren, of the sponsor or of the spouse, as the case may be, where the sponsor or the spouse has custody and the children are dependent on him.
(2) In the case of children whose custody is shared between the sponsor and his spouse, the Director may authorize their reunification, provided that the other party sharing custody has given his or her agreement. Civil rights in Malta were further bolstered in April 2014 when Parliament approved the Civil Union Act which meant all rights under the Marriage Act applied to civil partners with the sole exclusion of religious weddings. Foreign same-sex registered partners were recognized as civil partners, and adoptions by civil-union partners were also regulated the same way as those by spouses.  The Civil Unions Act also provides that in the case of doubt in the interpretation of any
provision of law every effort must be made to equate the rights of same-sex couples in a civil
union with those enjoyed by spouses. </t>
  </si>
  <si>
    <t xml:space="preserve">In respect of third country nationals, an employment licence is required and is only granted in exceptional cases. In order to qualify for self-employed status, a third country national must meet one or more of the following criteria: a. Invest in Malta capital expenditure of at least Eur 100,000, within 6 months from the date on which the ETC licence is issued. Capital expenditure shall solely consist of fixed assets (such as immovable property, plant and machinery) used for the business purposes as reflected in the business plan submitted with the application. Rental contracts do not qualify. Such expenditure needs to be supported by receipts in the TCN’s name. The application also needs to be accompanied by a letter of reference in respect of the TCN, from a reputable Maltese bank that certifies that the TCN has the facility to raise such capital;
b. Highly skilled innovators with a sound business plan to be submitted with the application who commit to recruiting at least three EEA/Swiss/Maltese nationals within eighteen months of establishment; c. Sole representative of an overseas company (with a sound reputation and established for at least three years abroad) wishing to open a branch in Malta. Evidence of representation is required d. A person leading a project that has been formally approved by Malta Enterprise and formally notified by the latter to ETC. 
Long-term residents, Asylum Seekers, persons enjoying Subsidiary Protection/Temporary Humanitarian Protection Status and Refugee Status require an employment licence to work as self-employed in Malta. However, they are exempt from meeting the above criteria.   
</t>
  </si>
  <si>
    <t xml:space="preserve">Long-term residents, Asylum Seekers, persons enjoying Subsidiary Protection/Temporary Humanitarian Protection Status and Refugee Status require an employment licence to work as self-employed in Malta. Under Regulation 15(b) of the Family reunification regulations, family members have the right to self employment on the same conditions as the sponsor. However for the 1st year they are subjected to the labour market test. </t>
  </si>
  <si>
    <t xml:space="preserve">Whatever TCN students can learn during a 6 week intervention programme: ‘Very basic language capacity to enter the education system’. The transition into the mainstream classroom or end of additional language support is not based on a specific standard for communicative literacy 
 </t>
  </si>
  <si>
    <t xml:space="preserve">Pilot phase without specific curricula, requirements or teacher standards
</t>
  </si>
  <si>
    <t>Only A in a pilot phase: Start of Project on Language Learning and Parental Support for Integration in 2014</t>
  </si>
  <si>
    <t>A or B (please specify)</t>
  </si>
  <si>
    <t>145c</t>
  </si>
  <si>
    <t>a-c. Health entitlements for legal migrants</t>
  </si>
  <si>
    <t>Health entitlements for legal migrants</t>
  </si>
  <si>
    <t>a. Conditions for legal migrants</t>
  </si>
  <si>
    <t>b. Coverage for legal migrants</t>
  </si>
  <si>
    <t>c. Special exemptions for legal migrants</t>
  </si>
  <si>
    <t xml:space="preserve">a. antenatal and/or perinatal and/or postnatal care
b. infectious disease (e.g. TB, HIV/Aids)
c. care for minors (or for unaccompanied minors if other minors are covered)
d. care for vulnerable groups (e.g. victims of torture, trafficking or traumatisation)
e. other (specify)
This question is skipped if full inclusion is already guaranteed for this group.
</t>
  </si>
  <si>
    <t>146c</t>
  </si>
  <si>
    <t>a-c. Health entitlements for asylum-seekers</t>
  </si>
  <si>
    <t>Health entitlements for asylum-seekers</t>
  </si>
  <si>
    <t>a. Conditions for asylum-seekers</t>
  </si>
  <si>
    <t>b. Coverage for asylum-seekers</t>
  </si>
  <si>
    <t>c. Special exemptions for asylum-seekers</t>
  </si>
  <si>
    <t>a-c. Health entitlements for undocumented migrants</t>
  </si>
  <si>
    <t>Health entitlements for undocumented migrants</t>
  </si>
  <si>
    <t>a. Conditions for undocumented migrants</t>
  </si>
  <si>
    <t>b. Coverage for undocumented migrants</t>
  </si>
  <si>
    <t>c. Special exemptions for undocumented migrants</t>
  </si>
  <si>
    <t>147c</t>
  </si>
  <si>
    <t>w/out health (07-14)</t>
  </si>
  <si>
    <t>w/out health &amp; education (07-14)</t>
  </si>
  <si>
    <t>a. Methods of dissemination</t>
  </si>
  <si>
    <t>b. Languages</t>
  </si>
  <si>
    <t>c. Groups</t>
  </si>
  <si>
    <t>a-c. Information for migrants concerning health education and promotion</t>
  </si>
  <si>
    <t xml:space="preserve">a. Provision of ‘cultural mediators’ </t>
  </si>
  <si>
    <t>b. Groups</t>
  </si>
  <si>
    <t>a. Obligation to report</t>
  </si>
  <si>
    <t>b. Sanctions for reporting</t>
  </si>
  <si>
    <t>a. Cost/availability of  interpreters</t>
  </si>
  <si>
    <t>b. Methods of interpretation</t>
  </si>
  <si>
    <t>a. Adapting methods</t>
  </si>
  <si>
    <t>b. Specific methods</t>
  </si>
  <si>
    <t>a. Involvement of stakeholders</t>
  </si>
  <si>
    <t>b. Involvement of migrant stakeholders</t>
  </si>
  <si>
    <t>Does government support health services to become more responsive to immigrants' needs?</t>
  </si>
  <si>
    <t>Are health services adapting to become more responsive to immigrants' needs?</t>
  </si>
  <si>
    <t>A. Administrative demands for documents which may be difficult for migrants to produce
B. Coverage for migrants may depend on decisions with uncertain outcome.
examples of A: proof of low income on the basis of tax returns; identity documents available only from the police; proof of address from local authority records.
Example of B: Decision made for example by administrators (receptionists, managers or committees), health workers making clinical judgements about criteria for entitlement such as ‘urgency’, financial departments deciding how rigorously to pursue unpaid bills, etc.</t>
  </si>
  <si>
    <t>Three or more exemptions  (specify)</t>
  </si>
  <si>
    <t xml:space="preserve">Groups reached by information for migrants on entitlements and use of health services 
A. Legal migrants
B. Asylum seekers
C. Undocumented migrants
Skip this question if answered Option 3 in previous questions
</t>
  </si>
  <si>
    <t xml:space="preserve">Groups for which cultural mediators are provided
A. Legal migrants
B. Asylum seekers
C. Undocumented migrants
Skip this question if answered Option 3 in previous question.
</t>
  </si>
  <si>
    <t>152c</t>
  </si>
  <si>
    <t>Number of languages in which information for migrants concerning entitlements and use of health services is available (not including the official languages of the country or English)
Skip this question if answered Option 3 to previous question.</t>
  </si>
  <si>
    <t xml:space="preserve">Groups reached by information for migrants on entitlements and use of health services 
A. Legal migrants
B. Asylum seekers
C. Undocumented migrants
Skip this question if answered Option 3 in previous questions.
</t>
  </si>
  <si>
    <t>153c</t>
  </si>
  <si>
    <t>155a</t>
  </si>
  <si>
    <t>155b</t>
  </si>
  <si>
    <t>156a</t>
  </si>
  <si>
    <t>156b</t>
  </si>
  <si>
    <t>161a</t>
  </si>
  <si>
    <t>161b</t>
  </si>
  <si>
    <t>Administrative discretion and documentation for legal migrants</t>
  </si>
  <si>
    <t>Administrative discretion and documentation for asylum-seekers</t>
  </si>
  <si>
    <t>Administrative discretion and documentation for undocumented migrants</t>
  </si>
  <si>
    <t xml:space="preserve">A:  Migrants who receive a Medicare card which will receive identical entitlements to nationals. Administrative demands applies to asylum seekers and undocumented migrants. The Department of Immigration and Border Protection produced the Immicard to try and overcome this issue with asylum seekers, however the Immicard is not universally applied for or issued to asylum seekers. </t>
  </si>
  <si>
    <t xml:space="preserve">
a : “Anonymous delivery”, meaning that no documents have to be shown to get pre-natal and peri-natal care. 
d. people infected with TB are obliged to undergo treatment  
responsible actor:federal public health authorities, hospitals
KAKuG/Bundesgesetz über Krankenanstalten und 
Kuranstalten StF: BGBl. Nr. 1/1957, § 22
Tuberkulosegesetz StF: BGBl. Nr. 127/1968, 
§ 37, 38
http://anonymegeburt.at/ , acc. 20.05.2014
</t>
  </si>
  <si>
    <t xml:space="preserve">
a : “Anonymous delivery”, meaning that no documents have to be shown to get pre-natal and peri-natal care. 
d: people infected with TB are obliged to undergo treatment  
responsible actor:federal public health authorities, hospitals
KAKuG/Bundesgesetz über Krankenanstalten und 
Kuranstalten StF: BGBl. Nr. 1/1957, § 22
Tuberkulosegesetz StF: BGBl. Nr. 127/1968, 
§ 37, 38
http://anonymegeburt.at/ , acc. 20.05.2014
</t>
  </si>
  <si>
    <t xml:space="preserve">A and B for UDMs only.  Integration into health insurance is proceeded automatically, e-card is sent by post to person with insurance coverage.
Special procedures only necessary for “Mindestsicherung” (see above) and in case of end of free co-insurance of dependents (eg. through divorce, reaching age of majority)
For undocumented migrants: clinical discretion is exercised in determining whether a condition is an “emergency ”. </t>
  </si>
  <si>
    <t>legal migrants and asylum seekers only</t>
  </si>
  <si>
    <t xml:space="preserve">Regional authorities and service providers have active policy of promoting standards for ‘diversity-sensitivity’ and monitor their implemenation. See e.g. “Intergation and diversity monitor’ (Vienna), pp. 139-154  
In Slazburg, concerns only intepretation.
https://www.wien.gv.at/menschen/integration/pdf/monitor-2014.pdf, acc. 29.01.2015
</t>
  </si>
  <si>
    <t xml:space="preserve">For asylum seekers, granting coverage is mainly left to the discretion of the health professionals. Most of difficulties arise when health care could not be provided in the detention centre. Referrals to hospitals or specialty care are more difficult to arrange. Inside these structures, administrative discretion may occur, e.g. when a surgical intervention is needed. For example, in one hospital, an internal procedure states that any surgical procedure for an asylum seeker exceeding a certain amount should be prior approved by the Medical Council of the hospital. 
</t>
  </si>
  <si>
    <t xml:space="preserve">
A. (proof of poor socioeconomic conditionsds, proof of address. {Proof of address may be a rental contract but this has to be verified by a social assistant.) B: For undocumented migrants, sovereignty of each municipality in organising urgent medical aid for migrants with an illegal status leads to as many procedures as municipalities ( a pilot project is actually under development at the Ministry of Social Integration in order to harmonise and to digitize the procedure of urgent medical aid ). Moreover, there is an important gap between the law and the practice concerning urgent medical aid (see report of Doctors of the World and Dauvrin, 2012 for detailed explanations). 
An social inquiry has to be conducted by the social assistant of the PCSA to assess whether the irregular migrants (or other migrants applying for aid from the PCSA) really live in poor socioeconomic conditions. Social assistants are then the gatekeepers. Being president of the PCSA is a political function at municipal level. Consequently the local politics may influence the number of certificates of urgent medical aid delivered to migrant patients. Traditionally, socialist municipalities are more “generous” than liberals ones, reinforcing the social fragmentation between “indigents” (including migrants) and “riches”. 
There is a lack of coherence between the timeline of PCSA and the medical conditions of the patients (PCAS council is held once a month, health professionals get paid three months after the provision of health care).Respect of patients’ rights may not be guaranteed   when you are in vulnerable situations: migrants benefiting from aid delivered by the State cannot choose their health professionals, are poorly informed about their rights, procedures for informed consent may not be respected and are subject to limitations in the available therapeutic options. Moreover, on the health professionals’ side, the therapeutic freedom of health professionals is jeopardised by the PCSA as the PCSA decides whether or not a therapeutic option made by the health professional is justified. 
There are also complicated procedures demanding high levels of language proficiency and know-how. This is particularly the case for irregular migrants as they need to make an application for urgent medical aid at the municipality. Migrants need to understand the political organisation of Belgium at local level.
Most of the civil servants speak only national languages (sometimes only French or only Dutch). 
Although all health services are entitled to provide health care, ”private” hospitals may or sometimes refuse to provide care for migrants in poor socioeconomic conditions or irregular migrants and transfer them to public hospitals. However, no data are available to support this fact although it has been reported by health professionals and patients (see EUGATE raw data for Belgium). 
</t>
  </si>
  <si>
    <t>Undocumented migrants may have difficulty providing the required documentation.  Administrative discretion in granting or refusing care in certain cases applies to the extent that some GPs refuse to take up asylum seekers or legal migrants as patients (see question 2a). It also applies when judgements are made by medical staff about what is an “urgent” or “emergency” case</t>
  </si>
  <si>
    <t xml:space="preserve">Additional documents that may be required include: legal permanent residency card (PR card) in addition to legal address, social insurance number, etc.Admin. discretion for Asylum seekers and UDMs. </t>
  </si>
  <si>
    <t xml:space="preserve">Aylum seekers and undocumented migrants are having issues with the scope of “urgent health care”.  
For UDMs, the assessment of “ability to pay”also creates uncertainty.    Applies to persons under international protection, asylum seekers and undocumented migrants. The foreigner should prove its identity with a document issued by the Croatian police authorities before using health care in public or private medical institution or other health care provider.  Aylum seekers and undocumented migrants are having issues with the scope of “urgent health care”.  
</t>
  </si>
  <si>
    <t>Legal migrants and asylum seekers.  There is one form submitted by all persons applying for a national health card and accompanying documents required for nationals and recognised refugees are comparable.   Up to discretion of Minister who can waive bill for publicly provided health care. It’s applicable to all categories but it’s applicable on an individual basis, in the context of promoting public health.</t>
  </si>
  <si>
    <t>Up to discretion of Minister who can waive bill for publicly provided health care. It’s applicable to all categories but it’s applicable on an individual basis, in the context of promoting public health.</t>
  </si>
  <si>
    <t>There is a certain degree of uncertainty of migrants with private health insurance whether particular procedures are covered or not. Coverage of health care in particular situations depends on a discretion of private health insurance companies (pre-existing conditions); that is usually applied in case of expensive health care.</t>
  </si>
  <si>
    <t>D. People at increased risk of exposure to infectious diseases: It is recommended by the National Board of Health and Medicines that immigrants and refugees from high risk areas of viral hepatitis – particularly from Africa and Southeast Asia - are examined for chronic hepatitis B. The recommendation is for both adults and children.</t>
  </si>
  <si>
    <t>Registration with the Danish National Registry of Persons is required for all users to be entitled to health care services in the public system, but the procedure may be more complicated for migrants. This is a prerequisite for obtaining a national health card.</t>
  </si>
  <si>
    <t>For.UDMs:
Often there is a clinical judgment involved in assessing whether a condition is acute or not. In addition, it is possible to provide further care in relation to an emergency if, in the present circumstances, it is not reasonable to refer the person to care in the home country. Such services might be delivered free of charge, but the formal responsibility of deciding whether treatments will be subjected to payments lies within the regional authorities. Registration with the Danish National Registry of Persons is required for all users to be entitled to health care services in the public system, but the procedure may be more complicated for migrants. This is a prerequisite for obtaining a national health card.</t>
  </si>
  <si>
    <t>• Hospital treatment</t>
  </si>
  <si>
    <t>• Treatment with physiotherapist</t>
  </si>
  <si>
    <t>• Dental treatment</t>
  </si>
  <si>
    <t>• Body therapy</t>
  </si>
  <si>
    <t>• Contact person offering support</t>
  </si>
  <si>
    <t>• The possibility to take residence in a crisis center, in the asylum system or a different place according to individual needs.</t>
  </si>
  <si>
    <t>Special clinics also exist for people who have been subjected to human trafficking who are not yet in contact with the authorities. They are able to access health care clinics in two different cities (Copenhagen and Fredericia) which are equipped with social workers and health care staff.</t>
  </si>
  <si>
    <t>The two health clinics that currently exist are offering medical consultations, tests for sexually transmitted diseases, test for pregnancies and certain vaccination services (some which are free of charge). The clinics receive financial support from the state and also collaborate with the general health care system. It is possible to be referred for medical treatment, psychologists and for dental care. In addition, mobile health care offers exist to reach vulnerable and marginalized prostitutes around the country.</t>
  </si>
  <si>
    <t xml:space="preserve">No separate health card or number exists, the personal ID number is being used for both nationals and legal migrants. All residents of Estonia, either short or long term, are required to register their residence address. 
However, asylum seekers and undocumented migrants do not have an ID number and this hinders their access to services. 
For legal migrants, receiving compulsory health insurance is conditioneal upon registration with the Health Insurance Board. Employers have to register every employee in the Health Insurance Board registry after the work contract has come into effect.
For UDM’s, the definition of “emergency care” depends on individual judgement.
For legal migrants with only a temporary residence permit, the same situation applies as for UDMs. 
</t>
  </si>
  <si>
    <t xml:space="preserve">Asylum seekers and undocumented migrants do not have an ID number and this hinders their access to services.   For UDM’s, the definition of “emergency care” depends on individual judgement.
For asylum seekers, the judgement as to whether one is “financially capable of paying” does not appear to be based on objective criteria. 
For legal migrants with only a temporary residence permit, the same situation applies as for UDMs. </t>
  </si>
  <si>
    <t xml:space="preserve">
F.  Victims of human trafficking. Most of them are abused in private firms by foreigner and Finnish bosses. They have to co-operate with police and immigration authorities in order to be involved into the protection program. (Information for asylum seekers 2013, Fact sheet)  They have special path to receive residence permit and special rights for health and social services. Individuals seeking international protection and victims of human trafficking who do not have a municipal residence as intended by the Municipality of Residence Act are also entitled to health care and medical treatment. (http://www.stm.fi/en/welfare/participation/immigrants.)
</t>
  </si>
  <si>
    <t xml:space="preserve">A. Pregnant women : 
- in primary care centres dedicated to maternal and child care, free care for natives and immigrants for pregnant women (after 6 month pregnancy)
- In hospitals: pregnant women (after 6 month pregnancy) can benefit from free access 
B. Persons suffering from Infectious diseases: free access to care related to the condition.
</t>
  </si>
  <si>
    <t>Proof of having stayed continuously in France for more than 3 months;  Low living standards (same resources criteria as for the CMU scheme) which have to be documented in the application form.</t>
  </si>
  <si>
    <t>a. Midwifery assistance in case of pregnancy and childbirth</t>
  </si>
  <si>
    <t>• No discretion or additional demands for documents which may be difficult to produce for regular migrants</t>
  </si>
  <si>
    <t>Asylum seekers: decisions are usually made by not medically qualified staff (employees of social assistance offices), in case of living in reception centres or collective residencies, receptionists, managers or other staff is in the position to permit and/or assist or not the asylum seekers to apply for the voucher.      Asylum seekers: A particular voucher is needed for getting access to care according to AsylbLG § 4. The voucher is issued by the local social assistance offices (municipalities), yet the places of residence of asylum seekers are often distant to municipal offices. Moreover, these offices usually have only limited opening hours. Access to the vouchers is thus limited, frequently preventing asylum seekers from assessing care. In 2014, at least two dramatic cases have been reported of one child dying, and one with severe complications of meningitis due to this administrative demand.</t>
  </si>
  <si>
    <t xml:space="preserve">Undocumented  migrants: complete dependence of discretion of public employees, medical and technical staff of hospitals and health care centres / doctor’s offices      Undocumented  migrants who want to exercise the entitlement according to AsylbLG § 4 have to assess municipal social assistance offices as well and will then be detained.  </t>
  </si>
  <si>
    <t>No such barriers</t>
  </si>
  <si>
    <t>The procedure by which uninsured patients (no longer covered by previous insurance)  who are not entitled to issue a welfare/destitution card can access treatment for free is based on administrative discretion, with a hospital based committee (three representatives) deciding on the coverage.
(Applies to legal migrants).
Definition of emergency for UDMs also involves administrative discretion.</t>
  </si>
  <si>
    <t>Asylum seekers: Assessment of “need for assistance”</t>
  </si>
  <si>
    <t>Undocumented migrants:Assessment of “inability to pay”
Classification as “medical emergency”</t>
  </si>
  <si>
    <t xml:space="preserve">
Coverage for asylum seekers, other than basic health care outlined in paragraph 3 of the Annex below, is subject to clincal judgments about “necessary” and “emergency” care 
</t>
  </si>
  <si>
    <t xml:space="preserve">To be eligible for treatment a UDM must be classified as an “emergency” case, which involves a decision by medical staff. To be exempted from payment they must be unable to pay themselves, in the opinion of the provider organisation. </t>
  </si>
  <si>
    <t>A. documentation for obtaining  medical cards</t>
  </si>
  <si>
    <t>A Documentation for obtaining medical cards and B. classification as “medical emergency”</t>
  </si>
  <si>
    <t>Difficult documents: Applies to regular migrants and AS.</t>
  </si>
  <si>
    <t xml:space="preserve"> If persons have Health Insurance Card, nationals and foreigners need to show the Health Insurance Card. They do not need to show any other documents.</t>
  </si>
  <si>
    <t>Health card makes other documentd unnecessary but some UDMs will not have it. here is a Free/ Low -cost Medical Service for poor people even if the number of medical facilities are limited. Some of them have discretion to give this service to undocumented migrants.</t>
  </si>
  <si>
    <t>Refer to relevant acts relsting to conditions of coverage</t>
  </si>
  <si>
    <t xml:space="preserve">A: If a person holds national personal code and valid health insurance policy, then there are no addiditional administrative procedures. B:Administrative discretion applies to all groups of visitors, migrants and locals. </t>
  </si>
  <si>
    <t xml:space="preserve">A; If a person holds national personal code and valid health insurance policy, then there are no addiditional administrative procedures. However, asylum seekers and UDMs may not have these. B: Administrative discretion applies to all groups of visitors, migrants and locals. Asylum seekers' treatment may need special written approval. </t>
  </si>
  <si>
    <t xml:space="preserve">A; If a person holds national personal code and valid health insurance policy, then there are no addiditional administrative procedures. However, asylum seekers and UDMs may not have these. B: Administrative discretion applies to all groups of visitors, migrants and locals. </t>
  </si>
  <si>
    <t>A: Theoretically, no administrative restrictions, but practically some procedure could be applied to several groups of migrants</t>
  </si>
  <si>
    <t xml:space="preserve">A: Theoretically, no administrative restrictions, but practically some procedure could be applied to several groups of migrants  B: All asylum seekers and undocumented migrants are subject to the decision of medical staff whether to consider a situation as an medical emergency.
Those living in the Foreigners Registration Centre are also subject to the decision of the Red Cross whether to subsidise the cost  of services beyond primary care. 
</t>
  </si>
  <si>
    <t xml:space="preserve">A: For an uninsured legal migrant applying for help under Article 162, proof of “insurmountable costs”
</t>
  </si>
  <si>
    <t xml:space="preserve">B: For asylum seekers in the first three months after making their application, hospital costs will be reimbursed only if the OLAI decides to take over the fees. (Exceptions: childbirth and emergencies.)
</t>
  </si>
  <si>
    <t>A: For a UDM, proof of residence (for example a testimonial letter from a person where he stays, a tenancy, or a certificate issued and stamped by a social worker)</t>
  </si>
  <si>
    <t xml:space="preserve">All categories of migrants enjoy equitable entitlement on mentioned indictors. Exception is the availability of interpreters free of charge for asylum seekers, female victims of domestic violence and migrant patients in forensic psychiatric care and detained in prison. However, this does not concern treatment. Children are exemot from restrictions.
Responsible actors for policy-making: Minister of Health, Welfare and Sport, and Minister of Safety and Justice.
Source: Letter to the Member of Parliament 25 may 2011 (www.rijksoverheid.nl/documenten-en-publicaties/kamerstukken/2011/05/11/fez-3064251.pdf) 
Letter to members of Parliament 28 May 2013 (www.rijksoverheid.nl/documenten-en-publicaties/kamerstukken/2013/05/28/kamerbrief-over-inzet-tolken.html )
</t>
  </si>
  <si>
    <t xml:space="preserve">B: Asylum seekers may or may not be allowed to consult a GP depending on thje judgement of the nurse in the asylum-seeker centre
</t>
  </si>
  <si>
    <t>A: Copy of passport required for all patients.</t>
  </si>
  <si>
    <t xml:space="preserve">A: It may be difficult for refugees, protected people* and asylum seekers to produce extra documentation required to demonstrate eligibility for publically funded/part-funded care;
“Refugee Travel Document issued under the Passport Act 1992 or Certificate of Identity (COI) 
and 
Proof of refugee status/application such as a recent letter from Immigration NZ confirming that the person: 
D. has been recognised as a refugee or 
E. has a current application for refugee status or 
 a recent** letter from the Immigration and  Protection Tribunal confirming the person is  appealing against a refusal of refugee status. 
 If the COI states the person has residency status,  the INZ letters are not necessary.”
https://www.health.govt.nz/system/files/documents/pages/pho-enrolment-checklist.pdf
</t>
  </si>
  <si>
    <t>B: Undocumented: Coverage for migrants for care does not depend on administrative discretion if the regulations and Ministry of Health directives are adhered to. The only person able to exercise discretion in granting coverage is the Minister of Health. However, in the case of UDMs a medical professional must decide whether “services are required to address immediate risks as a result of an emergency” [D.I.]</t>
  </si>
  <si>
    <t>B: decisions about urgent or essential treatment involve discreetion. (This only affects the decision whether or not to treat - payment is always required) A: as there is no entitlement, no documentation is involved.</t>
  </si>
  <si>
    <t xml:space="preserve">
A: Recomendation 9/A/2009 of Provedor de Justiça (about residence proof of over 90 days stay issued by Juntas de Freguesias) in order to claim exemption.
B: Applies to all groups in respect of registration at a health centre, how rigorously payment is demanded and assignation of a family doctor. </t>
  </si>
  <si>
    <t xml:space="preserve"> A: Asylum seekers may have to present evidence that they are not able to pay health charges themselves (cf. Q. 2a)   B: Applies to all groups in respect of registration at a health centre, how rigorously payment is demanded and assignation of a family doctor. 
</t>
  </si>
  <si>
    <t>A: UDMs have to present a certificate from their local town hall showing they have been residing for 90 days (with signatures of two witnesses).                    B: Applies to all groups in respect of registration at a health centre, how rigorously payment is demanded and assignation of a family doctor. 
The assessment of  “urgent and life-saving health care” (see q. 3) is subject to clinical discretion.
One form of administrative discretion that could have had favourable outcomes for UDMs has been replaced by a restrictive rule. The 2009 Internal Act stated that healthcare units could require the payment of costs by UDM (poderão exigir a cobrança) in cases allowed by the law. However, the 2013 Manual states that they have to require such payment (devem exigir a cobrança).</t>
  </si>
  <si>
    <t xml:space="preserve">A: Documentation required, depending on the situation/ category that the person belongs to. The list of necessary documents for each case is available on the National Healthcare Insurance House and the Healthcare Insurance Houses in the territory.
http://www.cnas.ro/casmb/page/cum-dovedesc-calitatea-de-asigurat.html 
For legal migrants and undocument migrants, some of these documents will probably be difficult to produce 
As in the case of nationals, in order to access the national healthcare system the person needs an identity document because one needs an identity personal number to enrol in the national healthcare system. This applies to all categories of people, nationals or migrants. For example, similar difficulties as undocumented migrants in accessing the healthcare national system, besides emergency medical assistance, are also quite widespread in the Roma communities (nationals) who are undocumented. 
</t>
  </si>
  <si>
    <t>A: Documentation required, depending on the situation/ category that the person belongs to. The list of necessary documents for each case is available on the National Healthcare Insurance House and the Healthcare Insurance Houses in the territory.
http://www.cnas.ro/casmb/page/cum-dovedesc-calitatea-de-asigurat.html 
For legal migrants and undocument migrants, some of these documents will probably be difficult to produce 
As in the case of nationals, in order to access the national healthcare system the person needs an identity document because one needs an identity personal number to enrol in the national healthcare system. This applies to all categories of people, nationals or migrants. For example, similar difficulties as undocumented migrants in accessing the healthcare national system, besides emergency medical assistance, are also quite widespread in the Roma communities (nationals) who are undocumented.     
B:  Definition of “emergency care” for UDM requires clinical judgement.</t>
  </si>
  <si>
    <t>A: docments required are problematic.  B: decision about "emergency"</t>
  </si>
  <si>
    <t xml:space="preserve">To receive medical assistance you are requested to show your personal health card regardless you are national or not. Access and coverage (except for emergency care) without the health card will be questioned mainly by the receptionist rather than by health professionals or managers as they are the first contact point with the Health System. After the approval of the new RDL 16/2012 this situation has been worsening as it ends with the universal coverage and entitlement is tight to new rules stated by this law. 
The main concerns are focused on the limitation to HCS access for minors and pregnant women as the law recognized them their right to access (with or without card). They may have more barriers depending on the knowledge of the new rules or other personal prejudices of the reception staff. Hence, health authorities are publishing documents with information and training receptionist about the new situation and how to apply the new rules.
</t>
  </si>
  <si>
    <t xml:space="preserve">
For asylum seekers and UDM, see above. As regards them is B included in the law targeting asylum seekers. As regards UDM, B was introduced parallel to the introduction of the new law. Changes were made in The Communicable Disease Act [Smittskyddslag (2004:168) so as to include UDM in the personae (implying free treatment and medication which has not before been accessible for irregular migrants) (see prop 2012/13:109). 
D is included in the mainstream system (implying accessible for asylum seekers/UDM only if deemed “cannot be postponed” by a physician. 
Victims of trafficking are covered in so far as it is in relation to criminal investigations (witnesses can be given permission to stay and are provided health care). This is outlined in the Governments proposition regarding Human trafficking and limited permissions in order to witness (Regeringens proposition 2003/04:35 Människosmuggling och tidsbegränsat uppehållstillstånd för målsägande och vittnen m.m.). 
</t>
  </si>
  <si>
    <t xml:space="preserve">A: According to the Federal Public Health Insurance Law, every person who lives in Switzerland has the right and the duty to take out a ‘basic health insurance’. It means that a person who wants to take out a health insurance must indicate an address in Switzerland. However this address should not be necessary a legal address. Insurance company do not ask additional certificate of legal addresses.
Source: Public Health Insurance Law, articles 84-86: Insurance companies are not allowed to pass on data on the residence status of their clients. B: no administrative discretion for any group
</t>
  </si>
  <si>
    <t>A: Declaratiomn of legal address required</t>
  </si>
  <si>
    <t xml:space="preserve">A: All migrants who seek exemption from direct costs and have to provide a form HC1 are likely to find this at least burdensome, needing official signatures and the like, and may be faced with demands for documents such as National insurance numbers, that they may not have. UDMs and even recognised AS/Refugees may not have all the usual required documentation including vaccination records, birth certificates etc. although these will not usually prevent from receipt of services, but may cause delays or inconvenience.  B: Administrative discretion applies at many points in the system:
·         the determination of ‘ordinarily resident’ status
·         the decision whether to issue a bill, and how rigorously to demand payment
·         acceptance on a GP’s register
etc.
Most of these affect all health service users
</t>
  </si>
  <si>
    <t xml:space="preserve">B. Immigrants are required to produce Social Security number (SSN) and their (verified) immigration/citizenship status.
“Today, immigrant families face numerous barriers to enrolling in Medicaid and CHIP, including confusion regarding their eligibility, fear of immigration enforcement, concerns about harming their status or the status of their family members, concerns about their sponsors, difficulty completing the application process, and language and literacy challenges.”  - Kaiser Foundation, see:
https://kaiserfamilyfoundation.files.wordpress.com/2013/03/8279-02.pdf   B: Discretion: For migrants not included in Medicaid, coverage will depend on the extent of their private health insurance and the service provider’s willingness to treat them if uninsured.
</t>
  </si>
  <si>
    <t xml:space="preserve">Legal migrants: extent of coverage
Answer 0 if answered Option 3 in previous question.
</t>
  </si>
  <si>
    <t xml:space="preserve"> Emergency care only (or none if no inclusion)</t>
  </si>
  <si>
    <t xml:space="preserve">Asylum seekers: extent of coverage
Answer 0 if answered Option 3 in previous question.
</t>
  </si>
  <si>
    <t xml:space="preserve">Undocumented migrants: extent of coverage
Answer 0 if answered Option 3 in previous question.
</t>
  </si>
  <si>
    <t xml:space="preserve">(a) Long Term Residents and New Zealand citizens - full labour market access. (b) Residents on temporary work permits: only those on Recognised Graduate Visas (subclass 476 - engineering graduates) and New Zealand Citizen Family Relationship visas (subclass 461) have equal access to employment as citizens. Many temporary visas for employment purposes carry the ‘8107’ visa condition, which mean that the visa holder must not change occupation or employer whilst in Australia on that visa.   457 visa holders may be able to change occupation or employer provided a new nomination is approved: 8107(3). From January 2010, foreign skilled workers who have gained their trade qualifications in Australia have to undergo the "Job Ready Program" consisting of four stages: (1) skills assessment, (2) 12 months' employment, (3) Workplace Assessment and (4) Final Assessment - Australian graduates are not subjected to this requirement. (c) Of permits that do allow family members to join the primary applicant, family members of Temporary Workers short stay (subclass 400) and Maritime Crew (subclass 988) are not given access to the labour market. Of those visas that allow joining family members to accompany the primary visa holder and do not prohibit access to the labour market, there appear to be no restrictions on accessing the labour market.
</t>
  </si>
  <si>
    <t>FAMILY REUNION FOR FOREIGN CITIZENS</t>
  </si>
  <si>
    <t>Certain overseas student visa holders are not allowed to bring their family to Australia. Certain temporary workers such as working holiday visa holders cannot include dependent children in their application and cannot bring them to Australia (Sch 2 Cl 417.211(4). Temporary protection visa holders are unable to sponsor family members and have little or no prospect of permanent residency which would allow them to sponsor family in the future.</t>
  </si>
  <si>
    <t xml:space="preserve"> Remaining Relative and Carer visa sub-classes were repealed for over 2 months but this move was disallowed. Processing times for these visas are lengthy due to the cap placed on numbers of these visas granted each financial year (see discussion above). In the case of temporary visas such as temporary work visas (for eg, subclass 457 visa) dependent adult children are allowed if they are wholly or substantially dependent on the visa holder or the partner of the visa holder OR are incapacitated for work. In the case of permanent visas, conditions additional to dependency apply, for eg, the adult child must be between 18 -25yrs, must not be married,  in a de facto relationship or engaged to be married, not be in fulltime work AND since 18 yrs or within 6 months /reasonable time after completing year 12 have been undertaking a full-time study course at an educational institutions leading to a profession, trade or vocational qualification. See for example Clause 457.321, definition of "member of the family unit" in regulation 1.12 and definition of "dependent child" in regulation 1.03 Migration Regulations 1994 (Cth); See criteria for subclass 101 visa, clauses 101.211(1)(b), 101.211(2), 101.213(1) or subclass 802, clauses 802.212(1), 802.214 Now that the Remaining Relative and Carer visa subclasses are no longer available, the options for sponsoring adult children are limited to those dependent children who do not work and are not, and have never been engaged or married or in a defacto relationship. However, if they are dependent due to incapacitation for work, they are unlikely to meet the health requirements.
</t>
  </si>
  <si>
    <t>(a), (b) and (c). The avenues of guarantee and redress in the case of refusal or withdrawal depend on the nature of the refusal or cancellation. As a general rule, review of decisions to refuse visas to applicants in Australia or applicants outside Australia with a sponsor in Australia may be subject to merits review by the Migration Review Tribunal (MRT) (section 338 Migration Act). The review of decisions to refuse or cancel visas on character grounds, decisions to deport on the basis of certain crimes or review of cancellation of business visas is reviewable by the Administrative Appeals Tribunal (AAT) (sections 134 and 501 Migration Act).  If visa is cancelled under section 109 of the Migration Act, then notice must be given to the person (section 107 Migration Act) and the Minister must consider certain circumstances applicable to the person before deciding to cancel the visa (Regulation 2.41 Migration Regulations), there is a right of appeal to the Migration Review Tribunal (MRT) (section 338(3) Migration Act); if the visa is cancelled under section 116, then notice must be given to the person (sections 119-127 Migration Act) with decisions reviewable by the MRT (section 338(3) Migration Act). If the visa cancelled is a Business Visa (section 134), then notice must be given to the visa holder with an opportunity to respond (section 135 Migration Act), and the decision to cancel is reviewable by the Administrative Appeals Tribunal (AAT) (section 136 Migration Act). If a Student Visa is to be cancelled, it will be done so automatically if the student does not respond to the prescribed notice of non-compliance with course requirements (see sections 137J-137P Migration Act). If visa is cancelled or refused for failing the character test then the rights of review depend on the identity of the person refusing the grant of or cancelling the visa. If the Minister personally exercises his discretion to refuse or cancel a visa, then restricted judicial review is possible but on the grounds of jurisdictional error. If the Minister or his delegate refuses or cancels a visa and natural justice does apply, then merits review by the Security Appeals Division of the AAT is possible (see section 501 Migration Act). If a permanent resident subject to a deportation order under section 200 Migration Act, then merits review is possible - see section 500 Migration Act. If the Minister considers it in the 'national interest' to cancel a visa on character grounds then natural justice does not apply.</t>
  </si>
  <si>
    <t>Yes but only on limited grounds or under certain conditions (e.g. after five years of residence or more)</t>
  </si>
  <si>
    <r>
      <t xml:space="preserve">Prohibition of discrimination includes discrimination by association and/or by assumption covering:   </t>
    </r>
    <r>
      <rPr>
        <strike/>
        <sz val="8"/>
        <rFont val="Arial"/>
        <family val="2"/>
      </rPr>
      <t xml:space="preserve"> </t>
    </r>
    <r>
      <rPr>
        <sz val="8"/>
        <rFont val="Arial"/>
        <family val="2"/>
      </rPr>
      <t xml:space="preserve">
a) race and ethnicity                                
b) religion and belief                                    
c) nationality                                                                        Note: Discrimination on basis of assumed characteristics: Discrimination can sometimes occur because of an assumption about another person which may or may not be factually correct, e.g. that the person has a disability. Discrimination by association: A person may face discrimination because they associate with persons of a particular characteristic.</t>
    </r>
  </si>
  <si>
    <t xml:space="preserve">Pan Canadian Framework for the Assessment and Recognition of Foreign Qualifications: Canadians and internationally-trained applicants will be treated equally with regards to the requirements that must be demonstrated in order to achieve qualification recognition.  Recognition of foreign qualifications in one jurisdiction requires that other jurisdictions accept that licensing decision. Once an internationally-trained individual is certified by a province or territory, he or she cannot be treated any differently for certification purposes than a domestically-trained worker. 7 academic credential assessment services (Framework) http://www.hrsdc.gc.ca/eng/workplaceskills/publications/fcr/pcf_folder/PDF/pcf.pdf </t>
  </si>
  <si>
    <t xml:space="preserve">There are programs both at the federal level for adults and in schools for children.There are transitional streams for students in each province to help them adjust if there language skills are inadequate to stay with the mainstream.  A: Ex pre-primary in BC. 2.1.1. Policies and Procedures for Ontario Elementary and Secondary Schools, K-12 2007 </t>
  </si>
  <si>
    <t xml:space="preserve">Applications for naturalisation must demonstrate an “adequate understanding of one of Canada’s two official languages.” (Citizenship Act, section 5).  </t>
  </si>
  <si>
    <r>
      <t>Law 601: 2011: If the </t>
    </r>
    <r>
      <rPr>
        <b/>
        <sz val="8"/>
        <rFont val="Verdana"/>
        <family val="2"/>
      </rPr>
      <t>spouse/partner residing in Denmark</t>
    </r>
    <r>
      <rPr>
        <sz val="8"/>
        <rFont val="Verdana"/>
        <family val="2"/>
      </rPr>
      <t> is a foreign national, he/she must meet some of the requirements which are to be met when applying for a permanent residence permit. These requirements must also be met if the spouse/partner residing in Denmark has been granted a permanent residence permit under the rules which applied before 26 March 2010. </t>
    </r>
  </si>
  <si>
    <r>
      <t>Law No.1610 (L 70): December 17</t>
    </r>
    <r>
      <rPr>
        <vertAlign val="superscript"/>
        <sz val="11"/>
        <rFont val="Calibri"/>
        <family val="2"/>
        <scheme val="minor"/>
      </rPr>
      <t>th</t>
    </r>
    <r>
      <rPr>
        <sz val="11"/>
        <rFont val="Calibri"/>
        <family val="2"/>
        <scheme val="minor"/>
      </rPr>
      <t xml:space="preserve"> 2013 &amp; January 1</t>
    </r>
    <r>
      <rPr>
        <vertAlign val="superscript"/>
        <sz val="11"/>
        <rFont val="Calibri"/>
        <family val="2"/>
        <scheme val="minor"/>
      </rPr>
      <t>st</t>
    </r>
    <r>
      <rPr>
        <sz val="11"/>
        <rFont val="Calibri"/>
        <family val="2"/>
        <scheme val="minor"/>
      </rPr>
      <t xml:space="preserve"> 2014: Extends right to all levels of language courses to all legal foreign residents, regardless of their reason of stay in Denmark, including non-EU migrant workers. http://www.ft.dk/samling/20131/lovforslag/L70/index.htm#dok</t>
    </r>
  </si>
  <si>
    <r>
      <t> spouse/partner must be able to support him/herself – that is, he/she must not have received public assistance</t>
    </r>
    <r>
      <rPr>
        <b/>
        <sz val="8"/>
        <rFont val="Verdana"/>
        <family val="2"/>
      </rPr>
      <t> </t>
    </r>
    <r>
      <rPr>
        <sz val="8"/>
        <rFont val="Verdana"/>
        <family val="2"/>
      </rPr>
      <t>under the terms of the Active Social Policy Act or the Integration Act for the past three years. Plus  collateral requirement of 50,000 kroner.</t>
    </r>
  </si>
  <si>
    <r>
      <t>Not applicable: No sanctions for non-participation. The reasons for immigration vary and include all the bases for granting a residence permit under the Estonian Aliens Act, the bases for staying in the country under the Citizen of the European Union Act and the bases for granting a residence permit under the Act on Granting International Protection to Aliens. The direct target group of the adaptation programme does not include</t>
    </r>
    <r>
      <rPr>
        <sz val="11"/>
        <rFont val="Calibri"/>
        <family val="2"/>
        <scheme val="minor"/>
      </rPr>
      <t xml:space="preserve"> foreign nationals children under 3 years of age</t>
    </r>
  </si>
  <si>
    <t>Act on the Promotion of Immigrant Integration (1386/2010)Municipalities, employment and economic development offices and other authorities shall provide immigrants with appropriate guidance and advice concerning measures and services promoting integration and working life. The initial assessment is the preliminary assessment of the immigrant’s preparedness concerning employment, study and other aspects of integration and the need for language training and other measures and services promoting integration. Using the initial assessment as a basis, the municipality or the employment and economic development office initiates the drawing up of an integration plan. Integration training is usually implemented as labour market adult education.</t>
  </si>
  <si>
    <t xml:space="preserve">Provided on individual basis through integration plans
</t>
  </si>
  <si>
    <t xml:space="preserve">Aliens Act 30.4.2004/301, amendments; date of adoption &amp; date of entry into force:  1.8.2010
Section 36
A residence permit by reason of family ties may be refused if there are reasonable grounds for suspecting that the sponsor has received a residence permit by circumventing the provisions on entry or residence by providing false information on his or her identity or family relations. </t>
  </si>
  <si>
    <t>There is a special Advisory Board for Ethnic Relations where all major ethnic groups are represented: . All Its legal status is determined in the decree 358/2000 and this decree has not changed since 2007, aaccording to an e-mail from the ETNO's secretary (received on 25 May 2010). According to the same e-mail, the only official change in policy were that some boundaries of the five regional ETNO's were changed.</t>
  </si>
  <si>
    <r>
      <t xml:space="preserve">Immediate access to labour market:
What categories of foreign residents have equal access to employment as nationals?
a. Permanent residents
b. Residents on temporary work permits  (excluding seasonal) within period of </t>
    </r>
    <r>
      <rPr>
        <sz val="11"/>
        <rFont val="Calibri"/>
        <family val="2"/>
      </rPr>
      <t>≤ 1 year
c. Residents on family reunion permits (same as sponsor)</t>
    </r>
  </si>
  <si>
    <r>
      <t xml:space="preserve">What categories of TCNs have equal access to housing </t>
    </r>
    <r>
      <rPr>
        <sz val="11"/>
        <rFont val="Calibri"/>
        <family val="2"/>
      </rPr>
      <t xml:space="preserve">benefits? (e.g., </t>
    </r>
    <r>
      <rPr>
        <sz val="11"/>
        <rFont val="Calibri"/>
        <family val="2"/>
        <scheme val="minor"/>
      </rPr>
      <t xml:space="preserve">public/social housing, participation in housing financing schemes)                                                                                             a. Long-term residents
b. Residents on temporary work permits (excluding seasonal)
c. Residents on family reunion permits (same as sponsor)
</t>
    </r>
  </si>
  <si>
    <r>
      <t xml:space="preserve">Do </t>
    </r>
    <r>
      <rPr>
        <sz val="11"/>
        <rFont val="Calibri"/>
        <family val="2"/>
      </rPr>
      <t>legally resident foreign citizens</t>
    </r>
    <r>
      <rPr>
        <sz val="11"/>
        <rFont val="Calibri"/>
        <family val="2"/>
        <scheme val="minor"/>
      </rPr>
      <t xml:space="preserve"> have a facilitated right to reunite in their families (e.g. like nationals or EU citizens who move from one Member State to another)?</t>
    </r>
  </si>
  <si>
    <r>
      <t>Support to pass pre-departure requirement                                                     a. Assessment based on publicly available list of questions                                                                    b. Assessment based on</t>
    </r>
    <r>
      <rPr>
        <sz val="11"/>
        <rFont val="Calibri"/>
        <family val="2"/>
      </rPr>
      <t xml:space="preserve"> free/low-cost</t>
    </r>
    <r>
      <rPr>
        <sz val="11"/>
        <rFont val="Calibri"/>
        <family val="2"/>
        <scheme val="minor"/>
      </rPr>
      <t xml:space="preserve"> study guide</t>
    </r>
  </si>
  <si>
    <r>
      <t xml:space="preserve">Right to autonomous residence permit  for partners and children at age of majority </t>
    </r>
    <r>
      <rPr>
        <sz val="11"/>
        <rFont val="Calibri"/>
        <family val="2"/>
      </rPr>
      <t>(permit is renewable and independent of sponsor)</t>
    </r>
  </si>
  <si>
    <r>
      <t xml:space="preserve">Yes but only on limited grounds or under certain conditions </t>
    </r>
    <r>
      <rPr>
        <sz val="11"/>
        <rFont val="Calibri"/>
        <family val="2"/>
      </rPr>
      <t>(e.g. after five years of residence or more)</t>
    </r>
  </si>
  <si>
    <r>
      <t xml:space="preserve">Periods of absence allowed for renewal, after granting of status (continuous or cumulative)
</t>
    </r>
    <r>
      <rPr>
        <sz val="11"/>
        <rFont val="Calibri"/>
        <family val="2"/>
      </rPr>
      <t>Note: for EU countries, this refers to time outside the EU.</t>
    </r>
  </si>
  <si>
    <r>
      <t>Support to pass citizenship/integration requirement                                                                                        a. Assessment based on publicly available list of questions                                                                           b. Assessment based on</t>
    </r>
    <r>
      <rPr>
        <sz val="11"/>
        <rFont val="Calibri"/>
        <family val="2"/>
      </rPr>
      <t xml:space="preserve"> free/low-cost</t>
    </r>
    <r>
      <rPr>
        <sz val="11"/>
        <rFont val="Calibri"/>
        <family val="2"/>
        <scheme val="minor"/>
      </rPr>
      <t xml:space="preserve">  study guide</t>
    </r>
  </si>
  <si>
    <t>General obligation to take an integration course (language and knowledge about legal order, culture and history). In March 2007, most family reunion permit holders and applicants for permanent residence had to take an integration course (German language + civic education) at normal costs organised by private &amp; public education organisations. With the 2007 Act on implementing EU directives, they had to take longer courses and, at the end, pass free tests on both parts. For details on integration see report of Bundesamt für Migration und Flüchtlinge, Migrations- und Integrationsforschung, 2007/2008 with a large survey of literature, p. 42 et seq., and Das Integrationspanel, 2010, for literature see p. 50 et seq.</t>
  </si>
  <si>
    <t>Maximum duration changed in 2013 to 5 years in case of EC LTRs but cannot be longer than the sponsor's permit. Another limit is the expiry of the validity of the travel document of the family member. The residence permit may not extend beyond that. ActII of  2007, § 19, para (11)</t>
  </si>
  <si>
    <t xml:space="preserve">The limit for normal cases is 9 month but the maximum length is defined to 12 months for special cases(see common ministerial decision 131/2006, art. 6). In practice the procedure may take much more than the law provides for reunification cases especially for family members from Pakistan, India and Bangladesh, because of intense controls for local public documents authenticity.   </t>
  </si>
  <si>
    <t>1 a c: There are several books and material in Greek for teaching it as a second language, in use at schools.Books and material are selected according to the needs. Curricula, in general, are devised by state bodies,but in the case of intercultural education ,teams of Universities implemented programmes of researching the situation in migrants education, prepared books and other material and implemented programmes of in-service teacher training. In the case of intercultural educationThe Institute for Returning Ethnic Greeks and for Intercultural Education(IPODE) creates programmes and handbooks, didactic material, monitors and evaluates the implementation.The Institute is an advisory body of the Ministry of Education.</t>
  </si>
  <si>
    <t xml:space="preserve"> Law 3879/2010 Development of Lifelong learning and other provisions, Article 26, Par.7a: 21 September 2010): Introduces new conditions for third country nationals to apply for a long term stay permit: a) adequate knowledge of the Greek language and b) knowledge of elements of Greek history and Greek culture.
</t>
  </si>
  <si>
    <t xml:space="preserve">New 6-month grace period to search for employment for those with less than five years residence. </t>
  </si>
  <si>
    <r>
      <t xml:space="preserve">Discretionary: Where dependency is shown and sufficient resources are available (see:http://brophysolicitorsimmigration.blogspot.ie/), FR </t>
    </r>
    <r>
      <rPr>
        <u/>
        <sz val="11"/>
        <rFont val="Calibri"/>
        <family val="2"/>
        <scheme val="minor"/>
      </rPr>
      <t>may</t>
    </r>
    <r>
      <rPr>
        <sz val="11"/>
        <rFont val="Calibri"/>
        <family val="2"/>
        <scheme val="minor"/>
      </rPr>
      <t xml:space="preserve"> be granted</t>
    </r>
  </si>
  <si>
    <t xml:space="preserve">b) integrated into curriculum: Intercultural Education Intercultural Education Strategy  (Date of adoption &amp; date of entry into force: 2010)
In 2010, the Department of Education and Skills, (formerly the Department of Education and Science) published the Intercultural Education Strategy, 2010-2015. The Department began the process of developing the strategy with a conference in October 2008. Extensive consultation followed, with a series of sectoral meetings attended by over 200 delegates. There were also over 50 written submissions forwarded to the Department.
Web-link: http://www.integration.ie/website/omi/omiwebv6.nsf/page/FCMY-89HDLC10522921-en/$File/mig_intercultural_education_strategy%5B1%5D.pdf
</t>
  </si>
  <si>
    <r>
      <t>Advisers have their own right of initiative to make reports or recommendations, even when not consulted</t>
    </r>
    <r>
      <rPr>
        <sz val="11"/>
        <rFont val="Calibri"/>
        <family val="2"/>
      </rPr>
      <t>,</t>
    </r>
  </si>
  <si>
    <r>
      <t>As regards housing, it is argued by many commentators and  NGOs that  new legislative and administrative provisions can be  seen as  cases of institutional discrimination (direct or indirect) based on nationality.The examples provided by relevant literature are : Law n 125/08 states that renting a house to an irregular immigrant will lead to confiscation of the apartment and a jail term of up to three years. L  94/09 provides that registration in the municipal registry of residents will be on condition that the apartment or house meets a given health standard, a condition which will disproportionately affect non Italian citizens. It aso provide that in order to register a new born in the municipal registry or to marry a non Italian citizen must show a valid permit of residency.</t>
    </r>
    <r>
      <rPr>
        <sz val="11"/>
        <rFont val="Calibri"/>
        <family val="2"/>
      </rPr>
      <t xml:space="preserve">
</t>
    </r>
  </si>
  <si>
    <r>
      <t>Law 6 June 2008, n. 101 amended Legislative Decrees n.215/03  (on race and nationality) and 216/03 (on religion, belief, age, disability, sexual orientation)</t>
    </r>
    <r>
      <rPr>
        <sz val="11"/>
        <rFont val="Calibri"/>
        <family val="2"/>
      </rPr>
      <t xml:space="preserve">.  But in fact the new provisions on the burden of proof are really innovative only as far as  race and ethnic discrimination cases are concerned, while  for the other grounds the changes in the text of the law did not change the substance of the standard of proof , which has remained untouched. As for the first two grounds (race and ethnicity) , now the new rule provides that the factual evidence must be "accurate and non contradictory", while the third requirement (serious) has been repealed. This means that the standard of proof required to the plaintiff is now  tha one of presenting a prima facie evidence.  As for the second question , since the provisions  on the burden of proof  refer only to the judicial proceedings,  the answer should be  no. But the point is that the question has never been adressed in the Italian context.  No specific administrative proceeding is mentioned in the law and,as for the general ones, the benefit  is non explicitly excluded.
</t>
    </r>
  </si>
  <si>
    <t xml:space="preserve">A covered: Several government projects to implement Japanese courses for immigrant children in various types of schools, but not yet pre-school. According to April 2009 Promotion of Support Measures for Foreign Residents in Japan,  the Ministry of Education provided information to all prefecture's boards of education on appropriate implementation of Japanese language lessons and adaptation guidance for foreign students in public schools. </t>
  </si>
  <si>
    <t xml:space="preserve">"Article 12 of Support for Multicultural Families Act is the legal basis. Regional/ local governments, heads and representatives of which are elected directly by the residents, may allocate funds or technical resources through non-governmental supporting centers for foreigners and multicultural families. There are also alternative middle or high schools for students of multicultural families, supported by regional/local governments. 
SUPPORT FOR MULTICULTURAL FAMILIES ACT
Article 12 (Designation, etc. of Support Centers for Multi-Cultural Families)
(1) The Minister of Gender Equality and Family may, if necessary for implementation of supportive
policies for multi-cultural families, designate any legal entity or organization that has professional
human resources and facilities necessary for supporting multi-cultural families as a support center for multi-cultural families (hereinafter referred to as ""support center""). &lt;Amended by Act No. 9932, Jan. 18, 2010&gt;
(2) Each support center shall carry out a series of activities. </t>
  </si>
  <si>
    <t xml:space="preserve">Foreigners' policy committees were established at national level and similar committees were formed at local/regional level modeled on the national level. Migrant community representatives are more often represented at local/regional level than at national level where the government tends to appoint a 'famous person' to represent the immigrant community. (FRAMEWORK ACT ON TREATMENT OF FOREIGNERS RESIDING IN THE REPUBLIC OF KOREA
Article 8 (Foreigners' Policy Committee)) </t>
  </si>
  <si>
    <t xml:space="preserve">Name of new law/policy: Amendment to Law on Citizenship (Date of adoption &amp; date of entry into force: 09.05.2013/01.10.2013)
Summary of changes:  It is no longer mandatory for both parents of a child to be citizens of Latvia for the child to receive citizenship; one parent is enough, regardless of current place of residence. The child of this person may also receive Latvian citizenship if under the age of 15 .
</t>
  </si>
  <si>
    <t xml:space="preserve">Definition: compulsory education in Lithuanian - 6 (7) of age till 16 years of age, which in Lithuanian accounts for 10 years of schooling. Again, as no act/law is available, there is an implicit expectation and access for children to education. Only special decrees can be relied on: Decrees of June 1, 2003; April 5, 2005, September 1, 2005 of Minister of Education and Law </t>
  </si>
  <si>
    <t xml:space="preserve">Decree of 2003 June 4 No ISAK- 789  states that child has the right to have prior learning achievements assessed. The Assessment is organised at school in a Committee, according to Decree of the school Head. The Committee consists of professional highly qualified teachers and assesses competences of a child according to clear criterions, these are: the competences that are enlisted in Compulsory school Curriculum (since 1996), and which regulates achievements of all students in Lithuanian </t>
  </si>
  <si>
    <t>A applies.Intergated courses on intercultural issues could be found both in higher education and in high education (secondary) up to 18 years of age, that means 12 years of schooling. Mostly courses on history, cultural studies, languages, organisational psychology, social psychology will integrate a unit or two on the issue.</t>
  </si>
  <si>
    <t xml:space="preserve">Law on Legal Status of Aliens. Amendment of the Article 33  (Date of adoption &amp; date of entry into force: Adoption: 10 October 2013/ Entry into force: 1 January 2014): Time limit of an examination procedure to issue long-term residence permit was reduced from 6 to 4 months. An application for the permanent residence permit shall be examined no later than four months after the day when the application was submitted to the respective authority. 
</t>
  </si>
  <si>
    <t>Articles 17-19 of Luxembourg’s Law of 16 December 2008 on the hosting and integration of foreigners provides a new legal basis for the existing Conseil National pour Etrangers [National Council for Foreigners] (CNE), whose mission is to study problems concerning foreigners and their integration in Luxembourg, and suggest measures for the improvement of the situation of foreigners and their families. Individual candidates are elected by registered associations (Grand Ducal Regulation, 15.11.2011).</t>
  </si>
  <si>
    <t>The right of initiative to make reports is guaranteed in Article 18 of the Law of 16 December 2008 on the hosting and integration of foreigners. The CNE's is charged with studying, on its own initiative or that of the government, problems concerning foreigners and their integration in Luxembourg, and suggest measures for the improvement of the situation of foreigners and their families. It submits an annual report on foreigner integration in Luxembourg to the government, which is public. The national body can also take postions without being asked for by the government (2011).</t>
  </si>
  <si>
    <t xml:space="preserve">Neither. Generally, it is possible to view some ‘example questions’ on the website of the DUO. Other than this there is no public list of questions or study guide as such. Nor is there a public language or integration course; integration is considered your own responsibility and you have to find a (certified) privately offered course (or just self-study). See Memorandum of Explanation accompanying the latest change to the Wet Inburgering
</t>
  </si>
  <si>
    <t xml:space="preserve">General measures exist (not specifically targeted at migrants at pre-primary school age) aimed at addressing children with ‘taalachterstand’. For migrant pupils at compulsory primary or secondary school level support exists in the form of subsidies. See Article 165ff Wet primair onderwijs and Article 6a Wet voortgezet onderwijs.
</t>
  </si>
  <si>
    <t xml:space="preserve">only b: No such measures seem to exist in a systematic sense; schools etc. may introduce it based on the subsidies they get to target migrant pupils. See Regeling Leerplusarrangement VO, Nieuwkomers VO en eerste opvang Vreemdelingen 2009, Stcrt. 2014, 4713, Secondary education receive a lump-sum based on the amount of students they tutor. Additional funding is available based on the number of new comers and foreigners who do not have the Dutch-nationality and who, by any law, are not treated as a Dutch citizen (“vreemdelingen”): Additional funding has the purpose to enhance human recourses by which programs directed at enhancing language skills, minimizing drop-outs and preparing migrant pupils for a successful career can be facilitated. Migrants benefit from general support initiatives, for example programmes to tackle leaving school without a qualification.  In addition there might be non-governmental initiatives targeted specially at migrants. Non governmental initiatives are taken by f.e. Social Fund for the Knowledge sector.
</t>
  </si>
  <si>
    <t>Residents on family reunion permits can’t really access housing as it might get in the way of renewing their permits. The law in question is the Immigration Act section 58 (subsistence requirement) and section 61 (renewal) plus the immigration regulations. Normally renewal of a work immigration permit requires that the original requirements are still respected. This is not checked in family cases.</t>
  </si>
  <si>
    <r>
      <t>B only after 2 years.The Statute of the International Student (Decree-Law No. 36/2014, of 10/3) does not seem affect the rights referred to "</t>
    </r>
    <r>
      <rPr>
        <i/>
        <sz val="11"/>
        <rFont val="Calibri"/>
        <family val="2"/>
        <scheme val="minor"/>
      </rPr>
      <t>foreigners residing legally in Portugal for over two years</t>
    </r>
    <r>
      <rPr>
        <sz val="11"/>
        <rFont val="Calibri"/>
        <family val="2"/>
        <scheme val="minor"/>
      </rPr>
      <t>", as well as the "</t>
    </r>
    <r>
      <rPr>
        <i/>
        <sz val="11"/>
        <rFont val="Calibri"/>
        <family val="2"/>
        <scheme val="minor"/>
      </rPr>
      <t>children who legally reside with them</t>
    </r>
    <r>
      <rPr>
        <sz val="11"/>
        <rFont val="Calibri"/>
        <family val="2"/>
        <scheme val="minor"/>
      </rPr>
      <t>" [art. 3, paragraph 2, subparagraph b)]. However, the same does not apply to those who have an initial authorization of temporary residence and their families (art. 75, paragraph 1, and art. 107, paragraph 1), and those who have the residence permit issued to students in higher education [since the residence permit is granted for an initial period of one year (see art. 91, paragraph 2, of Law No. 23/2007, of 4/7) and art. 3, paragraph 4, of Decree-Law No. 36/2014, expressly states that "</t>
    </r>
    <r>
      <rPr>
        <i/>
        <sz val="11"/>
        <rFont val="Calibri"/>
        <family val="2"/>
        <scheme val="minor"/>
      </rPr>
      <t>the time of residence and residence permit for study is not relevant for the purposes</t>
    </r>
    <r>
      <rPr>
        <sz val="11"/>
        <rFont val="Calibri"/>
        <family val="2"/>
        <scheme val="minor"/>
      </rPr>
      <t xml:space="preserve">" of subparagraph b) of the same article]. </t>
    </r>
  </si>
  <si>
    <t xml:space="preserve"> Law no. 178/1997 on the certification and payment of interpreters and translators employed by the Superior Council of Magistrates, the Ministry of Justice, the Public Attorney Office of the High Court of Cassation and Justice, the National Anti-corruption Public Attorney Office, criminal prosecution bodies, public notaries and judicial executors
 </t>
  </si>
  <si>
    <t>The professional regulations obtained outside EU are not covered by the  Law no. 200/2004 on the recognition of diplomas and professional qualifications for professions recognized in Romania.There are 43 specific laws regulating the recognition procedures for TCN in the case of specific professions (architecture, medicine &amp; law are included),</t>
  </si>
  <si>
    <t xml:space="preserve">Under Act No. 400/2009 Coll. on Civil Service and on amendments to certain laws only Slovak citizen (including EEA nationals except several professions) has the right to seek admission into the civil service. </t>
  </si>
  <si>
    <t>Upon School Act No. 245/2008 (Section 146 Subsection 3) there is a provision saying: "to eliminate the language barrier of the  migrant pupils, elementary and extension  courses of the state language are organized." Upon Act No. 596/2003 (Section 10 Subsection 13), these language courses should be organized and financed by regional district office in cooperation with the local self-government. However in practice, not many such language courses have been organized.  For children of asylum applicants at the asylum institutions, whose school attendance is compulsory upon this law, the courses of basic Slovak are personally and financially provided by the Ministry of Interior (Section 146 Subsection 5 of the School Act No. 245/2008)</t>
  </si>
  <si>
    <t xml:space="preserve">One of three basic legal types of residence, tolerated stay, is excluded. Formally refugees and beneficiaries of subsidiary protection have access to long-term residence, however, in practice they may face difficulties. To be granted a long-term stay it is required to have at least five years of temporary residence and tolerated stay is not considered a temporary residence. Moreover, law is unclear as to how to proceed after 5 years of tolerated stay. Given that this type of stay is granted each year to only about 200 foreigners and a chance of renewal continuously for five years very little, option 2 could be ok. </t>
  </si>
  <si>
    <t xml:space="preserve">Applicant must pursuant to Citizenship Act submit criminal records, not older than six months, of any State which is or has been a national and a copy of the criminal records of each State where he/she resided in the last 15 years prior to application or other evidence of good character issued by the competent authorities of those States. </t>
  </si>
  <si>
    <t xml:space="preserve">Only a covered: The measures of the strategy includes preparing normative acts for successful integration of migrant children into Slovenian educational system; preparing the adjustment of the curriculum for fast and quality integration in the educational system (e.g. individual programmes); preparing strategies for involving the parents; activities for intercultural learning; establishing Slovenian as second language; quality of language courses and trainig of teachers and professionals. However, the strategy is not compulsory, it is not part of legal provisions, which is why the practices at different schools vary significantly. </t>
  </si>
  <si>
    <t xml:space="preserve">Sanctions available are: financial compensation to victims for material damages, financial compensation to victims for moral damages/ damages for injuries to feelings, restitution of rights lost due to discrimination/ damages in lieu, imposing negative measures to stop offending, g) specific sanctions authorising publication of the offence (in a non-judicial publication, i.e. not in documents produced by the court) and specific sanctions for legal persons. In addition, sanctions include fines and imprisonment when the act of discrimination amounts to a crime, defined with a Penal Code. </t>
  </si>
  <si>
    <t xml:space="preserve">The law establishes that after 5 years residence no differenciation between nationals and TCNs could be made regarding access to housing, but leaves to the discretion of local entities and Autonomous Communities the possibility to exclude aliens with a residence in Spain of less than 5 years. In practice, it means that usually long-term residents will always have equal access to housing (minor exceptions may apply).However, administrations can lower that 5-years threshold, and include categories b) and c) at their will. </t>
  </si>
  <si>
    <t>burden of proof exists only when the process arrive to the judicial administrative procedures. burden of proof need the intervention of a judge. Then It not exist in administrative procedure until this arrive to the jurisdictional order.  “Law 62/2003 (which transposes the Directives) introduces a shift of the burden of proof into the Spanish legal system (although it was already present in the employment litigation procedure: for discrimination based on sex in Art. 96 and for infringement of the freedom to join a union in Art. 179). For civil, administrative and labour litigation procedures, the law provides that if well-founded evidence of discrimination on the grounds of racial or ethnic origin (in all fields of Directive 2000/43) and religion or belief, disability, age or sexual orientation (in employment) are inferred from the allegations of the plaintiff, it must be for the respondent to bring forward a reasonable and objective justification, sufficiently proven, of the measures adopted and their proportionality.”</t>
  </si>
  <si>
    <t>a, b, c (not open to all)  It is encouraged and supported by different kinds of material that can be provided by educational authorities, but it is up to teachers/schools to take the initiative.
How first language instruction is arranged varies. Usually lessons are held out-side regular timetable hours, but there are alternative options.f</t>
  </si>
  <si>
    <t xml:space="preserve"> In addition to developing a student’s skills in his/her own language, the purpose of first language instruction is to help students build self esteem and promote their development as bilingual individuals with dual cultural identity and com-petence. Syllabus coveres culture and literature. It shall also teach the children about the culture and social structure-, and allow them to follow developments in the home country. They should acquire a knowledge of the history, traditions and social life in their culture of origin and the ability to make comparisons with Swedish conditions,</t>
  </si>
  <si>
    <t xml:space="preserve">"Skolverket" provides teaching material, service and support for these purposes. Government decides on syllabi for compulsory school, Swedish National Agency for Education on the one for special schools. Responsibility of every individual school to ensure children's possibility of developmetn and use textbooks and materials to meet classroom meets. THere are no additional resources offered to schools re: curriculum/materials promoting diversity. All tasks summarised here: http://www.skolinspektionen.se/en/About-Skolinspektionen/About-the-Swedish-Schools-Inspectorate/
and heren http://www.skolinspektionen.se/en/About-Skolinspektionen/The-activities-of-the-School-Inspectorate/ 
</t>
  </si>
  <si>
    <r>
      <t xml:space="preserve">Access to </t>
    </r>
    <r>
      <rPr>
        <i/>
        <sz val="11"/>
        <rFont val="Calibri"/>
        <family val="2"/>
        <scheme val="minor"/>
      </rPr>
      <t>higher</t>
    </r>
    <r>
      <rPr>
        <sz val="11"/>
        <rFont val="Calibri"/>
        <family val="2"/>
        <scheme val="minor"/>
      </rPr>
      <t xml:space="preserve"> education for TCNs is a matter of </t>
    </r>
    <r>
      <rPr>
        <u/>
        <sz val="11"/>
        <rFont val="Calibri"/>
        <family val="2"/>
        <scheme val="minor"/>
      </rPr>
      <t>equivalence of skills</t>
    </r>
    <r>
      <rPr>
        <sz val="11"/>
        <rFont val="Calibri"/>
        <family val="2"/>
        <scheme val="minor"/>
      </rPr>
      <t xml:space="preserve">, but does not depend on the type of residence permit. Specific conditions can be applied </t>
    </r>
    <r>
      <rPr>
        <i/>
        <sz val="11"/>
        <rFont val="Calibri"/>
        <family val="2"/>
        <scheme val="minor"/>
      </rPr>
      <t>before</t>
    </r>
    <r>
      <rPr>
        <sz val="11"/>
        <rFont val="Calibri"/>
        <family val="2"/>
        <scheme val="minor"/>
      </rPr>
      <t xml:space="preserve"> the arrival in Switzerland (e.g. university entrance examination). Students holding a foreign diploma recognized but not considered equivalent to a Swiss degree of maturity by the university concerned, must pass the supplementary examination ECU. The aim is to determine whether applicants is qualified to undertake studies in a cantonal university. 
Once TCNs are in Switzerland and received a resident permit, the situation is normally the same as for Swiss nationals, except in what concerns tuition fees per year (300chf. (about 250EUR) to 4000chf. (3300EUR) additional fees for foreign students, depending on the university).
</t>
    </r>
  </si>
  <si>
    <r>
      <t>Since 1 January 2014, each canton has a cantonal integration program (CIP), cofinanced by the Swiss Confederation, defining the set of measures related to the promotion of specific integration. CIP still provide free courses to TCNs with special needs.</t>
    </r>
    <r>
      <rPr>
        <sz val="11"/>
        <color indexed="62"/>
        <rFont val="Calibri"/>
        <family val="2"/>
        <scheme val="minor"/>
      </rPr>
      <t/>
    </r>
  </si>
  <si>
    <t xml:space="preserve">In addition to the existing measure b, the motion Barthassat also ensures access to vocational training for undocumented children (under certain conditions) since 2013 (measure a).
Adaptation of the Decree on Admittance, Residence and
Employment (VZAE) due to the implementation of the motion Barthassat (08.3616)
“Access to apprenticeship for young people without legal status”
Date of adoption &amp; date of entry into force: 3 March 2010 (National Council), 14 September 2010 (Council of States), 07 December 2012 (Federal Council) / 1 February 2013 
Summary of changes: a new article 30a of the Decree on Admittance, Residence and Employment entered into force on 1 February 2013; it ensures access to apprenticeships for young people without legal status who have completed their schooling in Switzerland. In order to access vocational training, undocumented youth should be well integrated (i.e. master a national language and respect the Swiss legal system) and have completed compulsory schooling in Switzerland for at least five years. This amendment removes unequal treatment compared to undocumented youth who were already admitted to colleges and high schools.
</t>
  </si>
  <si>
    <r>
      <t xml:space="preserve">Student statistics generally lumps together all </t>
    </r>
    <r>
      <rPr>
        <b/>
        <sz val="11"/>
        <rFont val="Calibri"/>
        <family val="2"/>
        <scheme val="minor"/>
      </rPr>
      <t>foreign</t>
    </r>
    <r>
      <rPr>
        <sz val="11"/>
        <rFont val="Calibri"/>
        <family val="2"/>
        <scheme val="minor"/>
      </rPr>
      <t xml:space="preserve"> students; distinction by gender are sometimes proposed.</t>
    </r>
  </si>
  <si>
    <t>The HarmoS agreement which recently came into force, binds cantons to provide organisational support for LCO (language and culture of origin courses); their financial support comes either from bilateral agreements or from private /community initiatives.  http://www.edk.ch/dyn/19249.php. There are no recommendations about organizers of LCO courses (public, i.e. state funded or private). Recommendations only specify that Swiss schools are to facilitate the organization of such courses. HarmoS recommendations bindingly inviting local authorities to facilitate organization of LCO courses will apply only in those cantons which approved by vote the HarmoS agreement; it will concern both public and private organizers. For the largest immigrant communities coming from EU Member state the public-run provider of courses on the basis of bilateral agreement is the rule.</t>
  </si>
  <si>
    <r>
      <rPr>
        <sz val="11"/>
        <rFont val="Calibri"/>
        <family val="2"/>
        <scheme val="minor"/>
      </rPr>
      <t xml:space="preserve"> LCO (language and culture of origin) courses are financially supported  either from countries of origin on the base of bilateral agreements with CH or from private /community initiatives (especially in the case of refugee flows and/or minority languages in the country of origin). </t>
    </r>
    <r>
      <rPr>
        <u/>
        <sz val="11"/>
        <rFont val="Calibri"/>
        <family val="2"/>
        <scheme val="minor"/>
      </rPr>
      <t xml:space="preserve"> http://www.edk.ch/dyn/19249.php. </t>
    </r>
  </si>
  <si>
    <t xml:space="preserve">In some cantons /towns some LCO courses may be delivered during regular classes, which involves missing other subjects. Mostly however such courses are delivered outside the regular timetable, on regular school days. 
</t>
  </si>
  <si>
    <t xml:space="preserve">In case of proven fraud (ex. provision of false information) in the acquisition of citizenship, there is a possibility for annulment within five years (after the acquisition of the citizenship) (BüG, Art. 4; see also Caroni 2009, p. 250).” 
</t>
  </si>
  <si>
    <t>"This area is also dealt with the same legal instruments above. Therefore, the conclusion concerning Article 10 of the Consitution is valid for this question as well.
In the Penal Code Article 122- (1) Anyone who practices discrimination on grounds of language, race, colour, gender, disability, political ideas, philosophical beliefs, religion, sect or other reasons; by a) preventing the sale or transfer of personal property or real estate or the performance or enjoyment of a service or who makes the employment of a person contingent on one of the conditions listed above, b) withholds foodstuffs or refuses to provide a service supplied to the public, 
c) prevents a person from carrying out ordinary economic activity, shall be sentenced to imprisonment  "</t>
  </si>
  <si>
    <t>The advantage of a court proceeding is that, this is the only procedure for the victims, where the victim may receive compensation. If the discriminatory act or action is an administrative act or action, before going to the court, the victim of discrimination has to request compensation from the administrative body responsible for the action. Victims can get financial compensation for  material and moral damages. (a) and (b) are covered under Turkish Code of Obligations, Law No. 6098 of 11.01.2011, published in the Official Gazette dated 04.02.2011, No. 27836. (Material damages (Articles 49-52), moral damages. tazminat(Article 56)). A compensation case can be filed against the State according to Administrative Procedure Law (Articles 12-13). (c) is covered under the Labour Law. According to Article 20 of the Law an employee can bring a case against the employer and claim to be re-employed in the event that termination of the employment contract is based on discriminative grounds.  (e) (f),  (d), (g) and (h) are not covered.</t>
  </si>
  <si>
    <t xml:space="preserve">"Article 7 of the Public Servants Law, Law No. 657 imposes public servants to abide with the non-discrimation rule in their actions.Impartiality or political neutrality is a major obligation of civil servants. In general, the obligations of public servants are set out in legislation to take account of and protect the constitutional role that the civil service has to accomplish. All kinds of discrimination are prohibited in public service in Turkey (Law No. 657 Article 7):
</t>
  </si>
  <si>
    <t>Family members and LPRs have same access as US citizens to education and training. The unequal treatment comes in the form of in-state tuition. H1B and H2B do not in themselves qualify holders for in-state tuition, regardless of their years of residence. The relevant legislation is at state level, where only a few have extended in-state tuition to legal-resident non-US citizens: CA, IL, NY, OK TX, UT, WA (1-year residence requirement) also KS, NB, NM, NY, WS (however requirement of graduation from state high school). In remaining states, equal access to in-state tuition is not guaranteed.</t>
  </si>
  <si>
    <t xml:space="preserve">Federal policy does not require this and teacher preparation and teacher development programs/requirements are state-driven. According to NCLB, content-area teachers who have several LEP students in the classroom do not necessarily need to be “highly qualified” in ESL instruction, but ESL-certified teachers who provide content instruction to LEP students must be “highly qualified” both in ESL instruction and in the subject area that they teach. Also, the federal policy for professional development of teachers working with LEP students (in title II of the Higher Education Act and title II of NCLB) is targeting LEP instructional strategies, not migrant student instructional strategies. Districts are not required to take responsibility for the training and professional development of teachers—including bilingual/ESL teachers—to assist them in meeting the NCLB requirements for high-quality teachers. The EPE Research Center recently found that only 11 states have an incentive policy to help existing teachers or teachers’ aides receive ESL endorsements. </t>
  </si>
  <si>
    <t>Some state governments may consult with advisory bodies or NGOs on an ad hoc basis. Some states may have structural advisory bodies (such as Maryland Council for New Americans http://www.newamericans.maryland.gov/ and Illinois, http://immigrants.illinois.gov/PolicyCouncil.htm)  h</t>
  </si>
  <si>
    <t xml:space="preserve">Access to civil service is covered in the set of indicators on labour market mobility. If this is the only restriction, then Option 1 applies. Under 8 USC 1324a(b), a card designating Lawful Permanent Resident status is valid to establish both employment authorization and identity. 
Generally, each government agency is responsible for applying any citizenship restrictions, with the exception of EXECUTIVE ORDER 11935 ON THE COMPETITIVE CIVIL SERVICE. </t>
  </si>
  <si>
    <t xml:space="preserve">
</t>
  </si>
  <si>
    <t>TRIEC in Toronto partners with private sector to provide programs that offer consultation services to immigrants. Local Immigrant partnerships (LIPs) are not immigrant-led and focused on policy design but more on collaboration among implementation partners.</t>
  </si>
  <si>
    <t>Local Immigrant partnerships (LIPs) are not immigrant-led and focused on policy design but more on collaboration among implementation partners.</t>
  </si>
  <si>
    <t xml:space="preserve"> insured persons are proving the status with a national health card or other document proving they are insured.
</t>
  </si>
  <si>
    <t xml:space="preserve">Even though emergency health care is supposed to be given to anyone who needs it without additional requirements, undocumented migrants often need to provide additional documentation.
There is a common practice in different health institutions that migrants and other vulnerable individuals are asked to present health card in/or personal documents. When they do not have it, they may be denied treatment, even in urgent cases. (This is also due to the administrative discretion in granting coverage – see the answer below).      Even though undocumented migrants have the right to urgent medical treatment, the decision of whether they will receive treatment in a particular case depends on the administrators and health workers making a clinical judgement about the critearia for what is “urgent”. In cases when a a treatment of an emergency case turns out to be non-urgent, the medical staff are expected to take personal responsibility for the costs. Besides, since the emergency care is covered by the Ministry of Health budget, the medical staff needs to provide a range of different documents justifying the costs for provided health care services, eg. police statement in case of undocumented migrants, confirmation of NGO Helisinki Monitor in case of Roma, non-Slovenian citizen, etc. (these requirements of the medical staff are documented in the document from Ministry of Health, 2010, entitled Navodilo za sprejem pacientov v zdravstveno obravnavo v ambulantah nujne medicinske pomoči oziroma v sprejemnih ambulantah v bolnišnicah ter za obračun opravljenega dela – Directive for the reception of patients in health care treatment, in the clinics for urgent medical care, or in reception clinics in hospitals, and for dealing with the costs of the service offered,  available in Slovenian here www.mz.gov.si/fileadmin/mz.gov.si/pageuploads/pravilniki/2010/VELJAVNO_NAVODILO_2.8.2010.doc ). Emergency health care is therefore presented as universal right but in practice it is encumbered through different administrative demands and depends on arbitrary decisions of medical stuff. In case the treatment is regarded as nonurgent a person needs to pay for the service out of pocket.
</t>
  </si>
  <si>
    <t>. All migrants who do not have an access to the national system of health care also do not have an access to voluntary health insurance system. 
Migrants who are not included in the health insurance system of the Republic of Slovenia have the right to urgent or necessary health care services, the payment of which is provided in accordance with the European legal order, international agreements or from the state budget. The right to emergency health care is supposed to be an universal right accessible to the general population living in Slovenia or passing through its territory. However the analysis of legislation and policies shows that this universal right is violated by different adminstrative and structural obstacles preventing the possibility of exercising this right</t>
  </si>
  <si>
    <t>. All migrants who do not have an access to the national system of health care also do not have an access to voluntary health insurance system. 
Migrants who are not included in the health insurance system of the Republic of Slovenia have the right to urgent or necessary health care services, the payment of which is provided in accordance with the European legal order, international agreements or from the state budget. The right to emergency health care is supposed to be an universal right accessible to the general population living in Slovenia or passing through its territory. However the analysis of legislation and policies shows that this universal right is violated by different adminstrative and structural obstacles preventing the possibility of exercising this right. Asylum seekers are entitled to urgent medical care only, but there is also a nurse in the reception center for asylum seeker, who they can turn to in all cases of illness. It is the nurse who refers the asylum seekers to a local health center, in case a need arises. In that sense, whether the asylum seeker will receive treatment depends on the discretion of the nurse in question. For the services, that are not covered by the urgent medical care, a special commission, appointed by the Ministry of the Interior, makes a decision of whether the asylum seeker needs the treatment or not.</t>
  </si>
  <si>
    <t xml:space="preserve">Problems with health care and definition of “emergency situation” for UDMs depends on clinical discretion.  Legal migrants having home municipality receive national health card with individual identification number from Social Security Institute Kela. With this card he/she has right to reimbursement and use of health services. This concerns also nationals.
</t>
  </si>
  <si>
    <t xml:space="preserve"> definition of “necessary care’” for asylum seekers.
</t>
  </si>
  <si>
    <t xml:space="preserve">For asylum seekers there are laws from 2001, 2008, 2011 and 2014, all apparently still in force all contradicting each other in certain ways. When asylum seekers satisfied the above criteria, the law ensures coverage of most health services (even some services that nationals do not have access to: dentist, mental health, etc.). No co-payments are required.
Order of Health Ministry (Portaria) 30/2001 of January 17  states that asylum seekers do not pay fees. This Order refers to specific types of services either for access on a “no-costs basis” or on same footing as nationals. This suggests that there are other forms of care that are not covered.
Order (Portaria) nº 1042/2008
While refugees and migrants with international protection status are entitled on equal footing as nationals, formulation of entitlements for asylum seekers is less clear. 
Law  n.º 26/2014 (art. 56) refers to ‘appropriate’ health care for asylum seekers, but no definition is provided.
Circular Normativa 36/2011 (reissued in Circular Normativa 24/2014 approved 28/08/2014) recognised asylum seekers and refugees (as well as their spouses &amp; descendants) as a category exempted from fees. 
http://www.acss.min-saude.pt/Portals/0/Circular%20Normativa%2036-2011%20republicada%20pela%20Circular%20Normativa%2024-2014.pdf 
</t>
  </si>
  <si>
    <t xml:space="preserve"> To a limited extent, the impact on migrant health policies is taken into consideration as part of the general migrants’ integration national policies and also on employment / education policies (for example, you need a medical certificate to get employed or to access education). </t>
  </si>
  <si>
    <t>In law, UDMs still have conditional entitlement to emergency care under the following conditions: 'economic insufficiency' and declaration issued by local parish and signed by two witnesses of living 90+ days in the country. Administrative measures taken by the Ministry of Health to implement the 2011 law have made it almost impossible for UDMs to exercise their rights granted by the 2001 law (see following indicators on documentation and discretion). Despacho nº25 360/2001 (Health Ministry) states that exemptions depend upon proof that the UDM has resided in the country for longer than 90 days. To prove this, a certificate must be presented from the parish authorities where a UDM is living. Once this requirement is met there is a list of specific situations, characterised as ‘endangering pubic health’ in which UDMs are entitled to free care on the same footing as nationals.
In 2013 the Health Ministry issued a new guide with specific information on how to access health services in the NHS (see note 2). The guide restates the law from 2001, defining the situations that ‘endanger public health’ as follows (see note 3 for the original text):
1) urgent and life-saving health care;
2) communicable diseases that pose a danger or threat to public health (tuberculosis or AIDS, for example);
3) care in the area of maternal and child health and reproductive health, including access to family planning counseling, abortion, monitoring and surveillance of women during pregnancy, childbirth and postpartum and health care for the newborn;
4) Health care for children who are living in Portugal, as defined in Decree-Law No. 67/2004 of 25 March;
5) vaccination, according to the National Programme on Immunization in force;
6) Citizens in situations of social exclusion or in a situation of financial need, according to the proof issued by the competent authorities.
The last condition is remarkable because it characterises a social situation as a threat to public health and exempts UDMs in this situation from health care charges.
If these exemptions were still in force, the correct coding for the entitlements for UDMs would have been as follows.
► There are two conditions for inclusion (q. 3a):
1. 90-day residence, and
2. “Social exclusion or financial need” (case 6 above)
► If these are satisfied, full coverage is granted (q. 3b ).
► If they are not satisfied, the right to “urgent and life-saving health care” exists, and:
► Additional exemptions (q. 4) are also granted guaranteeing treatment for the conditions referred to in cases 2-5. (For some of these conditions the 90-day residence condition still applies, but it is not clear which.) 
However, two additional procedures have recently been introduced – also laid down by law – which create insurmountable obstacles for UDMs wishing to claim exemption from charges. 
1.  In 2011 an electronic records system was introduced that initially required all patients to have an electronic card, which is not issued to UDMs. A manual published in December 2013 (see note 2) contained instructions for solving this problem, but workers in the field maintain that it does not do so.
2. Since 2011 the requirements for proving “financial need” have been changed in such a way that UDMs cannot satisfy them. 
Previously (see Circular Informativa nº 12/DQS/DMD 2009), proof of financial need was provided by the Social Security authorities, who also took into account humanitarian considerations. However, following measures taken by the Troika, Decree Law n.º 113/2011 (subsequently incorporated in Decree Law n.º 128/2012) introduced a new system whereby exemptions from charging on grounds of hardship (whether for migrants or nationals) were handled online using more ´objective´ procedures. To prove that their income (and that of family members) was low enough to qualify as “financial need”, UDMs now had to fill in the form Requerimento:
http://www.acss.min-saude.pt/Portals/0/Mod.RIEITM%20-%20ACSS.pdf  
This form must be accompanied by (copies of) the following documents for the applicant and their family:
- Citizenship card (or national ID, passport, birth certificate)
- NHS card 
- Fiscal Identification Number (NIF)
- Social Security Identification card.
Most (perhaps all) UDMs lack some or all of these documents. More seriously, access to the portal for filling in this form depends on having a patient identification number, which as we have seen above UDMs cannot obtain. 
We therefore conclude that the exemptions from payment made possible by Despacho nº25 360/2001 have been effectively nullified by Decree Law n.º 113/2011, with the result that UDM’s have no entitlement to free health care on grounds of “social exclusion or financial need”.
They are however still entitled to exemptions on the grounds described in question below.</t>
  </si>
  <si>
    <t xml:space="preserve">Legal migrants (with residence permit and a health card) have access to same health coverage under the condition that they have stayed in the country for at least 90 days. 
Legal documents:
Order (Despacho) 25360/2001 (Health Ministry)
Internal Act nº12/DQS/DMD 07/05/09 ((DGS)
http://www.dgs.pt/departamento-da-qualidade-na-saude/documentos/circular-informativa-12-dqsdmd-2009-pdf.aspx 
As set forth by the Order and the Internal Act, legal migrants (holding residence permit) are entitled to access health system on equal footing as nationals. With regard to legal migrants holding a temporary visa and/or work permit and not applying for a residence permit, their situation is foreseen in the Order but not in the Internal Act and/or it is not clear in the latter to what extent this group is included in the category “migrants residing in the territory”. This change is due to changes in the immigration law, that remove some temporary residency temporary visas/permits in 2007. 
Other legal documents: National Constitution 
Law 48/1990 Health Base Law mentions that foreigners from a third country should have access in reciprocity 
Order (Despacho) 25360/2001 (Health Ministry)
There are some international/bilateral protocols with some countries (mainly African Countries of Portuguese Language) that have access to free care as they come in treatment agreements. Also, there are social security treaties (i.e. Brazil, Cape Verde, Morocco, Tunisia) that allows access to health services in cases of stay or residency, however citizens of these countries must present a proper form.  
</t>
  </si>
  <si>
    <t xml:space="preserve">Some exemptions exist at state level e.g. Victoria http://health.vic.gov.au/hospitalcirculars/circ14/circ0614.htm "Because of the public health need and in order to minimise the potential barriers for continuing care, both inpatient and outpatient services related to TB (including pathology, diagnostics and pharmaceuticals) should be provided free of charge to all people presenting to public hospitals and health services in Victoria, regardless of Medicare eligibility or residency status."
</t>
  </si>
  <si>
    <t xml:space="preserve">.
</t>
  </si>
  <si>
    <t>20 years</t>
  </si>
  <si>
    <t>293.90 euros (EMN report)</t>
  </si>
  <si>
    <t>Adults 166€ Children 83€. Exceptions for refugees and their families. This is the cost of people with temporary work permits. For those with permanent residence, lower fees apply</t>
  </si>
  <si>
    <t xml:space="preserve">632 euros: As of 2014, the application fee for first permit for family reunification (adults) is 5200 NOK. Applications for family migrants under age 18 are free. Applications to renew permits submitted before the existing permit expires cost 2500 NOK. Applications submitted late cost 5200 NOK. 
(Application fees for first permits for family immigration were previously raised from 3000 NOK to 3750 NOK as of 2012, see http://udiregelverk.no/no/rettskilder/departementets-rundskriv-og-instrukser/2012-002-G/ (instructions from the Ministry to UDI) At the time, renewal applications cost 1100 NOK if submitted on time and 3750 NOK if submitted late). 2015: Family Reunification application fees were raised again (although the score is already 0)
http://www.udi.no/en/important-messages/application-fees-increased-from-january-1/
</t>
  </si>
  <si>
    <t>Residency requirements</t>
  </si>
  <si>
    <t xml:space="preserve">Sub-indicators - short name </t>
  </si>
  <si>
    <t>b. Renunciation exemptions</t>
  </si>
  <si>
    <t>d. Pre-entry cost</t>
  </si>
  <si>
    <t>e. Pre-entry support</t>
  </si>
  <si>
    <t>f. Pre-entry courses</t>
  </si>
  <si>
    <t>MIPEX Average</t>
  </si>
  <si>
    <t>about same as regular administrative fees in the country. On 1st January 2014, the South Korean government increased fees for many visa and immigration services by 100%. Converting to permanent resident status has increased the most and has quadrupled from KRW 50,000  to KRW 200,000. South Korea has increased their immigration service fees for the first time since 1998. http://www.hikorea.go.kr/pt/NtcCotnDetailR_en.pt?pageSpec=&amp;targetRow=&amp;lafjOrderBy=&amp;sRange=&amp;sKeyWord=&amp;bbsGbCd=BS10&amp;bbsSeq=2&amp;ntccttSeq=47&amp;pageCode=list&amp;langCd=EN&amp;bbsNm=Notice</t>
  </si>
  <si>
    <t>Since 2003, in line with countries such as Australia and New Zealand, fees have been introduced and have risen each year in April. ILR Fees were introduced at £155 in 2003. Now fee is over £1000 premium) Today £1,500</t>
  </si>
  <si>
    <t>The application fee for most immigrants obtaining LPR status is $985. Children, refugees, and others sometimes pay less. The form is called an I-485. http://www.gpo.gov/fdsys/pkg/FR-2010-09-24/pdf/2010-23725.pdf</t>
  </si>
  <si>
    <t>There is a new program (started in 2014) of the Federal Office for Migration and Refugees (BAMF) that specifically funds structures of ten national migrant organizations. For example, funding of immigrant women associations: http://www.damigra.de/home/ueber-uns.html</t>
  </si>
  <si>
    <t>Non-citizens in Victoria and South Australia are eligible to vote in local elections provided they are the owners or ratepaying occupiers of property, they are nominated as representative of a corporation owning or occupying property located in the relevant local government area  and so forth.  The enrolment form for Victoria, for example, requires a person to be an Australian citizen or British subject enrolled before 25 January 1984 or, for Victorian elections, between 26 October 1983 and 15 January 1984 inclusive https://www.vec.vic.gov.au/files/EnrolmentQuickDownload.pdf.  South Australia: 
If you are not already enrolled for Commonwealth and State elections, and you want to vote in a Local Government election, you can apply for enrolment if you are:
• 18 years or older (or will turn 18 by the time the polls close) and have been a resident for at least one month before the rolls close (resident non-citizens are entitled to enrol under this provision).
http://www.localgovt.sa.gov.au/how_councils_work/elections_and_voting
Victoria:
You can also enrol for local council elections if you are aged 18 or more years of age, and:
• are a non-Australian citizen who lives and pays rates in the municipality; or
• pay rates on a property you occupy and have no other voting entitlement in the municipality, e.g. you are a shop tenant, and are either named on the Council's rates records to receive the rates notice or have the written consent of the owner to vote in their place;
• https://www.vec.vic.gov.au/Enrolment/EnrollingForLocalCouncilElections.html
Tasmania:
No longer possible
http://www.electoral.tas.gov.au/LegislativeCouncilElections_2014/Enrolment.html</t>
  </si>
  <si>
    <t>Permanent residence</t>
  </si>
  <si>
    <t>Non-nationals may be members, but not sole founders of associations (Art. 3 of Act on Associations). According to Act on Associations of 7 April 1989 (with further amendments, most recently in 2007) "foreigners with place of residence in the Republic of Poland may be members of associations" (Art. 4) but they may not found them as according to Art. 3 "the right to found associations is restricted to Polish citizens". According to the existing laws, all foreigners may join existing associations (as long as their statutes
allow this), but only permanent residents of Poland may set up such associations. A bill submitted in November 2010 dropped the requirement of having Polish nationals among the founders, but was withdrawn in March 2011.</t>
  </si>
  <si>
    <t>In Canada, once the plaintiff has established the prima facie case of discrimination, the onus falls on the defendant to provide a reasonable explanation for why the allegedly discriminatory conduct occurred. The burden, which shifts to the defendant at this stage is, however, only an evidentiary burden.</t>
  </si>
  <si>
    <t xml:space="preserve"> Article 2(1) of Act 3996/2011 concerning the general reform of the Labour Inspectorate adopted on 5 August 2011: ‘The labour inspectorate supervises the implementation of the principle of equal treatment irrespective of racial or ethnic origin, religion or other beliefs, disability, age or sexual orientation, taking into consideration instances of multiple discrimination in accordance with
Article 19 of Act 3304/2005’</t>
  </si>
  <si>
    <t>option a to some extent</t>
  </si>
  <si>
    <t>Aydan Özoğuz, Federal Integration Commissioner, declared 2015 "the year of migration and health" and intends to tackle in particular the inadequate entitlements of asylum seekers</t>
  </si>
  <si>
    <t>See projects such as MiMi and SprInt: MiMi and Sprint.  In practice, provision is only by chance, not on a regular basis. Depends completely on individual engagement of people or groups at local level; and often encounters incomprehension and resistance.</t>
  </si>
  <si>
    <t>A &amp; B, C only on a local &amp; humanitarian basis. Yet only on irregular basis.</t>
  </si>
  <si>
    <t>Number of languages in which information for migrants concerning health education and promotion is available (not including the official languages of the country or English)
Skip this question if answered Option 3 in previous question.</t>
  </si>
  <si>
    <t>Legal migrants: conditions for inclusion in a system of health care coverage
Please specify any conditions for obtaining health care coverage, such as length of stay or other conditions (e.g. residing in a State facility). (Ignore the conditions which have to be satisfied in order to be classed as a ‘migrant’ rather than a ‘visitor’.)</t>
  </si>
  <si>
    <t>Asylum-seekers: conditions for inclusion in a system of health care coverage
Please specify any conditions for obtaining health care coverage, such as length of stay or other conditions (e.g. residing in a State facility). (Ignore the conditions which have to be satisfied in order to be classed as a ‘migrant’ rather than a ‘visitor’.)</t>
  </si>
  <si>
    <t>undocumented migrants: conditions for inclusion in a system of health care coverage
Please specify any conditions for obtaining health care coverage, such as length of stay or other conditions (e.g. residing in a State facility). (Ignore the conditions which have to be satisfied in order to be classed as a ‘migrant’ rather than a ‘visitor’.)</t>
  </si>
  <si>
    <t xml:space="preserve">Data on migrant status,country of origin or ethnicity is included in medical databases or clinical records.
Choose Option 1 if linkage between medical databases and  national databases containing the above personal information is practically possible.
</t>
  </si>
  <si>
    <t>Basic CHIF website on legal migrants' entitlements in only EU languages (EN, FR, DE, IT, SI)</t>
  </si>
  <si>
    <t xml:space="preserve">According to the Law on Association, any natural and legal person with capacity to act may become a member of an association.  Founders or members of a political party may only be Croatian citizens.  According to the Political Parties Act, a political party may be established by a minimum of one hundred Croatian citizens. Only Croatian citizen of legal age and with legal capacity may become a member of a political party. </t>
  </si>
  <si>
    <t xml:space="preserve">Specialised Body has the powers to assist victims by way of
a)  independent legal advice to victims on their case                                                     
b) independent investigation of the facts of the case
</t>
  </si>
  <si>
    <t xml:space="preserve">Currently, physicians and assisting staff (including administrative staff) are exempted of this obligation, yet only in case of emergency care (reform in 2010).
In 2011, this obligation has already been cancelled for teachers, schools and education in general.  
Further aspect: Conflict between professional codes of conduct (code of ethics of German Medical College / BÄK based on The Declaration of Geneva /Physician's Oath, adopted by the World medical Associatin in 1948) and national migration laws. In Germany, National College of Physicians (BÄK) defends physicians and medical students in law suits, when charged for assisting undocumented migrants.
 Medical aid has been interpreted as “support” of undocumented migrants according to § 96 Aufenthaltsgesetz (Residence Act) with threat of punishment.
</t>
  </si>
  <si>
    <t xml:space="preserve">At many sites, especially in regions with higher numbers of migrants (focus of MIPEX methodology), interpreters are available free of charge. However, availability and quality/qualification of the interpreters depend very much on local situation or particular conditions at the institutions concerned. No systematic structure or policy, and insecurity about possible charges to the patients. 
The new federal law on patients’ rights avoids a clear statement on financial responsibility for translator services (amendment of German Civil Code: “Bürgerliches Gesetzbuch”, February 20, 2013), only states that the care provide has to assure that the information of patients is “understandable”  Training is broadly included in nursing schools, yet only very weakly for medical students (pre and postgraduate) and physicians. In-house training is provided by several hospitals, yet not on a national basis. Even in regions with high number of migrants, there is no systematic training   Several groups and institutions have issued standards and guidelines, yet the compliance is not monitored as yet. 
</t>
  </si>
  <si>
    <t xml:space="preserve">
</t>
  </si>
  <si>
    <t>At many sites, especially in regions with higher numbers of migrants (focus of MIPEX methodology), interpreters are available free of charge. However, availability and quality/qualification of the interpreters depend very much on local situation or particular conditions at the institutions concerned. No systematic structure or policy, and insecurity about possible charges to the patients. 
The new federal law on patients’ rights avoids a clear statement on financial responsibility for translator services (amendment of German Civil Code: “Bürgerliches Gesetzbuch”, February 20, 2013), only states that the care provide has to assure that the information of patients is “understandable”  Training is broadly included in nursing schools, yet only very weakly for medical students (pre and postgraduate) and physicians. In-house training is provided by several hospitals, yet not on a national basis. Even in regions with high number of migrants, there is no systematic training   Several groups and institutions have issued standards and guidelines, yet the compliance is not monitored as yet. 
No system-wide involvement, but since 2003 the project MiMi (Mit Migranten für Migranten - With Migrants for Migrants) has trained migrants as intercultural mediators, starting in Hanover and spreading by 2010 to 48 cities in10 states.
Reference:
http://www.euro.who.int/__data/assets/pdf_file/0006/115485/E94018.pdf 
(pp. 52-63)Initiatives are known on a local basis (e.g. Turkish-German-Health-Foundation, Giessen: program for recruitment of Turkish junior staff / apprentice for doctor’s assistance training, in cooperation with Regional  College of Physicians, Hesse, 2010.</t>
  </si>
  <si>
    <t>100+J117I117:P117J117:P117Q117K117:P117K117:P117</t>
  </si>
  <si>
    <t>The Electoral Commission focus primarily on ensuring propriety in elections and encouraging people to exercise their rights to vote. Information regarding exercising the right to vote are published in different languages, available at local level.  Greater funding available in Scotland and Northern Ireland through targeted funding grants for ethnic minority organisations.
Some funding went to regional organisations through Migrant Impacts Fund, which was terminated in 2010. Also funding through various service level agreements to migrants organisations for delivery of specific activities, which has been severely reduced through budget cuts since 2010. There is not now and never has been regular core funding for migrants organisations on national or regional level. At a local level, some migrant umbrella organisations and Racial Equality Councils receive mainstream core funding, much of it terminated under budget cuts since 2010.  Greater funding available in Scotland and Northern Ireland through targeted funding grants for ethnic minority organisations.</t>
  </si>
  <si>
    <t xml:space="preserve">a. Pregnant women (ante-natal care); Mothers and babies (childbirth and post-natal care)
b People at increased risk of exposure to, or suffering from, infectious diseases 
with limited exceptions for infectious diseases and pre- and post-natal care 
</t>
  </si>
  <si>
    <t>To some extent a; b is offered only if the means of the parents are such that this is required. Important to note here is that that many schools, which have a significant number of migrant pupils as usually placed in the program of Educational Priority Zones (EPZs). The Plan of EPZs is an important measure that is implemented by the Ministry of Education and Culture with the aim of offering equality of opportunity in education and of combating school failure and illiteracy. Also it provides the basis for the implementation of the educational reform measures and for combating discrimination and racism in education and has been praised by the Third ECRI Report on Cyprus (2006). Cyprus Pedagogical Institute runs an obligatory in-service teacher training on English as a second language. Workshops for in-service training are also offered, including on multicultural education. These workshops are obligatory for teachers in schols under Zones of Educational Priority (ZEP)</t>
  </si>
  <si>
    <t xml:space="preserve">A covered by LFRB, article 24, paragraph 1, subpara.14, amended in 2013
Name of new law/policy: Law on amendment of and addition to the Law on Foreign Nationals in the Republic of Bulgaria (LFRB)
Date of adoption &amp; date of entry into force: 13.01.2011 &amp; 01.02.2011
Summary of changes: 
A definition for family members of a foreign national is introduced (Art. 2, Paras. 3 – 5). "Art. 2, Paras. 3 – 5 LFRB:""Art.2 (3) Family members of a foreigner as per this Act shall be:
1. a spouse;
2. children of the foreigner and of his/her spouse, including the adopted children, who are not of age of 18 years and are not in matrimony;
3. children of the foreigner, including the adopted children, who are not of age of 18 years and are not in matrimony, in the cases where he/she is entitled to the parental rights and the children are on alimony provided by him/her;
4. children of his/her spouse, including the adopted children, who are not of age of 18 years and are not in matrimony.
(4) (new – SG 9/2011; amend. and suppl. – SG 23/13) As family members shall also be considered the children of a foreigner or his/her spouse, who have turned 18 years age and who have not concluded matrimony in the cases where significant medical reasons require personal care for them or they are unable to provide for themselves due to the same reasons.
(5) (new – SG 9/2011) In the cases where the foreigner already has a spouse, who lives with him/her on the territory of the Republic of Bulgaria, union of the family with another spouse shall be forbidden. There is no explicit regulation of cases of shared custody in the LFRB but based on Art. 2, Para. 3 they should be eligible.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</si>
</sst>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quot;$&quot;#,##0_);[Red]\(&quot;$&quot;#,##0\)"/>
    <numFmt numFmtId="165" formatCode="#,##0\ [$€-1];[Red]\-#,##0\ [$€-1]"/>
    <numFmt numFmtId="166" formatCode="0.0"/>
    <numFmt numFmtId="167" formatCode="0.##"/>
  </numFmts>
  <fonts count="48" x14ac:knownFonts="1">
    <font>
      <sz val="11"/>
      <color theme="1"/>
      <name val="Calibri"/>
      <family val="2"/>
      <scheme val="minor"/>
    </font>
    <font>
      <b/>
      <sz val="11"/>
      <color theme="1"/>
      <name val="Calibri"/>
      <family val="2"/>
      <scheme val="minor"/>
    </font>
    <font>
      <b/>
      <i/>
      <sz val="8"/>
      <color theme="1"/>
      <name val="Arial"/>
      <family val="2"/>
    </font>
    <font>
      <sz val="11"/>
      <name val="Calibri"/>
      <family val="2"/>
      <scheme val="minor"/>
    </font>
    <font>
      <sz val="11"/>
      <color rgb="FFFF0000"/>
      <name val="Calibri"/>
      <family val="2"/>
      <scheme val="minor"/>
    </font>
    <font>
      <sz val="10"/>
      <name val="Arial"/>
      <family val="2"/>
    </font>
    <font>
      <sz val="10"/>
      <name val="Arial"/>
      <family val="2"/>
      <charset val="238"/>
    </font>
    <font>
      <b/>
      <sz val="11"/>
      <name val="Calibri"/>
      <family val="2"/>
      <scheme val="minor"/>
    </font>
    <font>
      <b/>
      <sz val="13"/>
      <name val="Calibri"/>
      <family val="2"/>
      <scheme val="minor"/>
    </font>
    <font>
      <sz val="8"/>
      <name val="Calibri"/>
      <family val="2"/>
    </font>
    <font>
      <sz val="11"/>
      <name val="Arial"/>
      <family val="2"/>
    </font>
    <font>
      <sz val="8"/>
      <name val="Arial"/>
      <family val="2"/>
    </font>
    <font>
      <sz val="9"/>
      <color indexed="81"/>
      <name val="Tahoma"/>
      <family val="2"/>
    </font>
    <font>
      <b/>
      <sz val="9"/>
      <color indexed="81"/>
      <name val="Tahoma"/>
      <family val="2"/>
    </font>
    <font>
      <sz val="11"/>
      <name val="Calibri"/>
      <family val="2"/>
    </font>
    <font>
      <b/>
      <sz val="12"/>
      <name val="Arial"/>
      <family val="2"/>
    </font>
    <font>
      <b/>
      <sz val="8"/>
      <name val="Calibri"/>
      <family val="2"/>
      <scheme val="minor"/>
    </font>
    <font>
      <i/>
      <sz val="11"/>
      <name val="Calibri"/>
      <family val="2"/>
      <scheme val="minor"/>
    </font>
    <font>
      <sz val="11"/>
      <color rgb="FF92D050"/>
      <name val="Calibri"/>
      <family val="2"/>
      <scheme val="minor"/>
    </font>
    <font>
      <sz val="11"/>
      <color rgb="FF9C0006"/>
      <name val="Calibri"/>
      <family val="2"/>
      <scheme val="minor"/>
    </font>
    <font>
      <u/>
      <sz val="10"/>
      <color theme="10"/>
      <name val="Arial"/>
      <family val="2"/>
    </font>
    <font>
      <u/>
      <sz val="11"/>
      <name val="Calibri"/>
      <family val="2"/>
      <scheme val="minor"/>
    </font>
    <font>
      <sz val="11"/>
      <color indexed="62"/>
      <name val="Calibri"/>
      <family val="2"/>
      <scheme val="minor"/>
    </font>
    <font>
      <sz val="10"/>
      <name val="Calibri"/>
      <family val="2"/>
      <scheme val="minor"/>
    </font>
    <font>
      <sz val="11"/>
      <name val="Arial"/>
      <family val="2"/>
      <charset val="238"/>
    </font>
    <font>
      <sz val="10"/>
      <name val="Calibri"/>
      <family val="2"/>
    </font>
    <font>
      <vertAlign val="superscript"/>
      <sz val="11"/>
      <name val="Calibri"/>
      <family val="2"/>
      <scheme val="minor"/>
    </font>
    <font>
      <i/>
      <sz val="10"/>
      <name val="Arial"/>
      <family val="2"/>
    </font>
    <font>
      <sz val="11"/>
      <color rgb="FF006100"/>
      <name val="Calibri"/>
      <family val="2"/>
      <scheme val="minor"/>
    </font>
    <font>
      <u/>
      <sz val="11"/>
      <color theme="10"/>
      <name val="Calibri"/>
      <family val="2"/>
      <scheme val="minor"/>
    </font>
    <font>
      <b/>
      <sz val="10"/>
      <name val="Arial"/>
      <family val="2"/>
    </font>
    <font>
      <vertAlign val="superscript"/>
      <sz val="10"/>
      <name val="Arial"/>
      <family val="2"/>
    </font>
    <font>
      <sz val="12"/>
      <name val="Arial"/>
      <family val="2"/>
    </font>
    <font>
      <sz val="7"/>
      <name val="Arial"/>
      <family val="2"/>
    </font>
    <font>
      <sz val="10"/>
      <color theme="1"/>
      <name val="Calibri"/>
      <family val="2"/>
      <scheme val="minor"/>
    </font>
    <font>
      <b/>
      <sz val="10"/>
      <color theme="1"/>
      <name val="Calibri"/>
      <family val="2"/>
      <scheme val="minor"/>
    </font>
    <font>
      <b/>
      <u/>
      <sz val="10"/>
      <color theme="1"/>
      <name val="Calibri"/>
      <family val="2"/>
      <scheme val="minor"/>
    </font>
    <font>
      <b/>
      <i/>
      <sz val="8"/>
      <name val="Arial"/>
      <family val="2"/>
    </font>
    <font>
      <strike/>
      <sz val="8"/>
      <name val="Arial"/>
      <family val="2"/>
    </font>
    <font>
      <sz val="9"/>
      <name val="Arial"/>
      <family val="2"/>
    </font>
    <font>
      <sz val="13"/>
      <name val="Calibri"/>
      <family val="2"/>
      <scheme val="minor"/>
    </font>
    <font>
      <u/>
      <sz val="10"/>
      <name val="Arial"/>
      <family val="2"/>
    </font>
    <font>
      <i/>
      <sz val="8"/>
      <name val="Arial"/>
      <family val="2"/>
    </font>
    <font>
      <sz val="8"/>
      <name val="Verdana"/>
      <family val="2"/>
    </font>
    <font>
      <b/>
      <sz val="8"/>
      <name val="Verdana"/>
      <family val="2"/>
    </font>
    <font>
      <sz val="9"/>
      <name val="Verdana"/>
      <family val="2"/>
    </font>
    <font>
      <sz val="11"/>
      <name val="Times New Roman"/>
      <family val="1"/>
    </font>
    <font>
      <sz val="10"/>
      <name val="Tahoma"/>
      <family val="2"/>
    </font>
  </fonts>
  <fills count="19">
    <fill>
      <patternFill patternType="none"/>
    </fill>
    <fill>
      <patternFill patternType="gray125"/>
    </fill>
    <fill>
      <patternFill patternType="solid">
        <fgColor theme="0"/>
        <bgColor indexed="64"/>
      </patternFill>
    </fill>
    <fill>
      <patternFill patternType="solid">
        <fgColor indexed="12"/>
        <bgColor indexed="64"/>
      </patternFill>
    </fill>
    <fill>
      <patternFill patternType="solid">
        <fgColor indexed="34"/>
        <bgColor indexed="64"/>
      </patternFill>
    </fill>
    <fill>
      <patternFill patternType="solid">
        <fgColor indexed="40"/>
        <bgColor indexed="64"/>
      </patternFill>
    </fill>
    <fill>
      <patternFill patternType="solid">
        <fgColor indexed="62"/>
        <bgColor indexed="64"/>
      </patternFill>
    </fill>
    <fill>
      <patternFill patternType="solid">
        <fgColor indexed="53"/>
        <bgColor indexed="64"/>
      </patternFill>
    </fill>
    <fill>
      <patternFill patternType="solid">
        <fgColor rgb="FF92D050"/>
        <bgColor indexed="64"/>
      </patternFill>
    </fill>
    <fill>
      <patternFill patternType="solid">
        <fgColor theme="0" tint="-0.249977111117893"/>
        <bgColor indexed="64"/>
      </patternFill>
    </fill>
    <fill>
      <patternFill patternType="solid">
        <fgColor rgb="FFFF0000"/>
        <bgColor indexed="64"/>
      </patternFill>
    </fill>
    <fill>
      <patternFill patternType="solid">
        <fgColor rgb="FF7030A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bgColor rgb="FF000000"/>
      </patternFill>
    </fill>
    <fill>
      <patternFill patternType="solid">
        <fgColor rgb="FFFFFFFF"/>
        <bgColor rgb="FF000000"/>
      </patternFill>
    </fill>
    <fill>
      <patternFill patternType="solid">
        <fgColor rgb="FFFFC7CE"/>
      </patternFill>
    </fill>
    <fill>
      <patternFill patternType="solid">
        <fgColor rgb="FFC6EFCE"/>
      </patternFill>
    </fill>
    <fill>
      <patternFill patternType="solid">
        <fgColor rgb="FFFFA20D"/>
        <bgColor indexed="64"/>
      </patternFill>
    </fill>
  </fills>
  <borders count="30">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8"/>
      </left>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auto="1"/>
      </left>
      <right/>
      <top style="thin">
        <color auto="1"/>
      </top>
      <bottom style="thin">
        <color auto="1"/>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right style="thin">
        <color indexed="8"/>
      </right>
      <top/>
      <bottom/>
      <diagonal/>
    </border>
    <border>
      <left style="thin">
        <color indexed="8"/>
      </left>
      <right style="thin">
        <color indexed="8"/>
      </right>
      <top style="thin">
        <color indexed="8"/>
      </top>
      <bottom/>
      <diagonal/>
    </border>
    <border>
      <left style="thin">
        <color indexed="64"/>
      </left>
      <right/>
      <top/>
      <bottom/>
      <diagonal/>
    </border>
    <border>
      <left/>
      <right style="thin">
        <color indexed="64"/>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s>
  <cellStyleXfs count="102">
    <xf numFmtId="0" fontId="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9" fillId="16" borderId="0" applyNumberFormat="0" applyBorder="0" applyAlignment="0" applyProtection="0"/>
    <xf numFmtId="0" fontId="20" fillId="0" borderId="0" applyNumberFormat="0" applyFill="0" applyBorder="0" applyAlignment="0" applyProtection="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8" fillId="17" borderId="0" applyNumberFormat="0" applyBorder="0" applyAlignment="0" applyProtection="0"/>
    <xf numFmtId="0" fontId="29" fillId="0" borderId="0" applyNumberFormat="0" applyFill="0" applyBorder="0" applyAlignment="0" applyProtection="0"/>
  </cellStyleXfs>
  <cellXfs count="1027">
    <xf numFmtId="0" fontId="0" fillId="0" borderId="0" xfId="0"/>
    <xf numFmtId="0" fontId="3" fillId="0" borderId="2" xfId="0" applyFont="1" applyBorder="1" applyAlignment="1">
      <alignment vertical="center" wrapText="1"/>
    </xf>
    <xf numFmtId="1" fontId="0" fillId="0" borderId="0" xfId="0" applyNumberFormat="1"/>
    <xf numFmtId="0" fontId="3" fillId="0" borderId="2" xfId="0" applyFont="1" applyFill="1" applyBorder="1"/>
    <xf numFmtId="0" fontId="8" fillId="0" borderId="2" xfId="0" applyFont="1" applyFill="1" applyBorder="1" applyAlignment="1">
      <alignment vertical="center" wrapText="1" readingOrder="1"/>
    </xf>
    <xf numFmtId="0" fontId="3" fillId="0" borderId="2" xfId="0" applyFont="1" applyFill="1" applyBorder="1" applyAlignment="1">
      <alignment horizontal="left" vertical="center" wrapText="1"/>
    </xf>
    <xf numFmtId="0" fontId="3" fillId="0" borderId="0" xfId="0" applyFont="1" applyFill="1"/>
    <xf numFmtId="1" fontId="3" fillId="0" borderId="2" xfId="0" applyNumberFormat="1" applyFont="1" applyBorder="1" applyAlignment="1">
      <alignment vertical="center" wrapText="1"/>
    </xf>
    <xf numFmtId="0" fontId="3" fillId="0" borderId="2" xfId="0" applyFont="1" applyBorder="1" applyAlignment="1">
      <alignment vertical="center"/>
    </xf>
    <xf numFmtId="0" fontId="9" fillId="0" borderId="2" xfId="2" applyFont="1" applyFill="1" applyBorder="1" applyAlignment="1">
      <alignment horizontal="center" vertical="center" wrapText="1"/>
    </xf>
    <xf numFmtId="0" fontId="9" fillId="0" borderId="2" xfId="10" applyFont="1" applyFill="1" applyBorder="1" applyAlignment="1">
      <alignment horizontal="center" vertical="center" wrapText="1"/>
    </xf>
    <xf numFmtId="0" fontId="0" fillId="0" borderId="0" xfId="0" applyFill="1"/>
    <xf numFmtId="0" fontId="3" fillId="0" borderId="2" xfId="0" applyFont="1" applyBorder="1" applyAlignment="1">
      <alignment horizontal="left" vertical="center" wrapText="1"/>
    </xf>
    <xf numFmtId="1" fontId="15" fillId="3" borderId="1" xfId="0" applyNumberFormat="1" applyFont="1" applyFill="1" applyBorder="1" applyAlignment="1">
      <alignment vertical="top" wrapText="1"/>
    </xf>
    <xf numFmtId="0" fontId="15" fillId="3" borderId="1" xfId="0" applyNumberFormat="1" applyFont="1" applyFill="1" applyBorder="1" applyAlignment="1">
      <alignment vertical="top" wrapText="1"/>
    </xf>
    <xf numFmtId="0" fontId="15" fillId="4" borderId="2" xfId="0" applyNumberFormat="1" applyFont="1" applyFill="1" applyBorder="1" applyAlignment="1">
      <alignment vertical="top" wrapText="1"/>
    </xf>
    <xf numFmtId="0" fontId="15" fillId="4" borderId="6" xfId="0" applyNumberFormat="1" applyFont="1" applyFill="1" applyBorder="1" applyAlignment="1">
      <alignment vertical="top" wrapText="1"/>
    </xf>
    <xf numFmtId="0" fontId="15" fillId="8" borderId="2" xfId="0" applyNumberFormat="1" applyFont="1" applyFill="1" applyBorder="1" applyAlignment="1">
      <alignment vertical="top" wrapText="1"/>
    </xf>
    <xf numFmtId="0" fontId="15" fillId="5" borderId="2" xfId="0" applyNumberFormat="1" applyFont="1" applyFill="1" applyBorder="1" applyAlignment="1">
      <alignment vertical="top" wrapText="1"/>
    </xf>
    <xf numFmtId="0" fontId="15" fillId="6" borderId="2" xfId="0" applyNumberFormat="1" applyFont="1" applyFill="1" applyBorder="1" applyAlignment="1">
      <alignment vertical="top" wrapText="1"/>
    </xf>
    <xf numFmtId="0" fontId="15" fillId="11" borderId="2" xfId="0" applyNumberFormat="1" applyFont="1" applyFill="1" applyBorder="1" applyAlignment="1">
      <alignment vertical="top" wrapText="1"/>
    </xf>
    <xf numFmtId="0" fontId="15" fillId="7" borderId="2" xfId="0" applyNumberFormat="1" applyFont="1" applyFill="1" applyBorder="1" applyAlignment="1">
      <alignment vertical="top" wrapText="1"/>
    </xf>
    <xf numFmtId="0" fontId="15" fillId="10" borderId="2" xfId="0" applyNumberFormat="1" applyFont="1" applyFill="1" applyBorder="1" applyAlignment="1">
      <alignment vertical="top" wrapText="1"/>
    </xf>
    <xf numFmtId="0" fontId="3" fillId="9" borderId="2" xfId="0" applyFont="1" applyFill="1" applyBorder="1"/>
    <xf numFmtId="0" fontId="3" fillId="0" borderId="2" xfId="0" applyFont="1" applyBorder="1"/>
    <xf numFmtId="1" fontId="3" fillId="0" borderId="2" xfId="0" applyNumberFormat="1" applyFont="1" applyBorder="1" applyAlignment="1">
      <alignment vertical="center"/>
    </xf>
    <xf numFmtId="0" fontId="3" fillId="9" borderId="0" xfId="0" applyFont="1" applyFill="1"/>
    <xf numFmtId="0" fontId="3" fillId="0" borderId="0" xfId="0" applyFont="1"/>
    <xf numFmtId="0" fontId="3" fillId="9" borderId="2" xfId="0" applyFont="1" applyFill="1" applyBorder="1" applyAlignment="1">
      <alignment wrapText="1"/>
    </xf>
    <xf numFmtId="0" fontId="3" fillId="10" borderId="2" xfId="0" applyFont="1" applyFill="1" applyBorder="1"/>
    <xf numFmtId="0" fontId="3" fillId="10" borderId="2" xfId="0" applyFont="1" applyFill="1" applyBorder="1" applyAlignment="1">
      <alignment horizontal="left" vertical="center" wrapText="1"/>
    </xf>
    <xf numFmtId="0" fontId="3" fillId="10" borderId="2" xfId="0" applyFont="1" applyFill="1" applyBorder="1" applyAlignment="1">
      <alignment wrapText="1"/>
    </xf>
    <xf numFmtId="0" fontId="3" fillId="0" borderId="2" xfId="3" applyNumberFormat="1" applyFont="1" applyFill="1" applyBorder="1" applyAlignment="1" applyProtection="1">
      <alignment horizontal="center" vertical="center" wrapText="1"/>
    </xf>
    <xf numFmtId="0" fontId="3" fillId="0" borderId="2" xfId="4" applyNumberFormat="1" applyFont="1" applyFill="1" applyBorder="1" applyAlignment="1" applyProtection="1">
      <alignment horizontal="center" vertical="center" wrapText="1"/>
    </xf>
    <xf numFmtId="0" fontId="3" fillId="0" borderId="2" xfId="5" applyNumberFormat="1" applyFont="1" applyFill="1" applyBorder="1" applyAlignment="1" applyProtection="1">
      <alignment horizontal="center" vertical="center" wrapText="1"/>
    </xf>
    <xf numFmtId="0" fontId="3" fillId="0" borderId="2" xfId="6" applyNumberFormat="1" applyFont="1" applyFill="1" applyBorder="1" applyAlignment="1" applyProtection="1">
      <alignment horizontal="center" vertical="center" wrapText="1"/>
    </xf>
    <xf numFmtId="0" fontId="3" fillId="0" borderId="2" xfId="7" applyNumberFormat="1" applyFont="1" applyFill="1" applyBorder="1" applyAlignment="1" applyProtection="1">
      <alignment horizontal="center" vertical="center" wrapText="1"/>
    </xf>
    <xf numFmtId="0" fontId="3" fillId="0" borderId="2" xfId="10" applyFont="1" applyFill="1" applyBorder="1" applyAlignment="1">
      <alignment horizontal="center" vertical="center" wrapText="1"/>
    </xf>
    <xf numFmtId="0" fontId="3" fillId="0" borderId="2" xfId="11" applyNumberFormat="1" applyFont="1" applyFill="1" applyBorder="1" applyAlignment="1" applyProtection="1">
      <alignment horizontal="center" vertical="center" wrapText="1"/>
    </xf>
    <xf numFmtId="0" fontId="3" fillId="0" borderId="2" xfId="2" applyFont="1" applyFill="1" applyBorder="1" applyAlignment="1">
      <alignment horizontal="center" vertical="center" wrapText="1"/>
    </xf>
    <xf numFmtId="0" fontId="3" fillId="0" borderId="2" xfId="0" applyFont="1" applyBorder="1" applyAlignment="1">
      <alignment horizontal="center" vertical="center" wrapText="1"/>
    </xf>
    <xf numFmtId="0" fontId="3" fillId="2" borderId="2" xfId="0" applyFont="1" applyFill="1" applyBorder="1" applyAlignment="1">
      <alignment horizontal="center" vertical="center" wrapText="1"/>
    </xf>
    <xf numFmtId="1" fontId="3" fillId="2" borderId="2" xfId="0" applyNumberFormat="1" applyFont="1" applyFill="1" applyBorder="1" applyAlignment="1">
      <alignment horizontal="center" vertical="center" wrapText="1"/>
    </xf>
    <xf numFmtId="0" fontId="3" fillId="10" borderId="2" xfId="0" applyFont="1" applyFill="1" applyBorder="1" applyAlignment="1">
      <alignment horizontal="center" vertical="center" wrapText="1"/>
    </xf>
    <xf numFmtId="0" fontId="3" fillId="9" borderId="2" xfId="0" applyFont="1" applyFill="1" applyBorder="1" applyAlignment="1">
      <alignment horizontal="center" vertical="center" wrapText="1"/>
    </xf>
    <xf numFmtId="0" fontId="3" fillId="2" borderId="2" xfId="0" applyFont="1" applyFill="1" applyBorder="1" applyAlignment="1">
      <alignment horizontal="center" vertical="center"/>
    </xf>
    <xf numFmtId="0" fontId="3" fillId="0" borderId="2" xfId="0" applyFont="1" applyBorder="1" applyAlignment="1">
      <alignment horizontal="center" vertical="center"/>
    </xf>
    <xf numFmtId="0" fontId="3" fillId="0" borderId="2"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3" fillId="0" borderId="6" xfId="0" applyFont="1" applyFill="1" applyBorder="1" applyAlignment="1">
      <alignment horizontal="center" vertical="center"/>
    </xf>
    <xf numFmtId="0" fontId="3" fillId="0" borderId="2" xfId="0" applyFont="1" applyFill="1" applyBorder="1" applyAlignment="1">
      <alignment horizontal="center" vertical="center"/>
    </xf>
    <xf numFmtId="0" fontId="3" fillId="0" borderId="8" xfId="0" applyFont="1" applyBorder="1"/>
    <xf numFmtId="0" fontId="3" fillId="10" borderId="0" xfId="0" applyFont="1" applyFill="1"/>
    <xf numFmtId="0" fontId="3" fillId="2" borderId="7" xfId="0" applyFont="1" applyFill="1" applyBorder="1"/>
    <xf numFmtId="0" fontId="3" fillId="12" borderId="0" xfId="0" applyFont="1" applyFill="1"/>
    <xf numFmtId="0" fontId="3" fillId="2" borderId="0" xfId="0" applyFont="1" applyFill="1"/>
    <xf numFmtId="1" fontId="3" fillId="0" borderId="0" xfId="0" applyNumberFormat="1" applyFont="1"/>
    <xf numFmtId="0" fontId="7" fillId="10" borderId="2" xfId="0" applyNumberFormat="1" applyFont="1" applyFill="1" applyBorder="1" applyAlignment="1">
      <alignment horizontal="center" vertical="top" wrapText="1"/>
    </xf>
    <xf numFmtId="0" fontId="3" fillId="0" borderId="2" xfId="1" applyFont="1" applyFill="1" applyBorder="1" applyAlignment="1">
      <alignment horizontal="center" vertical="center" wrapText="1"/>
    </xf>
    <xf numFmtId="0" fontId="3" fillId="0" borderId="4" xfId="1" applyNumberFormat="1" applyFont="1" applyFill="1" applyBorder="1" applyAlignment="1">
      <alignment horizontal="center" vertical="center" wrapText="1"/>
    </xf>
    <xf numFmtId="1" fontId="3" fillId="2" borderId="2" xfId="0" applyNumberFormat="1" applyFont="1" applyFill="1" applyBorder="1" applyAlignment="1">
      <alignment horizontal="center" vertical="center"/>
    </xf>
    <xf numFmtId="1" fontId="3" fillId="10" borderId="2" xfId="0" applyNumberFormat="1" applyFont="1" applyFill="1" applyBorder="1" applyAlignment="1">
      <alignment horizontal="center" vertical="center"/>
    </xf>
    <xf numFmtId="1" fontId="3" fillId="0" borderId="2" xfId="0" applyNumberFormat="1" applyFont="1" applyBorder="1" applyAlignment="1">
      <alignment horizontal="center" vertical="center"/>
    </xf>
    <xf numFmtId="0" fontId="3" fillId="0" borderId="6" xfId="0" applyFont="1" applyBorder="1" applyAlignment="1">
      <alignment horizontal="center" vertical="center"/>
    </xf>
    <xf numFmtId="1" fontId="3" fillId="9" borderId="2" xfId="0" applyNumberFormat="1" applyFont="1" applyFill="1" applyBorder="1" applyAlignment="1">
      <alignment horizontal="center" vertical="center" wrapText="1"/>
    </xf>
    <xf numFmtId="1" fontId="3" fillId="0" borderId="2" xfId="0" applyNumberFormat="1" applyFont="1" applyFill="1" applyBorder="1" applyAlignment="1">
      <alignment horizontal="center" vertical="center"/>
    </xf>
    <xf numFmtId="0" fontId="3" fillId="0" borderId="2" xfId="9" applyNumberFormat="1" applyFont="1" applyFill="1" applyBorder="1" applyAlignment="1" applyProtection="1">
      <alignment horizontal="center" vertical="center" wrapText="1"/>
    </xf>
    <xf numFmtId="0" fontId="3" fillId="9" borderId="2" xfId="0" applyFont="1" applyFill="1" applyBorder="1" applyAlignment="1">
      <alignment horizontal="center" vertical="center"/>
    </xf>
    <xf numFmtId="0" fontId="3" fillId="9" borderId="0" xfId="0" applyFont="1" applyFill="1" applyAlignment="1">
      <alignment horizontal="center" vertical="center"/>
    </xf>
    <xf numFmtId="0" fontId="3" fillId="10" borderId="2" xfId="0" applyFont="1" applyFill="1" applyBorder="1" applyAlignment="1">
      <alignment horizontal="center" vertical="center"/>
    </xf>
    <xf numFmtId="0" fontId="3" fillId="2" borderId="2" xfId="0" applyNumberFormat="1" applyFont="1" applyFill="1" applyBorder="1" applyAlignment="1" applyProtection="1">
      <alignment horizontal="center" vertical="center" wrapText="1"/>
    </xf>
    <xf numFmtId="0" fontId="3" fillId="2" borderId="2" xfId="0" applyNumberFormat="1" applyFont="1" applyFill="1" applyBorder="1" applyAlignment="1">
      <alignment horizontal="center" vertical="center" wrapText="1"/>
    </xf>
    <xf numFmtId="0" fontId="3" fillId="9" borderId="2" xfId="0" applyNumberFormat="1" applyFont="1" applyFill="1" applyBorder="1" applyAlignment="1">
      <alignment horizontal="center" vertical="center" wrapText="1"/>
    </xf>
    <xf numFmtId="0" fontId="3" fillId="0" borderId="2" xfId="1" applyNumberFormat="1" applyFont="1" applyFill="1" applyBorder="1" applyAlignment="1">
      <alignment horizontal="center" vertical="center" wrapText="1"/>
    </xf>
    <xf numFmtId="0" fontId="3" fillId="12" borderId="2" xfId="1" applyNumberFormat="1" applyFont="1" applyFill="1" applyBorder="1" applyAlignment="1">
      <alignment horizontal="center" vertical="center" wrapText="1"/>
    </xf>
    <xf numFmtId="1" fontId="3" fillId="9" borderId="2" xfId="0" applyNumberFormat="1" applyFont="1" applyFill="1" applyBorder="1" applyAlignment="1">
      <alignment horizontal="center" vertical="center"/>
    </xf>
    <xf numFmtId="0" fontId="3" fillId="0" borderId="2" xfId="0" applyNumberFormat="1" applyFont="1" applyFill="1" applyBorder="1" applyAlignment="1" applyProtection="1">
      <alignment horizontal="center" vertical="center" wrapText="1"/>
    </xf>
    <xf numFmtId="1" fontId="3" fillId="12" borderId="2" xfId="0" applyNumberFormat="1" applyFont="1" applyFill="1" applyBorder="1" applyAlignment="1">
      <alignment horizontal="center" vertical="center"/>
    </xf>
    <xf numFmtId="0" fontId="3" fillId="12" borderId="2" xfId="0" applyFont="1" applyFill="1" applyBorder="1" applyAlignment="1">
      <alignment horizontal="center" vertical="center"/>
    </xf>
    <xf numFmtId="0" fontId="3" fillId="12" borderId="2" xfId="0" applyFont="1" applyFill="1" applyBorder="1" applyAlignment="1">
      <alignment horizontal="center" vertical="center" wrapText="1"/>
    </xf>
    <xf numFmtId="1" fontId="3" fillId="13" borderId="2" xfId="0" applyNumberFormat="1" applyFont="1" applyFill="1" applyBorder="1" applyAlignment="1">
      <alignment horizontal="center" vertical="center"/>
    </xf>
    <xf numFmtId="0" fontId="3" fillId="0" borderId="2" xfId="0" applyNumberFormat="1" applyFont="1" applyFill="1" applyBorder="1" applyAlignment="1">
      <alignment horizontal="center" vertical="center" wrapText="1"/>
    </xf>
    <xf numFmtId="1" fontId="3" fillId="0" borderId="2" xfId="0" applyNumberFormat="1" applyFont="1" applyFill="1" applyBorder="1" applyAlignment="1">
      <alignment horizontal="center" vertical="center" wrapText="1"/>
    </xf>
    <xf numFmtId="0" fontId="3" fillId="0" borderId="2" xfId="12" applyNumberFormat="1" applyFont="1" applyFill="1" applyBorder="1" applyAlignment="1" applyProtection="1">
      <alignment horizontal="center" vertical="center" wrapText="1"/>
    </xf>
    <xf numFmtId="0" fontId="3" fillId="0" borderId="2" xfId="13" applyNumberFormat="1" applyFont="1" applyFill="1" applyBorder="1" applyAlignment="1">
      <alignment horizontal="center" vertical="center" wrapText="1"/>
    </xf>
    <xf numFmtId="0" fontId="3" fillId="0" borderId="2" xfId="14" applyNumberFormat="1" applyFont="1" applyFill="1" applyBorder="1" applyAlignment="1">
      <alignment horizontal="center" vertical="center" wrapText="1"/>
    </xf>
    <xf numFmtId="0" fontId="3" fillId="0" borderId="2" xfId="15" applyNumberFormat="1" applyFont="1" applyFill="1" applyBorder="1" applyAlignment="1">
      <alignment horizontal="center" vertical="center" wrapText="1"/>
    </xf>
    <xf numFmtId="0" fontId="3" fillId="0" borderId="2" xfId="16" applyNumberFormat="1" applyFont="1" applyFill="1" applyBorder="1" applyAlignment="1">
      <alignment horizontal="center" vertical="center" wrapText="1"/>
    </xf>
    <xf numFmtId="0" fontId="3" fillId="0" borderId="2" xfId="17" applyNumberFormat="1" applyFont="1" applyFill="1" applyBorder="1" applyAlignment="1">
      <alignment horizontal="center" vertical="center" wrapText="1"/>
    </xf>
    <xf numFmtId="0" fontId="3" fillId="0" borderId="2" xfId="12" applyNumberFormat="1" applyFont="1" applyFill="1" applyBorder="1" applyAlignment="1">
      <alignment horizontal="center" vertical="center" wrapText="1"/>
    </xf>
    <xf numFmtId="0" fontId="3" fillId="0" borderId="2" xfId="18" applyNumberFormat="1" applyFont="1" applyFill="1" applyBorder="1" applyAlignment="1">
      <alignment horizontal="center" vertical="center" wrapText="1"/>
    </xf>
    <xf numFmtId="0" fontId="3" fillId="0" borderId="2" xfId="7" applyNumberFormat="1" applyFont="1" applyFill="1" applyBorder="1" applyAlignment="1">
      <alignment horizontal="center" vertical="center" wrapText="1"/>
    </xf>
    <xf numFmtId="0" fontId="3" fillId="0" borderId="2" xfId="8" applyNumberFormat="1" applyFont="1" applyFill="1" applyBorder="1" applyAlignment="1">
      <alignment horizontal="center" vertical="center" wrapText="1"/>
    </xf>
    <xf numFmtId="0" fontId="3" fillId="0" borderId="2" xfId="20" applyNumberFormat="1" applyFont="1" applyFill="1" applyBorder="1" applyAlignment="1">
      <alignment horizontal="center" vertical="center" wrapText="1"/>
    </xf>
    <xf numFmtId="0" fontId="3" fillId="0" borderId="2" xfId="31" applyNumberFormat="1" applyFont="1" applyFill="1" applyBorder="1" applyAlignment="1" applyProtection="1">
      <alignment horizontal="center" vertical="center" wrapText="1"/>
    </xf>
    <xf numFmtId="0" fontId="3" fillId="0" borderId="2" xfId="37" applyNumberFormat="1" applyFont="1" applyFill="1" applyBorder="1" applyAlignment="1">
      <alignment horizontal="center" vertical="center" wrapText="1"/>
    </xf>
    <xf numFmtId="0" fontId="3" fillId="0" borderId="2" xfId="39" applyNumberFormat="1" applyFont="1" applyFill="1" applyBorder="1" applyAlignment="1">
      <alignment horizontal="center" vertical="center" wrapText="1"/>
    </xf>
    <xf numFmtId="0" fontId="3" fillId="0" borderId="2" xfId="41" applyNumberFormat="1" applyFont="1" applyFill="1" applyBorder="1" applyAlignment="1">
      <alignment horizontal="center" vertical="center" wrapText="1"/>
    </xf>
    <xf numFmtId="0" fontId="3" fillId="0" borderId="2" xfId="42" applyNumberFormat="1" applyFont="1" applyFill="1" applyBorder="1" applyAlignment="1">
      <alignment horizontal="center" vertical="center" wrapText="1"/>
    </xf>
    <xf numFmtId="0" fontId="3" fillId="0" borderId="2" xfId="43" applyNumberFormat="1" applyFont="1" applyFill="1" applyBorder="1" applyAlignment="1">
      <alignment horizontal="center" vertical="center" wrapText="1"/>
    </xf>
    <xf numFmtId="0" fontId="3" fillId="0" borderId="2" xfId="44" applyFont="1" applyFill="1" applyBorder="1" applyAlignment="1">
      <alignment horizontal="center" vertical="center" wrapText="1"/>
    </xf>
    <xf numFmtId="0" fontId="3" fillId="0" borderId="2" xfId="45" applyFont="1" applyFill="1" applyBorder="1" applyAlignment="1">
      <alignment horizontal="center" vertical="center" wrapText="1"/>
    </xf>
    <xf numFmtId="0" fontId="3" fillId="0" borderId="2" xfId="46" applyNumberFormat="1" applyFont="1" applyFill="1" applyBorder="1" applyAlignment="1">
      <alignment horizontal="center" vertical="center" wrapText="1"/>
    </xf>
    <xf numFmtId="0" fontId="3" fillId="0" borderId="2" xfId="47" applyNumberFormat="1" applyFont="1" applyFill="1" applyBorder="1" applyAlignment="1">
      <alignment horizontal="center" vertical="center" wrapText="1"/>
    </xf>
    <xf numFmtId="0" fontId="3" fillId="0" borderId="2" xfId="49" applyNumberFormat="1" applyFont="1" applyFill="1" applyBorder="1" applyAlignment="1">
      <alignment horizontal="center" vertical="center" wrapText="1"/>
    </xf>
    <xf numFmtId="0" fontId="3" fillId="0" borderId="2" xfId="57" applyNumberFormat="1" applyFont="1" applyFill="1" applyBorder="1" applyAlignment="1">
      <alignment horizontal="center" vertical="center" wrapText="1"/>
    </xf>
    <xf numFmtId="0" fontId="3" fillId="0" borderId="2" xfId="58" applyNumberFormat="1" applyFont="1" applyFill="1" applyBorder="1" applyAlignment="1">
      <alignment horizontal="center" vertical="center" wrapText="1"/>
    </xf>
    <xf numFmtId="0" fontId="3" fillId="0" borderId="2" xfId="52" applyNumberFormat="1" applyFont="1" applyFill="1" applyBorder="1" applyAlignment="1">
      <alignment horizontal="center" vertical="center" wrapText="1"/>
    </xf>
    <xf numFmtId="0" fontId="3" fillId="0" borderId="2" xfId="59" applyNumberFormat="1" applyFont="1" applyFill="1" applyBorder="1" applyAlignment="1">
      <alignment horizontal="center" vertical="center" wrapText="1"/>
    </xf>
    <xf numFmtId="0" fontId="3" fillId="0" borderId="2" xfId="60" applyNumberFormat="1" applyFont="1" applyFill="1" applyBorder="1" applyAlignment="1">
      <alignment horizontal="center" vertical="center" wrapText="1"/>
    </xf>
    <xf numFmtId="0" fontId="3" fillId="0" borderId="2" xfId="61" applyNumberFormat="1" applyFont="1" applyFill="1" applyBorder="1" applyAlignment="1">
      <alignment horizontal="center" vertical="center" wrapText="1"/>
    </xf>
    <xf numFmtId="0" fontId="3" fillId="0" borderId="2" xfId="62" applyFont="1" applyFill="1" applyBorder="1" applyAlignment="1">
      <alignment horizontal="center" vertical="center" wrapText="1"/>
    </xf>
    <xf numFmtId="0" fontId="3" fillId="0" borderId="2" xfId="63" applyNumberFormat="1" applyFont="1" applyFill="1" applyBorder="1" applyAlignment="1">
      <alignment horizontal="center" vertical="center" wrapText="1"/>
    </xf>
    <xf numFmtId="0" fontId="3" fillId="15" borderId="2" xfId="0" applyNumberFormat="1" applyFont="1" applyFill="1" applyBorder="1" applyAlignment="1">
      <alignment horizontal="center" vertical="center" wrapText="1"/>
    </xf>
    <xf numFmtId="0" fontId="3" fillId="0" borderId="2" xfId="64" applyNumberFormat="1" applyFont="1" applyFill="1" applyBorder="1" applyAlignment="1">
      <alignment horizontal="center" vertical="center" wrapText="1"/>
    </xf>
    <xf numFmtId="0" fontId="3" fillId="0" borderId="2" xfId="65" applyFont="1" applyFill="1" applyBorder="1" applyAlignment="1">
      <alignment horizontal="center" vertical="center" wrapText="1"/>
    </xf>
    <xf numFmtId="0" fontId="3" fillId="0" borderId="2" xfId="66" applyNumberFormat="1" applyFont="1" applyFill="1" applyBorder="1" applyAlignment="1">
      <alignment horizontal="center" vertical="center" wrapText="1"/>
    </xf>
    <xf numFmtId="0" fontId="3" fillId="0" borderId="2" xfId="67" applyNumberFormat="1" applyFont="1" applyFill="1" applyBorder="1" applyAlignment="1">
      <alignment horizontal="center" vertical="center" wrapText="1"/>
    </xf>
    <xf numFmtId="0" fontId="3" fillId="0" borderId="2" xfId="69" applyNumberFormat="1" applyFont="1" applyFill="1" applyBorder="1" applyAlignment="1">
      <alignment horizontal="center" vertical="center" wrapText="1"/>
    </xf>
    <xf numFmtId="0" fontId="3" fillId="0" borderId="2" xfId="68" applyNumberFormat="1" applyFont="1" applyFill="1" applyBorder="1" applyAlignment="1">
      <alignment horizontal="center" vertical="center" wrapText="1"/>
    </xf>
    <xf numFmtId="0" fontId="3" fillId="0" borderId="2" xfId="70" applyNumberFormat="1" applyFont="1" applyFill="1" applyBorder="1" applyAlignment="1" applyProtection="1">
      <alignment horizontal="center" vertical="center" wrapText="1"/>
    </xf>
    <xf numFmtId="0" fontId="3" fillId="0" borderId="2" xfId="71" applyNumberFormat="1" applyFont="1" applyFill="1" applyBorder="1" applyAlignment="1" applyProtection="1">
      <alignment horizontal="center" vertical="center" wrapText="1"/>
    </xf>
    <xf numFmtId="0" fontId="3" fillId="0" borderId="2" xfId="72" applyNumberFormat="1" applyFont="1" applyFill="1" applyBorder="1" applyAlignment="1" applyProtection="1">
      <alignment horizontal="center" vertical="center" wrapText="1"/>
    </xf>
    <xf numFmtId="0" fontId="3" fillId="0" borderId="2" xfId="73" applyNumberFormat="1" applyFont="1" applyFill="1" applyBorder="1" applyAlignment="1" applyProtection="1">
      <alignment horizontal="center" vertical="center" wrapText="1"/>
    </xf>
    <xf numFmtId="0" fontId="3" fillId="0" borderId="2" xfId="74" applyNumberFormat="1" applyFont="1" applyFill="1" applyBorder="1" applyAlignment="1" applyProtection="1">
      <alignment horizontal="center" vertical="center" wrapText="1"/>
    </xf>
    <xf numFmtId="0" fontId="3" fillId="0" borderId="2" xfId="75" applyNumberFormat="1" applyFont="1" applyFill="1" applyBorder="1" applyAlignment="1" applyProtection="1">
      <alignment horizontal="center" vertical="center" wrapText="1"/>
    </xf>
    <xf numFmtId="0" fontId="3" fillId="2" borderId="2" xfId="26" applyFont="1" applyFill="1" applyBorder="1" applyAlignment="1">
      <alignment horizontal="center" vertical="center" wrapText="1"/>
    </xf>
    <xf numFmtId="0" fontId="3" fillId="2" borderId="2" xfId="66" applyNumberFormat="1" applyFont="1" applyFill="1" applyBorder="1" applyAlignment="1" applyProtection="1">
      <alignment horizontal="center" vertical="center" wrapText="1"/>
    </xf>
    <xf numFmtId="0" fontId="3" fillId="0" borderId="2" xfId="47" applyFont="1" applyFill="1" applyBorder="1" applyAlignment="1">
      <alignment horizontal="center" vertical="center" wrapText="1"/>
    </xf>
    <xf numFmtId="0" fontId="3" fillId="2" borderId="2" xfId="47" applyFont="1" applyFill="1" applyBorder="1" applyAlignment="1">
      <alignment horizontal="center" vertical="center" wrapText="1"/>
    </xf>
    <xf numFmtId="0" fontId="3" fillId="0" borderId="2" xfId="28" applyNumberFormat="1" applyFont="1" applyFill="1" applyBorder="1" applyAlignment="1" applyProtection="1">
      <alignment horizontal="center" vertical="center" wrapText="1"/>
    </xf>
    <xf numFmtId="0" fontId="3" fillId="2" borderId="0" xfId="0" applyFont="1" applyFill="1" applyAlignment="1">
      <alignment horizontal="center" vertical="center" wrapText="1"/>
    </xf>
    <xf numFmtId="0" fontId="3" fillId="2" borderId="2" xfId="12" applyNumberFormat="1" applyFont="1" applyFill="1" applyBorder="1" applyAlignment="1" applyProtection="1">
      <alignment horizontal="center" vertical="center" wrapText="1"/>
    </xf>
    <xf numFmtId="0" fontId="3" fillId="2" borderId="2" xfId="81" applyFont="1" applyFill="1" applyBorder="1" applyAlignment="1">
      <alignment horizontal="center" vertical="center" wrapText="1"/>
    </xf>
    <xf numFmtId="0" fontId="3" fillId="0" borderId="2" xfId="1" applyNumberFormat="1" applyFont="1" applyFill="1" applyBorder="1" applyAlignment="1" applyProtection="1">
      <alignment horizontal="center" vertical="center" wrapText="1"/>
    </xf>
    <xf numFmtId="0" fontId="3" fillId="0" borderId="10" xfId="0" applyNumberFormat="1" applyFont="1" applyFill="1" applyBorder="1" applyAlignment="1">
      <alignment horizontal="center" vertical="center" wrapText="1"/>
    </xf>
    <xf numFmtId="0" fontId="3" fillId="0" borderId="11" xfId="0" applyFont="1" applyFill="1" applyBorder="1" applyAlignment="1">
      <alignment horizontal="center" vertical="center" wrapText="1"/>
    </xf>
    <xf numFmtId="1" fontId="15" fillId="10" borderId="1" xfId="0" applyNumberFormat="1" applyFont="1" applyFill="1" applyBorder="1" applyAlignment="1">
      <alignment horizontal="center" vertical="center" wrapText="1"/>
    </xf>
    <xf numFmtId="0" fontId="15" fillId="10" borderId="6" xfId="0" applyNumberFormat="1" applyFont="1" applyFill="1" applyBorder="1" applyAlignment="1">
      <alignment horizontal="center" vertical="center" wrapText="1"/>
    </xf>
    <xf numFmtId="0" fontId="15" fillId="10" borderId="2" xfId="0" applyNumberFormat="1" applyFont="1" applyFill="1" applyBorder="1" applyAlignment="1">
      <alignment horizontal="center" vertical="center" wrapText="1"/>
    </xf>
    <xf numFmtId="1" fontId="15" fillId="10" borderId="2" xfId="0" applyNumberFormat="1" applyFont="1" applyFill="1" applyBorder="1" applyAlignment="1">
      <alignment horizontal="center" vertical="center" wrapText="1"/>
    </xf>
    <xf numFmtId="1" fontId="15" fillId="10" borderId="2" xfId="0" applyNumberFormat="1" applyFont="1" applyFill="1" applyBorder="1" applyAlignment="1">
      <alignment vertical="top" wrapText="1"/>
    </xf>
    <xf numFmtId="0" fontId="16" fillId="10" borderId="1" xfId="0" applyNumberFormat="1" applyFont="1" applyFill="1" applyBorder="1" applyAlignment="1">
      <alignment horizontal="center" vertical="center" wrapText="1"/>
    </xf>
    <xf numFmtId="0" fontId="7" fillId="10" borderId="2" xfId="0" applyNumberFormat="1" applyFont="1" applyFill="1" applyBorder="1" applyAlignment="1">
      <alignment horizontal="center" vertical="center" wrapText="1"/>
    </xf>
    <xf numFmtId="0" fontId="3" fillId="14" borderId="2" xfId="0" applyFont="1" applyFill="1" applyBorder="1" applyAlignment="1">
      <alignment horizontal="center" vertical="center" wrapText="1"/>
    </xf>
    <xf numFmtId="0" fontId="16" fillId="10" borderId="2" xfId="0" applyNumberFormat="1" applyFont="1" applyFill="1" applyBorder="1" applyAlignment="1">
      <alignment horizontal="center" vertical="center" wrapText="1"/>
    </xf>
    <xf numFmtId="1" fontId="15" fillId="3" borderId="2" xfId="0" applyNumberFormat="1" applyFont="1" applyFill="1" applyBorder="1" applyAlignment="1">
      <alignment vertical="top" wrapText="1"/>
    </xf>
    <xf numFmtId="0" fontId="15" fillId="3" borderId="2" xfId="0" applyNumberFormat="1" applyFont="1" applyFill="1" applyBorder="1" applyAlignment="1">
      <alignment vertical="top" wrapText="1"/>
    </xf>
    <xf numFmtId="0" fontId="3" fillId="0" borderId="2" xfId="21" applyNumberFormat="1" applyFont="1" applyFill="1" applyBorder="1" applyAlignment="1" applyProtection="1">
      <alignment horizontal="center" vertical="center" wrapText="1"/>
    </xf>
    <xf numFmtId="0" fontId="3" fillId="0" borderId="2" xfId="22" applyNumberFormat="1" applyFont="1" applyFill="1" applyBorder="1" applyAlignment="1" applyProtection="1">
      <alignment horizontal="center" vertical="center" wrapText="1"/>
    </xf>
    <xf numFmtId="0" fontId="3" fillId="0" borderId="2" xfId="10" applyNumberFormat="1" applyFont="1" applyFill="1" applyBorder="1" applyAlignment="1" applyProtection="1">
      <alignment horizontal="center" vertical="center" wrapText="1"/>
    </xf>
    <xf numFmtId="0" fontId="3" fillId="0" borderId="2" xfId="23" applyNumberFormat="1" applyFont="1" applyFill="1" applyBorder="1" applyAlignment="1" applyProtection="1">
      <alignment horizontal="center" vertical="center" wrapText="1"/>
    </xf>
    <xf numFmtId="0" fontId="3" fillId="0" borderId="2" xfId="24" applyNumberFormat="1" applyFont="1" applyFill="1" applyBorder="1" applyAlignment="1" applyProtection="1">
      <alignment horizontal="center" vertical="center" wrapText="1"/>
    </xf>
    <xf numFmtId="0" fontId="3" fillId="0" borderId="2" xfId="25" applyNumberFormat="1" applyFont="1" applyFill="1" applyBorder="1" applyAlignment="1" applyProtection="1">
      <alignment horizontal="center" vertical="center" wrapText="1"/>
    </xf>
    <xf numFmtId="0" fontId="3" fillId="0" borderId="2" xfId="26" applyNumberFormat="1" applyFont="1" applyFill="1" applyBorder="1" applyAlignment="1" applyProtection="1">
      <alignment horizontal="center" vertical="center" wrapText="1"/>
    </xf>
    <xf numFmtId="0" fontId="3" fillId="0" borderId="2" xfId="27" applyNumberFormat="1" applyFont="1" applyFill="1" applyBorder="1" applyAlignment="1" applyProtection="1">
      <alignment horizontal="center" vertical="center" wrapText="1"/>
    </xf>
    <xf numFmtId="0" fontId="3" fillId="0" borderId="2" xfId="29" applyNumberFormat="1" applyFont="1" applyFill="1" applyBorder="1" applyAlignment="1" applyProtection="1">
      <alignment horizontal="center" vertical="center" wrapText="1"/>
    </xf>
    <xf numFmtId="0" fontId="3" fillId="0" borderId="2" xfId="30" applyNumberFormat="1" applyFont="1" applyFill="1" applyBorder="1" applyAlignment="1" applyProtection="1">
      <alignment horizontal="center" vertical="center" wrapText="1"/>
    </xf>
    <xf numFmtId="0" fontId="3" fillId="0" borderId="2" xfId="32" applyNumberFormat="1" applyFont="1" applyFill="1" applyBorder="1" applyAlignment="1" applyProtection="1">
      <alignment horizontal="center" vertical="center" wrapText="1"/>
    </xf>
    <xf numFmtId="0" fontId="3" fillId="0" borderId="2" xfId="33" applyNumberFormat="1" applyFont="1" applyFill="1" applyBorder="1" applyAlignment="1" applyProtection="1">
      <alignment horizontal="center" vertical="center" wrapText="1"/>
    </xf>
    <xf numFmtId="0" fontId="3" fillId="0" borderId="2" xfId="34" applyNumberFormat="1" applyFont="1" applyFill="1" applyBorder="1" applyAlignment="1" applyProtection="1">
      <alignment horizontal="center" vertical="center" wrapText="1"/>
    </xf>
    <xf numFmtId="0" fontId="3" fillId="0" borderId="2" xfId="35" applyNumberFormat="1" applyFont="1" applyFill="1" applyBorder="1" applyAlignment="1" applyProtection="1">
      <alignment horizontal="center" vertical="center" wrapText="1"/>
    </xf>
    <xf numFmtId="0" fontId="3" fillId="0" borderId="2" xfId="36" applyNumberFormat="1" applyFont="1" applyFill="1" applyBorder="1" applyAlignment="1" applyProtection="1">
      <alignment horizontal="center" vertical="center" wrapText="1"/>
    </xf>
    <xf numFmtId="0" fontId="3" fillId="0" borderId="2" xfId="51" applyNumberFormat="1" applyFont="1" applyFill="1" applyBorder="1" applyAlignment="1">
      <alignment horizontal="center" vertical="center" wrapText="1"/>
    </xf>
    <xf numFmtId="0" fontId="3" fillId="0" borderId="2" xfId="50" applyNumberFormat="1" applyFont="1" applyFill="1" applyBorder="1" applyAlignment="1">
      <alignment horizontal="center" vertical="center" wrapText="1"/>
    </xf>
    <xf numFmtId="0" fontId="5" fillId="0" borderId="2" xfId="0" applyFont="1" applyFill="1" applyBorder="1" applyAlignment="1">
      <alignment horizontal="center" vertical="center" wrapText="1"/>
    </xf>
    <xf numFmtId="0" fontId="9" fillId="0" borderId="2" xfId="1" applyFont="1" applyFill="1" applyBorder="1" applyAlignment="1">
      <alignment horizontal="center" vertical="center" wrapText="1"/>
    </xf>
    <xf numFmtId="0" fontId="9" fillId="0" borderId="2" xfId="1" applyNumberFormat="1" applyFont="1" applyFill="1" applyBorder="1" applyAlignment="1">
      <alignment horizontal="center" vertical="center" wrapText="1"/>
    </xf>
    <xf numFmtId="1" fontId="5" fillId="2" borderId="2" xfId="0" applyNumberFormat="1"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0" borderId="2" xfId="0" applyFont="1" applyBorder="1" applyAlignment="1">
      <alignment horizontal="center" vertical="center" wrapText="1"/>
    </xf>
    <xf numFmtId="0" fontId="6" fillId="0" borderId="2" xfId="0" applyFont="1" applyBorder="1" applyAlignment="1">
      <alignment horizontal="center" vertical="center" wrapText="1"/>
    </xf>
    <xf numFmtId="1" fontId="5" fillId="9" borderId="2" xfId="0" applyNumberFormat="1" applyFont="1" applyFill="1" applyBorder="1" applyAlignment="1">
      <alignment horizontal="center" vertical="center" wrapText="1"/>
    </xf>
    <xf numFmtId="0" fontId="5" fillId="2" borderId="2" xfId="0" applyFont="1" applyFill="1" applyBorder="1" applyAlignment="1">
      <alignment horizontal="center" vertical="center" wrapText="1"/>
    </xf>
    <xf numFmtId="0" fontId="3" fillId="2" borderId="12" xfId="0" applyFont="1" applyFill="1" applyBorder="1" applyAlignment="1">
      <alignment horizontal="center" vertical="center" wrapText="1"/>
    </xf>
    <xf numFmtId="1" fontId="3" fillId="10" borderId="2" xfId="0" applyNumberFormat="1" applyFont="1" applyFill="1" applyBorder="1" applyAlignment="1">
      <alignment horizontal="center" vertical="center" wrapText="1"/>
    </xf>
    <xf numFmtId="1" fontId="3" fillId="0" borderId="2" xfId="0" applyNumberFormat="1" applyFont="1" applyBorder="1" applyAlignment="1">
      <alignment horizontal="center" vertical="center" wrapText="1"/>
    </xf>
    <xf numFmtId="0" fontId="3" fillId="0" borderId="12" xfId="0" applyFont="1" applyBorder="1" applyAlignment="1">
      <alignment horizontal="center" vertical="center" wrapText="1"/>
    </xf>
    <xf numFmtId="0" fontId="3" fillId="0" borderId="6" xfId="0" applyFont="1" applyFill="1" applyBorder="1" applyAlignment="1">
      <alignment horizontal="center" vertical="center" wrapText="1"/>
    </xf>
    <xf numFmtId="0" fontId="3" fillId="0" borderId="2" xfId="19" applyNumberFormat="1" applyFont="1" applyFill="1" applyBorder="1" applyAlignment="1">
      <alignment horizontal="center" vertical="center" wrapText="1"/>
    </xf>
    <xf numFmtId="0" fontId="3" fillId="0" borderId="2" xfId="54" applyNumberFormat="1" applyFont="1" applyFill="1" applyBorder="1" applyAlignment="1">
      <alignment horizontal="center" vertical="center" wrapText="1"/>
    </xf>
    <xf numFmtId="0" fontId="3" fillId="0" borderId="2" xfId="55" applyNumberFormat="1" applyFont="1" applyFill="1" applyBorder="1" applyAlignment="1">
      <alignment horizontal="center" vertical="center" wrapText="1"/>
    </xf>
    <xf numFmtId="0" fontId="3" fillId="0" borderId="2" xfId="56" applyNumberFormat="1" applyFont="1" applyFill="1" applyBorder="1" applyAlignment="1">
      <alignment horizontal="center" vertical="center" wrapText="1"/>
    </xf>
    <xf numFmtId="0" fontId="3" fillId="0" borderId="2" xfId="53" applyNumberFormat="1" applyFont="1" applyFill="1" applyBorder="1" applyAlignment="1">
      <alignment horizontal="center" vertical="center" wrapText="1"/>
    </xf>
    <xf numFmtId="1" fontId="5" fillId="9" borderId="2" xfId="0" applyNumberFormat="1" applyFont="1" applyFill="1" applyBorder="1" applyAlignment="1">
      <alignment vertical="center" wrapText="1"/>
    </xf>
    <xf numFmtId="1" fontId="3" fillId="2" borderId="2" xfId="0" applyNumberFormat="1" applyFont="1" applyFill="1" applyBorder="1" applyAlignment="1">
      <alignment vertical="center"/>
    </xf>
    <xf numFmtId="0" fontId="5" fillId="0" borderId="2" xfId="0" applyFont="1" applyFill="1" applyBorder="1" applyAlignment="1">
      <alignment horizontal="center" vertical="top" wrapText="1"/>
    </xf>
    <xf numFmtId="0" fontId="5" fillId="0" borderId="2" xfId="0" applyFont="1" applyFill="1" applyBorder="1" applyAlignment="1">
      <alignment horizontal="left" wrapText="1"/>
    </xf>
    <xf numFmtId="0" fontId="10" fillId="0" borderId="2" xfId="0" applyFont="1" applyBorder="1" applyAlignment="1">
      <alignment vertical="center" wrapText="1"/>
    </xf>
    <xf numFmtId="0" fontId="5" fillId="0" borderId="2" xfId="0" applyFont="1" applyBorder="1" applyAlignment="1">
      <alignment vertical="center" wrapText="1"/>
    </xf>
    <xf numFmtId="0" fontId="5" fillId="0" borderId="2" xfId="0" applyFont="1" applyFill="1" applyBorder="1" applyAlignment="1">
      <alignment vertical="center" wrapText="1"/>
    </xf>
    <xf numFmtId="0" fontId="5" fillId="0" borderId="2" xfId="0" applyNumberFormat="1" applyFont="1" applyFill="1" applyBorder="1" applyAlignment="1">
      <alignment vertical="top" wrapText="1"/>
    </xf>
    <xf numFmtId="0" fontId="5" fillId="2" borderId="2" xfId="0" applyFont="1" applyFill="1" applyBorder="1" applyAlignment="1">
      <alignment vertical="center" wrapText="1"/>
    </xf>
    <xf numFmtId="1" fontId="5" fillId="0" borderId="2" xfId="0" applyNumberFormat="1" applyFont="1" applyFill="1" applyBorder="1" applyAlignment="1">
      <alignment vertical="center"/>
    </xf>
    <xf numFmtId="0" fontId="5" fillId="0" borderId="13" xfId="0" applyFont="1" applyFill="1" applyBorder="1" applyAlignment="1">
      <alignment vertical="center" wrapText="1"/>
    </xf>
    <xf numFmtId="0" fontId="5" fillId="0" borderId="2" xfId="0" applyFont="1" applyFill="1" applyBorder="1" applyAlignment="1">
      <alignment vertical="center"/>
    </xf>
    <xf numFmtId="0" fontId="3" fillId="0" borderId="2" xfId="0" applyFont="1" applyFill="1" applyBorder="1" applyAlignment="1">
      <alignment vertical="center"/>
    </xf>
    <xf numFmtId="0" fontId="3" fillId="2" borderId="2" xfId="82" applyFont="1" applyFill="1" applyBorder="1" applyAlignment="1">
      <alignment horizontal="center" vertical="center" wrapText="1"/>
    </xf>
    <xf numFmtId="0" fontId="15" fillId="4" borderId="13" xfId="0" applyNumberFormat="1" applyFont="1" applyFill="1" applyBorder="1" applyAlignment="1">
      <alignment vertical="top" wrapText="1"/>
    </xf>
    <xf numFmtId="1" fontId="15" fillId="10" borderId="1" xfId="0" applyNumberFormat="1" applyFont="1" applyFill="1" applyBorder="1" applyAlignment="1">
      <alignment vertical="top" wrapText="1"/>
    </xf>
    <xf numFmtId="0" fontId="15" fillId="10" borderId="1" xfId="0" applyNumberFormat="1" applyFont="1" applyFill="1" applyBorder="1" applyAlignment="1">
      <alignment vertical="top" wrapText="1"/>
    </xf>
    <xf numFmtId="0" fontId="15" fillId="10" borderId="13" xfId="0" applyNumberFormat="1" applyFont="1" applyFill="1" applyBorder="1" applyAlignment="1">
      <alignment vertical="top" wrapText="1"/>
    </xf>
    <xf numFmtId="1" fontId="3" fillId="9" borderId="2" xfId="0" applyNumberFormat="1" applyFont="1" applyFill="1" applyBorder="1"/>
    <xf numFmtId="0" fontId="3" fillId="0" borderId="13" xfId="0" applyFont="1" applyBorder="1" applyAlignment="1">
      <alignment vertical="center"/>
    </xf>
    <xf numFmtId="0" fontId="5" fillId="2" borderId="13" xfId="0" applyFont="1" applyFill="1" applyBorder="1" applyAlignment="1">
      <alignment vertical="center"/>
    </xf>
    <xf numFmtId="0" fontId="5" fillId="2" borderId="2" xfId="0" applyFont="1" applyFill="1" applyBorder="1" applyAlignment="1">
      <alignment vertical="center"/>
    </xf>
    <xf numFmtId="0" fontId="3" fillId="2" borderId="2" xfId="0" applyFont="1" applyFill="1" applyBorder="1" applyAlignment="1">
      <alignment vertical="center"/>
    </xf>
    <xf numFmtId="0" fontId="3" fillId="2" borderId="13" xfId="0" applyFont="1" applyFill="1" applyBorder="1" applyAlignment="1">
      <alignment vertical="center"/>
    </xf>
    <xf numFmtId="0" fontId="3" fillId="2" borderId="13" xfId="0" applyFont="1" applyFill="1" applyBorder="1" applyAlignment="1">
      <alignment vertical="center" wrapText="1"/>
    </xf>
    <xf numFmtId="0" fontId="3" fillId="2" borderId="2" xfId="0" applyFont="1" applyFill="1" applyBorder="1" applyAlignment="1">
      <alignment vertical="center" wrapText="1"/>
    </xf>
    <xf numFmtId="1" fontId="3" fillId="2" borderId="2" xfId="0" applyNumberFormat="1" applyFont="1" applyFill="1" applyBorder="1" applyAlignment="1">
      <alignment vertical="center" wrapText="1"/>
    </xf>
    <xf numFmtId="0" fontId="3" fillId="0" borderId="2" xfId="0" applyFont="1" applyFill="1" applyBorder="1" applyAlignment="1">
      <alignment vertical="center" wrapText="1"/>
    </xf>
    <xf numFmtId="0" fontId="6" fillId="2" borderId="2" xfId="0" applyFont="1" applyFill="1" applyBorder="1" applyAlignment="1">
      <alignment vertical="center" wrapText="1"/>
    </xf>
    <xf numFmtId="1" fontId="3" fillId="10" borderId="2" xfId="0" applyNumberFormat="1" applyFont="1" applyFill="1" applyBorder="1" applyAlignment="1">
      <alignment vertical="center"/>
    </xf>
    <xf numFmtId="0" fontId="3" fillId="10" borderId="13" xfId="0" applyFont="1" applyFill="1" applyBorder="1" applyAlignment="1">
      <alignment vertical="center"/>
    </xf>
    <xf numFmtId="0" fontId="3" fillId="10" borderId="2" xfId="0" applyFont="1" applyFill="1" applyBorder="1" applyAlignment="1">
      <alignment vertical="center"/>
    </xf>
    <xf numFmtId="0" fontId="6" fillId="10" borderId="2" xfId="0" applyFont="1" applyFill="1" applyBorder="1" applyAlignment="1">
      <alignment vertical="center" wrapText="1"/>
    </xf>
    <xf numFmtId="1" fontId="3" fillId="9" borderId="2" xfId="0" applyNumberFormat="1" applyFont="1" applyFill="1" applyBorder="1" applyAlignment="1">
      <alignment vertical="center"/>
    </xf>
    <xf numFmtId="0" fontId="3" fillId="9" borderId="13" xfId="0" applyFont="1" applyFill="1" applyBorder="1" applyAlignment="1">
      <alignment vertical="center"/>
    </xf>
    <xf numFmtId="0" fontId="3" fillId="9" borderId="2" xfId="0" applyFont="1" applyFill="1" applyBorder="1" applyAlignment="1">
      <alignment vertical="center"/>
    </xf>
    <xf numFmtId="0" fontId="3" fillId="10" borderId="2" xfId="0" applyFont="1" applyFill="1" applyBorder="1" applyAlignment="1">
      <alignment vertical="center" wrapText="1"/>
    </xf>
    <xf numFmtId="0" fontId="6" fillId="2" borderId="2" xfId="0" applyFont="1" applyFill="1" applyBorder="1" applyAlignment="1">
      <alignment vertical="center"/>
    </xf>
    <xf numFmtId="1" fontId="6" fillId="10" borderId="2" xfId="0" applyNumberFormat="1" applyFont="1" applyFill="1" applyBorder="1" applyAlignment="1">
      <alignment vertical="center"/>
    </xf>
    <xf numFmtId="0" fontId="3" fillId="9" borderId="2" xfId="0" applyFont="1" applyFill="1" applyBorder="1" applyAlignment="1">
      <alignment vertical="center" wrapText="1"/>
    </xf>
    <xf numFmtId="0" fontId="5" fillId="0" borderId="2" xfId="0" applyFont="1" applyBorder="1" applyAlignment="1">
      <alignment vertical="center"/>
    </xf>
    <xf numFmtId="0" fontId="5" fillId="0" borderId="13" xfId="0" applyFont="1" applyBorder="1" applyAlignment="1">
      <alignment vertical="center"/>
    </xf>
    <xf numFmtId="0" fontId="3" fillId="0" borderId="13" xfId="0" applyFont="1" applyFill="1" applyBorder="1" applyAlignment="1">
      <alignment vertical="center"/>
    </xf>
    <xf numFmtId="0" fontId="3" fillId="10" borderId="13" xfId="0" applyFont="1" applyFill="1" applyBorder="1"/>
    <xf numFmtId="1" fontId="3" fillId="10" borderId="2" xfId="0" applyNumberFormat="1" applyFont="1" applyFill="1" applyBorder="1"/>
    <xf numFmtId="1" fontId="3" fillId="0" borderId="2" xfId="0" applyNumberFormat="1" applyFont="1" applyFill="1" applyBorder="1" applyAlignment="1">
      <alignment vertical="center"/>
    </xf>
    <xf numFmtId="0" fontId="5" fillId="0" borderId="0" xfId="0" applyFont="1" applyAlignment="1">
      <alignment vertical="center" wrapText="1"/>
    </xf>
    <xf numFmtId="0" fontId="5" fillId="0" borderId="0" xfId="0" applyFont="1" applyFill="1" applyAlignment="1">
      <alignment vertical="center" wrapText="1"/>
    </xf>
    <xf numFmtId="0" fontId="5" fillId="2" borderId="2" xfId="0" applyNumberFormat="1" applyFont="1" applyFill="1" applyBorder="1" applyAlignment="1" applyProtection="1">
      <alignment horizontal="left" wrapText="1"/>
    </xf>
    <xf numFmtId="0" fontId="5" fillId="9" borderId="2" xfId="0" applyNumberFormat="1" applyFont="1" applyFill="1" applyBorder="1" applyAlignment="1">
      <alignment horizontal="left" wrapText="1"/>
    </xf>
    <xf numFmtId="0" fontId="9" fillId="0" borderId="2" xfId="9" applyNumberFormat="1" applyFont="1" applyFill="1" applyBorder="1" applyAlignment="1" applyProtection="1">
      <alignment horizontal="center" vertical="center" wrapText="1"/>
    </xf>
    <xf numFmtId="0" fontId="3" fillId="2" borderId="2" xfId="0" applyFont="1" applyFill="1" applyBorder="1" applyAlignment="1">
      <alignment vertical="top" wrapText="1"/>
    </xf>
    <xf numFmtId="0" fontId="3" fillId="10" borderId="2" xfId="0" applyFont="1" applyFill="1" applyBorder="1" applyAlignment="1">
      <alignment vertical="top" wrapText="1"/>
    </xf>
    <xf numFmtId="0" fontId="9" fillId="0" borderId="2" xfId="1" applyNumberFormat="1" applyFont="1" applyFill="1" applyBorder="1" applyAlignment="1">
      <alignment horizontal="center" vertical="top" wrapText="1"/>
    </xf>
    <xf numFmtId="0" fontId="6" fillId="0" borderId="2" xfId="0" applyFont="1" applyFill="1" applyBorder="1" applyAlignment="1">
      <alignment vertical="center" wrapText="1"/>
    </xf>
    <xf numFmtId="1" fontId="3" fillId="9" borderId="0" xfId="0" applyNumberFormat="1" applyFont="1" applyFill="1"/>
    <xf numFmtId="0" fontId="5" fillId="0" borderId="1" xfId="0" applyNumberFormat="1" applyFont="1" applyFill="1" applyBorder="1" applyAlignment="1">
      <alignment wrapText="1"/>
    </xf>
    <xf numFmtId="1" fontId="6" fillId="2" borderId="2" xfId="0" applyNumberFormat="1" applyFont="1" applyFill="1" applyBorder="1" applyAlignment="1">
      <alignment vertical="center"/>
    </xf>
    <xf numFmtId="0" fontId="6" fillId="0" borderId="2" xfId="0" applyFont="1" applyFill="1" applyBorder="1" applyAlignment="1">
      <alignment vertical="top" wrapText="1"/>
    </xf>
    <xf numFmtId="0" fontId="5" fillId="0" borderId="1" xfId="0" applyFont="1" applyFill="1" applyBorder="1" applyAlignment="1">
      <alignment vertical="center" wrapText="1"/>
    </xf>
    <xf numFmtId="0" fontId="23" fillId="0" borderId="13" xfId="0" applyNumberFormat="1" applyFont="1" applyFill="1" applyBorder="1" applyAlignment="1" applyProtection="1">
      <alignment wrapText="1"/>
    </xf>
    <xf numFmtId="0" fontId="6" fillId="2" borderId="2" xfId="0" applyFont="1" applyFill="1" applyBorder="1" applyAlignment="1">
      <alignment horizontal="left" vertical="top" wrapText="1"/>
    </xf>
    <xf numFmtId="0" fontId="6" fillId="0" borderId="2" xfId="0" applyFont="1" applyFill="1" applyBorder="1" applyAlignment="1">
      <alignment horizontal="left" vertical="top" wrapText="1"/>
    </xf>
    <xf numFmtId="0" fontId="23" fillId="0" borderId="2" xfId="0" applyNumberFormat="1" applyFont="1" applyFill="1" applyBorder="1" applyAlignment="1">
      <alignment wrapText="1"/>
    </xf>
    <xf numFmtId="0" fontId="5" fillId="0" borderId="2" xfId="0" applyFont="1" applyFill="1" applyBorder="1" applyAlignment="1">
      <alignment horizontal="left" vertical="top" wrapText="1"/>
    </xf>
    <xf numFmtId="0" fontId="10" fillId="2" borderId="2" xfId="0" applyNumberFormat="1" applyFont="1" applyFill="1" applyBorder="1" applyAlignment="1">
      <alignment horizontal="left" wrapText="1"/>
    </xf>
    <xf numFmtId="0" fontId="10" fillId="0" borderId="2" xfId="0" applyNumberFormat="1" applyFont="1" applyFill="1" applyBorder="1" applyAlignment="1">
      <alignment vertical="top" wrapText="1"/>
    </xf>
    <xf numFmtId="0" fontId="24" fillId="0" borderId="2" xfId="0" applyFont="1" applyFill="1" applyBorder="1" applyAlignment="1">
      <alignment horizontal="left" vertical="top" wrapText="1"/>
    </xf>
    <xf numFmtId="0" fontId="5" fillId="0" borderId="2" xfId="0" applyFont="1" applyBorder="1" applyAlignment="1">
      <alignment horizontal="left" vertical="top" wrapText="1"/>
    </xf>
    <xf numFmtId="0" fontId="5" fillId="0" borderId="13" xfId="0" applyFont="1" applyFill="1" applyBorder="1" applyAlignment="1">
      <alignment vertical="center"/>
    </xf>
    <xf numFmtId="0" fontId="3" fillId="0" borderId="2" xfId="0" applyFont="1" applyFill="1" applyBorder="1" applyAlignment="1">
      <alignment horizontal="center" vertical="top"/>
    </xf>
    <xf numFmtId="0" fontId="9" fillId="0" borderId="0" xfId="1" applyNumberFormat="1" applyFont="1" applyFill="1" applyAlignment="1">
      <alignment horizontal="center" vertical="top" wrapText="1"/>
    </xf>
    <xf numFmtId="0" fontId="9" fillId="0" borderId="14" xfId="1" applyNumberFormat="1" applyFont="1" applyFill="1" applyBorder="1" applyAlignment="1">
      <alignment horizontal="center" vertical="top" wrapText="1"/>
    </xf>
    <xf numFmtId="0" fontId="23" fillId="0" borderId="4" xfId="0" applyNumberFormat="1" applyFont="1" applyFill="1" applyBorder="1" applyAlignment="1" applyProtection="1">
      <alignment wrapText="1"/>
    </xf>
    <xf numFmtId="0" fontId="3" fillId="0" borderId="2" xfId="43" applyNumberFormat="1" applyFont="1" applyFill="1" applyBorder="1" applyAlignment="1" applyProtection="1">
      <alignment horizontal="center" vertical="center" wrapText="1"/>
    </xf>
    <xf numFmtId="0" fontId="3" fillId="0" borderId="13" xfId="12" applyNumberFormat="1" applyFont="1" applyFill="1" applyBorder="1" applyAlignment="1" applyProtection="1">
      <alignment horizontal="center" vertical="center" wrapText="1"/>
    </xf>
    <xf numFmtId="0" fontId="3" fillId="0" borderId="2" xfId="76" applyNumberFormat="1" applyFont="1" applyFill="1" applyBorder="1" applyAlignment="1" applyProtection="1">
      <alignment horizontal="center" vertical="center" wrapText="1"/>
    </xf>
    <xf numFmtId="0" fontId="3" fillId="0" borderId="2" xfId="15" applyNumberFormat="1" applyFont="1" applyFill="1" applyBorder="1" applyAlignment="1" applyProtection="1">
      <alignment horizontal="center" vertical="center" wrapText="1"/>
    </xf>
    <xf numFmtId="0" fontId="3" fillId="0" borderId="2" xfId="38" applyNumberFormat="1" applyFont="1" applyFill="1" applyBorder="1" applyAlignment="1" applyProtection="1">
      <alignment horizontal="center" vertical="center" wrapText="1"/>
    </xf>
    <xf numFmtId="0" fontId="3" fillId="0" borderId="2" xfId="92" applyNumberFormat="1" applyFont="1" applyFill="1" applyBorder="1" applyAlignment="1" applyProtection="1">
      <alignment horizontal="center" vertical="center" wrapText="1"/>
    </xf>
    <xf numFmtId="0" fontId="3" fillId="0" borderId="2" xfId="44" applyNumberFormat="1" applyFont="1" applyFill="1" applyBorder="1" applyAlignment="1" applyProtection="1">
      <alignment horizontal="center" vertical="center" wrapText="1"/>
    </xf>
    <xf numFmtId="0" fontId="3" fillId="2" borderId="4" xfId="0" applyFont="1" applyFill="1" applyBorder="1" applyAlignment="1">
      <alignment horizontal="center" vertical="center" wrapText="1"/>
    </xf>
    <xf numFmtId="0" fontId="3" fillId="2" borderId="14" xfId="0" applyFont="1" applyFill="1" applyBorder="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center" vertical="center" wrapText="1"/>
    </xf>
    <xf numFmtId="0" fontId="14" fillId="0" borderId="2" xfId="86" applyNumberFormat="1" applyFont="1" applyFill="1" applyBorder="1" applyAlignment="1" applyProtection="1">
      <alignment horizontal="center" vertical="center" wrapText="1"/>
    </xf>
    <xf numFmtId="0" fontId="14" fillId="0" borderId="2" xfId="88" applyNumberFormat="1" applyFont="1" applyFill="1" applyBorder="1" applyAlignment="1" applyProtection="1">
      <alignment horizontal="center" vertical="center" wrapText="1"/>
    </xf>
    <xf numFmtId="0" fontId="3" fillId="2" borderId="2" xfId="60" applyNumberFormat="1" applyFont="1" applyFill="1" applyBorder="1" applyAlignment="1" applyProtection="1">
      <alignment horizontal="center" vertical="center" wrapText="1"/>
    </xf>
    <xf numFmtId="0" fontId="3" fillId="0" borderId="2" xfId="94" applyNumberFormat="1" applyFont="1" applyFill="1" applyBorder="1" applyAlignment="1" applyProtection="1">
      <alignment horizontal="center" vertical="center" wrapText="1"/>
    </xf>
    <xf numFmtId="0" fontId="3" fillId="0" borderId="2" xfId="61" applyFont="1" applyFill="1" applyBorder="1" applyAlignment="1">
      <alignment horizontal="center" vertical="center" wrapText="1"/>
    </xf>
    <xf numFmtId="0" fontId="25" fillId="0" borderId="2" xfId="18" applyNumberFormat="1" applyFont="1" applyFill="1" applyBorder="1" applyAlignment="1" applyProtection="1">
      <alignment horizontal="center" vertical="center" wrapText="1"/>
    </xf>
    <xf numFmtId="0" fontId="3" fillId="0" borderId="2" xfId="85" applyFont="1" applyFill="1" applyBorder="1" applyAlignment="1">
      <alignment horizontal="center" vertical="center" wrapText="1"/>
    </xf>
    <xf numFmtId="0" fontId="25" fillId="0" borderId="2" xfId="83" applyNumberFormat="1" applyFont="1" applyFill="1" applyBorder="1" applyAlignment="1" applyProtection="1">
      <alignment horizontal="center" vertical="center" wrapText="1"/>
    </xf>
    <xf numFmtId="0" fontId="3" fillId="0" borderId="2" xfId="63" applyFont="1" applyFill="1" applyBorder="1" applyAlignment="1">
      <alignment horizontal="center" vertical="center" wrapText="1"/>
    </xf>
    <xf numFmtId="0" fontId="3" fillId="0" borderId="2" xfId="64" applyFont="1" applyFill="1" applyBorder="1" applyAlignment="1">
      <alignment horizontal="center" vertical="center" wrapText="1"/>
    </xf>
    <xf numFmtId="0" fontId="3" fillId="0" borderId="2" xfId="67" applyFont="1" applyFill="1" applyBorder="1" applyAlignment="1">
      <alignment horizontal="center" vertical="center" wrapText="1"/>
    </xf>
    <xf numFmtId="0" fontId="3" fillId="0" borderId="2" xfId="68" applyFont="1" applyFill="1" applyBorder="1" applyAlignment="1">
      <alignment horizontal="center" vertical="center" wrapText="1"/>
    </xf>
    <xf numFmtId="0" fontId="25" fillId="0" borderId="2" xfId="20" applyNumberFormat="1" applyFont="1" applyFill="1" applyBorder="1" applyAlignment="1" applyProtection="1">
      <alignment horizontal="center" vertical="center" wrapText="1"/>
    </xf>
    <xf numFmtId="0" fontId="3" fillId="2" borderId="13" xfId="72" applyNumberFormat="1" applyFont="1" applyFill="1" applyBorder="1" applyAlignment="1" applyProtection="1">
      <alignment horizontal="center" vertical="center" wrapText="1"/>
    </xf>
    <xf numFmtId="0" fontId="3" fillId="0" borderId="13" xfId="3" applyNumberFormat="1" applyFont="1" applyFill="1" applyBorder="1" applyAlignment="1" applyProtection="1">
      <alignment horizontal="center" vertical="center" wrapText="1"/>
    </xf>
    <xf numFmtId="0" fontId="3" fillId="2" borderId="13" xfId="2" applyNumberFormat="1" applyFont="1" applyFill="1" applyBorder="1" applyAlignment="1" applyProtection="1">
      <alignment horizontal="center" vertical="center" wrapText="1"/>
    </xf>
    <xf numFmtId="0" fontId="3" fillId="0" borderId="13" xfId="14" applyNumberFormat="1" applyFont="1" applyFill="1" applyBorder="1" applyAlignment="1" applyProtection="1">
      <alignment horizontal="center" vertical="center" wrapText="1"/>
    </xf>
    <xf numFmtId="0" fontId="3" fillId="0" borderId="13" xfId="87" applyNumberFormat="1" applyFont="1" applyFill="1" applyBorder="1" applyAlignment="1" applyProtection="1">
      <alignment horizontal="center" vertical="center" wrapText="1"/>
    </xf>
    <xf numFmtId="0" fontId="3" fillId="0" borderId="13" xfId="47" applyNumberFormat="1" applyFont="1" applyFill="1" applyBorder="1" applyAlignment="1" applyProtection="1">
      <alignment horizontal="center" vertical="center" wrapText="1"/>
    </xf>
    <xf numFmtId="0" fontId="3" fillId="0" borderId="13" xfId="45" applyNumberFormat="1" applyFont="1" applyFill="1" applyBorder="1" applyAlignment="1" applyProtection="1">
      <alignment horizontal="center" vertical="center" wrapText="1"/>
    </xf>
    <xf numFmtId="0" fontId="3" fillId="0" borderId="13" xfId="93" applyNumberFormat="1" applyFont="1" applyFill="1" applyBorder="1" applyAlignment="1" applyProtection="1">
      <alignment horizontal="center" vertical="center" wrapText="1"/>
    </xf>
    <xf numFmtId="0" fontId="3" fillId="0" borderId="13" xfId="52" applyNumberFormat="1" applyFont="1" applyFill="1" applyBorder="1" applyAlignment="1" applyProtection="1">
      <alignment horizontal="center" vertical="center" wrapText="1"/>
    </xf>
    <xf numFmtId="0" fontId="3" fillId="0" borderId="13" xfId="53" applyNumberFormat="1" applyFont="1" applyFill="1" applyBorder="1" applyAlignment="1" applyProtection="1">
      <alignment horizontal="center" vertical="center" wrapText="1"/>
    </xf>
    <xf numFmtId="0" fontId="3" fillId="0" borderId="13" xfId="5" applyNumberFormat="1" applyFont="1" applyFill="1" applyBorder="1" applyAlignment="1" applyProtection="1">
      <alignment horizontal="center" vertical="center" wrapText="1"/>
    </xf>
    <xf numFmtId="0" fontId="3" fillId="0" borderId="13" xfId="6" applyNumberFormat="1" applyFont="1" applyFill="1" applyBorder="1" applyAlignment="1" applyProtection="1">
      <alignment horizontal="center" vertical="center" wrapText="1"/>
    </xf>
    <xf numFmtId="0" fontId="3" fillId="0" borderId="2" xfId="21" applyFont="1" applyFill="1" applyBorder="1" applyAlignment="1">
      <alignment horizontal="center" vertical="center" wrapText="1"/>
    </xf>
    <xf numFmtId="0" fontId="3" fillId="0" borderId="2" xfId="22" applyFont="1" applyFill="1" applyBorder="1" applyAlignment="1">
      <alignment horizontal="center" vertical="center" wrapText="1"/>
    </xf>
    <xf numFmtId="0" fontId="10" fillId="0" borderId="2" xfId="0" applyNumberFormat="1" applyFont="1" applyFill="1" applyBorder="1" applyAlignment="1" applyProtection="1">
      <alignment horizontal="center" vertical="center" wrapText="1"/>
    </xf>
    <xf numFmtId="166" fontId="3" fillId="0" borderId="2" xfId="9" applyNumberFormat="1" applyFont="1" applyFill="1" applyBorder="1" applyAlignment="1">
      <alignment horizontal="center" vertical="center" wrapText="1"/>
    </xf>
    <xf numFmtId="0" fontId="3" fillId="0" borderId="1" xfId="12" applyNumberFormat="1" applyFont="1" applyFill="1" applyBorder="1" applyAlignment="1" applyProtection="1">
      <alignment horizontal="center" vertical="center" wrapText="1"/>
    </xf>
    <xf numFmtId="0" fontId="9" fillId="0" borderId="2" xfId="3" applyNumberFormat="1" applyFont="1" applyFill="1" applyBorder="1" applyAlignment="1" applyProtection="1">
      <alignment horizontal="center" vertical="center" wrapText="1"/>
    </xf>
    <xf numFmtId="0" fontId="9" fillId="0" borderId="2" xfId="4" applyNumberFormat="1" applyFont="1" applyFill="1" applyBorder="1" applyAlignment="1" applyProtection="1">
      <alignment horizontal="center" vertical="center" wrapText="1"/>
    </xf>
    <xf numFmtId="0" fontId="3" fillId="0" borderId="2" xfId="41" applyNumberFormat="1" applyFont="1" applyFill="1" applyBorder="1" applyAlignment="1" applyProtection="1">
      <alignment horizontal="center" vertical="center" wrapText="1"/>
    </xf>
    <xf numFmtId="0" fontId="3" fillId="0" borderId="2" xfId="56" applyFont="1" applyFill="1" applyBorder="1" applyAlignment="1">
      <alignment horizontal="center" vertical="center" wrapText="1"/>
    </xf>
    <xf numFmtId="0" fontId="3" fillId="0" borderId="4" xfId="76" applyFont="1" applyFill="1" applyBorder="1" applyAlignment="1">
      <alignment horizontal="center" vertical="center" wrapText="1"/>
    </xf>
    <xf numFmtId="0" fontId="3" fillId="0" borderId="2" xfId="46" applyNumberFormat="1" applyFont="1" applyFill="1" applyBorder="1" applyAlignment="1" applyProtection="1">
      <alignment horizontal="center" vertical="center" wrapText="1"/>
    </xf>
    <xf numFmtId="0" fontId="9" fillId="0" borderId="2" xfId="7" applyNumberFormat="1" applyFont="1" applyFill="1" applyBorder="1" applyAlignment="1" applyProtection="1">
      <alignment horizontal="center" vertical="center" wrapText="1"/>
    </xf>
    <xf numFmtId="0" fontId="3" fillId="0" borderId="2" xfId="26" applyFont="1" applyFill="1" applyBorder="1" applyAlignment="1">
      <alignment horizontal="center" vertical="center" wrapText="1"/>
    </xf>
    <xf numFmtId="0" fontId="14" fillId="0" borderId="2" xfId="48" applyNumberFormat="1" applyFont="1" applyFill="1" applyBorder="1" applyAlignment="1" applyProtection="1">
      <alignment horizontal="center" vertical="center" wrapText="1"/>
    </xf>
    <xf numFmtId="0" fontId="3" fillId="0" borderId="2" xfId="27" applyFont="1" applyFill="1" applyBorder="1" applyAlignment="1">
      <alignment horizontal="center" vertical="center" wrapText="1"/>
    </xf>
    <xf numFmtId="0" fontId="3" fillId="0" borderId="2" xfId="31" applyFont="1" applyFill="1" applyBorder="1" applyAlignment="1">
      <alignment horizontal="center" vertical="center" wrapText="1"/>
    </xf>
    <xf numFmtId="0" fontId="3" fillId="0" borderId="2" xfId="32" applyFont="1" applyFill="1" applyBorder="1" applyAlignment="1">
      <alignment horizontal="center" vertical="center" wrapText="1"/>
    </xf>
    <xf numFmtId="0" fontId="3" fillId="0" borderId="0" xfId="33" applyFont="1" applyFill="1" applyAlignment="1">
      <alignment horizontal="center" vertical="center" wrapText="1"/>
    </xf>
    <xf numFmtId="0" fontId="3" fillId="0" borderId="15" xfId="12" applyNumberFormat="1" applyFont="1" applyFill="1" applyBorder="1" applyAlignment="1" applyProtection="1">
      <alignment horizontal="center" vertical="center" wrapText="1"/>
    </xf>
    <xf numFmtId="0" fontId="3" fillId="2" borderId="15" xfId="16" applyNumberFormat="1" applyFont="1" applyFill="1" applyBorder="1" applyAlignment="1" applyProtection="1">
      <alignment horizontal="center" vertical="center" wrapText="1"/>
    </xf>
    <xf numFmtId="0" fontId="3" fillId="2" borderId="15" xfId="12" applyNumberFormat="1" applyFont="1" applyFill="1" applyBorder="1" applyAlignment="1" applyProtection="1">
      <alignment horizontal="center" vertical="center" wrapText="1"/>
    </xf>
    <xf numFmtId="0" fontId="3" fillId="2" borderId="15" xfId="2" applyNumberFormat="1" applyFont="1" applyFill="1" applyBorder="1" applyAlignment="1" applyProtection="1">
      <alignment horizontal="center" vertical="center" wrapText="1"/>
    </xf>
    <xf numFmtId="0" fontId="3" fillId="0" borderId="15" xfId="4" applyNumberFormat="1" applyFont="1" applyFill="1" applyBorder="1" applyAlignment="1" applyProtection="1">
      <alignment horizontal="center" vertical="center" wrapText="1"/>
    </xf>
    <xf numFmtId="0" fontId="3" fillId="0" borderId="15" xfId="13" applyNumberFormat="1" applyFont="1" applyFill="1" applyBorder="1" applyAlignment="1" applyProtection="1">
      <alignment horizontal="center" vertical="center" wrapText="1"/>
    </xf>
    <xf numFmtId="0" fontId="3" fillId="0" borderId="15" xfId="94" applyNumberFormat="1" applyFont="1" applyFill="1" applyBorder="1" applyAlignment="1" applyProtection="1">
      <alignment horizontal="center" vertical="center" wrapText="1"/>
    </xf>
    <xf numFmtId="0" fontId="3" fillId="0" borderId="2" xfId="14" applyFont="1" applyFill="1" applyBorder="1" applyAlignment="1">
      <alignment horizontal="center" vertical="center" wrapText="1"/>
    </xf>
    <xf numFmtId="0" fontId="3" fillId="0" borderId="2" xfId="87" applyFont="1" applyFill="1" applyBorder="1" applyAlignment="1">
      <alignment horizontal="center" vertical="center" wrapText="1"/>
    </xf>
    <xf numFmtId="0" fontId="3" fillId="0" borderId="15" xfId="83" applyNumberFormat="1" applyFont="1" applyFill="1" applyBorder="1" applyAlignment="1" applyProtection="1">
      <alignment horizontal="center" vertical="center" wrapText="1"/>
    </xf>
    <xf numFmtId="0" fontId="3" fillId="0" borderId="15" xfId="19" applyNumberFormat="1" applyFont="1" applyFill="1" applyBorder="1" applyAlignment="1" applyProtection="1">
      <alignment horizontal="center" vertical="center" wrapText="1"/>
    </xf>
    <xf numFmtId="167" fontId="3" fillId="0" borderId="13" xfId="15" applyNumberFormat="1" applyFont="1" applyFill="1" applyBorder="1" applyAlignment="1" applyProtection="1">
      <alignment horizontal="center" vertical="center" wrapText="1"/>
    </xf>
    <xf numFmtId="167" fontId="3" fillId="0" borderId="13" xfId="12" applyNumberFormat="1" applyFont="1" applyFill="1" applyBorder="1" applyAlignment="1" applyProtection="1">
      <alignment horizontal="center" vertical="center" wrapText="1"/>
    </xf>
    <xf numFmtId="167" fontId="3" fillId="2" borderId="13" xfId="15" applyNumberFormat="1" applyFont="1" applyFill="1" applyBorder="1" applyAlignment="1" applyProtection="1">
      <alignment horizontal="center" vertical="center" wrapText="1"/>
    </xf>
    <xf numFmtId="167" fontId="3" fillId="0" borderId="13" xfId="47" applyNumberFormat="1" applyFont="1" applyFill="1" applyBorder="1" applyAlignment="1" applyProtection="1">
      <alignment horizontal="center" vertical="center" wrapText="1"/>
    </xf>
    <xf numFmtId="167" fontId="3" fillId="0" borderId="13" xfId="5" applyNumberFormat="1" applyFont="1" applyFill="1" applyBorder="1" applyAlignment="1" applyProtection="1">
      <alignment horizontal="center" vertical="center" wrapText="1"/>
    </xf>
    <xf numFmtId="167" fontId="3" fillId="0" borderId="13" xfId="6" applyNumberFormat="1" applyFont="1" applyFill="1" applyBorder="1" applyAlignment="1" applyProtection="1">
      <alignment horizontal="center" vertical="center" wrapText="1"/>
    </xf>
    <xf numFmtId="167" fontId="3" fillId="0" borderId="13" xfId="49" applyNumberFormat="1" applyFont="1" applyFill="1" applyBorder="1" applyAlignment="1" applyProtection="1">
      <alignment horizontal="center" vertical="center" wrapText="1"/>
    </xf>
    <xf numFmtId="167" fontId="3" fillId="0" borderId="13" xfId="51" applyNumberFormat="1" applyFont="1" applyFill="1" applyBorder="1" applyAlignment="1" applyProtection="1">
      <alignment horizontal="center" vertical="center" wrapText="1"/>
    </xf>
    <xf numFmtId="167" fontId="3" fillId="0" borderId="13" xfId="7" applyNumberFormat="1" applyFont="1" applyFill="1" applyBorder="1" applyAlignment="1" applyProtection="1">
      <alignment horizontal="center" vertical="center" wrapText="1"/>
    </xf>
    <xf numFmtId="167" fontId="3" fillId="0" borderId="13" xfId="9" applyNumberFormat="1" applyFont="1" applyFill="1" applyBorder="1" applyAlignment="1" applyProtection="1">
      <alignment horizontal="center" vertical="center" wrapText="1"/>
    </xf>
    <xf numFmtId="167" fontId="3" fillId="0" borderId="13" xfId="8" applyNumberFormat="1" applyFont="1" applyFill="1" applyBorder="1" applyAlignment="1" applyProtection="1">
      <alignment horizontal="center" vertical="center" wrapText="1"/>
    </xf>
    <xf numFmtId="167" fontId="3" fillId="0" borderId="13" xfId="21" applyNumberFormat="1" applyFont="1" applyFill="1" applyBorder="1" applyAlignment="1" applyProtection="1">
      <alignment horizontal="center" vertical="center" wrapText="1"/>
    </xf>
    <xf numFmtId="167" fontId="3" fillId="0" borderId="13" xfId="22" applyNumberFormat="1" applyFont="1" applyFill="1" applyBorder="1" applyAlignment="1" applyProtection="1">
      <alignment horizontal="center" vertical="center" wrapText="1"/>
    </xf>
    <xf numFmtId="167" fontId="3" fillId="0" borderId="13" xfId="10" applyNumberFormat="1" applyFont="1" applyFill="1" applyBorder="1" applyAlignment="1" applyProtection="1">
      <alignment horizontal="center" vertical="center" wrapText="1"/>
    </xf>
    <xf numFmtId="0" fontId="3" fillId="0" borderId="16" xfId="12" applyNumberFormat="1" applyFont="1" applyFill="1" applyBorder="1" applyAlignment="1" applyProtection="1">
      <alignment horizontal="center" vertical="center" wrapText="1"/>
    </xf>
    <xf numFmtId="0" fontId="3" fillId="0" borderId="2" xfId="52" applyFont="1" applyFill="1" applyBorder="1" applyAlignment="1">
      <alignment horizontal="center" vertical="center" wrapText="1"/>
    </xf>
    <xf numFmtId="0" fontId="3" fillId="0" borderId="4" xfId="54" applyFont="1" applyFill="1" applyBorder="1" applyAlignment="1">
      <alignment horizontal="center" vertical="center" wrapText="1"/>
    </xf>
    <xf numFmtId="0" fontId="3" fillId="0" borderId="16" xfId="20" applyNumberFormat="1" applyFont="1" applyFill="1" applyBorder="1" applyAlignment="1" applyProtection="1">
      <alignment horizontal="center" vertical="center" wrapText="1"/>
    </xf>
    <xf numFmtId="0" fontId="3" fillId="0" borderId="16" xfId="39" applyNumberFormat="1" applyFont="1" applyFill="1" applyBorder="1" applyAlignment="1" applyProtection="1">
      <alignment horizontal="center" vertical="center" wrapText="1"/>
    </xf>
    <xf numFmtId="0" fontId="3" fillId="0" borderId="16" xfId="90" applyNumberFormat="1" applyFont="1" applyFill="1" applyBorder="1" applyAlignment="1" applyProtection="1">
      <alignment horizontal="center" vertical="center" wrapText="1"/>
    </xf>
    <xf numFmtId="0" fontId="3" fillId="0" borderId="16" xfId="40" applyNumberFormat="1" applyFont="1" applyFill="1" applyBorder="1" applyAlignment="1" applyProtection="1">
      <alignment horizontal="center" vertical="center" wrapText="1"/>
    </xf>
    <xf numFmtId="0" fontId="3" fillId="0" borderId="17" xfId="12" applyNumberFormat="1" applyFont="1" applyFill="1" applyBorder="1" applyAlignment="1" applyProtection="1">
      <alignment horizontal="center" vertical="center" wrapText="1"/>
    </xf>
    <xf numFmtId="0" fontId="3" fillId="0" borderId="16" xfId="41" applyNumberFormat="1" applyFont="1" applyFill="1" applyBorder="1" applyAlignment="1" applyProtection="1">
      <alignment horizontal="center" vertical="center" wrapText="1"/>
    </xf>
    <xf numFmtId="0" fontId="3" fillId="0" borderId="16" xfId="43" applyNumberFormat="1" applyFont="1" applyFill="1" applyBorder="1" applyAlignment="1" applyProtection="1">
      <alignment horizontal="center" vertical="center" wrapText="1"/>
    </xf>
    <xf numFmtId="0" fontId="3" fillId="0" borderId="18" xfId="12" applyNumberFormat="1" applyFont="1" applyFill="1" applyBorder="1" applyAlignment="1" applyProtection="1">
      <alignment horizontal="center" vertical="center" wrapText="1"/>
    </xf>
    <xf numFmtId="0" fontId="3" fillId="2" borderId="2" xfId="79" applyFont="1" applyFill="1" applyBorder="1" applyAlignment="1">
      <alignment horizontal="center" vertical="center" wrapText="1"/>
    </xf>
    <xf numFmtId="0" fontId="3" fillId="0" borderId="16" xfId="46" applyNumberFormat="1" applyFont="1" applyFill="1" applyBorder="1" applyAlignment="1" applyProtection="1">
      <alignment horizontal="center" vertical="center" wrapText="1"/>
    </xf>
    <xf numFmtId="0" fontId="3" fillId="0" borderId="16" xfId="48" applyNumberFormat="1" applyFont="1" applyFill="1" applyBorder="1" applyAlignment="1" applyProtection="1">
      <alignment horizontal="center" vertical="center" wrapText="1"/>
    </xf>
    <xf numFmtId="0" fontId="3" fillId="0" borderId="2" xfId="33" applyFont="1" applyFill="1" applyBorder="1" applyAlignment="1">
      <alignment horizontal="center" vertical="center" wrapText="1"/>
    </xf>
    <xf numFmtId="0" fontId="3" fillId="0" borderId="2" xfId="34" applyFont="1" applyFill="1" applyBorder="1" applyAlignment="1">
      <alignment horizontal="center" vertical="center" wrapText="1"/>
    </xf>
    <xf numFmtId="0" fontId="3" fillId="0" borderId="16" xfId="50" applyNumberFormat="1" applyFont="1" applyFill="1" applyBorder="1" applyAlignment="1" applyProtection="1">
      <alignment horizontal="center" vertical="center" wrapText="1"/>
    </xf>
    <xf numFmtId="0" fontId="3" fillId="0" borderId="16" xfId="59" applyNumberFormat="1" applyFont="1" applyFill="1" applyBorder="1" applyAlignment="1" applyProtection="1">
      <alignment horizontal="center" vertical="center" wrapText="1"/>
    </xf>
    <xf numFmtId="0" fontId="3" fillId="0" borderId="16" xfId="60" applyNumberFormat="1" applyFont="1" applyFill="1" applyBorder="1" applyAlignment="1" applyProtection="1">
      <alignment horizontal="center" vertical="center" wrapText="1"/>
    </xf>
    <xf numFmtId="0" fontId="3" fillId="0" borderId="16" xfId="44" applyNumberFormat="1" applyFont="1" applyFill="1" applyBorder="1" applyAlignment="1" applyProtection="1">
      <alignment horizontal="center" vertical="center" wrapText="1"/>
    </xf>
    <xf numFmtId="0" fontId="3" fillId="0" borderId="16" xfId="62" applyNumberFormat="1" applyFont="1" applyFill="1" applyBorder="1" applyAlignment="1" applyProtection="1">
      <alignment horizontal="center" vertical="center" wrapText="1"/>
    </xf>
    <xf numFmtId="0" fontId="3" fillId="0" borderId="16" xfId="45" applyNumberFormat="1" applyFont="1" applyFill="1" applyBorder="1" applyAlignment="1" applyProtection="1">
      <alignment horizontal="center" vertical="center" wrapText="1"/>
    </xf>
    <xf numFmtId="0" fontId="3" fillId="0" borderId="19" xfId="63" applyNumberFormat="1" applyFont="1" applyFill="1" applyBorder="1" applyAlignment="1" applyProtection="1">
      <alignment horizontal="center" vertical="center" wrapText="1"/>
    </xf>
    <xf numFmtId="0" fontId="3" fillId="0" borderId="17" xfId="63" applyNumberFormat="1" applyFont="1" applyFill="1" applyBorder="1" applyAlignment="1" applyProtection="1">
      <alignment horizontal="center" vertical="center" wrapText="1"/>
    </xf>
    <xf numFmtId="0" fontId="3" fillId="0" borderId="4" xfId="0" quotePrefix="1" applyNumberFormat="1" applyFont="1" applyFill="1" applyBorder="1" applyAlignment="1" applyProtection="1">
      <alignment horizontal="center" vertical="center" wrapText="1"/>
    </xf>
    <xf numFmtId="0" fontId="3" fillId="0" borderId="9" xfId="0" applyNumberFormat="1" applyFont="1" applyFill="1" applyBorder="1" applyAlignment="1" applyProtection="1">
      <alignment horizontal="center" vertical="center" wrapText="1"/>
    </xf>
    <xf numFmtId="0" fontId="3" fillId="0" borderId="13" xfId="0" applyNumberFormat="1" applyFont="1" applyFill="1" applyBorder="1" applyAlignment="1" applyProtection="1">
      <alignment horizontal="center" vertical="center" wrapText="1"/>
    </xf>
    <xf numFmtId="0" fontId="3" fillId="0" borderId="13" xfId="0" applyFont="1" applyBorder="1" applyAlignment="1">
      <alignment horizontal="center" vertical="center" wrapText="1"/>
    </xf>
    <xf numFmtId="0" fontId="3" fillId="2" borderId="13" xfId="0" applyFont="1" applyFill="1" applyBorder="1" applyAlignment="1">
      <alignment horizontal="center" vertical="center" wrapText="1"/>
    </xf>
    <xf numFmtId="0" fontId="3" fillId="0" borderId="9" xfId="0" applyFont="1" applyBorder="1" applyAlignment="1">
      <alignment horizontal="center" vertical="center" wrapText="1"/>
    </xf>
    <xf numFmtId="0" fontId="3" fillId="0" borderId="20" xfId="0" applyNumberFormat="1" applyFont="1" applyFill="1" applyBorder="1" applyAlignment="1" applyProtection="1">
      <alignment horizontal="center" vertical="center" wrapText="1"/>
    </xf>
    <xf numFmtId="0" fontId="3" fillId="0" borderId="4" xfId="0" applyNumberFormat="1" applyFont="1" applyFill="1" applyBorder="1" applyAlignment="1" applyProtection="1">
      <alignment horizontal="center" vertical="center" wrapText="1"/>
    </xf>
    <xf numFmtId="0" fontId="3" fillId="0" borderId="20" xfId="0" applyFont="1" applyBorder="1" applyAlignment="1">
      <alignment horizontal="center" vertical="center" wrapText="1"/>
    </xf>
    <xf numFmtId="0" fontId="3" fillId="0" borderId="1" xfId="62" applyNumberFormat="1" applyFont="1" applyFill="1" applyBorder="1" applyAlignment="1" applyProtection="1">
      <alignment horizontal="center" vertical="center" wrapText="1"/>
    </xf>
    <xf numFmtId="0" fontId="3" fillId="0" borderId="1" xfId="63" applyNumberFormat="1" applyFont="1" applyFill="1" applyBorder="1" applyAlignment="1" applyProtection="1">
      <alignment horizontal="center" vertical="center" wrapText="1"/>
    </xf>
    <xf numFmtId="0" fontId="3" fillId="0" borderId="2" xfId="86" applyNumberFormat="1" applyFont="1" applyFill="1" applyBorder="1" applyAlignment="1" applyProtection="1">
      <alignment horizontal="center" vertical="center" wrapText="1"/>
    </xf>
    <xf numFmtId="0" fontId="3" fillId="2" borderId="1" xfId="0" applyNumberFormat="1" applyFont="1" applyFill="1" applyBorder="1" applyAlignment="1">
      <alignment horizontal="center" vertical="center" wrapText="1"/>
    </xf>
    <xf numFmtId="0" fontId="3" fillId="0" borderId="2" xfId="2" applyNumberFormat="1" applyFont="1" applyFill="1" applyBorder="1" applyAlignment="1" applyProtection="1">
      <alignment horizontal="center" vertical="center" wrapText="1"/>
    </xf>
    <xf numFmtId="0" fontId="3" fillId="0" borderId="2" xfId="67" applyNumberFormat="1" applyFont="1" applyFill="1" applyBorder="1" applyAlignment="1" applyProtection="1">
      <alignment horizontal="center" vertical="center" wrapText="1"/>
    </xf>
    <xf numFmtId="0" fontId="3" fillId="0" borderId="2" xfId="68" applyNumberFormat="1" applyFont="1" applyFill="1" applyBorder="1" applyAlignment="1" applyProtection="1">
      <alignment horizontal="center" vertical="center" wrapText="1"/>
    </xf>
    <xf numFmtId="0" fontId="3" fillId="0" borderId="2" xfId="16" applyNumberFormat="1" applyFont="1" applyFill="1" applyBorder="1" applyAlignment="1" applyProtection="1">
      <alignment horizontal="center" vertical="center" wrapText="1"/>
    </xf>
    <xf numFmtId="0" fontId="3" fillId="0" borderId="2" xfId="17" applyNumberFormat="1" applyFont="1" applyFill="1" applyBorder="1" applyAlignment="1" applyProtection="1">
      <alignment horizontal="center" vertical="center" wrapText="1"/>
    </xf>
    <xf numFmtId="0" fontId="3" fillId="0" borderId="2" xfId="87" applyNumberFormat="1" applyFont="1" applyFill="1" applyBorder="1" applyAlignment="1" applyProtection="1">
      <alignment horizontal="center" vertical="center" wrapText="1"/>
    </xf>
    <xf numFmtId="0" fontId="3" fillId="0" borderId="2" xfId="18" applyNumberFormat="1" applyFont="1" applyFill="1" applyBorder="1" applyAlignment="1" applyProtection="1">
      <alignment horizontal="center" vertical="center" wrapText="1"/>
    </xf>
    <xf numFmtId="0" fontId="3" fillId="2" borderId="2" xfId="87" applyNumberFormat="1" applyFont="1" applyFill="1" applyBorder="1" applyAlignment="1" applyProtection="1">
      <alignment horizontal="center" vertical="center" wrapText="1"/>
    </xf>
    <xf numFmtId="0" fontId="3" fillId="2" borderId="2" xfId="18" applyNumberFormat="1" applyFont="1" applyFill="1" applyBorder="1" applyAlignment="1" applyProtection="1">
      <alignment horizontal="center" vertical="center" wrapText="1"/>
    </xf>
    <xf numFmtId="0" fontId="3" fillId="0" borderId="2" xfId="15" applyFont="1" applyFill="1" applyBorder="1" applyAlignment="1">
      <alignment horizontal="center" vertical="center" wrapText="1"/>
    </xf>
    <xf numFmtId="0" fontId="3" fillId="0" borderId="2" xfId="83" applyNumberFormat="1" applyFont="1" applyFill="1" applyBorder="1" applyAlignment="1" applyProtection="1">
      <alignment horizontal="center" vertical="center" wrapText="1"/>
    </xf>
    <xf numFmtId="0" fontId="3" fillId="0" borderId="2" xfId="19" applyNumberFormat="1" applyFont="1" applyFill="1" applyBorder="1" applyAlignment="1" applyProtection="1">
      <alignment horizontal="center" vertical="center" wrapText="1"/>
    </xf>
    <xf numFmtId="0" fontId="3" fillId="2" borderId="13" xfId="21" applyNumberFormat="1" applyFont="1" applyFill="1" applyBorder="1" applyAlignment="1" applyProtection="1">
      <alignment horizontal="center" vertical="center" wrapText="1"/>
    </xf>
    <xf numFmtId="0" fontId="3" fillId="0" borderId="13" xfId="22" applyNumberFormat="1" applyFont="1" applyFill="1" applyBorder="1" applyAlignment="1" applyProtection="1">
      <alignment horizontal="center" vertical="center" wrapText="1"/>
    </xf>
    <xf numFmtId="0" fontId="3" fillId="0" borderId="13" xfId="89" applyNumberFormat="1" applyFont="1" applyFill="1" applyBorder="1" applyAlignment="1" applyProtection="1">
      <alignment horizontal="center" vertical="center" wrapText="1"/>
    </xf>
    <xf numFmtId="0" fontId="3" fillId="0" borderId="13" xfId="90" applyNumberFormat="1" applyFont="1" applyFill="1" applyBorder="1" applyAlignment="1" applyProtection="1">
      <alignment horizontal="center" vertical="center" wrapText="1"/>
    </xf>
    <xf numFmtId="0" fontId="3" fillId="0" borderId="13" xfId="95" applyNumberFormat="1" applyFont="1" applyFill="1" applyBorder="1" applyAlignment="1" applyProtection="1">
      <alignment horizontal="center" vertical="center" wrapText="1"/>
    </xf>
    <xf numFmtId="0" fontId="3" fillId="0" borderId="13" xfId="23" applyNumberFormat="1" applyFont="1" applyFill="1" applyBorder="1" applyAlignment="1" applyProtection="1">
      <alignment horizontal="center" vertical="center" wrapText="1"/>
    </xf>
    <xf numFmtId="0" fontId="3" fillId="0" borderId="13" xfId="91" applyNumberFormat="1" applyFont="1" applyFill="1" applyBorder="1" applyAlignment="1" applyProtection="1">
      <alignment horizontal="center" vertical="center" wrapText="1"/>
    </xf>
    <xf numFmtId="0" fontId="3" fillId="0" borderId="13" xfId="26" applyNumberFormat="1" applyFont="1" applyFill="1" applyBorder="1" applyAlignment="1" applyProtection="1">
      <alignment horizontal="center" vertical="center" wrapText="1"/>
    </xf>
    <xf numFmtId="0" fontId="3" fillId="0" borderId="13" xfId="27" applyNumberFormat="1" applyFont="1" applyFill="1" applyBorder="1" applyAlignment="1" applyProtection="1">
      <alignment horizontal="center" vertical="center" wrapText="1"/>
    </xf>
    <xf numFmtId="0" fontId="3" fillId="0" borderId="13" xfId="33" applyNumberFormat="1" applyFont="1" applyFill="1" applyBorder="1" applyAlignment="1" applyProtection="1">
      <alignment horizontal="center" vertical="center" wrapText="1"/>
    </xf>
    <xf numFmtId="0" fontId="3" fillId="0" borderId="2" xfId="92" applyFont="1" applyFill="1" applyBorder="1" applyAlignment="1">
      <alignment horizontal="center" vertical="center" wrapText="1"/>
    </xf>
    <xf numFmtId="0" fontId="3" fillId="0" borderId="2" xfId="37" applyNumberFormat="1" applyFont="1" applyFill="1" applyBorder="1" applyAlignment="1" applyProtection="1">
      <alignment horizontal="center" vertical="center" wrapText="1"/>
    </xf>
    <xf numFmtId="0" fontId="3" fillId="0" borderId="2" xfId="45" applyNumberFormat="1" applyFont="1" applyFill="1" applyBorder="1" applyAlignment="1" applyProtection="1">
      <alignment horizontal="center" vertical="center" wrapText="1"/>
    </xf>
    <xf numFmtId="0" fontId="3" fillId="0" borderId="2" xfId="39" applyNumberFormat="1" applyFont="1" applyFill="1" applyBorder="1" applyAlignment="1" applyProtection="1">
      <alignment horizontal="center" vertical="center" wrapText="1"/>
    </xf>
    <xf numFmtId="0" fontId="3" fillId="0" borderId="2" xfId="49" applyFont="1" applyFill="1" applyBorder="1" applyAlignment="1">
      <alignment horizontal="center" vertical="center" wrapText="1"/>
    </xf>
    <xf numFmtId="0" fontId="3" fillId="0" borderId="2" xfId="40" applyNumberFormat="1" applyFont="1" applyFill="1" applyBorder="1" applyAlignment="1" applyProtection="1">
      <alignment horizontal="center" vertical="center" wrapText="1"/>
    </xf>
    <xf numFmtId="0" fontId="3" fillId="2" borderId="2" xfId="51" applyNumberFormat="1" applyFont="1" applyFill="1" applyBorder="1" applyAlignment="1" applyProtection="1">
      <alignment horizontal="center" vertical="center" wrapText="1"/>
    </xf>
    <xf numFmtId="0" fontId="3" fillId="0" borderId="0" xfId="12" applyNumberFormat="1" applyFont="1" applyFill="1" applyAlignment="1">
      <alignment horizontal="center" vertical="center" wrapText="1"/>
    </xf>
    <xf numFmtId="0" fontId="3" fillId="0" borderId="2" xfId="55" applyNumberFormat="1" applyFont="1" applyFill="1" applyBorder="1" applyAlignment="1" applyProtection="1">
      <alignment horizontal="center" vertical="center" wrapText="1"/>
    </xf>
    <xf numFmtId="0" fontId="3" fillId="0" borderId="2" xfId="56" applyNumberFormat="1" applyFont="1" applyFill="1" applyBorder="1" applyAlignment="1" applyProtection="1">
      <alignment horizontal="center" vertical="center" wrapText="1"/>
    </xf>
    <xf numFmtId="0" fontId="3" fillId="0" borderId="2" xfId="79" applyNumberFormat="1" applyFont="1" applyFill="1" applyBorder="1" applyAlignment="1" applyProtection="1">
      <alignment horizontal="center" vertical="center" wrapText="1"/>
    </xf>
    <xf numFmtId="0" fontId="3" fillId="0" borderId="2" xfId="58" applyNumberFormat="1" applyFont="1" applyFill="1" applyBorder="1" applyAlignment="1" applyProtection="1">
      <alignment horizontal="center" vertical="center" wrapText="1"/>
    </xf>
    <xf numFmtId="0" fontId="3" fillId="0" borderId="21" xfId="12" applyNumberFormat="1" applyFont="1" applyFill="1" applyBorder="1" applyAlignment="1" applyProtection="1">
      <alignment horizontal="center" vertical="center" wrapText="1"/>
    </xf>
    <xf numFmtId="0" fontId="3" fillId="0" borderId="2" xfId="59" applyNumberFormat="1" applyFont="1" applyFill="1" applyBorder="1" applyAlignment="1" applyProtection="1">
      <alignment horizontal="center" vertical="center" wrapText="1"/>
    </xf>
    <xf numFmtId="0" fontId="3" fillId="0" borderId="14" xfId="12" applyNumberFormat="1" applyFont="1" applyFill="1" applyBorder="1" applyAlignment="1" applyProtection="1">
      <alignment horizontal="center" vertical="center" wrapText="1"/>
    </xf>
    <xf numFmtId="0" fontId="3" fillId="0" borderId="4" xfId="12" applyNumberFormat="1" applyFont="1" applyFill="1" applyBorder="1" applyAlignment="1" applyProtection="1">
      <alignment horizontal="center" vertical="center" wrapText="1"/>
    </xf>
    <xf numFmtId="0" fontId="3" fillId="0" borderId="13" xfId="0" applyFont="1" applyFill="1" applyBorder="1" applyAlignment="1">
      <alignment vertical="center" wrapText="1"/>
    </xf>
    <xf numFmtId="0" fontId="10" fillId="0" borderId="2" xfId="0" applyNumberFormat="1" applyFont="1" applyFill="1" applyBorder="1" applyAlignment="1">
      <alignment horizontal="left" wrapText="1"/>
    </xf>
    <xf numFmtId="0" fontId="0" fillId="0" borderId="23" xfId="0" applyBorder="1"/>
    <xf numFmtId="0" fontId="3" fillId="2" borderId="23" xfId="0" applyFont="1" applyFill="1" applyBorder="1" applyAlignment="1">
      <alignment vertical="center" wrapText="1"/>
    </xf>
    <xf numFmtId="0" fontId="3" fillId="2" borderId="24" xfId="0" applyFont="1" applyFill="1" applyBorder="1" applyAlignment="1">
      <alignment vertical="center" wrapText="1"/>
    </xf>
    <xf numFmtId="0" fontId="5" fillId="0" borderId="23" xfId="0" applyFont="1" applyBorder="1" applyAlignment="1">
      <alignment vertical="center" wrapText="1"/>
    </xf>
    <xf numFmtId="0" fontId="3" fillId="0" borderId="23" xfId="0" applyFont="1" applyBorder="1"/>
    <xf numFmtId="0" fontId="3" fillId="0" borderId="23" xfId="0" applyFont="1" applyBorder="1" applyAlignment="1">
      <alignment vertical="center" wrapText="1"/>
    </xf>
    <xf numFmtId="0" fontId="5" fillId="2" borderId="23" xfId="0" applyFont="1" applyFill="1" applyBorder="1" applyAlignment="1">
      <alignment vertical="center" wrapText="1"/>
    </xf>
    <xf numFmtId="0" fontId="3" fillId="2" borderId="23" xfId="0" applyFont="1" applyFill="1" applyBorder="1" applyAlignment="1">
      <alignment vertical="center"/>
    </xf>
    <xf numFmtId="0" fontId="5" fillId="2" borderId="23" xfId="0" applyFont="1" applyFill="1" applyBorder="1" applyAlignment="1">
      <alignment vertical="center"/>
    </xf>
    <xf numFmtId="0" fontId="30" fillId="2" borderId="23" xfId="0" applyFont="1" applyFill="1" applyBorder="1" applyAlignment="1">
      <alignment vertical="center"/>
    </xf>
    <xf numFmtId="0" fontId="3" fillId="2" borderId="23" xfId="0" applyFont="1" applyFill="1" applyBorder="1" applyAlignment="1">
      <alignment horizontal="right" vertical="center" wrapText="1"/>
    </xf>
    <xf numFmtId="0" fontId="3" fillId="2" borderId="23" xfId="0" applyFont="1" applyFill="1" applyBorder="1" applyAlignment="1">
      <alignment horizontal="left" vertical="center" wrapText="1"/>
    </xf>
    <xf numFmtId="0" fontId="3" fillId="2" borderId="23" xfId="0" applyNumberFormat="1" applyFont="1" applyFill="1" applyBorder="1" applyAlignment="1">
      <alignment vertical="center" wrapText="1"/>
    </xf>
    <xf numFmtId="0" fontId="3" fillId="0" borderId="0" xfId="0" applyFont="1" applyAlignment="1">
      <alignment vertical="center" wrapText="1"/>
    </xf>
    <xf numFmtId="0" fontId="6" fillId="10" borderId="23" xfId="0" applyFont="1" applyFill="1" applyBorder="1" applyAlignment="1">
      <alignment vertical="center" wrapText="1"/>
    </xf>
    <xf numFmtId="0" fontId="3" fillId="0" borderId="23" xfId="0" applyFont="1" applyBorder="1" applyAlignment="1">
      <alignment vertical="center"/>
    </xf>
    <xf numFmtId="0" fontId="3" fillId="0" borderId="23" xfId="0" applyNumberFormat="1" applyFont="1" applyFill="1" applyBorder="1" applyAlignment="1">
      <alignment vertical="center" wrapText="1"/>
    </xf>
    <xf numFmtId="1" fontId="6" fillId="10" borderId="23" xfId="0" applyNumberFormat="1" applyFont="1" applyFill="1" applyBorder="1" applyAlignment="1">
      <alignment vertical="center"/>
    </xf>
    <xf numFmtId="0" fontId="3" fillId="2" borderId="23" xfId="100" applyFont="1" applyFill="1" applyBorder="1" applyAlignment="1">
      <alignment vertical="center" wrapText="1"/>
    </xf>
    <xf numFmtId="1" fontId="0" fillId="0" borderId="23" xfId="0" applyNumberFormat="1" applyBorder="1"/>
    <xf numFmtId="0" fontId="3" fillId="0" borderId="24" xfId="0" applyFont="1" applyBorder="1" applyAlignment="1">
      <alignment vertical="center" wrapText="1"/>
    </xf>
    <xf numFmtId="1" fontId="5" fillId="9" borderId="23" xfId="0" applyNumberFormat="1" applyFont="1" applyFill="1" applyBorder="1" applyAlignment="1">
      <alignment vertical="center" wrapText="1"/>
    </xf>
    <xf numFmtId="0" fontId="3" fillId="0" borderId="23" xfId="0" applyFont="1" applyFill="1" applyBorder="1" applyAlignment="1">
      <alignment horizontal="left" vertical="center" wrapText="1"/>
    </xf>
    <xf numFmtId="0" fontId="3" fillId="0" borderId="4" xfId="0" applyFont="1" applyBorder="1" applyAlignment="1">
      <alignment vertical="center" wrapText="1"/>
    </xf>
    <xf numFmtId="0" fontId="3" fillId="0" borderId="3" xfId="0" applyFont="1" applyBorder="1" applyAlignment="1">
      <alignment vertical="center" wrapText="1"/>
    </xf>
    <xf numFmtId="0" fontId="3" fillId="2" borderId="24" xfId="0" applyFont="1" applyFill="1" applyBorder="1" applyAlignment="1">
      <alignment vertical="center"/>
    </xf>
    <xf numFmtId="1" fontId="3" fillId="2" borderId="23" xfId="0" applyNumberFormat="1" applyFont="1" applyFill="1" applyBorder="1" applyAlignment="1">
      <alignment vertical="center"/>
    </xf>
    <xf numFmtId="0" fontId="6" fillId="2" borderId="23" xfId="0" applyFont="1" applyFill="1" applyBorder="1" applyAlignment="1">
      <alignment vertical="center" wrapText="1"/>
    </xf>
    <xf numFmtId="1" fontId="6" fillId="2" borderId="23" xfId="0" applyNumberFormat="1" applyFont="1" applyFill="1" applyBorder="1" applyAlignment="1">
      <alignment vertical="center"/>
    </xf>
    <xf numFmtId="0" fontId="6" fillId="2" borderId="23" xfId="0" applyFont="1" applyFill="1" applyBorder="1" applyAlignment="1">
      <alignment vertical="center"/>
    </xf>
    <xf numFmtId="1" fontId="3" fillId="0" borderId="23" xfId="0" applyNumberFormat="1" applyFont="1" applyBorder="1" applyAlignment="1">
      <alignment vertical="center"/>
    </xf>
    <xf numFmtId="0" fontId="3" fillId="0" borderId="24" xfId="0" applyFont="1" applyBorder="1" applyAlignment="1">
      <alignment vertical="center"/>
    </xf>
    <xf numFmtId="0" fontId="6" fillId="0" borderId="23" xfId="0" applyFont="1" applyBorder="1" applyAlignment="1">
      <alignment vertical="center" wrapText="1"/>
    </xf>
    <xf numFmtId="0" fontId="3" fillId="0" borderId="23" xfId="0" applyFont="1" applyFill="1" applyBorder="1" applyAlignment="1">
      <alignment vertical="center"/>
    </xf>
    <xf numFmtId="0" fontId="5" fillId="2" borderId="23" xfId="0" applyNumberFormat="1" applyFont="1" applyFill="1" applyBorder="1" applyAlignment="1" applyProtection="1">
      <alignment wrapText="1"/>
    </xf>
    <xf numFmtId="0" fontId="3" fillId="0" borderId="23" xfId="0" applyFont="1" applyBorder="1" applyAlignment="1">
      <alignment horizontal="left" vertical="center" wrapText="1"/>
    </xf>
    <xf numFmtId="0" fontId="3" fillId="0" borderId="23" xfId="0" applyFont="1" applyBorder="1" applyAlignment="1">
      <alignment horizontal="right" vertical="center" wrapText="1"/>
    </xf>
    <xf numFmtId="1" fontId="5" fillId="2" borderId="23" xfId="0" applyNumberFormat="1" applyFont="1" applyFill="1" applyBorder="1" applyAlignment="1">
      <alignment horizontal="center" vertical="center"/>
    </xf>
    <xf numFmtId="0" fontId="3" fillId="2" borderId="23" xfId="0" applyFont="1" applyFill="1" applyBorder="1" applyAlignment="1">
      <alignment horizontal="center" vertical="center" wrapText="1"/>
    </xf>
    <xf numFmtId="0" fontId="3" fillId="2" borderId="23" xfId="0" applyFont="1" applyFill="1" applyBorder="1" applyAlignment="1">
      <alignment horizontal="center" vertical="center"/>
    </xf>
    <xf numFmtId="1" fontId="3" fillId="2" borderId="23" xfId="0" applyNumberFormat="1" applyFont="1" applyFill="1" applyBorder="1" applyAlignment="1">
      <alignment horizontal="center" vertical="center"/>
    </xf>
    <xf numFmtId="0" fontId="6" fillId="2" borderId="23" xfId="0" applyFont="1" applyFill="1" applyBorder="1" applyAlignment="1">
      <alignment horizontal="center" vertical="center" wrapText="1"/>
    </xf>
    <xf numFmtId="0" fontId="6" fillId="10" borderId="23" xfId="0" applyFont="1" applyFill="1" applyBorder="1" applyAlignment="1">
      <alignment horizontal="center" vertical="center" wrapText="1"/>
    </xf>
    <xf numFmtId="1" fontId="6" fillId="2" borderId="23" xfId="0" applyNumberFormat="1" applyFont="1" applyFill="1" applyBorder="1" applyAlignment="1">
      <alignment horizontal="center" vertical="center"/>
    </xf>
    <xf numFmtId="0" fontId="6" fillId="2" borderId="23" xfId="0" applyFont="1" applyFill="1" applyBorder="1" applyAlignment="1">
      <alignment horizontal="center" vertical="center"/>
    </xf>
    <xf numFmtId="1" fontId="6" fillId="10" borderId="23" xfId="0" applyNumberFormat="1" applyFont="1" applyFill="1" applyBorder="1" applyAlignment="1">
      <alignment horizontal="center" vertical="center"/>
    </xf>
    <xf numFmtId="0" fontId="5" fillId="0" borderId="23" xfId="0" applyFont="1" applyBorder="1" applyAlignment="1">
      <alignment horizontal="center" vertical="center"/>
    </xf>
    <xf numFmtId="0" fontId="3" fillId="0" borderId="23" xfId="0" applyFont="1" applyBorder="1" applyAlignment="1">
      <alignment horizontal="center" vertical="center"/>
    </xf>
    <xf numFmtId="0" fontId="6" fillId="0" borderId="23" xfId="0" applyFont="1" applyBorder="1" applyAlignment="1">
      <alignment horizontal="center" vertical="center" wrapText="1"/>
    </xf>
    <xf numFmtId="1" fontId="5" fillId="9" borderId="23" xfId="0" applyNumberFormat="1" applyFont="1" applyFill="1" applyBorder="1" applyAlignment="1">
      <alignment horizontal="center" vertical="center" wrapText="1"/>
    </xf>
    <xf numFmtId="0" fontId="5" fillId="0" borderId="23" xfId="0" applyFont="1" applyFill="1" applyBorder="1" applyAlignment="1">
      <alignment horizontal="center" vertical="center" wrapText="1"/>
    </xf>
    <xf numFmtId="0" fontId="5" fillId="2" borderId="23" xfId="0" applyFont="1" applyFill="1" applyBorder="1" applyAlignment="1">
      <alignment horizontal="center" vertical="center" wrapText="1"/>
    </xf>
    <xf numFmtId="0" fontId="5" fillId="0" borderId="23" xfId="0" applyFont="1" applyBorder="1" applyAlignment="1">
      <alignment horizontal="center" vertical="center" wrapText="1"/>
    </xf>
    <xf numFmtId="0" fontId="5" fillId="2" borderId="24" xfId="0" applyNumberFormat="1" applyFont="1" applyFill="1" applyBorder="1" applyAlignment="1">
      <alignment vertical="top" wrapText="1"/>
    </xf>
    <xf numFmtId="1" fontId="5" fillId="0" borderId="23" xfId="0" applyNumberFormat="1" applyFont="1" applyFill="1" applyBorder="1" applyAlignment="1">
      <alignment horizontal="center" vertical="center"/>
    </xf>
    <xf numFmtId="0" fontId="5" fillId="0" borderId="23" xfId="0" applyFont="1" applyFill="1" applyBorder="1" applyAlignment="1">
      <alignment horizontal="center" vertical="center"/>
    </xf>
    <xf numFmtId="0" fontId="3" fillId="0" borderId="23" xfId="0" applyFont="1" applyFill="1" applyBorder="1" applyAlignment="1">
      <alignment horizontal="center" vertical="center" wrapText="1"/>
    </xf>
    <xf numFmtId="0" fontId="3" fillId="0" borderId="23" xfId="0" applyFont="1" applyFill="1" applyBorder="1" applyAlignment="1">
      <alignment horizontal="center" vertical="center"/>
    </xf>
    <xf numFmtId="0" fontId="9" fillId="0" borderId="23" xfId="10" applyFont="1" applyFill="1" applyBorder="1" applyAlignment="1">
      <alignment horizontal="center" vertical="center" wrapText="1"/>
    </xf>
    <xf numFmtId="0" fontId="32" fillId="0" borderId="23" xfId="0" applyFont="1" applyBorder="1" applyAlignment="1">
      <alignment horizontal="left" vertical="center" wrapText="1"/>
    </xf>
    <xf numFmtId="0" fontId="9" fillId="0" borderId="23" xfId="1" applyNumberFormat="1" applyFont="1" applyFill="1" applyBorder="1" applyAlignment="1">
      <alignment horizontal="center" vertical="center" wrapText="1"/>
    </xf>
    <xf numFmtId="0" fontId="9" fillId="0" borderId="23" xfId="1" applyFont="1" applyFill="1" applyBorder="1" applyAlignment="1">
      <alignment horizontal="center" vertical="center" wrapText="1"/>
    </xf>
    <xf numFmtId="1" fontId="3" fillId="2" borderId="23" xfId="0" applyNumberFormat="1" applyFont="1" applyFill="1" applyBorder="1" applyAlignment="1">
      <alignment horizontal="center" vertical="center" wrapText="1"/>
    </xf>
    <xf numFmtId="0" fontId="3" fillId="0" borderId="23" xfId="82" applyFont="1" applyFill="1" applyBorder="1" applyAlignment="1">
      <alignment horizontal="center" vertical="center" wrapText="1"/>
    </xf>
    <xf numFmtId="0" fontId="3" fillId="10" borderId="23" xfId="0" applyFont="1" applyFill="1" applyBorder="1" applyAlignment="1">
      <alignment horizontal="center" vertical="center" wrapText="1"/>
    </xf>
    <xf numFmtId="0" fontId="3" fillId="0" borderId="23" xfId="0" applyFont="1" applyBorder="1" applyAlignment="1">
      <alignment horizontal="center" vertical="center" wrapText="1"/>
    </xf>
    <xf numFmtId="1" fontId="3" fillId="10" borderId="23" xfId="0" applyNumberFormat="1" applyFont="1" applyFill="1" applyBorder="1" applyAlignment="1">
      <alignment horizontal="center" vertical="center"/>
    </xf>
    <xf numFmtId="1" fontId="3" fillId="9" borderId="23" xfId="0" applyNumberFormat="1" applyFont="1" applyFill="1" applyBorder="1" applyAlignment="1">
      <alignment horizontal="center" vertical="center" wrapText="1"/>
    </xf>
    <xf numFmtId="0" fontId="3" fillId="0" borderId="23" xfId="1" applyFont="1" applyFill="1" applyBorder="1" applyAlignment="1">
      <alignment horizontal="center" vertical="center" wrapText="1"/>
    </xf>
    <xf numFmtId="1" fontId="3" fillId="0" borderId="23" xfId="0" applyNumberFormat="1" applyFont="1" applyFill="1" applyBorder="1" applyAlignment="1">
      <alignment horizontal="center" vertical="center"/>
    </xf>
    <xf numFmtId="0" fontId="3" fillId="0" borderId="24" xfId="0" applyFont="1" applyFill="1" applyBorder="1" applyAlignment="1">
      <alignment horizontal="center" vertical="center"/>
    </xf>
    <xf numFmtId="0" fontId="3" fillId="0" borderId="28" xfId="1" applyNumberFormat="1" applyFont="1" applyFill="1" applyBorder="1" applyAlignment="1">
      <alignment horizontal="center" vertical="center" wrapText="1"/>
    </xf>
    <xf numFmtId="1" fontId="15" fillId="3" borderId="22" xfId="0" applyNumberFormat="1" applyFont="1" applyFill="1" applyBorder="1" applyAlignment="1">
      <alignment vertical="top" wrapText="1"/>
    </xf>
    <xf numFmtId="0" fontId="15" fillId="3" borderId="22" xfId="0" applyNumberFormat="1" applyFont="1" applyFill="1" applyBorder="1" applyAlignment="1">
      <alignment vertical="top" wrapText="1"/>
    </xf>
    <xf numFmtId="0" fontId="15" fillId="4" borderId="23" xfId="0" applyNumberFormat="1" applyFont="1" applyFill="1" applyBorder="1" applyAlignment="1">
      <alignment vertical="top" wrapText="1"/>
    </xf>
    <xf numFmtId="0" fontId="15" fillId="4" borderId="24" xfId="0" applyNumberFormat="1" applyFont="1" applyFill="1" applyBorder="1" applyAlignment="1">
      <alignment vertical="top" wrapText="1"/>
    </xf>
    <xf numFmtId="0" fontId="15" fillId="8" borderId="23" xfId="0" applyNumberFormat="1" applyFont="1" applyFill="1" applyBorder="1" applyAlignment="1">
      <alignment vertical="top" wrapText="1"/>
    </xf>
    <xf numFmtId="0" fontId="15" fillId="5" borderId="23" xfId="0" applyNumberFormat="1" applyFont="1" applyFill="1" applyBorder="1" applyAlignment="1">
      <alignment vertical="top" wrapText="1"/>
    </xf>
    <xf numFmtId="0" fontId="15" fillId="6" borderId="23" xfId="0" applyNumberFormat="1" applyFont="1" applyFill="1" applyBorder="1" applyAlignment="1">
      <alignment vertical="top" wrapText="1"/>
    </xf>
    <xf numFmtId="0" fontId="15" fillId="11" borderId="23" xfId="0" applyNumberFormat="1" applyFont="1" applyFill="1" applyBorder="1" applyAlignment="1">
      <alignment vertical="top" wrapText="1"/>
    </xf>
    <xf numFmtId="0" fontId="15" fillId="7" borderId="23" xfId="0" applyNumberFormat="1" applyFont="1" applyFill="1" applyBorder="1" applyAlignment="1">
      <alignment vertical="top" wrapText="1"/>
    </xf>
    <xf numFmtId="0" fontId="3" fillId="0" borderId="0" xfId="0" applyFont="1" applyAlignment="1">
      <alignment wrapText="1"/>
    </xf>
    <xf numFmtId="1" fontId="15" fillId="10" borderId="22" xfId="0" applyNumberFormat="1" applyFont="1" applyFill="1" applyBorder="1" applyAlignment="1">
      <alignment vertical="top" wrapText="1"/>
    </xf>
    <xf numFmtId="0" fontId="15" fillId="10" borderId="22" xfId="0" applyNumberFormat="1" applyFont="1" applyFill="1" applyBorder="1" applyAlignment="1">
      <alignment vertical="top" wrapText="1"/>
    </xf>
    <xf numFmtId="0" fontId="15" fillId="10" borderId="24" xfId="0" applyNumberFormat="1" applyFont="1" applyFill="1" applyBorder="1" applyAlignment="1">
      <alignment vertical="top" wrapText="1"/>
    </xf>
    <xf numFmtId="0" fontId="15" fillId="10" borderId="23" xfId="0" applyNumberFormat="1" applyFont="1" applyFill="1" applyBorder="1" applyAlignment="1">
      <alignment vertical="top" wrapText="1"/>
    </xf>
    <xf numFmtId="0" fontId="3" fillId="10" borderId="0" xfId="0" applyFont="1" applyFill="1" applyAlignment="1">
      <alignment wrapText="1"/>
    </xf>
    <xf numFmtId="0" fontId="3" fillId="9" borderId="23" xfId="0" applyFont="1" applyFill="1" applyBorder="1" applyAlignment="1">
      <alignment wrapText="1"/>
    </xf>
    <xf numFmtId="1" fontId="3" fillId="9" borderId="23" xfId="0" applyNumberFormat="1" applyFont="1" applyFill="1" applyBorder="1" applyAlignment="1">
      <alignment wrapText="1"/>
    </xf>
    <xf numFmtId="0" fontId="3" fillId="9" borderId="0" xfId="0" applyFont="1" applyFill="1" applyAlignment="1">
      <alignment wrapText="1"/>
    </xf>
    <xf numFmtId="0" fontId="3" fillId="0" borderId="23" xfId="0" applyFont="1" applyBorder="1" applyAlignment="1">
      <alignment wrapText="1"/>
    </xf>
    <xf numFmtId="0" fontId="33" fillId="0" borderId="23" xfId="0" applyFont="1" applyBorder="1" applyAlignment="1">
      <alignment vertical="center" wrapText="1"/>
    </xf>
    <xf numFmtId="1" fontId="3" fillId="0" borderId="23" xfId="0" applyNumberFormat="1" applyFont="1" applyBorder="1" applyAlignment="1">
      <alignment vertical="center" wrapText="1"/>
    </xf>
    <xf numFmtId="0" fontId="5" fillId="2" borderId="24" xfId="0" applyFont="1" applyFill="1" applyBorder="1" applyAlignment="1">
      <alignment vertical="center" wrapText="1"/>
    </xf>
    <xf numFmtId="1" fontId="3" fillId="2" borderId="23" xfId="0" applyNumberFormat="1" applyFont="1" applyFill="1" applyBorder="1" applyAlignment="1">
      <alignment vertical="center" wrapText="1"/>
    </xf>
    <xf numFmtId="0" fontId="33" fillId="0" borderId="23" xfId="0" applyFont="1" applyFill="1" applyBorder="1" applyAlignment="1">
      <alignment vertical="center" wrapText="1"/>
    </xf>
    <xf numFmtId="0" fontId="3" fillId="0" borderId="23" xfId="0" applyFont="1" applyFill="1" applyBorder="1" applyAlignment="1">
      <alignment vertical="center" wrapText="1"/>
    </xf>
    <xf numFmtId="0" fontId="33" fillId="0" borderId="26" xfId="0" applyFont="1" applyFill="1" applyBorder="1" applyAlignment="1">
      <alignment horizontal="center" vertical="center" wrapText="1"/>
    </xf>
    <xf numFmtId="1" fontId="5" fillId="2" borderId="23" xfId="0" applyNumberFormat="1" applyFont="1" applyFill="1" applyBorder="1" applyAlignment="1">
      <alignment vertical="center" wrapText="1"/>
    </xf>
    <xf numFmtId="0" fontId="11" fillId="0" borderId="23" xfId="0" applyFont="1" applyFill="1" applyBorder="1" applyAlignment="1">
      <alignment vertical="center" wrapText="1"/>
    </xf>
    <xf numFmtId="1" fontId="3" fillId="9" borderId="0" xfId="0" applyNumberFormat="1" applyFont="1" applyFill="1" applyAlignment="1">
      <alignment wrapText="1"/>
    </xf>
    <xf numFmtId="0" fontId="3" fillId="10" borderId="23" xfId="0" applyFont="1" applyFill="1" applyBorder="1" applyAlignment="1">
      <alignment wrapText="1"/>
    </xf>
    <xf numFmtId="0" fontId="3" fillId="10" borderId="23" xfId="0" applyFont="1" applyFill="1" applyBorder="1" applyAlignment="1">
      <alignment horizontal="left" vertical="center" wrapText="1"/>
    </xf>
    <xf numFmtId="1" fontId="3" fillId="10" borderId="23" xfId="0" applyNumberFormat="1" applyFont="1" applyFill="1" applyBorder="1" applyAlignment="1">
      <alignment vertical="center" wrapText="1"/>
    </xf>
    <xf numFmtId="0" fontId="3" fillId="10" borderId="24" xfId="0" applyFont="1" applyFill="1" applyBorder="1" applyAlignment="1">
      <alignment vertical="center" wrapText="1"/>
    </xf>
    <xf numFmtId="0" fontId="3" fillId="10" borderId="23" xfId="0" applyFont="1" applyFill="1" applyBorder="1" applyAlignment="1">
      <alignment vertical="center" wrapText="1"/>
    </xf>
    <xf numFmtId="1" fontId="3" fillId="2" borderId="23" xfId="0" applyNumberFormat="1" applyFont="1" applyFill="1" applyBorder="1" applyAlignment="1">
      <alignment wrapText="1"/>
    </xf>
    <xf numFmtId="0" fontId="33" fillId="2" borderId="23" xfId="0" applyFont="1" applyFill="1" applyBorder="1" applyAlignment="1">
      <alignment vertical="center" wrapText="1"/>
    </xf>
    <xf numFmtId="1" fontId="3" fillId="9" borderId="23" xfId="0" applyNumberFormat="1" applyFont="1" applyFill="1" applyBorder="1" applyAlignment="1">
      <alignment vertical="center" wrapText="1"/>
    </xf>
    <xf numFmtId="0" fontId="3" fillId="9" borderId="23" xfId="0" applyFont="1" applyFill="1" applyBorder="1" applyAlignment="1">
      <alignment vertical="center" wrapText="1"/>
    </xf>
    <xf numFmtId="0" fontId="3" fillId="9" borderId="24" xfId="0" applyFont="1" applyFill="1" applyBorder="1" applyAlignment="1">
      <alignment vertical="center" wrapText="1"/>
    </xf>
    <xf numFmtId="1" fontId="6" fillId="2" borderId="23" xfId="0" applyNumberFormat="1" applyFont="1" applyFill="1" applyBorder="1" applyAlignment="1">
      <alignment vertical="center" wrapText="1"/>
    </xf>
    <xf numFmtId="1" fontId="6" fillId="10" borderId="23" xfId="0" applyNumberFormat="1" applyFont="1" applyFill="1" applyBorder="1" applyAlignment="1">
      <alignment vertical="center" wrapText="1"/>
    </xf>
    <xf numFmtId="0" fontId="5" fillId="0" borderId="23" xfId="0" applyFont="1" applyFill="1" applyBorder="1" applyAlignment="1">
      <alignment vertical="center" wrapText="1"/>
    </xf>
    <xf numFmtId="0" fontId="11" fillId="0" borderId="23" xfId="0" applyFont="1" applyFill="1" applyBorder="1" applyAlignment="1">
      <alignment vertical="top" wrapText="1"/>
    </xf>
    <xf numFmtId="0" fontId="33" fillId="0" borderId="23" xfId="0" applyFont="1" applyFill="1" applyBorder="1" applyAlignment="1">
      <alignment horizontal="left" vertical="center" wrapText="1"/>
    </xf>
    <xf numFmtId="0" fontId="5" fillId="0" borderId="24" xfId="0" applyFont="1" applyBorder="1" applyAlignment="1">
      <alignment vertical="center" wrapText="1"/>
    </xf>
    <xf numFmtId="1" fontId="5" fillId="0" borderId="23" xfId="0" applyNumberFormat="1" applyFont="1" applyBorder="1" applyAlignment="1">
      <alignment vertical="center" wrapText="1"/>
    </xf>
    <xf numFmtId="0" fontId="33" fillId="0" borderId="26" xfId="0" applyFont="1" applyFill="1" applyBorder="1" applyAlignment="1">
      <alignment horizontal="left" vertical="center" wrapText="1"/>
    </xf>
    <xf numFmtId="0" fontId="3" fillId="0" borderId="24" xfId="0" applyFont="1" applyFill="1" applyBorder="1" applyAlignment="1">
      <alignment vertical="center" wrapText="1"/>
    </xf>
    <xf numFmtId="1" fontId="3" fillId="0" borderId="23" xfId="0" applyNumberFormat="1" applyFont="1" applyFill="1" applyBorder="1" applyAlignment="1">
      <alignment vertical="center" wrapText="1"/>
    </xf>
    <xf numFmtId="1" fontId="3" fillId="10" borderId="23" xfId="0" applyNumberFormat="1" applyFont="1" applyFill="1" applyBorder="1" applyAlignment="1">
      <alignment wrapText="1"/>
    </xf>
    <xf numFmtId="0" fontId="3" fillId="10" borderId="24" xfId="0" applyFont="1" applyFill="1" applyBorder="1" applyAlignment="1">
      <alignment wrapText="1"/>
    </xf>
    <xf numFmtId="0" fontId="10" fillId="0" borderId="23" xfId="0" applyNumberFormat="1" applyFont="1" applyFill="1" applyBorder="1" applyAlignment="1" applyProtection="1">
      <alignment horizontal="left" wrapText="1"/>
    </xf>
    <xf numFmtId="0" fontId="10" fillId="2" borderId="23" xfId="0" applyNumberFormat="1" applyFont="1" applyFill="1" applyBorder="1" applyAlignment="1">
      <alignment horizontal="left" wrapText="1"/>
    </xf>
    <xf numFmtId="0" fontId="5" fillId="2" borderId="23" xfId="0" applyNumberFormat="1" applyFont="1" applyFill="1" applyBorder="1" applyAlignment="1" applyProtection="1">
      <alignment horizontal="left" wrapText="1"/>
    </xf>
    <xf numFmtId="0" fontId="5" fillId="0" borderId="23" xfId="0" applyFont="1" applyBorder="1" applyAlignment="1">
      <alignment vertical="center"/>
    </xf>
    <xf numFmtId="0" fontId="33" fillId="0" borderId="0" xfId="0" applyFont="1" applyAlignment="1">
      <alignment vertical="center" wrapText="1"/>
    </xf>
    <xf numFmtId="0" fontId="33" fillId="0" borderId="3" xfId="0" applyFont="1" applyBorder="1" applyAlignment="1">
      <alignment horizontal="center" vertical="center" wrapText="1"/>
    </xf>
    <xf numFmtId="0" fontId="5" fillId="9" borderId="23" xfId="0" applyNumberFormat="1" applyFont="1" applyFill="1" applyBorder="1" applyAlignment="1">
      <alignment horizontal="left" wrapText="1"/>
    </xf>
    <xf numFmtId="0" fontId="5" fillId="0" borderId="23" xfId="0" applyFont="1" applyFill="1" applyBorder="1" applyAlignment="1">
      <alignment horizontal="center" vertical="top" wrapText="1"/>
    </xf>
    <xf numFmtId="0" fontId="33" fillId="0" borderId="23" xfId="0" applyFont="1" applyBorder="1" applyAlignment="1">
      <alignment vertical="center"/>
    </xf>
    <xf numFmtId="0" fontId="33" fillId="0" borderId="23" xfId="0" applyFont="1" applyFill="1" applyBorder="1" applyAlignment="1">
      <alignment vertical="center"/>
    </xf>
    <xf numFmtId="0" fontId="5" fillId="0" borderId="24" xfId="0" applyFont="1" applyFill="1" applyBorder="1" applyAlignment="1">
      <alignment vertical="center" wrapText="1"/>
    </xf>
    <xf numFmtId="0" fontId="3" fillId="0" borderId="0" xfId="0" applyFont="1" applyFill="1" applyAlignment="1">
      <alignment wrapText="1"/>
    </xf>
    <xf numFmtId="0" fontId="9" fillId="0" borderId="23" xfId="9" applyNumberFormat="1" applyFont="1" applyFill="1" applyBorder="1" applyAlignment="1" applyProtection="1">
      <alignment horizontal="center" vertical="center" wrapText="1"/>
    </xf>
    <xf numFmtId="0" fontId="3" fillId="2" borderId="23" xfId="0" applyFont="1" applyFill="1" applyBorder="1" applyAlignment="1">
      <alignment vertical="top" wrapText="1"/>
    </xf>
    <xf numFmtId="0" fontId="3" fillId="10" borderId="23" xfId="0" applyFont="1" applyFill="1" applyBorder="1" applyAlignment="1">
      <alignment vertical="top" wrapText="1"/>
    </xf>
    <xf numFmtId="0" fontId="33" fillId="0" borderId="23" xfId="0" applyFont="1" applyBorder="1" applyAlignment="1">
      <alignment horizontal="left" vertical="top" wrapText="1"/>
    </xf>
    <xf numFmtId="0" fontId="9" fillId="0" borderId="23" xfId="1" applyNumberFormat="1" applyFont="1" applyFill="1" applyBorder="1" applyAlignment="1">
      <alignment horizontal="center" vertical="top" wrapText="1"/>
    </xf>
    <xf numFmtId="0" fontId="3" fillId="2" borderId="0" xfId="0" applyFont="1" applyFill="1" applyAlignment="1">
      <alignment wrapText="1"/>
    </xf>
    <xf numFmtId="0" fontId="5" fillId="0" borderId="23" xfId="0" applyNumberFormat="1" applyFont="1" applyFill="1" applyBorder="1" applyAlignment="1" applyProtection="1">
      <alignment horizontal="left" vertical="top" wrapText="1"/>
    </xf>
    <xf numFmtId="1" fontId="3" fillId="0" borderId="0" xfId="0" applyNumberFormat="1" applyFont="1" applyAlignment="1">
      <alignment wrapText="1"/>
    </xf>
    <xf numFmtId="0" fontId="5" fillId="0" borderId="13" xfId="0" applyFont="1" applyBorder="1" applyAlignment="1">
      <alignment vertical="center" wrapText="1"/>
    </xf>
    <xf numFmtId="0" fontId="3" fillId="0" borderId="1" xfId="0" applyFont="1" applyFill="1" applyBorder="1" applyAlignment="1">
      <alignment vertical="center" wrapText="1"/>
    </xf>
    <xf numFmtId="0" fontId="3" fillId="0" borderId="2" xfId="12" applyNumberFormat="1" applyFont="1" applyFill="1" applyBorder="1" applyAlignment="1">
      <alignment wrapText="1"/>
    </xf>
    <xf numFmtId="0" fontId="25" fillId="0" borderId="2" xfId="59" applyNumberFormat="1" applyFont="1" applyFill="1" applyBorder="1" applyAlignment="1">
      <alignment vertical="top" wrapText="1"/>
    </xf>
    <xf numFmtId="0" fontId="3" fillId="0" borderId="2" xfId="0" quotePrefix="1" applyFont="1" applyBorder="1" applyAlignment="1">
      <alignment vertical="center" wrapText="1"/>
    </xf>
    <xf numFmtId="1" fontId="3" fillId="9" borderId="2" xfId="0" applyNumberFormat="1" applyFont="1" applyFill="1" applyBorder="1" applyAlignment="1">
      <alignment wrapText="1"/>
    </xf>
    <xf numFmtId="0" fontId="3" fillId="0" borderId="2" xfId="0" applyFont="1" applyBorder="1" applyAlignment="1">
      <alignment wrapText="1"/>
    </xf>
    <xf numFmtId="0" fontId="3" fillId="0" borderId="13" xfId="0" applyFont="1" applyBorder="1" applyAlignment="1">
      <alignment vertical="center" wrapText="1"/>
    </xf>
    <xf numFmtId="0" fontId="5" fillId="2" borderId="13" xfId="0" applyFont="1" applyFill="1" applyBorder="1" applyAlignment="1">
      <alignment vertical="center" wrapText="1"/>
    </xf>
    <xf numFmtId="0" fontId="30" fillId="0" borderId="23" xfId="0" applyFont="1" applyFill="1" applyBorder="1" applyAlignment="1">
      <alignment vertical="center" wrapText="1"/>
    </xf>
    <xf numFmtId="1" fontId="3" fillId="10" borderId="2" xfId="0" applyNumberFormat="1" applyFont="1" applyFill="1" applyBorder="1" applyAlignment="1">
      <alignment vertical="center" wrapText="1"/>
    </xf>
    <xf numFmtId="0" fontId="3" fillId="10" borderId="13" xfId="0" applyFont="1" applyFill="1" applyBorder="1" applyAlignment="1">
      <alignment vertical="center" wrapText="1"/>
    </xf>
    <xf numFmtId="46" fontId="3" fillId="2" borderId="2" xfId="0" applyNumberFormat="1" applyFont="1" applyFill="1" applyBorder="1" applyAlignment="1">
      <alignment vertical="center" wrapText="1"/>
    </xf>
    <xf numFmtId="1" fontId="3" fillId="9" borderId="2" xfId="0" applyNumberFormat="1" applyFont="1" applyFill="1" applyBorder="1" applyAlignment="1">
      <alignment vertical="center" wrapText="1"/>
    </xf>
    <xf numFmtId="0" fontId="3" fillId="9" borderId="13" xfId="0" applyFont="1" applyFill="1" applyBorder="1" applyAlignment="1">
      <alignment vertical="center" wrapText="1"/>
    </xf>
    <xf numFmtId="1" fontId="6" fillId="2" borderId="2" xfId="0" applyNumberFormat="1" applyFont="1" applyFill="1" applyBorder="1" applyAlignment="1">
      <alignment vertical="center" wrapText="1"/>
    </xf>
    <xf numFmtId="1" fontId="6" fillId="10" borderId="2" xfId="0" applyNumberFormat="1" applyFont="1" applyFill="1" applyBorder="1" applyAlignment="1">
      <alignment vertical="center" wrapText="1"/>
    </xf>
    <xf numFmtId="1" fontId="3" fillId="0" borderId="2" xfId="0" applyNumberFormat="1" applyFont="1" applyFill="1" applyBorder="1" applyAlignment="1">
      <alignment vertical="center" wrapText="1"/>
    </xf>
    <xf numFmtId="1" fontId="3" fillId="10" borderId="2" xfId="0" applyNumberFormat="1" applyFont="1" applyFill="1" applyBorder="1" applyAlignment="1">
      <alignment wrapText="1"/>
    </xf>
    <xf numFmtId="0" fontId="3" fillId="10" borderId="13" xfId="0" applyFont="1" applyFill="1" applyBorder="1" applyAlignment="1">
      <alignment wrapText="1"/>
    </xf>
    <xf numFmtId="0" fontId="32" fillId="0" borderId="0" xfId="0" applyFont="1" applyAlignment="1">
      <alignment wrapText="1"/>
    </xf>
    <xf numFmtId="0" fontId="3" fillId="0" borderId="2" xfId="0" applyFont="1" applyFill="1" applyBorder="1" applyAlignment="1">
      <alignment wrapText="1"/>
    </xf>
    <xf numFmtId="0" fontId="5" fillId="0" borderId="23" xfId="0" applyFont="1" applyFill="1" applyBorder="1" applyAlignment="1">
      <alignment vertical="center"/>
    </xf>
    <xf numFmtId="0" fontId="30" fillId="0" borderId="23" xfId="0" applyFont="1" applyFill="1" applyBorder="1" applyAlignment="1">
      <alignment vertical="center"/>
    </xf>
    <xf numFmtId="0" fontId="11" fillId="2" borderId="23" xfId="0" applyNumberFormat="1" applyFont="1" applyFill="1" applyBorder="1" applyAlignment="1">
      <alignment vertical="top" wrapText="1"/>
    </xf>
    <xf numFmtId="0" fontId="3" fillId="2" borderId="23" xfId="0" applyFont="1" applyFill="1" applyBorder="1"/>
    <xf numFmtId="0" fontId="3" fillId="0" borderId="2"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0" borderId="2" xfId="64" applyNumberFormat="1" applyFont="1" applyFill="1" applyBorder="1" applyAlignment="1" applyProtection="1">
      <alignment horizontal="center" vertical="center" wrapText="1"/>
    </xf>
    <xf numFmtId="164" fontId="3" fillId="0" borderId="2" xfId="0" applyNumberFormat="1" applyFont="1" applyBorder="1" applyAlignment="1">
      <alignment horizontal="center" vertical="center" wrapText="1"/>
    </xf>
    <xf numFmtId="1" fontId="6" fillId="2" borderId="2" xfId="0" applyNumberFormat="1" applyFont="1" applyFill="1" applyBorder="1" applyAlignment="1">
      <alignment horizontal="center" vertical="center" wrapText="1"/>
    </xf>
    <xf numFmtId="1" fontId="6" fillId="10" borderId="2" xfId="0" applyNumberFormat="1" applyFont="1" applyFill="1" applyBorder="1" applyAlignment="1">
      <alignment horizontal="center" vertical="center" wrapText="1"/>
    </xf>
    <xf numFmtId="1" fontId="5" fillId="0" borderId="2" xfId="0" applyNumberFormat="1" applyFont="1" applyBorder="1" applyAlignment="1">
      <alignment horizontal="center" vertical="center" wrapText="1"/>
    </xf>
    <xf numFmtId="1" fontId="5" fillId="0" borderId="2" xfId="0" applyNumberFormat="1" applyFont="1" applyFill="1" applyBorder="1" applyAlignment="1">
      <alignment horizontal="center" vertical="center" wrapText="1"/>
    </xf>
    <xf numFmtId="0" fontId="3" fillId="0" borderId="16" xfId="45" applyNumberFormat="1" applyFont="1" applyFill="1" applyBorder="1" applyAlignment="1" applyProtection="1">
      <alignment horizontal="left" vertical="top" wrapText="1"/>
    </xf>
    <xf numFmtId="1" fontId="15" fillId="10" borderId="23" xfId="0" applyNumberFormat="1" applyFont="1" applyFill="1" applyBorder="1" applyAlignment="1">
      <alignment horizontal="center" vertical="center" wrapText="1"/>
    </xf>
    <xf numFmtId="0" fontId="15" fillId="10" borderId="23" xfId="0" applyNumberFormat="1" applyFont="1" applyFill="1" applyBorder="1" applyAlignment="1">
      <alignment horizontal="center" vertical="center" wrapText="1"/>
    </xf>
    <xf numFmtId="164" fontId="3" fillId="0" borderId="2" xfId="0" applyNumberFormat="1" applyFont="1" applyFill="1" applyBorder="1" applyAlignment="1">
      <alignment horizontal="center" vertical="center"/>
    </xf>
    <xf numFmtId="0" fontId="3" fillId="0" borderId="14" xfId="0" applyFont="1" applyBorder="1" applyAlignment="1">
      <alignment horizontal="center" vertical="center" wrapText="1"/>
    </xf>
    <xf numFmtId="0" fontId="3" fillId="0" borderId="2" xfId="25" applyNumberFormat="1" applyFont="1" applyFill="1" applyBorder="1" applyAlignment="1">
      <alignment horizontal="center" vertical="center" wrapText="1"/>
    </xf>
    <xf numFmtId="0" fontId="3" fillId="0" borderId="2" xfId="82" applyFont="1" applyFill="1" applyBorder="1" applyAlignment="1">
      <alignment horizontal="center" vertical="center" wrapText="1"/>
    </xf>
    <xf numFmtId="0" fontId="3" fillId="0" borderId="4" xfId="56" applyFont="1" applyFill="1" applyBorder="1" applyAlignment="1">
      <alignment horizontal="center" vertical="center" wrapText="1"/>
    </xf>
    <xf numFmtId="0" fontId="3" fillId="0" borderId="2" xfId="79" applyFont="1" applyFill="1" applyBorder="1" applyAlignment="1">
      <alignment horizontal="center" vertical="center" wrapText="1"/>
    </xf>
    <xf numFmtId="0" fontId="35" fillId="0" borderId="0" xfId="0" applyFont="1" applyAlignment="1">
      <alignment horizontal="right"/>
    </xf>
    <xf numFmtId="0" fontId="3" fillId="0" borderId="0" xfId="0" applyFont="1" applyFill="1" applyAlignment="1">
      <alignment horizontal="center" vertical="center" wrapText="1"/>
    </xf>
    <xf numFmtId="0" fontId="3" fillId="0" borderId="1" xfId="0" applyNumberFormat="1" applyFont="1" applyFill="1" applyBorder="1" applyAlignment="1">
      <alignment horizontal="center" vertical="center" wrapText="1"/>
    </xf>
    <xf numFmtId="0" fontId="3" fillId="0" borderId="13" xfId="32" applyNumberFormat="1" applyFont="1" applyFill="1" applyBorder="1" applyAlignment="1" applyProtection="1">
      <alignment horizontal="center" vertical="center" wrapText="1"/>
    </xf>
    <xf numFmtId="0" fontId="3" fillId="0" borderId="2" xfId="54" applyNumberFormat="1" applyFont="1" applyFill="1" applyBorder="1" applyAlignment="1" applyProtection="1">
      <alignment horizontal="center" vertical="center" wrapText="1"/>
    </xf>
    <xf numFmtId="1" fontId="3" fillId="9" borderId="23" xfId="0" applyNumberFormat="1" applyFont="1" applyFill="1" applyBorder="1"/>
    <xf numFmtId="0" fontId="3" fillId="9" borderId="23" xfId="0" applyFont="1" applyFill="1" applyBorder="1"/>
    <xf numFmtId="0" fontId="5" fillId="2" borderId="24" xfId="0" applyFont="1" applyFill="1" applyBorder="1" applyAlignment="1">
      <alignment vertical="center"/>
    </xf>
    <xf numFmtId="1" fontId="5" fillId="2" borderId="23" xfId="0" applyNumberFormat="1" applyFont="1" applyFill="1" applyBorder="1" applyAlignment="1">
      <alignment vertical="center"/>
    </xf>
    <xf numFmtId="0" fontId="5" fillId="0" borderId="23" xfId="0" applyFont="1" applyFill="1" applyBorder="1" applyAlignment="1">
      <alignment horizontal="justify" vertical="center"/>
    </xf>
    <xf numFmtId="0" fontId="5" fillId="0" borderId="23" xfId="0" applyFont="1" applyFill="1" applyBorder="1" applyAlignment="1">
      <alignment horizontal="justify" vertical="center" wrapText="1"/>
    </xf>
    <xf numFmtId="0" fontId="5" fillId="0" borderId="23" xfId="82" applyFont="1" applyFill="1" applyBorder="1" applyAlignment="1">
      <alignment vertical="center" wrapText="1"/>
    </xf>
    <xf numFmtId="1" fontId="3" fillId="10" borderId="23" xfId="0" applyNumberFormat="1" applyFont="1" applyFill="1" applyBorder="1" applyAlignment="1">
      <alignment vertical="center"/>
    </xf>
    <xf numFmtId="0" fontId="3" fillId="10" borderId="24" xfId="0" applyFont="1" applyFill="1" applyBorder="1" applyAlignment="1">
      <alignment vertical="center"/>
    </xf>
    <xf numFmtId="0" fontId="3" fillId="10" borderId="23" xfId="0" applyFont="1" applyFill="1" applyBorder="1" applyAlignment="1">
      <alignment vertical="center"/>
    </xf>
    <xf numFmtId="1" fontId="3" fillId="9" borderId="23" xfId="0" applyNumberFormat="1" applyFont="1" applyFill="1" applyBorder="1" applyAlignment="1">
      <alignment vertical="center"/>
    </xf>
    <xf numFmtId="0" fontId="3" fillId="9" borderId="24" xfId="0" applyFont="1" applyFill="1" applyBorder="1" applyAlignment="1">
      <alignment vertical="center"/>
    </xf>
    <xf numFmtId="0" fontId="3" fillId="9" borderId="23" xfId="0" applyFont="1" applyFill="1" applyBorder="1" applyAlignment="1">
      <alignment vertical="center"/>
    </xf>
    <xf numFmtId="0" fontId="5" fillId="0" borderId="24" xfId="0" applyFont="1" applyBorder="1" applyAlignment="1">
      <alignment vertical="center"/>
    </xf>
    <xf numFmtId="0" fontId="3" fillId="0" borderId="24" xfId="0" applyFont="1" applyFill="1" applyBorder="1" applyAlignment="1">
      <alignment vertical="center"/>
    </xf>
    <xf numFmtId="0" fontId="3" fillId="10" borderId="23" xfId="0" applyFont="1" applyFill="1" applyBorder="1"/>
    <xf numFmtId="0" fontId="3" fillId="10" borderId="24" xfId="0" applyFont="1" applyFill="1" applyBorder="1"/>
    <xf numFmtId="1" fontId="3" fillId="10" borderId="23" xfId="0" applyNumberFormat="1" applyFont="1" applyFill="1" applyBorder="1"/>
    <xf numFmtId="1" fontId="3" fillId="0" borderId="23" xfId="0" applyNumberFormat="1" applyFont="1" applyFill="1" applyBorder="1" applyAlignment="1">
      <alignment vertical="center"/>
    </xf>
    <xf numFmtId="0" fontId="3" fillId="0" borderId="23" xfId="0" applyFont="1" applyFill="1" applyBorder="1" applyAlignment="1">
      <alignment horizontal="left" wrapText="1"/>
    </xf>
    <xf numFmtId="0" fontId="10" fillId="0" borderId="23" xfId="0" applyFont="1" applyBorder="1" applyAlignment="1">
      <alignment vertical="center" wrapText="1"/>
    </xf>
    <xf numFmtId="0" fontId="10" fillId="0" borderId="23" xfId="0" applyNumberFormat="1" applyFont="1" applyFill="1" applyBorder="1" applyAlignment="1">
      <alignment horizontal="left" wrapText="1"/>
    </xf>
    <xf numFmtId="0" fontId="11" fillId="0" borderId="0" xfId="0" applyFont="1" applyAlignment="1">
      <alignment horizontal="justify" vertical="center" wrapText="1"/>
    </xf>
    <xf numFmtId="0" fontId="11" fillId="0" borderId="0" xfId="0" applyFont="1" applyAlignment="1">
      <alignment horizontal="justify" vertical="center"/>
    </xf>
    <xf numFmtId="0" fontId="1" fillId="0" borderId="23" xfId="0" applyFont="1" applyBorder="1"/>
    <xf numFmtId="1" fontId="3" fillId="0" borderId="23" xfId="0" applyNumberFormat="1" applyFont="1" applyBorder="1" applyAlignment="1">
      <alignment horizontal="center" vertical="center"/>
    </xf>
    <xf numFmtId="0" fontId="3" fillId="0" borderId="23" xfId="86" applyFont="1" applyFill="1" applyBorder="1" applyAlignment="1">
      <alignment horizontal="center" vertical="center" wrapText="1"/>
    </xf>
    <xf numFmtId="1" fontId="3" fillId="9" borderId="23" xfId="0" applyNumberFormat="1" applyFont="1" applyFill="1" applyBorder="1" applyAlignment="1">
      <alignment horizontal="center" vertical="center"/>
    </xf>
    <xf numFmtId="0" fontId="3" fillId="9" borderId="23" xfId="0" applyFont="1" applyFill="1" applyBorder="1" applyAlignment="1">
      <alignment horizontal="center" vertical="center"/>
    </xf>
    <xf numFmtId="0" fontId="3" fillId="0" borderId="23" xfId="12" applyNumberFormat="1" applyFont="1" applyFill="1" applyBorder="1" applyAlignment="1" applyProtection="1">
      <alignment horizontal="center" vertical="center" wrapText="1"/>
    </xf>
    <xf numFmtId="0" fontId="3" fillId="2" borderId="23" xfId="12" applyNumberFormat="1" applyFont="1" applyFill="1" applyBorder="1" applyAlignment="1" applyProtection="1">
      <alignment horizontal="center" vertical="center" wrapText="1"/>
    </xf>
    <xf numFmtId="0" fontId="3" fillId="2" borderId="23" xfId="94" applyFont="1" applyFill="1" applyBorder="1" applyAlignment="1">
      <alignment horizontal="center" vertical="center" wrapText="1"/>
    </xf>
    <xf numFmtId="0" fontId="3" fillId="10" borderId="23" xfId="0" applyFont="1" applyFill="1" applyBorder="1" applyAlignment="1">
      <alignment horizontal="center" vertical="center"/>
    </xf>
    <xf numFmtId="1" fontId="3" fillId="0" borderId="23" xfId="0" applyNumberFormat="1" applyFont="1" applyFill="1" applyBorder="1" applyAlignment="1">
      <alignment horizontal="center" vertical="center" wrapText="1"/>
    </xf>
    <xf numFmtId="0" fontId="3" fillId="0" borderId="23" xfId="73" applyNumberFormat="1" applyFont="1" applyFill="1" applyBorder="1" applyAlignment="1" applyProtection="1">
      <alignment horizontal="center" vertical="center" wrapText="1"/>
    </xf>
    <xf numFmtId="0" fontId="3" fillId="9" borderId="23" xfId="0" applyFont="1" applyFill="1" applyBorder="1" applyAlignment="1">
      <alignment horizontal="center" vertical="center" wrapText="1"/>
    </xf>
    <xf numFmtId="0" fontId="3" fillId="0" borderId="0" xfId="12" applyNumberFormat="1" applyFont="1" applyFill="1" applyBorder="1" applyAlignment="1" applyProtection="1">
      <alignment horizontal="center" vertical="center" wrapText="1"/>
    </xf>
    <xf numFmtId="0" fontId="3" fillId="0" borderId="23" xfId="43" applyNumberFormat="1" applyFont="1" applyFill="1" applyBorder="1" applyAlignment="1" applyProtection="1">
      <alignment horizontal="center" vertical="center" wrapText="1"/>
    </xf>
    <xf numFmtId="0" fontId="3" fillId="0" borderId="24" xfId="46" applyNumberFormat="1" applyFont="1" applyFill="1" applyBorder="1" applyAlignment="1" applyProtection="1">
      <alignment horizontal="center" vertical="center" wrapText="1"/>
    </xf>
    <xf numFmtId="0" fontId="3" fillId="0" borderId="24" xfId="48" applyNumberFormat="1" applyFont="1" applyFill="1" applyBorder="1" applyAlignment="1" applyProtection="1">
      <alignment horizontal="center" vertical="center" wrapText="1"/>
    </xf>
    <xf numFmtId="0" fontId="3" fillId="2" borderId="24" xfId="50" applyNumberFormat="1" applyFont="1" applyFill="1" applyBorder="1" applyAlignment="1" applyProtection="1">
      <alignment horizontal="center" vertical="center" wrapText="1"/>
    </xf>
    <xf numFmtId="0" fontId="3" fillId="2" borderId="24" xfId="57" applyNumberFormat="1" applyFont="1" applyFill="1" applyBorder="1" applyAlignment="1" applyProtection="1">
      <alignment horizontal="center" vertical="center" wrapText="1"/>
    </xf>
    <xf numFmtId="0" fontId="3" fillId="2" borderId="24" xfId="58" applyNumberFormat="1" applyFont="1" applyFill="1" applyBorder="1" applyAlignment="1" applyProtection="1">
      <alignment horizontal="center" vertical="center" wrapText="1"/>
    </xf>
    <xf numFmtId="0" fontId="3" fillId="2" borderId="24" xfId="59" applyNumberFormat="1" applyFont="1" applyFill="1" applyBorder="1" applyAlignment="1" applyProtection="1">
      <alignment horizontal="center" vertical="center" wrapText="1"/>
    </xf>
    <xf numFmtId="0" fontId="3" fillId="0" borderId="24" xfId="61" applyNumberFormat="1" applyFont="1" applyFill="1" applyBorder="1" applyAlignment="1" applyProtection="1">
      <alignment horizontal="center" vertical="center" wrapText="1"/>
    </xf>
    <xf numFmtId="0" fontId="3" fillId="0" borderId="24" xfId="55" applyNumberFormat="1" applyFont="1" applyFill="1" applyBorder="1" applyAlignment="1" applyProtection="1">
      <alignment horizontal="center" vertical="center" wrapText="1"/>
    </xf>
    <xf numFmtId="0" fontId="3" fillId="0" borderId="24" xfId="56" applyNumberFormat="1" applyFont="1" applyFill="1" applyBorder="1" applyAlignment="1" applyProtection="1">
      <alignment horizontal="center" vertical="center" wrapText="1"/>
    </xf>
    <xf numFmtId="0" fontId="3" fillId="0" borderId="24" xfId="85" applyNumberFormat="1" applyFont="1" applyFill="1" applyBorder="1" applyAlignment="1" applyProtection="1">
      <alignment horizontal="center" vertical="center" wrapText="1"/>
    </xf>
    <xf numFmtId="0" fontId="3" fillId="0" borderId="24" xfId="62" applyNumberFormat="1" applyFont="1" applyFill="1" applyBorder="1" applyAlignment="1" applyProtection="1">
      <alignment horizontal="center" vertical="center" wrapText="1"/>
    </xf>
    <xf numFmtId="0" fontId="3" fillId="0" borderId="24" xfId="12" applyNumberFormat="1" applyFont="1" applyFill="1" applyBorder="1" applyAlignment="1" applyProtection="1">
      <alignment horizontal="center" vertical="center" wrapText="1"/>
    </xf>
    <xf numFmtId="0" fontId="3" fillId="0" borderId="24" xfId="68" applyNumberFormat="1" applyFont="1" applyFill="1" applyBorder="1" applyAlignment="1" applyProtection="1">
      <alignment horizontal="center" vertical="center" wrapText="1"/>
    </xf>
    <xf numFmtId="0" fontId="3" fillId="0" borderId="24" xfId="72" applyNumberFormat="1" applyFont="1" applyFill="1" applyBorder="1" applyAlignment="1" applyProtection="1">
      <alignment horizontal="center" vertical="center" wrapText="1"/>
    </xf>
    <xf numFmtId="0" fontId="3" fillId="0" borderId="24" xfId="3" applyNumberFormat="1" applyFont="1" applyFill="1" applyBorder="1" applyAlignment="1" applyProtection="1">
      <alignment horizontal="center" vertical="center" wrapText="1"/>
    </xf>
    <xf numFmtId="0" fontId="3" fillId="0" borderId="23" xfId="14" applyNumberFormat="1" applyFont="1" applyFill="1" applyBorder="1" applyAlignment="1" applyProtection="1">
      <alignment horizontal="center" vertical="center" wrapText="1"/>
    </xf>
    <xf numFmtId="0" fontId="3" fillId="0" borderId="23" xfId="76" applyNumberFormat="1" applyFont="1" applyFill="1" applyBorder="1" applyAlignment="1" applyProtection="1">
      <alignment horizontal="center" vertical="center" wrapText="1"/>
    </xf>
    <xf numFmtId="0" fontId="3" fillId="0" borderId="23" xfId="77" applyNumberFormat="1" applyFont="1" applyFill="1" applyBorder="1" applyAlignment="1" applyProtection="1">
      <alignment horizontal="center" vertical="center" wrapText="1"/>
    </xf>
    <xf numFmtId="0" fontId="3" fillId="0" borderId="23" xfId="65" applyNumberFormat="1" applyFont="1" applyFill="1" applyBorder="1" applyAlignment="1" applyProtection="1">
      <alignment horizontal="center" vertical="center" wrapText="1"/>
    </xf>
    <xf numFmtId="0" fontId="3" fillId="0" borderId="23" xfId="66" applyNumberFormat="1" applyFont="1" applyFill="1" applyBorder="1" applyAlignment="1" applyProtection="1">
      <alignment horizontal="center" vertical="center" wrapText="1"/>
    </xf>
    <xf numFmtId="0" fontId="3" fillId="0" borderId="23" xfId="69" applyNumberFormat="1" applyFont="1" applyFill="1" applyBorder="1" applyAlignment="1" applyProtection="1">
      <alignment horizontal="center" vertical="center" wrapText="1"/>
    </xf>
    <xf numFmtId="0" fontId="3" fillId="0" borderId="23" xfId="74" applyNumberFormat="1" applyFont="1" applyFill="1" applyBorder="1" applyAlignment="1" applyProtection="1">
      <alignment horizontal="center" vertical="center" wrapText="1"/>
    </xf>
    <xf numFmtId="0" fontId="3" fillId="0" borderId="23" xfId="70" applyNumberFormat="1" applyFont="1" applyFill="1" applyBorder="1" applyAlignment="1" applyProtection="1">
      <alignment horizontal="center" vertical="center" wrapText="1"/>
    </xf>
    <xf numFmtId="0" fontId="3" fillId="0" borderId="23" xfId="15" applyNumberFormat="1" applyFont="1" applyFill="1" applyBorder="1" applyAlignment="1" applyProtection="1">
      <alignment horizontal="center" vertical="center" wrapText="1"/>
    </xf>
    <xf numFmtId="0" fontId="3" fillId="0" borderId="23" xfId="5" applyNumberFormat="1" applyFont="1" applyFill="1" applyBorder="1" applyAlignment="1" applyProtection="1">
      <alignment horizontal="center" vertical="center" wrapText="1"/>
    </xf>
    <xf numFmtId="0" fontId="3" fillId="0" borderId="23" xfId="6" applyNumberFormat="1" applyFont="1" applyFill="1" applyBorder="1" applyAlignment="1" applyProtection="1">
      <alignment horizontal="center" vertical="center" wrapText="1"/>
    </xf>
    <xf numFmtId="0" fontId="3" fillId="0" borderId="23" xfId="2" applyFont="1" applyFill="1" applyBorder="1" applyAlignment="1">
      <alignment horizontal="center" vertical="center" wrapText="1"/>
    </xf>
    <xf numFmtId="0" fontId="3" fillId="0" borderId="23" xfId="8" applyNumberFormat="1" applyFont="1" applyFill="1" applyBorder="1" applyAlignment="1" applyProtection="1">
      <alignment horizontal="center" vertical="center" wrapText="1"/>
    </xf>
    <xf numFmtId="0" fontId="3" fillId="0" borderId="23" xfId="21" applyNumberFormat="1" applyFont="1" applyFill="1" applyBorder="1" applyAlignment="1" applyProtection="1">
      <alignment horizontal="center" vertical="center" wrapText="1"/>
    </xf>
    <xf numFmtId="0" fontId="3" fillId="0" borderId="23" xfId="75" applyNumberFormat="1" applyFont="1" applyFill="1" applyBorder="1" applyAlignment="1" applyProtection="1">
      <alignment horizontal="center" vertical="center" wrapText="1"/>
    </xf>
    <xf numFmtId="0" fontId="3" fillId="0" borderId="23" xfId="22" applyNumberFormat="1" applyFont="1" applyFill="1" applyBorder="1" applyAlignment="1" applyProtection="1">
      <alignment horizontal="center" vertical="center" wrapText="1"/>
    </xf>
    <xf numFmtId="0" fontId="3" fillId="0" borderId="23" xfId="9" applyNumberFormat="1" applyFont="1" applyFill="1" applyBorder="1" applyAlignment="1" applyProtection="1">
      <alignment horizontal="center" vertical="center" wrapText="1"/>
    </xf>
    <xf numFmtId="0" fontId="3" fillId="0" borderId="23" xfId="10" applyNumberFormat="1" applyFont="1" applyFill="1" applyBorder="1" applyAlignment="1" applyProtection="1">
      <alignment horizontal="center" vertical="center" wrapText="1"/>
    </xf>
    <xf numFmtId="0" fontId="3" fillId="9" borderId="23" xfId="0" applyNumberFormat="1" applyFont="1" applyFill="1" applyBorder="1" applyAlignment="1">
      <alignment horizontal="center" vertical="center" wrapText="1"/>
    </xf>
    <xf numFmtId="0" fontId="3" fillId="0" borderId="23" xfId="11" applyNumberFormat="1" applyFont="1" applyFill="1" applyBorder="1" applyAlignment="1" applyProtection="1">
      <alignment horizontal="center" vertical="center" wrapText="1"/>
    </xf>
    <xf numFmtId="0" fontId="3" fillId="0" borderId="23" xfId="89" applyNumberFormat="1" applyFont="1" applyFill="1" applyBorder="1" applyAlignment="1" applyProtection="1">
      <alignment horizontal="center" vertical="center" wrapText="1"/>
    </xf>
    <xf numFmtId="0" fontId="3" fillId="0" borderId="23" xfId="90" applyFont="1" applyFill="1" applyBorder="1" applyAlignment="1">
      <alignment horizontal="center" vertical="center" wrapText="1"/>
    </xf>
    <xf numFmtId="0" fontId="3" fillId="0" borderId="23" xfId="29" applyFont="1" applyFill="1" applyBorder="1" applyAlignment="1">
      <alignment horizontal="center" vertical="center" wrapText="1"/>
    </xf>
    <xf numFmtId="0" fontId="3" fillId="0" borderId="23" xfId="23" applyNumberFormat="1" applyFont="1" applyFill="1" applyBorder="1" applyAlignment="1" applyProtection="1">
      <alignment horizontal="center" vertical="center" wrapText="1"/>
    </xf>
    <xf numFmtId="0" fontId="3" fillId="0" borderId="23" xfId="30" applyNumberFormat="1" applyFont="1" applyFill="1" applyBorder="1" applyAlignment="1" applyProtection="1">
      <alignment horizontal="center" vertical="center" wrapText="1"/>
    </xf>
    <xf numFmtId="0" fontId="3" fillId="0" borderId="23" xfId="91" applyNumberFormat="1" applyFont="1" applyFill="1" applyBorder="1" applyAlignment="1" applyProtection="1">
      <alignment horizontal="center" vertical="center" wrapText="1"/>
    </xf>
    <xf numFmtId="0" fontId="3" fillId="0" borderId="23" xfId="26" applyNumberFormat="1" applyFont="1" applyFill="1" applyBorder="1" applyAlignment="1" applyProtection="1">
      <alignment horizontal="center" vertical="center" wrapText="1"/>
    </xf>
    <xf numFmtId="0" fontId="3" fillId="0" borderId="23" xfId="7" applyNumberFormat="1" applyFont="1" applyFill="1" applyBorder="1" applyAlignment="1" applyProtection="1">
      <alignment horizontal="center" vertical="center" wrapText="1"/>
    </xf>
    <xf numFmtId="0" fontId="3" fillId="0" borderId="23" xfId="27" applyNumberFormat="1" applyFont="1" applyFill="1" applyBorder="1" applyAlignment="1" applyProtection="1">
      <alignment horizontal="center" vertical="center" wrapText="1"/>
    </xf>
    <xf numFmtId="0" fontId="3" fillId="0" borderId="23" xfId="97" applyNumberFormat="1" applyFont="1" applyFill="1" applyBorder="1" applyAlignment="1" applyProtection="1">
      <alignment horizontal="center" vertical="center" wrapText="1"/>
    </xf>
    <xf numFmtId="0" fontId="3" fillId="0" borderId="23" xfId="33" applyNumberFormat="1" applyFont="1" applyFill="1" applyBorder="1" applyAlignment="1" applyProtection="1">
      <alignment horizontal="center" vertical="center" wrapText="1"/>
    </xf>
    <xf numFmtId="0" fontId="3" fillId="0" borderId="23" xfId="98" applyNumberFormat="1" applyFont="1" applyFill="1" applyBorder="1" applyAlignment="1" applyProtection="1">
      <alignment horizontal="center" vertical="center" wrapText="1"/>
    </xf>
    <xf numFmtId="0" fontId="3" fillId="0" borderId="23" xfId="1" applyNumberFormat="1" applyFont="1" applyFill="1" applyBorder="1" applyAlignment="1">
      <alignment horizontal="center" vertical="center" wrapText="1"/>
    </xf>
    <xf numFmtId="0" fontId="3" fillId="0" borderId="23" xfId="35" applyNumberFormat="1" applyFont="1" applyFill="1" applyBorder="1" applyAlignment="1" applyProtection="1">
      <alignment horizontal="center" vertical="center" wrapText="1"/>
    </xf>
    <xf numFmtId="0" fontId="3" fillId="0" borderId="23" xfId="36" applyNumberFormat="1" applyFont="1" applyFill="1" applyBorder="1" applyAlignment="1" applyProtection="1">
      <alignment horizontal="center" vertical="center" wrapText="1"/>
    </xf>
    <xf numFmtId="0" fontId="3" fillId="0" borderId="23" xfId="38" applyNumberFormat="1" applyFont="1" applyFill="1" applyBorder="1" applyAlignment="1" applyProtection="1">
      <alignment horizontal="center" vertical="center" wrapText="1"/>
    </xf>
    <xf numFmtId="0" fontId="3" fillId="0" borderId="23" xfId="92" applyNumberFormat="1" applyFont="1" applyFill="1" applyBorder="1" applyAlignment="1" applyProtection="1">
      <alignment horizontal="center" vertical="center" wrapText="1"/>
    </xf>
    <xf numFmtId="0" fontId="3" fillId="0" borderId="0" xfId="45" applyNumberFormat="1" applyFont="1" applyFill="1" applyBorder="1" applyAlignment="1" applyProtection="1">
      <alignment horizontal="center" vertical="center" wrapText="1"/>
    </xf>
    <xf numFmtId="0" fontId="3" fillId="0" borderId="23" xfId="47" applyNumberFormat="1" applyFont="1" applyFill="1" applyBorder="1" applyAlignment="1" applyProtection="1">
      <alignment horizontal="center" vertical="center" wrapText="1"/>
    </xf>
    <xf numFmtId="0" fontId="3" fillId="0" borderId="23" xfId="49" applyNumberFormat="1" applyFont="1" applyFill="1" applyBorder="1" applyAlignment="1" applyProtection="1">
      <alignment horizontal="center" vertical="center" wrapText="1"/>
    </xf>
    <xf numFmtId="0" fontId="3" fillId="0" borderId="23" xfId="51" applyNumberFormat="1" applyFont="1" applyFill="1" applyBorder="1" applyAlignment="1" applyProtection="1">
      <alignment horizontal="center" vertical="center" wrapText="1"/>
    </xf>
    <xf numFmtId="1" fontId="3" fillId="12" borderId="23" xfId="0" applyNumberFormat="1" applyFont="1" applyFill="1" applyBorder="1" applyAlignment="1">
      <alignment horizontal="center" vertical="center"/>
    </xf>
    <xf numFmtId="0" fontId="3" fillId="12" borderId="23" xfId="1" applyNumberFormat="1" applyFont="1" applyFill="1" applyBorder="1" applyAlignment="1">
      <alignment horizontal="center" vertical="center" wrapText="1"/>
    </xf>
    <xf numFmtId="0" fontId="3" fillId="12" borderId="23" xfId="0" applyFont="1" applyFill="1" applyBorder="1" applyAlignment="1">
      <alignment horizontal="center" vertical="center"/>
    </xf>
    <xf numFmtId="0" fontId="3" fillId="12" borderId="23" xfId="0" applyFont="1" applyFill="1" applyBorder="1" applyAlignment="1">
      <alignment horizontal="center" vertical="center" wrapText="1"/>
    </xf>
    <xf numFmtId="0" fontId="3" fillId="0" borderId="23" xfId="93" applyNumberFormat="1" applyFont="1" applyFill="1" applyBorder="1" applyAlignment="1" applyProtection="1">
      <alignment horizontal="center" vertical="center" wrapText="1"/>
    </xf>
    <xf numFmtId="0" fontId="3" fillId="0" borderId="23" xfId="52" applyNumberFormat="1" applyFont="1" applyFill="1" applyBorder="1" applyAlignment="1" applyProtection="1">
      <alignment horizontal="center" vertical="center" wrapText="1"/>
    </xf>
    <xf numFmtId="0" fontId="35" fillId="0" borderId="23" xfId="0" applyFont="1" applyBorder="1" applyAlignment="1">
      <alignment horizontal="right"/>
    </xf>
    <xf numFmtId="0" fontId="35" fillId="0" borderId="23" xfId="0" applyFont="1" applyBorder="1" applyAlignment="1">
      <alignment horizontal="left"/>
    </xf>
    <xf numFmtId="0" fontId="34" fillId="0" borderId="23" xfId="0" applyFont="1" applyBorder="1" applyAlignment="1">
      <alignment horizontal="left"/>
    </xf>
    <xf numFmtId="0" fontId="36" fillId="0" borderId="23" xfId="0" applyFont="1" applyBorder="1" applyAlignment="1">
      <alignment horizontal="left"/>
    </xf>
    <xf numFmtId="0" fontId="1" fillId="0" borderId="23" xfId="0" applyFont="1" applyFill="1" applyBorder="1"/>
    <xf numFmtId="1" fontId="35" fillId="0" borderId="23" xfId="0" applyNumberFormat="1" applyFont="1" applyBorder="1" applyAlignment="1">
      <alignment horizontal="left"/>
    </xf>
    <xf numFmtId="0" fontId="7" fillId="10" borderId="23" xfId="0" applyNumberFormat="1" applyFont="1" applyFill="1" applyBorder="1" applyAlignment="1">
      <alignment horizontal="center" vertical="center" wrapText="1"/>
    </xf>
    <xf numFmtId="0" fontId="7" fillId="10" borderId="23" xfId="0" applyNumberFormat="1" applyFont="1" applyFill="1" applyBorder="1" applyAlignment="1">
      <alignment horizontal="center" vertical="top" wrapText="1"/>
    </xf>
    <xf numFmtId="1" fontId="15" fillId="10" borderId="23" xfId="0" applyNumberFormat="1" applyFont="1" applyFill="1" applyBorder="1" applyAlignment="1">
      <alignment vertical="top" wrapText="1"/>
    </xf>
    <xf numFmtId="1" fontId="15" fillId="10" borderId="22" xfId="0" applyNumberFormat="1" applyFont="1" applyFill="1" applyBorder="1" applyAlignment="1">
      <alignment horizontal="center" vertical="center" wrapText="1"/>
    </xf>
    <xf numFmtId="0" fontId="16" fillId="10" borderId="23" xfId="0" applyNumberFormat="1" applyFont="1" applyFill="1" applyBorder="1" applyAlignment="1">
      <alignment horizontal="center" vertical="center" wrapText="1"/>
    </xf>
    <xf numFmtId="1" fontId="0" fillId="0" borderId="23" xfId="0" applyNumberFormat="1" applyFill="1" applyBorder="1"/>
    <xf numFmtId="0" fontId="23" fillId="0" borderId="0" xfId="0" applyFont="1" applyAlignment="1">
      <alignment wrapText="1"/>
    </xf>
    <xf numFmtId="0" fontId="33" fillId="0" borderId="2" xfId="0" applyFont="1" applyFill="1" applyBorder="1" applyAlignment="1">
      <alignment vertical="center" wrapText="1"/>
    </xf>
    <xf numFmtId="1" fontId="3" fillId="12" borderId="2" xfId="0" applyNumberFormat="1" applyFont="1" applyFill="1" applyBorder="1" applyAlignment="1">
      <alignment vertical="center"/>
    </xf>
    <xf numFmtId="0" fontId="9" fillId="12" borderId="2" xfId="1" applyNumberFormat="1" applyFont="1" applyFill="1" applyBorder="1" applyAlignment="1">
      <alignment horizontal="center" vertical="top" wrapText="1"/>
    </xf>
    <xf numFmtId="0" fontId="3" fillId="12" borderId="13" xfId="0" applyFont="1" applyFill="1" applyBorder="1" applyAlignment="1">
      <alignment vertical="center"/>
    </xf>
    <xf numFmtId="0" fontId="3" fillId="12" borderId="2" xfId="0" applyFont="1" applyFill="1" applyBorder="1" applyAlignment="1">
      <alignment vertical="center"/>
    </xf>
    <xf numFmtId="1" fontId="3" fillId="12" borderId="2" xfId="0" applyNumberFormat="1" applyFont="1" applyFill="1" applyBorder="1" applyAlignment="1">
      <alignment vertical="center" wrapText="1"/>
    </xf>
    <xf numFmtId="0" fontId="3" fillId="12" borderId="2" xfId="0" applyFont="1" applyFill="1" applyBorder="1" applyAlignment="1">
      <alignment vertical="center" wrapText="1"/>
    </xf>
    <xf numFmtId="0" fontId="3" fillId="12" borderId="13" xfId="0" applyFont="1" applyFill="1" applyBorder="1" applyAlignment="1">
      <alignment vertical="center" wrapText="1"/>
    </xf>
    <xf numFmtId="0" fontId="3" fillId="12" borderId="2" xfId="0" applyNumberFormat="1" applyFont="1" applyFill="1" applyBorder="1" applyAlignment="1" applyProtection="1">
      <alignment wrapText="1"/>
    </xf>
    <xf numFmtId="0" fontId="3" fillId="0" borderId="2" xfId="84" applyNumberFormat="1" applyFont="1" applyFill="1" applyBorder="1" applyAlignment="1" applyProtection="1">
      <alignment horizontal="center" vertical="center" wrapText="1"/>
    </xf>
    <xf numFmtId="1" fontId="3" fillId="12" borderId="23" xfId="0" applyNumberFormat="1" applyFont="1" applyFill="1" applyBorder="1" applyAlignment="1">
      <alignment vertical="center"/>
    </xf>
    <xf numFmtId="0" fontId="9" fillId="12" borderId="23" xfId="1" applyNumberFormat="1" applyFont="1" applyFill="1" applyBorder="1" applyAlignment="1">
      <alignment horizontal="center" vertical="top" wrapText="1"/>
    </xf>
    <xf numFmtId="0" fontId="3" fillId="12" borderId="24" xfId="0" applyFont="1" applyFill="1" applyBorder="1" applyAlignment="1">
      <alignment vertical="center"/>
    </xf>
    <xf numFmtId="0" fontId="3" fillId="12" borderId="23" xfId="0" applyFont="1" applyFill="1" applyBorder="1" applyAlignment="1">
      <alignment vertical="center"/>
    </xf>
    <xf numFmtId="0" fontId="3" fillId="12" borderId="23" xfId="0" applyFont="1" applyFill="1" applyBorder="1" applyAlignment="1">
      <alignment vertical="center" wrapText="1"/>
    </xf>
    <xf numFmtId="0" fontId="14" fillId="0" borderId="2" xfId="43" applyNumberFormat="1" applyFont="1" applyFill="1" applyBorder="1" applyAlignment="1">
      <alignment horizontal="center" vertical="center" wrapText="1"/>
    </xf>
    <xf numFmtId="0" fontId="36" fillId="0" borderId="23" xfId="0" applyFont="1" applyFill="1" applyBorder="1" applyAlignment="1">
      <alignment horizontal="left"/>
    </xf>
    <xf numFmtId="1" fontId="35" fillId="0" borderId="23" xfId="0" applyNumberFormat="1" applyFont="1" applyFill="1" applyBorder="1" applyAlignment="1">
      <alignment horizontal="left"/>
    </xf>
    <xf numFmtId="0" fontId="34" fillId="0" borderId="23" xfId="0" applyFont="1" applyFill="1" applyBorder="1" applyAlignment="1">
      <alignment horizontal="left"/>
    </xf>
    <xf numFmtId="1" fontId="0" fillId="0" borderId="2" xfId="0" applyNumberFormat="1" applyBorder="1"/>
    <xf numFmtId="1" fontId="0" fillId="0" borderId="2" xfId="0" applyNumberFormat="1" applyFill="1" applyBorder="1"/>
    <xf numFmtId="0" fontId="34" fillId="0" borderId="23" xfId="0" applyFont="1" applyBorder="1" applyAlignment="1">
      <alignment horizontal="left" wrapText="1"/>
    </xf>
    <xf numFmtId="0" fontId="34" fillId="0" borderId="2" xfId="0" applyFont="1" applyBorder="1" applyAlignment="1">
      <alignment horizontal="left"/>
    </xf>
    <xf numFmtId="0" fontId="7" fillId="0" borderId="1" xfId="0" applyFont="1" applyBorder="1" applyAlignment="1">
      <alignment wrapText="1"/>
    </xf>
    <xf numFmtId="0" fontId="7" fillId="0" borderId="2" xfId="0" applyFont="1" applyBorder="1" applyAlignment="1">
      <alignment wrapText="1"/>
    </xf>
    <xf numFmtId="0" fontId="15" fillId="18" borderId="2" xfId="0" applyNumberFormat="1" applyFont="1" applyFill="1" applyBorder="1" applyAlignment="1">
      <alignment vertical="top" wrapText="1"/>
    </xf>
    <xf numFmtId="0" fontId="7" fillId="10" borderId="1" xfId="0" applyFont="1" applyFill="1" applyBorder="1" applyAlignment="1">
      <alignment wrapText="1"/>
    </xf>
    <xf numFmtId="0" fontId="7" fillId="10" borderId="2" xfId="0" applyFont="1" applyFill="1" applyBorder="1" applyAlignment="1">
      <alignment wrapText="1"/>
    </xf>
    <xf numFmtId="0" fontId="3" fillId="10" borderId="1" xfId="0" applyFont="1" applyFill="1" applyBorder="1" applyAlignment="1">
      <alignment wrapText="1"/>
    </xf>
    <xf numFmtId="0" fontId="3" fillId="10" borderId="22" xfId="0" applyFont="1" applyFill="1" applyBorder="1" applyAlignment="1">
      <alignment wrapText="1"/>
    </xf>
    <xf numFmtId="0" fontId="7" fillId="10" borderId="23" xfId="0" applyFont="1" applyFill="1" applyBorder="1" applyAlignment="1">
      <alignment wrapText="1"/>
    </xf>
    <xf numFmtId="0" fontId="8" fillId="9" borderId="2" xfId="0" applyFont="1" applyFill="1" applyBorder="1" applyAlignment="1">
      <alignment vertical="center" wrapText="1" readingOrder="1"/>
    </xf>
    <xf numFmtId="0" fontId="3" fillId="9" borderId="2" xfId="0" applyFont="1" applyFill="1" applyBorder="1" applyAlignment="1">
      <alignment horizontal="left" vertical="center" wrapText="1"/>
    </xf>
    <xf numFmtId="0" fontId="7" fillId="9" borderId="1" xfId="0" applyFont="1" applyFill="1" applyBorder="1" applyAlignment="1">
      <alignment horizontal="center" vertical="center" wrapText="1"/>
    </xf>
    <xf numFmtId="0" fontId="3" fillId="0" borderId="1" xfId="0" applyFont="1" applyBorder="1" applyAlignment="1">
      <alignment wrapText="1"/>
    </xf>
    <xf numFmtId="0" fontId="8" fillId="0" borderId="2" xfId="0" applyFont="1" applyBorder="1" applyAlignment="1">
      <alignment vertical="center" wrapText="1" readingOrder="1"/>
    </xf>
    <xf numFmtId="0" fontId="3" fillId="9" borderId="1" xfId="0" applyFont="1" applyFill="1" applyBorder="1" applyAlignment="1">
      <alignment wrapText="1"/>
    </xf>
    <xf numFmtId="0" fontId="8" fillId="10" borderId="2" xfId="0" applyFont="1" applyFill="1" applyBorder="1" applyAlignment="1">
      <alignment horizontal="left" vertical="center" wrapText="1"/>
    </xf>
    <xf numFmtId="0" fontId="3" fillId="0" borderId="23" xfId="0" applyNumberFormat="1" applyFont="1" applyFill="1" applyBorder="1" applyAlignment="1">
      <alignment wrapText="1"/>
    </xf>
    <xf numFmtId="0" fontId="8" fillId="10" borderId="2" xfId="0" applyFont="1" applyFill="1" applyBorder="1" applyAlignment="1">
      <alignment vertical="center" wrapText="1" readingOrder="1"/>
    </xf>
    <xf numFmtId="0" fontId="8" fillId="10" borderId="2" xfId="0" applyFont="1" applyFill="1" applyBorder="1" applyAlignment="1">
      <alignment wrapText="1"/>
    </xf>
    <xf numFmtId="0" fontId="3" fillId="9" borderId="4" xfId="0" applyFont="1" applyFill="1" applyBorder="1" applyAlignment="1">
      <alignment wrapText="1"/>
    </xf>
    <xf numFmtId="0" fontId="33" fillId="0" borderId="24" xfId="0" applyFont="1" applyBorder="1" applyAlignment="1">
      <alignment horizontal="left" vertical="top" wrapText="1"/>
    </xf>
    <xf numFmtId="0" fontId="3" fillId="9" borderId="3" xfId="0" applyFont="1" applyFill="1" applyBorder="1" applyAlignment="1">
      <alignment horizontal="left" vertical="center" wrapText="1"/>
    </xf>
    <xf numFmtId="0" fontId="8" fillId="10" borderId="3" xfId="0" applyFont="1" applyFill="1" applyBorder="1" applyAlignment="1">
      <alignment horizontal="left" vertical="center" wrapText="1"/>
    </xf>
    <xf numFmtId="0" fontId="3" fillId="10" borderId="3" xfId="0" applyFont="1" applyFill="1" applyBorder="1" applyAlignment="1">
      <alignment horizontal="left" vertical="center" wrapText="1"/>
    </xf>
    <xf numFmtId="0" fontId="10" fillId="9" borderId="2" xfId="0" applyNumberFormat="1" applyFont="1" applyFill="1" applyBorder="1" applyAlignment="1">
      <alignment wrapText="1"/>
    </xf>
    <xf numFmtId="0" fontId="14" fillId="9" borderId="0" xfId="0" applyFont="1" applyFill="1" applyAlignment="1">
      <alignment vertical="center" wrapText="1"/>
    </xf>
    <xf numFmtId="0" fontId="33" fillId="0" borderId="23" xfId="0" applyNumberFormat="1" applyFont="1" applyFill="1" applyBorder="1" applyAlignment="1">
      <alignment horizontal="left" wrapText="1"/>
    </xf>
    <xf numFmtId="0" fontId="5" fillId="2" borderId="2" xfId="0" applyNumberFormat="1" applyFont="1" applyFill="1" applyBorder="1" applyAlignment="1" applyProtection="1">
      <alignment horizontal="center" vertical="center" wrapText="1"/>
    </xf>
    <xf numFmtId="0" fontId="37" fillId="9" borderId="2" xfId="0" applyNumberFormat="1" applyFont="1" applyFill="1" applyBorder="1" applyAlignment="1">
      <alignment vertical="top" wrapText="1"/>
    </xf>
    <xf numFmtId="0" fontId="3" fillId="10" borderId="5" xfId="0" applyFont="1" applyFill="1" applyBorder="1" applyAlignment="1">
      <alignment horizontal="left" vertical="center" wrapText="1"/>
    </xf>
    <xf numFmtId="0" fontId="3" fillId="0" borderId="5" xfId="0" applyFont="1" applyBorder="1" applyAlignment="1">
      <alignment horizontal="left" vertical="center" wrapText="1"/>
    </xf>
    <xf numFmtId="0" fontId="8" fillId="0" borderId="2" xfId="0" applyFont="1" applyBorder="1" applyAlignment="1">
      <alignment wrapText="1"/>
    </xf>
    <xf numFmtId="0" fontId="8" fillId="0" borderId="2" xfId="0" applyFont="1" applyBorder="1" applyAlignment="1">
      <alignment horizontal="left" vertical="center" wrapText="1" readingOrder="1"/>
    </xf>
    <xf numFmtId="0" fontId="3" fillId="12" borderId="2" xfId="0" applyFont="1" applyFill="1" applyBorder="1" applyAlignment="1">
      <alignment wrapText="1"/>
    </xf>
    <xf numFmtId="0" fontId="8" fillId="12" borderId="2" xfId="0" applyFont="1" applyFill="1" applyBorder="1" applyAlignment="1">
      <alignment vertical="center" wrapText="1" readingOrder="1"/>
    </xf>
    <xf numFmtId="0" fontId="3" fillId="12" borderId="3" xfId="0" applyFont="1" applyFill="1" applyBorder="1" applyAlignment="1">
      <alignment horizontal="left" vertical="center" wrapText="1"/>
    </xf>
    <xf numFmtId="0" fontId="3" fillId="12" borderId="2" xfId="0" applyFont="1" applyFill="1" applyBorder="1" applyAlignment="1">
      <alignment horizontal="left" vertical="center" wrapText="1"/>
    </xf>
    <xf numFmtId="0" fontId="3" fillId="2" borderId="2" xfId="0" applyFont="1" applyFill="1" applyBorder="1" applyAlignment="1">
      <alignment wrapText="1"/>
    </xf>
    <xf numFmtId="0" fontId="8" fillId="2" borderId="2" xfId="0" applyFont="1" applyFill="1" applyBorder="1" applyAlignment="1">
      <alignment horizontal="left" vertical="center" wrapText="1" readingOrder="1"/>
    </xf>
    <xf numFmtId="0" fontId="3" fillId="2" borderId="2" xfId="0" applyFont="1" applyFill="1" applyBorder="1" applyAlignment="1">
      <alignment horizontal="left" vertical="center" wrapText="1"/>
    </xf>
    <xf numFmtId="0" fontId="39" fillId="0" borderId="2" xfId="0" applyFont="1" applyBorder="1" applyAlignment="1">
      <alignment vertical="center" wrapText="1"/>
    </xf>
    <xf numFmtId="0" fontId="3" fillId="0" borderId="28" xfId="0" applyFont="1" applyBorder="1" applyAlignment="1">
      <alignment wrapText="1"/>
    </xf>
    <xf numFmtId="1" fontId="9" fillId="0" borderId="2" xfId="1" applyNumberFormat="1" applyFont="1" applyFill="1" applyBorder="1" applyAlignment="1">
      <alignment horizontal="center" vertical="center" wrapText="1"/>
    </xf>
    <xf numFmtId="1" fontId="25" fillId="0" borderId="0" xfId="0" applyNumberFormat="1" applyFont="1" applyAlignment="1">
      <alignment wrapText="1"/>
    </xf>
    <xf numFmtId="0" fontId="7" fillId="10" borderId="3" xfId="0" applyFont="1" applyFill="1" applyBorder="1" applyAlignment="1">
      <alignment horizontal="left" vertical="center" wrapText="1"/>
    </xf>
    <xf numFmtId="0" fontId="40" fillId="10" borderId="2" xfId="0" applyFont="1" applyFill="1" applyBorder="1" applyAlignment="1">
      <alignment vertical="center" wrapText="1" readingOrder="1"/>
    </xf>
    <xf numFmtId="1" fontId="32" fillId="10" borderId="23" xfId="0" applyNumberFormat="1" applyFont="1" applyFill="1" applyBorder="1" applyAlignment="1">
      <alignment horizontal="center" vertical="center" wrapText="1"/>
    </xf>
    <xf numFmtId="0" fontId="32" fillId="10" borderId="23" xfId="0" applyNumberFormat="1" applyFont="1" applyFill="1" applyBorder="1" applyAlignment="1">
      <alignment horizontal="center" vertical="center" wrapText="1"/>
    </xf>
    <xf numFmtId="0" fontId="3" fillId="9" borderId="0" xfId="0" applyFont="1" applyFill="1" applyAlignment="1">
      <alignment horizontal="center" vertical="center" wrapText="1"/>
    </xf>
    <xf numFmtId="1" fontId="3" fillId="9" borderId="0" xfId="0" applyNumberFormat="1" applyFont="1" applyFill="1" applyAlignment="1">
      <alignment horizontal="center" vertical="center" wrapText="1"/>
    </xf>
    <xf numFmtId="0" fontId="3" fillId="10" borderId="12"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3" fillId="0" borderId="12" xfId="0" applyFont="1" applyFill="1" applyBorder="1" applyAlignment="1">
      <alignment horizontal="center" vertical="center" wrapText="1"/>
    </xf>
    <xf numFmtId="0" fontId="3" fillId="0" borderId="2" xfId="0" applyFont="1" applyFill="1" applyBorder="1" applyAlignment="1">
      <alignment horizontal="left" wrapText="1"/>
    </xf>
    <xf numFmtId="0" fontId="10" fillId="2" borderId="2" xfId="0" applyNumberFormat="1" applyFont="1" applyFill="1" applyBorder="1" applyAlignment="1" applyProtection="1">
      <alignment horizontal="left" wrapText="1"/>
    </xf>
    <xf numFmtId="0" fontId="10" fillId="0" borderId="2" xfId="0" applyNumberFormat="1" applyFont="1" applyFill="1" applyBorder="1" applyAlignment="1" applyProtection="1">
      <alignment horizontal="left" wrapText="1"/>
    </xf>
    <xf numFmtId="0" fontId="9" fillId="0" borderId="2" xfId="6" applyNumberFormat="1" applyFont="1" applyFill="1" applyBorder="1" applyAlignment="1" applyProtection="1">
      <alignment horizontal="center" vertical="center" wrapText="1"/>
    </xf>
    <xf numFmtId="1" fontId="3" fillId="2" borderId="2" xfId="0" applyNumberFormat="1" applyFont="1" applyFill="1" applyBorder="1" applyAlignment="1">
      <alignment wrapText="1"/>
    </xf>
    <xf numFmtId="1" fontId="3" fillId="2" borderId="2" xfId="0" applyNumberFormat="1" applyFont="1" applyFill="1" applyBorder="1" applyAlignment="1">
      <alignment horizontal="right" vertical="center" wrapText="1"/>
    </xf>
    <xf numFmtId="0" fontId="9" fillId="0" borderId="2" xfId="11" applyNumberFormat="1" applyFont="1" applyFill="1" applyBorder="1" applyAlignment="1" applyProtection="1">
      <alignment horizontal="center" vertical="center" wrapText="1"/>
    </xf>
    <xf numFmtId="0" fontId="9" fillId="9" borderId="2" xfId="1" applyNumberFormat="1" applyFont="1" applyFill="1" applyBorder="1" applyAlignment="1">
      <alignment horizontal="center" vertical="top" wrapText="1"/>
    </xf>
    <xf numFmtId="0" fontId="5" fillId="0" borderId="2" xfId="0" applyNumberFormat="1" applyFont="1" applyFill="1" applyBorder="1" applyAlignment="1" applyProtection="1">
      <alignment horizontal="left" vertical="top" wrapText="1"/>
    </xf>
    <xf numFmtId="1" fontId="23" fillId="9" borderId="2" xfId="0" applyNumberFormat="1" applyFont="1" applyFill="1" applyBorder="1" applyAlignment="1">
      <alignment horizontal="center" vertical="center" wrapText="1"/>
    </xf>
    <xf numFmtId="0" fontId="23" fillId="9" borderId="2" xfId="0" applyFont="1" applyFill="1" applyBorder="1" applyAlignment="1">
      <alignment horizontal="center" vertical="center" wrapText="1"/>
    </xf>
    <xf numFmtId="1" fontId="23" fillId="10" borderId="2" xfId="0" applyNumberFormat="1" applyFont="1" applyFill="1" applyBorder="1" applyAlignment="1">
      <alignment horizontal="center" vertical="center" wrapText="1"/>
    </xf>
    <xf numFmtId="0" fontId="23" fillId="10" borderId="2" xfId="0" applyFont="1" applyFill="1" applyBorder="1" applyAlignment="1">
      <alignment horizontal="center" vertical="center" wrapText="1"/>
    </xf>
    <xf numFmtId="1" fontId="23" fillId="2" borderId="2" xfId="0" applyNumberFormat="1" applyFont="1" applyFill="1" applyBorder="1" applyAlignment="1">
      <alignment horizontal="center" vertical="center" wrapText="1"/>
    </xf>
    <xf numFmtId="0" fontId="23" fillId="2" borderId="2" xfId="0" applyFont="1" applyFill="1" applyBorder="1" applyAlignment="1">
      <alignment horizontal="center" vertical="center" wrapText="1"/>
    </xf>
    <xf numFmtId="0" fontId="23" fillId="0" borderId="2" xfId="0" applyFont="1" applyBorder="1" applyAlignment="1">
      <alignment horizontal="center" vertical="center" wrapText="1"/>
    </xf>
    <xf numFmtId="0" fontId="25" fillId="0" borderId="2" xfId="1" applyNumberFormat="1" applyFont="1" applyFill="1" applyBorder="1" applyAlignment="1">
      <alignment horizontal="center" vertical="center" wrapText="1"/>
    </xf>
    <xf numFmtId="0" fontId="41" fillId="2" borderId="2" xfId="82" applyFont="1" applyFill="1" applyBorder="1" applyAlignment="1">
      <alignment horizontal="center" vertical="center" wrapText="1"/>
    </xf>
    <xf numFmtId="0" fontId="25" fillId="2" borderId="2" xfId="1" applyNumberFormat="1" applyFont="1" applyFill="1" applyBorder="1" applyAlignment="1">
      <alignment horizontal="center" vertical="center" wrapText="1"/>
    </xf>
    <xf numFmtId="0" fontId="25" fillId="2" borderId="0" xfId="0" applyFont="1" applyFill="1" applyAlignment="1">
      <alignment wrapText="1"/>
    </xf>
    <xf numFmtId="0" fontId="23" fillId="0" borderId="2" xfId="0" applyFont="1" applyFill="1" applyBorder="1" applyAlignment="1">
      <alignment horizontal="center" vertical="center" wrapText="1"/>
    </xf>
    <xf numFmtId="0" fontId="15" fillId="10" borderId="1" xfId="0" applyNumberFormat="1" applyFont="1" applyFill="1" applyBorder="1" applyAlignment="1">
      <alignment horizontal="center" vertical="center" wrapText="1"/>
    </xf>
    <xf numFmtId="1" fontId="32" fillId="10" borderId="22" xfId="0" applyNumberFormat="1" applyFont="1" applyFill="1" applyBorder="1" applyAlignment="1">
      <alignment horizontal="center" vertical="center" wrapText="1"/>
    </xf>
    <xf numFmtId="0" fontId="15" fillId="10" borderId="22" xfId="0" applyNumberFormat="1" applyFont="1" applyFill="1" applyBorder="1" applyAlignment="1">
      <alignment horizontal="center" vertical="center" wrapText="1"/>
    </xf>
    <xf numFmtId="0" fontId="15" fillId="10" borderId="24" xfId="0" applyNumberFormat="1" applyFont="1" applyFill="1" applyBorder="1" applyAlignment="1">
      <alignment horizontal="center" vertical="center" wrapText="1"/>
    </xf>
    <xf numFmtId="0" fontId="3" fillId="2" borderId="6" xfId="0" applyFont="1" applyFill="1" applyBorder="1" applyAlignment="1">
      <alignment horizontal="center" vertical="center"/>
    </xf>
    <xf numFmtId="1" fontId="3" fillId="9" borderId="0" xfId="0" applyNumberFormat="1" applyFont="1" applyFill="1" applyAlignment="1">
      <alignment horizontal="center" vertical="center"/>
    </xf>
    <xf numFmtId="0" fontId="3" fillId="10" borderId="6" xfId="0" applyFont="1" applyFill="1" applyBorder="1" applyAlignment="1">
      <alignment horizontal="center" vertical="center"/>
    </xf>
    <xf numFmtId="0" fontId="3" fillId="9" borderId="6" xfId="0" applyFont="1" applyFill="1" applyBorder="1" applyAlignment="1">
      <alignment horizontal="center" vertical="center"/>
    </xf>
    <xf numFmtId="0" fontId="3" fillId="2" borderId="6" xfId="0" applyFont="1" applyFill="1" applyBorder="1" applyAlignment="1">
      <alignment horizontal="left" vertical="top" wrapText="1"/>
    </xf>
    <xf numFmtId="0" fontId="3" fillId="0" borderId="0" xfId="1" applyNumberFormat="1" applyFont="1" applyFill="1" applyAlignment="1">
      <alignment horizontal="center" vertical="center" wrapText="1"/>
    </xf>
    <xf numFmtId="0" fontId="3" fillId="9" borderId="2" xfId="1" applyNumberFormat="1" applyFont="1" applyFill="1" applyBorder="1" applyAlignment="1">
      <alignment horizontal="center" vertical="center" wrapText="1"/>
    </xf>
    <xf numFmtId="0" fontId="3" fillId="0" borderId="5" xfId="1" applyNumberFormat="1" applyFont="1" applyFill="1" applyBorder="1" applyAlignment="1">
      <alignment horizontal="center" vertical="center" wrapText="1"/>
    </xf>
    <xf numFmtId="0" fontId="39" fillId="0" borderId="29" xfId="0" applyFont="1" applyBorder="1" applyAlignment="1">
      <alignment vertical="center" wrapText="1"/>
    </xf>
    <xf numFmtId="0" fontId="10" fillId="0" borderId="22" xfId="0" applyFont="1" applyFill="1" applyBorder="1" applyAlignment="1">
      <alignment horizontal="left" vertical="center" wrapText="1"/>
    </xf>
    <xf numFmtId="0" fontId="21" fillId="0" borderId="23" xfId="101" applyFont="1" applyBorder="1" applyAlignment="1">
      <alignment vertical="center" wrapText="1"/>
    </xf>
    <xf numFmtId="0" fontId="10" fillId="0" borderId="23" xfId="0" applyNumberFormat="1" applyFont="1" applyFill="1" applyBorder="1" applyAlignment="1">
      <alignment horizontal="right" vertical="center" wrapText="1"/>
    </xf>
    <xf numFmtId="0" fontId="3" fillId="0" borderId="0" xfId="0" applyFont="1" applyAlignment="1">
      <alignment vertical="center"/>
    </xf>
    <xf numFmtId="1" fontId="3" fillId="0" borderId="23" xfId="0" applyNumberFormat="1" applyFont="1" applyBorder="1"/>
    <xf numFmtId="0" fontId="3" fillId="0" borderId="22" xfId="0" applyFont="1" applyBorder="1" applyAlignment="1">
      <alignment vertical="center"/>
    </xf>
    <xf numFmtId="0" fontId="3" fillId="0" borderId="22" xfId="0" applyFont="1" applyBorder="1" applyAlignment="1">
      <alignment vertical="center" wrapText="1"/>
    </xf>
    <xf numFmtId="0" fontId="3" fillId="0" borderId="25" xfId="0" applyFont="1" applyBorder="1" applyAlignment="1">
      <alignment vertical="center" wrapText="1"/>
    </xf>
    <xf numFmtId="0" fontId="3" fillId="15" borderId="23" xfId="0" applyFont="1" applyFill="1" applyBorder="1" applyAlignment="1">
      <alignment vertical="center" wrapText="1"/>
    </xf>
    <xf numFmtId="0" fontId="3" fillId="2" borderId="0" xfId="0" applyFont="1" applyFill="1" applyAlignment="1">
      <alignment vertical="center" wrapText="1"/>
    </xf>
    <xf numFmtId="0" fontId="42" fillId="10" borderId="23" xfId="0" applyNumberFormat="1" applyFont="1" applyFill="1" applyBorder="1" applyAlignment="1">
      <alignment vertical="top" wrapText="1"/>
    </xf>
    <xf numFmtId="0" fontId="3" fillId="0" borderId="26" xfId="0" applyFont="1" applyBorder="1" applyAlignment="1">
      <alignment vertical="center" wrapText="1"/>
    </xf>
    <xf numFmtId="0" fontId="3" fillId="0" borderId="20" xfId="0" applyFont="1" applyBorder="1" applyAlignment="1">
      <alignment vertical="center" wrapText="1"/>
    </xf>
    <xf numFmtId="0" fontId="3" fillId="0" borderId="0" xfId="0" applyFont="1" applyBorder="1" applyAlignment="1">
      <alignment vertical="center" wrapText="1"/>
    </xf>
    <xf numFmtId="0" fontId="10" fillId="0" borderId="23" xfId="0" applyFont="1" applyBorder="1" applyAlignment="1">
      <alignment horizontal="left" vertical="center" wrapText="1"/>
    </xf>
    <xf numFmtId="0" fontId="10" fillId="0" borderId="26" xfId="0" applyNumberFormat="1" applyFont="1" applyFill="1" applyBorder="1" applyAlignment="1" applyProtection="1">
      <alignment horizontal="left" vertical="center" wrapText="1"/>
    </xf>
    <xf numFmtId="0" fontId="3" fillId="0" borderId="4" xfId="0" applyNumberFormat="1" applyFont="1" applyFill="1" applyBorder="1" applyAlignment="1" applyProtection="1">
      <alignment wrapText="1"/>
    </xf>
    <xf numFmtId="2" fontId="3" fillId="2" borderId="2" xfId="0" applyNumberFormat="1" applyFont="1" applyFill="1" applyBorder="1" applyAlignment="1">
      <alignment horizontal="center" vertical="center" wrapText="1"/>
    </xf>
    <xf numFmtId="1" fontId="39" fillId="0" borderId="29" xfId="0" applyNumberFormat="1" applyFont="1" applyBorder="1" applyAlignment="1">
      <alignment vertical="center" wrapText="1"/>
    </xf>
    <xf numFmtId="0" fontId="7" fillId="10" borderId="22" xfId="0" applyFont="1" applyFill="1" applyBorder="1" applyAlignment="1">
      <alignment wrapText="1"/>
    </xf>
    <xf numFmtId="0" fontId="3" fillId="2" borderId="5" xfId="0" applyFont="1" applyFill="1" applyBorder="1" applyAlignment="1">
      <alignment horizontal="center" vertical="center" wrapText="1"/>
    </xf>
    <xf numFmtId="0" fontId="3" fillId="12" borderId="6" xfId="0" applyFont="1" applyFill="1" applyBorder="1" applyAlignment="1">
      <alignment horizontal="center" vertical="center"/>
    </xf>
    <xf numFmtId="1" fontId="3" fillId="12" borderId="2" xfId="0" applyNumberFormat="1" applyFont="1" applyFill="1" applyBorder="1" applyAlignment="1">
      <alignment horizontal="center" vertical="center" wrapText="1"/>
    </xf>
    <xf numFmtId="0" fontId="3" fillId="2" borderId="2" xfId="0" applyFont="1" applyFill="1" applyBorder="1" applyAlignment="1">
      <alignment horizontal="center" vertical="center" wrapText="1" shrinkToFit="1"/>
    </xf>
    <xf numFmtId="0" fontId="3" fillId="2" borderId="13" xfId="9" applyNumberFormat="1" applyFont="1" applyFill="1" applyBorder="1" applyAlignment="1" applyProtection="1">
      <alignment horizontal="center" vertical="center" wrapText="1"/>
    </xf>
    <xf numFmtId="0" fontId="3" fillId="0" borderId="13" xfId="25" applyNumberFormat="1" applyFont="1" applyFill="1" applyBorder="1" applyAlignment="1" applyProtection="1">
      <alignment horizontal="center" vertical="center" wrapText="1"/>
    </xf>
    <xf numFmtId="0" fontId="3" fillId="0" borderId="13" xfId="31" applyNumberFormat="1" applyFont="1" applyFill="1" applyBorder="1" applyAlignment="1" applyProtection="1">
      <alignment horizontal="center" vertical="center" wrapText="1"/>
    </xf>
    <xf numFmtId="0" fontId="3" fillId="0" borderId="13" xfId="35" applyNumberFormat="1" applyFont="1" applyFill="1" applyBorder="1" applyAlignment="1" applyProtection="1">
      <alignment horizontal="center" vertical="center" wrapText="1"/>
    </xf>
    <xf numFmtId="0" fontId="3" fillId="0" borderId="2" xfId="80" applyNumberFormat="1" applyFont="1" applyFill="1" applyBorder="1" applyAlignment="1" applyProtection="1">
      <alignment horizontal="center" vertical="center" wrapText="1"/>
    </xf>
    <xf numFmtId="0" fontId="3" fillId="0" borderId="2" xfId="60" applyNumberFormat="1" applyFont="1" applyFill="1" applyBorder="1" applyAlignment="1" applyProtection="1">
      <alignment horizontal="center" vertical="center" wrapText="1"/>
    </xf>
    <xf numFmtId="0" fontId="3" fillId="0" borderId="2" xfId="85" applyNumberFormat="1" applyFont="1" applyFill="1" applyBorder="1" applyAlignment="1" applyProtection="1">
      <alignment horizontal="center" vertical="center" wrapText="1"/>
    </xf>
    <xf numFmtId="0" fontId="25" fillId="0" borderId="0" xfId="0" applyFont="1" applyAlignment="1">
      <alignment wrapText="1"/>
    </xf>
    <xf numFmtId="0" fontId="25" fillId="0" borderId="2" xfId="86" applyNumberFormat="1" applyFont="1" applyFill="1" applyBorder="1" applyAlignment="1">
      <alignment vertical="top" wrapText="1"/>
    </xf>
    <xf numFmtId="0" fontId="23" fillId="0" borderId="1" xfId="0" applyNumberFormat="1" applyFont="1" applyFill="1" applyBorder="1" applyAlignment="1">
      <alignment wrapText="1"/>
    </xf>
    <xf numFmtId="0" fontId="25" fillId="0" borderId="2" xfId="88" applyNumberFormat="1" applyFont="1" applyFill="1" applyBorder="1" applyAlignment="1">
      <alignment vertical="top" wrapText="1"/>
    </xf>
    <xf numFmtId="0" fontId="25" fillId="0" borderId="2" xfId="94" applyNumberFormat="1" applyFont="1" applyFill="1" applyBorder="1" applyAlignment="1">
      <alignment vertical="top" wrapText="1"/>
    </xf>
    <xf numFmtId="0" fontId="25" fillId="0" borderId="2" xfId="18" applyNumberFormat="1" applyFont="1" applyFill="1" applyBorder="1" applyAlignment="1">
      <alignment vertical="top" wrapText="1"/>
    </xf>
    <xf numFmtId="0" fontId="25" fillId="0" borderId="2" xfId="83" applyNumberFormat="1" applyFont="1" applyFill="1" applyBorder="1" applyAlignment="1">
      <alignment vertical="top" wrapText="1"/>
    </xf>
    <xf numFmtId="0" fontId="3" fillId="0" borderId="1" xfId="0" applyFont="1" applyBorder="1" applyAlignment="1">
      <alignment vertical="center" wrapText="1"/>
    </xf>
    <xf numFmtId="0" fontId="25" fillId="0" borderId="2" xfId="41" applyNumberFormat="1" applyFont="1" applyFill="1" applyBorder="1" applyAlignment="1">
      <alignment vertical="top" wrapText="1"/>
    </xf>
    <xf numFmtId="0" fontId="25" fillId="0" borderId="2" xfId="43" applyNumberFormat="1" applyFont="1" applyFill="1" applyBorder="1" applyAlignment="1">
      <alignment vertical="top" wrapText="1"/>
    </xf>
    <xf numFmtId="0" fontId="10" fillId="0" borderId="2" xfId="0" applyFont="1" applyFill="1" applyBorder="1" applyAlignment="1">
      <alignment horizontal="left" vertical="top" wrapText="1"/>
    </xf>
    <xf numFmtId="0" fontId="3" fillId="0" borderId="1" xfId="0" applyNumberFormat="1" applyFont="1" applyFill="1" applyBorder="1" applyAlignment="1">
      <alignment wrapText="1"/>
    </xf>
    <xf numFmtId="0" fontId="25" fillId="0" borderId="2" xfId="60" applyNumberFormat="1" applyFont="1" applyFill="1" applyBorder="1" applyAlignment="1">
      <alignment vertical="top" wrapText="1"/>
    </xf>
    <xf numFmtId="0" fontId="25" fillId="0" borderId="2" xfId="85" applyNumberFormat="1" applyFont="1" applyFill="1" applyBorder="1" applyAlignment="1">
      <alignment vertical="top" wrapText="1"/>
    </xf>
    <xf numFmtId="0" fontId="3" fillId="0" borderId="2" xfId="0" applyNumberFormat="1" applyFont="1" applyFill="1" applyBorder="1" applyAlignment="1" applyProtection="1">
      <alignment wrapText="1"/>
    </xf>
    <xf numFmtId="0" fontId="14" fillId="0" borderId="2" xfId="62" applyNumberFormat="1" applyFont="1" applyFill="1" applyBorder="1" applyAlignment="1" applyProtection="1">
      <alignment vertical="top" wrapText="1"/>
    </xf>
    <xf numFmtId="0" fontId="14" fillId="0" borderId="2" xfId="63" applyNumberFormat="1" applyFont="1" applyFill="1" applyBorder="1" applyAlignment="1" applyProtection="1">
      <alignment vertical="top" wrapText="1"/>
    </xf>
    <xf numFmtId="0" fontId="14" fillId="0" borderId="2" xfId="67" applyNumberFormat="1" applyFont="1" applyFill="1" applyBorder="1" applyAlignment="1" applyProtection="1">
      <alignment vertical="top" wrapText="1"/>
    </xf>
    <xf numFmtId="0" fontId="14" fillId="0" borderId="2" xfId="68" applyNumberFormat="1" applyFont="1" applyFill="1" applyBorder="1" applyAlignment="1" applyProtection="1">
      <alignment vertical="top" wrapText="1"/>
    </xf>
    <xf numFmtId="0" fontId="14" fillId="0" borderId="2" xfId="72" applyNumberFormat="1" applyFont="1" applyFill="1" applyBorder="1" applyAlignment="1" applyProtection="1">
      <alignment vertical="top" wrapText="1"/>
    </xf>
    <xf numFmtId="0" fontId="14" fillId="0" borderId="2" xfId="2" applyNumberFormat="1" applyFont="1" applyFill="1" applyBorder="1" applyAlignment="1" applyProtection="1">
      <alignment vertical="top" wrapText="1"/>
    </xf>
    <xf numFmtId="0" fontId="14" fillId="0" borderId="2" xfId="3" applyNumberFormat="1" applyFont="1" applyFill="1" applyBorder="1" applyAlignment="1" applyProtection="1">
      <alignment vertical="top" wrapText="1"/>
    </xf>
    <xf numFmtId="0" fontId="14" fillId="0" borderId="2" xfId="4" applyNumberFormat="1" applyFont="1" applyFill="1" applyBorder="1" applyAlignment="1" applyProtection="1">
      <alignment vertical="top" wrapText="1"/>
    </xf>
    <xf numFmtId="0" fontId="14" fillId="12" borderId="2" xfId="4" applyNumberFormat="1" applyFont="1" applyFill="1" applyBorder="1" applyAlignment="1" applyProtection="1">
      <alignment vertical="top" wrapText="1"/>
    </xf>
    <xf numFmtId="0" fontId="14" fillId="0" borderId="2" xfId="13" applyNumberFormat="1" applyFont="1" applyFill="1" applyBorder="1" applyAlignment="1" applyProtection="1">
      <alignment vertical="top" wrapText="1"/>
    </xf>
    <xf numFmtId="0" fontId="25" fillId="0" borderId="0" xfId="0" applyNumberFormat="1" applyFont="1" applyAlignment="1">
      <alignment wrapText="1"/>
    </xf>
    <xf numFmtId="0" fontId="3" fillId="0" borderId="0" xfId="0" applyFont="1" applyFill="1" applyAlignment="1">
      <alignment vertical="center" wrapText="1"/>
    </xf>
    <xf numFmtId="0" fontId="5" fillId="0" borderId="23" xfId="0" applyNumberFormat="1" applyFont="1" applyFill="1" applyBorder="1" applyAlignment="1" applyProtection="1">
      <alignment wrapText="1"/>
    </xf>
    <xf numFmtId="0" fontId="3" fillId="0" borderId="23" xfId="0" quotePrefix="1" applyFont="1" applyFill="1" applyBorder="1" applyAlignment="1">
      <alignment vertical="center" wrapText="1"/>
    </xf>
    <xf numFmtId="0" fontId="41" fillId="2" borderId="2" xfId="82" applyFont="1" applyFill="1" applyBorder="1" applyAlignment="1">
      <alignment vertical="center" wrapText="1"/>
    </xf>
    <xf numFmtId="0" fontId="43" fillId="0" borderId="0" xfId="0" applyFont="1" applyAlignment="1">
      <alignment horizontal="left" vertical="center" wrapText="1" indent="1"/>
    </xf>
    <xf numFmtId="0" fontId="43" fillId="0" borderId="0" xfId="0" applyFont="1"/>
    <xf numFmtId="0" fontId="3" fillId="0" borderId="0" xfId="0" applyFont="1" applyAlignment="1">
      <alignment horizontal="left" vertical="center" indent="5"/>
    </xf>
    <xf numFmtId="0" fontId="10" fillId="0" borderId="23" xfId="0" applyFont="1" applyFill="1" applyBorder="1" applyAlignment="1">
      <alignment horizontal="left" wrapText="1"/>
    </xf>
    <xf numFmtId="0" fontId="45" fillId="0" borderId="0" xfId="0" applyFont="1"/>
    <xf numFmtId="0" fontId="46" fillId="0" borderId="0" xfId="0" applyFont="1" applyAlignment="1">
      <alignment wrapText="1"/>
    </xf>
    <xf numFmtId="0" fontId="3" fillId="0" borderId="15" xfId="14" applyNumberFormat="1" applyFont="1" applyFill="1" applyBorder="1" applyAlignment="1" applyProtection="1">
      <alignment horizontal="center" vertical="center" wrapText="1"/>
    </xf>
    <xf numFmtId="0" fontId="3" fillId="0" borderId="16" xfId="37" applyNumberFormat="1" applyFont="1" applyFill="1" applyBorder="1" applyAlignment="1" applyProtection="1">
      <alignment horizontal="center" vertical="center" wrapText="1"/>
    </xf>
    <xf numFmtId="0" fontId="3" fillId="0" borderId="16" xfId="57" applyNumberFormat="1" applyFont="1" applyFill="1" applyBorder="1" applyAlignment="1" applyProtection="1">
      <alignment horizontal="center" vertical="center" wrapText="1"/>
    </xf>
    <xf numFmtId="0" fontId="7" fillId="0" borderId="22" xfId="0" applyFont="1" applyBorder="1" applyAlignment="1">
      <alignment wrapText="1"/>
    </xf>
    <xf numFmtId="0" fontId="7" fillId="0" borderId="23" xfId="0" applyFont="1" applyBorder="1" applyAlignment="1">
      <alignment wrapText="1"/>
    </xf>
    <xf numFmtId="0" fontId="15" fillId="18" borderId="23" xfId="0" applyNumberFormat="1" applyFont="1" applyFill="1" applyBorder="1" applyAlignment="1">
      <alignment vertical="top" wrapText="1"/>
    </xf>
    <xf numFmtId="0" fontId="3" fillId="9" borderId="23" xfId="0" applyFont="1" applyFill="1" applyBorder="1" applyAlignment="1">
      <alignment horizontal="left" vertical="center" wrapText="1"/>
    </xf>
    <xf numFmtId="0" fontId="10" fillId="9" borderId="23" xfId="0" applyNumberFormat="1" applyFont="1" applyFill="1" applyBorder="1" applyAlignment="1">
      <alignment wrapText="1"/>
    </xf>
    <xf numFmtId="0" fontId="10" fillId="0" borderId="23" xfId="0" applyNumberFormat="1" applyFont="1" applyFill="1" applyBorder="1" applyAlignment="1" applyProtection="1">
      <alignment horizontal="center" vertical="center" wrapText="1"/>
    </xf>
    <xf numFmtId="0" fontId="5" fillId="2" borderId="23" xfId="0" applyNumberFormat="1" applyFont="1" applyFill="1" applyBorder="1" applyAlignment="1" applyProtection="1">
      <alignment horizontal="center" vertical="center" wrapText="1"/>
    </xf>
    <xf numFmtId="0" fontId="37" fillId="9" borderId="23" xfId="0" applyNumberFormat="1" applyFont="1" applyFill="1" applyBorder="1" applyAlignment="1">
      <alignment vertical="top" wrapText="1"/>
    </xf>
    <xf numFmtId="0" fontId="5" fillId="2" borderId="23" xfId="0" applyNumberFormat="1" applyFont="1" applyFill="1" applyBorder="1" applyAlignment="1">
      <alignment vertical="top" wrapText="1"/>
    </xf>
    <xf numFmtId="0" fontId="3" fillId="10" borderId="26" xfId="0" applyFont="1" applyFill="1" applyBorder="1" applyAlignment="1">
      <alignment horizontal="left" vertical="center" wrapText="1"/>
    </xf>
    <xf numFmtId="0" fontId="3" fillId="0" borderId="26" xfId="0" applyFont="1" applyBorder="1" applyAlignment="1">
      <alignment horizontal="left" vertical="center" wrapText="1"/>
    </xf>
    <xf numFmtId="0" fontId="10" fillId="0" borderId="23" xfId="0" applyNumberFormat="1" applyFont="1" applyFill="1" applyBorder="1" applyAlignment="1" applyProtection="1">
      <alignment horizontal="left" vertical="top" wrapText="1"/>
    </xf>
    <xf numFmtId="0" fontId="3" fillId="12" borderId="23" xfId="0" applyFont="1" applyFill="1" applyBorder="1" applyAlignment="1">
      <alignment horizontal="left" vertical="center" wrapText="1"/>
    </xf>
    <xf numFmtId="0" fontId="3" fillId="2" borderId="2" xfId="45" applyNumberFormat="1" applyFont="1" applyFill="1" applyBorder="1" applyAlignment="1" applyProtection="1">
      <alignment horizontal="center" vertical="center" wrapText="1"/>
    </xf>
    <xf numFmtId="0" fontId="3" fillId="0" borderId="2" xfId="49" applyNumberFormat="1" applyFont="1" applyFill="1" applyBorder="1" applyAlignment="1" applyProtection="1">
      <alignment horizontal="center" vertical="center" wrapText="1"/>
    </xf>
    <xf numFmtId="0" fontId="3" fillId="0" borderId="2" xfId="51" applyNumberFormat="1" applyFont="1" applyFill="1" applyBorder="1" applyAlignment="1" applyProtection="1">
      <alignment horizontal="center" vertical="center" wrapText="1"/>
    </xf>
    <xf numFmtId="0" fontId="3" fillId="0" borderId="2" xfId="78" applyNumberFormat="1" applyFont="1" applyFill="1" applyBorder="1" applyAlignment="1" applyProtection="1">
      <alignment horizontal="center" vertical="center" wrapText="1"/>
    </xf>
    <xf numFmtId="0" fontId="3" fillId="0" borderId="2" xfId="48" applyNumberFormat="1" applyFont="1" applyFill="1" applyBorder="1" applyAlignment="1" applyProtection="1">
      <alignment horizontal="center" vertical="center" wrapText="1"/>
    </xf>
    <xf numFmtId="0" fontId="3" fillId="0" borderId="2" xfId="53" applyNumberFormat="1" applyFont="1" applyFill="1" applyBorder="1" applyAlignment="1" applyProtection="1">
      <alignment horizontal="center" vertical="center" wrapText="1"/>
    </xf>
    <xf numFmtId="0" fontId="3" fillId="0" borderId="2" xfId="50" applyNumberFormat="1" applyFont="1" applyFill="1" applyBorder="1" applyAlignment="1" applyProtection="1">
      <alignment horizontal="center" vertical="center" wrapText="1"/>
    </xf>
    <xf numFmtId="0" fontId="3" fillId="0" borderId="2" xfId="61" applyNumberFormat="1" applyFont="1" applyFill="1" applyBorder="1" applyAlignment="1" applyProtection="1">
      <alignment horizontal="center" vertical="center" wrapText="1"/>
    </xf>
    <xf numFmtId="165" fontId="3" fillId="2" borderId="2" xfId="0" applyNumberFormat="1" applyFont="1" applyFill="1" applyBorder="1" applyAlignment="1">
      <alignment horizontal="center" vertical="center"/>
    </xf>
    <xf numFmtId="0" fontId="3" fillId="0" borderId="2" xfId="62" applyNumberFormat="1" applyFont="1" applyFill="1" applyBorder="1" applyAlignment="1" applyProtection="1">
      <alignment horizontal="center" vertical="center" wrapText="1"/>
    </xf>
    <xf numFmtId="0" fontId="3" fillId="0" borderId="2" xfId="77" applyNumberFormat="1" applyFont="1" applyFill="1" applyBorder="1" applyAlignment="1" applyProtection="1">
      <alignment horizontal="center" vertical="center" wrapText="1"/>
    </xf>
    <xf numFmtId="0" fontId="3" fillId="0" borderId="2" xfId="66" applyNumberFormat="1" applyFont="1" applyFill="1" applyBorder="1" applyAlignment="1" applyProtection="1">
      <alignment horizontal="center" vertical="center" wrapText="1"/>
    </xf>
    <xf numFmtId="1" fontId="3" fillId="2" borderId="23" xfId="0" applyNumberFormat="1" applyFont="1" applyFill="1" applyBorder="1" applyAlignment="1">
      <alignment horizontal="right" vertical="center" wrapText="1"/>
    </xf>
    <xf numFmtId="1" fontId="10" fillId="0" borderId="23" xfId="0" applyNumberFormat="1" applyFont="1" applyFill="1" applyBorder="1" applyAlignment="1">
      <alignment horizontal="right" vertical="center" wrapText="1"/>
    </xf>
    <xf numFmtId="0" fontId="3" fillId="2" borderId="23" xfId="0" applyNumberFormat="1" applyFont="1" applyFill="1" applyBorder="1" applyAlignment="1">
      <alignment vertical="top" wrapText="1"/>
    </xf>
    <xf numFmtId="0" fontId="3" fillId="0" borderId="0" xfId="0" applyFont="1" applyFill="1" applyAlignment="1">
      <alignment horizontal="justify" vertical="center"/>
    </xf>
    <xf numFmtId="0" fontId="25" fillId="0" borderId="2" xfId="88" applyNumberFormat="1" applyFont="1" applyFill="1" applyBorder="1" applyAlignment="1" applyProtection="1">
      <alignment horizontal="center" vertical="center" wrapText="1"/>
    </xf>
    <xf numFmtId="0" fontId="3" fillId="0" borderId="13" xfId="15" applyNumberFormat="1" applyFont="1" applyFill="1" applyBorder="1" applyAlignment="1" applyProtection="1">
      <alignment horizontal="center" vertical="center" wrapText="1"/>
    </xf>
    <xf numFmtId="0" fontId="14" fillId="0" borderId="2" xfId="84" applyNumberFormat="1" applyFont="1" applyFill="1" applyBorder="1" applyAlignment="1" applyProtection="1">
      <alignment horizontal="center" vertical="center" wrapText="1"/>
    </xf>
    <xf numFmtId="0" fontId="3" fillId="0" borderId="2" xfId="91" applyNumberFormat="1" applyFont="1" applyFill="1" applyBorder="1" applyAlignment="1" applyProtection="1">
      <alignment horizontal="center" vertical="center" wrapText="1"/>
    </xf>
    <xf numFmtId="0" fontId="25" fillId="0" borderId="2" xfId="42" applyNumberFormat="1" applyFont="1" applyFill="1" applyBorder="1" applyAlignment="1" applyProtection="1">
      <alignment horizontal="center" vertical="center" wrapText="1"/>
    </xf>
    <xf numFmtId="0" fontId="32" fillId="0" borderId="0" xfId="0" applyFont="1" applyAlignment="1">
      <alignment vertical="center"/>
    </xf>
    <xf numFmtId="0" fontId="5" fillId="2" borderId="23" xfId="0" applyFont="1" applyFill="1" applyBorder="1" applyAlignment="1">
      <alignment horizontal="center" vertical="center"/>
    </xf>
    <xf numFmtId="1" fontId="5" fillId="0" borderId="23" xfId="0" applyNumberFormat="1" applyFont="1" applyBorder="1" applyAlignment="1">
      <alignment horizontal="center" vertical="center"/>
    </xf>
    <xf numFmtId="0" fontId="10" fillId="2" borderId="23" xfId="0" applyNumberFormat="1" applyFont="1" applyFill="1" applyBorder="1" applyAlignment="1">
      <alignment horizontal="center" vertical="center" wrapText="1"/>
    </xf>
    <xf numFmtId="0" fontId="5" fillId="9" borderId="23" xfId="0" applyNumberFormat="1" applyFont="1" applyFill="1" applyBorder="1" applyAlignment="1">
      <alignment horizontal="center" vertical="center" wrapText="1"/>
    </xf>
    <xf numFmtId="0" fontId="5" fillId="2" borderId="23" xfId="0" applyNumberFormat="1" applyFont="1" applyFill="1" applyBorder="1" applyAlignment="1">
      <alignment horizontal="center" vertical="center" wrapText="1"/>
    </xf>
    <xf numFmtId="0" fontId="9" fillId="0" borderId="23" xfId="11" applyNumberFormat="1" applyFont="1" applyFill="1" applyBorder="1" applyAlignment="1" applyProtection="1">
      <alignment horizontal="center" vertical="center" wrapText="1"/>
    </xf>
    <xf numFmtId="0" fontId="9" fillId="12" borderId="23" xfId="1" applyNumberFormat="1" applyFont="1" applyFill="1" applyBorder="1" applyAlignment="1">
      <alignment horizontal="center" vertical="center" wrapText="1"/>
    </xf>
    <xf numFmtId="0" fontId="5" fillId="0" borderId="23" xfId="0" applyNumberFormat="1" applyFont="1" applyFill="1" applyBorder="1" applyAlignment="1" applyProtection="1">
      <alignment horizontal="center" vertical="center" wrapText="1"/>
    </xf>
    <xf numFmtId="0" fontId="3" fillId="0" borderId="4" xfId="0" applyFont="1" applyFill="1" applyBorder="1" applyAlignment="1">
      <alignment horizontal="center" vertical="center" wrapText="1"/>
    </xf>
    <xf numFmtId="0" fontId="3" fillId="0" borderId="23" xfId="88" applyFont="1" applyFill="1" applyBorder="1" applyAlignment="1">
      <alignment horizontal="center" vertical="center" wrapText="1"/>
    </xf>
    <xf numFmtId="0" fontId="3" fillId="2" borderId="23" xfId="71" applyNumberFormat="1" applyFont="1" applyFill="1" applyBorder="1" applyAlignment="1" applyProtection="1">
      <alignment horizontal="center" vertical="center" wrapText="1"/>
    </xf>
    <xf numFmtId="0" fontId="3" fillId="0" borderId="24" xfId="63" applyNumberFormat="1" applyFont="1" applyFill="1" applyBorder="1" applyAlignment="1" applyProtection="1">
      <alignment horizontal="center" vertical="center" wrapText="1"/>
    </xf>
    <xf numFmtId="0" fontId="3" fillId="0" borderId="24" xfId="79" applyNumberFormat="1" applyFont="1" applyFill="1" applyBorder="1" applyAlignment="1" applyProtection="1">
      <alignment horizontal="center" vertical="center" wrapText="1"/>
    </xf>
    <xf numFmtId="0" fontId="3" fillId="0" borderId="24" xfId="2" applyNumberFormat="1" applyFont="1" applyFill="1" applyBorder="1" applyAlignment="1" applyProtection="1">
      <alignment horizontal="center" vertical="center" wrapText="1"/>
    </xf>
    <xf numFmtId="0" fontId="3" fillId="0" borderId="24" xfId="4" applyNumberFormat="1" applyFont="1" applyFill="1" applyBorder="1" applyAlignment="1" applyProtection="1">
      <alignment horizontal="center" vertical="center" wrapText="1"/>
    </xf>
    <xf numFmtId="0" fontId="3" fillId="0" borderId="23" xfId="80" applyNumberFormat="1" applyFont="1" applyFill="1" applyBorder="1" applyAlignment="1" applyProtection="1">
      <alignment horizontal="center" vertical="center" wrapText="1"/>
    </xf>
    <xf numFmtId="0" fontId="3" fillId="0" borderId="23" xfId="87" applyNumberFormat="1" applyFont="1" applyFill="1" applyBorder="1" applyAlignment="1" applyProtection="1">
      <alignment horizontal="center" vertical="center" wrapText="1"/>
    </xf>
    <xf numFmtId="0" fontId="3" fillId="0" borderId="23" xfId="25" applyNumberFormat="1" applyFont="1" applyFill="1" applyBorder="1" applyAlignment="1" applyProtection="1">
      <alignment horizontal="center" vertical="center" wrapText="1"/>
    </xf>
    <xf numFmtId="0" fontId="3" fillId="2" borderId="23" xfId="0" applyNumberFormat="1" applyFont="1" applyFill="1" applyBorder="1" applyAlignment="1">
      <alignment horizontal="center" vertical="center" wrapText="1"/>
    </xf>
    <xf numFmtId="0" fontId="3" fillId="0" borderId="23" xfId="96" applyNumberFormat="1" applyFont="1" applyFill="1" applyBorder="1" applyAlignment="1" applyProtection="1">
      <alignment horizontal="center" vertical="center" wrapText="1"/>
    </xf>
    <xf numFmtId="0" fontId="3" fillId="0" borderId="23" xfId="31" applyNumberFormat="1" applyFont="1" applyFill="1" applyBorder="1" applyAlignment="1" applyProtection="1">
      <alignment horizontal="center" vertical="center" wrapText="1"/>
    </xf>
    <xf numFmtId="0" fontId="3" fillId="0" borderId="23" xfId="32" applyNumberFormat="1" applyFont="1" applyFill="1" applyBorder="1" applyAlignment="1" applyProtection="1">
      <alignment horizontal="center" vertical="center" wrapText="1"/>
    </xf>
    <xf numFmtId="0" fontId="3" fillId="2" borderId="2" xfId="0" applyFont="1" applyFill="1" applyBorder="1"/>
    <xf numFmtId="0" fontId="3" fillId="2" borderId="2" xfId="1" applyNumberFormat="1" applyFont="1" applyFill="1" applyBorder="1" applyAlignment="1" applyProtection="1">
      <alignment horizontal="center" vertical="center" wrapText="1"/>
    </xf>
    <xf numFmtId="0" fontId="17" fillId="0" borderId="2" xfId="1" applyNumberFormat="1" applyFont="1" applyFill="1" applyBorder="1" applyAlignment="1" applyProtection="1">
      <alignment horizontal="center" vertical="center" wrapText="1"/>
    </xf>
    <xf numFmtId="0" fontId="3" fillId="0" borderId="23" xfId="0" applyFont="1" applyBorder="1" applyAlignment="1">
      <alignment horizontal="right" vertical="center"/>
    </xf>
    <xf numFmtId="0" fontId="3" fillId="0" borderId="28" xfId="0" applyFont="1" applyBorder="1"/>
    <xf numFmtId="0" fontId="5" fillId="0" borderId="23" xfId="0" applyNumberFormat="1" applyFont="1" applyFill="1" applyBorder="1" applyAlignment="1" applyProtection="1">
      <alignment horizontal="left" wrapText="1"/>
    </xf>
    <xf numFmtId="1" fontId="3" fillId="0" borderId="23" xfId="0" applyNumberFormat="1" applyFont="1" applyBorder="1" applyAlignment="1">
      <alignment horizontal="right" vertical="center"/>
    </xf>
    <xf numFmtId="0" fontId="3" fillId="0" borderId="26" xfId="0" applyFont="1" applyBorder="1" applyAlignment="1">
      <alignment horizontal="right" vertical="center" wrapText="1"/>
    </xf>
    <xf numFmtId="0" fontId="3" fillId="10" borderId="24" xfId="0" applyFont="1" applyFill="1" applyBorder="1" applyAlignment="1">
      <alignment horizontal="center" vertical="center"/>
    </xf>
    <xf numFmtId="0" fontId="3" fillId="9" borderId="24" xfId="0" applyFont="1" applyFill="1" applyBorder="1" applyAlignment="1">
      <alignment horizontal="center" vertical="center"/>
    </xf>
    <xf numFmtId="0" fontId="3" fillId="2" borderId="24" xfId="0" applyFont="1" applyFill="1" applyBorder="1" applyAlignment="1">
      <alignment horizontal="center" vertical="center"/>
    </xf>
    <xf numFmtId="0" fontId="3" fillId="0" borderId="24" xfId="0" applyFont="1" applyBorder="1" applyAlignment="1">
      <alignment horizontal="center" vertical="center"/>
    </xf>
    <xf numFmtId="0" fontId="3" fillId="2" borderId="23" xfId="0" applyNumberFormat="1" applyFont="1" applyFill="1" applyBorder="1" applyAlignment="1" applyProtection="1">
      <alignment horizontal="center" vertical="center" wrapText="1"/>
    </xf>
    <xf numFmtId="0" fontId="3" fillId="0" borderId="23" xfId="4" applyNumberFormat="1" applyFont="1" applyFill="1" applyBorder="1" applyAlignment="1" applyProtection="1">
      <alignment horizontal="center" vertical="center" wrapText="1"/>
    </xf>
    <xf numFmtId="0" fontId="3" fillId="2" borderId="24" xfId="0" applyFont="1" applyFill="1" applyBorder="1" applyAlignment="1">
      <alignment horizontal="center" vertical="center" wrapText="1"/>
    </xf>
    <xf numFmtId="0" fontId="3" fillId="12" borderId="24" xfId="0" applyFont="1" applyFill="1" applyBorder="1" applyAlignment="1">
      <alignment horizontal="center" vertical="center"/>
    </xf>
    <xf numFmtId="0" fontId="3" fillId="0" borderId="26" xfId="1" applyNumberFormat="1" applyFont="1" applyFill="1" applyBorder="1" applyAlignment="1">
      <alignment horizontal="center" vertical="center" wrapText="1"/>
    </xf>
    <xf numFmtId="0" fontId="3" fillId="0" borderId="26" xfId="0" applyFont="1" applyBorder="1" applyAlignment="1">
      <alignment horizontal="center" vertical="center" wrapText="1"/>
    </xf>
    <xf numFmtId="0" fontId="10" fillId="2" borderId="23" xfId="0" applyNumberFormat="1" applyFont="1" applyFill="1" applyBorder="1" applyAlignment="1" applyProtection="1">
      <alignment horizontal="center" vertical="center" wrapText="1"/>
    </xf>
    <xf numFmtId="0" fontId="3" fillId="0" borderId="23" xfId="0" applyFont="1" applyBorder="1" applyAlignment="1">
      <alignment horizontal="center" vertical="center" wrapText="1" shrinkToFit="1"/>
    </xf>
    <xf numFmtId="0" fontId="3" fillId="2" borderId="23" xfId="0" applyFont="1" applyFill="1" applyBorder="1" applyAlignment="1">
      <alignment horizontal="center" vertical="center" wrapText="1" shrinkToFit="1"/>
    </xf>
    <xf numFmtId="1" fontId="3" fillId="2" borderId="0" xfId="0" applyNumberFormat="1" applyFont="1" applyFill="1" applyBorder="1"/>
    <xf numFmtId="0" fontId="5" fillId="0" borderId="23" xfId="0" applyFont="1" applyBorder="1" applyAlignment="1">
      <alignment wrapText="1"/>
    </xf>
    <xf numFmtId="0" fontId="5" fillId="0" borderId="23" xfId="0" applyFont="1" applyFill="1" applyBorder="1" applyAlignment="1">
      <alignment wrapText="1"/>
    </xf>
    <xf numFmtId="0" fontId="3" fillId="0" borderId="23" xfId="0" applyNumberFormat="1" applyFont="1" applyFill="1" applyBorder="1" applyAlignment="1">
      <alignment horizontal="right" vertical="center" wrapText="1"/>
    </xf>
    <xf numFmtId="0" fontId="3" fillId="0" borderId="27" xfId="0" applyFont="1" applyBorder="1" applyAlignment="1">
      <alignment vertical="center" wrapText="1"/>
    </xf>
    <xf numFmtId="0" fontId="3" fillId="0" borderId="28" xfId="0" applyFont="1" applyBorder="1" applyAlignment="1">
      <alignment vertical="center" wrapText="1"/>
    </xf>
    <xf numFmtId="0" fontId="10" fillId="0" borderId="26" xfId="0" applyNumberFormat="1" applyFont="1" applyFill="1" applyBorder="1" applyAlignment="1" applyProtection="1">
      <alignment horizontal="left" vertical="top" wrapText="1"/>
    </xf>
    <xf numFmtId="0" fontId="3" fillId="2" borderId="28" xfId="0" applyFont="1" applyFill="1" applyBorder="1" applyAlignment="1">
      <alignment vertical="center"/>
    </xf>
    <xf numFmtId="0" fontId="3" fillId="0" borderId="2" xfId="38" applyNumberFormat="1" applyFont="1" applyFill="1" applyBorder="1" applyAlignment="1">
      <alignment horizontal="center" vertical="center" wrapText="1"/>
    </xf>
    <xf numFmtId="0" fontId="3" fillId="0" borderId="2" xfId="48" applyNumberFormat="1" applyFont="1" applyFill="1" applyBorder="1" applyAlignment="1">
      <alignment horizontal="center" vertical="center" wrapText="1"/>
    </xf>
    <xf numFmtId="0" fontId="3" fillId="0" borderId="0" xfId="0" applyNumberFormat="1" applyFont="1" applyFill="1" applyAlignment="1">
      <alignment horizontal="center" vertical="center" wrapText="1"/>
    </xf>
    <xf numFmtId="0" fontId="3" fillId="0" borderId="5" xfId="0" applyFont="1" applyBorder="1" applyAlignment="1">
      <alignment horizontal="center" vertical="center"/>
    </xf>
    <xf numFmtId="0" fontId="3" fillId="0" borderId="9" xfId="0" applyFont="1" applyBorder="1" applyAlignment="1">
      <alignment horizontal="center" vertical="center"/>
    </xf>
    <xf numFmtId="0" fontId="3" fillId="0" borderId="2" xfId="0" applyFont="1" applyBorder="1" applyAlignment="1">
      <alignment horizontal="center" vertical="center" wrapText="1" shrinkToFit="1"/>
    </xf>
    <xf numFmtId="0" fontId="3" fillId="2" borderId="2" xfId="48" applyNumberFormat="1" applyFont="1" applyFill="1" applyBorder="1" applyAlignment="1" applyProtection="1">
      <alignment horizontal="center" vertical="center" wrapText="1"/>
    </xf>
    <xf numFmtId="0" fontId="14" fillId="2" borderId="2" xfId="72" applyNumberFormat="1" applyFont="1" applyFill="1" applyBorder="1" applyAlignment="1" applyProtection="1">
      <alignment horizontal="center" vertical="center" wrapText="1"/>
    </xf>
    <xf numFmtId="0" fontId="3" fillId="2" borderId="2" xfId="3" applyNumberFormat="1" applyFont="1" applyFill="1" applyBorder="1" applyAlignment="1" applyProtection="1">
      <alignment horizontal="center" vertical="center" wrapText="1"/>
    </xf>
    <xf numFmtId="0" fontId="3" fillId="2" borderId="2" xfId="4" applyNumberFormat="1" applyFont="1" applyFill="1" applyBorder="1" applyAlignment="1" applyProtection="1">
      <alignment horizontal="center" vertical="center" wrapText="1"/>
    </xf>
    <xf numFmtId="0" fontId="3" fillId="2" borderId="2" xfId="13" applyNumberFormat="1" applyFont="1" applyFill="1" applyBorder="1" applyAlignment="1" applyProtection="1">
      <alignment horizontal="center" vertical="center" wrapText="1"/>
    </xf>
    <xf numFmtId="0" fontId="3" fillId="2" borderId="2" xfId="34" applyNumberFormat="1" applyFont="1" applyFill="1" applyBorder="1" applyAlignment="1" applyProtection="1">
      <alignment horizontal="center" vertical="center" wrapText="1"/>
    </xf>
    <xf numFmtId="0" fontId="3" fillId="2" borderId="2" xfId="49" applyNumberFormat="1" applyFont="1" applyFill="1" applyBorder="1" applyAlignment="1" applyProtection="1">
      <alignment horizontal="center" vertical="center" wrapText="1"/>
    </xf>
    <xf numFmtId="0" fontId="3" fillId="2" borderId="2" xfId="53" applyNumberFormat="1" applyFont="1" applyFill="1" applyBorder="1" applyAlignment="1" applyProtection="1">
      <alignment horizontal="center" vertical="center" wrapText="1"/>
    </xf>
    <xf numFmtId="0" fontId="3" fillId="2" borderId="2" xfId="55" applyNumberFormat="1" applyFont="1" applyFill="1" applyBorder="1" applyAlignment="1" applyProtection="1">
      <alignment horizontal="center" vertical="center" wrapText="1"/>
    </xf>
    <xf numFmtId="0" fontId="3" fillId="2" borderId="2" xfId="76" applyNumberFormat="1" applyFont="1" applyFill="1" applyBorder="1" applyAlignment="1" applyProtection="1">
      <alignment horizontal="center" vertical="center" wrapText="1"/>
    </xf>
    <xf numFmtId="0" fontId="3" fillId="2" borderId="2" xfId="77" applyNumberFormat="1" applyFont="1" applyFill="1" applyBorder="1" applyAlignment="1" applyProtection="1">
      <alignment horizontal="center" vertical="center" wrapText="1"/>
    </xf>
    <xf numFmtId="0" fontId="3" fillId="2" borderId="2" xfId="65" applyNumberFormat="1" applyFont="1" applyFill="1" applyBorder="1" applyAlignment="1" applyProtection="1">
      <alignment horizontal="center" vertical="center" wrapText="1"/>
    </xf>
    <xf numFmtId="0" fontId="32" fillId="10" borderId="22" xfId="0" applyNumberFormat="1" applyFont="1" applyFill="1" applyBorder="1" applyAlignment="1">
      <alignment horizontal="left" vertical="center" wrapText="1"/>
    </xf>
    <xf numFmtId="0" fontId="3" fillId="2" borderId="10" xfId="0" applyNumberFormat="1" applyFont="1" applyFill="1" applyBorder="1" applyAlignment="1">
      <alignment horizontal="center" vertical="center" wrapText="1"/>
    </xf>
    <xf numFmtId="0" fontId="21" fillId="0" borderId="10" xfId="82" applyNumberFormat="1" applyFont="1" applyFill="1" applyBorder="1" applyAlignment="1" applyProtection="1">
      <alignment horizontal="center" vertical="center" wrapText="1"/>
    </xf>
    <xf numFmtId="0" fontId="3" fillId="0" borderId="0" xfId="0" applyNumberFormat="1" applyFont="1" applyFill="1" applyBorder="1" applyAlignment="1">
      <alignment horizontal="center" vertical="center" wrapText="1"/>
    </xf>
    <xf numFmtId="0" fontId="47" fillId="0" borderId="0" xfId="0" applyFont="1" applyAlignment="1">
      <alignment vertical="center" wrapText="1"/>
    </xf>
    <xf numFmtId="46" fontId="3" fillId="2" borderId="2" xfId="0" applyNumberFormat="1" applyFont="1" applyFill="1" applyBorder="1" applyAlignment="1">
      <alignment vertical="center"/>
    </xf>
    <xf numFmtId="1" fontId="5" fillId="0" borderId="2" xfId="0" applyNumberFormat="1" applyFont="1" applyBorder="1" applyAlignment="1">
      <alignment vertical="center"/>
    </xf>
    <xf numFmtId="0" fontId="32" fillId="0" borderId="0" xfId="0" applyFont="1"/>
    <xf numFmtId="1" fontId="10" fillId="0" borderId="2" xfId="0" applyNumberFormat="1" applyFont="1" applyFill="1" applyBorder="1" applyAlignment="1">
      <alignment horizontal="right" vertical="center" wrapText="1"/>
    </xf>
    <xf numFmtId="0" fontId="3" fillId="9" borderId="2" xfId="0" applyNumberFormat="1" applyFont="1" applyFill="1" applyBorder="1" applyAlignment="1" applyProtection="1">
      <alignment wrapText="1"/>
    </xf>
    <xf numFmtId="0" fontId="3" fillId="13" borderId="2" xfId="0" applyFont="1" applyFill="1" applyBorder="1" applyAlignment="1">
      <alignment horizontal="center" vertical="center" wrapText="1"/>
    </xf>
    <xf numFmtId="0" fontId="3" fillId="0" borderId="2" xfId="82" applyFont="1" applyFill="1" applyBorder="1" applyAlignment="1" applyProtection="1">
      <alignment horizontal="center" vertical="center" wrapText="1"/>
    </xf>
    <xf numFmtId="0" fontId="10" fillId="2" borderId="2" xfId="0" applyNumberFormat="1" applyFont="1" applyFill="1" applyBorder="1" applyAlignment="1" applyProtection="1">
      <alignment horizontal="center" vertical="center" wrapText="1"/>
    </xf>
    <xf numFmtId="0" fontId="10" fillId="2" borderId="2" xfId="0" applyNumberFormat="1" applyFont="1" applyFill="1" applyBorder="1" applyAlignment="1">
      <alignment horizontal="center" vertical="center" wrapText="1"/>
    </xf>
    <xf numFmtId="0" fontId="5" fillId="9" borderId="2" xfId="0" applyNumberFormat="1" applyFont="1" applyFill="1" applyBorder="1" applyAlignment="1">
      <alignment horizontal="center" vertical="center" wrapText="1"/>
    </xf>
    <xf numFmtId="0" fontId="9" fillId="0" borderId="2" xfId="5" applyNumberFormat="1" applyFont="1" applyFill="1" applyBorder="1" applyAlignment="1" applyProtection="1">
      <alignment horizontal="center" vertical="center" wrapText="1"/>
    </xf>
    <xf numFmtId="0" fontId="5" fillId="2" borderId="2" xfId="0" applyNumberFormat="1" applyFont="1" applyFill="1" applyBorder="1" applyAlignment="1">
      <alignment horizontal="center" vertical="center" wrapText="1"/>
    </xf>
    <xf numFmtId="0" fontId="9" fillId="12" borderId="2" xfId="1" applyNumberFormat="1" applyFont="1" applyFill="1" applyBorder="1" applyAlignment="1">
      <alignment horizontal="center" vertical="center" wrapText="1"/>
    </xf>
    <xf numFmtId="0" fontId="3" fillId="12" borderId="0" xfId="0" applyFont="1" applyFill="1" applyAlignment="1">
      <alignment wrapText="1"/>
    </xf>
    <xf numFmtId="0" fontId="5" fillId="0" borderId="2" xfId="0" applyNumberFormat="1" applyFont="1" applyFill="1" applyBorder="1" applyAlignment="1" applyProtection="1">
      <alignment horizontal="center" vertical="center" wrapText="1"/>
    </xf>
    <xf numFmtId="0" fontId="4" fillId="2" borderId="2" xfId="0" applyFont="1" applyFill="1" applyBorder="1" applyAlignment="1">
      <alignment horizontal="center" vertical="center" wrapText="1"/>
    </xf>
    <xf numFmtId="0" fontId="3" fillId="9" borderId="3" xfId="0" applyFont="1" applyFill="1" applyBorder="1" applyAlignment="1">
      <alignment wrapText="1"/>
    </xf>
    <xf numFmtId="0" fontId="3" fillId="9" borderId="0" xfId="0" applyFont="1" applyFill="1" applyBorder="1" applyAlignment="1">
      <alignment wrapText="1"/>
    </xf>
    <xf numFmtId="0" fontId="3" fillId="12" borderId="3" xfId="0" applyFont="1" applyFill="1" applyBorder="1" applyAlignment="1">
      <alignment wrapText="1"/>
    </xf>
    <xf numFmtId="0" fontId="8" fillId="10" borderId="3" xfId="0" applyFont="1" applyFill="1" applyBorder="1" applyAlignment="1">
      <alignment vertical="center" wrapText="1" readingOrder="1"/>
    </xf>
  </cellXfs>
  <cellStyles count="102">
    <cellStyle name="Buena" xfId="100" builtinId="26"/>
    <cellStyle name="Hipervínculo" xfId="82" builtinId="8"/>
    <cellStyle name="Hyperlink 2" xfId="101"/>
    <cellStyle name="Incorrecto" xfId="81" builtinId="27"/>
    <cellStyle name="Normal" xfId="0" builtinId="0"/>
    <cellStyle name="Normal 10" xfId="83"/>
    <cellStyle name="Normal 11" xfId="19"/>
    <cellStyle name="Normal 12" xfId="20"/>
    <cellStyle name="Normal 13" xfId="37"/>
    <cellStyle name="Normal 14" xfId="39"/>
    <cellStyle name="Normal 15" xfId="40"/>
    <cellStyle name="Normal 16" xfId="78"/>
    <cellStyle name="Normal 17" xfId="84"/>
    <cellStyle name="Normal 18" xfId="42"/>
    <cellStyle name="Normal 19" xfId="41"/>
    <cellStyle name="Normal 2" xfId="12"/>
    <cellStyle name="Normal 20" xfId="43"/>
    <cellStyle name="Normal 21" xfId="46"/>
    <cellStyle name="Normal 22" xfId="48"/>
    <cellStyle name="Normal 23" xfId="50"/>
    <cellStyle name="Normal 24" xfId="57"/>
    <cellStyle name="Normal 25" xfId="58"/>
    <cellStyle name="Normal 26" xfId="59"/>
    <cellStyle name="Normal 27" xfId="60"/>
    <cellStyle name="Normal 28" xfId="61"/>
    <cellStyle name="Normal 29" xfId="85"/>
    <cellStyle name="Normal 3" xfId="1"/>
    <cellStyle name="Normal 30" xfId="62"/>
    <cellStyle name="Normal 31" xfId="63"/>
    <cellStyle name="Normal 32" xfId="64"/>
    <cellStyle name="Normal 33" xfId="67"/>
    <cellStyle name="Normal 34" xfId="68"/>
    <cellStyle name="Normal 35" xfId="72"/>
    <cellStyle name="Normal 36" xfId="2"/>
    <cellStyle name="Normal 37" xfId="3"/>
    <cellStyle name="Normal 38" xfId="4"/>
    <cellStyle name="Normal 39" xfId="13"/>
    <cellStyle name="Normal 4" xfId="86"/>
    <cellStyle name="Normal 40" xfId="14"/>
    <cellStyle name="Normal 41" xfId="87"/>
    <cellStyle name="Normal 42" xfId="15"/>
    <cellStyle name="Normal 43" xfId="5"/>
    <cellStyle name="Normal 44" xfId="6"/>
    <cellStyle name="Normal 45" xfId="7"/>
    <cellStyle name="Normal 46" xfId="8"/>
    <cellStyle name="Normal 47" xfId="21"/>
    <cellStyle name="Normal 48" xfId="22"/>
    <cellStyle name="Normal 49" xfId="9"/>
    <cellStyle name="Normal 5" xfId="88"/>
    <cellStyle name="Normal 50" xfId="10"/>
    <cellStyle name="Normal 51" xfId="11"/>
    <cellStyle name="Normal 52" xfId="89"/>
    <cellStyle name="Normal 53" xfId="90"/>
    <cellStyle name="Normal 54" xfId="23"/>
    <cellStyle name="Normal 55" xfId="91"/>
    <cellStyle name="Normal 56" xfId="25"/>
    <cellStyle name="Normal 57" xfId="26"/>
    <cellStyle name="Normal 58" xfId="27"/>
    <cellStyle name="Normal 59" xfId="31"/>
    <cellStyle name="Normal 6" xfId="16"/>
    <cellStyle name="Normal 60" xfId="32"/>
    <cellStyle name="Normal 61" xfId="33"/>
    <cellStyle name="Normal 62" xfId="34"/>
    <cellStyle name="Normal 63" xfId="35"/>
    <cellStyle name="Normal 64" xfId="36"/>
    <cellStyle name="Normal 65" xfId="38"/>
    <cellStyle name="Normal 66" xfId="92"/>
    <cellStyle name="Normal 67" xfId="44"/>
    <cellStyle name="Normal 68" xfId="45"/>
    <cellStyle name="Normal 69" xfId="47"/>
    <cellStyle name="Normal 7" xfId="17"/>
    <cellStyle name="Normal 70" xfId="49"/>
    <cellStyle name="Normal 71" xfId="51"/>
    <cellStyle name="Normal 72" xfId="93"/>
    <cellStyle name="Normal 73" xfId="52"/>
    <cellStyle name="Normal 74" xfId="53"/>
    <cellStyle name="Normal 75" xfId="54"/>
    <cellStyle name="Normal 76" xfId="55"/>
    <cellStyle name="Normal 77" xfId="56"/>
    <cellStyle name="Normal 78" xfId="79"/>
    <cellStyle name="Normal 79" xfId="76"/>
    <cellStyle name="Normal 8" xfId="94"/>
    <cellStyle name="Normal 80" xfId="77"/>
    <cellStyle name="Normal 81" xfId="65"/>
    <cellStyle name="Normal 82" xfId="66"/>
    <cellStyle name="Normal 83" xfId="69"/>
    <cellStyle name="Normal 84" xfId="70"/>
    <cellStyle name="Normal 85" xfId="71"/>
    <cellStyle name="Normal 86" xfId="73"/>
    <cellStyle name="Normal 87" xfId="80"/>
    <cellStyle name="Normal 88" xfId="74"/>
    <cellStyle name="Normal 89" xfId="75"/>
    <cellStyle name="Normal 9" xfId="18"/>
    <cellStyle name="Normal 90" xfId="24"/>
    <cellStyle name="Normal 91" xfId="28"/>
    <cellStyle name="Normal 92" xfId="29"/>
    <cellStyle name="Normal 93" xfId="30"/>
    <cellStyle name="Normal 95" xfId="95"/>
    <cellStyle name="Normal 96" xfId="96"/>
    <cellStyle name="Normal 97" xfId="97"/>
    <cellStyle name="Normal 98" xfId="98"/>
    <cellStyle name="Normal 99" xfId="99"/>
  </cellStyles>
  <dxfs count="0"/>
  <tableStyles count="0" defaultTableStyle="TableStyleMedium2" defaultPivotStyle="PivotStyleLight16"/>
  <colors>
    <mruColors>
      <color rgb="FFFFCCFF"/>
      <color rgb="FFFF99CC"/>
      <color rgb="FFFF66FF"/>
      <color rgb="FFFF66CC"/>
      <color rgb="FFFFFF66"/>
      <color rgb="FFFFFF99"/>
      <color rgb="FFFFFFCC"/>
      <color rgb="FFFFA20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sozialversicherung.at/portal27/portal/esvportal/content/contentWindow?action=2&amp;viewmode=content&amp;contentid=10007.685161%20%20acc.%2017.07.2014"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hyperlink" Target="http://mail.nacid.bg/newdesign/kap/index.php?id=6"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nyidanmark.dk/bibliotek/publikationer/vejledninger/2004/Ydelser_efter_integrationsloven/html/full_publication.htm" TargetMode="External"/><Relationship Id="rId1" Type="http://schemas.openxmlformats.org/officeDocument/2006/relationships/hyperlink" Target="https://www.nyidanmark.dk/bibliotek/publikationer/vejledninger/2004/Ydelser_efter_integrationsloven/html/full_publication.htm"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www.legifrance.gouv.fr/affichTexte.do;jsessionid=248C523F0759864F4AA9ECA03CEF3568.tpdjo06v_1?cidTexte=LEGITEXT000006058186&amp;dateTexte=20090615"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Y302"/>
  <sheetViews>
    <sheetView tabSelected="1" zoomScale="50" zoomScaleNormal="50" workbookViewId="0"/>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1.5703125" style="557" customWidth="1"/>
    <col min="11" max="11" width="39.7109375" style="496" customWidth="1"/>
    <col min="12" max="12" width="11.5703125" style="496" customWidth="1"/>
    <col min="13" max="13" width="21.7109375" style="496" customWidth="1"/>
    <col min="14" max="14" width="13" style="496" customWidth="1"/>
    <col min="15" max="15" width="21.7109375" style="496" customWidth="1"/>
    <col min="16" max="16" width="13.85546875" style="496" customWidth="1"/>
    <col min="17" max="17" width="21.7109375" style="496" customWidth="1"/>
    <col min="18" max="18" width="15.28515625" style="496" customWidth="1"/>
    <col min="19" max="19" width="21.7109375" style="496" customWidth="1"/>
    <col min="20" max="20" width="15.28515625" style="496" customWidth="1"/>
    <col min="21" max="21" width="21.7109375" style="496" customWidth="1"/>
    <col min="22" max="22" width="18.85546875" style="496" customWidth="1"/>
    <col min="23" max="23" width="21.7109375" style="496" customWidth="1"/>
    <col min="24" max="24" width="18.85546875" style="496" customWidth="1"/>
    <col min="25" max="25" width="21.7109375" style="496" customWidth="1"/>
    <col min="26" max="16384" width="9.140625" style="496"/>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6"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01" customFormat="1" ht="66.75" customHeight="1" x14ac:dyDescent="0.25">
      <c r="A2" s="745"/>
      <c r="B2" s="745" t="s">
        <v>639</v>
      </c>
      <c r="C2" s="746"/>
      <c r="D2" s="746"/>
      <c r="E2" s="746"/>
      <c r="F2" s="749"/>
      <c r="G2" s="746"/>
      <c r="H2" s="746"/>
      <c r="I2" s="746"/>
      <c r="J2" s="140" t="e">
        <f>AVERAGE(J5,J30,J73,J106,J146,J176,J217)</f>
        <v>#DIV/0!</v>
      </c>
      <c r="K2" s="139"/>
      <c r="L2" s="140" t="e">
        <f>AVERAGE(L5,L30,L73,L106,L146,L176,L217)</f>
        <v>#DIV/0!</v>
      </c>
      <c r="M2" s="139"/>
      <c r="N2" s="140" t="e">
        <f>AVERAGE(N5,N30,N73,N106,N146,N176,N217)</f>
        <v>#DIV/0!</v>
      </c>
      <c r="O2" s="139"/>
      <c r="P2" s="140" t="e">
        <f>AVERAGE(P5,P30,P73,P106,P146,P176,P217)</f>
        <v>#DIV/0!</v>
      </c>
      <c r="Q2" s="139"/>
      <c r="R2" s="140" t="e">
        <f>AVERAGE(R5,R30,R73,R106,R146,R176,R217)</f>
        <v>#DIV/0!</v>
      </c>
      <c r="S2" s="139"/>
      <c r="T2" s="140" t="e">
        <f>AVERAGE(T5,T30,T73,T106,T146,T176,T217)</f>
        <v>#DIV/0!</v>
      </c>
      <c r="U2" s="139"/>
      <c r="V2" s="140" t="e">
        <f>AVERAGE(V5,V30,V73,V106,V146,V176,V217)</f>
        <v>#DIV/0!</v>
      </c>
      <c r="W2" s="139"/>
      <c r="X2" s="140" t="e">
        <f>AVERAGE(X5,X30,X73,X106,X146,X176,X217)</f>
        <v>#DIV/0!</v>
      </c>
      <c r="Y2" s="139"/>
    </row>
    <row r="3" spans="1:25" s="501" customFormat="1" ht="66.75" customHeight="1" x14ac:dyDescent="0.25">
      <c r="A3" s="745"/>
      <c r="B3" s="747" t="s">
        <v>6956</v>
      </c>
      <c r="C3" s="746"/>
      <c r="D3" s="746"/>
      <c r="E3" s="746"/>
      <c r="F3" s="746"/>
      <c r="G3" s="746"/>
      <c r="H3" s="746"/>
      <c r="I3" s="746"/>
      <c r="J3" s="140" t="e">
        <f>AVERAGE(J5,J30,J73,J106,J146,J176,J217,J250)</f>
        <v>#DIV/0!</v>
      </c>
      <c r="K3" s="139"/>
      <c r="L3" s="140"/>
      <c r="M3" s="139"/>
      <c r="N3" s="140"/>
      <c r="O3" s="139"/>
      <c r="P3" s="140"/>
      <c r="Q3" s="139"/>
      <c r="R3" s="140"/>
      <c r="S3" s="139"/>
      <c r="T3" s="140"/>
      <c r="U3" s="139"/>
      <c r="V3" s="140"/>
      <c r="W3" s="139"/>
      <c r="X3" s="140"/>
      <c r="Y3" s="139"/>
    </row>
    <row r="4" spans="1:25" s="52" customFormat="1" ht="66.75" customHeight="1" x14ac:dyDescent="0.25">
      <c r="A4" s="748"/>
      <c r="B4" s="748" t="s">
        <v>5143</v>
      </c>
      <c r="C4" s="516"/>
      <c r="D4" s="516"/>
      <c r="E4" s="31"/>
      <c r="F4" s="749"/>
      <c r="G4" s="516"/>
      <c r="H4" s="516"/>
      <c r="I4" s="516"/>
      <c r="J4" s="787" t="e">
        <f>AVERAGE(J5,J30,J106,J146,J176,J217)</f>
        <v>#DIV/0!</v>
      </c>
      <c r="K4" s="788"/>
      <c r="L4" s="787" t="e">
        <f>AVERAGE(L5,L30,L106,L146,L176,L217)</f>
        <v>#DIV/0!</v>
      </c>
      <c r="M4" s="788"/>
      <c r="N4" s="787" t="e">
        <f>AVERAGE(N5,N30,N106,N146,N176,N217)</f>
        <v>#DIV/0!</v>
      </c>
      <c r="O4" s="788"/>
      <c r="P4" s="787" t="e">
        <f>AVERAGE(P5,P30,P106,P146,P176,P217)</f>
        <v>#DIV/0!</v>
      </c>
      <c r="Q4" s="788"/>
      <c r="R4" s="787" t="e">
        <f>AVERAGE(R5,R30,R106,R146,R176,R217)</f>
        <v>#DIV/0!</v>
      </c>
      <c r="S4" s="788"/>
      <c r="T4" s="787" t="e">
        <f>AVERAGE(T5,T30,T106,T146,T176,T217)</f>
        <v>#DIV/0!</v>
      </c>
      <c r="U4" s="788"/>
      <c r="V4" s="787" t="e">
        <f>AVERAGE(V5,V30,V106,V146,V176,V217)</f>
        <v>#DIV/0!</v>
      </c>
      <c r="W4" s="788"/>
      <c r="X4" s="787" t="e">
        <f>AVERAGE(X5,X30,X106,X146,X176,X217)</f>
        <v>#DIV/0!</v>
      </c>
      <c r="Y4" s="788"/>
    </row>
    <row r="5" spans="1:25" s="504" customFormat="1" ht="104.25" customHeight="1" x14ac:dyDescent="0.25">
      <c r="A5" s="28"/>
      <c r="B5" s="750" t="s">
        <v>544</v>
      </c>
      <c r="C5" s="28"/>
      <c r="D5" s="28"/>
      <c r="E5" s="28"/>
      <c r="F5" s="901" t="s">
        <v>4553</v>
      </c>
      <c r="G5" s="28"/>
      <c r="H5" s="28"/>
      <c r="I5" s="28"/>
      <c r="J5" s="64" t="e">
        <f>AVERAGE(J6,J12,J19,J25)</f>
        <v>#DIV/0!</v>
      </c>
      <c r="K5" s="44"/>
      <c r="L5" s="64" t="e">
        <f>AVERAGE(L6,L12,L19,L25)</f>
        <v>#DIV/0!</v>
      </c>
      <c r="M5" s="44"/>
      <c r="N5" s="64" t="e">
        <f>AVERAGE(N6,N12,N19,N25)</f>
        <v>#DIV/0!</v>
      </c>
      <c r="O5" s="44"/>
      <c r="P5" s="64" t="e">
        <f>AVERAGE(P6,P12,P19,P25)</f>
        <v>#DIV/0!</v>
      </c>
      <c r="Q5" s="44"/>
      <c r="R5" s="64" t="e">
        <f>AVERAGE(R6,R12,R19,R25)</f>
        <v>#DIV/0!</v>
      </c>
      <c r="S5" s="44"/>
      <c r="T5" s="64" t="e">
        <f>AVERAGE(T6,T12,T19,T25)</f>
        <v>#DIV/0!</v>
      </c>
      <c r="U5" s="44"/>
      <c r="V5" s="64" t="e">
        <f>AVERAGE(V6,V12,V19,V25)</f>
        <v>#DIV/0!</v>
      </c>
      <c r="W5" s="44"/>
      <c r="X5" s="64" t="e">
        <f>AVERAGE(X6,X12,X19,X25)</f>
        <v>#DIV/0!</v>
      </c>
      <c r="Y5" s="44"/>
    </row>
    <row r="6" spans="1:25" s="504" customFormat="1" ht="104.25" customHeight="1" x14ac:dyDescent="0.25">
      <c r="A6" s="28"/>
      <c r="B6" s="752"/>
      <c r="C6" s="750" t="s">
        <v>545</v>
      </c>
      <c r="D6" s="28"/>
      <c r="E6" s="28"/>
      <c r="F6" s="901" t="s">
        <v>4550</v>
      </c>
      <c r="G6" s="28"/>
      <c r="H6" s="28"/>
      <c r="I6" s="28"/>
      <c r="J6" s="64" t="e">
        <f>AVERAGE(J7:J11)</f>
        <v>#DIV/0!</v>
      </c>
      <c r="K6" s="44"/>
      <c r="L6" s="44" t="e">
        <f>AVERAGE(L7:L11)</f>
        <v>#DIV/0!</v>
      </c>
      <c r="M6" s="44"/>
      <c r="N6" s="44" t="e">
        <f>AVERAGE(N7:N11)</f>
        <v>#DIV/0!</v>
      </c>
      <c r="O6" s="44"/>
      <c r="P6" s="44" t="e">
        <f>AVERAGE(P7:P11)</f>
        <v>#DIV/0!</v>
      </c>
      <c r="Q6" s="44"/>
      <c r="R6" s="44" t="e">
        <f>AVERAGE(R7:R11)</f>
        <v>#DIV/0!</v>
      </c>
      <c r="S6" s="44"/>
      <c r="T6" s="44" t="e">
        <f>AVERAGE(T7:T11)</f>
        <v>#DIV/0!</v>
      </c>
      <c r="U6" s="44"/>
      <c r="V6" s="44" t="e">
        <f>AVERAGE(V7:V11)</f>
        <v>#DIV/0!</v>
      </c>
      <c r="W6" s="44"/>
      <c r="X6" s="44" t="e">
        <f>AVERAGE(X7:X11)</f>
        <v>#DIV/0!</v>
      </c>
      <c r="Y6" s="44"/>
    </row>
    <row r="7" spans="1:25" ht="284.25" customHeight="1" x14ac:dyDescent="0.25">
      <c r="A7" s="564">
        <v>1</v>
      </c>
      <c r="B7" s="753"/>
      <c r="C7" s="564"/>
      <c r="D7" s="754" t="s">
        <v>12</v>
      </c>
      <c r="E7" s="754"/>
      <c r="F7" s="450" t="s">
        <v>7189</v>
      </c>
      <c r="G7" s="12" t="s">
        <v>5</v>
      </c>
      <c r="H7" s="12" t="s">
        <v>4551</v>
      </c>
      <c r="I7" s="12" t="s">
        <v>4552</v>
      </c>
      <c r="J7" s="177"/>
      <c r="K7" s="40"/>
      <c r="L7" s="177"/>
      <c r="M7" s="40"/>
      <c r="N7" s="177"/>
      <c r="O7" s="40"/>
      <c r="P7" s="177"/>
      <c r="Q7" s="40"/>
      <c r="R7" s="177"/>
      <c r="S7" s="40"/>
      <c r="T7" s="177"/>
      <c r="U7" s="40"/>
      <c r="V7" s="177"/>
      <c r="W7" s="40"/>
      <c r="X7" s="177"/>
      <c r="Y7" s="40"/>
    </row>
    <row r="8" spans="1:25" ht="75" x14ac:dyDescent="0.25">
      <c r="A8" s="564">
        <v>2</v>
      </c>
      <c r="B8" s="753"/>
      <c r="C8" s="564"/>
      <c r="D8" s="754" t="s">
        <v>13</v>
      </c>
      <c r="E8" s="754"/>
      <c r="F8" s="450" t="s">
        <v>4555</v>
      </c>
      <c r="G8" s="12" t="s">
        <v>7</v>
      </c>
      <c r="H8" s="12" t="s">
        <v>4554</v>
      </c>
      <c r="I8" s="12" t="s">
        <v>8</v>
      </c>
      <c r="J8" s="42"/>
      <c r="K8" s="41"/>
      <c r="L8" s="42"/>
      <c r="M8" s="174"/>
      <c r="N8" s="42"/>
      <c r="O8" s="174"/>
      <c r="P8" s="42"/>
      <c r="Q8" s="174"/>
      <c r="R8" s="42"/>
      <c r="S8" s="174"/>
      <c r="T8" s="42"/>
      <c r="U8" s="174"/>
      <c r="V8" s="42"/>
      <c r="W8" s="41"/>
      <c r="X8" s="42"/>
      <c r="Y8" s="41"/>
    </row>
    <row r="9" spans="1:25" ht="165" x14ac:dyDescent="0.25">
      <c r="A9" s="564">
        <v>3</v>
      </c>
      <c r="B9" s="753"/>
      <c r="C9" s="564"/>
      <c r="D9" s="754" t="s">
        <v>14</v>
      </c>
      <c r="E9" s="754"/>
      <c r="F9" s="450" t="s">
        <v>5132</v>
      </c>
      <c r="G9" s="12" t="s">
        <v>9</v>
      </c>
      <c r="H9" s="12" t="s">
        <v>10</v>
      </c>
      <c r="I9" s="12" t="s">
        <v>11</v>
      </c>
      <c r="J9" s="177"/>
      <c r="K9" s="40"/>
      <c r="L9" s="40"/>
      <c r="M9" s="40"/>
      <c r="N9" s="40"/>
      <c r="O9" s="40"/>
      <c r="P9" s="40"/>
      <c r="Q9" s="40"/>
      <c r="R9" s="40"/>
      <c r="S9" s="40"/>
      <c r="T9" s="40"/>
      <c r="U9" s="40"/>
      <c r="V9" s="40"/>
      <c r="W9" s="40"/>
      <c r="X9" s="40"/>
      <c r="Y9" s="40"/>
    </row>
    <row r="10" spans="1:25" ht="165" x14ac:dyDescent="0.25">
      <c r="A10" s="564">
        <v>4</v>
      </c>
      <c r="B10" s="753"/>
      <c r="C10" s="564"/>
      <c r="D10" s="754" t="s">
        <v>15</v>
      </c>
      <c r="E10" s="754"/>
      <c r="F10" s="450" t="s">
        <v>5133</v>
      </c>
      <c r="G10" s="12" t="s">
        <v>5</v>
      </c>
      <c r="H10" s="12" t="s">
        <v>4551</v>
      </c>
      <c r="I10" s="12" t="s">
        <v>4552</v>
      </c>
      <c r="J10" s="40"/>
      <c r="K10" s="40"/>
      <c r="L10" s="40"/>
      <c r="M10" s="40"/>
      <c r="N10" s="40"/>
      <c r="O10" s="40"/>
      <c r="P10" s="40"/>
      <c r="Q10" s="40"/>
      <c r="R10" s="40"/>
      <c r="S10" s="40"/>
      <c r="T10" s="40"/>
      <c r="U10" s="40"/>
      <c r="V10" s="40"/>
      <c r="W10" s="40"/>
      <c r="X10" s="40"/>
      <c r="Y10" s="40"/>
    </row>
    <row r="11" spans="1:25" ht="75" x14ac:dyDescent="0.25">
      <c r="A11" s="564">
        <v>5</v>
      </c>
      <c r="B11" s="753"/>
      <c r="C11" s="564"/>
      <c r="D11" s="754" t="s">
        <v>16</v>
      </c>
      <c r="E11" s="754"/>
      <c r="F11" s="450" t="s">
        <v>4565</v>
      </c>
      <c r="G11" s="12" t="s">
        <v>4564</v>
      </c>
      <c r="H11" s="12" t="s">
        <v>4554</v>
      </c>
      <c r="I11" s="12" t="s">
        <v>8</v>
      </c>
      <c r="J11" s="177"/>
      <c r="K11" s="40"/>
      <c r="L11" s="40"/>
      <c r="M11" s="40"/>
      <c r="N11" s="40"/>
      <c r="O11" s="40"/>
      <c r="P11" s="40"/>
      <c r="Q11" s="40"/>
      <c r="R11" s="40"/>
      <c r="S11" s="40"/>
      <c r="T11" s="40"/>
      <c r="U11" s="40"/>
      <c r="V11" s="40"/>
      <c r="W11" s="40"/>
      <c r="X11" s="40"/>
      <c r="Y11" s="40"/>
    </row>
    <row r="12" spans="1:25" s="504" customFormat="1" ht="45" x14ac:dyDescent="0.25">
      <c r="A12" s="28"/>
      <c r="B12" s="755"/>
      <c r="C12" s="750" t="s">
        <v>546</v>
      </c>
      <c r="D12" s="750"/>
      <c r="E12" s="750"/>
      <c r="F12" s="901" t="s">
        <v>4566</v>
      </c>
      <c r="G12" s="751"/>
      <c r="H12" s="751"/>
      <c r="I12" s="751"/>
      <c r="J12" s="64" t="e">
        <f>AVERAGE(J13:J18)</f>
        <v>#DIV/0!</v>
      </c>
      <c r="K12" s="44"/>
      <c r="L12" s="64" t="e">
        <f>AVERAGE(L13:L18)</f>
        <v>#DIV/0!</v>
      </c>
      <c r="M12" s="44"/>
      <c r="N12" s="64" t="e">
        <f>AVERAGE(N13:N18)</f>
        <v>#DIV/0!</v>
      </c>
      <c r="O12" s="44"/>
      <c r="P12" s="64" t="e">
        <f>AVERAGE(P13:P18)</f>
        <v>#DIV/0!</v>
      </c>
      <c r="Q12" s="44"/>
      <c r="R12" s="64" t="e">
        <f>AVERAGE(R13:R18)</f>
        <v>#DIV/0!</v>
      </c>
      <c r="S12" s="44"/>
      <c r="T12" s="64" t="e">
        <f>AVERAGE(T13:T18)</f>
        <v>#DIV/0!</v>
      </c>
      <c r="U12" s="44"/>
      <c r="V12" s="64" t="e">
        <f>AVERAGE(V13:V18)</f>
        <v>#DIV/0!</v>
      </c>
      <c r="W12" s="44"/>
      <c r="X12" s="64" t="e">
        <f>AVERAGE(X13:X18)</f>
        <v>#DIV/0!</v>
      </c>
      <c r="Y12" s="44"/>
    </row>
    <row r="13" spans="1:25" ht="135" x14ac:dyDescent="0.25">
      <c r="A13" s="564">
        <v>6</v>
      </c>
      <c r="B13" s="564"/>
      <c r="C13" s="564"/>
      <c r="D13" s="754" t="s">
        <v>17</v>
      </c>
      <c r="E13" s="754"/>
      <c r="F13" s="450" t="s">
        <v>4568</v>
      </c>
      <c r="G13" s="12" t="s">
        <v>5</v>
      </c>
      <c r="H13" s="12" t="s">
        <v>4551</v>
      </c>
      <c r="I13" s="12" t="s">
        <v>4552</v>
      </c>
      <c r="J13" s="42"/>
      <c r="K13" s="40"/>
      <c r="L13" s="41"/>
      <c r="M13" s="41"/>
      <c r="N13" s="41"/>
      <c r="O13" s="41"/>
      <c r="P13" s="41"/>
      <c r="Q13" s="41"/>
      <c r="R13" s="47"/>
      <c r="S13" s="47"/>
      <c r="T13" s="47"/>
      <c r="U13" s="47"/>
      <c r="V13" s="47"/>
      <c r="W13" s="47"/>
      <c r="X13" s="47"/>
      <c r="Y13" s="47"/>
    </row>
    <row r="14" spans="1:25" ht="135" x14ac:dyDescent="0.25">
      <c r="A14" s="564">
        <v>7</v>
      </c>
      <c r="B14" s="564"/>
      <c r="C14" s="564"/>
      <c r="D14" s="754" t="s">
        <v>18</v>
      </c>
      <c r="E14" s="754"/>
      <c r="F14" s="450" t="s">
        <v>4567</v>
      </c>
      <c r="G14" s="12" t="s">
        <v>5</v>
      </c>
      <c r="H14" s="12" t="s">
        <v>4551</v>
      </c>
      <c r="I14" s="12" t="s">
        <v>4552</v>
      </c>
      <c r="J14" s="168"/>
      <c r="K14" s="40"/>
      <c r="L14" s="168"/>
      <c r="M14" s="41"/>
      <c r="N14" s="168"/>
      <c r="O14" s="41"/>
      <c r="P14" s="168"/>
      <c r="Q14" s="41"/>
      <c r="R14" s="168"/>
      <c r="S14" s="41"/>
      <c r="T14" s="168"/>
      <c r="U14" s="41"/>
      <c r="V14" s="168"/>
      <c r="W14" s="41"/>
      <c r="X14" s="168"/>
      <c r="Y14" s="41"/>
    </row>
    <row r="15" spans="1:25" ht="120" x14ac:dyDescent="0.25">
      <c r="A15" s="564">
        <v>8</v>
      </c>
      <c r="B15" s="564"/>
      <c r="C15" s="564"/>
      <c r="D15" s="754" t="s">
        <v>19</v>
      </c>
      <c r="E15" s="754"/>
      <c r="F15" s="450" t="s">
        <v>23</v>
      </c>
      <c r="G15" s="12" t="s">
        <v>5</v>
      </c>
      <c r="H15" s="12" t="s">
        <v>4551</v>
      </c>
      <c r="I15" s="12" t="s">
        <v>4552</v>
      </c>
      <c r="J15" s="168"/>
      <c r="K15" s="168"/>
      <c r="L15" s="168"/>
      <c r="M15" s="41"/>
      <c r="N15" s="168"/>
      <c r="O15" s="41"/>
      <c r="P15" s="168"/>
      <c r="Q15" s="41"/>
      <c r="R15" s="168"/>
      <c r="S15" s="41"/>
      <c r="T15" s="168"/>
      <c r="U15" s="41"/>
      <c r="V15" s="168"/>
      <c r="W15" s="41"/>
      <c r="X15" s="168"/>
      <c r="Y15" s="41"/>
    </row>
    <row r="16" spans="1:25" ht="135" x14ac:dyDescent="0.25">
      <c r="A16" s="564">
        <v>9</v>
      </c>
      <c r="B16" s="564"/>
      <c r="C16" s="564"/>
      <c r="D16" s="754" t="s">
        <v>20</v>
      </c>
      <c r="E16" s="754"/>
      <c r="F16" s="450" t="s">
        <v>24</v>
      </c>
      <c r="G16" s="12" t="s">
        <v>26</v>
      </c>
      <c r="H16" s="12" t="s">
        <v>27</v>
      </c>
      <c r="I16" s="12" t="s">
        <v>28</v>
      </c>
      <c r="J16" s="42"/>
      <c r="K16" s="40"/>
      <c r="L16" s="42"/>
      <c r="M16" s="41"/>
      <c r="N16" s="42"/>
      <c r="O16" s="41"/>
      <c r="P16" s="42"/>
      <c r="Q16" s="41"/>
      <c r="R16" s="42"/>
      <c r="S16" s="41"/>
      <c r="T16" s="42"/>
      <c r="U16" s="41"/>
      <c r="V16" s="42"/>
      <c r="W16" s="41"/>
      <c r="X16" s="42"/>
      <c r="Y16" s="41"/>
    </row>
    <row r="17" spans="1:25" ht="135" x14ac:dyDescent="0.25">
      <c r="A17" s="564">
        <v>10</v>
      </c>
      <c r="B17" s="564"/>
      <c r="C17" s="564"/>
      <c r="D17" s="754" t="s">
        <v>21</v>
      </c>
      <c r="E17" s="754"/>
      <c r="F17" s="450" t="s">
        <v>25</v>
      </c>
      <c r="G17" s="12" t="s">
        <v>26</v>
      </c>
      <c r="H17" s="12" t="s">
        <v>27</v>
      </c>
      <c r="I17" s="12" t="s">
        <v>28</v>
      </c>
      <c r="J17" s="42"/>
      <c r="K17" s="41"/>
      <c r="L17" s="42"/>
      <c r="M17" s="41"/>
      <c r="N17" s="42"/>
      <c r="O17" s="41"/>
      <c r="P17" s="42"/>
      <c r="Q17" s="41"/>
      <c r="R17" s="42"/>
      <c r="S17" s="41"/>
      <c r="T17" s="42"/>
      <c r="U17" s="41"/>
      <c r="V17" s="42"/>
      <c r="W17" s="41"/>
      <c r="X17" s="42"/>
      <c r="Y17" s="41"/>
    </row>
    <row r="18" spans="1:25" ht="75" x14ac:dyDescent="0.25">
      <c r="A18" s="564">
        <v>11</v>
      </c>
      <c r="B18" s="564"/>
      <c r="C18" s="564"/>
      <c r="D18" s="754" t="s">
        <v>22</v>
      </c>
      <c r="E18" s="754"/>
      <c r="F18" s="450" t="s">
        <v>4832</v>
      </c>
      <c r="G18" s="12" t="s">
        <v>4833</v>
      </c>
      <c r="H18" s="12" t="s">
        <v>27</v>
      </c>
      <c r="I18" s="12" t="s">
        <v>29</v>
      </c>
      <c r="J18" s="42"/>
      <c r="K18" s="41"/>
      <c r="L18" s="42"/>
      <c r="M18" s="41"/>
      <c r="N18" s="42"/>
      <c r="O18" s="41"/>
      <c r="P18" s="42"/>
      <c r="Q18" s="41"/>
      <c r="R18" s="42"/>
      <c r="S18" s="41"/>
      <c r="T18" s="42"/>
      <c r="U18" s="41"/>
      <c r="V18" s="42"/>
      <c r="W18" s="41"/>
      <c r="X18" s="42"/>
      <c r="Y18" s="41"/>
    </row>
    <row r="19" spans="1:25" s="504" customFormat="1" ht="87" customHeight="1" x14ac:dyDescent="0.25">
      <c r="A19" s="28"/>
      <c r="B19" s="28"/>
      <c r="C19" s="750" t="s">
        <v>547</v>
      </c>
      <c r="D19" s="750"/>
      <c r="E19" s="750"/>
      <c r="F19" s="901" t="s">
        <v>522</v>
      </c>
      <c r="G19" s="751"/>
      <c r="H19" s="751"/>
      <c r="I19" s="751"/>
      <c r="J19" s="64" t="e">
        <f>AVERAGE(J20:J24)</f>
        <v>#DIV/0!</v>
      </c>
      <c r="K19" s="44"/>
      <c r="L19" s="64" t="e">
        <f>AVERAGE(L20:L24)</f>
        <v>#DIV/0!</v>
      </c>
      <c r="M19" s="44"/>
      <c r="N19" s="64" t="e">
        <f>AVERAGE(N20:N24)</f>
        <v>#DIV/0!</v>
      </c>
      <c r="O19" s="44"/>
      <c r="P19" s="64" t="e">
        <f>AVERAGE(P20:P24)</f>
        <v>#DIV/0!</v>
      </c>
      <c r="Q19" s="44"/>
      <c r="R19" s="64" t="e">
        <f>AVERAGE(R20:R24)</f>
        <v>#DIV/0!</v>
      </c>
      <c r="S19" s="44"/>
      <c r="T19" s="64" t="e">
        <f>AVERAGE(T20:T24)</f>
        <v>#DIV/0!</v>
      </c>
      <c r="U19" s="44"/>
      <c r="V19" s="44" t="e">
        <f>AVERAGE(V20:V24)</f>
        <v>#DIV/0!</v>
      </c>
      <c r="W19" s="44"/>
      <c r="X19" s="44" t="e">
        <f>AVERAGE(X20:X24)</f>
        <v>#DIV/0!</v>
      </c>
      <c r="Y19" s="44"/>
    </row>
    <row r="20" spans="1:25" ht="165" x14ac:dyDescent="0.25">
      <c r="A20" s="564">
        <v>12</v>
      </c>
      <c r="B20" s="564"/>
      <c r="D20" s="754" t="s">
        <v>30</v>
      </c>
      <c r="E20" s="754"/>
      <c r="F20" s="450" t="s">
        <v>35</v>
      </c>
      <c r="G20" s="12" t="s">
        <v>36</v>
      </c>
      <c r="H20" s="12" t="s">
        <v>37</v>
      </c>
      <c r="I20" s="12" t="s">
        <v>38</v>
      </c>
      <c r="J20" s="42"/>
      <c r="K20" s="41"/>
      <c r="L20" s="42"/>
      <c r="M20" s="41"/>
      <c r="N20" s="42"/>
      <c r="O20" s="41"/>
      <c r="P20" s="42"/>
      <c r="Q20" s="41"/>
      <c r="R20" s="42"/>
      <c r="S20" s="41"/>
      <c r="T20" s="42"/>
      <c r="U20" s="41"/>
      <c r="V20" s="42"/>
      <c r="W20" s="41"/>
      <c r="X20" s="42"/>
      <c r="Y20" s="41"/>
    </row>
    <row r="21" spans="1:25" ht="165" x14ac:dyDescent="0.25">
      <c r="A21" s="564">
        <v>13</v>
      </c>
      <c r="B21" s="564"/>
      <c r="C21" s="564"/>
      <c r="D21" s="754" t="s">
        <v>31</v>
      </c>
      <c r="E21" s="754"/>
      <c r="F21" s="450" t="s">
        <v>39</v>
      </c>
      <c r="G21" s="12" t="s">
        <v>40</v>
      </c>
      <c r="H21" s="12" t="s">
        <v>41</v>
      </c>
      <c r="I21" s="12" t="s">
        <v>42</v>
      </c>
      <c r="J21" s="42"/>
      <c r="K21" s="41"/>
      <c r="L21" s="42"/>
      <c r="M21" s="41"/>
      <c r="N21" s="42"/>
      <c r="O21" s="41"/>
      <c r="P21" s="42"/>
      <c r="Q21" s="42"/>
      <c r="R21" s="42"/>
      <c r="S21" s="41"/>
      <c r="T21" s="42"/>
      <c r="U21" s="41"/>
      <c r="V21" s="42"/>
      <c r="W21" s="41"/>
      <c r="X21" s="42"/>
      <c r="Y21" s="41"/>
    </row>
    <row r="22" spans="1:25" ht="135" x14ac:dyDescent="0.25">
      <c r="A22" s="564">
        <v>14</v>
      </c>
      <c r="B22" s="564"/>
      <c r="C22" s="564"/>
      <c r="D22" s="754" t="s">
        <v>32</v>
      </c>
      <c r="E22" s="754"/>
      <c r="F22" s="450" t="s">
        <v>43</v>
      </c>
      <c r="G22" s="12" t="s">
        <v>44</v>
      </c>
      <c r="H22" s="12" t="s">
        <v>45</v>
      </c>
      <c r="I22" s="12" t="s">
        <v>42</v>
      </c>
      <c r="J22" s="42"/>
      <c r="K22" s="41"/>
      <c r="L22" s="41"/>
      <c r="M22" s="41"/>
      <c r="N22" s="41"/>
      <c r="O22" s="41"/>
      <c r="P22" s="41"/>
      <c r="Q22" s="41"/>
      <c r="R22" s="41"/>
      <c r="S22" s="41"/>
      <c r="T22" s="41"/>
      <c r="U22" s="41"/>
      <c r="V22" s="41"/>
      <c r="W22" s="41"/>
      <c r="X22" s="41"/>
      <c r="Y22" s="41"/>
    </row>
    <row r="23" spans="1:25" ht="135" x14ac:dyDescent="0.25">
      <c r="A23" s="564">
        <v>15</v>
      </c>
      <c r="B23" s="564"/>
      <c r="C23" s="564"/>
      <c r="D23" s="754" t="s">
        <v>33</v>
      </c>
      <c r="E23" s="754"/>
      <c r="F23" s="450" t="s">
        <v>46</v>
      </c>
      <c r="G23" s="12" t="s">
        <v>47</v>
      </c>
      <c r="H23" s="12" t="s">
        <v>48</v>
      </c>
      <c r="I23" s="12" t="s">
        <v>49</v>
      </c>
      <c r="J23" s="42"/>
      <c r="K23" s="41"/>
      <c r="L23" s="41"/>
      <c r="M23" s="41"/>
      <c r="N23" s="41"/>
      <c r="O23" s="41"/>
      <c r="P23" s="41"/>
      <c r="Q23" s="41"/>
      <c r="R23" s="41"/>
      <c r="S23" s="41"/>
      <c r="T23" s="41"/>
      <c r="U23" s="41"/>
      <c r="V23" s="41"/>
      <c r="W23" s="41"/>
      <c r="X23" s="41"/>
      <c r="Y23" s="41"/>
    </row>
    <row r="24" spans="1:25" ht="135" x14ac:dyDescent="0.25">
      <c r="A24" s="564">
        <v>16</v>
      </c>
      <c r="B24" s="564"/>
      <c r="C24" s="564"/>
      <c r="D24" s="754" t="s">
        <v>34</v>
      </c>
      <c r="E24" s="754"/>
      <c r="F24" s="450" t="s">
        <v>50</v>
      </c>
      <c r="G24" s="12" t="s">
        <v>51</v>
      </c>
      <c r="H24" s="12" t="s">
        <v>52</v>
      </c>
      <c r="I24" s="12" t="s">
        <v>53</v>
      </c>
      <c r="J24" s="42"/>
      <c r="K24" s="41"/>
      <c r="L24" s="42"/>
      <c r="M24" s="41"/>
      <c r="N24" s="42"/>
      <c r="O24" s="41"/>
      <c r="P24" s="42"/>
      <c r="Q24" s="41"/>
      <c r="R24" s="42"/>
      <c r="S24" s="41"/>
      <c r="T24" s="41"/>
      <c r="U24" s="41"/>
      <c r="V24" s="41"/>
      <c r="W24" s="41"/>
      <c r="X24" s="41"/>
      <c r="Y24" s="41"/>
    </row>
    <row r="25" spans="1:25" s="504" customFormat="1" ht="60" x14ac:dyDescent="0.25">
      <c r="A25" s="28"/>
      <c r="B25" s="28"/>
      <c r="C25" s="750" t="s">
        <v>548</v>
      </c>
      <c r="D25" s="750"/>
      <c r="E25" s="750"/>
      <c r="F25" s="901" t="s">
        <v>523</v>
      </c>
      <c r="G25" s="751"/>
      <c r="H25" s="751"/>
      <c r="I25" s="751"/>
      <c r="J25" s="64" t="e">
        <f>AVERAGE(J26:J29)</f>
        <v>#DIV/0!</v>
      </c>
      <c r="K25" s="44"/>
      <c r="L25" s="64" t="e">
        <f>AVERAGE(L26:L29)</f>
        <v>#DIV/0!</v>
      </c>
      <c r="M25" s="44"/>
      <c r="N25" s="64" t="e">
        <f>AVERAGE(N26:N29)</f>
        <v>#DIV/0!</v>
      </c>
      <c r="O25" s="44"/>
      <c r="P25" s="64" t="e">
        <f>AVERAGE(P26:P29)</f>
        <v>#DIV/0!</v>
      </c>
      <c r="Q25" s="44"/>
      <c r="R25" s="64" t="e">
        <f>AVERAGE(R26:R29)</f>
        <v>#DIV/0!</v>
      </c>
      <c r="S25" s="44"/>
      <c r="T25" s="64" t="e">
        <f>AVERAGE(T26:T29)</f>
        <v>#DIV/0!</v>
      </c>
      <c r="U25" s="44"/>
      <c r="V25" s="64" t="e">
        <f>AVERAGE(V26:V29)</f>
        <v>#DIV/0!</v>
      </c>
      <c r="W25" s="44"/>
      <c r="X25" s="64" t="e">
        <f>AVERAGE(X26:X29)</f>
        <v>#DIV/0!</v>
      </c>
      <c r="Y25" s="44"/>
    </row>
    <row r="26" spans="1:25" ht="45" x14ac:dyDescent="0.25">
      <c r="A26" s="564">
        <v>17</v>
      </c>
      <c r="B26" s="564"/>
      <c r="C26" s="564"/>
      <c r="D26" s="754" t="s">
        <v>54</v>
      </c>
      <c r="E26" s="754"/>
      <c r="F26" s="450" t="s">
        <v>57</v>
      </c>
      <c r="G26" s="12" t="s">
        <v>58</v>
      </c>
      <c r="H26" s="12" t="s">
        <v>59</v>
      </c>
      <c r="I26" s="12" t="s">
        <v>60</v>
      </c>
      <c r="J26" s="42"/>
      <c r="K26" s="41"/>
      <c r="L26" s="41"/>
      <c r="M26" s="41"/>
      <c r="N26" s="41"/>
      <c r="O26" s="41"/>
      <c r="P26" s="41"/>
      <c r="Q26" s="41"/>
      <c r="R26" s="41"/>
      <c r="S26" s="41"/>
      <c r="T26" s="41"/>
      <c r="U26" s="41"/>
      <c r="V26" s="41"/>
      <c r="W26" s="41"/>
      <c r="X26" s="41"/>
      <c r="Y26" s="41"/>
    </row>
    <row r="27" spans="1:25" ht="180" x14ac:dyDescent="0.25">
      <c r="A27" s="564">
        <v>18</v>
      </c>
      <c r="B27" s="564"/>
      <c r="C27" s="564"/>
      <c r="D27" s="754" t="s">
        <v>56</v>
      </c>
      <c r="E27" s="754"/>
      <c r="F27" s="450" t="s">
        <v>61</v>
      </c>
      <c r="G27" s="12" t="s">
        <v>5</v>
      </c>
      <c r="H27" s="12" t="s">
        <v>4551</v>
      </c>
      <c r="I27" s="12" t="s">
        <v>4552</v>
      </c>
      <c r="J27" s="42"/>
      <c r="K27" s="40"/>
      <c r="L27" s="41"/>
      <c r="M27" s="41"/>
      <c r="N27" s="41"/>
      <c r="O27" s="41"/>
      <c r="P27" s="41"/>
      <c r="Q27" s="41"/>
      <c r="R27" s="41"/>
      <c r="S27" s="41"/>
      <c r="T27" s="41"/>
      <c r="U27" s="41"/>
      <c r="V27" s="41"/>
      <c r="W27" s="41"/>
      <c r="X27" s="41"/>
      <c r="Y27" s="41"/>
    </row>
    <row r="28" spans="1:25" ht="165" x14ac:dyDescent="0.25">
      <c r="A28" s="564">
        <v>19</v>
      </c>
      <c r="B28" s="564"/>
      <c r="C28" s="564"/>
      <c r="D28" s="754" t="s">
        <v>66</v>
      </c>
      <c r="E28" s="754"/>
      <c r="F28" s="450" t="s">
        <v>7190</v>
      </c>
      <c r="G28" s="12" t="s">
        <v>5</v>
      </c>
      <c r="H28" s="12" t="s">
        <v>4551</v>
      </c>
      <c r="I28" s="12" t="s">
        <v>4552</v>
      </c>
      <c r="J28" s="42"/>
      <c r="K28" s="40"/>
      <c r="L28" s="42"/>
      <c r="M28" s="41"/>
      <c r="N28" s="42"/>
      <c r="O28" s="41"/>
      <c r="P28" s="42"/>
      <c r="Q28" s="41"/>
      <c r="R28" s="42"/>
      <c r="S28" s="41"/>
      <c r="T28" s="42"/>
      <c r="U28" s="41"/>
      <c r="V28" s="42"/>
      <c r="W28" s="41"/>
      <c r="X28" s="42"/>
      <c r="Y28" s="41"/>
    </row>
    <row r="29" spans="1:25" ht="105" x14ac:dyDescent="0.25">
      <c r="A29" s="564">
        <v>20</v>
      </c>
      <c r="B29" s="564"/>
      <c r="C29" s="564"/>
      <c r="D29" s="754" t="s">
        <v>55</v>
      </c>
      <c r="E29" s="754"/>
      <c r="F29" s="450" t="s">
        <v>62</v>
      </c>
      <c r="G29" s="12" t="s">
        <v>63</v>
      </c>
      <c r="H29" s="12" t="s">
        <v>64</v>
      </c>
      <c r="I29" s="12" t="s">
        <v>65</v>
      </c>
      <c r="J29" s="42"/>
      <c r="K29" s="41"/>
      <c r="L29" s="41"/>
      <c r="M29" s="41"/>
      <c r="N29" s="41"/>
      <c r="O29" s="41"/>
      <c r="P29" s="41"/>
      <c r="Q29" s="41"/>
      <c r="R29" s="41"/>
      <c r="S29" s="41"/>
      <c r="T29" s="41"/>
      <c r="U29" s="41"/>
      <c r="V29" s="41"/>
      <c r="W29" s="41"/>
      <c r="X29" s="41"/>
      <c r="Y29" s="41"/>
    </row>
    <row r="30" spans="1:25" s="504" customFormat="1" ht="108.75" customHeight="1" x14ac:dyDescent="0.25">
      <c r="A30" s="28"/>
      <c r="B30" s="750" t="s">
        <v>7172</v>
      </c>
      <c r="C30" s="28"/>
      <c r="D30" s="28"/>
      <c r="E30" s="28"/>
      <c r="F30" s="502" t="s">
        <v>7191</v>
      </c>
      <c r="G30" s="28"/>
      <c r="H30" s="28"/>
      <c r="I30" s="28"/>
      <c r="J30" s="64" t="e">
        <f>AVERAGE(J31,J41,J60,J66)</f>
        <v>#DIV/0!</v>
      </c>
      <c r="K30" s="44"/>
      <c r="L30" s="64" t="e">
        <f>AVERAGE(L31,L41,L60,L66)</f>
        <v>#DIV/0!</v>
      </c>
      <c r="M30" s="44"/>
      <c r="N30" s="64" t="e">
        <f>AVERAGE(N31,N41,N60,N66)</f>
        <v>#DIV/0!</v>
      </c>
      <c r="O30" s="44"/>
      <c r="P30" s="64" t="e">
        <f>AVERAGE(P31,P41,P60,P66)</f>
        <v>#DIV/0!</v>
      </c>
      <c r="Q30" s="44"/>
      <c r="R30" s="64" t="e">
        <f>AVERAGE(R31,R41,R60,R66)</f>
        <v>#DIV/0!</v>
      </c>
      <c r="S30" s="44"/>
      <c r="T30" s="64" t="e">
        <f>AVERAGE(T31,T41,T60,T66)</f>
        <v>#DIV/0!</v>
      </c>
      <c r="U30" s="44"/>
      <c r="V30" s="64" t="e">
        <f>AVERAGE(V31,V41,V60,V66)</f>
        <v>#DIV/0!</v>
      </c>
      <c r="W30" s="44"/>
      <c r="X30" s="64" t="e">
        <f>AVERAGE(X31,X41,X60,X66)</f>
        <v>#DIV/0!</v>
      </c>
      <c r="Y30" s="44"/>
    </row>
    <row r="31" spans="1:25" s="504" customFormat="1" ht="97.5" customHeight="1" x14ac:dyDescent="0.25">
      <c r="A31" s="28"/>
      <c r="B31" s="28"/>
      <c r="C31" s="750" t="s">
        <v>549</v>
      </c>
      <c r="D31" s="28"/>
      <c r="E31" s="28"/>
      <c r="F31" s="502" t="s">
        <v>5021</v>
      </c>
      <c r="G31" s="28"/>
      <c r="H31" s="28"/>
      <c r="I31" s="28"/>
      <c r="J31" s="64" t="e">
        <f>AVERAGE(J32:J35,J38:J40)</f>
        <v>#DIV/0!</v>
      </c>
      <c r="K31" s="44"/>
      <c r="L31" s="64" t="e">
        <f>AVERAGE(L32:L35,L38:L40)</f>
        <v>#DIV/0!</v>
      </c>
      <c r="M31" s="44"/>
      <c r="N31" s="64" t="e">
        <f>AVERAGE(N32:N35,N38:N40)</f>
        <v>#DIV/0!</v>
      </c>
      <c r="O31" s="44"/>
      <c r="P31" s="64" t="e">
        <f>AVERAGE(P32:P35,P38:P40)</f>
        <v>#DIV/0!</v>
      </c>
      <c r="Q31" s="44"/>
      <c r="R31" s="64" t="e">
        <f>AVERAGE(R32:R35,R38:R40)</f>
        <v>#DIV/0!</v>
      </c>
      <c r="S31" s="44"/>
      <c r="T31" s="64" t="e">
        <f>AVERAGE(T32:T35,T38:T40)</f>
        <v>#DIV/0!</v>
      </c>
      <c r="U31" s="44"/>
      <c r="V31" s="64" t="e">
        <f>AVERAGE(V32:V35,V38:V40)</f>
        <v>#DIV/0!</v>
      </c>
      <c r="W31" s="44"/>
      <c r="X31" s="64" t="e">
        <f>AVERAGE(X32:X35,X38:X40)</f>
        <v>#DIV/0!</v>
      </c>
      <c r="Y31" s="44"/>
    </row>
    <row r="32" spans="1:25" ht="117.75" customHeight="1" x14ac:dyDescent="0.25">
      <c r="A32" s="564">
        <v>21</v>
      </c>
      <c r="B32" s="564"/>
      <c r="C32" s="564"/>
      <c r="D32" s="754" t="s">
        <v>67</v>
      </c>
      <c r="E32" s="754"/>
      <c r="F32" s="450" t="s">
        <v>73</v>
      </c>
      <c r="G32" s="12" t="s">
        <v>74</v>
      </c>
      <c r="H32" s="12" t="s">
        <v>75</v>
      </c>
      <c r="I32" s="12" t="s">
        <v>76</v>
      </c>
      <c r="J32" s="42"/>
      <c r="K32" s="40"/>
      <c r="L32" s="41"/>
      <c r="M32" s="41"/>
      <c r="N32" s="41"/>
      <c r="O32" s="41"/>
      <c r="P32" s="41"/>
      <c r="Q32" s="40"/>
      <c r="R32" s="41"/>
      <c r="S32" s="41"/>
      <c r="T32" s="41"/>
      <c r="U32" s="41"/>
      <c r="V32" s="41"/>
      <c r="W32" s="40"/>
      <c r="X32" s="41"/>
      <c r="Y32" s="40"/>
    </row>
    <row r="33" spans="1:25" ht="45" x14ac:dyDescent="0.25">
      <c r="A33" s="564">
        <v>22</v>
      </c>
      <c r="B33" s="564"/>
      <c r="C33" s="564"/>
      <c r="D33" s="754" t="s">
        <v>68</v>
      </c>
      <c r="E33" s="754"/>
      <c r="F33" s="450" t="s">
        <v>77</v>
      </c>
      <c r="G33" s="12" t="s">
        <v>4837</v>
      </c>
      <c r="H33" s="12" t="s">
        <v>4838</v>
      </c>
      <c r="I33" s="12" t="s">
        <v>78</v>
      </c>
      <c r="J33" s="42"/>
      <c r="K33" s="40"/>
      <c r="L33" s="41"/>
      <c r="M33" s="41"/>
      <c r="N33" s="41"/>
      <c r="O33" s="41"/>
      <c r="P33" s="41"/>
      <c r="Q33" s="41"/>
      <c r="R33" s="41"/>
      <c r="S33" s="41"/>
      <c r="T33" s="41"/>
      <c r="U33" s="41"/>
      <c r="V33" s="41"/>
      <c r="W33" s="41"/>
      <c r="X33" s="41"/>
      <c r="Y33" s="41"/>
    </row>
    <row r="34" spans="1:25" ht="90" x14ac:dyDescent="0.25">
      <c r="A34" s="564">
        <v>23</v>
      </c>
      <c r="B34" s="564"/>
      <c r="C34" s="564"/>
      <c r="D34" s="754" t="s">
        <v>72</v>
      </c>
      <c r="E34" s="754"/>
      <c r="F34" s="450" t="s">
        <v>79</v>
      </c>
      <c r="G34" s="12" t="s">
        <v>80</v>
      </c>
      <c r="H34" s="12" t="s">
        <v>4843</v>
      </c>
      <c r="I34" s="12" t="s">
        <v>4845</v>
      </c>
      <c r="J34" s="42"/>
      <c r="K34" s="40"/>
      <c r="L34" s="41"/>
      <c r="M34" s="41"/>
      <c r="N34" s="41"/>
      <c r="O34" s="41"/>
      <c r="P34" s="41"/>
      <c r="Q34" s="41"/>
      <c r="R34" s="41"/>
      <c r="S34" s="169"/>
      <c r="T34" s="41"/>
      <c r="U34" s="169"/>
      <c r="V34" s="41"/>
      <c r="W34" s="41"/>
      <c r="X34" s="41"/>
      <c r="Y34" s="41"/>
    </row>
    <row r="35" spans="1:25" s="501" customFormat="1" ht="51.75" x14ac:dyDescent="0.25">
      <c r="A35" s="31">
        <v>24</v>
      </c>
      <c r="B35" s="31"/>
      <c r="C35" s="31"/>
      <c r="D35" s="756" t="s">
        <v>640</v>
      </c>
      <c r="E35" s="756"/>
      <c r="F35" s="517" t="s">
        <v>640</v>
      </c>
      <c r="G35" s="30"/>
      <c r="H35" s="30"/>
      <c r="I35" s="30"/>
      <c r="J35" s="176" t="e">
        <f>AVERAGE(J36:J37)</f>
        <v>#DIV/0!</v>
      </c>
      <c r="K35" s="43"/>
      <c r="L35" s="176" t="e">
        <f>AVERAGE(L36:L37)</f>
        <v>#DIV/0!</v>
      </c>
      <c r="M35" s="43"/>
      <c r="N35" s="176" t="e">
        <f>AVERAGE(N36:N37)</f>
        <v>#DIV/0!</v>
      </c>
      <c r="O35" s="43"/>
      <c r="P35" s="176" t="e">
        <f>AVERAGE(P36:P37)</f>
        <v>#DIV/0!</v>
      </c>
      <c r="Q35" s="43"/>
      <c r="R35" s="176" t="e">
        <f>AVERAGE(R36:R37)</f>
        <v>#DIV/0!</v>
      </c>
      <c r="S35" s="170"/>
      <c r="T35" s="176" t="e">
        <f>AVERAGE(T36:T37)</f>
        <v>#DIV/0!</v>
      </c>
      <c r="U35" s="170"/>
      <c r="V35" s="176" t="e">
        <f>AVERAGE(V36:V37)</f>
        <v>#DIV/0!</v>
      </c>
      <c r="W35" s="43"/>
      <c r="X35" s="176" t="e">
        <f>AVERAGE(X36:X37)</f>
        <v>#DIV/0!</v>
      </c>
      <c r="Y35" s="43"/>
    </row>
    <row r="36" spans="1:25" ht="90" x14ac:dyDescent="0.25">
      <c r="A36" s="564" t="s">
        <v>550</v>
      </c>
      <c r="B36" s="564"/>
      <c r="C36" s="564"/>
      <c r="D36" s="754"/>
      <c r="E36" s="754" t="s">
        <v>6971</v>
      </c>
      <c r="F36" s="450" t="s">
        <v>4851</v>
      </c>
      <c r="G36" s="12" t="s">
        <v>81</v>
      </c>
      <c r="H36" s="12" t="s">
        <v>5134</v>
      </c>
      <c r="I36" s="12" t="s">
        <v>82</v>
      </c>
      <c r="J36" s="42"/>
      <c r="K36" s="40"/>
      <c r="L36" s="42"/>
      <c r="M36" s="41"/>
      <c r="N36" s="41"/>
      <c r="O36" s="41"/>
      <c r="P36" s="41"/>
      <c r="Q36" s="41"/>
      <c r="R36" s="41"/>
      <c r="S36" s="41"/>
      <c r="T36" s="41"/>
      <c r="U36" s="41"/>
      <c r="V36" s="41"/>
      <c r="W36" s="41"/>
      <c r="X36" s="41"/>
      <c r="Y36" s="41"/>
    </row>
    <row r="37" spans="1:25" ht="30" x14ac:dyDescent="0.25">
      <c r="A37" s="564" t="s">
        <v>551</v>
      </c>
      <c r="B37" s="564"/>
      <c r="C37" s="564"/>
      <c r="D37" s="754"/>
      <c r="E37" s="754" t="s">
        <v>6972</v>
      </c>
      <c r="F37" s="450" t="s">
        <v>83</v>
      </c>
      <c r="G37" s="12" t="s">
        <v>84</v>
      </c>
      <c r="H37" s="12" t="s">
        <v>5139</v>
      </c>
      <c r="I37" s="12" t="s">
        <v>5135</v>
      </c>
      <c r="J37" s="42"/>
      <c r="K37" s="40"/>
      <c r="L37" s="41"/>
      <c r="M37" s="41"/>
      <c r="N37" s="41"/>
      <c r="O37" s="41"/>
      <c r="P37" s="41"/>
      <c r="Q37" s="41"/>
      <c r="R37" s="41"/>
      <c r="S37" s="41"/>
      <c r="T37" s="41"/>
      <c r="U37" s="41"/>
      <c r="V37" s="41"/>
      <c r="W37" s="41"/>
      <c r="X37" s="41"/>
      <c r="Y37" s="41"/>
    </row>
    <row r="38" spans="1:25" ht="90" x14ac:dyDescent="0.25">
      <c r="A38" s="564">
        <v>25</v>
      </c>
      <c r="B38" s="564"/>
      <c r="C38" s="564"/>
      <c r="D38" s="754" t="s">
        <v>69</v>
      </c>
      <c r="E38" s="754"/>
      <c r="F38" s="450" t="s">
        <v>85</v>
      </c>
      <c r="G38" s="12" t="s">
        <v>86</v>
      </c>
      <c r="H38" s="12" t="s">
        <v>87</v>
      </c>
      <c r="I38" s="12" t="s">
        <v>4857</v>
      </c>
      <c r="J38" s="42"/>
      <c r="K38" s="169"/>
      <c r="L38" s="41"/>
      <c r="M38" s="41"/>
      <c r="N38" s="41"/>
      <c r="O38" s="41"/>
      <c r="P38" s="41"/>
      <c r="Q38" s="41"/>
      <c r="R38" s="41"/>
      <c r="S38" s="41"/>
      <c r="T38" s="41"/>
      <c r="U38" s="41"/>
      <c r="V38" s="41"/>
      <c r="W38" s="41"/>
      <c r="X38" s="41"/>
      <c r="Y38" s="41"/>
    </row>
    <row r="39" spans="1:25" ht="90" x14ac:dyDescent="0.25">
      <c r="A39" s="564">
        <v>26</v>
      </c>
      <c r="B39" s="564"/>
      <c r="C39" s="564"/>
      <c r="D39" s="754" t="s">
        <v>70</v>
      </c>
      <c r="E39" s="754"/>
      <c r="F39" s="450" t="s">
        <v>88</v>
      </c>
      <c r="G39" s="12" t="s">
        <v>4861</v>
      </c>
      <c r="H39" s="12" t="s">
        <v>4860</v>
      </c>
      <c r="I39" s="12" t="s">
        <v>4859</v>
      </c>
      <c r="J39" s="42"/>
      <c r="K39" s="40"/>
      <c r="L39" s="41"/>
      <c r="M39" s="41"/>
      <c r="N39" s="41"/>
      <c r="O39" s="41"/>
      <c r="P39" s="41"/>
      <c r="Q39" s="41"/>
      <c r="R39" s="41"/>
      <c r="S39" s="41"/>
      <c r="T39" s="41"/>
      <c r="U39" s="41"/>
      <c r="V39" s="41"/>
      <c r="W39" s="41"/>
      <c r="X39" s="41"/>
      <c r="Y39" s="41"/>
    </row>
    <row r="40" spans="1:25" ht="90" x14ac:dyDescent="0.25">
      <c r="A40" s="564">
        <v>27</v>
      </c>
      <c r="B40" s="564"/>
      <c r="C40" s="564"/>
      <c r="D40" s="754" t="s">
        <v>71</v>
      </c>
      <c r="E40" s="754"/>
      <c r="F40" s="450" t="s">
        <v>89</v>
      </c>
      <c r="G40" s="12" t="s">
        <v>4862</v>
      </c>
      <c r="H40" s="12" t="s">
        <v>4860</v>
      </c>
      <c r="I40" s="12" t="s">
        <v>4859</v>
      </c>
      <c r="J40" s="42"/>
      <c r="K40" s="40"/>
      <c r="L40" s="41"/>
      <c r="M40" s="41"/>
      <c r="N40" s="41"/>
      <c r="O40" s="41"/>
      <c r="P40" s="41"/>
      <c r="Q40" s="41"/>
      <c r="R40" s="41"/>
      <c r="S40" s="41"/>
      <c r="T40" s="41"/>
      <c r="U40" s="41"/>
      <c r="V40" s="41"/>
      <c r="W40" s="41"/>
      <c r="X40" s="41"/>
      <c r="Y40" s="41"/>
    </row>
    <row r="41" spans="1:25" s="504" customFormat="1" ht="148.5" customHeight="1" x14ac:dyDescent="0.25">
      <c r="A41" s="28"/>
      <c r="B41" s="28"/>
      <c r="C41" s="750" t="s">
        <v>552</v>
      </c>
      <c r="D41" s="28"/>
      <c r="E41" s="28"/>
      <c r="F41" s="502" t="s">
        <v>5136</v>
      </c>
      <c r="G41" s="28"/>
      <c r="H41" s="28"/>
      <c r="I41" s="28"/>
      <c r="J41" s="64" t="e">
        <f>AVERAGE(J42,J49,J57:J59)</f>
        <v>#DIV/0!</v>
      </c>
      <c r="K41" s="44"/>
      <c r="L41" s="64" t="e">
        <f>AVERAGE(L42,L49,L57:L59)</f>
        <v>#DIV/0!</v>
      </c>
      <c r="M41" s="44"/>
      <c r="N41" s="64" t="e">
        <f>AVERAGE(N42,N49,N57:N59)</f>
        <v>#DIV/0!</v>
      </c>
      <c r="O41" s="44"/>
      <c r="P41" s="64" t="e">
        <f>AVERAGE(P42,P49,P57:P59)</f>
        <v>#DIV/0!</v>
      </c>
      <c r="Q41" s="44"/>
      <c r="R41" s="64" t="e">
        <f>AVERAGE(R42,R49,R57:R59)</f>
        <v>#DIV/0!</v>
      </c>
      <c r="S41" s="44"/>
      <c r="T41" s="64" t="e">
        <f>AVERAGE(T42,T49,T57:T59)</f>
        <v>#DIV/0!</v>
      </c>
      <c r="U41" s="44"/>
      <c r="V41" s="64" t="e">
        <f>AVERAGE(V42,V49,V57:V59)</f>
        <v>#DIV/0!</v>
      </c>
      <c r="W41" s="44"/>
      <c r="X41" s="64" t="e">
        <f>AVERAGE(X42,X49,X57:X59)</f>
        <v>#DIV/0!</v>
      </c>
      <c r="Y41" s="44"/>
    </row>
    <row r="42" spans="1:25" s="501" customFormat="1" ht="148.5" customHeight="1" x14ac:dyDescent="0.3">
      <c r="A42" s="31">
        <v>28</v>
      </c>
      <c r="B42" s="31"/>
      <c r="C42" s="758"/>
      <c r="D42" s="759" t="s">
        <v>641</v>
      </c>
      <c r="E42" s="759"/>
      <c r="F42" s="516" t="s">
        <v>641</v>
      </c>
      <c r="G42" s="31"/>
      <c r="H42" s="31"/>
      <c r="I42" s="31"/>
      <c r="J42" s="176" t="e">
        <f>AVERAGE(J43:J48)</f>
        <v>#DIV/0!</v>
      </c>
      <c r="K42" s="43"/>
      <c r="L42" s="176" t="e">
        <f>AVERAGE(L43:L48)</f>
        <v>#DIV/0!</v>
      </c>
      <c r="M42" s="43"/>
      <c r="N42" s="176" t="e">
        <f>AVERAGE(N43:N48)</f>
        <v>#DIV/0!</v>
      </c>
      <c r="O42" s="43"/>
      <c r="P42" s="176" t="e">
        <f>AVERAGE(P43:P48)</f>
        <v>#DIV/0!</v>
      </c>
      <c r="Q42" s="43"/>
      <c r="R42" s="176" t="e">
        <f>AVERAGE(R43:R48)</f>
        <v>#DIV/0!</v>
      </c>
      <c r="S42" s="43"/>
      <c r="T42" s="176" t="e">
        <f>AVERAGE(T43:T48)</f>
        <v>#DIV/0!</v>
      </c>
      <c r="U42" s="43"/>
      <c r="V42" s="176" t="e">
        <f>AVERAGE(V43:V48)</f>
        <v>#DIV/0!</v>
      </c>
      <c r="W42" s="43"/>
      <c r="X42" s="176" t="e">
        <f>AVERAGE(X43:X48)</f>
        <v>#DIV/0!</v>
      </c>
      <c r="Y42" s="43"/>
    </row>
    <row r="43" spans="1:25" ht="60" x14ac:dyDescent="0.25">
      <c r="A43" s="564" t="s">
        <v>553</v>
      </c>
      <c r="B43" s="564"/>
      <c r="C43" s="564"/>
      <c r="D43" s="564"/>
      <c r="E43" s="754" t="s">
        <v>6973</v>
      </c>
      <c r="F43" s="450" t="s">
        <v>90</v>
      </c>
      <c r="G43" s="12" t="s">
        <v>91</v>
      </c>
      <c r="H43" s="12" t="s">
        <v>92</v>
      </c>
      <c r="I43" s="12" t="s">
        <v>93</v>
      </c>
      <c r="J43" s="588"/>
      <c r="K43" s="40"/>
      <c r="L43" s="169"/>
      <c r="M43" s="41"/>
      <c r="N43" s="169"/>
      <c r="O43" s="41"/>
      <c r="P43" s="169"/>
      <c r="Q43" s="41"/>
      <c r="R43" s="169"/>
      <c r="S43" s="41"/>
      <c r="T43" s="169"/>
      <c r="U43" s="41"/>
      <c r="V43" s="169"/>
      <c r="W43" s="41"/>
      <c r="X43" s="169"/>
      <c r="Y43" s="41"/>
    </row>
    <row r="44" spans="1:25" ht="75" x14ac:dyDescent="0.25">
      <c r="A44" s="564" t="s">
        <v>554</v>
      </c>
      <c r="B44" s="564"/>
      <c r="C44" s="564"/>
      <c r="D44" s="564"/>
      <c r="E44" s="754" t="s">
        <v>6974</v>
      </c>
      <c r="F44" s="450" t="s">
        <v>96</v>
      </c>
      <c r="G44" s="12" t="s">
        <v>97</v>
      </c>
      <c r="H44" s="12" t="s">
        <v>98</v>
      </c>
      <c r="I44" s="12" t="s">
        <v>99</v>
      </c>
      <c r="J44" s="588"/>
      <c r="K44" s="40"/>
      <c r="L44" s="169"/>
      <c r="M44" s="41"/>
      <c r="N44" s="169"/>
      <c r="O44" s="41"/>
      <c r="P44" s="169"/>
      <c r="Q44" s="41"/>
      <c r="R44" s="169"/>
      <c r="S44" s="41"/>
      <c r="T44" s="169"/>
      <c r="U44" s="41"/>
      <c r="V44" s="169"/>
      <c r="W44" s="41"/>
      <c r="X44" s="169"/>
      <c r="Y44" s="41"/>
    </row>
    <row r="45" spans="1:25" ht="120" x14ac:dyDescent="0.25">
      <c r="A45" s="564" t="s">
        <v>555</v>
      </c>
      <c r="B45" s="564"/>
      <c r="C45" s="564"/>
      <c r="D45" s="564"/>
      <c r="E45" s="754" t="s">
        <v>6975</v>
      </c>
      <c r="F45" s="450" t="s">
        <v>5113</v>
      </c>
      <c r="G45" s="12" t="s">
        <v>100</v>
      </c>
      <c r="H45" s="12" t="s">
        <v>101</v>
      </c>
      <c r="I45" s="12" t="s">
        <v>102</v>
      </c>
      <c r="J45" s="588"/>
      <c r="K45" s="41"/>
      <c r="L45" s="169"/>
      <c r="M45" s="41"/>
      <c r="N45" s="169"/>
      <c r="O45" s="41"/>
      <c r="P45" s="169"/>
      <c r="Q45" s="41"/>
      <c r="R45" s="169"/>
      <c r="S45" s="41"/>
      <c r="T45" s="169"/>
      <c r="U45" s="41"/>
      <c r="V45" s="169"/>
      <c r="W45" s="41"/>
      <c r="X45" s="169"/>
      <c r="Y45" s="41"/>
    </row>
    <row r="46" spans="1:25" ht="75" x14ac:dyDescent="0.25">
      <c r="A46" s="564" t="s">
        <v>556</v>
      </c>
      <c r="B46" s="564"/>
      <c r="C46" s="564"/>
      <c r="D46" s="564"/>
      <c r="E46" s="754" t="s">
        <v>7273</v>
      </c>
      <c r="F46" s="450" t="s">
        <v>112</v>
      </c>
      <c r="G46" s="12" t="s">
        <v>4881</v>
      </c>
      <c r="H46" s="12" t="s">
        <v>4882</v>
      </c>
      <c r="I46" s="12" t="s">
        <v>4883</v>
      </c>
      <c r="J46" s="177"/>
      <c r="K46" s="40"/>
      <c r="L46" s="40"/>
      <c r="M46" s="40"/>
      <c r="N46" s="40"/>
      <c r="O46" s="40"/>
      <c r="P46" s="40"/>
      <c r="Q46" s="40"/>
      <c r="R46" s="40"/>
      <c r="S46" s="40"/>
      <c r="T46" s="40"/>
      <c r="U46" s="40"/>
      <c r="V46" s="40"/>
      <c r="W46" s="40"/>
      <c r="X46" s="40"/>
      <c r="Y46" s="40"/>
    </row>
    <row r="47" spans="1:25" ht="90" x14ac:dyDescent="0.25">
      <c r="A47" s="564" t="s">
        <v>557</v>
      </c>
      <c r="B47" s="564"/>
      <c r="C47" s="564"/>
      <c r="D47" s="564"/>
      <c r="E47" s="754" t="s">
        <v>7274</v>
      </c>
      <c r="F47" s="450" t="s">
        <v>7192</v>
      </c>
      <c r="G47" s="12" t="s">
        <v>36</v>
      </c>
      <c r="H47" s="12" t="s">
        <v>105</v>
      </c>
      <c r="I47" s="12" t="s">
        <v>106</v>
      </c>
      <c r="J47" s="588"/>
      <c r="K47" s="41"/>
      <c r="L47" s="169"/>
      <c r="M47" s="41"/>
      <c r="N47" s="169"/>
      <c r="O47" s="41"/>
      <c r="P47" s="169"/>
      <c r="Q47" s="41"/>
      <c r="R47" s="169"/>
      <c r="S47" s="41"/>
      <c r="T47" s="169"/>
      <c r="U47" s="41"/>
      <c r="V47" s="169"/>
      <c r="W47" s="41"/>
      <c r="X47" s="169"/>
      <c r="Y47" s="41"/>
    </row>
    <row r="48" spans="1:25" ht="45" x14ac:dyDescent="0.25">
      <c r="A48" s="564" t="s">
        <v>558</v>
      </c>
      <c r="B48" s="564"/>
      <c r="C48" s="564"/>
      <c r="D48" s="564"/>
      <c r="E48" s="754" t="s">
        <v>7275</v>
      </c>
      <c r="F48" s="450" t="s">
        <v>330</v>
      </c>
      <c r="G48" s="12" t="s">
        <v>4885</v>
      </c>
      <c r="H48" s="12" t="s">
        <v>107</v>
      </c>
      <c r="I48" s="12" t="s">
        <v>108</v>
      </c>
      <c r="J48" s="588"/>
      <c r="K48" s="41"/>
      <c r="L48" s="169"/>
      <c r="M48" s="41"/>
      <c r="N48" s="169"/>
      <c r="O48" s="41"/>
      <c r="P48" s="169"/>
      <c r="Q48" s="41"/>
      <c r="R48" s="169"/>
      <c r="S48" s="41"/>
      <c r="T48" s="169"/>
      <c r="U48" s="41"/>
      <c r="V48" s="169"/>
      <c r="W48" s="41"/>
      <c r="X48" s="169"/>
      <c r="Y48" s="41"/>
    </row>
    <row r="49" spans="1:25" s="501" customFormat="1" ht="69" x14ac:dyDescent="0.25">
      <c r="A49" s="31"/>
      <c r="B49" s="31"/>
      <c r="C49" s="31"/>
      <c r="D49" s="756" t="s">
        <v>642</v>
      </c>
      <c r="E49" s="756"/>
      <c r="F49" s="517" t="s">
        <v>642</v>
      </c>
      <c r="G49" s="30"/>
      <c r="H49" s="30"/>
      <c r="I49" s="30"/>
      <c r="J49" s="589" t="e">
        <f>AVERAGE(J50:J56)</f>
        <v>#DIV/0!</v>
      </c>
      <c r="K49" s="43"/>
      <c r="L49" s="589" t="e">
        <f>AVERAGE(L50:L56)</f>
        <v>#DIV/0!</v>
      </c>
      <c r="M49" s="43"/>
      <c r="N49" s="589" t="e">
        <f>AVERAGE(N50:N56)</f>
        <v>#DIV/0!</v>
      </c>
      <c r="O49" s="43"/>
      <c r="P49" s="589" t="e">
        <f>AVERAGE(P50:P56)</f>
        <v>#DIV/0!</v>
      </c>
      <c r="Q49" s="43"/>
      <c r="R49" s="589" t="e">
        <f>AVERAGE(R50:R56)</f>
        <v>#DIV/0!</v>
      </c>
      <c r="S49" s="43"/>
      <c r="T49" s="589" t="e">
        <f>AVERAGE(T50:T56)</f>
        <v>#DIV/0!</v>
      </c>
      <c r="U49" s="43"/>
      <c r="V49" s="589" t="e">
        <f>AVERAGE(V50:V56)</f>
        <v>#DIV/0!</v>
      </c>
      <c r="W49" s="43"/>
      <c r="X49" s="589" t="e">
        <f>AVERAGE(X50:X56)</f>
        <v>#DIV/0!</v>
      </c>
      <c r="Y49" s="43"/>
    </row>
    <row r="50" spans="1:25" ht="120" x14ac:dyDescent="0.25">
      <c r="A50" s="564" t="s">
        <v>559</v>
      </c>
      <c r="B50" s="564"/>
      <c r="C50" s="564"/>
      <c r="D50" s="564"/>
      <c r="E50" s="754" t="s">
        <v>6976</v>
      </c>
      <c r="F50" s="450" t="s">
        <v>5114</v>
      </c>
      <c r="G50" s="12" t="s">
        <v>91</v>
      </c>
      <c r="H50" s="12" t="s">
        <v>92</v>
      </c>
      <c r="I50" s="12" t="s">
        <v>93</v>
      </c>
      <c r="J50" s="588"/>
      <c r="K50" s="41"/>
      <c r="L50" s="169"/>
      <c r="M50" s="41"/>
      <c r="N50" s="169"/>
      <c r="O50" s="41"/>
      <c r="P50" s="169"/>
      <c r="Q50" s="41"/>
      <c r="R50" s="169"/>
      <c r="S50" s="41"/>
      <c r="T50" s="169"/>
      <c r="U50" s="41"/>
      <c r="V50" s="169"/>
      <c r="W50" s="41"/>
      <c r="X50" s="169"/>
      <c r="Y50" s="41"/>
    </row>
    <row r="51" spans="1:25" ht="90" x14ac:dyDescent="0.25">
      <c r="A51" s="564" t="s">
        <v>560</v>
      </c>
      <c r="B51" s="564"/>
      <c r="C51" s="564"/>
      <c r="D51" s="564"/>
      <c r="E51" s="754" t="s">
        <v>6977</v>
      </c>
      <c r="F51" s="450" t="s">
        <v>5115</v>
      </c>
      <c r="G51" s="12" t="s">
        <v>109</v>
      </c>
      <c r="H51" s="12" t="s">
        <v>94</v>
      </c>
      <c r="I51" s="12" t="s">
        <v>95</v>
      </c>
      <c r="J51" s="588"/>
      <c r="K51" s="41"/>
      <c r="L51" s="41"/>
      <c r="M51" s="41"/>
      <c r="N51" s="41"/>
      <c r="O51" s="41"/>
      <c r="P51" s="41"/>
      <c r="Q51" s="41"/>
      <c r="R51" s="41"/>
      <c r="S51" s="41"/>
      <c r="T51" s="41"/>
      <c r="U51" s="41"/>
      <c r="V51" s="41"/>
      <c r="W51" s="41"/>
      <c r="X51" s="41"/>
      <c r="Y51" s="41"/>
    </row>
    <row r="52" spans="1:25" ht="75" x14ac:dyDescent="0.25">
      <c r="A52" s="564" t="s">
        <v>561</v>
      </c>
      <c r="B52" s="564"/>
      <c r="C52" s="564"/>
      <c r="D52" s="564"/>
      <c r="E52" s="754" t="s">
        <v>6978</v>
      </c>
      <c r="F52" s="450" t="s">
        <v>110</v>
      </c>
      <c r="G52" s="12" t="s">
        <v>91</v>
      </c>
      <c r="H52" s="12" t="s">
        <v>98</v>
      </c>
      <c r="I52" s="12" t="s">
        <v>111</v>
      </c>
      <c r="J52" s="588"/>
      <c r="K52" s="40"/>
      <c r="L52" s="169"/>
      <c r="M52" s="41"/>
      <c r="N52" s="169"/>
      <c r="O52" s="41"/>
      <c r="P52" s="169"/>
      <c r="Q52" s="41"/>
      <c r="R52" s="169"/>
      <c r="S52" s="41"/>
      <c r="T52" s="169"/>
      <c r="U52" s="41"/>
      <c r="V52" s="169"/>
      <c r="W52" s="41"/>
      <c r="X52" s="169"/>
      <c r="Y52" s="41"/>
    </row>
    <row r="53" spans="1:25" ht="120" x14ac:dyDescent="0.25">
      <c r="A53" s="564" t="s">
        <v>562</v>
      </c>
      <c r="B53" s="564"/>
      <c r="C53" s="564"/>
      <c r="D53" s="564"/>
      <c r="E53" s="754" t="s">
        <v>6979</v>
      </c>
      <c r="F53" s="450" t="s">
        <v>5116</v>
      </c>
      <c r="G53" s="12" t="s">
        <v>100</v>
      </c>
      <c r="H53" s="12" t="s">
        <v>101</v>
      </c>
      <c r="I53" s="12" t="s">
        <v>102</v>
      </c>
      <c r="J53" s="588"/>
      <c r="K53" s="41"/>
      <c r="L53" s="41"/>
      <c r="M53" s="41"/>
      <c r="N53" s="41"/>
      <c r="O53" s="41"/>
      <c r="P53" s="41"/>
      <c r="Q53" s="41"/>
      <c r="R53" s="41"/>
      <c r="S53" s="41"/>
      <c r="T53" s="41"/>
      <c r="U53" s="41"/>
      <c r="V53" s="41"/>
      <c r="W53" s="41"/>
      <c r="X53" s="41"/>
      <c r="Y53" s="41"/>
    </row>
    <row r="54" spans="1:25" ht="75" x14ac:dyDescent="0.25">
      <c r="A54" s="564" t="s">
        <v>563</v>
      </c>
      <c r="B54" s="564"/>
      <c r="C54" s="564"/>
      <c r="D54" s="564"/>
      <c r="E54" s="754" t="s">
        <v>6980</v>
      </c>
      <c r="F54" s="450" t="s">
        <v>112</v>
      </c>
      <c r="G54" s="12" t="s">
        <v>4881</v>
      </c>
      <c r="H54" s="12" t="s">
        <v>4882</v>
      </c>
      <c r="I54" s="12" t="s">
        <v>4883</v>
      </c>
      <c r="J54" s="177"/>
      <c r="K54" s="40"/>
      <c r="L54" s="40"/>
      <c r="M54" s="40"/>
      <c r="N54" s="40"/>
      <c r="O54" s="40"/>
      <c r="P54" s="40"/>
      <c r="Q54" s="40"/>
      <c r="R54" s="40"/>
      <c r="S54" s="40"/>
      <c r="T54" s="40"/>
      <c r="U54" s="40"/>
      <c r="V54" s="40"/>
      <c r="W54" s="40"/>
      <c r="X54" s="40"/>
      <c r="Y54" s="40"/>
    </row>
    <row r="55" spans="1:25" ht="90" x14ac:dyDescent="0.25">
      <c r="A55" s="564" t="s">
        <v>564</v>
      </c>
      <c r="B55" s="564"/>
      <c r="C55" s="564"/>
      <c r="D55" s="564"/>
      <c r="E55" s="754" t="s">
        <v>6981</v>
      </c>
      <c r="F55" s="450" t="s">
        <v>4884</v>
      </c>
      <c r="G55" s="12" t="s">
        <v>36</v>
      </c>
      <c r="H55" s="12" t="s">
        <v>105</v>
      </c>
      <c r="I55" s="12" t="s">
        <v>106</v>
      </c>
      <c r="J55" s="588"/>
      <c r="K55" s="41"/>
      <c r="L55" s="41"/>
      <c r="M55" s="41"/>
      <c r="N55" s="41"/>
      <c r="O55" s="41"/>
      <c r="P55" s="41"/>
      <c r="Q55" s="41"/>
      <c r="R55" s="41"/>
      <c r="S55" s="41"/>
      <c r="T55" s="41"/>
      <c r="U55" s="41"/>
      <c r="V55" s="41"/>
      <c r="W55" s="41"/>
      <c r="X55" s="41"/>
      <c r="Y55" s="41"/>
    </row>
    <row r="56" spans="1:25" ht="45" x14ac:dyDescent="0.25">
      <c r="A56" s="564" t="s">
        <v>565</v>
      </c>
      <c r="B56" s="564"/>
      <c r="C56" s="564"/>
      <c r="D56" s="564"/>
      <c r="E56" s="754" t="s">
        <v>6982</v>
      </c>
      <c r="F56" s="450" t="s">
        <v>330</v>
      </c>
      <c r="G56" s="12" t="s">
        <v>4885</v>
      </c>
      <c r="H56" s="12" t="s">
        <v>107</v>
      </c>
      <c r="I56" s="12" t="s">
        <v>108</v>
      </c>
      <c r="J56" s="588"/>
      <c r="K56" s="41"/>
      <c r="L56" s="41"/>
      <c r="M56" s="41"/>
      <c r="N56" s="41"/>
      <c r="O56" s="41"/>
      <c r="P56" s="41"/>
      <c r="Q56" s="41"/>
      <c r="R56" s="41"/>
      <c r="S56" s="41"/>
      <c r="T56" s="41"/>
      <c r="U56" s="41"/>
      <c r="V56" s="41"/>
      <c r="W56" s="41"/>
      <c r="X56" s="41"/>
      <c r="Y56" s="41"/>
    </row>
    <row r="57" spans="1:25" ht="75" x14ac:dyDescent="0.25">
      <c r="A57" s="564">
        <v>30</v>
      </c>
      <c r="B57" s="564"/>
      <c r="C57" s="564"/>
      <c r="D57" s="754" t="s">
        <v>131</v>
      </c>
      <c r="E57" s="754"/>
      <c r="F57" s="450" t="s">
        <v>113</v>
      </c>
      <c r="G57" s="12" t="s">
        <v>114</v>
      </c>
      <c r="H57" s="12" t="s">
        <v>115</v>
      </c>
      <c r="I57" s="12" t="s">
        <v>116</v>
      </c>
      <c r="J57" s="42"/>
      <c r="K57" s="169"/>
      <c r="L57" s="41"/>
      <c r="M57" s="41"/>
      <c r="N57" s="41"/>
      <c r="O57" s="41"/>
      <c r="P57" s="41"/>
      <c r="Q57" s="41"/>
      <c r="R57" s="41"/>
      <c r="S57" s="41"/>
      <c r="T57" s="41"/>
      <c r="U57" s="41"/>
      <c r="V57" s="41"/>
      <c r="W57" s="41"/>
      <c r="X57" s="41"/>
      <c r="Y57" s="41"/>
    </row>
    <row r="58" spans="1:25" ht="90" x14ac:dyDescent="0.25">
      <c r="A58" s="564">
        <v>31</v>
      </c>
      <c r="B58" s="564"/>
      <c r="C58" s="564"/>
      <c r="D58" s="754" t="s">
        <v>130</v>
      </c>
      <c r="E58" s="754"/>
      <c r="F58" s="450" t="s">
        <v>117</v>
      </c>
      <c r="G58" s="12" t="s">
        <v>118</v>
      </c>
      <c r="H58" s="12" t="s">
        <v>119</v>
      </c>
      <c r="I58" s="12" t="s">
        <v>120</v>
      </c>
      <c r="J58" s="42"/>
      <c r="K58" s="41"/>
      <c r="L58" s="41"/>
      <c r="M58" s="41"/>
      <c r="N58" s="41"/>
      <c r="O58" s="41"/>
      <c r="P58" s="41"/>
      <c r="Q58" s="41"/>
      <c r="R58" s="41"/>
      <c r="S58" s="41"/>
      <c r="T58" s="41"/>
      <c r="U58" s="41"/>
      <c r="V58" s="41"/>
      <c r="W58" s="41"/>
      <c r="X58" s="41"/>
      <c r="Y58" s="41"/>
    </row>
    <row r="59" spans="1:25" ht="105" x14ac:dyDescent="0.25">
      <c r="A59" s="564">
        <v>32</v>
      </c>
      <c r="B59" s="564"/>
      <c r="C59" s="564"/>
      <c r="D59" s="754" t="s">
        <v>129</v>
      </c>
      <c r="E59" s="754"/>
      <c r="F59" s="450" t="s">
        <v>125</v>
      </c>
      <c r="G59" s="12" t="s">
        <v>114</v>
      </c>
      <c r="H59" s="12" t="s">
        <v>126</v>
      </c>
      <c r="I59" s="12" t="s">
        <v>127</v>
      </c>
      <c r="J59" s="42"/>
      <c r="K59" s="40"/>
      <c r="L59" s="41"/>
      <c r="M59" s="41"/>
      <c r="N59" s="41"/>
      <c r="O59" s="41"/>
      <c r="P59" s="41"/>
      <c r="Q59" s="40"/>
      <c r="R59" s="41"/>
      <c r="S59" s="41"/>
      <c r="T59" s="41"/>
      <c r="U59" s="41"/>
      <c r="V59" s="41"/>
      <c r="W59" s="41"/>
      <c r="X59" s="41"/>
      <c r="Y59" s="41"/>
    </row>
    <row r="60" spans="1:25" s="504" customFormat="1" ht="96" customHeight="1" x14ac:dyDescent="0.25">
      <c r="A60" s="28"/>
      <c r="B60" s="28"/>
      <c r="C60" s="750" t="s">
        <v>566</v>
      </c>
      <c r="D60" s="28"/>
      <c r="E60" s="28"/>
      <c r="F60" s="901" t="s">
        <v>5020</v>
      </c>
      <c r="G60" s="751"/>
      <c r="H60" s="751"/>
      <c r="I60" s="751"/>
      <c r="J60" s="64" t="e">
        <f>AVERAGE(J62:J65)</f>
        <v>#DIV/0!</v>
      </c>
      <c r="K60" s="44"/>
      <c r="L60" s="64" t="e">
        <f>AVERAGE(L62:L65)</f>
        <v>#DIV/0!</v>
      </c>
      <c r="M60" s="44"/>
      <c r="N60" s="64" t="e">
        <f>AVERAGE(N62:N65)</f>
        <v>#DIV/0!</v>
      </c>
      <c r="O60" s="44"/>
      <c r="P60" s="64" t="e">
        <f>AVERAGE(P62:P65)</f>
        <v>#DIV/0!</v>
      </c>
      <c r="Q60" s="44"/>
      <c r="R60" s="64" t="e">
        <f>AVERAGE(R62:R65)</f>
        <v>#DIV/0!</v>
      </c>
      <c r="S60" s="44"/>
      <c r="T60" s="64" t="e">
        <f>AVERAGE(T62:T65)</f>
        <v>#DIV/0!</v>
      </c>
      <c r="U60" s="44"/>
      <c r="V60" s="64" t="e">
        <f>AVERAGE(V62:V65)</f>
        <v>#DIV/0!</v>
      </c>
      <c r="W60" s="44"/>
      <c r="X60" s="64" t="e">
        <f>AVERAGE(X62:X65)</f>
        <v>#DIV/0!</v>
      </c>
      <c r="Y60" s="44"/>
    </row>
    <row r="61" spans="1:25" ht="60" x14ac:dyDescent="0.25">
      <c r="A61" s="564">
        <v>33</v>
      </c>
      <c r="B61" s="564"/>
      <c r="C61" s="564"/>
      <c r="D61" s="754" t="s">
        <v>128</v>
      </c>
      <c r="E61" s="754"/>
      <c r="F61" s="450" t="s">
        <v>121</v>
      </c>
      <c r="G61" s="12" t="s">
        <v>122</v>
      </c>
      <c r="H61" s="12" t="s">
        <v>123</v>
      </c>
      <c r="I61" s="12" t="s">
        <v>124</v>
      </c>
      <c r="J61" s="42"/>
      <c r="K61" s="41"/>
      <c r="L61" s="41"/>
      <c r="M61" s="41"/>
      <c r="N61" s="41"/>
      <c r="O61" s="41"/>
      <c r="P61" s="41"/>
      <c r="Q61" s="41"/>
      <c r="R61" s="41"/>
      <c r="S61" s="41"/>
      <c r="T61" s="41"/>
      <c r="U61" s="41"/>
      <c r="V61" s="41"/>
      <c r="W61" s="41"/>
      <c r="X61" s="41"/>
      <c r="Y61" s="41"/>
    </row>
    <row r="62" spans="1:25" ht="45" x14ac:dyDescent="0.25">
      <c r="A62" s="564">
        <v>34</v>
      </c>
      <c r="B62" s="564"/>
      <c r="C62" s="564"/>
      <c r="D62" s="754" t="s">
        <v>132</v>
      </c>
      <c r="E62" s="754"/>
      <c r="F62" s="450" t="s">
        <v>132</v>
      </c>
      <c r="G62" s="12" t="s">
        <v>133</v>
      </c>
      <c r="H62" s="12" t="s">
        <v>134</v>
      </c>
      <c r="I62" s="12" t="s">
        <v>135</v>
      </c>
      <c r="J62" s="40"/>
      <c r="K62" s="40"/>
      <c r="L62" s="40"/>
      <c r="M62" s="40"/>
      <c r="N62" s="40"/>
      <c r="O62" s="40"/>
      <c r="P62" s="40"/>
      <c r="Q62" s="40"/>
      <c r="R62" s="40"/>
      <c r="S62" s="40"/>
      <c r="T62" s="40"/>
      <c r="U62" s="40"/>
      <c r="V62" s="40"/>
      <c r="W62" s="40"/>
      <c r="X62" s="40"/>
      <c r="Y62" s="40"/>
    </row>
    <row r="63" spans="1:25" ht="195" x14ac:dyDescent="0.25">
      <c r="A63" s="564">
        <v>35</v>
      </c>
      <c r="B63" s="564"/>
      <c r="C63" s="564"/>
      <c r="D63" s="754" t="s">
        <v>148</v>
      </c>
      <c r="E63" s="754"/>
      <c r="F63" s="450" t="s">
        <v>136</v>
      </c>
      <c r="G63" s="12" t="s">
        <v>137</v>
      </c>
      <c r="H63" s="12" t="s">
        <v>138</v>
      </c>
      <c r="I63" s="12" t="s">
        <v>139</v>
      </c>
      <c r="J63" s="177"/>
      <c r="K63" s="40"/>
      <c r="L63" s="40"/>
      <c r="M63" s="40"/>
      <c r="N63" s="40"/>
      <c r="O63" s="40"/>
      <c r="P63" s="40"/>
      <c r="Q63" s="40"/>
      <c r="R63" s="40"/>
      <c r="S63" s="40"/>
      <c r="T63" s="40"/>
      <c r="U63" s="40"/>
      <c r="V63" s="40"/>
      <c r="W63" s="40"/>
      <c r="X63" s="40"/>
      <c r="Y63" s="40"/>
    </row>
    <row r="64" spans="1:25" ht="135" x14ac:dyDescent="0.25">
      <c r="A64" s="564">
        <v>36</v>
      </c>
      <c r="B64" s="564"/>
      <c r="C64" s="564"/>
      <c r="D64" s="754" t="s">
        <v>149</v>
      </c>
      <c r="E64" s="754"/>
      <c r="F64" s="450" t="s">
        <v>140</v>
      </c>
      <c r="G64" s="12" t="s">
        <v>141</v>
      </c>
      <c r="H64" s="12" t="s">
        <v>142</v>
      </c>
      <c r="I64" s="12" t="s">
        <v>143</v>
      </c>
      <c r="J64" s="177"/>
      <c r="K64" s="40"/>
      <c r="L64" s="40"/>
      <c r="M64" s="40"/>
      <c r="N64" s="40"/>
      <c r="O64" s="40"/>
      <c r="P64" s="40"/>
      <c r="Q64" s="40"/>
      <c r="R64" s="40"/>
      <c r="S64" s="40"/>
      <c r="T64" s="40"/>
      <c r="U64" s="40"/>
      <c r="V64" s="40"/>
      <c r="W64" s="40"/>
      <c r="X64" s="40"/>
      <c r="Y64" s="40"/>
    </row>
    <row r="65" spans="1:25" ht="105" x14ac:dyDescent="0.25">
      <c r="A65" s="564">
        <v>37</v>
      </c>
      <c r="B65" s="564"/>
      <c r="C65" s="564"/>
      <c r="D65" s="754" t="s">
        <v>150</v>
      </c>
      <c r="E65" s="754"/>
      <c r="F65" s="450" t="s">
        <v>144</v>
      </c>
      <c r="G65" s="12" t="s">
        <v>145</v>
      </c>
      <c r="H65" s="12" t="s">
        <v>146</v>
      </c>
      <c r="I65" s="12" t="s">
        <v>147</v>
      </c>
      <c r="J65" s="177"/>
      <c r="K65" s="40"/>
      <c r="L65" s="40"/>
      <c r="M65" s="40"/>
      <c r="N65" s="40"/>
      <c r="O65" s="40"/>
      <c r="P65" s="40"/>
      <c r="Q65" s="40"/>
      <c r="R65" s="40"/>
      <c r="S65" s="40"/>
      <c r="T65" s="40"/>
      <c r="U65" s="40"/>
      <c r="V65" s="40"/>
      <c r="W65" s="40"/>
      <c r="X65" s="40"/>
      <c r="Y65" s="40"/>
    </row>
    <row r="66" spans="1:25" s="504" customFormat="1" ht="102" customHeight="1" x14ac:dyDescent="0.25">
      <c r="A66" s="28"/>
      <c r="B66" s="28"/>
      <c r="C66" s="750" t="s">
        <v>567</v>
      </c>
      <c r="D66" s="28"/>
      <c r="E66" s="28"/>
      <c r="F66" s="502" t="s">
        <v>524</v>
      </c>
      <c r="G66" s="28"/>
      <c r="H66" s="28"/>
      <c r="I66" s="28"/>
      <c r="J66" s="64" t="e">
        <f>AVERAGE(J67:J72)</f>
        <v>#DIV/0!</v>
      </c>
      <c r="K66" s="44"/>
      <c r="L66" s="64" t="e">
        <f>AVERAGE(L67:L72)</f>
        <v>#DIV/0!</v>
      </c>
      <c r="M66" s="44"/>
      <c r="N66" s="64" t="e">
        <f>AVERAGE(N67:N72)</f>
        <v>#DIV/0!</v>
      </c>
      <c r="O66" s="44"/>
      <c r="P66" s="64" t="e">
        <f>AVERAGE(P67:P72)</f>
        <v>#DIV/0!</v>
      </c>
      <c r="Q66" s="44"/>
      <c r="R66" s="64" t="e">
        <f>AVERAGE(R67:R72)</f>
        <v>#DIV/0!</v>
      </c>
      <c r="S66" s="44"/>
      <c r="T66" s="64" t="e">
        <f>AVERAGE(T67:T72)</f>
        <v>#DIV/0!</v>
      </c>
      <c r="U66" s="44"/>
      <c r="V66" s="64" t="e">
        <f>AVERAGE(V67:V72)</f>
        <v>#DIV/0!</v>
      </c>
      <c r="W66" s="44"/>
      <c r="X66" s="64" t="e">
        <f>AVERAGE(X67:X72)</f>
        <v>#DIV/0!</v>
      </c>
      <c r="Y66" s="44"/>
    </row>
    <row r="67" spans="1:25" ht="86.25" x14ac:dyDescent="0.25">
      <c r="A67" s="564">
        <v>38</v>
      </c>
      <c r="B67" s="564"/>
      <c r="C67" s="564"/>
      <c r="D67" s="754" t="s">
        <v>165</v>
      </c>
      <c r="E67" s="754"/>
      <c r="F67" s="450" t="s">
        <v>7193</v>
      </c>
      <c r="G67" s="12" t="s">
        <v>151</v>
      </c>
      <c r="H67" s="12" t="s">
        <v>152</v>
      </c>
      <c r="I67" s="12" t="s">
        <v>153</v>
      </c>
      <c r="J67" s="171"/>
      <c r="K67" s="40"/>
      <c r="L67" s="171"/>
      <c r="M67" s="40"/>
      <c r="N67" s="171"/>
      <c r="O67" s="171"/>
      <c r="P67" s="171"/>
      <c r="Q67" s="40"/>
      <c r="R67" s="171"/>
      <c r="S67" s="40"/>
      <c r="T67" s="171"/>
      <c r="U67" s="40"/>
      <c r="V67" s="171"/>
      <c r="W67" s="40"/>
      <c r="X67" s="171"/>
      <c r="Y67" s="40"/>
    </row>
    <row r="68" spans="1:25" ht="138" x14ac:dyDescent="0.25">
      <c r="A68" s="564">
        <v>39</v>
      </c>
      <c r="B68" s="564"/>
      <c r="C68" s="564"/>
      <c r="D68" s="754" t="s">
        <v>162</v>
      </c>
      <c r="E68" s="754"/>
      <c r="F68" s="450" t="s">
        <v>154</v>
      </c>
      <c r="G68" s="12" t="s">
        <v>155</v>
      </c>
      <c r="H68" s="12" t="s">
        <v>7176</v>
      </c>
      <c r="I68" s="12" t="s">
        <v>114</v>
      </c>
      <c r="J68" s="590"/>
      <c r="K68" s="171"/>
      <c r="L68" s="171"/>
      <c r="M68" s="171"/>
      <c r="N68" s="171"/>
      <c r="O68" s="171"/>
      <c r="P68" s="171"/>
      <c r="Q68" s="171"/>
      <c r="R68" s="171"/>
      <c r="S68" s="171"/>
      <c r="T68" s="171"/>
      <c r="U68" s="171"/>
      <c r="V68" s="171"/>
      <c r="W68" s="40"/>
      <c r="X68" s="171"/>
      <c r="Y68" s="40"/>
    </row>
    <row r="69" spans="1:25" ht="51.75" x14ac:dyDescent="0.25">
      <c r="A69" s="564">
        <v>40</v>
      </c>
      <c r="B69" s="564"/>
      <c r="C69" s="564"/>
      <c r="D69" s="754" t="s">
        <v>164</v>
      </c>
      <c r="E69" s="754"/>
      <c r="F69" s="450" t="s">
        <v>156</v>
      </c>
      <c r="G69" s="12" t="s">
        <v>157</v>
      </c>
      <c r="H69" s="12" t="s">
        <v>158</v>
      </c>
      <c r="I69" s="12" t="s">
        <v>114</v>
      </c>
      <c r="J69" s="40"/>
      <c r="K69" s="40"/>
      <c r="L69" s="40"/>
      <c r="M69" s="40"/>
      <c r="N69" s="40"/>
      <c r="O69" s="40"/>
      <c r="P69" s="40"/>
      <c r="Q69" s="40"/>
      <c r="R69" s="40"/>
      <c r="S69" s="40"/>
      <c r="T69" s="40"/>
      <c r="U69" s="40"/>
      <c r="V69" s="40"/>
      <c r="W69" s="40"/>
      <c r="X69" s="40"/>
      <c r="Y69" s="40"/>
    </row>
    <row r="70" spans="1:25" ht="51.75" x14ac:dyDescent="0.25">
      <c r="A70" s="564">
        <v>41</v>
      </c>
      <c r="B70" s="564"/>
      <c r="C70" s="564"/>
      <c r="D70" s="754" t="s">
        <v>159</v>
      </c>
      <c r="E70" s="754"/>
      <c r="F70" s="450" t="s">
        <v>159</v>
      </c>
      <c r="G70" s="12" t="s">
        <v>157</v>
      </c>
      <c r="H70" s="12" t="s">
        <v>158</v>
      </c>
      <c r="I70" s="12" t="s">
        <v>114</v>
      </c>
      <c r="J70" s="177"/>
      <c r="K70" s="172"/>
      <c r="L70" s="40"/>
      <c r="M70" s="40"/>
      <c r="N70" s="40"/>
      <c r="O70" s="40"/>
      <c r="P70" s="40"/>
      <c r="Q70" s="40"/>
      <c r="R70" s="40"/>
      <c r="S70" s="40"/>
      <c r="T70" s="40"/>
      <c r="U70" s="40"/>
      <c r="V70" s="40"/>
      <c r="W70" s="40"/>
      <c r="X70" s="40"/>
      <c r="Y70" s="40"/>
    </row>
    <row r="71" spans="1:25" ht="75" x14ac:dyDescent="0.25">
      <c r="A71" s="564">
        <v>42</v>
      </c>
      <c r="B71" s="564"/>
      <c r="C71" s="564"/>
      <c r="D71" s="754" t="s">
        <v>163</v>
      </c>
      <c r="E71" s="754"/>
      <c r="F71" s="450" t="s">
        <v>160</v>
      </c>
      <c r="G71" s="12" t="s">
        <v>157</v>
      </c>
      <c r="H71" s="12" t="s">
        <v>158</v>
      </c>
      <c r="I71" s="12" t="s">
        <v>114</v>
      </c>
      <c r="J71" s="82"/>
      <c r="K71" s="40"/>
      <c r="L71" s="47"/>
      <c r="M71" s="47"/>
      <c r="N71" s="41"/>
      <c r="O71" s="47"/>
      <c r="P71" s="41"/>
      <c r="Q71" s="47"/>
      <c r="R71" s="41"/>
      <c r="S71" s="47"/>
      <c r="T71" s="41"/>
      <c r="U71" s="47"/>
      <c r="V71" s="41"/>
      <c r="W71" s="47"/>
      <c r="X71" s="41"/>
      <c r="Y71" s="47"/>
    </row>
    <row r="72" spans="1:25" ht="45" x14ac:dyDescent="0.25">
      <c r="A72" s="564">
        <v>43</v>
      </c>
      <c r="B72" s="564"/>
      <c r="C72" s="564"/>
      <c r="D72" s="754" t="s">
        <v>166</v>
      </c>
      <c r="E72" s="754"/>
      <c r="F72" s="450" t="s">
        <v>161</v>
      </c>
      <c r="G72" s="12" t="s">
        <v>157</v>
      </c>
      <c r="H72" s="12" t="s">
        <v>158</v>
      </c>
      <c r="I72" s="12" t="s">
        <v>114</v>
      </c>
      <c r="J72" s="42"/>
      <c r="K72" s="41"/>
      <c r="L72" s="41"/>
      <c r="M72" s="41"/>
      <c r="N72" s="41"/>
      <c r="O72" s="41"/>
      <c r="P72" s="41"/>
      <c r="Q72" s="41"/>
      <c r="R72" s="41"/>
      <c r="S72" s="41"/>
      <c r="T72" s="41"/>
      <c r="U72" s="41"/>
      <c r="V72" s="41"/>
      <c r="W72" s="41"/>
      <c r="X72" s="41"/>
      <c r="Y72" s="41"/>
    </row>
    <row r="73" spans="1:25" s="504" customFormat="1" ht="60" x14ac:dyDescent="0.25">
      <c r="A73" s="760"/>
      <c r="B73" s="750" t="s">
        <v>568</v>
      </c>
      <c r="C73" s="28"/>
      <c r="D73" s="28"/>
      <c r="E73" s="28"/>
      <c r="F73" s="502" t="s">
        <v>525</v>
      </c>
      <c r="G73" s="28"/>
      <c r="H73" s="28"/>
      <c r="I73" s="28"/>
      <c r="J73" s="64" t="e">
        <f>AVERAGE(J74,J81,J90,J100)</f>
        <v>#DIV/0!</v>
      </c>
      <c r="K73" s="44"/>
      <c r="L73" s="64" t="e">
        <f>AVERAGE(L74,L81,L90,L100)</f>
        <v>#DIV/0!</v>
      </c>
      <c r="M73" s="44"/>
      <c r="N73" s="64" t="e">
        <f>AVERAGE(N74,N81,N90,N100)</f>
        <v>#DIV/0!</v>
      </c>
      <c r="O73" s="44"/>
      <c r="P73" s="64" t="e">
        <f>AVERAGE(P74,P81,P90,P100)</f>
        <v>#DIV/0!</v>
      </c>
      <c r="Q73" s="44"/>
      <c r="R73" s="64" t="e">
        <f>AVERAGE(R74,R81,R90,R100)</f>
        <v>#DIV/0!</v>
      </c>
      <c r="S73" s="44"/>
      <c r="T73" s="64"/>
      <c r="U73" s="44"/>
      <c r="V73" s="44"/>
      <c r="W73" s="44"/>
      <c r="X73" s="44"/>
      <c r="Y73" s="44"/>
    </row>
    <row r="74" spans="1:25" s="504" customFormat="1" ht="45" x14ac:dyDescent="0.25">
      <c r="A74" s="28"/>
      <c r="B74" s="28"/>
      <c r="C74" s="750" t="s">
        <v>569</v>
      </c>
      <c r="D74" s="28"/>
      <c r="E74" s="28"/>
      <c r="F74" s="502" t="s">
        <v>526</v>
      </c>
      <c r="G74" s="28"/>
      <c r="H74" s="28"/>
      <c r="I74" s="28"/>
      <c r="J74" s="64" t="e">
        <f>AVERAGE(J75:J80)</f>
        <v>#DIV/0!</v>
      </c>
      <c r="K74" s="44"/>
      <c r="L74" s="64" t="e">
        <f>AVERAGE(L75:L80)</f>
        <v>#DIV/0!</v>
      </c>
      <c r="M74" s="44"/>
      <c r="N74" s="64" t="e">
        <f>AVERAGE(N75:N80)</f>
        <v>#DIV/0!</v>
      </c>
      <c r="O74" s="44"/>
      <c r="P74" s="64" t="e">
        <f>AVERAGE(P75:P80)</f>
        <v>#DIV/0!</v>
      </c>
      <c r="Q74" s="44"/>
      <c r="R74" s="64" t="e">
        <f>AVERAGE(R75:R80)</f>
        <v>#DIV/0!</v>
      </c>
      <c r="S74" s="44"/>
      <c r="T74" s="64"/>
      <c r="U74" s="44"/>
      <c r="V74" s="64"/>
      <c r="W74" s="44"/>
      <c r="X74" s="64"/>
      <c r="Y74" s="44"/>
    </row>
    <row r="75" spans="1:25" ht="255" x14ac:dyDescent="0.25">
      <c r="A75" s="564">
        <v>44</v>
      </c>
      <c r="B75" s="564"/>
      <c r="C75" s="564"/>
      <c r="D75" s="754" t="s">
        <v>227</v>
      </c>
      <c r="E75" s="754"/>
      <c r="F75" s="450" t="s">
        <v>5117</v>
      </c>
      <c r="G75" s="12" t="s">
        <v>167</v>
      </c>
      <c r="H75" s="12" t="s">
        <v>168</v>
      </c>
      <c r="I75" s="12" t="s">
        <v>169</v>
      </c>
      <c r="J75" s="42"/>
      <c r="K75" s="169"/>
      <c r="L75" s="42"/>
      <c r="M75" s="41"/>
      <c r="N75" s="42"/>
      <c r="O75" s="41"/>
      <c r="P75" s="42"/>
      <c r="Q75" s="41"/>
      <c r="R75" s="42"/>
      <c r="S75" s="41"/>
      <c r="T75" s="42"/>
      <c r="U75" s="41"/>
      <c r="V75" s="41"/>
      <c r="W75" s="41"/>
      <c r="X75" s="41"/>
      <c r="Y75" s="41"/>
    </row>
    <row r="76" spans="1:25" ht="195" x14ac:dyDescent="0.25">
      <c r="A76" s="564">
        <v>45</v>
      </c>
      <c r="B76" s="564"/>
      <c r="C76" s="564"/>
      <c r="D76" s="754" t="s">
        <v>228</v>
      </c>
      <c r="E76" s="754"/>
      <c r="F76" s="450" t="s">
        <v>170</v>
      </c>
      <c r="G76" s="12" t="s">
        <v>171</v>
      </c>
      <c r="H76" s="12" t="s">
        <v>172</v>
      </c>
      <c r="I76" s="12" t="s">
        <v>173</v>
      </c>
      <c r="J76" s="42"/>
      <c r="K76" s="41"/>
      <c r="L76" s="42"/>
      <c r="M76" s="41"/>
      <c r="N76" s="42"/>
      <c r="O76" s="41"/>
      <c r="P76" s="42"/>
      <c r="Q76" s="41"/>
      <c r="R76" s="42"/>
      <c r="S76" s="41"/>
      <c r="T76" s="42"/>
      <c r="U76" s="41"/>
      <c r="V76" s="41"/>
      <c r="W76" s="41"/>
      <c r="X76" s="41"/>
      <c r="Y76" s="41"/>
    </row>
    <row r="77" spans="1:25" ht="105" x14ac:dyDescent="0.25">
      <c r="A77" s="564">
        <v>46</v>
      </c>
      <c r="B77" s="564"/>
      <c r="C77" s="564"/>
      <c r="D77" s="754" t="s">
        <v>229</v>
      </c>
      <c r="E77" s="754"/>
      <c r="F77" s="450" t="s">
        <v>174</v>
      </c>
      <c r="G77" s="12" t="s">
        <v>175</v>
      </c>
      <c r="H77" s="12" t="s">
        <v>176</v>
      </c>
      <c r="I77" s="12" t="s">
        <v>177</v>
      </c>
      <c r="J77" s="42"/>
      <c r="K77" s="40"/>
      <c r="L77" s="42"/>
      <c r="M77" s="41"/>
      <c r="N77" s="42"/>
      <c r="O77" s="41"/>
      <c r="P77" s="42"/>
      <c r="Q77" s="41"/>
      <c r="R77" s="42"/>
      <c r="S77" s="41"/>
      <c r="T77" s="42"/>
      <c r="U77" s="41"/>
      <c r="V77" s="41"/>
      <c r="W77" s="41"/>
      <c r="X77" s="41"/>
      <c r="Y77" s="41"/>
    </row>
    <row r="78" spans="1:25" ht="105" x14ac:dyDescent="0.25">
      <c r="A78" s="564">
        <v>47</v>
      </c>
      <c r="B78" s="564"/>
      <c r="C78" s="564"/>
      <c r="D78" s="754" t="s">
        <v>230</v>
      </c>
      <c r="E78" s="754"/>
      <c r="F78" s="450" t="s">
        <v>178</v>
      </c>
      <c r="G78" s="12" t="s">
        <v>171</v>
      </c>
      <c r="H78" s="12" t="s">
        <v>179</v>
      </c>
      <c r="I78" s="12" t="s">
        <v>180</v>
      </c>
      <c r="J78" s="42"/>
      <c r="K78" s="40"/>
      <c r="L78" s="42"/>
      <c r="M78" s="41"/>
      <c r="N78" s="42"/>
      <c r="O78" s="41"/>
      <c r="P78" s="42"/>
      <c r="Q78" s="41"/>
      <c r="R78" s="42"/>
      <c r="S78" s="41"/>
      <c r="T78" s="42"/>
      <c r="U78" s="41"/>
      <c r="V78" s="41"/>
      <c r="W78" s="41"/>
      <c r="X78" s="41"/>
      <c r="Y78" s="41"/>
    </row>
    <row r="79" spans="1:25" ht="165" x14ac:dyDescent="0.25">
      <c r="A79" s="564">
        <v>48</v>
      </c>
      <c r="B79" s="564"/>
      <c r="C79" s="564"/>
      <c r="D79" s="754" t="s">
        <v>231</v>
      </c>
      <c r="E79" s="754"/>
      <c r="F79" s="450" t="s">
        <v>181</v>
      </c>
      <c r="G79" s="12" t="s">
        <v>36</v>
      </c>
      <c r="H79" s="12" t="s">
        <v>176</v>
      </c>
      <c r="I79" s="12" t="s">
        <v>182</v>
      </c>
      <c r="J79" s="42"/>
      <c r="K79" s="40"/>
      <c r="L79" s="41"/>
      <c r="M79" s="41"/>
      <c r="N79" s="41"/>
      <c r="O79" s="41"/>
      <c r="P79" s="41"/>
      <c r="Q79" s="41"/>
      <c r="R79" s="41"/>
      <c r="S79" s="41"/>
      <c r="T79" s="41"/>
      <c r="U79" s="41"/>
      <c r="V79" s="41"/>
      <c r="W79" s="41"/>
      <c r="X79" s="41"/>
      <c r="Y79" s="41"/>
    </row>
    <row r="80" spans="1:25" ht="195" x14ac:dyDescent="0.25">
      <c r="A80" s="564">
        <v>49</v>
      </c>
      <c r="B80" s="564"/>
      <c r="C80" s="564"/>
      <c r="D80" s="754" t="s">
        <v>232</v>
      </c>
      <c r="E80" s="754"/>
      <c r="F80" s="450" t="s">
        <v>5073</v>
      </c>
      <c r="G80" s="12" t="s">
        <v>167</v>
      </c>
      <c r="H80" s="12" t="s">
        <v>168</v>
      </c>
      <c r="I80" s="12" t="s">
        <v>169</v>
      </c>
      <c r="J80" s="42"/>
      <c r="K80" s="40"/>
      <c r="L80" s="41"/>
      <c r="M80" s="41"/>
      <c r="N80" s="41"/>
      <c r="O80" s="41"/>
      <c r="P80" s="41"/>
      <c r="Q80" s="41"/>
      <c r="R80" s="41"/>
      <c r="S80" s="41"/>
      <c r="T80" s="41"/>
      <c r="U80" s="41"/>
      <c r="V80" s="41"/>
      <c r="W80" s="41"/>
      <c r="X80" s="41"/>
      <c r="Y80" s="41"/>
    </row>
    <row r="81" spans="1:25" s="504" customFormat="1" ht="123" customHeight="1" x14ac:dyDescent="0.25">
      <c r="A81" s="28"/>
      <c r="B81" s="28"/>
      <c r="C81" s="750" t="s">
        <v>570</v>
      </c>
      <c r="D81" s="751"/>
      <c r="E81" s="751"/>
      <c r="F81" s="901" t="s">
        <v>527</v>
      </c>
      <c r="G81" s="751"/>
      <c r="H81" s="28"/>
      <c r="I81" s="28"/>
      <c r="J81" s="64" t="e">
        <f>AVERAGE(J82,J83,J87:J89)</f>
        <v>#DIV/0!</v>
      </c>
      <c r="K81" s="44"/>
      <c r="L81" s="64" t="e">
        <f>AVERAGE(L82,L83,L87:L89)</f>
        <v>#DIV/0!</v>
      </c>
      <c r="M81" s="44"/>
      <c r="N81" s="64" t="e">
        <f>AVERAGE(N82,N83,N87:N89)</f>
        <v>#DIV/0!</v>
      </c>
      <c r="O81" s="44"/>
      <c r="P81" s="64" t="e">
        <f>AVERAGE(P82,P83,P87:P89)</f>
        <v>#DIV/0!</v>
      </c>
      <c r="Q81" s="44"/>
      <c r="R81" s="64" t="e">
        <f>AVERAGE(R82,R83,R87:R89)</f>
        <v>#DIV/0!</v>
      </c>
      <c r="S81" s="44"/>
      <c r="T81" s="64" t="e">
        <f>AVERAGE(T82,T83,T87:T89)</f>
        <v>#DIV/0!</v>
      </c>
      <c r="U81" s="44"/>
      <c r="V81" s="44"/>
      <c r="W81" s="44"/>
      <c r="X81" s="44"/>
      <c r="Y81" s="44"/>
    </row>
    <row r="82" spans="1:25" ht="210" x14ac:dyDescent="0.25">
      <c r="A82" s="564">
        <v>50</v>
      </c>
      <c r="B82" s="564"/>
      <c r="C82" s="564"/>
      <c r="D82" s="754" t="s">
        <v>233</v>
      </c>
      <c r="E82" s="754"/>
      <c r="F82" s="450" t="s">
        <v>183</v>
      </c>
      <c r="G82" s="12" t="s">
        <v>184</v>
      </c>
      <c r="H82" s="12" t="s">
        <v>185</v>
      </c>
      <c r="I82" s="12" t="s">
        <v>186</v>
      </c>
      <c r="J82" s="42"/>
      <c r="K82" s="169"/>
      <c r="L82" s="41"/>
      <c r="M82" s="41"/>
      <c r="N82" s="41"/>
      <c r="O82" s="41"/>
      <c r="P82" s="41"/>
      <c r="Q82" s="41"/>
      <c r="R82" s="41"/>
      <c r="S82" s="41"/>
      <c r="T82" s="41"/>
      <c r="U82" s="41"/>
      <c r="V82" s="41"/>
      <c r="W82" s="41"/>
      <c r="X82" s="41"/>
      <c r="Y82" s="41"/>
    </row>
    <row r="83" spans="1:25" s="501" customFormat="1" ht="86.25" x14ac:dyDescent="0.25">
      <c r="A83" s="31">
        <v>51</v>
      </c>
      <c r="B83" s="31"/>
      <c r="C83" s="31"/>
      <c r="D83" s="756" t="s">
        <v>643</v>
      </c>
      <c r="E83" s="756"/>
      <c r="F83" s="517" t="s">
        <v>643</v>
      </c>
      <c r="G83" s="30"/>
      <c r="H83" s="30"/>
      <c r="I83" s="30"/>
      <c r="J83" s="176" t="e">
        <f>AVERAGE(J84:J86)</f>
        <v>#DIV/0!</v>
      </c>
      <c r="K83" s="170"/>
      <c r="L83" s="176" t="e">
        <f>AVERAGE(L84:L86)</f>
        <v>#DIV/0!</v>
      </c>
      <c r="M83" s="43"/>
      <c r="N83" s="176" t="e">
        <f>AVERAGE(N84:N86)</f>
        <v>#DIV/0!</v>
      </c>
      <c r="O83" s="43"/>
      <c r="P83" s="176" t="e">
        <f>AVERAGE(P84:P86)</f>
        <v>#DIV/0!</v>
      </c>
      <c r="Q83" s="43"/>
      <c r="R83" s="176" t="e">
        <f>AVERAGE(R84:R86)</f>
        <v>#DIV/0!</v>
      </c>
      <c r="S83" s="43"/>
      <c r="T83" s="176" t="e">
        <f>AVERAGE(T84:T86)</f>
        <v>#DIV/0!</v>
      </c>
      <c r="U83" s="43"/>
      <c r="V83" s="43"/>
      <c r="W83" s="43"/>
      <c r="X83" s="43"/>
      <c r="Y83" s="43"/>
    </row>
    <row r="84" spans="1:25" ht="180" x14ac:dyDescent="0.25">
      <c r="A84" s="564" t="s">
        <v>5022</v>
      </c>
      <c r="B84" s="564"/>
      <c r="C84" s="564"/>
      <c r="D84" s="564"/>
      <c r="E84" s="754" t="s">
        <v>6984</v>
      </c>
      <c r="F84" s="450" t="s">
        <v>187</v>
      </c>
      <c r="G84" s="12" t="s">
        <v>175</v>
      </c>
      <c r="H84" s="12" t="s">
        <v>176</v>
      </c>
      <c r="I84" s="12" t="s">
        <v>5026</v>
      </c>
      <c r="J84" s="42"/>
      <c r="K84" s="40"/>
      <c r="L84" s="42"/>
      <c r="M84" s="41"/>
      <c r="N84" s="42"/>
      <c r="O84" s="41"/>
      <c r="P84" s="42"/>
      <c r="Q84" s="42"/>
      <c r="R84" s="42"/>
      <c r="S84" s="41"/>
      <c r="T84" s="42"/>
      <c r="U84" s="41"/>
      <c r="V84" s="41"/>
      <c r="W84" s="41"/>
      <c r="X84" s="41"/>
      <c r="Y84" s="41"/>
    </row>
    <row r="85" spans="1:25" ht="120" x14ac:dyDescent="0.25">
      <c r="A85" s="564" t="s">
        <v>5023</v>
      </c>
      <c r="B85" s="564"/>
      <c r="C85" s="564"/>
      <c r="D85" s="564"/>
      <c r="E85" s="754" t="s">
        <v>6983</v>
      </c>
      <c r="F85" s="450" t="s">
        <v>188</v>
      </c>
      <c r="G85" s="12" t="s">
        <v>175</v>
      </c>
      <c r="H85" s="12" t="s">
        <v>189</v>
      </c>
      <c r="I85" s="12" t="s">
        <v>190</v>
      </c>
      <c r="J85" s="42"/>
      <c r="K85" s="169"/>
      <c r="L85" s="42"/>
      <c r="M85" s="41"/>
      <c r="N85" s="42"/>
      <c r="O85" s="41"/>
      <c r="P85" s="42"/>
      <c r="Q85" s="41"/>
      <c r="R85" s="42"/>
      <c r="S85" s="41"/>
      <c r="T85" s="42"/>
      <c r="U85" s="41"/>
      <c r="V85" s="41"/>
      <c r="W85" s="41"/>
      <c r="X85" s="41"/>
      <c r="Y85" s="41"/>
    </row>
    <row r="86" spans="1:25" ht="135" x14ac:dyDescent="0.25">
      <c r="A86" s="564" t="s">
        <v>5024</v>
      </c>
      <c r="B86" s="564"/>
      <c r="C86" s="564"/>
      <c r="D86" s="564"/>
      <c r="E86" s="754" t="s">
        <v>6985</v>
      </c>
      <c r="F86" s="450" t="s">
        <v>191</v>
      </c>
      <c r="G86" s="12" t="s">
        <v>192</v>
      </c>
      <c r="H86" s="12" t="s">
        <v>193</v>
      </c>
      <c r="I86" s="12" t="s">
        <v>194</v>
      </c>
      <c r="J86" s="42"/>
      <c r="K86" s="169"/>
      <c r="L86" s="42"/>
      <c r="M86" s="41"/>
      <c r="N86" s="42"/>
      <c r="O86" s="41"/>
      <c r="P86" s="42"/>
      <c r="Q86" s="41"/>
      <c r="R86" s="42"/>
      <c r="S86" s="41"/>
      <c r="T86" s="42"/>
      <c r="U86" s="41"/>
      <c r="V86" s="41"/>
      <c r="W86" s="41"/>
      <c r="X86" s="41"/>
      <c r="Y86" s="41"/>
    </row>
    <row r="87" spans="1:25" ht="90" x14ac:dyDescent="0.25">
      <c r="A87" s="564">
        <v>52</v>
      </c>
      <c r="B87" s="564"/>
      <c r="C87" s="564"/>
      <c r="D87" s="754" t="s">
        <v>234</v>
      </c>
      <c r="E87" s="754"/>
      <c r="F87" s="450" t="s">
        <v>195</v>
      </c>
      <c r="G87" s="12" t="s">
        <v>196</v>
      </c>
      <c r="H87" s="12" t="s">
        <v>197</v>
      </c>
      <c r="I87" s="12" t="s">
        <v>198</v>
      </c>
      <c r="J87" s="42"/>
      <c r="K87" s="41"/>
      <c r="L87" s="41"/>
      <c r="M87" s="41"/>
      <c r="N87" s="41"/>
      <c r="O87" s="41"/>
      <c r="P87" s="41"/>
      <c r="Q87" s="41"/>
      <c r="R87" s="41"/>
      <c r="S87" s="41"/>
      <c r="T87" s="41"/>
      <c r="U87" s="41"/>
      <c r="V87" s="41"/>
      <c r="W87" s="41"/>
      <c r="X87" s="41"/>
      <c r="Y87" s="41"/>
    </row>
    <row r="88" spans="1:25" ht="120" x14ac:dyDescent="0.25">
      <c r="A88" s="564">
        <v>53</v>
      </c>
      <c r="B88" s="564"/>
      <c r="C88" s="564"/>
      <c r="D88" s="754" t="s">
        <v>235</v>
      </c>
      <c r="E88" s="754"/>
      <c r="F88" s="450" t="s">
        <v>199</v>
      </c>
      <c r="G88" s="12" t="s">
        <v>175</v>
      </c>
      <c r="H88" s="12" t="s">
        <v>176</v>
      </c>
      <c r="I88" s="12" t="s">
        <v>200</v>
      </c>
      <c r="J88" s="42"/>
      <c r="K88" s="40"/>
      <c r="L88" s="42"/>
      <c r="M88" s="41"/>
      <c r="N88" s="42"/>
      <c r="O88" s="41"/>
      <c r="P88" s="42"/>
      <c r="Q88" s="41"/>
      <c r="R88" s="42"/>
      <c r="S88" s="41"/>
      <c r="T88" s="42"/>
      <c r="U88" s="41"/>
      <c r="V88" s="41"/>
      <c r="W88" s="41"/>
      <c r="X88" s="41"/>
      <c r="Y88" s="41"/>
    </row>
    <row r="89" spans="1:25" ht="195" x14ac:dyDescent="0.25">
      <c r="A89" s="564">
        <v>54</v>
      </c>
      <c r="B89" s="564"/>
      <c r="C89" s="564"/>
      <c r="D89" s="754" t="s">
        <v>236</v>
      </c>
      <c r="E89" s="754"/>
      <c r="F89" s="450" t="s">
        <v>201</v>
      </c>
      <c r="G89" s="12" t="s">
        <v>4971</v>
      </c>
      <c r="H89" s="12" t="s">
        <v>4972</v>
      </c>
      <c r="I89" s="12" t="s">
        <v>4973</v>
      </c>
      <c r="J89" s="42"/>
      <c r="K89" s="40"/>
      <c r="L89" s="42"/>
      <c r="M89" s="41"/>
      <c r="N89" s="42"/>
      <c r="O89" s="41"/>
      <c r="P89" s="42"/>
      <c r="Q89" s="41"/>
      <c r="R89" s="42"/>
      <c r="S89" s="41"/>
      <c r="T89" s="42"/>
      <c r="U89" s="41"/>
      <c r="V89" s="41"/>
      <c r="W89" s="41"/>
      <c r="X89" s="41"/>
      <c r="Y89" s="41"/>
    </row>
    <row r="90" spans="1:25" s="504" customFormat="1" ht="199.5" customHeight="1" x14ac:dyDescent="0.25">
      <c r="A90" s="28"/>
      <c r="B90" s="28"/>
      <c r="C90" s="750" t="s">
        <v>571</v>
      </c>
      <c r="D90" s="28"/>
      <c r="E90" s="1023"/>
      <c r="F90" s="762" t="s">
        <v>528</v>
      </c>
      <c r="G90" s="751"/>
      <c r="H90" s="751"/>
      <c r="I90" s="751"/>
      <c r="J90" s="64" t="e">
        <f>AVERAGE(J91,J94,#REF!,J98,J99)</f>
        <v>#REF!</v>
      </c>
      <c r="K90" s="44"/>
      <c r="L90" s="64" t="e">
        <f>AVERAGE(L91,L94,#REF!,L98,L99)</f>
        <v>#REF!</v>
      </c>
      <c r="M90" s="44"/>
      <c r="N90" s="64" t="e">
        <f>AVERAGE(N91,N94,#REF!,N98,N99)</f>
        <v>#REF!</v>
      </c>
      <c r="O90" s="44"/>
      <c r="P90" s="64" t="e">
        <f>AVERAGE(P91,P94,#REF!,P98,P99)</f>
        <v>#REF!</v>
      </c>
      <c r="Q90" s="44"/>
      <c r="R90" s="64" t="e">
        <f>AVERAGE(R91,R94,#REF!,R98,R99)</f>
        <v>#REF!</v>
      </c>
      <c r="S90" s="44"/>
      <c r="T90" s="64" t="e">
        <f>AVERAGE(T91,T94,#REF!,T98,T99)</f>
        <v>#REF!</v>
      </c>
      <c r="U90" s="44"/>
      <c r="V90" s="44"/>
      <c r="W90" s="44"/>
      <c r="X90" s="44"/>
      <c r="Y90" s="44"/>
    </row>
    <row r="91" spans="1:25" s="501" customFormat="1" ht="199.5" customHeight="1" x14ac:dyDescent="0.25">
      <c r="A91" s="31">
        <v>55</v>
      </c>
      <c r="B91" s="31"/>
      <c r="C91" s="758"/>
      <c r="D91" s="763" t="s">
        <v>644</v>
      </c>
      <c r="E91" s="763"/>
      <c r="F91" s="764" t="s">
        <v>644</v>
      </c>
      <c r="G91" s="30"/>
      <c r="H91" s="30"/>
      <c r="I91" s="30"/>
      <c r="J91" s="176" t="e">
        <f>AVERAGE(J92,J93)</f>
        <v>#DIV/0!</v>
      </c>
      <c r="K91" s="43"/>
      <c r="L91" s="176" t="e">
        <f>AVERAGE(L92,L93)</f>
        <v>#DIV/0!</v>
      </c>
      <c r="M91" s="43"/>
      <c r="N91" s="176" t="e">
        <f>AVERAGE(N92,N93)</f>
        <v>#DIV/0!</v>
      </c>
      <c r="O91" s="43"/>
      <c r="P91" s="176" t="e">
        <f>AVERAGE(P92,P93)</f>
        <v>#DIV/0!</v>
      </c>
      <c r="Q91" s="43"/>
      <c r="R91" s="176" t="e">
        <f>AVERAGE(R92,R93)</f>
        <v>#DIV/0!</v>
      </c>
      <c r="S91" s="43"/>
      <c r="T91" s="176" t="e">
        <f>AVERAGE(T92,T93)</f>
        <v>#DIV/0!</v>
      </c>
      <c r="U91" s="43"/>
      <c r="V91" s="43"/>
      <c r="W91" s="43"/>
      <c r="X91" s="43"/>
      <c r="Y91" s="43"/>
    </row>
    <row r="92" spans="1:25" ht="90" x14ac:dyDescent="0.25">
      <c r="A92" s="564" t="s">
        <v>5025</v>
      </c>
      <c r="B92" s="564"/>
      <c r="C92" s="564"/>
      <c r="D92" s="564"/>
      <c r="E92" s="754" t="s">
        <v>6986</v>
      </c>
      <c r="F92" s="450" t="s">
        <v>203</v>
      </c>
      <c r="G92" s="12" t="s">
        <v>204</v>
      </c>
      <c r="H92" s="12" t="s">
        <v>205</v>
      </c>
      <c r="I92" s="12" t="s">
        <v>5027</v>
      </c>
      <c r="J92" s="82"/>
      <c r="K92" s="47"/>
      <c r="L92" s="47"/>
      <c r="M92" s="47"/>
      <c r="N92" s="47"/>
      <c r="O92" s="47"/>
      <c r="P92" s="47"/>
      <c r="Q92" s="47"/>
      <c r="R92" s="47"/>
      <c r="S92" s="47"/>
      <c r="T92" s="47"/>
      <c r="U92" s="47"/>
      <c r="V92" s="47"/>
      <c r="W92" s="47"/>
      <c r="X92" s="47"/>
      <c r="Y92" s="47"/>
    </row>
    <row r="93" spans="1:25" ht="150" x14ac:dyDescent="0.25">
      <c r="A93" s="564" t="s">
        <v>5028</v>
      </c>
      <c r="B93" s="564"/>
      <c r="C93" s="564"/>
      <c r="D93" s="564"/>
      <c r="E93" s="754" t="s">
        <v>6987</v>
      </c>
      <c r="F93" s="450" t="s">
        <v>3627</v>
      </c>
      <c r="G93" s="12" t="s">
        <v>192</v>
      </c>
      <c r="H93" s="12" t="s">
        <v>176</v>
      </c>
      <c r="I93" s="12" t="s">
        <v>206</v>
      </c>
      <c r="J93" s="177"/>
      <c r="K93" s="40"/>
      <c r="L93" s="40"/>
      <c r="M93" s="40"/>
      <c r="N93" s="40"/>
      <c r="O93" s="40"/>
      <c r="P93" s="40"/>
      <c r="Q93" s="40"/>
      <c r="R93" s="40"/>
      <c r="S93" s="40"/>
      <c r="T93" s="40"/>
      <c r="U93" s="40"/>
      <c r="V93" s="40"/>
      <c r="W93" s="40"/>
      <c r="X93" s="40"/>
      <c r="Y93" s="40"/>
    </row>
    <row r="94" spans="1:25" s="501" customFormat="1" ht="69" x14ac:dyDescent="0.25">
      <c r="A94" s="31">
        <v>56</v>
      </c>
      <c r="B94" s="31"/>
      <c r="C94" s="31"/>
      <c r="D94" s="756" t="s">
        <v>645</v>
      </c>
      <c r="E94" s="756"/>
      <c r="F94" s="517" t="s">
        <v>645</v>
      </c>
      <c r="G94" s="30"/>
      <c r="H94" s="30"/>
      <c r="I94" s="30"/>
      <c r="J94" s="176" t="e">
        <f>AVERAGE(J95,J96)</f>
        <v>#DIV/0!</v>
      </c>
      <c r="K94" s="43"/>
      <c r="L94" s="176" t="e">
        <f>AVERAGE(L95,L96)</f>
        <v>#DIV/0!</v>
      </c>
      <c r="M94" s="43"/>
      <c r="N94" s="176" t="e">
        <f>AVERAGE(N95,N96)</f>
        <v>#DIV/0!</v>
      </c>
      <c r="O94" s="43"/>
      <c r="P94" s="176" t="e">
        <f>AVERAGE(P95,P96)</f>
        <v>#DIV/0!</v>
      </c>
      <c r="Q94" s="43"/>
      <c r="R94" s="176" t="e">
        <f>AVERAGE(R95,R96)</f>
        <v>#DIV/0!</v>
      </c>
      <c r="S94" s="43"/>
      <c r="T94" s="176" t="e">
        <f>AVERAGE(T95,T96)</f>
        <v>#DIV/0!</v>
      </c>
      <c r="U94" s="43"/>
      <c r="V94" s="43"/>
      <c r="W94" s="43"/>
      <c r="X94" s="43"/>
      <c r="Y94" s="43"/>
    </row>
    <row r="95" spans="1:25" ht="75" x14ac:dyDescent="0.25">
      <c r="A95" s="564" t="s">
        <v>572</v>
      </c>
      <c r="B95" s="564"/>
      <c r="C95" s="564"/>
      <c r="D95" s="564"/>
      <c r="E95" s="754" t="s">
        <v>6988</v>
      </c>
      <c r="F95" s="450" t="s">
        <v>207</v>
      </c>
      <c r="G95" s="12" t="s">
        <v>204</v>
      </c>
      <c r="H95" s="12" t="s">
        <v>208</v>
      </c>
      <c r="I95" s="12" t="s">
        <v>5029</v>
      </c>
      <c r="J95" s="177"/>
      <c r="K95" s="40"/>
      <c r="L95" s="177"/>
      <c r="M95" s="40"/>
      <c r="N95" s="177"/>
      <c r="O95" s="40"/>
      <c r="P95" s="177"/>
      <c r="Q95" s="40"/>
      <c r="R95" s="177"/>
      <c r="S95" s="40"/>
      <c r="T95" s="177"/>
      <c r="U95" s="40"/>
      <c r="V95" s="40"/>
      <c r="W95" s="40"/>
      <c r="X95" s="40"/>
      <c r="Y95" s="40"/>
    </row>
    <row r="96" spans="1:25" ht="135" x14ac:dyDescent="0.25">
      <c r="A96" s="564" t="s">
        <v>573</v>
      </c>
      <c r="B96" s="564"/>
      <c r="C96" s="564"/>
      <c r="D96" s="564"/>
      <c r="E96" s="754" t="s">
        <v>6989</v>
      </c>
      <c r="F96" s="450" t="s">
        <v>209</v>
      </c>
      <c r="G96" s="12" t="s">
        <v>192</v>
      </c>
      <c r="H96" s="12" t="s">
        <v>176</v>
      </c>
      <c r="I96" s="12" t="s">
        <v>206</v>
      </c>
      <c r="J96" s="177"/>
      <c r="K96" s="40"/>
      <c r="L96" s="177"/>
      <c r="M96" s="40"/>
      <c r="N96" s="177"/>
      <c r="O96" s="40"/>
      <c r="P96" s="177"/>
      <c r="Q96" s="40"/>
      <c r="R96" s="177"/>
      <c r="S96" s="40"/>
      <c r="T96" s="177"/>
      <c r="U96" s="40"/>
      <c r="V96" s="40"/>
      <c r="W96" s="40"/>
      <c r="X96" s="40"/>
      <c r="Y96" s="40"/>
    </row>
    <row r="97" spans="1:25" ht="150" x14ac:dyDescent="0.25">
      <c r="A97" s="564">
        <v>57</v>
      </c>
      <c r="B97" s="564"/>
      <c r="C97" s="564"/>
      <c r="D97" s="754" t="s">
        <v>4963</v>
      </c>
      <c r="E97" s="754"/>
      <c r="F97" s="450" t="s">
        <v>210</v>
      </c>
      <c r="G97" s="12" t="s">
        <v>175</v>
      </c>
      <c r="H97" s="12" t="s">
        <v>176</v>
      </c>
      <c r="I97" s="12" t="s">
        <v>211</v>
      </c>
      <c r="J97" s="177"/>
      <c r="K97" s="172"/>
      <c r="L97" s="177"/>
      <c r="M97" s="40"/>
      <c r="N97" s="177"/>
      <c r="O97" s="40"/>
      <c r="P97" s="177"/>
      <c r="Q97" s="40"/>
      <c r="R97" s="177"/>
      <c r="S97" s="40"/>
      <c r="T97" s="177"/>
      <c r="U97" s="40"/>
      <c r="V97" s="40"/>
      <c r="W97" s="40"/>
      <c r="X97" s="40"/>
      <c r="Y97" s="40"/>
    </row>
    <row r="98" spans="1:25" ht="210" x14ac:dyDescent="0.25">
      <c r="A98" s="564">
        <v>58</v>
      </c>
      <c r="B98" s="564"/>
      <c r="C98" s="564"/>
      <c r="D98" s="754" t="s">
        <v>237</v>
      </c>
      <c r="E98" s="754"/>
      <c r="F98" s="450" t="s">
        <v>212</v>
      </c>
      <c r="G98" s="12" t="s">
        <v>192</v>
      </c>
      <c r="H98" s="12" t="s">
        <v>176</v>
      </c>
      <c r="I98" s="12" t="s">
        <v>213</v>
      </c>
      <c r="J98" s="177"/>
      <c r="K98" s="172"/>
      <c r="L98" s="177"/>
      <c r="M98" s="40"/>
      <c r="N98" s="177"/>
      <c r="O98" s="40"/>
      <c r="P98" s="177"/>
      <c r="Q98" s="40"/>
      <c r="R98" s="177"/>
      <c r="S98" s="40"/>
      <c r="T98" s="177"/>
      <c r="U98" s="40"/>
      <c r="V98" s="40"/>
      <c r="W98" s="40"/>
      <c r="X98" s="40"/>
      <c r="Y98" s="40"/>
    </row>
    <row r="99" spans="1:25" ht="120" x14ac:dyDescent="0.25">
      <c r="A99" s="564">
        <v>59</v>
      </c>
      <c r="B99" s="564"/>
      <c r="C99" s="564"/>
      <c r="D99" s="754" t="s">
        <v>238</v>
      </c>
      <c r="E99" s="754"/>
      <c r="F99" s="450" t="s">
        <v>214</v>
      </c>
      <c r="G99" s="12" t="s">
        <v>175</v>
      </c>
      <c r="H99" s="12" t="s">
        <v>176</v>
      </c>
      <c r="I99" s="12" t="s">
        <v>202</v>
      </c>
      <c r="J99" s="42"/>
      <c r="K99" s="169"/>
      <c r="L99" s="41"/>
      <c r="M99" s="41"/>
      <c r="N99" s="41"/>
      <c r="O99" s="41"/>
      <c r="P99" s="41"/>
      <c r="Q99" s="41"/>
      <c r="R99" s="41"/>
      <c r="S99" s="41"/>
      <c r="T99" s="41"/>
      <c r="U99" s="41"/>
      <c r="V99" s="41"/>
      <c r="W99" s="41"/>
      <c r="X99" s="41"/>
      <c r="Y99" s="41"/>
    </row>
    <row r="100" spans="1:25" s="504" customFormat="1" ht="88.5" customHeight="1" x14ac:dyDescent="0.25">
      <c r="A100" s="28"/>
      <c r="B100" s="28"/>
      <c r="C100" s="750" t="s">
        <v>574</v>
      </c>
      <c r="D100" s="28"/>
      <c r="E100" s="1023"/>
      <c r="F100" s="762" t="s">
        <v>529</v>
      </c>
      <c r="G100" s="751"/>
      <c r="H100" s="751"/>
      <c r="I100" s="751"/>
      <c r="J100" s="64" t="e">
        <f>AVERAGE(J101:J105)</f>
        <v>#DIV/0!</v>
      </c>
      <c r="K100" s="44"/>
      <c r="L100" s="64" t="e">
        <f>AVERAGE(L101:L105)</f>
        <v>#DIV/0!</v>
      </c>
      <c r="M100" s="44"/>
      <c r="N100" s="64" t="e">
        <f>AVERAGE(N101:N105)</f>
        <v>#DIV/0!</v>
      </c>
      <c r="O100" s="44"/>
      <c r="P100" s="64" t="e">
        <f>AVERAGE(P101:P105)</f>
        <v>#DIV/0!</v>
      </c>
      <c r="Q100" s="44"/>
      <c r="R100" s="64" t="e">
        <f>AVERAGE(R101:R105)</f>
        <v>#DIV/0!</v>
      </c>
      <c r="S100" s="44"/>
      <c r="T100" s="64" t="e">
        <f>AVERAGE(T101:T105)</f>
        <v>#DIV/0!</v>
      </c>
      <c r="U100" s="44"/>
      <c r="V100" s="44" t="e">
        <f>AVERAGE(V101:V105)</f>
        <v>#DIV/0!</v>
      </c>
      <c r="W100" s="44"/>
      <c r="X100" s="44" t="e">
        <f>AVERAGE(X101:X105)</f>
        <v>#DIV/0!</v>
      </c>
      <c r="Y100" s="44"/>
    </row>
    <row r="101" spans="1:25" ht="135" x14ac:dyDescent="0.25">
      <c r="A101" s="564">
        <v>60</v>
      </c>
      <c r="B101" s="564"/>
      <c r="C101" s="564"/>
      <c r="D101" s="754" t="s">
        <v>243</v>
      </c>
      <c r="E101" s="754"/>
      <c r="F101" s="450" t="s">
        <v>215</v>
      </c>
      <c r="G101" s="12" t="s">
        <v>175</v>
      </c>
      <c r="H101" s="12" t="s">
        <v>176</v>
      </c>
      <c r="I101" s="12" t="s">
        <v>216</v>
      </c>
      <c r="J101" s="177"/>
      <c r="K101" s="40"/>
      <c r="L101" s="177"/>
      <c r="M101" s="40"/>
      <c r="N101" s="177"/>
      <c r="O101" s="40"/>
      <c r="P101" s="177"/>
      <c r="Q101" s="40"/>
      <c r="R101" s="177"/>
      <c r="S101" s="40"/>
      <c r="T101" s="177"/>
      <c r="U101" s="40"/>
      <c r="V101" s="40"/>
      <c r="W101" s="40"/>
      <c r="X101" s="40"/>
      <c r="Y101" s="40"/>
    </row>
    <row r="102" spans="1:25" ht="60" x14ac:dyDescent="0.25">
      <c r="A102" s="564">
        <v>61</v>
      </c>
      <c r="B102" s="564"/>
      <c r="C102" s="564"/>
      <c r="D102" s="754" t="s">
        <v>242</v>
      </c>
      <c r="E102" s="754"/>
      <c r="F102" s="450" t="s">
        <v>217</v>
      </c>
      <c r="G102" s="12" t="s">
        <v>218</v>
      </c>
      <c r="H102" s="12" t="s">
        <v>219</v>
      </c>
      <c r="I102" s="12" t="s">
        <v>220</v>
      </c>
      <c r="J102" s="177"/>
      <c r="K102" s="40"/>
      <c r="L102" s="177"/>
      <c r="M102" s="40"/>
      <c r="N102" s="177"/>
      <c r="O102" s="40"/>
      <c r="P102" s="177"/>
      <c r="Q102" s="177"/>
      <c r="R102" s="177"/>
      <c r="S102" s="40"/>
      <c r="T102" s="177"/>
      <c r="U102" s="40"/>
      <c r="V102" s="40"/>
      <c r="W102" s="40"/>
      <c r="X102" s="40"/>
      <c r="Y102" s="40"/>
    </row>
    <row r="103" spans="1:25" ht="135" x14ac:dyDescent="0.25">
      <c r="A103" s="564">
        <v>62</v>
      </c>
      <c r="B103" s="564"/>
      <c r="C103" s="564"/>
      <c r="D103" s="754" t="s">
        <v>241</v>
      </c>
      <c r="E103" s="754"/>
      <c r="F103" s="450" t="s">
        <v>221</v>
      </c>
      <c r="G103" s="12" t="s">
        <v>175</v>
      </c>
      <c r="H103" s="12" t="s">
        <v>222</v>
      </c>
      <c r="I103" s="12" t="s">
        <v>202</v>
      </c>
      <c r="J103" s="177"/>
      <c r="K103" s="40"/>
      <c r="L103" s="177"/>
      <c r="M103" s="40"/>
      <c r="N103" s="177"/>
      <c r="O103" s="40"/>
      <c r="P103" s="177"/>
      <c r="Q103" s="40"/>
      <c r="R103" s="177"/>
      <c r="S103" s="40"/>
      <c r="T103" s="177"/>
      <c r="U103" s="40"/>
      <c r="V103" s="40"/>
      <c r="W103" s="40"/>
      <c r="X103" s="40"/>
      <c r="Y103" s="40"/>
    </row>
    <row r="104" spans="1:25" ht="135" x14ac:dyDescent="0.25">
      <c r="A104" s="564">
        <v>63</v>
      </c>
      <c r="B104" s="564"/>
      <c r="C104" s="564"/>
      <c r="D104" s="754" t="s">
        <v>240</v>
      </c>
      <c r="E104" s="754"/>
      <c r="F104" s="450" t="s">
        <v>223</v>
      </c>
      <c r="G104" s="12" t="s">
        <v>224</v>
      </c>
      <c r="H104" s="12" t="s">
        <v>225</v>
      </c>
      <c r="I104" s="12" t="s">
        <v>226</v>
      </c>
      <c r="J104" s="177"/>
      <c r="K104" s="40"/>
      <c r="L104" s="177"/>
      <c r="M104" s="40"/>
      <c r="N104" s="177"/>
      <c r="O104" s="40"/>
      <c r="P104" s="177"/>
      <c r="Q104" s="177"/>
      <c r="R104" s="177"/>
      <c r="S104" s="40"/>
      <c r="T104" s="177"/>
      <c r="U104" s="40"/>
      <c r="V104" s="40"/>
      <c r="W104" s="40"/>
      <c r="X104" s="40"/>
      <c r="Y104" s="40"/>
    </row>
    <row r="105" spans="1:25" ht="165" x14ac:dyDescent="0.25">
      <c r="A105" s="564">
        <v>64</v>
      </c>
      <c r="B105" s="564"/>
      <c r="C105" s="564"/>
      <c r="D105" s="754" t="s">
        <v>239</v>
      </c>
      <c r="E105" s="754"/>
      <c r="F105" s="450" t="s">
        <v>5118</v>
      </c>
      <c r="G105" s="12" t="s">
        <v>4971</v>
      </c>
      <c r="H105" s="12" t="s">
        <v>4972</v>
      </c>
      <c r="I105" s="12" t="s">
        <v>4973</v>
      </c>
      <c r="J105" s="177"/>
      <c r="K105" s="40"/>
      <c r="L105" s="177"/>
      <c r="M105" s="40"/>
      <c r="N105" s="177"/>
      <c r="O105" s="40"/>
      <c r="P105" s="177"/>
      <c r="Q105" s="40"/>
      <c r="R105" s="177"/>
      <c r="S105" s="40"/>
      <c r="T105" s="177"/>
      <c r="U105" s="40"/>
      <c r="V105" s="40"/>
      <c r="W105" s="40"/>
      <c r="X105" s="40"/>
      <c r="Y105" s="40"/>
    </row>
    <row r="106" spans="1:25" s="504" customFormat="1" ht="130.5" customHeight="1" x14ac:dyDescent="0.25">
      <c r="A106" s="28"/>
      <c r="B106" s="750" t="s">
        <v>575</v>
      </c>
      <c r="C106" s="28"/>
      <c r="D106" s="28"/>
      <c r="E106" s="28"/>
      <c r="F106" s="901" t="s">
        <v>5030</v>
      </c>
      <c r="G106" s="765"/>
      <c r="H106" s="765"/>
      <c r="I106" s="28"/>
      <c r="J106" s="64" t="e">
        <f>AVERAGE(J107,J112,J115,J140)</f>
        <v>#DIV/0!</v>
      </c>
      <c r="K106" s="44"/>
      <c r="L106" s="64" t="e">
        <f>AVERAGE(L107,L112,L115,L140)</f>
        <v>#DIV/0!</v>
      </c>
      <c r="M106" s="44"/>
      <c r="N106" s="64" t="e">
        <f>AVERAGE(N107,N112,N115,N140)</f>
        <v>#DIV/0!</v>
      </c>
      <c r="O106" s="44"/>
      <c r="P106" s="64" t="e">
        <f>AVERAGE(P107,P112,P115,P140)</f>
        <v>#DIV/0!</v>
      </c>
      <c r="Q106" s="44"/>
      <c r="R106" s="64" t="e">
        <f>AVERAGE(R107,R112,R115,R140)</f>
        <v>#DIV/0!</v>
      </c>
      <c r="S106" s="44"/>
      <c r="T106" s="64" t="e">
        <f>AVERAGE(T107,T112,T115,T140)</f>
        <v>#DIV/0!</v>
      </c>
      <c r="U106" s="44"/>
      <c r="V106" s="64" t="e">
        <f>AVERAGE(V107,V112,V115,V140)</f>
        <v>#DIV/0!</v>
      </c>
      <c r="W106" s="44"/>
      <c r="X106" s="64" t="e">
        <f>AVERAGE(X107,X112,X115,X140)</f>
        <v>#DIV/0!</v>
      </c>
      <c r="Y106" s="44"/>
    </row>
    <row r="107" spans="1:25" s="504" customFormat="1" ht="144.75" customHeight="1" x14ac:dyDescent="0.25">
      <c r="A107" s="28"/>
      <c r="B107" s="28"/>
      <c r="C107" s="750" t="s">
        <v>576</v>
      </c>
      <c r="D107" s="28"/>
      <c r="E107" s="28"/>
      <c r="F107" s="502" t="s">
        <v>5031</v>
      </c>
      <c r="G107" s="28"/>
      <c r="H107" s="28"/>
      <c r="I107" s="28"/>
      <c r="J107" s="64" t="e">
        <f>AVERAGE(J108:J111)</f>
        <v>#DIV/0!</v>
      </c>
      <c r="K107" s="44"/>
      <c r="L107" s="64" t="e">
        <f>AVERAGE(L108:L111)</f>
        <v>#DIV/0!</v>
      </c>
      <c r="M107" s="44"/>
      <c r="N107" s="64" t="e">
        <f>AVERAGE(N108:N111)</f>
        <v>#DIV/0!</v>
      </c>
      <c r="O107" s="44"/>
      <c r="P107" s="64" t="e">
        <f>AVERAGE(P108:P111)</f>
        <v>#DIV/0!</v>
      </c>
      <c r="Q107" s="44"/>
      <c r="R107" s="64" t="e">
        <f>AVERAGE(R108:R111)</f>
        <v>#DIV/0!</v>
      </c>
      <c r="S107" s="44"/>
      <c r="T107" s="64" t="e">
        <f>AVERAGE(T108:T111)</f>
        <v>#DIV/0!</v>
      </c>
      <c r="U107" s="44"/>
      <c r="V107" s="64" t="e">
        <f>AVERAGE(V108:V111)</f>
        <v>#DIV/0!</v>
      </c>
      <c r="W107" s="44"/>
      <c r="X107" s="64" t="e">
        <f>AVERAGE(X108:X111)</f>
        <v>#DIV/0!</v>
      </c>
      <c r="Y107" s="44"/>
    </row>
    <row r="108" spans="1:25" ht="45" x14ac:dyDescent="0.25">
      <c r="A108" s="564">
        <v>65</v>
      </c>
      <c r="B108" s="564"/>
      <c r="C108" s="564"/>
      <c r="D108" s="754" t="s">
        <v>244</v>
      </c>
      <c r="E108" s="754"/>
      <c r="F108" s="450" t="s">
        <v>244</v>
      </c>
      <c r="G108" s="12" t="s">
        <v>245</v>
      </c>
      <c r="H108" s="12" t="s">
        <v>246</v>
      </c>
      <c r="I108" s="12" t="s">
        <v>247</v>
      </c>
      <c r="J108" s="42"/>
      <c r="K108" s="41"/>
      <c r="L108" s="41"/>
      <c r="M108" s="41"/>
      <c r="N108" s="41"/>
      <c r="O108" s="41"/>
      <c r="P108" s="41"/>
      <c r="Q108" s="41"/>
      <c r="R108" s="41"/>
      <c r="S108" s="41"/>
      <c r="T108" s="41"/>
      <c r="U108" s="41"/>
      <c r="V108" s="41"/>
      <c r="W108" s="41"/>
      <c r="X108" s="41"/>
      <c r="Y108" s="41"/>
    </row>
    <row r="109" spans="1:25" ht="120" x14ac:dyDescent="0.25">
      <c r="A109" s="564">
        <v>66</v>
      </c>
      <c r="B109" s="564"/>
      <c r="C109" s="564"/>
      <c r="D109" s="754" t="s">
        <v>304</v>
      </c>
      <c r="E109" s="754"/>
      <c r="F109" s="450" t="s">
        <v>5503</v>
      </c>
      <c r="G109" s="12" t="s">
        <v>248</v>
      </c>
      <c r="H109" s="12" t="s">
        <v>249</v>
      </c>
      <c r="I109" s="12" t="s">
        <v>247</v>
      </c>
      <c r="J109" s="42"/>
      <c r="K109" s="41"/>
      <c r="L109" s="42"/>
      <c r="M109" s="41"/>
      <c r="N109" s="42"/>
      <c r="O109" s="41"/>
      <c r="P109" s="42"/>
      <c r="Q109" s="41"/>
      <c r="R109" s="42"/>
      <c r="S109" s="41"/>
      <c r="T109" s="42"/>
      <c r="U109" s="41"/>
      <c r="V109" s="41"/>
      <c r="W109" s="41"/>
      <c r="X109" s="41"/>
      <c r="Y109" s="41"/>
    </row>
    <row r="110" spans="1:25" ht="120" x14ac:dyDescent="0.25">
      <c r="A110" s="564">
        <v>67</v>
      </c>
      <c r="B110" s="564"/>
      <c r="C110" s="564"/>
      <c r="D110" s="754" t="s">
        <v>306</v>
      </c>
      <c r="E110" s="754"/>
      <c r="F110" s="450" t="s">
        <v>250</v>
      </c>
      <c r="G110" s="12" t="s">
        <v>248</v>
      </c>
      <c r="H110" s="12" t="s">
        <v>251</v>
      </c>
      <c r="I110" s="12" t="s">
        <v>247</v>
      </c>
      <c r="J110" s="42"/>
      <c r="K110" s="41"/>
      <c r="L110" s="41"/>
      <c r="M110" s="41"/>
      <c r="N110" s="41"/>
      <c r="O110" s="41"/>
      <c r="P110" s="41"/>
      <c r="Q110" s="41"/>
      <c r="R110" s="41"/>
      <c r="S110" s="41"/>
      <c r="T110" s="41"/>
      <c r="U110" s="41"/>
      <c r="V110" s="41"/>
      <c r="W110" s="41"/>
      <c r="X110" s="41"/>
      <c r="Y110" s="41"/>
    </row>
    <row r="111" spans="1:25" ht="45" x14ac:dyDescent="0.25">
      <c r="A111" s="564">
        <v>68</v>
      </c>
      <c r="B111" s="564"/>
      <c r="C111" s="564"/>
      <c r="D111" s="754" t="s">
        <v>305</v>
      </c>
      <c r="E111" s="754"/>
      <c r="F111" s="450" t="s">
        <v>252</v>
      </c>
      <c r="G111" s="12" t="s">
        <v>253</v>
      </c>
      <c r="H111" s="12" t="s">
        <v>254</v>
      </c>
      <c r="I111" s="12" t="s">
        <v>255</v>
      </c>
      <c r="J111" s="42"/>
      <c r="K111" s="41"/>
      <c r="L111" s="41"/>
      <c r="M111" s="41"/>
      <c r="N111" s="41"/>
      <c r="O111" s="41"/>
      <c r="P111" s="41"/>
      <c r="Q111" s="41"/>
      <c r="R111" s="41"/>
      <c r="S111" s="41"/>
      <c r="T111" s="41"/>
      <c r="U111" s="41"/>
      <c r="V111" s="41"/>
      <c r="W111" s="41"/>
      <c r="X111" s="41"/>
      <c r="Y111" s="41"/>
    </row>
    <row r="112" spans="1:25" s="504" customFormat="1" ht="91.5" customHeight="1" x14ac:dyDescent="0.25">
      <c r="A112" s="28"/>
      <c r="B112" s="28"/>
      <c r="C112" s="750" t="s">
        <v>577</v>
      </c>
      <c r="D112" s="28"/>
      <c r="E112" s="1024"/>
      <c r="F112" s="766" t="s">
        <v>5032</v>
      </c>
      <c r="G112" s="751"/>
      <c r="H112" s="751"/>
      <c r="I112" s="751"/>
      <c r="J112" s="173" t="e">
        <f>AVERAGE(J113,J114)</f>
        <v>#DIV/0!</v>
      </c>
      <c r="K112" s="44"/>
      <c r="L112" s="173" t="e">
        <f>AVERAGE(L113,L114)</f>
        <v>#DIV/0!</v>
      </c>
      <c r="M112" s="44"/>
      <c r="N112" s="173" t="e">
        <f>AVERAGE(N113,N114)</f>
        <v>#DIV/0!</v>
      </c>
      <c r="O112" s="44"/>
      <c r="P112" s="173" t="e">
        <f>AVERAGE(P113,P114)</f>
        <v>#DIV/0!</v>
      </c>
      <c r="Q112" s="44"/>
      <c r="R112" s="173" t="e">
        <f>AVERAGE(R113,R114)</f>
        <v>#DIV/0!</v>
      </c>
      <c r="S112" s="44"/>
      <c r="T112" s="173" t="e">
        <f>AVERAGE(T113,T114)</f>
        <v>#DIV/0!</v>
      </c>
      <c r="U112" s="44"/>
      <c r="V112" s="173" t="e">
        <f>AVERAGE(V113,V114)</f>
        <v>#DIV/0!</v>
      </c>
      <c r="W112" s="44"/>
      <c r="X112" s="173" t="e">
        <f>AVERAGE(X113,X114)</f>
        <v>#DIV/0!</v>
      </c>
      <c r="Y112" s="44"/>
    </row>
    <row r="113" spans="1:25" ht="120" x14ac:dyDescent="0.25">
      <c r="A113" s="564">
        <v>69</v>
      </c>
      <c r="B113" s="564"/>
      <c r="C113" s="564"/>
      <c r="D113" s="754" t="s">
        <v>307</v>
      </c>
      <c r="E113" s="754"/>
      <c r="F113" s="450" t="s">
        <v>256</v>
      </c>
      <c r="G113" s="12" t="s">
        <v>257</v>
      </c>
      <c r="H113" s="12" t="s">
        <v>258</v>
      </c>
      <c r="I113" s="12" t="s">
        <v>247</v>
      </c>
      <c r="J113" s="42"/>
      <c r="K113" s="41"/>
      <c r="L113" s="41"/>
      <c r="M113" s="41"/>
      <c r="N113" s="41"/>
      <c r="O113" s="41"/>
      <c r="P113" s="41"/>
      <c r="Q113" s="41"/>
      <c r="R113" s="41"/>
      <c r="S113" s="41"/>
      <c r="T113" s="41"/>
      <c r="U113" s="41"/>
      <c r="V113" s="41"/>
      <c r="W113" s="41"/>
      <c r="X113" s="41"/>
      <c r="Y113" s="41"/>
    </row>
    <row r="114" spans="1:25" ht="60" x14ac:dyDescent="0.25">
      <c r="A114" s="564">
        <v>70</v>
      </c>
      <c r="B114" s="564"/>
      <c r="C114" s="564"/>
      <c r="D114" s="754" t="s">
        <v>308</v>
      </c>
      <c r="E114" s="754"/>
      <c r="F114" s="450" t="s">
        <v>259</v>
      </c>
      <c r="G114" s="12" t="s">
        <v>260</v>
      </c>
      <c r="H114" s="12" t="s">
        <v>261</v>
      </c>
      <c r="I114" s="12" t="s">
        <v>262</v>
      </c>
      <c r="J114" s="42"/>
      <c r="K114" s="41"/>
      <c r="L114" s="41"/>
      <c r="M114" s="41"/>
      <c r="N114" s="41"/>
      <c r="O114" s="41"/>
      <c r="P114" s="41"/>
      <c r="Q114" s="41"/>
      <c r="R114" s="41"/>
      <c r="S114" s="41"/>
      <c r="T114" s="41"/>
      <c r="U114" s="41"/>
      <c r="V114" s="41"/>
      <c r="W114" s="41"/>
      <c r="X114" s="41"/>
      <c r="Y114" s="41"/>
    </row>
    <row r="115" spans="1:25" s="504" customFormat="1" ht="72" customHeight="1" x14ac:dyDescent="0.25">
      <c r="A115" s="28"/>
      <c r="B115" s="28"/>
      <c r="C115" s="750" t="s">
        <v>578</v>
      </c>
      <c r="D115" s="28"/>
      <c r="E115" s="1023"/>
      <c r="F115" s="762" t="s">
        <v>530</v>
      </c>
      <c r="G115" s="751"/>
      <c r="H115" s="751"/>
      <c r="I115" s="751"/>
      <c r="J115" s="64" t="e">
        <f>AVERAGE(J116,J122,J128,J134)</f>
        <v>#DIV/0!</v>
      </c>
      <c r="K115" s="44"/>
      <c r="L115" s="64" t="e">
        <f>AVERAGE(L116,L122,L128,L134)</f>
        <v>#DIV/0!</v>
      </c>
      <c r="M115" s="44"/>
      <c r="N115" s="64" t="e">
        <f>AVERAGE(N116,N122,N128,N134)</f>
        <v>#DIV/0!</v>
      </c>
      <c r="O115" s="44"/>
      <c r="P115" s="64" t="e">
        <f>AVERAGE(P116,P122,P128,P134)</f>
        <v>#DIV/0!</v>
      </c>
      <c r="Q115" s="44"/>
      <c r="R115" s="64" t="e">
        <f>AVERAGE(R116,R122,R128,R134)</f>
        <v>#DIV/0!</v>
      </c>
      <c r="S115" s="44"/>
      <c r="T115" s="64" t="e">
        <f>AVERAGE(T116,T122,T128,T134)</f>
        <v>#DIV/0!</v>
      </c>
      <c r="U115" s="44"/>
      <c r="V115" s="64" t="e">
        <f>AVERAGE(V116,V122,V128,V134)</f>
        <v>#DIV/0!</v>
      </c>
      <c r="W115" s="44"/>
      <c r="X115" s="64" t="e">
        <f>AVERAGE(X116,X122,X128,X134)</f>
        <v>#DIV/0!</v>
      </c>
      <c r="Y115" s="44"/>
    </row>
    <row r="116" spans="1:25" s="501" customFormat="1" ht="72" customHeight="1" x14ac:dyDescent="0.25">
      <c r="A116" s="31">
        <v>71</v>
      </c>
      <c r="B116" s="31"/>
      <c r="C116" s="758"/>
      <c r="D116" s="763" t="s">
        <v>646</v>
      </c>
      <c r="E116" s="763"/>
      <c r="F116" s="764" t="s">
        <v>646</v>
      </c>
      <c r="G116" s="30"/>
      <c r="H116" s="30"/>
      <c r="I116" s="30"/>
      <c r="J116" s="176" t="e">
        <f>AVERAGE(J117:J121)</f>
        <v>#DIV/0!</v>
      </c>
      <c r="K116" s="43"/>
      <c r="L116" s="176" t="e">
        <f>AVERAGE(L117:L121)</f>
        <v>#DIV/0!</v>
      </c>
      <c r="M116" s="43"/>
      <c r="N116" s="176" t="e">
        <f>AVERAGE(N117:N121)</f>
        <v>#DIV/0!</v>
      </c>
      <c r="O116" s="43"/>
      <c r="P116" s="176" t="e">
        <f>AVERAGE(P117:P121)</f>
        <v>#DIV/0!</v>
      </c>
      <c r="Q116" s="43"/>
      <c r="R116" s="176" t="e">
        <f>AVERAGE(R117:R121)</f>
        <v>#DIV/0!</v>
      </c>
      <c r="S116" s="43"/>
      <c r="T116" s="176" t="e">
        <f>AVERAGE(T117:T121)</f>
        <v>#DIV/0!</v>
      </c>
      <c r="U116" s="43"/>
      <c r="V116" s="176" t="e">
        <f>AVERAGE(V117:V121)</f>
        <v>#DIV/0!</v>
      </c>
      <c r="W116" s="43"/>
      <c r="X116" s="176" t="e">
        <f>AVERAGE(X117:X121)</f>
        <v>#DIV/0!</v>
      </c>
      <c r="Y116" s="43"/>
    </row>
    <row r="117" spans="1:25" ht="180" x14ac:dyDescent="0.25">
      <c r="A117" s="564" t="s">
        <v>5033</v>
      </c>
      <c r="B117" s="564"/>
      <c r="C117" s="564"/>
      <c r="D117" s="564"/>
      <c r="E117" s="754" t="s">
        <v>6991</v>
      </c>
      <c r="F117" s="450" t="s">
        <v>263</v>
      </c>
      <c r="G117" s="12" t="s">
        <v>5034</v>
      </c>
      <c r="H117" s="12" t="s">
        <v>5035</v>
      </c>
      <c r="I117" s="12" t="s">
        <v>5036</v>
      </c>
      <c r="J117" s="42"/>
      <c r="K117" s="41"/>
      <c r="L117" s="42"/>
      <c r="M117" s="41"/>
      <c r="N117" s="42"/>
      <c r="O117" s="41"/>
      <c r="P117" s="42"/>
      <c r="Q117" s="41"/>
      <c r="R117" s="42"/>
      <c r="S117" s="41"/>
      <c r="T117" s="42"/>
      <c r="U117" s="41"/>
      <c r="V117" s="41"/>
      <c r="W117" s="41"/>
      <c r="X117" s="41"/>
      <c r="Y117" s="41"/>
    </row>
    <row r="118" spans="1:25" ht="210" x14ac:dyDescent="0.25">
      <c r="A118" s="564" t="s">
        <v>5037</v>
      </c>
      <c r="B118" s="564"/>
      <c r="C118" s="564"/>
      <c r="D118" s="564"/>
      <c r="E118" s="754" t="s">
        <v>6990</v>
      </c>
      <c r="F118" s="450" t="s">
        <v>264</v>
      </c>
      <c r="G118" s="12" t="s">
        <v>265</v>
      </c>
      <c r="H118" s="12" t="s">
        <v>266</v>
      </c>
      <c r="I118" s="12" t="s">
        <v>267</v>
      </c>
      <c r="J118" s="42"/>
      <c r="K118" s="41"/>
      <c r="L118" s="41"/>
      <c r="M118" s="41"/>
      <c r="N118" s="41"/>
      <c r="O118" s="41"/>
      <c r="P118" s="41"/>
      <c r="Q118" s="41"/>
      <c r="R118" s="41"/>
      <c r="S118" s="41"/>
      <c r="T118" s="41"/>
      <c r="U118" s="41"/>
      <c r="V118" s="41"/>
      <c r="W118" s="41"/>
      <c r="X118" s="41"/>
      <c r="Y118" s="41"/>
    </row>
    <row r="119" spans="1:25" ht="45" x14ac:dyDescent="0.25">
      <c r="A119" s="564" t="s">
        <v>5038</v>
      </c>
      <c r="B119" s="564"/>
      <c r="C119" s="564"/>
      <c r="D119" s="564"/>
      <c r="E119" s="754" t="s">
        <v>6992</v>
      </c>
      <c r="F119" s="450" t="s">
        <v>268</v>
      </c>
      <c r="G119" s="12" t="s">
        <v>269</v>
      </c>
      <c r="H119" s="12" t="s">
        <v>270</v>
      </c>
      <c r="I119" s="12" t="s">
        <v>271</v>
      </c>
      <c r="J119" s="42"/>
      <c r="K119" s="41"/>
      <c r="L119" s="41"/>
      <c r="M119" s="41"/>
      <c r="N119" s="41"/>
      <c r="O119" s="41"/>
      <c r="P119" s="41"/>
      <c r="Q119" s="41"/>
      <c r="R119" s="41"/>
      <c r="S119" s="41"/>
      <c r="T119" s="41"/>
      <c r="U119" s="41"/>
      <c r="V119" s="41"/>
      <c r="W119" s="41"/>
      <c r="X119" s="41"/>
      <c r="Y119" s="41"/>
    </row>
    <row r="120" spans="1:25" ht="165" x14ac:dyDescent="0.25">
      <c r="A120" s="564" t="s">
        <v>5039</v>
      </c>
      <c r="B120" s="564"/>
      <c r="C120" s="564"/>
      <c r="D120" s="564"/>
      <c r="E120" s="754" t="s">
        <v>6993</v>
      </c>
      <c r="F120" s="450" t="s">
        <v>272</v>
      </c>
      <c r="G120" s="12" t="s">
        <v>273</v>
      </c>
      <c r="H120" s="12" t="s">
        <v>274</v>
      </c>
      <c r="I120" s="12" t="s">
        <v>275</v>
      </c>
      <c r="J120" s="42"/>
      <c r="K120" s="41"/>
      <c r="L120" s="41"/>
      <c r="M120" s="41"/>
      <c r="N120" s="41"/>
      <c r="O120" s="41"/>
      <c r="P120" s="41"/>
      <c r="Q120" s="41"/>
      <c r="R120" s="41"/>
      <c r="S120" s="41"/>
      <c r="T120" s="41"/>
      <c r="U120" s="41"/>
      <c r="V120" s="41"/>
      <c r="W120" s="41"/>
      <c r="X120" s="41"/>
      <c r="Y120" s="41"/>
    </row>
    <row r="121" spans="1:25" ht="120" x14ac:dyDescent="0.25">
      <c r="A121" s="564" t="s">
        <v>5040</v>
      </c>
      <c r="B121" s="564"/>
      <c r="C121" s="564"/>
      <c r="D121" s="564"/>
      <c r="E121" s="754" t="s">
        <v>6994</v>
      </c>
      <c r="F121" s="450" t="s">
        <v>276</v>
      </c>
      <c r="G121" s="12" t="s">
        <v>277</v>
      </c>
      <c r="H121" s="12" t="s">
        <v>278</v>
      </c>
      <c r="I121" s="12" t="s">
        <v>5119</v>
      </c>
      <c r="J121" s="42"/>
      <c r="K121" s="41"/>
      <c r="L121" s="41"/>
      <c r="M121" s="41"/>
      <c r="N121" s="41"/>
      <c r="O121" s="41"/>
      <c r="P121" s="41"/>
      <c r="Q121" s="41"/>
      <c r="R121" s="41"/>
      <c r="S121" s="41"/>
      <c r="T121" s="41"/>
      <c r="U121" s="41"/>
      <c r="V121" s="41"/>
      <c r="W121" s="41"/>
      <c r="X121" s="41"/>
      <c r="Y121" s="41"/>
    </row>
    <row r="122" spans="1:25" s="501" customFormat="1" ht="69" x14ac:dyDescent="0.25">
      <c r="A122" s="31">
        <v>72</v>
      </c>
      <c r="B122" s="31"/>
      <c r="C122" s="31"/>
      <c r="D122" s="763" t="s">
        <v>6995</v>
      </c>
      <c r="E122" s="763"/>
      <c r="F122" s="517" t="s">
        <v>647</v>
      </c>
      <c r="G122" s="30"/>
      <c r="H122" s="30"/>
      <c r="I122" s="30"/>
      <c r="J122" s="176" t="e">
        <f>AVERAGE(J123:J127)</f>
        <v>#DIV/0!</v>
      </c>
      <c r="K122" s="43"/>
      <c r="L122" s="176" t="e">
        <f>AVERAGE(L123:L127)</f>
        <v>#DIV/0!</v>
      </c>
      <c r="M122" s="43"/>
      <c r="N122" s="176" t="e">
        <f>AVERAGE(N123:N127)</f>
        <v>#DIV/0!</v>
      </c>
      <c r="O122" s="43"/>
      <c r="P122" s="176" t="e">
        <f>AVERAGE(P123:P127)</f>
        <v>#DIV/0!</v>
      </c>
      <c r="Q122" s="43"/>
      <c r="R122" s="176" t="e">
        <f>AVERAGE(R123:R127)</f>
        <v>#DIV/0!</v>
      </c>
      <c r="S122" s="43"/>
      <c r="T122" s="176" t="e">
        <f>AVERAGE(T123:T127)</f>
        <v>#DIV/0!</v>
      </c>
      <c r="U122" s="43"/>
      <c r="V122" s="176" t="e">
        <f>AVERAGE(V123:V127)</f>
        <v>#DIV/0!</v>
      </c>
      <c r="W122" s="43"/>
      <c r="X122" s="176" t="e">
        <f>AVERAGE(X123:X127)</f>
        <v>#DIV/0!</v>
      </c>
      <c r="Y122" s="43"/>
    </row>
    <row r="123" spans="1:25" ht="90" x14ac:dyDescent="0.25">
      <c r="A123" s="564" t="s">
        <v>579</v>
      </c>
      <c r="B123" s="564"/>
      <c r="C123" s="564"/>
      <c r="D123" s="564"/>
      <c r="E123" s="754" t="s">
        <v>6991</v>
      </c>
      <c r="F123" s="450" t="s">
        <v>279</v>
      </c>
      <c r="G123" s="12" t="s">
        <v>5041</v>
      </c>
      <c r="H123" s="12" t="s">
        <v>5042</v>
      </c>
      <c r="I123" s="12" t="s">
        <v>5043</v>
      </c>
      <c r="J123" s="42"/>
      <c r="K123" s="41"/>
      <c r="L123" s="42"/>
      <c r="M123" s="41"/>
      <c r="N123" s="42"/>
      <c r="O123" s="41"/>
      <c r="P123" s="42"/>
      <c r="Q123" s="41"/>
      <c r="R123" s="42"/>
      <c r="S123" s="41"/>
      <c r="T123" s="42"/>
      <c r="U123" s="41"/>
      <c r="V123" s="42"/>
      <c r="W123" s="41"/>
      <c r="X123" s="42"/>
      <c r="Y123" s="41"/>
    </row>
    <row r="124" spans="1:25" ht="105" x14ac:dyDescent="0.25">
      <c r="A124" s="564" t="s">
        <v>580</v>
      </c>
      <c r="B124" s="564"/>
      <c r="C124" s="564"/>
      <c r="D124" s="564"/>
      <c r="E124" s="754" t="s">
        <v>6990</v>
      </c>
      <c r="F124" s="450" t="s">
        <v>280</v>
      </c>
      <c r="G124" s="12" t="s">
        <v>281</v>
      </c>
      <c r="H124" s="12" t="s">
        <v>282</v>
      </c>
      <c r="I124" s="12" t="s">
        <v>267</v>
      </c>
      <c r="J124" s="42"/>
      <c r="K124" s="41"/>
      <c r="L124" s="42"/>
      <c r="M124" s="41"/>
      <c r="N124" s="42"/>
      <c r="O124" s="41"/>
      <c r="P124" s="42"/>
      <c r="Q124" s="41"/>
      <c r="R124" s="41"/>
      <c r="S124" s="41"/>
      <c r="T124" s="41"/>
      <c r="U124" s="41"/>
      <c r="V124" s="41"/>
      <c r="W124" s="41"/>
      <c r="X124" s="41"/>
      <c r="Y124" s="41"/>
    </row>
    <row r="125" spans="1:25" ht="45" x14ac:dyDescent="0.25">
      <c r="A125" s="564" t="s">
        <v>581</v>
      </c>
      <c r="B125" s="564"/>
      <c r="C125" s="564"/>
      <c r="D125" s="564"/>
      <c r="E125" s="754" t="s">
        <v>6992</v>
      </c>
      <c r="F125" s="450" t="s">
        <v>283</v>
      </c>
      <c r="G125" s="12" t="s">
        <v>269</v>
      </c>
      <c r="H125" s="12" t="s">
        <v>270</v>
      </c>
      <c r="I125" s="12" t="s">
        <v>271</v>
      </c>
      <c r="J125" s="42"/>
      <c r="K125" s="40"/>
      <c r="L125" s="42"/>
      <c r="M125" s="41"/>
      <c r="N125" s="42"/>
      <c r="O125" s="41"/>
      <c r="P125" s="42"/>
      <c r="Q125" s="41"/>
      <c r="R125" s="42"/>
      <c r="S125" s="41"/>
      <c r="T125" s="42"/>
      <c r="U125" s="41"/>
      <c r="V125" s="41"/>
      <c r="W125" s="41"/>
      <c r="X125" s="41"/>
      <c r="Y125" s="41"/>
    </row>
    <row r="126" spans="1:25" ht="165" x14ac:dyDescent="0.25">
      <c r="A126" s="564" t="s">
        <v>582</v>
      </c>
      <c r="B126" s="564"/>
      <c r="C126" s="564"/>
      <c r="D126" s="564"/>
      <c r="E126" s="754" t="s">
        <v>6993</v>
      </c>
      <c r="F126" s="450" t="s">
        <v>272</v>
      </c>
      <c r="G126" s="12" t="s">
        <v>273</v>
      </c>
      <c r="H126" s="12" t="s">
        <v>274</v>
      </c>
      <c r="I126" s="12" t="s">
        <v>275</v>
      </c>
      <c r="J126" s="42"/>
      <c r="K126" s="165"/>
      <c r="L126" s="42"/>
      <c r="M126" s="41"/>
      <c r="N126" s="42"/>
      <c r="O126" s="41"/>
      <c r="P126" s="42"/>
      <c r="Q126" s="41"/>
      <c r="R126" s="42"/>
      <c r="S126" s="41"/>
      <c r="T126" s="42"/>
      <c r="U126" s="41"/>
      <c r="V126" s="41"/>
      <c r="W126" s="41"/>
      <c r="X126" s="41"/>
      <c r="Y126" s="41"/>
    </row>
    <row r="127" spans="1:25" ht="120" x14ac:dyDescent="0.25">
      <c r="A127" s="564" t="s">
        <v>583</v>
      </c>
      <c r="B127" s="564"/>
      <c r="C127" s="564"/>
      <c r="D127" s="564"/>
      <c r="E127" s="754" t="s">
        <v>6994</v>
      </c>
      <c r="F127" s="450" t="s">
        <v>276</v>
      </c>
      <c r="G127" s="12" t="s">
        <v>277</v>
      </c>
      <c r="H127" s="12" t="s">
        <v>278</v>
      </c>
      <c r="I127" s="12" t="s">
        <v>5119</v>
      </c>
      <c r="J127" s="42"/>
      <c r="K127" s="165"/>
      <c r="L127" s="42"/>
      <c r="M127" s="41"/>
      <c r="N127" s="42"/>
      <c r="O127" s="41"/>
      <c r="P127" s="42"/>
      <c r="Q127" s="41"/>
      <c r="R127" s="42"/>
      <c r="S127" s="41"/>
      <c r="T127" s="42"/>
      <c r="U127" s="41"/>
      <c r="V127" s="41"/>
      <c r="W127" s="41"/>
      <c r="X127" s="41"/>
      <c r="Y127" s="41"/>
    </row>
    <row r="128" spans="1:25" s="501" customFormat="1" ht="51.75" x14ac:dyDescent="0.25">
      <c r="A128" s="31">
        <v>73</v>
      </c>
      <c r="B128" s="31"/>
      <c r="C128" s="31"/>
      <c r="D128" s="763" t="s">
        <v>6996</v>
      </c>
      <c r="E128" s="763"/>
      <c r="F128" s="517" t="s">
        <v>648</v>
      </c>
      <c r="G128" s="30"/>
      <c r="H128" s="30"/>
      <c r="I128" s="30"/>
      <c r="J128" s="176" t="e">
        <f>AVERAGE(J129:J133)</f>
        <v>#DIV/0!</v>
      </c>
      <c r="K128" s="43"/>
      <c r="L128" s="176" t="e">
        <f>AVERAGE(L129:L133)</f>
        <v>#DIV/0!</v>
      </c>
      <c r="M128" s="43"/>
      <c r="N128" s="176" t="e">
        <f>AVERAGE(N129:N133)</f>
        <v>#DIV/0!</v>
      </c>
      <c r="O128" s="43"/>
      <c r="P128" s="176" t="e">
        <f>AVERAGE(P129:P133)</f>
        <v>#DIV/0!</v>
      </c>
      <c r="Q128" s="43"/>
      <c r="R128" s="176" t="e">
        <f>AVERAGE(R129:R133)</f>
        <v>#DIV/0!</v>
      </c>
      <c r="S128" s="43"/>
      <c r="T128" s="176" t="e">
        <f>AVERAGE(T129:T133)</f>
        <v>#DIV/0!</v>
      </c>
      <c r="U128" s="43"/>
      <c r="V128" s="176" t="e">
        <f>AVERAGE(V129:V133)</f>
        <v>#DIV/0!</v>
      </c>
      <c r="W128" s="43"/>
      <c r="X128" s="176" t="e">
        <f>AVERAGE(X129:X133)</f>
        <v>#DIV/0!</v>
      </c>
      <c r="Y128" s="43"/>
    </row>
    <row r="129" spans="1:25" ht="45" x14ac:dyDescent="0.25">
      <c r="A129" s="564" t="s">
        <v>584</v>
      </c>
      <c r="B129" s="564"/>
      <c r="C129" s="564"/>
      <c r="D129" s="564"/>
      <c r="E129" s="754" t="s">
        <v>6991</v>
      </c>
      <c r="F129" s="450" t="s">
        <v>284</v>
      </c>
      <c r="G129" s="12" t="s">
        <v>5044</v>
      </c>
      <c r="H129" s="12" t="s">
        <v>5045</v>
      </c>
      <c r="I129" s="12" t="s">
        <v>5046</v>
      </c>
      <c r="J129" s="42"/>
      <c r="K129" s="165"/>
      <c r="L129" s="42"/>
      <c r="M129" s="41"/>
      <c r="N129" s="42"/>
      <c r="O129" s="41"/>
      <c r="P129" s="42"/>
      <c r="Q129" s="41"/>
      <c r="R129" s="42"/>
      <c r="S129" s="41"/>
      <c r="T129" s="42"/>
      <c r="U129" s="41"/>
      <c r="V129" s="42"/>
      <c r="W129" s="41"/>
      <c r="X129" s="42"/>
      <c r="Y129" s="41"/>
    </row>
    <row r="130" spans="1:25" ht="105" x14ac:dyDescent="0.25">
      <c r="A130" s="564" t="s">
        <v>585</v>
      </c>
      <c r="B130" s="564"/>
      <c r="C130" s="564"/>
      <c r="D130" s="564"/>
      <c r="E130" s="754" t="s">
        <v>6990</v>
      </c>
      <c r="F130" s="450" t="s">
        <v>287</v>
      </c>
      <c r="G130" s="12" t="s">
        <v>265</v>
      </c>
      <c r="H130" s="12" t="s">
        <v>282</v>
      </c>
      <c r="I130" s="12" t="s">
        <v>288</v>
      </c>
      <c r="J130" s="42"/>
      <c r="K130" s="47"/>
      <c r="L130" s="42"/>
      <c r="M130" s="41"/>
      <c r="N130" s="42"/>
      <c r="O130" s="41"/>
      <c r="P130" s="42"/>
      <c r="Q130" s="41"/>
      <c r="R130" s="42"/>
      <c r="S130" s="41"/>
      <c r="T130" s="42"/>
      <c r="U130" s="41"/>
      <c r="V130" s="42"/>
      <c r="W130" s="41"/>
      <c r="X130" s="42"/>
      <c r="Y130" s="41"/>
    </row>
    <row r="131" spans="1:25" ht="45" x14ac:dyDescent="0.25">
      <c r="A131" s="564" t="s">
        <v>586</v>
      </c>
      <c r="B131" s="564"/>
      <c r="C131" s="564"/>
      <c r="D131" s="564"/>
      <c r="E131" s="754" t="s">
        <v>6992</v>
      </c>
      <c r="F131" s="450" t="s">
        <v>268</v>
      </c>
      <c r="G131" s="12" t="s">
        <v>269</v>
      </c>
      <c r="H131" s="12" t="s">
        <v>270</v>
      </c>
      <c r="I131" s="12" t="s">
        <v>271</v>
      </c>
      <c r="J131" s="42"/>
      <c r="K131" s="47"/>
      <c r="L131" s="42"/>
      <c r="M131" s="41"/>
      <c r="N131" s="42"/>
      <c r="O131" s="41"/>
      <c r="P131" s="42"/>
      <c r="Q131" s="41"/>
      <c r="R131" s="42"/>
      <c r="S131" s="41"/>
      <c r="T131" s="42"/>
      <c r="U131" s="41"/>
      <c r="V131" s="42"/>
      <c r="W131" s="41"/>
      <c r="X131" s="42"/>
      <c r="Y131" s="41"/>
    </row>
    <row r="132" spans="1:25" ht="165" x14ac:dyDescent="0.25">
      <c r="A132" s="564" t="s">
        <v>587</v>
      </c>
      <c r="B132" s="564"/>
      <c r="C132" s="564"/>
      <c r="D132" s="564"/>
      <c r="E132" s="754" t="s">
        <v>6993</v>
      </c>
      <c r="F132" s="450" t="s">
        <v>1569</v>
      </c>
      <c r="G132" s="12" t="s">
        <v>273</v>
      </c>
      <c r="H132" s="12" t="s">
        <v>274</v>
      </c>
      <c r="I132" s="12" t="s">
        <v>275</v>
      </c>
      <c r="J132" s="42"/>
      <c r="K132" s="165"/>
      <c r="L132" s="42"/>
      <c r="M132" s="41"/>
      <c r="N132" s="42"/>
      <c r="O132" s="41"/>
      <c r="P132" s="42"/>
      <c r="Q132" s="41"/>
      <c r="R132" s="42"/>
      <c r="S132" s="41"/>
      <c r="T132" s="42"/>
      <c r="U132" s="41"/>
      <c r="V132" s="42"/>
      <c r="W132" s="41"/>
      <c r="X132" s="42"/>
      <c r="Y132" s="41"/>
    </row>
    <row r="133" spans="1:25" ht="120" x14ac:dyDescent="0.25">
      <c r="A133" s="564" t="s">
        <v>588</v>
      </c>
      <c r="B133" s="564"/>
      <c r="C133" s="564"/>
      <c r="D133" s="564"/>
      <c r="E133" s="754" t="s">
        <v>6994</v>
      </c>
      <c r="F133" s="450" t="s">
        <v>276</v>
      </c>
      <c r="G133" s="12" t="s">
        <v>277</v>
      </c>
      <c r="H133" s="12" t="s">
        <v>278</v>
      </c>
      <c r="I133" s="12" t="s">
        <v>5119</v>
      </c>
      <c r="J133" s="42"/>
      <c r="K133" s="1014"/>
      <c r="L133" s="42"/>
      <c r="M133" s="41"/>
      <c r="N133" s="42"/>
      <c r="O133" s="41"/>
      <c r="P133" s="42"/>
      <c r="Q133" s="41"/>
      <c r="R133" s="42"/>
      <c r="S133" s="41"/>
      <c r="T133" s="42"/>
      <c r="U133" s="41"/>
      <c r="V133" s="42"/>
      <c r="W133" s="41"/>
      <c r="X133" s="42"/>
      <c r="Y133" s="41"/>
    </row>
    <row r="134" spans="1:25" s="501" customFormat="1" ht="51.75" x14ac:dyDescent="0.25">
      <c r="A134" s="31">
        <v>74</v>
      </c>
      <c r="B134" s="31"/>
      <c r="C134" s="31"/>
      <c r="D134" s="763" t="s">
        <v>6997</v>
      </c>
      <c r="E134" s="763"/>
      <c r="F134" s="517" t="s">
        <v>649</v>
      </c>
      <c r="G134" s="30"/>
      <c r="H134" s="30"/>
      <c r="I134" s="30"/>
      <c r="J134" s="176" t="e">
        <f>AVERAGE(J135:J139)</f>
        <v>#DIV/0!</v>
      </c>
      <c r="K134" s="43"/>
      <c r="L134" s="176" t="e">
        <f>AVERAGE(L135:L139)</f>
        <v>#DIV/0!</v>
      </c>
      <c r="M134" s="43"/>
      <c r="N134" s="176" t="e">
        <f>AVERAGE(N135:N139)</f>
        <v>#DIV/0!</v>
      </c>
      <c r="O134" s="43"/>
      <c r="P134" s="176" t="e">
        <f>AVERAGE(P135:P139)</f>
        <v>#DIV/0!</v>
      </c>
      <c r="Q134" s="43"/>
      <c r="R134" s="176" t="e">
        <f>AVERAGE(R135:R139)</f>
        <v>#DIV/0!</v>
      </c>
      <c r="S134" s="43"/>
      <c r="T134" s="176" t="e">
        <f>AVERAGE(T135:T139)</f>
        <v>#DIV/0!</v>
      </c>
      <c r="U134" s="43"/>
      <c r="V134" s="176" t="e">
        <f>AVERAGE(V135:V139)</f>
        <v>#DIV/0!</v>
      </c>
      <c r="W134" s="43"/>
      <c r="X134" s="176" t="e">
        <f>AVERAGE(X135:X139)</f>
        <v>#DIV/0!</v>
      </c>
      <c r="Y134" s="43"/>
    </row>
    <row r="135" spans="1:25" ht="60" x14ac:dyDescent="0.25">
      <c r="A135" s="564" t="s">
        <v>589</v>
      </c>
      <c r="B135" s="564"/>
      <c r="C135" s="564"/>
      <c r="D135" s="564"/>
      <c r="E135" s="754" t="s">
        <v>6991</v>
      </c>
      <c r="F135" s="450" t="s">
        <v>289</v>
      </c>
      <c r="G135" s="12" t="s">
        <v>285</v>
      </c>
      <c r="H135" s="12" t="s">
        <v>286</v>
      </c>
      <c r="I135" s="12" t="s">
        <v>5047</v>
      </c>
      <c r="J135" s="42"/>
      <c r="K135" s="41"/>
      <c r="L135" s="41"/>
      <c r="M135" s="41"/>
      <c r="N135" s="41"/>
      <c r="O135" s="41"/>
      <c r="P135" s="41"/>
      <c r="Q135" s="41"/>
      <c r="R135" s="41"/>
      <c r="S135" s="41"/>
      <c r="T135" s="41"/>
      <c r="U135" s="41"/>
      <c r="V135" s="40"/>
      <c r="W135" s="297"/>
      <c r="X135" s="40"/>
      <c r="Y135" s="297"/>
    </row>
    <row r="136" spans="1:25" ht="105" x14ac:dyDescent="0.25">
      <c r="A136" s="564" t="s">
        <v>590</v>
      </c>
      <c r="B136" s="564"/>
      <c r="C136" s="564"/>
      <c r="D136" s="564"/>
      <c r="E136" s="754" t="s">
        <v>6990</v>
      </c>
      <c r="F136" s="450" t="s">
        <v>290</v>
      </c>
      <c r="G136" s="12" t="s">
        <v>265</v>
      </c>
      <c r="H136" s="12" t="s">
        <v>291</v>
      </c>
      <c r="I136" s="12" t="s">
        <v>267</v>
      </c>
      <c r="J136" s="42"/>
      <c r="K136" s="1015"/>
      <c r="L136" s="41"/>
      <c r="M136" s="41"/>
      <c r="N136" s="41"/>
      <c r="O136" s="41"/>
      <c r="P136" s="41"/>
      <c r="Q136" s="41"/>
      <c r="R136" s="41"/>
      <c r="S136" s="41"/>
      <c r="T136" s="41"/>
      <c r="U136" s="41"/>
      <c r="V136" s="40"/>
      <c r="W136" s="41"/>
      <c r="X136" s="40"/>
      <c r="Y136" s="41"/>
    </row>
    <row r="137" spans="1:25" ht="45" x14ac:dyDescent="0.25">
      <c r="A137" s="564" t="s">
        <v>591</v>
      </c>
      <c r="B137" s="564"/>
      <c r="C137" s="564"/>
      <c r="D137" s="564"/>
      <c r="E137" s="754" t="s">
        <v>6992</v>
      </c>
      <c r="F137" s="450" t="s">
        <v>268</v>
      </c>
      <c r="G137" s="12" t="s">
        <v>269</v>
      </c>
      <c r="H137" s="12" t="s">
        <v>270</v>
      </c>
      <c r="I137" s="12" t="s">
        <v>271</v>
      </c>
      <c r="J137" s="42"/>
      <c r="K137" s="174"/>
      <c r="L137" s="41"/>
      <c r="M137" s="41"/>
      <c r="N137" s="41"/>
      <c r="O137" s="41"/>
      <c r="P137" s="41"/>
      <c r="Q137" s="41"/>
      <c r="R137" s="41"/>
      <c r="S137" s="41"/>
      <c r="T137" s="41"/>
      <c r="U137" s="41"/>
      <c r="V137" s="40"/>
      <c r="W137" s="41"/>
      <c r="X137" s="40"/>
      <c r="Y137" s="41"/>
    </row>
    <row r="138" spans="1:25" ht="165" x14ac:dyDescent="0.25">
      <c r="A138" s="564" t="s">
        <v>592</v>
      </c>
      <c r="B138" s="564"/>
      <c r="C138" s="564"/>
      <c r="D138" s="564"/>
      <c r="E138" s="754" t="s">
        <v>6993</v>
      </c>
      <c r="F138" s="450" t="s">
        <v>272</v>
      </c>
      <c r="G138" s="12" t="s">
        <v>273</v>
      </c>
      <c r="H138" s="12" t="s">
        <v>274</v>
      </c>
      <c r="I138" s="12" t="s">
        <v>275</v>
      </c>
      <c r="J138" s="42"/>
      <c r="K138" s="41"/>
      <c r="L138" s="41"/>
      <c r="M138" s="41"/>
      <c r="N138" s="41"/>
      <c r="O138" s="41"/>
      <c r="P138" s="41"/>
      <c r="Q138" s="41"/>
      <c r="R138" s="41"/>
      <c r="S138" s="41"/>
      <c r="T138" s="41"/>
      <c r="U138" s="41"/>
      <c r="V138" s="40"/>
      <c r="W138" s="41"/>
      <c r="X138" s="40"/>
      <c r="Y138" s="41"/>
    </row>
    <row r="139" spans="1:25" ht="120" x14ac:dyDescent="0.25">
      <c r="A139" s="564" t="s">
        <v>593</v>
      </c>
      <c r="B139" s="564"/>
      <c r="C139" s="564"/>
      <c r="D139" s="564"/>
      <c r="E139" s="754" t="s">
        <v>6994</v>
      </c>
      <c r="F139" s="450" t="s">
        <v>276</v>
      </c>
      <c r="G139" s="12" t="s">
        <v>277</v>
      </c>
      <c r="H139" s="12" t="s">
        <v>278</v>
      </c>
      <c r="I139" s="12" t="s">
        <v>5119</v>
      </c>
      <c r="J139" s="42"/>
      <c r="K139" s="41"/>
      <c r="L139" s="41"/>
      <c r="M139" s="41"/>
      <c r="N139" s="41"/>
      <c r="O139" s="41"/>
      <c r="P139" s="41"/>
      <c r="Q139" s="41"/>
      <c r="R139" s="41"/>
      <c r="S139" s="41"/>
      <c r="T139" s="41"/>
      <c r="U139" s="41"/>
      <c r="V139" s="40"/>
      <c r="W139" s="41"/>
      <c r="X139" s="40"/>
      <c r="Y139" s="41"/>
    </row>
    <row r="140" spans="1:25" s="549" customFormat="1" ht="138" customHeight="1" x14ac:dyDescent="0.25">
      <c r="A140" s="28"/>
      <c r="B140" s="28"/>
      <c r="C140" s="750" t="s">
        <v>594</v>
      </c>
      <c r="D140" s="28"/>
      <c r="E140" s="1023"/>
      <c r="F140" s="762" t="s">
        <v>531</v>
      </c>
      <c r="G140" s="751"/>
      <c r="H140" s="751"/>
      <c r="I140" s="751"/>
      <c r="J140" s="64" t="e">
        <f>AVERAGE(J141:J145)</f>
        <v>#DIV/0!</v>
      </c>
      <c r="K140" s="44"/>
      <c r="L140" s="64" t="e">
        <f>AVERAGE(L141:L145)</f>
        <v>#DIV/0!</v>
      </c>
      <c r="M140" s="44"/>
      <c r="N140" s="64" t="e">
        <f>AVERAGE(N141:N145)</f>
        <v>#DIV/0!</v>
      </c>
      <c r="O140" s="44"/>
      <c r="P140" s="64" t="e">
        <f>AVERAGE(P141:P145)</f>
        <v>#DIV/0!</v>
      </c>
      <c r="Q140" s="44"/>
      <c r="R140" s="64" t="e">
        <f>AVERAGE(R141:R145)</f>
        <v>#DIV/0!</v>
      </c>
      <c r="S140" s="44"/>
      <c r="T140" s="64" t="e">
        <f>AVERAGE(T141:T145)</f>
        <v>#DIV/0!</v>
      </c>
      <c r="U140" s="44"/>
      <c r="V140" s="64" t="e">
        <f>AVERAGE(V141:V145)</f>
        <v>#DIV/0!</v>
      </c>
      <c r="W140" s="44"/>
      <c r="X140" s="64" t="e">
        <f>AVERAGE(X141:X145)</f>
        <v>#DIV/0!</v>
      </c>
      <c r="Y140" s="44"/>
    </row>
    <row r="141" spans="1:25" ht="135" x14ac:dyDescent="0.25">
      <c r="A141" s="564">
        <v>75</v>
      </c>
      <c r="B141" s="564"/>
      <c r="C141" s="564"/>
      <c r="D141" s="754" t="s">
        <v>309</v>
      </c>
      <c r="E141" s="754"/>
      <c r="F141" s="450" t="s">
        <v>292</v>
      </c>
      <c r="G141" s="12" t="s">
        <v>51</v>
      </c>
      <c r="H141" s="12" t="s">
        <v>52</v>
      </c>
      <c r="I141" s="12" t="s">
        <v>53</v>
      </c>
      <c r="J141" s="42"/>
      <c r="K141" s="41"/>
      <c r="L141" s="42"/>
      <c r="M141" s="41"/>
      <c r="N141" s="42"/>
      <c r="O141" s="41"/>
      <c r="P141" s="42"/>
      <c r="Q141" s="41"/>
      <c r="R141" s="42"/>
      <c r="S141" s="41"/>
      <c r="T141" s="42"/>
      <c r="U141" s="41"/>
      <c r="V141" s="42"/>
      <c r="W141" s="41"/>
      <c r="X141" s="42"/>
      <c r="Y141" s="41"/>
    </row>
    <row r="142" spans="1:25" ht="180" x14ac:dyDescent="0.25">
      <c r="A142" s="564">
        <v>76</v>
      </c>
      <c r="B142" s="564"/>
      <c r="C142" s="564"/>
      <c r="D142" s="754" t="s">
        <v>310</v>
      </c>
      <c r="E142" s="754"/>
      <c r="F142" s="450" t="s">
        <v>293</v>
      </c>
      <c r="G142" s="12" t="s">
        <v>294</v>
      </c>
      <c r="H142" s="12" t="s">
        <v>295</v>
      </c>
      <c r="I142" s="12" t="s">
        <v>296</v>
      </c>
      <c r="J142" s="42"/>
      <c r="K142" s="41"/>
      <c r="L142" s="42"/>
      <c r="M142" s="41"/>
      <c r="N142" s="42"/>
      <c r="O142" s="41"/>
      <c r="P142" s="42"/>
      <c r="Q142" s="41"/>
      <c r="R142" s="42"/>
      <c r="S142" s="41"/>
      <c r="T142" s="42"/>
      <c r="U142" s="41"/>
      <c r="V142" s="42"/>
      <c r="W142" s="768"/>
      <c r="X142" s="42"/>
      <c r="Y142" s="768"/>
    </row>
    <row r="143" spans="1:25" ht="180" x14ac:dyDescent="0.25">
      <c r="A143" s="564">
        <v>77</v>
      </c>
      <c r="B143" s="564"/>
      <c r="C143" s="564"/>
      <c r="D143" s="754" t="s">
        <v>311</v>
      </c>
      <c r="E143" s="754"/>
      <c r="F143" s="450" t="s">
        <v>297</v>
      </c>
      <c r="G143" s="12" t="s">
        <v>298</v>
      </c>
      <c r="H143" s="12" t="s">
        <v>299</v>
      </c>
      <c r="I143" s="12" t="s">
        <v>296</v>
      </c>
      <c r="J143" s="42"/>
      <c r="K143" s="165"/>
      <c r="L143" s="42"/>
      <c r="M143" s="41"/>
      <c r="N143" s="42"/>
      <c r="O143" s="41"/>
      <c r="P143" s="42"/>
      <c r="Q143" s="41"/>
      <c r="R143" s="42"/>
      <c r="S143" s="41"/>
      <c r="T143" s="42"/>
      <c r="U143" s="41"/>
      <c r="V143" s="42"/>
      <c r="W143" s="41"/>
      <c r="X143" s="42"/>
      <c r="Y143" s="41"/>
    </row>
    <row r="144" spans="1:25" ht="180" x14ac:dyDescent="0.25">
      <c r="A144" s="564">
        <v>78</v>
      </c>
      <c r="B144" s="564"/>
      <c r="C144" s="564"/>
      <c r="D144" s="754" t="s">
        <v>312</v>
      </c>
      <c r="E144" s="754"/>
      <c r="F144" s="450" t="s">
        <v>300</v>
      </c>
      <c r="G144" s="12" t="s">
        <v>301</v>
      </c>
      <c r="H144" s="12" t="s">
        <v>302</v>
      </c>
      <c r="I144" s="12" t="s">
        <v>296</v>
      </c>
      <c r="J144" s="42"/>
      <c r="K144" s="41"/>
      <c r="L144" s="42"/>
      <c r="M144" s="41"/>
      <c r="N144" s="42"/>
      <c r="O144" s="41"/>
      <c r="P144" s="42"/>
      <c r="Q144" s="41"/>
      <c r="R144" s="42"/>
      <c r="S144" s="41"/>
      <c r="T144" s="42"/>
      <c r="U144" s="41"/>
      <c r="V144" s="42"/>
      <c r="W144" s="41"/>
      <c r="X144" s="42"/>
      <c r="Y144" s="41"/>
    </row>
    <row r="145" spans="1:25" ht="180" x14ac:dyDescent="0.25">
      <c r="A145" s="564">
        <v>79</v>
      </c>
      <c r="B145" s="564"/>
      <c r="C145" s="564"/>
      <c r="D145" s="754" t="s">
        <v>313</v>
      </c>
      <c r="E145" s="754"/>
      <c r="F145" s="450" t="s">
        <v>303</v>
      </c>
      <c r="G145" s="12" t="s">
        <v>301</v>
      </c>
      <c r="H145" s="12" t="s">
        <v>302</v>
      </c>
      <c r="I145" s="12" t="s">
        <v>296</v>
      </c>
      <c r="J145" s="42"/>
      <c r="K145" s="41"/>
      <c r="L145" s="41"/>
      <c r="M145" s="41"/>
      <c r="N145" s="41"/>
      <c r="O145" s="41"/>
      <c r="P145" s="41"/>
      <c r="Q145" s="41"/>
      <c r="R145" s="41"/>
      <c r="S145" s="41"/>
      <c r="T145" s="41"/>
      <c r="U145" s="41"/>
      <c r="V145" s="41"/>
      <c r="W145" s="41"/>
      <c r="X145" s="41"/>
      <c r="Y145" s="41"/>
    </row>
    <row r="146" spans="1:25" s="504" customFormat="1" ht="60" x14ac:dyDescent="0.25">
      <c r="A146" s="28"/>
      <c r="B146" s="750" t="s">
        <v>595</v>
      </c>
      <c r="C146" s="28"/>
      <c r="D146" s="28"/>
      <c r="E146" s="28"/>
      <c r="F146" s="502" t="s">
        <v>5048</v>
      </c>
      <c r="G146" s="765"/>
      <c r="H146" s="765"/>
      <c r="I146" s="765"/>
      <c r="J146" s="64" t="e">
        <f>AVERAGE(J147,J152,J163,J172)</f>
        <v>#DIV/0!</v>
      </c>
      <c r="K146" s="44"/>
      <c r="L146" s="64" t="e">
        <f>AVERAGE(L147,L152,L163,L172)</f>
        <v>#DIV/0!</v>
      </c>
      <c r="M146" s="44"/>
      <c r="N146" s="64" t="e">
        <f>AVERAGE(N147,N152,N163,N172)</f>
        <v>#DIV/0!</v>
      </c>
      <c r="O146" s="44"/>
      <c r="P146" s="64" t="e">
        <f>AVERAGE(P147,P152,P163,P172)</f>
        <v>#DIV/0!</v>
      </c>
      <c r="Q146" s="44"/>
      <c r="R146" s="64" t="e">
        <f>AVERAGE(R147,R152,R163,R172)</f>
        <v>#DIV/0!</v>
      </c>
      <c r="S146" s="44"/>
      <c r="T146" s="64" t="e">
        <f>AVERAGE(T147,T152,T163,T172)</f>
        <v>#DIV/0!</v>
      </c>
      <c r="U146" s="44"/>
      <c r="V146" s="64" t="e">
        <f>AVERAGE(V147,V152,V163,V172)</f>
        <v>#DIV/0!</v>
      </c>
      <c r="W146" s="44"/>
      <c r="X146" s="64" t="e">
        <f>AVERAGE(X147,X152,X163,X172)</f>
        <v>#DIV/0!</v>
      </c>
      <c r="Y146" s="44"/>
    </row>
    <row r="147" spans="1:25" s="504" customFormat="1" ht="45" x14ac:dyDescent="0.25">
      <c r="A147" s="28"/>
      <c r="B147" s="28"/>
      <c r="C147" s="750" t="s">
        <v>596</v>
      </c>
      <c r="D147" s="28"/>
      <c r="E147" s="28"/>
      <c r="F147" s="502" t="s">
        <v>5049</v>
      </c>
      <c r="G147" s="769"/>
      <c r="H147" s="769"/>
      <c r="I147" s="769"/>
      <c r="J147" s="64" t="e">
        <f>AVERAGE(J148:J151)</f>
        <v>#DIV/0!</v>
      </c>
      <c r="K147" s="44"/>
      <c r="L147" s="64" t="e">
        <f>AVERAGE(L148:L151)</f>
        <v>#DIV/0!</v>
      </c>
      <c r="M147" s="44"/>
      <c r="N147" s="64" t="e">
        <f>AVERAGE(N148:N151)</f>
        <v>#DIV/0!</v>
      </c>
      <c r="O147" s="44"/>
      <c r="P147" s="64" t="e">
        <f>AVERAGE(P148:P151)</f>
        <v>#DIV/0!</v>
      </c>
      <c r="Q147" s="44"/>
      <c r="R147" s="64" t="e">
        <f>AVERAGE(R148:R151)</f>
        <v>#DIV/0!</v>
      </c>
      <c r="S147" s="44"/>
      <c r="T147" s="64" t="e">
        <f>AVERAGE(T148:T151)</f>
        <v>#DIV/0!</v>
      </c>
      <c r="U147" s="44"/>
      <c r="V147" s="64" t="e">
        <f>AVERAGE(V148:V151)</f>
        <v>#DIV/0!</v>
      </c>
      <c r="W147" s="44"/>
      <c r="X147" s="64" t="e">
        <f>AVERAGE(X148:X151)</f>
        <v>#DIV/0!</v>
      </c>
      <c r="Y147" s="44"/>
    </row>
    <row r="148" spans="1:25" ht="17.25" x14ac:dyDescent="0.25">
      <c r="A148" s="564">
        <v>80</v>
      </c>
      <c r="B148" s="564"/>
      <c r="C148" s="564"/>
      <c r="D148" s="754" t="s">
        <v>355</v>
      </c>
      <c r="E148" s="754"/>
      <c r="F148" s="450" t="s">
        <v>314</v>
      </c>
      <c r="G148" s="12" t="s">
        <v>315</v>
      </c>
      <c r="H148" s="12" t="s">
        <v>316</v>
      </c>
      <c r="I148" s="12" t="s">
        <v>317</v>
      </c>
      <c r="J148" s="177"/>
      <c r="K148" s="166"/>
      <c r="L148" s="40"/>
      <c r="M148" s="40"/>
      <c r="N148" s="40"/>
      <c r="O148" s="40"/>
      <c r="P148" s="40"/>
      <c r="Q148" s="40"/>
      <c r="R148" s="40"/>
      <c r="S148" s="40"/>
      <c r="T148" s="40"/>
      <c r="U148" s="40"/>
      <c r="V148" s="40"/>
      <c r="W148" s="40"/>
      <c r="X148" s="40"/>
      <c r="Y148" s="40"/>
    </row>
    <row r="149" spans="1:25" ht="60" x14ac:dyDescent="0.25">
      <c r="A149" s="564">
        <v>81</v>
      </c>
      <c r="B149" s="564"/>
      <c r="C149" s="564"/>
      <c r="D149" s="754" t="s">
        <v>356</v>
      </c>
      <c r="E149" s="754"/>
      <c r="F149" s="450" t="s">
        <v>318</v>
      </c>
      <c r="G149" s="12" t="s">
        <v>319</v>
      </c>
      <c r="H149" s="12" t="s">
        <v>320</v>
      </c>
      <c r="I149" s="12" t="s">
        <v>321</v>
      </c>
      <c r="J149" s="177"/>
      <c r="K149" s="165"/>
      <c r="L149" s="40"/>
      <c r="M149" s="40"/>
      <c r="N149" s="40"/>
      <c r="O149" s="40"/>
      <c r="P149" s="40"/>
      <c r="Q149" s="40"/>
      <c r="R149" s="40"/>
      <c r="S149" s="40"/>
      <c r="T149" s="40"/>
      <c r="U149" s="40"/>
      <c r="V149" s="40"/>
      <c r="W149" s="40"/>
      <c r="X149" s="40"/>
      <c r="Y149" s="40"/>
    </row>
    <row r="150" spans="1:25" ht="60" x14ac:dyDescent="0.25">
      <c r="A150" s="564">
        <v>82</v>
      </c>
      <c r="B150" s="564"/>
      <c r="C150" s="564"/>
      <c r="D150" s="754" t="s">
        <v>357</v>
      </c>
      <c r="E150" s="754"/>
      <c r="F150" s="450" t="s">
        <v>322</v>
      </c>
      <c r="G150" s="12" t="s">
        <v>323</v>
      </c>
      <c r="H150" s="12" t="s">
        <v>324</v>
      </c>
      <c r="I150" s="12" t="s">
        <v>325</v>
      </c>
      <c r="J150" s="177"/>
      <c r="K150" s="166"/>
      <c r="L150" s="40"/>
      <c r="M150" s="40"/>
      <c r="N150" s="40"/>
      <c r="O150" s="40"/>
      <c r="P150" s="40"/>
      <c r="Q150" s="40"/>
      <c r="R150" s="40"/>
      <c r="S150" s="40"/>
      <c r="T150" s="40"/>
      <c r="U150" s="40"/>
      <c r="V150" s="40"/>
      <c r="W150" s="40"/>
      <c r="X150" s="40"/>
      <c r="Y150" s="40"/>
    </row>
    <row r="151" spans="1:25" ht="60" x14ac:dyDescent="0.25">
      <c r="A151" s="564">
        <v>83</v>
      </c>
      <c r="B151" s="564"/>
      <c r="C151" s="564"/>
      <c r="D151" s="754" t="s">
        <v>358</v>
      </c>
      <c r="E151" s="754"/>
      <c r="F151" s="450" t="s">
        <v>326</v>
      </c>
      <c r="G151" s="12" t="s">
        <v>327</v>
      </c>
      <c r="H151" s="12" t="s">
        <v>328</v>
      </c>
      <c r="I151" s="12" t="s">
        <v>329</v>
      </c>
      <c r="J151" s="177"/>
      <c r="K151" s="40"/>
      <c r="L151" s="40"/>
      <c r="M151" s="40"/>
      <c r="N151" s="40"/>
      <c r="O151" s="40"/>
      <c r="P151" s="40"/>
      <c r="Q151" s="40"/>
      <c r="R151" s="40"/>
      <c r="S151" s="40"/>
      <c r="T151" s="40"/>
      <c r="U151" s="40"/>
      <c r="V151" s="40"/>
      <c r="W151" s="40"/>
      <c r="X151" s="40"/>
      <c r="Y151" s="40"/>
    </row>
    <row r="152" spans="1:25" s="504" customFormat="1" ht="99.75" customHeight="1" x14ac:dyDescent="0.25">
      <c r="A152" s="28"/>
      <c r="B152" s="28"/>
      <c r="C152" s="750" t="s">
        <v>597</v>
      </c>
      <c r="D152" s="28"/>
      <c r="E152" s="1023"/>
      <c r="F152" s="762" t="s">
        <v>5120</v>
      </c>
      <c r="G152" s="751"/>
      <c r="H152" s="751"/>
      <c r="I152" s="751"/>
      <c r="J152" s="64" t="e">
        <f>AVERAGE(J153,J161:J162)</f>
        <v>#REF!</v>
      </c>
      <c r="K152" s="44"/>
      <c r="L152" s="64" t="e">
        <f>AVERAGE(L153,L161:L162)</f>
        <v>#REF!</v>
      </c>
      <c r="M152" s="44"/>
      <c r="N152" s="64" t="e">
        <f>AVERAGE(N153,N161:N162)</f>
        <v>#REF!</v>
      </c>
      <c r="O152" s="44"/>
      <c r="P152" s="64" t="e">
        <f>AVERAGE(P153,P161:P162)</f>
        <v>#REF!</v>
      </c>
      <c r="Q152" s="44"/>
      <c r="R152" s="64" t="e">
        <f>AVERAGE(R153,R161:R162)</f>
        <v>#REF!</v>
      </c>
      <c r="S152" s="44"/>
      <c r="T152" s="64" t="e">
        <f>AVERAGE(T153,T161:T162)</f>
        <v>#REF!</v>
      </c>
      <c r="U152" s="44"/>
      <c r="V152" s="64" t="e">
        <f>AVERAGE(V153,V161:V162)</f>
        <v>#REF!</v>
      </c>
      <c r="W152" s="44"/>
      <c r="X152" s="64" t="e">
        <f>AVERAGE(X153,X161:X162)</f>
        <v>#REF!</v>
      </c>
      <c r="Y152" s="44"/>
    </row>
    <row r="153" spans="1:25" s="501" customFormat="1" ht="99.75" customHeight="1" x14ac:dyDescent="0.25">
      <c r="A153" s="31">
        <v>84</v>
      </c>
      <c r="B153" s="31"/>
      <c r="C153" s="758"/>
      <c r="D153" s="763" t="s">
        <v>7002</v>
      </c>
      <c r="E153" s="763"/>
      <c r="F153" s="764" t="s">
        <v>635</v>
      </c>
      <c r="G153" s="30"/>
      <c r="H153" s="30"/>
      <c r="I153" s="30"/>
      <c r="J153" s="176" t="e">
        <f>AVERAGE(#REF!)</f>
        <v>#REF!</v>
      </c>
      <c r="K153" s="43"/>
      <c r="L153" s="176" t="e">
        <f>AVERAGE(#REF!)</f>
        <v>#REF!</v>
      </c>
      <c r="M153" s="43"/>
      <c r="N153" s="176" t="e">
        <f>AVERAGE(#REF!)</f>
        <v>#REF!</v>
      </c>
      <c r="O153" s="43"/>
      <c r="P153" s="176" t="e">
        <f>AVERAGE(#REF!)</f>
        <v>#REF!</v>
      </c>
      <c r="Q153" s="43"/>
      <c r="R153" s="176" t="e">
        <f>AVERAGE(#REF!)</f>
        <v>#REF!</v>
      </c>
      <c r="S153" s="43"/>
      <c r="T153" s="176" t="e">
        <f>AVERAGE(#REF!)</f>
        <v>#REF!</v>
      </c>
      <c r="U153" s="43"/>
      <c r="V153" s="176" t="e">
        <f>AVERAGE(#REF!)</f>
        <v>#REF!</v>
      </c>
      <c r="W153" s="43"/>
      <c r="X153" s="176" t="e">
        <f>AVERAGE(#REF!)</f>
        <v>#REF!</v>
      </c>
      <c r="Y153" s="43"/>
    </row>
    <row r="154" spans="1:25" ht="90" x14ac:dyDescent="0.25">
      <c r="A154" s="564" t="s">
        <v>5051</v>
      </c>
      <c r="B154" s="564"/>
      <c r="C154" s="564"/>
      <c r="D154" s="564"/>
      <c r="E154" s="754" t="s">
        <v>7009</v>
      </c>
      <c r="F154" s="450" t="s">
        <v>5121</v>
      </c>
      <c r="G154" s="12" t="s">
        <v>91</v>
      </c>
      <c r="H154" s="12" t="s">
        <v>92</v>
      </c>
      <c r="I154" s="12" t="s">
        <v>93</v>
      </c>
      <c r="J154" s="588"/>
      <c r="K154" s="41"/>
      <c r="L154" s="169"/>
      <c r="M154" s="41"/>
      <c r="N154" s="169"/>
      <c r="O154" s="41"/>
      <c r="P154" s="169"/>
      <c r="Q154" s="41"/>
      <c r="R154" s="169"/>
      <c r="S154" s="41"/>
      <c r="T154" s="169"/>
      <c r="U154" s="41"/>
      <c r="V154" s="169"/>
      <c r="W154" s="41"/>
      <c r="X154" s="169"/>
      <c r="Y154" s="41"/>
    </row>
    <row r="155" spans="1:25" ht="90" x14ac:dyDescent="0.25">
      <c r="A155" s="564" t="s">
        <v>5052</v>
      </c>
      <c r="B155" s="564"/>
      <c r="C155" s="564"/>
      <c r="D155" s="564"/>
      <c r="E155" s="754" t="s">
        <v>7010</v>
      </c>
      <c r="F155" s="450" t="s">
        <v>5115</v>
      </c>
      <c r="G155" s="12" t="s">
        <v>109</v>
      </c>
      <c r="H155" s="12" t="s">
        <v>94</v>
      </c>
      <c r="I155" s="12" t="s">
        <v>95</v>
      </c>
      <c r="J155" s="588"/>
      <c r="K155" s="41"/>
      <c r="L155" s="41"/>
      <c r="M155" s="41"/>
      <c r="N155" s="41"/>
      <c r="O155" s="41"/>
      <c r="P155" s="41"/>
      <c r="Q155" s="41"/>
      <c r="R155" s="41"/>
      <c r="S155" s="41"/>
      <c r="T155" s="41"/>
      <c r="U155" s="41"/>
      <c r="V155" s="41"/>
      <c r="W155" s="41"/>
      <c r="X155" s="41"/>
      <c r="Y155" s="41"/>
    </row>
    <row r="156" spans="1:25" ht="60" x14ac:dyDescent="0.25">
      <c r="A156" s="564" t="s">
        <v>5053</v>
      </c>
      <c r="B156" s="564"/>
      <c r="C156" s="564"/>
      <c r="D156" s="564"/>
      <c r="E156" s="754" t="s">
        <v>7011</v>
      </c>
      <c r="F156" s="450" t="s">
        <v>5050</v>
      </c>
      <c r="G156" s="12" t="s">
        <v>91</v>
      </c>
      <c r="H156" s="12" t="s">
        <v>98</v>
      </c>
      <c r="I156" s="12" t="s">
        <v>111</v>
      </c>
      <c r="J156" s="588"/>
      <c r="K156" s="40"/>
      <c r="L156" s="169"/>
      <c r="M156" s="41"/>
      <c r="N156" s="169"/>
      <c r="O156" s="41"/>
      <c r="P156" s="169"/>
      <c r="Q156" s="41"/>
      <c r="R156" s="169"/>
      <c r="S156" s="41"/>
      <c r="T156" s="169"/>
      <c r="U156" s="41"/>
      <c r="V156" s="169"/>
      <c r="W156" s="41"/>
      <c r="X156" s="169"/>
      <c r="Y156" s="41"/>
    </row>
    <row r="157" spans="1:25" ht="120" x14ac:dyDescent="0.25">
      <c r="A157" s="564" t="s">
        <v>5054</v>
      </c>
      <c r="B157" s="564"/>
      <c r="C157" s="564"/>
      <c r="D157" s="564"/>
      <c r="E157" s="754" t="s">
        <v>6998</v>
      </c>
      <c r="F157" s="450" t="s">
        <v>5116</v>
      </c>
      <c r="G157" s="12" t="s">
        <v>100</v>
      </c>
      <c r="H157" s="12" t="s">
        <v>101</v>
      </c>
      <c r="I157" s="12" t="s">
        <v>102</v>
      </c>
      <c r="J157" s="588"/>
      <c r="K157" s="41"/>
      <c r="L157" s="41"/>
      <c r="M157" s="41"/>
      <c r="N157" s="41"/>
      <c r="O157" s="41"/>
      <c r="P157" s="41"/>
      <c r="Q157" s="41"/>
      <c r="R157" s="41"/>
      <c r="S157" s="41"/>
      <c r="T157" s="41"/>
      <c r="U157" s="41"/>
      <c r="V157" s="41"/>
      <c r="W157" s="41"/>
      <c r="X157" s="41"/>
      <c r="Y157" s="41"/>
    </row>
    <row r="158" spans="1:25" ht="75" x14ac:dyDescent="0.25">
      <c r="A158" s="564" t="s">
        <v>5055</v>
      </c>
      <c r="B158" s="564"/>
      <c r="C158" s="564"/>
      <c r="D158" s="564"/>
      <c r="E158" s="754" t="s">
        <v>6999</v>
      </c>
      <c r="F158" s="450" t="s">
        <v>112</v>
      </c>
      <c r="G158" s="12" t="s">
        <v>4881</v>
      </c>
      <c r="H158" s="12" t="s">
        <v>4882</v>
      </c>
      <c r="I158" s="12" t="s">
        <v>4883</v>
      </c>
      <c r="J158" s="177"/>
      <c r="K158" s="40"/>
      <c r="L158" s="40"/>
      <c r="M158" s="40"/>
      <c r="N158" s="40"/>
      <c r="O158" s="40"/>
      <c r="P158" s="40"/>
      <c r="Q158" s="40"/>
      <c r="R158" s="40"/>
      <c r="S158" s="40"/>
      <c r="T158" s="40"/>
      <c r="U158" s="40"/>
      <c r="V158" s="40"/>
      <c r="W158" s="40"/>
      <c r="X158" s="40"/>
      <c r="Y158" s="40"/>
    </row>
    <row r="159" spans="1:25" ht="90" x14ac:dyDescent="0.25">
      <c r="A159" s="564" t="s">
        <v>5056</v>
      </c>
      <c r="B159" s="564"/>
      <c r="C159" s="564"/>
      <c r="D159" s="564"/>
      <c r="E159" s="754" t="s">
        <v>7000</v>
      </c>
      <c r="F159" s="450" t="s">
        <v>4884</v>
      </c>
      <c r="G159" s="12" t="s">
        <v>36</v>
      </c>
      <c r="H159" s="12" t="s">
        <v>105</v>
      </c>
      <c r="I159" s="12" t="s">
        <v>106</v>
      </c>
      <c r="J159" s="588"/>
      <c r="K159" s="41"/>
      <c r="L159" s="41"/>
      <c r="M159" s="41"/>
      <c r="N159" s="41"/>
      <c r="O159" s="41"/>
      <c r="P159" s="41"/>
      <c r="Q159" s="41"/>
      <c r="R159" s="41"/>
      <c r="S159" s="41"/>
      <c r="T159" s="41"/>
      <c r="U159" s="41"/>
      <c r="V159" s="41"/>
      <c r="W159" s="41"/>
      <c r="X159" s="41"/>
      <c r="Y159" s="41"/>
    </row>
    <row r="160" spans="1:25" ht="45" x14ac:dyDescent="0.25">
      <c r="A160" s="564" t="s">
        <v>5057</v>
      </c>
      <c r="B160" s="564"/>
      <c r="C160" s="564"/>
      <c r="D160" s="564"/>
      <c r="E160" s="754" t="s">
        <v>7001</v>
      </c>
      <c r="F160" s="450" t="s">
        <v>330</v>
      </c>
      <c r="G160" s="12" t="s">
        <v>4885</v>
      </c>
      <c r="H160" s="12" t="s">
        <v>107</v>
      </c>
      <c r="I160" s="12" t="s">
        <v>108</v>
      </c>
      <c r="J160" s="588"/>
      <c r="K160" s="41"/>
      <c r="L160" s="41"/>
      <c r="M160" s="41"/>
      <c r="N160" s="41"/>
      <c r="O160" s="41"/>
      <c r="P160" s="41"/>
      <c r="Q160" s="41"/>
      <c r="R160" s="41"/>
      <c r="S160" s="41"/>
      <c r="T160" s="41"/>
      <c r="U160" s="41"/>
      <c r="V160" s="41"/>
      <c r="W160" s="41"/>
      <c r="X160" s="41"/>
      <c r="Y160" s="41"/>
    </row>
    <row r="161" spans="1:25" ht="90" x14ac:dyDescent="0.25">
      <c r="A161" s="564">
        <v>85</v>
      </c>
      <c r="B161" s="564"/>
      <c r="C161" s="564"/>
      <c r="D161" s="754" t="s">
        <v>359</v>
      </c>
      <c r="E161" s="754"/>
      <c r="F161" s="450" t="s">
        <v>117</v>
      </c>
      <c r="G161" s="12" t="s">
        <v>118</v>
      </c>
      <c r="H161" s="12" t="s">
        <v>119</v>
      </c>
      <c r="I161" s="12" t="s">
        <v>120</v>
      </c>
      <c r="J161" s="177"/>
      <c r="K161" s="9"/>
      <c r="L161" s="40"/>
      <c r="M161" s="40"/>
      <c r="N161" s="40"/>
      <c r="O161" s="40"/>
      <c r="P161" s="40"/>
      <c r="Q161" s="40"/>
      <c r="R161" s="40"/>
      <c r="S161" s="40"/>
      <c r="T161" s="40"/>
      <c r="U161" s="40"/>
      <c r="V161" s="40"/>
      <c r="W161" s="40"/>
      <c r="X161" s="40"/>
      <c r="Y161" s="40"/>
    </row>
    <row r="162" spans="1:25" ht="75" x14ac:dyDescent="0.25">
      <c r="A162" s="564">
        <v>86</v>
      </c>
      <c r="B162" s="564"/>
      <c r="C162" s="564"/>
      <c r="D162" s="754" t="s">
        <v>360</v>
      </c>
      <c r="E162" s="754"/>
      <c r="F162" s="450" t="s">
        <v>125</v>
      </c>
      <c r="G162" s="12" t="s">
        <v>103</v>
      </c>
      <c r="H162" s="12" t="s">
        <v>331</v>
      </c>
      <c r="I162" s="12" t="s">
        <v>127</v>
      </c>
      <c r="J162" s="177"/>
      <c r="K162" s="40"/>
      <c r="L162" s="177"/>
      <c r="M162" s="40"/>
      <c r="N162" s="177"/>
      <c r="O162" s="40"/>
      <c r="P162" s="177"/>
      <c r="Q162" s="40"/>
      <c r="R162" s="177"/>
      <c r="S162" s="40"/>
      <c r="T162" s="177"/>
      <c r="U162" s="40"/>
      <c r="V162" s="177"/>
      <c r="W162" s="40"/>
      <c r="X162" s="177"/>
      <c r="Y162" s="40"/>
    </row>
    <row r="163" spans="1:25" s="549" customFormat="1" ht="95.25" customHeight="1" x14ac:dyDescent="0.25">
      <c r="A163" s="28"/>
      <c r="B163" s="28"/>
      <c r="C163" s="750" t="s">
        <v>566</v>
      </c>
      <c r="D163" s="28"/>
      <c r="E163" s="1023"/>
      <c r="F163" s="762" t="s">
        <v>5020</v>
      </c>
      <c r="G163" s="751"/>
      <c r="H163" s="751"/>
      <c r="I163" s="751"/>
      <c r="J163" s="64" t="e">
        <f>AVERAGE(J165:J171)</f>
        <v>#DIV/0!</v>
      </c>
      <c r="K163" s="44"/>
      <c r="L163" s="64" t="e">
        <f>AVERAGE(L165:L171)</f>
        <v>#DIV/0!</v>
      </c>
      <c r="M163" s="44"/>
      <c r="N163" s="64" t="e">
        <f>AVERAGE(N165:N171)</f>
        <v>#DIV/0!</v>
      </c>
      <c r="O163" s="44"/>
      <c r="P163" s="64" t="e">
        <f>AVERAGE(P165:P171)</f>
        <v>#DIV/0!</v>
      </c>
      <c r="Q163" s="44"/>
      <c r="R163" s="64" t="e">
        <f>AVERAGE(R165:R171)</f>
        <v>#DIV/0!</v>
      </c>
      <c r="S163" s="44"/>
      <c r="T163" s="64" t="e">
        <f>AVERAGE(T165:T171)</f>
        <v>#DIV/0!</v>
      </c>
      <c r="U163" s="44"/>
      <c r="V163" s="64" t="e">
        <f>AVERAGE(V165:V171)</f>
        <v>#DIV/0!</v>
      </c>
      <c r="W163" s="44"/>
      <c r="X163" s="64" t="e">
        <f>AVERAGE(X165:X171)</f>
        <v>#DIV/0!</v>
      </c>
      <c r="Y163" s="44"/>
    </row>
    <row r="164" spans="1:25" ht="60" x14ac:dyDescent="0.25">
      <c r="A164" s="564">
        <v>87</v>
      </c>
      <c r="B164" s="564"/>
      <c r="C164" s="564"/>
      <c r="D164" s="754" t="s">
        <v>128</v>
      </c>
      <c r="E164" s="754"/>
      <c r="F164" s="450" t="s">
        <v>121</v>
      </c>
      <c r="G164" s="12" t="s">
        <v>122</v>
      </c>
      <c r="H164" s="12" t="s">
        <v>123</v>
      </c>
      <c r="I164" s="12" t="s">
        <v>124</v>
      </c>
      <c r="J164" s="177"/>
      <c r="K164" s="166"/>
      <c r="L164" s="177"/>
      <c r="M164" s="40"/>
      <c r="N164" s="177"/>
      <c r="O164" s="40"/>
      <c r="P164" s="177"/>
      <c r="Q164" s="40"/>
      <c r="R164" s="177"/>
      <c r="S164" s="40"/>
      <c r="T164" s="177"/>
      <c r="U164" s="40"/>
      <c r="V164" s="177"/>
      <c r="W164" s="40"/>
      <c r="X164" s="177"/>
      <c r="Y164" s="40"/>
    </row>
    <row r="165" spans="1:25" ht="34.5" x14ac:dyDescent="0.25">
      <c r="A165" s="564">
        <v>88</v>
      </c>
      <c r="B165" s="564"/>
      <c r="C165" s="564"/>
      <c r="D165" s="754" t="s">
        <v>361</v>
      </c>
      <c r="E165" s="754"/>
      <c r="F165" s="450" t="s">
        <v>132</v>
      </c>
      <c r="G165" s="12" t="s">
        <v>317</v>
      </c>
      <c r="H165" s="12" t="s">
        <v>316</v>
      </c>
      <c r="I165" s="12" t="s">
        <v>315</v>
      </c>
      <c r="J165" s="40"/>
      <c r="K165" s="40"/>
      <c r="L165" s="40"/>
      <c r="M165" s="40"/>
      <c r="N165" s="40"/>
      <c r="O165" s="40"/>
      <c r="P165" s="40"/>
      <c r="Q165" s="40"/>
      <c r="R165" s="40"/>
      <c r="S165" s="40"/>
      <c r="T165" s="40"/>
      <c r="U165" s="40"/>
      <c r="V165" s="40"/>
      <c r="W165" s="40"/>
      <c r="X165" s="40"/>
      <c r="Y165" s="40"/>
    </row>
    <row r="166" spans="1:25" ht="45" x14ac:dyDescent="0.25">
      <c r="A166" s="564">
        <v>89</v>
      </c>
      <c r="B166" s="564"/>
      <c r="C166" s="564"/>
      <c r="D166" s="754" t="s">
        <v>332</v>
      </c>
      <c r="E166" s="754"/>
      <c r="F166" s="450" t="s">
        <v>332</v>
      </c>
      <c r="G166" s="12" t="s">
        <v>333</v>
      </c>
      <c r="H166" s="12" t="s">
        <v>334</v>
      </c>
      <c r="I166" s="12" t="s">
        <v>335</v>
      </c>
      <c r="J166" s="40"/>
      <c r="K166" s="40"/>
      <c r="L166" s="40"/>
      <c r="M166" s="40"/>
      <c r="N166" s="40"/>
      <c r="O166" s="40"/>
      <c r="P166" s="40"/>
      <c r="Q166" s="40"/>
      <c r="R166" s="40"/>
      <c r="S166" s="47"/>
      <c r="T166" s="40"/>
      <c r="U166" s="47"/>
      <c r="V166" s="40"/>
      <c r="W166" s="47"/>
      <c r="X166" s="40"/>
      <c r="Y166" s="47"/>
    </row>
    <row r="167" spans="1:25" ht="75" x14ac:dyDescent="0.25">
      <c r="A167" s="564">
        <v>90</v>
      </c>
      <c r="B167" s="564"/>
      <c r="C167" s="564"/>
      <c r="D167" s="754" t="s">
        <v>362</v>
      </c>
      <c r="E167" s="754"/>
      <c r="F167" s="450" t="s">
        <v>7195</v>
      </c>
      <c r="G167" s="12" t="s">
        <v>336</v>
      </c>
      <c r="H167" s="12" t="s">
        <v>5138</v>
      </c>
      <c r="I167" s="12" t="s">
        <v>5137</v>
      </c>
      <c r="J167" s="40"/>
      <c r="K167" s="40"/>
      <c r="L167" s="40"/>
      <c r="M167" s="40"/>
      <c r="N167" s="40"/>
      <c r="O167" s="40"/>
      <c r="P167" s="40"/>
      <c r="Q167" s="40"/>
      <c r="R167" s="40"/>
      <c r="S167" s="40"/>
      <c r="T167" s="40"/>
      <c r="U167" s="40"/>
      <c r="V167" s="40"/>
      <c r="W167" s="40"/>
      <c r="X167" s="40"/>
      <c r="Y167" s="40"/>
    </row>
    <row r="168" spans="1:25" ht="165" x14ac:dyDescent="0.25">
      <c r="A168" s="564">
        <v>91</v>
      </c>
      <c r="B168" s="564"/>
      <c r="C168" s="564"/>
      <c r="D168" s="754" t="s">
        <v>148</v>
      </c>
      <c r="E168" s="754"/>
      <c r="F168" s="450" t="s">
        <v>337</v>
      </c>
      <c r="G168" s="12" t="s">
        <v>338</v>
      </c>
      <c r="H168" s="12" t="s">
        <v>339</v>
      </c>
      <c r="I168" s="12" t="s">
        <v>340</v>
      </c>
      <c r="J168" s="40"/>
      <c r="K168" s="40"/>
      <c r="L168" s="40"/>
      <c r="M168" s="40"/>
      <c r="N168" s="40"/>
      <c r="O168" s="40"/>
      <c r="P168" s="40"/>
      <c r="Q168" s="40"/>
      <c r="R168" s="40"/>
      <c r="S168" s="40"/>
      <c r="T168" s="40"/>
      <c r="U168" s="40"/>
      <c r="V168" s="40"/>
      <c r="W168" s="40"/>
      <c r="X168" s="40"/>
      <c r="Y168" s="40"/>
    </row>
    <row r="169" spans="1:25" ht="195" x14ac:dyDescent="0.25">
      <c r="A169" s="564">
        <v>92</v>
      </c>
      <c r="B169" s="564"/>
      <c r="C169" s="564"/>
      <c r="D169" s="754" t="s">
        <v>363</v>
      </c>
      <c r="E169" s="754"/>
      <c r="F169" s="450" t="s">
        <v>341</v>
      </c>
      <c r="G169" s="12" t="s">
        <v>342</v>
      </c>
      <c r="H169" s="12" t="s">
        <v>343</v>
      </c>
      <c r="I169" s="12" t="s">
        <v>344</v>
      </c>
      <c r="J169" s="40"/>
      <c r="K169" s="300"/>
      <c r="L169" s="40"/>
      <c r="M169" s="40"/>
      <c r="N169" s="40"/>
      <c r="O169" s="40"/>
      <c r="P169" s="40"/>
      <c r="Q169" s="40"/>
      <c r="R169" s="40"/>
      <c r="S169" s="40"/>
      <c r="T169" s="40"/>
      <c r="U169" s="40"/>
      <c r="V169" s="40"/>
      <c r="W169" s="40"/>
      <c r="X169" s="40"/>
      <c r="Y169" s="40"/>
    </row>
    <row r="170" spans="1:25" ht="120" x14ac:dyDescent="0.25">
      <c r="A170" s="564">
        <v>93</v>
      </c>
      <c r="B170" s="564"/>
      <c r="C170" s="564"/>
      <c r="D170" s="754" t="s">
        <v>364</v>
      </c>
      <c r="E170" s="754"/>
      <c r="F170" s="450" t="s">
        <v>345</v>
      </c>
      <c r="G170" s="12" t="s">
        <v>346</v>
      </c>
      <c r="H170" s="12" t="s">
        <v>347</v>
      </c>
      <c r="I170" s="12" t="s">
        <v>348</v>
      </c>
      <c r="J170" s="40"/>
      <c r="K170" s="301"/>
      <c r="L170" s="40"/>
      <c r="M170" s="40"/>
      <c r="N170" s="40"/>
      <c r="O170" s="40"/>
      <c r="P170" s="40"/>
      <c r="Q170" s="40"/>
      <c r="R170" s="40"/>
      <c r="S170" s="40"/>
      <c r="T170" s="40"/>
      <c r="U170" s="40"/>
      <c r="V170" s="40"/>
      <c r="W170" s="40"/>
      <c r="X170" s="40"/>
      <c r="Y170" s="40"/>
    </row>
    <row r="171" spans="1:25" ht="120" x14ac:dyDescent="0.25">
      <c r="A171" s="564">
        <v>94</v>
      </c>
      <c r="B171" s="564"/>
      <c r="C171" s="564"/>
      <c r="D171" s="754" t="s">
        <v>150</v>
      </c>
      <c r="E171" s="754"/>
      <c r="F171" s="450" t="s">
        <v>349</v>
      </c>
      <c r="G171" s="12" t="s">
        <v>145</v>
      </c>
      <c r="H171" s="12" t="s">
        <v>146</v>
      </c>
      <c r="I171" s="12" t="s">
        <v>147</v>
      </c>
      <c r="J171" s="40"/>
      <c r="K171" s="40"/>
      <c r="L171" s="40"/>
      <c r="M171" s="40"/>
      <c r="N171" s="40"/>
      <c r="O171" s="40"/>
      <c r="P171" s="40"/>
      <c r="Q171" s="40"/>
      <c r="R171" s="40"/>
      <c r="S171" s="40"/>
      <c r="T171" s="40"/>
      <c r="U171" s="40"/>
      <c r="V171" s="40"/>
      <c r="W171" s="40"/>
      <c r="X171" s="40"/>
      <c r="Y171" s="40"/>
    </row>
    <row r="172" spans="1:25" s="504" customFormat="1" ht="90" customHeight="1" x14ac:dyDescent="0.25">
      <c r="A172" s="28"/>
      <c r="B172" s="28"/>
      <c r="C172" s="750" t="s">
        <v>598</v>
      </c>
      <c r="D172" s="28"/>
      <c r="E172" s="1023"/>
      <c r="F172" s="762" t="s">
        <v>5058</v>
      </c>
      <c r="G172" s="751"/>
      <c r="H172" s="751"/>
      <c r="I172" s="751"/>
      <c r="J172" s="64" t="e">
        <f>AVERAGE(J173:J175)</f>
        <v>#DIV/0!</v>
      </c>
      <c r="K172" s="44"/>
      <c r="L172" s="64" t="e">
        <f>AVERAGE(L173:L175)</f>
        <v>#DIV/0!</v>
      </c>
      <c r="M172" s="44"/>
      <c r="N172" s="64" t="e">
        <f>AVERAGE(N173:N175)</f>
        <v>#DIV/0!</v>
      </c>
      <c r="O172" s="44"/>
      <c r="P172" s="64" t="e">
        <f>AVERAGE(P173:P175)</f>
        <v>#DIV/0!</v>
      </c>
      <c r="Q172" s="44"/>
      <c r="R172" s="64" t="e">
        <f>AVERAGE(R173:R175)</f>
        <v>#DIV/0!</v>
      </c>
      <c r="S172" s="44"/>
      <c r="T172" s="64" t="e">
        <f>AVERAGE(T173:T175)</f>
        <v>#DIV/0!</v>
      </c>
      <c r="U172" s="44"/>
      <c r="V172" s="64" t="e">
        <f>AVERAGE(V173:V175)</f>
        <v>#DIV/0!</v>
      </c>
      <c r="W172" s="44"/>
      <c r="X172" s="64" t="e">
        <f>AVERAGE(X173:X175)</f>
        <v>#DIV/0!</v>
      </c>
      <c r="Y172" s="44"/>
    </row>
    <row r="173" spans="1:25" ht="75" x14ac:dyDescent="0.25">
      <c r="A173" s="564">
        <v>95</v>
      </c>
      <c r="B173" s="564"/>
      <c r="C173" s="564"/>
      <c r="D173" s="754" t="s">
        <v>365</v>
      </c>
      <c r="E173" s="754"/>
      <c r="F173" s="450" t="s">
        <v>350</v>
      </c>
      <c r="G173" s="12" t="s">
        <v>351</v>
      </c>
      <c r="H173" s="12" t="s">
        <v>352</v>
      </c>
      <c r="I173" s="12" t="s">
        <v>353</v>
      </c>
      <c r="J173" s="42"/>
      <c r="K173" s="41"/>
      <c r="L173" s="41"/>
      <c r="M173" s="41"/>
      <c r="N173" s="41"/>
      <c r="O173" s="41"/>
      <c r="P173" s="41"/>
      <c r="Q173" s="41"/>
      <c r="R173" s="41"/>
      <c r="S173" s="41"/>
      <c r="T173" s="41"/>
      <c r="U173" s="41"/>
      <c r="V173" s="41"/>
      <c r="W173" s="41"/>
      <c r="X173" s="41"/>
      <c r="Y173" s="41"/>
    </row>
    <row r="174" spans="1:25" ht="75" x14ac:dyDescent="0.25">
      <c r="A174" s="564">
        <v>96</v>
      </c>
      <c r="B174" s="564"/>
      <c r="C174" s="564"/>
      <c r="D174" s="754" t="s">
        <v>366</v>
      </c>
      <c r="E174" s="754"/>
      <c r="F174" s="450" t="s">
        <v>160</v>
      </c>
      <c r="G174" s="12" t="s">
        <v>58</v>
      </c>
      <c r="H174" s="12" t="s">
        <v>354</v>
      </c>
      <c r="I174" s="12" t="s">
        <v>353</v>
      </c>
      <c r="J174" s="42"/>
      <c r="K174" s="41"/>
      <c r="L174" s="41"/>
      <c r="M174" s="41"/>
      <c r="N174" s="41"/>
      <c r="O174" s="41"/>
      <c r="P174" s="41"/>
      <c r="Q174" s="41"/>
      <c r="R174" s="41"/>
      <c r="S174" s="41"/>
      <c r="T174" s="41"/>
      <c r="U174" s="41"/>
      <c r="V174" s="41"/>
      <c r="W174" s="41"/>
      <c r="X174" s="41"/>
      <c r="Y174" s="41"/>
    </row>
    <row r="175" spans="1:25" ht="45" x14ac:dyDescent="0.25">
      <c r="A175" s="564">
        <v>97</v>
      </c>
      <c r="B175" s="564"/>
      <c r="C175" s="564"/>
      <c r="D175" s="754" t="s">
        <v>66</v>
      </c>
      <c r="E175" s="754"/>
      <c r="F175" s="450" t="s">
        <v>161</v>
      </c>
      <c r="G175" s="12" t="s">
        <v>58</v>
      </c>
      <c r="H175" s="12" t="s">
        <v>354</v>
      </c>
      <c r="I175" s="12" t="s">
        <v>353</v>
      </c>
      <c r="J175" s="42"/>
      <c r="K175" s="40"/>
      <c r="L175" s="41"/>
      <c r="M175" s="41"/>
      <c r="N175" s="41"/>
      <c r="O175" s="41"/>
      <c r="P175" s="41"/>
      <c r="Q175" s="41"/>
      <c r="R175" s="41"/>
      <c r="S175" s="41"/>
      <c r="T175" s="41"/>
      <c r="U175" s="41"/>
      <c r="V175" s="41"/>
      <c r="W175" s="41"/>
      <c r="X175" s="41"/>
      <c r="Y175" s="41"/>
    </row>
    <row r="176" spans="1:25" s="504" customFormat="1" ht="130.5" customHeight="1" x14ac:dyDescent="0.25">
      <c r="A176" s="28"/>
      <c r="B176" s="750" t="s">
        <v>599</v>
      </c>
      <c r="C176" s="28"/>
      <c r="D176" s="28"/>
      <c r="E176" s="28"/>
      <c r="F176" s="502" t="s">
        <v>367</v>
      </c>
      <c r="G176" s="28"/>
      <c r="H176" s="28"/>
      <c r="I176" s="28"/>
      <c r="J176" s="64" t="e">
        <f>AVERAGE(J177,J186,J203,J212)</f>
        <v>#DIV/0!</v>
      </c>
      <c r="K176" s="1016"/>
      <c r="L176" s="64" t="e">
        <f>AVERAGE(L177,L186,L203,L212)</f>
        <v>#DIV/0!</v>
      </c>
      <c r="M176" s="44"/>
      <c r="N176" s="64" t="e">
        <f>AVERAGE(N177,N186,N203,N212)</f>
        <v>#DIV/0!</v>
      </c>
      <c r="O176" s="44"/>
      <c r="P176" s="64" t="e">
        <f>AVERAGE(P177,P186,P203,P212)</f>
        <v>#DIV/0!</v>
      </c>
      <c r="Q176" s="44"/>
      <c r="R176" s="64" t="e">
        <f>AVERAGE(R177,R186,R203,R212)</f>
        <v>#DIV/0!</v>
      </c>
      <c r="S176" s="44"/>
      <c r="T176" s="64" t="e">
        <f>AVERAGE(T177,T186,T203,T212)</f>
        <v>#DIV/0!</v>
      </c>
      <c r="U176" s="44"/>
      <c r="V176" s="64" t="e">
        <f>AVERAGE(V177,V186,V203,V212)</f>
        <v>#DIV/0!</v>
      </c>
      <c r="W176" s="44"/>
      <c r="X176" s="64" t="e">
        <f>AVERAGE(X177,X186,X203,X212)</f>
        <v>#DIV/0!</v>
      </c>
      <c r="Y176" s="44"/>
    </row>
    <row r="177" spans="1:25" s="504" customFormat="1" ht="60" x14ac:dyDescent="0.25">
      <c r="A177" s="28"/>
      <c r="B177" s="28"/>
      <c r="C177" s="750" t="s">
        <v>600</v>
      </c>
      <c r="D177" s="28"/>
      <c r="E177" s="28"/>
      <c r="F177" s="502" t="s">
        <v>532</v>
      </c>
      <c r="G177" s="28"/>
      <c r="H177" s="28"/>
      <c r="I177" s="28"/>
      <c r="J177" s="64" t="e">
        <f>AVERAGE(J178:J181,J184,J185)</f>
        <v>#DIV/0!</v>
      </c>
      <c r="K177" s="44"/>
      <c r="L177" s="64" t="e">
        <f>AVERAGE(L178:L181,L184,L185)</f>
        <v>#DIV/0!</v>
      </c>
      <c r="M177" s="44"/>
      <c r="N177" s="64" t="e">
        <f>AVERAGE(N178:N181,N184,N185)</f>
        <v>#DIV/0!</v>
      </c>
      <c r="O177" s="44"/>
      <c r="P177" s="64" t="e">
        <f>AVERAGE(P178:P181,P184,P185)</f>
        <v>#DIV/0!</v>
      </c>
      <c r="Q177" s="44"/>
      <c r="R177" s="64" t="e">
        <f>AVERAGE(R178:R181,R184,R185)</f>
        <v>#DIV/0!</v>
      </c>
      <c r="S177" s="44"/>
      <c r="T177" s="64" t="e">
        <f>AVERAGE(T178:T181,T184,T185)</f>
        <v>#DIV/0!</v>
      </c>
      <c r="U177" s="44"/>
      <c r="V177" s="64" t="e">
        <f>AVERAGE(V178:V181,V184,V185)</f>
        <v>#DIV/0!</v>
      </c>
      <c r="W177" s="44"/>
      <c r="X177" s="64" t="e">
        <f>AVERAGE(X178:X181,X184,X185)</f>
        <v>#DIV/0!</v>
      </c>
      <c r="Y177" s="44"/>
    </row>
    <row r="178" spans="1:25" ht="165" x14ac:dyDescent="0.25">
      <c r="A178" s="564">
        <v>98</v>
      </c>
      <c r="B178" s="564"/>
      <c r="C178" s="564"/>
      <c r="D178" s="754" t="s">
        <v>67</v>
      </c>
      <c r="E178" s="754"/>
      <c r="F178" s="450" t="s">
        <v>5059</v>
      </c>
      <c r="G178" s="12" t="s">
        <v>368</v>
      </c>
      <c r="H178" s="12" t="s">
        <v>369</v>
      </c>
      <c r="I178" s="12" t="s">
        <v>370</v>
      </c>
      <c r="J178" s="42"/>
      <c r="K178" s="41"/>
      <c r="L178" s="41"/>
      <c r="M178" s="41"/>
      <c r="N178" s="41"/>
      <c r="O178" s="41"/>
      <c r="P178" s="41"/>
      <c r="Q178" s="41"/>
      <c r="R178" s="41"/>
      <c r="S178" s="41"/>
      <c r="T178" s="41"/>
      <c r="U178" s="41"/>
      <c r="V178" s="41"/>
      <c r="W178" s="165"/>
      <c r="X178" s="41"/>
      <c r="Y178" s="165"/>
    </row>
    <row r="179" spans="1:25" ht="60" x14ac:dyDescent="0.25">
      <c r="A179" s="564">
        <v>99</v>
      </c>
      <c r="B179" s="564"/>
      <c r="C179" s="564"/>
      <c r="D179" s="754" t="s">
        <v>72</v>
      </c>
      <c r="E179" s="754"/>
      <c r="F179" s="450" t="s">
        <v>4988</v>
      </c>
      <c r="G179" s="12" t="s">
        <v>371</v>
      </c>
      <c r="H179" s="12" t="s">
        <v>4986</v>
      </c>
      <c r="I179" s="12" t="s">
        <v>372</v>
      </c>
      <c r="J179" s="42"/>
      <c r="K179" s="41"/>
      <c r="L179" s="41"/>
      <c r="M179" s="171"/>
      <c r="N179" s="41"/>
      <c r="O179" s="41"/>
      <c r="P179" s="41"/>
      <c r="Q179" s="41"/>
      <c r="R179" s="41"/>
      <c r="S179" s="41"/>
      <c r="T179" s="41"/>
      <c r="U179" s="41"/>
      <c r="V179" s="41"/>
      <c r="W179" s="41"/>
      <c r="X179" s="41"/>
      <c r="Y179" s="41"/>
    </row>
    <row r="180" spans="1:25" ht="120" x14ac:dyDescent="0.25">
      <c r="A180" s="564">
        <v>100</v>
      </c>
      <c r="B180" s="564"/>
      <c r="C180" s="564"/>
      <c r="D180" s="754" t="s">
        <v>358</v>
      </c>
      <c r="E180" s="754"/>
      <c r="F180" s="450" t="s">
        <v>373</v>
      </c>
      <c r="G180" s="12" t="s">
        <v>327</v>
      </c>
      <c r="H180" s="12" t="s">
        <v>374</v>
      </c>
      <c r="I180" s="12" t="s">
        <v>375</v>
      </c>
      <c r="J180" s="42"/>
      <c r="K180" s="41"/>
      <c r="L180" s="41"/>
      <c r="M180" s="41"/>
      <c r="N180" s="41"/>
      <c r="O180" s="41"/>
      <c r="P180" s="41"/>
      <c r="Q180" s="41"/>
      <c r="R180" s="41"/>
      <c r="S180" s="41"/>
      <c r="T180" s="41"/>
      <c r="U180" s="41"/>
      <c r="V180" s="41"/>
      <c r="W180" s="41"/>
      <c r="X180" s="41"/>
      <c r="Y180" s="41"/>
    </row>
    <row r="181" spans="1:25" s="501" customFormat="1" ht="51.75" x14ac:dyDescent="0.25">
      <c r="A181" s="31">
        <v>101</v>
      </c>
      <c r="B181" s="31"/>
      <c r="C181" s="31"/>
      <c r="D181" s="756" t="s">
        <v>650</v>
      </c>
      <c r="E181" s="756"/>
      <c r="F181" s="517" t="s">
        <v>650</v>
      </c>
      <c r="G181" s="30"/>
      <c r="H181" s="30"/>
      <c r="I181" s="30"/>
      <c r="J181" s="176" t="e">
        <f>AVERAGE(J182:J183)</f>
        <v>#DIV/0!</v>
      </c>
      <c r="K181" s="43"/>
      <c r="L181" s="176" t="e">
        <f>AVERAGE(L182:L183)</f>
        <v>#DIV/0!</v>
      </c>
      <c r="M181" s="43"/>
      <c r="N181" s="176" t="e">
        <f>AVERAGE(N182:N183)</f>
        <v>#DIV/0!</v>
      </c>
      <c r="O181" s="43"/>
      <c r="P181" s="176" t="e">
        <f>AVERAGE(P182:P183)</f>
        <v>#DIV/0!</v>
      </c>
      <c r="Q181" s="43"/>
      <c r="R181" s="176" t="e">
        <f>AVERAGE(R182:R183)</f>
        <v>#DIV/0!</v>
      </c>
      <c r="S181" s="43"/>
      <c r="T181" s="176" t="e">
        <f>AVERAGE(T182:T183)</f>
        <v>#DIV/0!</v>
      </c>
      <c r="U181" s="43"/>
      <c r="V181" s="176" t="e">
        <f>AVERAGE(V182:V183)</f>
        <v>#DIV/0!</v>
      </c>
      <c r="W181" s="43"/>
      <c r="X181" s="176" t="e">
        <f>AVERAGE(X182:X183)</f>
        <v>#DIV/0!</v>
      </c>
      <c r="Y181" s="43"/>
    </row>
    <row r="182" spans="1:25" ht="300" x14ac:dyDescent="0.25">
      <c r="A182" s="564" t="s">
        <v>5060</v>
      </c>
      <c r="B182" s="564"/>
      <c r="C182" s="564"/>
      <c r="D182" s="564"/>
      <c r="E182" s="754" t="s">
        <v>7012</v>
      </c>
      <c r="F182" s="450" t="s">
        <v>376</v>
      </c>
      <c r="G182" s="12" t="s">
        <v>377</v>
      </c>
      <c r="H182" s="12" t="s">
        <v>378</v>
      </c>
      <c r="I182" s="12" t="s">
        <v>38</v>
      </c>
      <c r="J182" s="42"/>
      <c r="K182" s="174"/>
      <c r="L182" s="42"/>
      <c r="M182" s="41"/>
      <c r="N182" s="42"/>
      <c r="O182" s="41"/>
      <c r="P182" s="42"/>
      <c r="Q182" s="41"/>
      <c r="R182" s="42"/>
      <c r="S182" s="41"/>
      <c r="T182" s="42"/>
      <c r="U182" s="41"/>
      <c r="V182" s="41"/>
      <c r="W182" s="41"/>
      <c r="X182" s="41"/>
      <c r="Y182" s="41"/>
    </row>
    <row r="183" spans="1:25" ht="45" x14ac:dyDescent="0.25">
      <c r="A183" s="564" t="s">
        <v>5061</v>
      </c>
      <c r="B183" s="564"/>
      <c r="C183" s="564"/>
      <c r="D183" s="564"/>
      <c r="E183" s="754" t="s">
        <v>7013</v>
      </c>
      <c r="F183" s="450" t="s">
        <v>379</v>
      </c>
      <c r="G183" s="12" t="s">
        <v>380</v>
      </c>
      <c r="H183" s="12" t="s">
        <v>381</v>
      </c>
      <c r="I183" s="12" t="s">
        <v>382</v>
      </c>
      <c r="J183" s="42"/>
      <c r="K183" s="41"/>
      <c r="L183" s="41"/>
      <c r="M183" s="41"/>
      <c r="N183" s="41"/>
      <c r="O183" s="41"/>
      <c r="P183" s="41"/>
      <c r="Q183" s="41"/>
      <c r="R183" s="41"/>
      <c r="S183" s="41"/>
      <c r="T183" s="41"/>
      <c r="U183" s="41"/>
      <c r="V183" s="41"/>
      <c r="W183" s="41"/>
      <c r="X183" s="41"/>
      <c r="Y183" s="41"/>
    </row>
    <row r="184" spans="1:25" ht="60" x14ac:dyDescent="0.25">
      <c r="A184" s="564">
        <v>102</v>
      </c>
      <c r="B184" s="564"/>
      <c r="C184" s="564"/>
      <c r="D184" s="754" t="s">
        <v>429</v>
      </c>
      <c r="E184" s="754"/>
      <c r="F184" s="450" t="s">
        <v>383</v>
      </c>
      <c r="G184" s="12" t="s">
        <v>384</v>
      </c>
      <c r="H184" s="12" t="s">
        <v>385</v>
      </c>
      <c r="I184" s="12" t="s">
        <v>5122</v>
      </c>
      <c r="J184" s="42"/>
      <c r="K184" s="1017"/>
      <c r="L184" s="42"/>
      <c r="M184" s="41"/>
      <c r="N184" s="42"/>
      <c r="O184" s="41"/>
      <c r="P184" s="42"/>
      <c r="Q184" s="41"/>
      <c r="R184" s="42"/>
      <c r="S184" s="41"/>
      <c r="T184" s="42"/>
      <c r="U184" s="41"/>
      <c r="V184" s="42"/>
      <c r="W184" s="41"/>
      <c r="X184" s="42"/>
      <c r="Y184" s="41"/>
    </row>
    <row r="185" spans="1:25" ht="90" x14ac:dyDescent="0.25">
      <c r="A185" s="564">
        <v>103</v>
      </c>
      <c r="B185" s="564"/>
      <c r="C185" s="564"/>
      <c r="D185" s="754" t="s">
        <v>430</v>
      </c>
      <c r="E185" s="754"/>
      <c r="F185" s="450" t="s">
        <v>5123</v>
      </c>
      <c r="G185" s="12" t="s">
        <v>384</v>
      </c>
      <c r="H185" s="12" t="s">
        <v>385</v>
      </c>
      <c r="I185" s="12" t="s">
        <v>5122</v>
      </c>
      <c r="J185" s="42"/>
      <c r="K185" s="797"/>
      <c r="L185" s="42"/>
      <c r="M185" s="41"/>
      <c r="N185" s="42"/>
      <c r="O185" s="41"/>
      <c r="P185" s="42"/>
      <c r="Q185" s="41"/>
      <c r="R185" s="42"/>
      <c r="S185" s="41"/>
      <c r="T185" s="42"/>
      <c r="U185" s="41"/>
      <c r="V185" s="42"/>
      <c r="W185" s="41"/>
      <c r="X185" s="42"/>
      <c r="Y185" s="41"/>
    </row>
    <row r="186" spans="1:25" s="504" customFormat="1" ht="91.5" customHeight="1" x14ac:dyDescent="0.25">
      <c r="A186" s="28"/>
      <c r="B186" s="28"/>
      <c r="C186" s="750" t="s">
        <v>601</v>
      </c>
      <c r="D186" s="751"/>
      <c r="E186" s="762"/>
      <c r="F186" s="762" t="s">
        <v>533</v>
      </c>
      <c r="G186" s="751"/>
      <c r="H186" s="751"/>
      <c r="I186" s="751"/>
      <c r="J186" s="64" t="e">
        <f>AVERAGE(J187,J193,J199:J202)</f>
        <v>#DIV/0!</v>
      </c>
      <c r="K186" s="44"/>
      <c r="L186" s="64" t="e">
        <f>AVERAGE(L187,L193,L199:L202)</f>
        <v>#DIV/0!</v>
      </c>
      <c r="M186" s="44"/>
      <c r="N186" s="64" t="e">
        <f>AVERAGE(N187,N193,N199:N202)</f>
        <v>#DIV/0!</v>
      </c>
      <c r="O186" s="44"/>
      <c r="P186" s="64" t="e">
        <f>AVERAGE(P187,P193,P199:P202)</f>
        <v>#DIV/0!</v>
      </c>
      <c r="Q186" s="44"/>
      <c r="R186" s="64" t="e">
        <f>AVERAGE(R187,R193,R199:R202)</f>
        <v>#DIV/0!</v>
      </c>
      <c r="S186" s="44"/>
      <c r="T186" s="64" t="e">
        <f>AVERAGE(T187,T193,T199:T202)</f>
        <v>#DIV/0!</v>
      </c>
      <c r="U186" s="44"/>
      <c r="V186" s="64" t="e">
        <f>AVERAGE(V187,V193,V199:V202)</f>
        <v>#DIV/0!</v>
      </c>
      <c r="W186" s="44"/>
      <c r="X186" s="64" t="e">
        <f>AVERAGE(X187,X193,X199:X202)</f>
        <v>#DIV/0!</v>
      </c>
      <c r="Y186" s="44"/>
    </row>
    <row r="187" spans="1:25" s="501" customFormat="1" ht="91.5" customHeight="1" x14ac:dyDescent="0.25">
      <c r="A187" s="31">
        <v>104</v>
      </c>
      <c r="B187" s="31"/>
      <c r="C187" s="758"/>
      <c r="D187" s="763" t="s">
        <v>7005</v>
      </c>
      <c r="E187" s="763"/>
      <c r="F187" s="764" t="s">
        <v>635</v>
      </c>
      <c r="G187" s="30"/>
      <c r="H187" s="30"/>
      <c r="I187" s="30"/>
      <c r="J187" s="176" t="e">
        <f>AVERAGE(J188:J192)</f>
        <v>#DIV/0!</v>
      </c>
      <c r="K187" s="43"/>
      <c r="L187" s="176" t="e">
        <f>AVERAGE(L188:L192)</f>
        <v>#DIV/0!</v>
      </c>
      <c r="M187" s="43"/>
      <c r="N187" s="176" t="e">
        <f>AVERAGE(N188:N192)</f>
        <v>#DIV/0!</v>
      </c>
      <c r="O187" s="43"/>
      <c r="P187" s="176" t="e">
        <f>AVERAGE(P188:P192)</f>
        <v>#DIV/0!</v>
      </c>
      <c r="Q187" s="43"/>
      <c r="R187" s="176" t="e">
        <f>AVERAGE(R188:R192)</f>
        <v>#DIV/0!</v>
      </c>
      <c r="S187" s="43"/>
      <c r="T187" s="176" t="e">
        <f>AVERAGE(T188:T192)</f>
        <v>#DIV/0!</v>
      </c>
      <c r="U187" s="43"/>
      <c r="V187" s="176" t="e">
        <f>AVERAGE(V188:V192)</f>
        <v>#DIV/0!</v>
      </c>
      <c r="W187" s="43"/>
      <c r="X187" s="176" t="e">
        <f>AVERAGE(X188:X192)</f>
        <v>#DIV/0!</v>
      </c>
      <c r="Y187" s="43"/>
    </row>
    <row r="188" spans="1:25" ht="90" x14ac:dyDescent="0.25">
      <c r="A188" s="564" t="s">
        <v>5062</v>
      </c>
      <c r="B188" s="564"/>
      <c r="C188" s="564"/>
      <c r="D188" s="564"/>
      <c r="E188" s="754" t="s">
        <v>7003</v>
      </c>
      <c r="F188" s="450" t="s">
        <v>5124</v>
      </c>
      <c r="G188" s="12" t="s">
        <v>386</v>
      </c>
      <c r="H188" s="12" t="s">
        <v>94</v>
      </c>
      <c r="I188" s="12" t="s">
        <v>387</v>
      </c>
      <c r="J188" s="42"/>
      <c r="K188" s="71"/>
      <c r="L188" s="41"/>
      <c r="M188" s="41"/>
      <c r="N188" s="41"/>
      <c r="O188" s="41"/>
      <c r="P188" s="41"/>
      <c r="Q188" s="41"/>
      <c r="R188" s="41"/>
      <c r="S188" s="41"/>
      <c r="T188" s="41"/>
      <c r="U188" s="41"/>
      <c r="V188" s="41"/>
      <c r="W188" s="41"/>
      <c r="X188" s="41"/>
      <c r="Y188" s="41"/>
    </row>
    <row r="189" spans="1:25" ht="240" customHeight="1" x14ac:dyDescent="0.25">
      <c r="A189" s="564" t="s">
        <v>5063</v>
      </c>
      <c r="B189" s="564"/>
      <c r="C189" s="564"/>
      <c r="D189" s="564"/>
      <c r="E189" s="754" t="s">
        <v>7004</v>
      </c>
      <c r="F189" s="450" t="s">
        <v>5125</v>
      </c>
      <c r="G189" s="12" t="s">
        <v>100</v>
      </c>
      <c r="H189" s="12" t="s">
        <v>101</v>
      </c>
      <c r="I189" s="12" t="s">
        <v>102</v>
      </c>
      <c r="J189" s="42"/>
      <c r="K189" s="41"/>
      <c r="L189" s="41"/>
      <c r="M189" s="41"/>
      <c r="N189" s="41"/>
      <c r="O189" s="41"/>
      <c r="P189" s="41"/>
      <c r="Q189" s="41"/>
      <c r="R189" s="41"/>
      <c r="S189" s="41"/>
      <c r="T189" s="41"/>
      <c r="U189" s="41"/>
      <c r="V189" s="41"/>
      <c r="W189" s="41"/>
      <c r="X189" s="41"/>
      <c r="Y189" s="41"/>
    </row>
    <row r="190" spans="1:25" ht="75" x14ac:dyDescent="0.25">
      <c r="A190" s="564" t="s">
        <v>5064</v>
      </c>
      <c r="B190" s="564"/>
      <c r="C190" s="564"/>
      <c r="D190" s="564"/>
      <c r="E190" s="754" t="s">
        <v>7006</v>
      </c>
      <c r="F190" s="437" t="s">
        <v>112</v>
      </c>
      <c r="G190" s="12" t="s">
        <v>4881</v>
      </c>
      <c r="H190" s="12" t="s">
        <v>4882</v>
      </c>
      <c r="I190" s="12" t="s">
        <v>4883</v>
      </c>
      <c r="J190" s="42"/>
      <c r="K190" s="41"/>
      <c r="L190" s="41"/>
      <c r="M190" s="41"/>
      <c r="N190" s="41"/>
      <c r="O190" s="41"/>
      <c r="P190" s="41"/>
      <c r="Q190" s="41"/>
      <c r="R190" s="41"/>
      <c r="S190" s="41"/>
      <c r="T190" s="41"/>
      <c r="U190" s="41"/>
      <c r="V190" s="41"/>
      <c r="W190" s="41"/>
      <c r="X190" s="41"/>
      <c r="Y190" s="41"/>
    </row>
    <row r="191" spans="1:25" ht="251.25" customHeight="1" x14ac:dyDescent="0.25">
      <c r="A191" s="564" t="s">
        <v>5065</v>
      </c>
      <c r="B191" s="564"/>
      <c r="C191" s="564"/>
      <c r="D191" s="564"/>
      <c r="E191" s="754" t="s">
        <v>7007</v>
      </c>
      <c r="F191" s="437" t="s">
        <v>5126</v>
      </c>
      <c r="G191" s="12" t="s">
        <v>36</v>
      </c>
      <c r="H191" s="12" t="s">
        <v>105</v>
      </c>
      <c r="I191" s="12" t="s">
        <v>106</v>
      </c>
      <c r="J191" s="42"/>
      <c r="K191" s="41"/>
      <c r="L191" s="41"/>
      <c r="M191" s="41"/>
      <c r="N191" s="41"/>
      <c r="O191" s="41"/>
      <c r="P191" s="41"/>
      <c r="Q191" s="41"/>
      <c r="R191" s="41"/>
      <c r="S191" s="41"/>
      <c r="T191" s="41"/>
      <c r="U191" s="41"/>
      <c r="V191" s="41"/>
      <c r="W191" s="41"/>
      <c r="X191" s="41"/>
      <c r="Y191" s="41"/>
    </row>
    <row r="192" spans="1:25" ht="243.75" customHeight="1" x14ac:dyDescent="0.25">
      <c r="A192" s="564" t="s">
        <v>5066</v>
      </c>
      <c r="B192" s="564"/>
      <c r="C192" s="564"/>
      <c r="D192" s="564"/>
      <c r="E192" s="754" t="s">
        <v>7008</v>
      </c>
      <c r="F192" s="450" t="s">
        <v>330</v>
      </c>
      <c r="G192" s="12" t="s">
        <v>4885</v>
      </c>
      <c r="H192" s="12" t="s">
        <v>107</v>
      </c>
      <c r="I192" s="12" t="s">
        <v>108</v>
      </c>
      <c r="J192" s="42"/>
      <c r="K192" s="41"/>
      <c r="L192" s="41"/>
      <c r="M192" s="41"/>
      <c r="N192" s="41"/>
      <c r="O192" s="41"/>
      <c r="P192" s="41"/>
      <c r="Q192" s="41"/>
      <c r="R192" s="41"/>
      <c r="S192" s="41"/>
      <c r="T192" s="41"/>
      <c r="U192" s="41"/>
      <c r="V192" s="41"/>
      <c r="W192" s="41"/>
      <c r="X192" s="41"/>
      <c r="Y192" s="41"/>
    </row>
    <row r="193" spans="1:25" s="501" customFormat="1" ht="91.5" customHeight="1" x14ac:dyDescent="0.25">
      <c r="A193" s="31">
        <v>105</v>
      </c>
      <c r="B193" s="31"/>
      <c r="C193" s="758"/>
      <c r="D193" s="763" t="s">
        <v>7014</v>
      </c>
      <c r="E193" s="763"/>
      <c r="F193" s="764" t="s">
        <v>636</v>
      </c>
      <c r="G193" s="30"/>
      <c r="H193" s="30"/>
      <c r="I193" s="30"/>
      <c r="J193" s="176" t="e">
        <f>AVERAGE(J194:J198)</f>
        <v>#DIV/0!</v>
      </c>
      <c r="K193" s="43"/>
      <c r="L193" s="176" t="e">
        <f>AVERAGE(L194:L198)</f>
        <v>#DIV/0!</v>
      </c>
      <c r="M193" s="43"/>
      <c r="N193" s="176" t="e">
        <f>AVERAGE(N194:N198)</f>
        <v>#DIV/0!</v>
      </c>
      <c r="O193" s="43"/>
      <c r="P193" s="176" t="e">
        <f>AVERAGE(P194:P198)</f>
        <v>#DIV/0!</v>
      </c>
      <c r="Q193" s="43"/>
      <c r="R193" s="176" t="e">
        <f>AVERAGE(R194:R198)</f>
        <v>#DIV/0!</v>
      </c>
      <c r="S193" s="43"/>
      <c r="T193" s="176" t="e">
        <f>AVERAGE(T194:T198)</f>
        <v>#DIV/0!</v>
      </c>
      <c r="U193" s="43"/>
      <c r="V193" s="176" t="e">
        <f>AVERAGE(V194:V198)</f>
        <v>#DIV/0!</v>
      </c>
      <c r="W193" s="43"/>
      <c r="X193" s="176" t="e">
        <f>AVERAGE(X194:X198)</f>
        <v>#DIV/0!</v>
      </c>
      <c r="Y193" s="43"/>
    </row>
    <row r="194" spans="1:25" ht="75" x14ac:dyDescent="0.25">
      <c r="A194" s="564" t="s">
        <v>602</v>
      </c>
      <c r="B194" s="564"/>
      <c r="C194" s="564"/>
      <c r="D194" s="564"/>
      <c r="E194" s="754" t="s">
        <v>7019</v>
      </c>
      <c r="F194" s="450" t="s">
        <v>5127</v>
      </c>
      <c r="G194" s="12" t="s">
        <v>388</v>
      </c>
      <c r="H194" s="12" t="s">
        <v>389</v>
      </c>
      <c r="I194" s="12" t="s">
        <v>99</v>
      </c>
      <c r="J194" s="42"/>
      <c r="K194" s="1018"/>
      <c r="L194" s="41"/>
      <c r="M194" s="41"/>
      <c r="N194" s="41"/>
      <c r="O194" s="41"/>
      <c r="P194" s="41"/>
      <c r="Q194" s="41"/>
      <c r="R194" s="41"/>
      <c r="S194" s="41"/>
      <c r="T194" s="41"/>
      <c r="U194" s="41"/>
      <c r="V194" s="41"/>
      <c r="W194" s="41"/>
      <c r="X194" s="41"/>
      <c r="Y194" s="41"/>
    </row>
    <row r="195" spans="1:25" ht="135" x14ac:dyDescent="0.25">
      <c r="A195" s="564" t="s">
        <v>603</v>
      </c>
      <c r="B195" s="564"/>
      <c r="C195" s="564"/>
      <c r="D195" s="564"/>
      <c r="E195" s="754" t="s">
        <v>7015</v>
      </c>
      <c r="F195" s="450" t="s">
        <v>5128</v>
      </c>
      <c r="G195" s="12" t="s">
        <v>100</v>
      </c>
      <c r="H195" s="12" t="s">
        <v>101</v>
      </c>
      <c r="I195" s="12" t="s">
        <v>102</v>
      </c>
      <c r="J195" s="42"/>
      <c r="K195" s="41"/>
      <c r="L195" s="41"/>
      <c r="M195" s="41"/>
      <c r="N195" s="41"/>
      <c r="O195" s="41"/>
      <c r="P195" s="41"/>
      <c r="Q195" s="41"/>
      <c r="R195" s="41"/>
      <c r="S195" s="41"/>
      <c r="T195" s="41"/>
      <c r="U195" s="41"/>
      <c r="V195" s="41"/>
      <c r="W195" s="41"/>
      <c r="X195" s="41"/>
      <c r="Y195" s="41"/>
    </row>
    <row r="196" spans="1:25" ht="75" x14ac:dyDescent="0.25">
      <c r="A196" s="564" t="s">
        <v>604</v>
      </c>
      <c r="B196" s="564"/>
      <c r="C196" s="564"/>
      <c r="D196" s="564"/>
      <c r="E196" s="754" t="s">
        <v>7016</v>
      </c>
      <c r="F196" s="450" t="s">
        <v>112</v>
      </c>
      <c r="G196" s="12" t="s">
        <v>4881</v>
      </c>
      <c r="H196" s="12" t="s">
        <v>4882</v>
      </c>
      <c r="I196" s="12" t="s">
        <v>4883</v>
      </c>
      <c r="J196" s="42"/>
      <c r="K196" s="41"/>
      <c r="L196" s="41"/>
      <c r="M196" s="41"/>
      <c r="N196" s="41"/>
      <c r="O196" s="41"/>
      <c r="P196" s="41"/>
      <c r="Q196" s="41"/>
      <c r="R196" s="41"/>
      <c r="S196" s="41"/>
      <c r="T196" s="41"/>
      <c r="U196" s="41"/>
      <c r="V196" s="41"/>
      <c r="W196" s="41"/>
      <c r="X196" s="41"/>
      <c r="Y196" s="41"/>
    </row>
    <row r="197" spans="1:25" ht="120" x14ac:dyDescent="0.25">
      <c r="A197" s="564" t="s">
        <v>605</v>
      </c>
      <c r="B197" s="564"/>
      <c r="C197" s="564"/>
      <c r="D197" s="564"/>
      <c r="E197" s="754" t="s">
        <v>7017</v>
      </c>
      <c r="F197" s="450" t="s">
        <v>7196</v>
      </c>
      <c r="G197" s="12" t="s">
        <v>36</v>
      </c>
      <c r="H197" s="12" t="s">
        <v>105</v>
      </c>
      <c r="I197" s="12" t="s">
        <v>106</v>
      </c>
      <c r="J197" s="42"/>
      <c r="K197" s="41"/>
      <c r="L197" s="41"/>
      <c r="M197" s="41"/>
      <c r="N197" s="41"/>
      <c r="O197" s="41"/>
      <c r="P197" s="41"/>
      <c r="Q197" s="41"/>
      <c r="R197" s="41"/>
      <c r="S197" s="41"/>
      <c r="T197" s="41"/>
      <c r="U197" s="41"/>
      <c r="V197" s="41"/>
      <c r="W197" s="41"/>
      <c r="X197" s="41"/>
      <c r="Y197" s="41"/>
    </row>
    <row r="198" spans="1:25" ht="45" x14ac:dyDescent="0.25">
      <c r="A198" s="564" t="s">
        <v>606</v>
      </c>
      <c r="B198" s="564"/>
      <c r="C198" s="564"/>
      <c r="D198" s="564"/>
      <c r="E198" s="754" t="s">
        <v>7018</v>
      </c>
      <c r="F198" s="450" t="s">
        <v>330</v>
      </c>
      <c r="G198" s="12" t="s">
        <v>4885</v>
      </c>
      <c r="H198" s="12" t="s">
        <v>107</v>
      </c>
      <c r="I198" s="12" t="s">
        <v>108</v>
      </c>
      <c r="J198" s="42"/>
      <c r="K198" s="41"/>
      <c r="L198" s="41"/>
      <c r="M198" s="41"/>
      <c r="N198" s="41"/>
      <c r="O198" s="41"/>
      <c r="P198" s="41"/>
      <c r="Q198" s="41"/>
      <c r="R198" s="41"/>
      <c r="S198" s="41"/>
      <c r="T198" s="41"/>
      <c r="U198" s="41"/>
      <c r="V198" s="41"/>
      <c r="W198" s="41"/>
      <c r="X198" s="41"/>
      <c r="Y198" s="41"/>
    </row>
    <row r="199" spans="1:25" ht="90" x14ac:dyDescent="0.25">
      <c r="A199" s="564">
        <v>106</v>
      </c>
      <c r="B199" s="564"/>
      <c r="C199" s="564"/>
      <c r="D199" s="754" t="s">
        <v>130</v>
      </c>
      <c r="E199" s="754"/>
      <c r="F199" s="450" t="s">
        <v>390</v>
      </c>
      <c r="G199" s="12" t="s">
        <v>114</v>
      </c>
      <c r="H199" s="12" t="s">
        <v>391</v>
      </c>
      <c r="I199" s="12" t="s">
        <v>392</v>
      </c>
      <c r="J199" s="42"/>
      <c r="K199" s="41"/>
      <c r="L199" s="41"/>
      <c r="M199" s="41"/>
      <c r="N199" s="41"/>
      <c r="O199" s="41"/>
      <c r="P199" s="41"/>
      <c r="Q199" s="41"/>
      <c r="R199" s="41"/>
      <c r="S199" s="41"/>
      <c r="T199" s="41"/>
      <c r="U199" s="41"/>
      <c r="V199" s="41"/>
      <c r="W199" s="41"/>
      <c r="X199" s="41"/>
      <c r="Y199" s="41"/>
    </row>
    <row r="200" spans="1:25" ht="90" x14ac:dyDescent="0.25">
      <c r="A200" s="564">
        <v>107</v>
      </c>
      <c r="B200" s="564"/>
      <c r="C200" s="564"/>
      <c r="D200" s="754" t="s">
        <v>431</v>
      </c>
      <c r="E200" s="754"/>
      <c r="F200" s="450" t="s">
        <v>393</v>
      </c>
      <c r="G200" s="12" t="s">
        <v>5129</v>
      </c>
      <c r="H200" s="12" t="s">
        <v>5130</v>
      </c>
      <c r="I200" s="12" t="s">
        <v>395</v>
      </c>
      <c r="J200" s="42"/>
      <c r="K200" s="306"/>
      <c r="L200" s="41"/>
      <c r="M200" s="41"/>
      <c r="N200" s="41"/>
      <c r="O200" s="41"/>
      <c r="P200" s="41"/>
      <c r="Q200" s="41"/>
      <c r="R200" s="41"/>
      <c r="S200" s="41"/>
      <c r="T200" s="41"/>
      <c r="U200" s="41"/>
      <c r="V200" s="41"/>
      <c r="W200" s="41"/>
      <c r="X200" s="41"/>
      <c r="Y200" s="41"/>
    </row>
    <row r="201" spans="1:25" ht="75" x14ac:dyDescent="0.25">
      <c r="A201" s="564">
        <v>108</v>
      </c>
      <c r="B201" s="564"/>
      <c r="C201" s="564"/>
      <c r="D201" s="754" t="s">
        <v>432</v>
      </c>
      <c r="E201" s="754"/>
      <c r="F201" s="450" t="s">
        <v>396</v>
      </c>
      <c r="G201" s="12" t="s">
        <v>114</v>
      </c>
      <c r="H201" s="12" t="s">
        <v>397</v>
      </c>
      <c r="I201" s="12" t="s">
        <v>398</v>
      </c>
      <c r="J201" s="42"/>
      <c r="K201" s="306"/>
      <c r="L201" s="41"/>
      <c r="M201" s="41"/>
      <c r="N201" s="41"/>
      <c r="O201" s="41"/>
      <c r="P201" s="41"/>
      <c r="Q201" s="41"/>
      <c r="R201" s="41"/>
      <c r="S201" s="174"/>
      <c r="T201" s="41"/>
      <c r="U201" s="174"/>
      <c r="V201" s="41"/>
      <c r="W201" s="41"/>
      <c r="X201" s="41"/>
      <c r="Y201" s="41"/>
    </row>
    <row r="202" spans="1:25" ht="60" x14ac:dyDescent="0.25">
      <c r="A202" s="564">
        <v>109</v>
      </c>
      <c r="B202" s="564"/>
      <c r="C202" s="564"/>
      <c r="D202" s="754" t="s">
        <v>360</v>
      </c>
      <c r="E202" s="754"/>
      <c r="F202" s="450" t="s">
        <v>400</v>
      </c>
      <c r="G202" s="12" t="s">
        <v>103</v>
      </c>
      <c r="H202" s="12" t="s">
        <v>401</v>
      </c>
      <c r="I202" s="12" t="s">
        <v>104</v>
      </c>
      <c r="J202" s="42"/>
      <c r="K202" s="41"/>
      <c r="L202" s="41"/>
      <c r="M202" s="41"/>
      <c r="N202" s="41"/>
      <c r="O202" s="41"/>
      <c r="P202" s="41"/>
      <c r="Q202" s="41"/>
      <c r="R202" s="41"/>
      <c r="S202" s="41"/>
      <c r="T202" s="41"/>
      <c r="U202" s="41"/>
      <c r="V202" s="41"/>
      <c r="W202" s="41"/>
      <c r="X202" s="41"/>
      <c r="Y202" s="41"/>
    </row>
    <row r="203" spans="1:25" s="504" customFormat="1" ht="84.75" customHeight="1" x14ac:dyDescent="0.25">
      <c r="A203" s="28"/>
      <c r="B203" s="28"/>
      <c r="C203" s="750" t="s">
        <v>607</v>
      </c>
      <c r="D203" s="28"/>
      <c r="E203" s="1023"/>
      <c r="F203" s="762" t="s">
        <v>534</v>
      </c>
      <c r="G203" s="751"/>
      <c r="H203" s="751"/>
      <c r="I203" s="751"/>
      <c r="J203" s="64" t="e">
        <f>AVERAGE(J205:J208)</f>
        <v>#DIV/0!</v>
      </c>
      <c r="K203" s="44"/>
      <c r="L203" s="64" t="e">
        <f>AVERAGE(L205:L208)</f>
        <v>#DIV/0!</v>
      </c>
      <c r="M203" s="44"/>
      <c r="N203" s="64" t="e">
        <f>AVERAGE(N205:N208)</f>
        <v>#DIV/0!</v>
      </c>
      <c r="O203" s="44"/>
      <c r="P203" s="64" t="e">
        <f>AVERAGE(P205:P208)</f>
        <v>#DIV/0!</v>
      </c>
      <c r="Q203" s="44"/>
      <c r="R203" s="64" t="e">
        <f>AVERAGE(R205:R208)</f>
        <v>#DIV/0!</v>
      </c>
      <c r="S203" s="44"/>
      <c r="T203" s="64" t="e">
        <f>AVERAGE(T205:T208)</f>
        <v>#DIV/0!</v>
      </c>
      <c r="U203" s="44"/>
      <c r="V203" s="64" t="e">
        <f>AVERAGE(V205:V208)</f>
        <v>#DIV/0!</v>
      </c>
      <c r="W203" s="44"/>
      <c r="X203" s="64" t="e">
        <f>AVERAGE(X205:X208)</f>
        <v>#DIV/0!</v>
      </c>
      <c r="Y203" s="44"/>
    </row>
    <row r="204" spans="1:25" ht="60" x14ac:dyDescent="0.25">
      <c r="A204" s="564">
        <v>110</v>
      </c>
      <c r="B204" s="564"/>
      <c r="C204" s="564"/>
      <c r="D204" s="754" t="s">
        <v>433</v>
      </c>
      <c r="E204" s="754"/>
      <c r="F204" s="450" t="s">
        <v>121</v>
      </c>
      <c r="G204" s="12" t="s">
        <v>399</v>
      </c>
      <c r="H204" s="12" t="s">
        <v>123</v>
      </c>
      <c r="I204" s="12" t="s">
        <v>124</v>
      </c>
      <c r="J204" s="42"/>
      <c r="K204" s="41"/>
      <c r="L204" s="41"/>
      <c r="M204" s="41"/>
      <c r="N204" s="41"/>
      <c r="O204" s="41"/>
      <c r="P204" s="41"/>
      <c r="Q204" s="41"/>
      <c r="R204" s="41"/>
      <c r="S204" s="41"/>
      <c r="T204" s="41"/>
      <c r="U204" s="41"/>
      <c r="V204" s="41"/>
      <c r="W204" s="41"/>
      <c r="X204" s="41"/>
      <c r="Y204" s="41"/>
    </row>
    <row r="205" spans="1:25" s="549" customFormat="1" ht="105" x14ac:dyDescent="0.25">
      <c r="A205" s="579">
        <v>111</v>
      </c>
      <c r="B205" s="579"/>
      <c r="C205" s="579"/>
      <c r="D205" s="4" t="s">
        <v>434</v>
      </c>
      <c r="E205" s="4"/>
      <c r="F205" s="437" t="s">
        <v>402</v>
      </c>
      <c r="G205" s="5" t="s">
        <v>403</v>
      </c>
      <c r="H205" s="5" t="s">
        <v>404</v>
      </c>
      <c r="I205" s="5" t="s">
        <v>405</v>
      </c>
      <c r="J205" s="591"/>
      <c r="K205" s="165"/>
      <c r="L205" s="165"/>
      <c r="M205" s="165"/>
      <c r="N205" s="165"/>
      <c r="O205" s="165"/>
      <c r="P205" s="165"/>
      <c r="Q205" s="47"/>
      <c r="R205" s="165"/>
      <c r="S205" s="47"/>
      <c r="T205" s="165"/>
      <c r="U205" s="47"/>
      <c r="V205" s="165"/>
      <c r="W205" s="47"/>
      <c r="X205" s="165"/>
      <c r="Y205" s="47"/>
    </row>
    <row r="206" spans="1:25" ht="60" x14ac:dyDescent="0.25">
      <c r="A206" s="564">
        <v>112</v>
      </c>
      <c r="B206" s="564"/>
      <c r="C206" s="564"/>
      <c r="D206" s="754" t="s">
        <v>435</v>
      </c>
      <c r="E206" s="754"/>
      <c r="F206" s="450" t="s">
        <v>406</v>
      </c>
      <c r="G206" s="12" t="s">
        <v>407</v>
      </c>
      <c r="H206" s="12" t="s">
        <v>408</v>
      </c>
      <c r="I206" s="12" t="s">
        <v>409</v>
      </c>
      <c r="J206" s="42"/>
      <c r="K206" s="41"/>
      <c r="L206" s="41"/>
      <c r="M206" s="41"/>
      <c r="N206" s="41"/>
      <c r="O206" s="41"/>
      <c r="P206" s="41"/>
      <c r="Q206" s="41"/>
      <c r="R206" s="41"/>
      <c r="S206" s="41"/>
      <c r="T206" s="41"/>
      <c r="U206" s="41"/>
      <c r="V206" s="41"/>
      <c r="W206" s="41"/>
      <c r="X206" s="41"/>
      <c r="Y206" s="41"/>
    </row>
    <row r="207" spans="1:25" ht="105" x14ac:dyDescent="0.25">
      <c r="A207" s="564">
        <v>113</v>
      </c>
      <c r="B207" s="564"/>
      <c r="C207" s="564"/>
      <c r="D207" s="754" t="s">
        <v>150</v>
      </c>
      <c r="E207" s="754"/>
      <c r="F207" s="450" t="s">
        <v>410</v>
      </c>
      <c r="G207" s="12" t="s">
        <v>411</v>
      </c>
      <c r="H207" s="12" t="s">
        <v>146</v>
      </c>
      <c r="I207" s="12" t="s">
        <v>147</v>
      </c>
      <c r="J207" s="42"/>
      <c r="K207" s="41"/>
      <c r="L207" s="41"/>
      <c r="M207" s="41"/>
      <c r="N207" s="41"/>
      <c r="O207" s="235"/>
      <c r="P207" s="41"/>
      <c r="Q207" s="41"/>
      <c r="R207" s="41"/>
      <c r="S207" s="41"/>
      <c r="T207" s="41"/>
      <c r="U207" s="41"/>
      <c r="V207" s="41"/>
      <c r="W207" s="41"/>
      <c r="X207" s="41"/>
      <c r="Y207" s="41"/>
    </row>
    <row r="208" spans="1:25" s="501" customFormat="1" ht="69" x14ac:dyDescent="0.25">
      <c r="A208" s="31">
        <v>114</v>
      </c>
      <c r="B208" s="31"/>
      <c r="C208" s="31"/>
      <c r="D208" s="756" t="s">
        <v>637</v>
      </c>
      <c r="E208" s="756"/>
      <c r="F208" s="517" t="s">
        <v>637</v>
      </c>
      <c r="G208" s="770"/>
      <c r="H208" s="770"/>
      <c r="I208" s="770"/>
      <c r="J208" s="176" t="e">
        <f>AVERAGE(J209:J211)</f>
        <v>#DIV/0!</v>
      </c>
      <c r="K208" s="43"/>
      <c r="L208" s="176" t="e">
        <f>AVERAGE(L209:L211)</f>
        <v>#DIV/0!</v>
      </c>
      <c r="M208" s="43"/>
      <c r="N208" s="176" t="e">
        <f>AVERAGE(N209:N211)</f>
        <v>#DIV/0!</v>
      </c>
      <c r="O208" s="43"/>
      <c r="P208" s="176" t="e">
        <f>AVERAGE(P209:P211)</f>
        <v>#DIV/0!</v>
      </c>
      <c r="Q208" s="43"/>
      <c r="R208" s="176" t="e">
        <f>AVERAGE(R209:R211)</f>
        <v>#DIV/0!</v>
      </c>
      <c r="S208" s="43"/>
      <c r="T208" s="176" t="e">
        <f>AVERAGE(T209:T211)</f>
        <v>#DIV/0!</v>
      </c>
      <c r="U208" s="43"/>
      <c r="V208" s="176" t="e">
        <f>AVERAGE(V209:V211)</f>
        <v>#DIV/0!</v>
      </c>
      <c r="W208" s="43"/>
      <c r="X208" s="176" t="e">
        <f>AVERAGE(X209:X211)</f>
        <v>#DIV/0!</v>
      </c>
      <c r="Y208" s="43"/>
    </row>
    <row r="209" spans="1:25" ht="90" x14ac:dyDescent="0.25">
      <c r="A209" s="564" t="s">
        <v>5067</v>
      </c>
      <c r="B209" s="564"/>
      <c r="C209" s="564"/>
      <c r="D209" s="564"/>
      <c r="E209" s="754" t="s">
        <v>7020</v>
      </c>
      <c r="F209" s="450" t="s">
        <v>412</v>
      </c>
      <c r="G209" s="771" t="s">
        <v>403</v>
      </c>
      <c r="H209" s="771" t="s">
        <v>404</v>
      </c>
      <c r="I209" s="771" t="s">
        <v>413</v>
      </c>
      <c r="J209" s="47"/>
      <c r="K209" s="47"/>
      <c r="L209" s="47"/>
      <c r="M209" s="47"/>
      <c r="N209" s="47"/>
      <c r="O209" s="47"/>
      <c r="P209" s="47"/>
      <c r="Q209" s="47"/>
      <c r="R209" s="47"/>
      <c r="S209" s="47"/>
      <c r="T209" s="47"/>
      <c r="U209" s="47"/>
      <c r="V209" s="47"/>
      <c r="W209" s="47"/>
      <c r="X209" s="47"/>
      <c r="Y209" s="47"/>
    </row>
    <row r="210" spans="1:25" ht="45" x14ac:dyDescent="0.3">
      <c r="A210" s="564" t="s">
        <v>5068</v>
      </c>
      <c r="B210" s="564"/>
      <c r="C210" s="564"/>
      <c r="D210" s="564"/>
      <c r="E210" s="772" t="s">
        <v>7021</v>
      </c>
      <c r="F210" s="450" t="s">
        <v>414</v>
      </c>
      <c r="G210" s="12" t="s">
        <v>415</v>
      </c>
      <c r="H210" s="12" t="s">
        <v>416</v>
      </c>
      <c r="I210" s="12" t="s">
        <v>417</v>
      </c>
      <c r="J210" s="82"/>
      <c r="K210" s="10"/>
      <c r="L210" s="47"/>
      <c r="M210" s="47"/>
      <c r="N210" s="47"/>
      <c r="O210" s="47"/>
      <c r="P210" s="47"/>
      <c r="Q210" s="47"/>
      <c r="R210" s="47"/>
      <c r="S210" s="47"/>
      <c r="T210" s="47"/>
      <c r="U210" s="47"/>
      <c r="V210" s="47"/>
      <c r="W210" s="47"/>
      <c r="X210" s="47"/>
      <c r="Y210" s="47"/>
    </row>
    <row r="211" spans="1:25" ht="178.5" customHeight="1" x14ac:dyDescent="0.3">
      <c r="A211" s="564" t="s">
        <v>5069</v>
      </c>
      <c r="B211" s="564"/>
      <c r="C211" s="564"/>
      <c r="D211" s="564"/>
      <c r="E211" s="772" t="s">
        <v>7022</v>
      </c>
      <c r="F211" s="450" t="s">
        <v>418</v>
      </c>
      <c r="G211" s="12" t="s">
        <v>419</v>
      </c>
      <c r="H211" s="12" t="s">
        <v>420</v>
      </c>
      <c r="I211" s="12" t="s">
        <v>421</v>
      </c>
      <c r="J211" s="42"/>
      <c r="K211" s="800"/>
      <c r="L211" s="41"/>
      <c r="M211" s="41"/>
      <c r="N211" s="41"/>
      <c r="O211" s="41"/>
      <c r="P211" s="41"/>
      <c r="Q211" s="41"/>
      <c r="R211" s="47"/>
      <c r="S211" s="47"/>
      <c r="T211" s="47"/>
      <c r="U211" s="47"/>
      <c r="V211" s="47"/>
      <c r="W211" s="47"/>
      <c r="X211" s="47"/>
      <c r="Y211" s="47"/>
    </row>
    <row r="212" spans="1:25" s="504" customFormat="1" ht="80.25" customHeight="1" x14ac:dyDescent="0.25">
      <c r="A212" s="28"/>
      <c r="B212" s="28"/>
      <c r="C212" s="750" t="s">
        <v>610</v>
      </c>
      <c r="D212" s="28"/>
      <c r="E212" s="1023"/>
      <c r="F212" s="762" t="s">
        <v>535</v>
      </c>
      <c r="G212" s="751"/>
      <c r="H212" s="751"/>
      <c r="I212" s="751"/>
      <c r="J212" s="64" t="e">
        <f>AVERAGE(J213,J216)</f>
        <v>#DIV/0!</v>
      </c>
      <c r="K212" s="44"/>
      <c r="L212" s="64" t="e">
        <f>AVERAGE(L213,L216)</f>
        <v>#DIV/0!</v>
      </c>
      <c r="M212" s="44"/>
      <c r="N212" s="64" t="e">
        <f>AVERAGE(N213,N216)</f>
        <v>#DIV/0!</v>
      </c>
      <c r="O212" s="44"/>
      <c r="P212" s="64" t="e">
        <f>AVERAGE(P213,P216)</f>
        <v>#DIV/0!</v>
      </c>
      <c r="Q212" s="44"/>
      <c r="R212" s="64" t="e">
        <f>AVERAGE(R213,R216)</f>
        <v>#DIV/0!</v>
      </c>
      <c r="S212" s="44"/>
      <c r="T212" s="64" t="e">
        <f>AVERAGE(T213,T216)</f>
        <v>#DIV/0!</v>
      </c>
      <c r="U212" s="44"/>
      <c r="V212" s="64" t="e">
        <f>AVERAGE(V213,V216)</f>
        <v>#DIV/0!</v>
      </c>
      <c r="W212" s="44"/>
      <c r="X212" s="64" t="e">
        <f>AVERAGE(X213,X216)</f>
        <v>#DIV/0!</v>
      </c>
      <c r="Y212" s="44"/>
    </row>
    <row r="213" spans="1:25" s="501" customFormat="1" ht="80.25" customHeight="1" x14ac:dyDescent="0.25">
      <c r="A213" s="31">
        <v>115</v>
      </c>
      <c r="B213" s="31"/>
      <c r="C213" s="758"/>
      <c r="D213" s="763" t="s">
        <v>638</v>
      </c>
      <c r="E213" s="763"/>
      <c r="F213" s="764" t="s">
        <v>638</v>
      </c>
      <c r="G213" s="30"/>
      <c r="H213" s="30"/>
      <c r="I213" s="30"/>
      <c r="J213" s="176" t="e">
        <f>AVERAGE(J214:J215)</f>
        <v>#DIV/0!</v>
      </c>
      <c r="K213" s="43"/>
      <c r="L213" s="176" t="e">
        <f>AVERAGE(L214:L215)</f>
        <v>#DIV/0!</v>
      </c>
      <c r="M213" s="43"/>
      <c r="N213" s="176" t="e">
        <f>AVERAGE(N214:N215)</f>
        <v>#DIV/0!</v>
      </c>
      <c r="O213" s="43"/>
      <c r="P213" s="176" t="e">
        <f>AVERAGE(P214:P215)</f>
        <v>#DIV/0!</v>
      </c>
      <c r="Q213" s="43"/>
      <c r="R213" s="176" t="e">
        <f>AVERAGE(R214:R215)</f>
        <v>#DIV/0!</v>
      </c>
      <c r="S213" s="43"/>
      <c r="T213" s="176" t="e">
        <f>AVERAGE(T214:T215)</f>
        <v>#DIV/0!</v>
      </c>
      <c r="U213" s="43"/>
      <c r="V213" s="176" t="e">
        <f>AVERAGE(V214:V215)</f>
        <v>#DIV/0!</v>
      </c>
      <c r="W213" s="43"/>
      <c r="X213" s="176" t="e">
        <f>AVERAGE(X214:X215)</f>
        <v>#DIV/0!</v>
      </c>
      <c r="Y213" s="43"/>
    </row>
    <row r="214" spans="1:25" ht="312" customHeight="1" x14ac:dyDescent="0.25">
      <c r="A214" s="564" t="s">
        <v>608</v>
      </c>
      <c r="B214" s="564"/>
      <c r="C214" s="564"/>
      <c r="D214" s="564"/>
      <c r="E214" s="754" t="s">
        <v>7023</v>
      </c>
      <c r="F214" s="450" t="s">
        <v>5107</v>
      </c>
      <c r="G214" s="12" t="s">
        <v>5070</v>
      </c>
      <c r="H214" s="12" t="s">
        <v>5108</v>
      </c>
      <c r="I214" s="12" t="s">
        <v>5071</v>
      </c>
      <c r="J214" s="42"/>
      <c r="K214" s="41"/>
      <c r="L214" s="41"/>
      <c r="M214" s="41"/>
      <c r="N214" s="41"/>
      <c r="O214" s="41"/>
      <c r="P214" s="41"/>
      <c r="Q214" s="41"/>
      <c r="R214" s="41"/>
      <c r="S214" s="41"/>
      <c r="T214" s="41"/>
      <c r="U214" s="41"/>
      <c r="V214" s="41"/>
      <c r="W214" s="41"/>
      <c r="X214" s="41"/>
      <c r="Y214" s="41"/>
    </row>
    <row r="215" spans="1:25" ht="120" x14ac:dyDescent="0.25">
      <c r="A215" s="564" t="s">
        <v>609</v>
      </c>
      <c r="B215" s="564"/>
      <c r="C215" s="564"/>
      <c r="D215" s="564"/>
      <c r="E215" s="754" t="s">
        <v>7272</v>
      </c>
      <c r="F215" s="450" t="s">
        <v>422</v>
      </c>
      <c r="G215" s="12" t="s">
        <v>423</v>
      </c>
      <c r="H215" s="12" t="s">
        <v>424</v>
      </c>
      <c r="I215" s="12" t="s">
        <v>425</v>
      </c>
      <c r="J215" s="42"/>
      <c r="K215" s="41"/>
      <c r="L215" s="41"/>
      <c r="M215" s="41"/>
      <c r="N215" s="41"/>
      <c r="O215" s="41"/>
      <c r="P215" s="41"/>
      <c r="Q215" s="41"/>
      <c r="R215" s="41"/>
      <c r="S215" s="41"/>
      <c r="T215" s="41"/>
      <c r="U215" s="41"/>
      <c r="V215" s="41"/>
      <c r="W215" s="41"/>
      <c r="X215" s="41"/>
      <c r="Y215" s="41"/>
    </row>
    <row r="216" spans="1:25" ht="51.75" x14ac:dyDescent="0.25">
      <c r="A216" s="564">
        <v>116</v>
      </c>
      <c r="B216" s="564"/>
      <c r="C216" s="564"/>
      <c r="D216" s="754" t="s">
        <v>7024</v>
      </c>
      <c r="E216" s="754"/>
      <c r="F216" s="450" t="s">
        <v>426</v>
      </c>
      <c r="G216" s="12" t="s">
        <v>5352</v>
      </c>
      <c r="H216" s="12" t="s">
        <v>427</v>
      </c>
      <c r="I216" s="12" t="s">
        <v>428</v>
      </c>
      <c r="J216" s="42"/>
      <c r="K216" s="41"/>
      <c r="L216" s="41"/>
      <c r="M216" s="41"/>
      <c r="N216" s="41"/>
      <c r="O216" s="41"/>
      <c r="P216" s="41"/>
      <c r="Q216" s="41"/>
      <c r="R216" s="41"/>
      <c r="S216" s="41"/>
      <c r="T216" s="41"/>
      <c r="U216" s="41"/>
      <c r="V216" s="41"/>
      <c r="W216" s="41"/>
      <c r="X216" s="41"/>
      <c r="Y216" s="41"/>
    </row>
    <row r="217" spans="1:25" s="504" customFormat="1" ht="60" x14ac:dyDescent="0.25">
      <c r="A217" s="28"/>
      <c r="B217" s="750" t="s">
        <v>611</v>
      </c>
      <c r="C217" s="28"/>
      <c r="D217" s="28"/>
      <c r="E217" s="28"/>
      <c r="F217" s="502" t="s">
        <v>536</v>
      </c>
      <c r="G217" s="28"/>
      <c r="H217" s="28"/>
      <c r="I217" s="28"/>
      <c r="J217" s="64" t="e">
        <f>AVERAGE(J218,J225,J231,J240)</f>
        <v>#DIV/0!</v>
      </c>
      <c r="K217" s="44"/>
      <c r="L217" s="64" t="e">
        <f>AVERAGE(L218,L225,L231,L240)</f>
        <v>#DIV/0!</v>
      </c>
      <c r="M217" s="44"/>
      <c r="N217" s="64" t="e">
        <f>AVERAGE(N218,N225,N231,N240)</f>
        <v>#DIV/0!</v>
      </c>
      <c r="O217" s="44"/>
      <c r="P217" s="64" t="e">
        <f>AVERAGE(P218,P225,P231,P240)</f>
        <v>#DIV/0!</v>
      </c>
      <c r="Q217" s="44"/>
      <c r="R217" s="64" t="e">
        <f>AVERAGE(R218,R225,R231,R240)</f>
        <v>#DIV/0!</v>
      </c>
      <c r="S217" s="44"/>
      <c r="T217" s="64" t="e">
        <f>AVERAGE(T218,T225,T231,T240)</f>
        <v>#DIV/0!</v>
      </c>
      <c r="U217" s="44"/>
      <c r="V217" s="64" t="e">
        <f>AVERAGE(V218,V225,V231,V240)</f>
        <v>#DIV/0!</v>
      </c>
      <c r="W217" s="44"/>
      <c r="X217" s="64" t="e">
        <f>AVERAGE(X218,X225,X231,X240)</f>
        <v>#DIV/0!</v>
      </c>
      <c r="Y217" s="44"/>
    </row>
    <row r="218" spans="1:25" s="504" customFormat="1" ht="45" x14ac:dyDescent="0.25">
      <c r="A218" s="28"/>
      <c r="B218" s="28"/>
      <c r="C218" s="750" t="s">
        <v>612</v>
      </c>
      <c r="D218" s="28"/>
      <c r="E218" s="28"/>
      <c r="F218" s="502" t="s">
        <v>537</v>
      </c>
      <c r="G218" s="28"/>
      <c r="H218" s="28"/>
      <c r="I218" s="28"/>
      <c r="J218" s="64" t="e">
        <f>AVERAGE(J219:J224)</f>
        <v>#DIV/0!</v>
      </c>
      <c r="K218" s="44"/>
      <c r="L218" s="64" t="e">
        <f>AVERAGE(J224:J260)</f>
        <v>#DIV/0!</v>
      </c>
      <c r="M218" s="44"/>
      <c r="N218" s="64" t="e">
        <f>AVERAGE(N219:N224)</f>
        <v>#DIV/0!</v>
      </c>
      <c r="O218" s="44"/>
      <c r="P218" s="64" t="e">
        <f>AVERAGE(P219:P224)</f>
        <v>#DIV/0!</v>
      </c>
      <c r="Q218" s="44"/>
      <c r="R218" s="64" t="e">
        <f>AVERAGE(R219:R224)</f>
        <v>#DIV/0!</v>
      </c>
      <c r="S218" s="44"/>
      <c r="T218" s="64" t="e">
        <f>AVERAGE(T219:T224)</f>
        <v>#DIV/0!</v>
      </c>
      <c r="U218" s="44"/>
      <c r="V218" s="64" t="e">
        <f>AVERAGE(V219:V224)</f>
        <v>#DIV/0!</v>
      </c>
      <c r="W218" s="44"/>
      <c r="X218" s="64" t="e">
        <f>AVERAGE(X219:X224)</f>
        <v>#DIV/0!</v>
      </c>
      <c r="Y218" s="44"/>
    </row>
    <row r="219" spans="1:25" ht="270" x14ac:dyDescent="0.25">
      <c r="A219" s="564">
        <v>117</v>
      </c>
      <c r="B219" s="564"/>
      <c r="C219" s="564"/>
      <c r="D219" s="754" t="s">
        <v>492</v>
      </c>
      <c r="E219" s="754"/>
      <c r="F219" s="450" t="s">
        <v>5131</v>
      </c>
      <c r="G219" s="12" t="s">
        <v>436</v>
      </c>
      <c r="H219" s="12" t="s">
        <v>437</v>
      </c>
      <c r="I219" s="12" t="s">
        <v>438</v>
      </c>
      <c r="J219" s="40"/>
      <c r="K219" s="167"/>
      <c r="L219" s="40"/>
      <c r="M219" s="40"/>
      <c r="N219" s="40"/>
      <c r="O219" s="40"/>
      <c r="P219" s="40"/>
      <c r="Q219" s="40"/>
      <c r="R219" s="40"/>
      <c r="S219" s="40"/>
      <c r="T219" s="40"/>
      <c r="U219" s="40"/>
      <c r="V219" s="40"/>
      <c r="W219" s="40"/>
      <c r="X219" s="40"/>
      <c r="Y219" s="40"/>
    </row>
    <row r="220" spans="1:25" ht="195" x14ac:dyDescent="0.25">
      <c r="A220" s="564">
        <v>118</v>
      </c>
      <c r="B220" s="564"/>
      <c r="C220" s="564"/>
      <c r="D220" s="754" t="s">
        <v>493</v>
      </c>
      <c r="E220" s="754"/>
      <c r="F220" s="420" t="s">
        <v>7177</v>
      </c>
      <c r="G220" s="12" t="s">
        <v>436</v>
      </c>
      <c r="H220" s="12" t="s">
        <v>437</v>
      </c>
      <c r="I220" s="12" t="s">
        <v>438</v>
      </c>
      <c r="J220" s="40"/>
      <c r="K220" s="167"/>
      <c r="L220" s="40"/>
      <c r="M220" s="40"/>
      <c r="N220" s="40"/>
      <c r="O220" s="40"/>
      <c r="P220" s="40"/>
      <c r="Q220" s="40"/>
      <c r="R220" s="40"/>
      <c r="S220" s="40"/>
      <c r="T220" s="40"/>
      <c r="U220" s="40"/>
      <c r="V220" s="40"/>
      <c r="W220" s="40"/>
      <c r="X220" s="40"/>
      <c r="Y220" s="40"/>
    </row>
    <row r="221" spans="1:25" ht="75" x14ac:dyDescent="0.25">
      <c r="A221" s="564">
        <v>119</v>
      </c>
      <c r="B221" s="564"/>
      <c r="C221" s="564"/>
      <c r="D221" s="754" t="s">
        <v>494</v>
      </c>
      <c r="E221" s="754"/>
      <c r="F221" s="450" t="s">
        <v>439</v>
      </c>
      <c r="G221" s="12" t="s">
        <v>36</v>
      </c>
      <c r="H221" s="12" t="s">
        <v>440</v>
      </c>
      <c r="I221" s="12" t="s">
        <v>114</v>
      </c>
      <c r="J221" s="40"/>
      <c r="K221" s="167"/>
      <c r="L221" s="40"/>
      <c r="M221" s="40"/>
      <c r="N221" s="40"/>
      <c r="O221" s="40"/>
      <c r="P221" s="40"/>
      <c r="Q221" s="40"/>
      <c r="R221" s="40"/>
      <c r="S221" s="40"/>
      <c r="T221" s="40"/>
      <c r="U221" s="40"/>
      <c r="V221" s="40"/>
      <c r="W221" s="40"/>
      <c r="X221" s="40"/>
      <c r="Y221" s="40"/>
    </row>
    <row r="222" spans="1:25" ht="75" x14ac:dyDescent="0.25">
      <c r="A222" s="564">
        <v>120</v>
      </c>
      <c r="B222" s="564"/>
      <c r="C222" s="564"/>
      <c r="D222" s="754" t="s">
        <v>495</v>
      </c>
      <c r="E222" s="754"/>
      <c r="F222" s="450" t="s">
        <v>441</v>
      </c>
      <c r="G222" s="12" t="s">
        <v>36</v>
      </c>
      <c r="H222" s="12" t="s">
        <v>440</v>
      </c>
      <c r="I222" s="12" t="s">
        <v>114</v>
      </c>
      <c r="J222" s="40"/>
      <c r="K222" s="167"/>
      <c r="L222" s="40"/>
      <c r="M222" s="40"/>
      <c r="N222" s="40"/>
      <c r="O222" s="40"/>
      <c r="P222" s="40"/>
      <c r="Q222" s="40"/>
      <c r="R222" s="40"/>
      <c r="S222" s="40"/>
      <c r="T222" s="40"/>
      <c r="U222" s="40"/>
      <c r="V222" s="40"/>
      <c r="W222" s="40"/>
      <c r="X222" s="40"/>
      <c r="Y222" s="40"/>
    </row>
    <row r="223" spans="1:25" ht="180" x14ac:dyDescent="0.25">
      <c r="A223" s="564">
        <v>121</v>
      </c>
      <c r="B223" s="564"/>
      <c r="C223" s="564"/>
      <c r="D223" s="754" t="s">
        <v>496</v>
      </c>
      <c r="E223" s="754"/>
      <c r="F223" s="450" t="s">
        <v>442</v>
      </c>
      <c r="G223" s="12" t="s">
        <v>443</v>
      </c>
      <c r="H223" s="12" t="s">
        <v>444</v>
      </c>
      <c r="I223" s="12" t="s">
        <v>445</v>
      </c>
      <c r="J223" s="40"/>
      <c r="K223" s="167"/>
      <c r="L223" s="40"/>
      <c r="M223" s="40"/>
      <c r="N223" s="40"/>
      <c r="O223" s="40"/>
      <c r="P223" s="40"/>
      <c r="Q223" s="41"/>
      <c r="R223" s="40"/>
      <c r="S223" s="40"/>
      <c r="T223" s="40"/>
      <c r="U223" s="40"/>
      <c r="V223" s="40"/>
      <c r="W223" s="40"/>
      <c r="X223" s="40"/>
      <c r="Y223" s="40"/>
    </row>
    <row r="224" spans="1:25" ht="90" x14ac:dyDescent="0.25">
      <c r="A224" s="564">
        <v>122</v>
      </c>
      <c r="B224" s="564"/>
      <c r="C224" s="564"/>
      <c r="D224" s="754" t="s">
        <v>497</v>
      </c>
      <c r="E224" s="754"/>
      <c r="F224" s="450" t="s">
        <v>446</v>
      </c>
      <c r="G224" s="12" t="s">
        <v>447</v>
      </c>
      <c r="H224" s="12" t="s">
        <v>448</v>
      </c>
      <c r="I224" s="12" t="s">
        <v>325</v>
      </c>
      <c r="J224" s="40"/>
      <c r="K224" s="167"/>
      <c r="L224" s="40"/>
      <c r="M224" s="40"/>
      <c r="N224" s="40"/>
      <c r="O224" s="40"/>
      <c r="P224" s="40"/>
      <c r="Q224" s="40"/>
      <c r="R224" s="40"/>
      <c r="S224" s="40"/>
      <c r="T224" s="40"/>
      <c r="U224" s="40"/>
      <c r="V224" s="40"/>
      <c r="W224" s="40"/>
      <c r="X224" s="40"/>
      <c r="Y224" s="40"/>
    </row>
    <row r="225" spans="1:25" s="504" customFormat="1" ht="77.25" customHeight="1" x14ac:dyDescent="0.25">
      <c r="A225" s="28"/>
      <c r="B225" s="28"/>
      <c r="C225" s="750" t="s">
        <v>613</v>
      </c>
      <c r="D225" s="28"/>
      <c r="E225" s="1023"/>
      <c r="F225" s="762" t="s">
        <v>538</v>
      </c>
      <c r="G225" s="751"/>
      <c r="H225" s="751"/>
      <c r="I225" s="751"/>
      <c r="J225" s="64" t="e">
        <f>AVERAGE(J226:J230)</f>
        <v>#DIV/0!</v>
      </c>
      <c r="K225" s="44"/>
      <c r="L225" s="64" t="e">
        <f>AVERAGE(L226:L230)</f>
        <v>#DIV/0!</v>
      </c>
      <c r="M225" s="44"/>
      <c r="N225" s="64" t="e">
        <f>AVERAGE(N226:N230)</f>
        <v>#DIV/0!</v>
      </c>
      <c r="O225" s="44"/>
      <c r="P225" s="64" t="e">
        <f>AVERAGE(P226:P230)</f>
        <v>#DIV/0!</v>
      </c>
      <c r="Q225" s="44"/>
      <c r="R225" s="64" t="e">
        <f>AVERAGE(R226:R230)</f>
        <v>#DIV/0!</v>
      </c>
      <c r="S225" s="44"/>
      <c r="T225" s="64" t="e">
        <f>AVERAGE(T226:T230)</f>
        <v>#DIV/0!</v>
      </c>
      <c r="U225" s="44"/>
      <c r="V225" s="64" t="e">
        <f>AVERAGE(V226:V230)</f>
        <v>#DIV/0!</v>
      </c>
      <c r="W225" s="44"/>
      <c r="X225" s="64" t="e">
        <f>AVERAGE(X226:X230)</f>
        <v>#DIV/0!</v>
      </c>
      <c r="Y225" s="44"/>
    </row>
    <row r="226" spans="1:25" ht="105" x14ac:dyDescent="0.25">
      <c r="A226" s="564">
        <v>123</v>
      </c>
      <c r="B226" s="564"/>
      <c r="C226" s="564"/>
      <c r="D226" s="754" t="s">
        <v>498</v>
      </c>
      <c r="E226" s="754"/>
      <c r="F226" s="450" t="s">
        <v>449</v>
      </c>
      <c r="G226" s="12" t="s">
        <v>436</v>
      </c>
      <c r="H226" s="12" t="s">
        <v>437</v>
      </c>
      <c r="I226" s="12" t="s">
        <v>438</v>
      </c>
      <c r="J226" s="177"/>
      <c r="K226" s="167"/>
      <c r="L226" s="40"/>
      <c r="M226" s="40"/>
      <c r="N226" s="40"/>
      <c r="O226" s="40"/>
      <c r="P226" s="40"/>
      <c r="Q226" s="40"/>
      <c r="R226" s="40"/>
      <c r="S226" s="40"/>
      <c r="T226" s="40"/>
      <c r="U226" s="40"/>
      <c r="V226" s="40"/>
      <c r="W226" s="40"/>
      <c r="X226" s="40"/>
      <c r="Y226" s="40"/>
    </row>
    <row r="227" spans="1:25" ht="105" x14ac:dyDescent="0.25">
      <c r="A227" s="564">
        <v>124</v>
      </c>
      <c r="B227" s="564"/>
      <c r="C227" s="564"/>
      <c r="D227" s="754" t="s">
        <v>499</v>
      </c>
      <c r="E227" s="754"/>
      <c r="F227" s="450" t="s">
        <v>450</v>
      </c>
      <c r="G227" s="12" t="s">
        <v>436</v>
      </c>
      <c r="H227" s="12" t="s">
        <v>437</v>
      </c>
      <c r="I227" s="12" t="s">
        <v>438</v>
      </c>
      <c r="J227" s="177"/>
      <c r="K227" s="167"/>
      <c r="L227" s="40"/>
      <c r="M227" s="40"/>
      <c r="N227" s="40"/>
      <c r="O227" s="40"/>
      <c r="P227" s="40"/>
      <c r="Q227" s="40"/>
      <c r="R227" s="40"/>
      <c r="S227" s="40"/>
      <c r="T227" s="40"/>
      <c r="U227" s="40"/>
      <c r="V227" s="40"/>
      <c r="W227" s="40"/>
      <c r="X227" s="40"/>
      <c r="Y227" s="40"/>
    </row>
    <row r="228" spans="1:25" ht="105" x14ac:dyDescent="0.25">
      <c r="A228" s="564">
        <v>125</v>
      </c>
      <c r="B228" s="564"/>
      <c r="C228" s="564"/>
      <c r="D228" s="754" t="s">
        <v>502</v>
      </c>
      <c r="E228" s="754"/>
      <c r="F228" s="450" t="s">
        <v>451</v>
      </c>
      <c r="G228" s="12" t="s">
        <v>436</v>
      </c>
      <c r="H228" s="12" t="s">
        <v>437</v>
      </c>
      <c r="I228" s="12" t="s">
        <v>438</v>
      </c>
      <c r="J228" s="177"/>
      <c r="K228" s="167"/>
      <c r="L228" s="40"/>
      <c r="M228" s="40"/>
      <c r="N228" s="40"/>
      <c r="O228" s="40"/>
      <c r="P228" s="40"/>
      <c r="Q228" s="40"/>
      <c r="R228" s="40"/>
      <c r="S228" s="40"/>
      <c r="T228" s="40"/>
      <c r="U228" s="40"/>
      <c r="V228" s="40"/>
      <c r="W228" s="40"/>
      <c r="X228" s="40"/>
      <c r="Y228" s="40"/>
    </row>
    <row r="229" spans="1:25" ht="120" x14ac:dyDescent="0.25">
      <c r="A229" s="564">
        <v>126</v>
      </c>
      <c r="B229" s="564"/>
      <c r="C229" s="564"/>
      <c r="D229" s="754" t="s">
        <v>500</v>
      </c>
      <c r="E229" s="754"/>
      <c r="F229" s="450" t="s">
        <v>452</v>
      </c>
      <c r="G229" s="12" t="s">
        <v>436</v>
      </c>
      <c r="H229" s="12" t="s">
        <v>437</v>
      </c>
      <c r="I229" s="12" t="s">
        <v>438</v>
      </c>
      <c r="J229" s="177"/>
      <c r="K229" s="167"/>
      <c r="L229" s="40"/>
      <c r="M229" s="40"/>
      <c r="N229" s="40"/>
      <c r="O229" s="40"/>
      <c r="P229" s="40"/>
      <c r="Q229" s="40"/>
      <c r="R229" s="40"/>
      <c r="S229" s="40"/>
      <c r="T229" s="40"/>
      <c r="U229" s="40"/>
      <c r="V229" s="40"/>
      <c r="W229" s="40"/>
      <c r="X229" s="40"/>
      <c r="Y229" s="40"/>
    </row>
    <row r="230" spans="1:25" ht="120" x14ac:dyDescent="0.25">
      <c r="A230" s="564">
        <v>127</v>
      </c>
      <c r="B230" s="564"/>
      <c r="C230" s="564"/>
      <c r="D230" s="754" t="s">
        <v>501</v>
      </c>
      <c r="E230" s="754"/>
      <c r="F230" s="450" t="s">
        <v>453</v>
      </c>
      <c r="G230" s="12" t="s">
        <v>436</v>
      </c>
      <c r="H230" s="12" t="s">
        <v>437</v>
      </c>
      <c r="I230" s="12" t="s">
        <v>438</v>
      </c>
      <c r="J230" s="177"/>
      <c r="K230" s="167"/>
      <c r="L230" s="40"/>
      <c r="M230" s="40"/>
      <c r="N230" s="40"/>
      <c r="O230" s="40"/>
      <c r="P230" s="40"/>
      <c r="Q230" s="40"/>
      <c r="R230" s="40"/>
      <c r="S230" s="40"/>
      <c r="T230" s="40"/>
      <c r="U230" s="40"/>
      <c r="V230" s="40"/>
      <c r="W230" s="40"/>
      <c r="X230" s="40"/>
      <c r="Y230" s="40"/>
    </row>
    <row r="231" spans="1:25" s="504" customFormat="1" ht="140.25" customHeight="1" x14ac:dyDescent="0.25">
      <c r="A231" s="28"/>
      <c r="B231" s="28"/>
      <c r="C231" s="750" t="s">
        <v>614</v>
      </c>
      <c r="D231" s="28"/>
      <c r="E231" s="1023"/>
      <c r="F231" s="762" t="s">
        <v>539</v>
      </c>
      <c r="G231" s="751"/>
      <c r="H231" s="751"/>
      <c r="I231" s="751"/>
      <c r="J231" s="64" t="e">
        <f>AVERAGE(J232:J239)</f>
        <v>#DIV/0!</v>
      </c>
      <c r="K231" s="44"/>
      <c r="L231" s="64" t="e">
        <f>AVERAGE(L232:L239)</f>
        <v>#DIV/0!</v>
      </c>
      <c r="M231" s="44"/>
      <c r="N231" s="64" t="e">
        <f>AVERAGE(N232:N239)</f>
        <v>#DIV/0!</v>
      </c>
      <c r="O231" s="44"/>
      <c r="P231" s="64" t="e">
        <f>AVERAGE(P232:P239)</f>
        <v>#DIV/0!</v>
      </c>
      <c r="Q231" s="44"/>
      <c r="R231" s="64" t="e">
        <f>AVERAGE(R232:R239)</f>
        <v>#DIV/0!</v>
      </c>
      <c r="S231" s="44"/>
      <c r="T231" s="64" t="e">
        <f>AVERAGE(T232:T239)</f>
        <v>#DIV/0!</v>
      </c>
      <c r="U231" s="44"/>
      <c r="V231" s="64" t="e">
        <f>AVERAGE(V232:V239)</f>
        <v>#DIV/0!</v>
      </c>
      <c r="W231" s="44"/>
      <c r="X231" s="64" t="e">
        <f>AVERAGE(X232:X239)</f>
        <v>#DIV/0!</v>
      </c>
      <c r="Y231" s="44"/>
    </row>
    <row r="232" spans="1:25" ht="105" x14ac:dyDescent="0.25">
      <c r="A232" s="564">
        <v>128</v>
      </c>
      <c r="B232" s="564"/>
      <c r="C232" s="564"/>
      <c r="D232" s="773" t="s">
        <v>503</v>
      </c>
      <c r="E232" s="773"/>
      <c r="F232" s="450" t="s">
        <v>454</v>
      </c>
      <c r="G232" s="12" t="s">
        <v>86</v>
      </c>
      <c r="H232" s="12" t="s">
        <v>455</v>
      </c>
      <c r="I232" s="12" t="s">
        <v>456</v>
      </c>
      <c r="J232" s="40"/>
      <c r="K232" s="167"/>
      <c r="L232" s="40"/>
      <c r="M232" s="40"/>
      <c r="N232" s="40"/>
      <c r="O232" s="40"/>
      <c r="P232" s="40"/>
      <c r="Q232" s="40"/>
      <c r="R232" s="40"/>
      <c r="S232" s="40"/>
      <c r="T232" s="40"/>
      <c r="U232" s="40"/>
      <c r="V232" s="40"/>
      <c r="W232" s="40"/>
      <c r="X232" s="40"/>
      <c r="Y232" s="40"/>
    </row>
    <row r="233" spans="1:25" ht="60" x14ac:dyDescent="0.25">
      <c r="A233" s="564">
        <v>129</v>
      </c>
      <c r="B233" s="564"/>
      <c r="C233" s="564"/>
      <c r="D233" s="773" t="s">
        <v>504</v>
      </c>
      <c r="E233" s="773"/>
      <c r="F233" s="450" t="s">
        <v>458</v>
      </c>
      <c r="G233" s="12" t="s">
        <v>36</v>
      </c>
      <c r="H233" s="12" t="s">
        <v>459</v>
      </c>
      <c r="I233" s="12" t="s">
        <v>114</v>
      </c>
      <c r="J233" s="40"/>
      <c r="K233" s="167"/>
      <c r="L233" s="40"/>
      <c r="M233" s="40"/>
      <c r="N233" s="40"/>
      <c r="O233" s="40"/>
      <c r="P233" s="40"/>
      <c r="Q233" s="40"/>
      <c r="R233" s="40"/>
      <c r="S233" s="40"/>
      <c r="T233" s="40"/>
      <c r="U233" s="40"/>
      <c r="V233" s="40"/>
      <c r="W233" s="40"/>
      <c r="X233" s="40"/>
      <c r="Y233" s="40"/>
    </row>
    <row r="234" spans="1:25" ht="75" x14ac:dyDescent="0.25">
      <c r="A234" s="564">
        <v>130</v>
      </c>
      <c r="B234" s="564"/>
      <c r="C234" s="564"/>
      <c r="D234" s="773" t="s">
        <v>505</v>
      </c>
      <c r="E234" s="773"/>
      <c r="F234" s="450" t="s">
        <v>460</v>
      </c>
      <c r="G234" s="12" t="s">
        <v>461</v>
      </c>
      <c r="H234" s="12" t="s">
        <v>462</v>
      </c>
      <c r="I234" s="12" t="s">
        <v>102</v>
      </c>
      <c r="J234" s="40"/>
      <c r="K234" s="167"/>
      <c r="L234" s="40"/>
      <c r="M234" s="40"/>
      <c r="N234" s="40"/>
      <c r="O234" s="40"/>
      <c r="P234" s="40"/>
      <c r="Q234" s="40"/>
      <c r="R234" s="40"/>
      <c r="S234" s="40"/>
      <c r="T234" s="40"/>
      <c r="U234" s="40"/>
      <c r="V234" s="40"/>
      <c r="W234" s="40"/>
      <c r="X234" s="40"/>
      <c r="Y234" s="40"/>
    </row>
    <row r="235" spans="1:25" ht="105" x14ac:dyDescent="0.25">
      <c r="A235" s="564">
        <v>131</v>
      </c>
      <c r="B235" s="564"/>
      <c r="C235" s="564"/>
      <c r="D235" s="773" t="s">
        <v>506</v>
      </c>
      <c r="E235" s="773"/>
      <c r="F235" s="450" t="s">
        <v>463</v>
      </c>
      <c r="G235" s="12" t="s">
        <v>464</v>
      </c>
      <c r="H235" s="12" t="s">
        <v>36</v>
      </c>
      <c r="I235" s="12" t="s">
        <v>465</v>
      </c>
      <c r="J235" s="40"/>
      <c r="K235" s="167"/>
      <c r="L235" s="40"/>
      <c r="M235" s="40"/>
      <c r="N235" s="40"/>
      <c r="O235" s="40"/>
      <c r="P235" s="40"/>
      <c r="Q235" s="40"/>
      <c r="R235" s="40"/>
      <c r="S235" s="40"/>
      <c r="T235" s="40"/>
      <c r="U235" s="40"/>
      <c r="V235" s="40"/>
      <c r="W235" s="40"/>
      <c r="X235" s="40"/>
      <c r="Y235" s="40"/>
    </row>
    <row r="236" spans="1:25" ht="120" x14ac:dyDescent="0.25">
      <c r="A236" s="564">
        <v>132</v>
      </c>
      <c r="B236" s="564"/>
      <c r="C236" s="564"/>
      <c r="D236" s="773" t="s">
        <v>507</v>
      </c>
      <c r="E236" s="773"/>
      <c r="F236" s="450" t="s">
        <v>466</v>
      </c>
      <c r="G236" s="12" t="s">
        <v>36</v>
      </c>
      <c r="H236" s="12" t="s">
        <v>440</v>
      </c>
      <c r="I236" s="12" t="s">
        <v>348</v>
      </c>
      <c r="J236" s="40"/>
      <c r="K236" s="167"/>
      <c r="L236" s="40"/>
      <c r="M236" s="40"/>
      <c r="N236" s="40"/>
      <c r="O236" s="40"/>
      <c r="P236" s="40"/>
      <c r="Q236" s="40"/>
      <c r="R236" s="40"/>
      <c r="S236" s="40"/>
      <c r="T236" s="40"/>
      <c r="U236" s="40"/>
      <c r="V236" s="40"/>
      <c r="W236" s="40"/>
      <c r="X236" s="40"/>
      <c r="Y236" s="40"/>
    </row>
    <row r="237" spans="1:25" ht="180" x14ac:dyDescent="0.25">
      <c r="A237" s="564">
        <v>133</v>
      </c>
      <c r="B237" s="564"/>
      <c r="C237" s="564"/>
      <c r="D237" s="773" t="s">
        <v>508</v>
      </c>
      <c r="E237" s="773"/>
      <c r="F237" s="450" t="s">
        <v>467</v>
      </c>
      <c r="G237" s="12" t="s">
        <v>468</v>
      </c>
      <c r="H237" s="12" t="s">
        <v>105</v>
      </c>
      <c r="I237" s="12" t="s">
        <v>469</v>
      </c>
      <c r="J237" s="40"/>
      <c r="K237" s="167"/>
      <c r="L237" s="40"/>
      <c r="M237" s="40"/>
      <c r="N237" s="40"/>
      <c r="O237" s="40"/>
      <c r="P237" s="40"/>
      <c r="Q237" s="40"/>
      <c r="R237" s="40"/>
      <c r="S237" s="40"/>
      <c r="T237" s="40"/>
      <c r="U237" s="40"/>
      <c r="V237" s="40"/>
      <c r="W237" s="40"/>
      <c r="X237" s="40"/>
      <c r="Y237" s="40"/>
    </row>
    <row r="238" spans="1:25" ht="180" x14ac:dyDescent="0.25">
      <c r="A238" s="564">
        <v>134</v>
      </c>
      <c r="B238" s="564"/>
      <c r="C238" s="564"/>
      <c r="D238" s="773" t="s">
        <v>509</v>
      </c>
      <c r="E238" s="773"/>
      <c r="F238" s="450" t="s">
        <v>470</v>
      </c>
      <c r="G238" s="12" t="s">
        <v>86</v>
      </c>
      <c r="H238" s="12" t="s">
        <v>471</v>
      </c>
      <c r="I238" s="12" t="s">
        <v>472</v>
      </c>
      <c r="J238" s="40"/>
      <c r="K238" s="167"/>
      <c r="L238" s="40"/>
      <c r="M238" s="40"/>
      <c r="N238" s="40"/>
      <c r="O238" s="40"/>
      <c r="P238" s="40"/>
      <c r="Q238" s="40"/>
      <c r="R238" s="40"/>
      <c r="S238" s="40"/>
      <c r="T238" s="40"/>
      <c r="U238" s="40"/>
      <c r="V238" s="40"/>
      <c r="W238" s="40"/>
      <c r="X238" s="40"/>
      <c r="Y238" s="40"/>
    </row>
    <row r="239" spans="1:25" ht="300" x14ac:dyDescent="0.25">
      <c r="A239" s="564">
        <v>135</v>
      </c>
      <c r="B239" s="564"/>
      <c r="C239" s="564"/>
      <c r="D239" s="773" t="s">
        <v>510</v>
      </c>
      <c r="E239" s="773"/>
      <c r="F239" s="450" t="s">
        <v>473</v>
      </c>
      <c r="G239" s="12" t="s">
        <v>474</v>
      </c>
      <c r="H239" s="12" t="s">
        <v>475</v>
      </c>
      <c r="I239" s="12" t="s">
        <v>476</v>
      </c>
      <c r="J239" s="40"/>
      <c r="K239" s="167"/>
      <c r="L239" s="40"/>
      <c r="M239" s="40"/>
      <c r="N239" s="40"/>
      <c r="O239" s="40"/>
      <c r="P239" s="40"/>
      <c r="Q239" s="40"/>
      <c r="R239" s="40"/>
      <c r="S239" s="40"/>
      <c r="T239" s="40"/>
      <c r="U239" s="40"/>
      <c r="V239" s="40"/>
      <c r="W239" s="40"/>
      <c r="X239" s="40"/>
      <c r="Y239" s="40"/>
    </row>
    <row r="240" spans="1:25" s="1020" customFormat="1" ht="120.75" x14ac:dyDescent="0.25">
      <c r="A240" s="774"/>
      <c r="B240" s="774"/>
      <c r="C240" s="775" t="s">
        <v>615</v>
      </c>
      <c r="D240" s="774"/>
      <c r="E240" s="1025"/>
      <c r="F240" s="776" t="s">
        <v>540</v>
      </c>
      <c r="G240" s="777"/>
      <c r="H240" s="777"/>
      <c r="I240" s="777"/>
      <c r="J240" s="850" t="e">
        <f>AVERAGE(J241:J249)</f>
        <v>#DIV/0!</v>
      </c>
      <c r="K240" s="1019"/>
      <c r="L240" s="850" t="e">
        <f>AVERAGE(L241:L249)</f>
        <v>#DIV/0!</v>
      </c>
      <c r="M240" s="79"/>
      <c r="N240" s="850" t="e">
        <f>AVERAGE(N241:N249)</f>
        <v>#DIV/0!</v>
      </c>
      <c r="O240" s="79"/>
      <c r="P240" s="850" t="e">
        <f>AVERAGE(P241:P249)</f>
        <v>#DIV/0!</v>
      </c>
      <c r="Q240" s="79"/>
      <c r="R240" s="850" t="e">
        <f>AVERAGE(R241:R249)</f>
        <v>#DIV/0!</v>
      </c>
      <c r="S240" s="79"/>
      <c r="T240" s="850" t="e">
        <f>AVERAGE(T241:T249)</f>
        <v>#DIV/0!</v>
      </c>
      <c r="U240" s="79"/>
      <c r="V240" s="850" t="e">
        <f>AVERAGE(V241:V249)</f>
        <v>#DIV/0!</v>
      </c>
      <c r="W240" s="79"/>
      <c r="X240" s="850" t="e">
        <f>AVERAGE(X241:X249)</f>
        <v>#DIV/0!</v>
      </c>
      <c r="Y240" s="79"/>
    </row>
    <row r="241" spans="1:25" ht="191.25" customHeight="1" x14ac:dyDescent="0.25">
      <c r="A241" s="564">
        <v>136</v>
      </c>
      <c r="B241" s="564"/>
      <c r="C241" s="564"/>
      <c r="D241" s="773" t="s">
        <v>511</v>
      </c>
      <c r="E241" s="773"/>
      <c r="F241" s="450" t="s">
        <v>5106</v>
      </c>
      <c r="G241" s="12" t="s">
        <v>436</v>
      </c>
      <c r="H241" s="12" t="s">
        <v>437</v>
      </c>
      <c r="I241" s="12" t="s">
        <v>457</v>
      </c>
      <c r="J241" s="40"/>
      <c r="K241" s="167"/>
      <c r="L241" s="40"/>
      <c r="M241" s="40"/>
      <c r="N241" s="40"/>
      <c r="O241" s="40"/>
      <c r="P241" s="40"/>
      <c r="Q241" s="40"/>
      <c r="R241" s="40"/>
      <c r="S241" s="40"/>
      <c r="T241" s="40"/>
      <c r="U241" s="40"/>
      <c r="V241" s="40"/>
      <c r="W241" s="40"/>
      <c r="X241" s="40"/>
      <c r="Y241" s="40"/>
    </row>
    <row r="242" spans="1:25" s="555" customFormat="1" ht="105" x14ac:dyDescent="0.25">
      <c r="A242" s="564">
        <v>137</v>
      </c>
      <c r="B242" s="778"/>
      <c r="C242" s="778"/>
      <c r="D242" s="779" t="s">
        <v>519</v>
      </c>
      <c r="E242" s="779"/>
      <c r="F242" s="426" t="s">
        <v>477</v>
      </c>
      <c r="G242" s="780" t="s">
        <v>478</v>
      </c>
      <c r="H242" s="780" t="s">
        <v>479</v>
      </c>
      <c r="I242" s="780" t="s">
        <v>114</v>
      </c>
      <c r="J242" s="40"/>
      <c r="K242" s="167"/>
      <c r="L242" s="40"/>
      <c r="M242" s="41"/>
      <c r="N242" s="40"/>
      <c r="O242" s="41"/>
      <c r="P242" s="40"/>
      <c r="Q242" s="41"/>
      <c r="R242" s="40"/>
      <c r="S242" s="41"/>
      <c r="T242" s="40"/>
      <c r="U242" s="41"/>
      <c r="V242" s="40"/>
      <c r="W242" s="41"/>
      <c r="X242" s="40"/>
      <c r="Y242" s="41"/>
    </row>
    <row r="243" spans="1:25" ht="90" x14ac:dyDescent="0.25">
      <c r="A243" s="778">
        <v>138</v>
      </c>
      <c r="B243" s="564"/>
      <c r="C243" s="564"/>
      <c r="D243" s="773" t="s">
        <v>518</v>
      </c>
      <c r="E243" s="773"/>
      <c r="F243" s="450" t="s">
        <v>480</v>
      </c>
      <c r="G243" s="12" t="s">
        <v>478</v>
      </c>
      <c r="H243" s="12" t="s">
        <v>456</v>
      </c>
      <c r="I243" s="12" t="s">
        <v>102</v>
      </c>
      <c r="J243" s="40"/>
      <c r="K243" s="47"/>
      <c r="L243" s="40"/>
      <c r="M243" s="40"/>
      <c r="N243" s="40"/>
      <c r="O243" s="40"/>
      <c r="P243" s="40"/>
      <c r="Q243" s="40"/>
      <c r="R243" s="40"/>
      <c r="S243" s="1021"/>
      <c r="T243" s="40"/>
      <c r="U243" s="1021"/>
      <c r="V243" s="40"/>
      <c r="W243" s="40"/>
      <c r="X243" s="40"/>
      <c r="Y243" s="40"/>
    </row>
    <row r="244" spans="1:25" ht="90" x14ac:dyDescent="0.25">
      <c r="A244" s="564">
        <v>139</v>
      </c>
      <c r="B244" s="564"/>
      <c r="C244" s="564"/>
      <c r="D244" s="773" t="s">
        <v>517</v>
      </c>
      <c r="E244" s="773"/>
      <c r="F244" s="450" t="s">
        <v>481</v>
      </c>
      <c r="G244" s="12" t="s">
        <v>36</v>
      </c>
      <c r="H244" s="12" t="s">
        <v>482</v>
      </c>
      <c r="I244" s="12" t="s">
        <v>483</v>
      </c>
      <c r="J244" s="40"/>
      <c r="K244" s="47"/>
      <c r="L244" s="40"/>
      <c r="M244" s="40"/>
      <c r="N244" s="40"/>
      <c r="O244" s="40"/>
      <c r="P244" s="40"/>
      <c r="Q244" s="40"/>
      <c r="R244" s="40"/>
      <c r="S244" s="40"/>
      <c r="T244" s="40"/>
      <c r="U244" s="40"/>
      <c r="V244" s="40"/>
      <c r="W244" s="40"/>
      <c r="X244" s="40"/>
      <c r="Y244" s="40"/>
    </row>
    <row r="245" spans="1:25" ht="69" x14ac:dyDescent="0.25">
      <c r="A245" s="564">
        <v>140</v>
      </c>
      <c r="B245" s="564"/>
      <c r="C245" s="564"/>
      <c r="D245" s="773" t="s">
        <v>516</v>
      </c>
      <c r="E245" s="773"/>
      <c r="F245" s="450" t="s">
        <v>484</v>
      </c>
      <c r="G245" s="12" t="s">
        <v>36</v>
      </c>
      <c r="H245" s="12" t="s">
        <v>485</v>
      </c>
      <c r="I245" s="12" t="s">
        <v>114</v>
      </c>
      <c r="J245" s="40"/>
      <c r="K245" s="47"/>
      <c r="L245" s="40"/>
      <c r="M245" s="40"/>
      <c r="N245" s="40"/>
      <c r="O245" s="40"/>
      <c r="P245" s="40"/>
      <c r="Q245" s="40"/>
      <c r="R245" s="40"/>
      <c r="S245" s="40"/>
      <c r="T245" s="40"/>
      <c r="U245" s="40"/>
      <c r="V245" s="40"/>
      <c r="W245" s="40"/>
      <c r="X245" s="40"/>
      <c r="Y245" s="40"/>
    </row>
    <row r="246" spans="1:25" ht="105" x14ac:dyDescent="0.25">
      <c r="A246" s="564">
        <v>141</v>
      </c>
      <c r="B246" s="564"/>
      <c r="C246" s="564"/>
      <c r="D246" s="773" t="s">
        <v>515</v>
      </c>
      <c r="E246" s="773"/>
      <c r="F246" s="450" t="s">
        <v>486</v>
      </c>
      <c r="G246" s="12" t="s">
        <v>86</v>
      </c>
      <c r="H246" s="12" t="s">
        <v>487</v>
      </c>
      <c r="I246" s="12" t="s">
        <v>114</v>
      </c>
      <c r="J246" s="40"/>
      <c r="K246" s="47"/>
      <c r="L246" s="40"/>
      <c r="M246" s="40"/>
      <c r="N246" s="40"/>
      <c r="O246" s="40"/>
      <c r="P246" s="40"/>
      <c r="Q246" s="40"/>
      <c r="R246" s="40"/>
      <c r="S246" s="40"/>
      <c r="T246" s="40"/>
      <c r="U246" s="40"/>
      <c r="V246" s="40"/>
      <c r="W246" s="40"/>
      <c r="X246" s="40"/>
      <c r="Y246" s="40"/>
    </row>
    <row r="247" spans="1:25" ht="180" x14ac:dyDescent="0.25">
      <c r="A247" s="564">
        <v>142</v>
      </c>
      <c r="B247" s="564"/>
      <c r="C247" s="564"/>
      <c r="D247" s="773" t="s">
        <v>514</v>
      </c>
      <c r="E247" s="773"/>
      <c r="F247" s="450" t="s">
        <v>5072</v>
      </c>
      <c r="G247" s="12" t="s">
        <v>488</v>
      </c>
      <c r="H247" s="12" t="s">
        <v>456</v>
      </c>
      <c r="I247" s="12" t="s">
        <v>102</v>
      </c>
      <c r="J247" s="40"/>
      <c r="K247" s="167"/>
      <c r="L247" s="40"/>
      <c r="M247" s="40"/>
      <c r="N247" s="40"/>
      <c r="O247" s="40"/>
      <c r="P247" s="40"/>
      <c r="Q247" s="40"/>
      <c r="R247" s="40"/>
      <c r="S247" s="40"/>
      <c r="T247" s="40"/>
      <c r="U247" s="40"/>
      <c r="V247" s="40"/>
      <c r="W247" s="40"/>
      <c r="X247" s="40"/>
      <c r="Y247" s="40"/>
    </row>
    <row r="248" spans="1:25" ht="150" x14ac:dyDescent="0.25">
      <c r="A248" s="564">
        <v>143</v>
      </c>
      <c r="B248" s="564"/>
      <c r="C248" s="564"/>
      <c r="D248" s="773" t="s">
        <v>513</v>
      </c>
      <c r="E248" s="773"/>
      <c r="F248" s="450" t="s">
        <v>489</v>
      </c>
      <c r="G248" s="12" t="s">
        <v>488</v>
      </c>
      <c r="H248" s="12" t="s">
        <v>456</v>
      </c>
      <c r="I248" s="12" t="s">
        <v>102</v>
      </c>
      <c r="J248" s="40"/>
      <c r="K248" s="167"/>
      <c r="L248" s="40"/>
      <c r="M248" s="40"/>
      <c r="N248" s="40"/>
      <c r="O248" s="40"/>
      <c r="P248" s="40"/>
      <c r="Q248" s="40"/>
      <c r="R248" s="40"/>
      <c r="S248" s="40"/>
      <c r="T248" s="40"/>
      <c r="U248" s="40"/>
      <c r="V248" s="40"/>
      <c r="W248" s="40"/>
      <c r="X248" s="40"/>
      <c r="Y248" s="40"/>
    </row>
    <row r="249" spans="1:25" ht="210" x14ac:dyDescent="0.25">
      <c r="A249" s="564">
        <v>144</v>
      </c>
      <c r="B249" s="564"/>
      <c r="C249" s="564"/>
      <c r="D249" s="773" t="s">
        <v>512</v>
      </c>
      <c r="E249" s="773"/>
      <c r="F249" s="450" t="s">
        <v>490</v>
      </c>
      <c r="G249" s="12" t="s">
        <v>488</v>
      </c>
      <c r="H249" s="12" t="s">
        <v>6</v>
      </c>
      <c r="I249" s="12" t="s">
        <v>491</v>
      </c>
      <c r="J249" s="40"/>
      <c r="K249" s="167"/>
      <c r="L249" s="40"/>
      <c r="M249" s="40"/>
      <c r="N249" s="40"/>
      <c r="O249" s="40"/>
      <c r="P249" s="40"/>
      <c r="Q249" s="40"/>
      <c r="R249" s="40"/>
      <c r="S249" s="40"/>
      <c r="T249" s="40"/>
      <c r="U249" s="40"/>
      <c r="V249" s="40"/>
      <c r="W249" s="40"/>
      <c r="X249" s="40"/>
      <c r="Y249" s="40"/>
    </row>
    <row r="250" spans="1:25" s="504" customFormat="1" ht="30" x14ac:dyDescent="0.25">
      <c r="A250" s="28"/>
      <c r="B250" s="750" t="s">
        <v>5843</v>
      </c>
      <c r="C250" s="28"/>
      <c r="D250" s="28"/>
      <c r="E250" s="28"/>
      <c r="F250" s="28" t="s">
        <v>5844</v>
      </c>
      <c r="G250" s="28"/>
      <c r="H250" s="28"/>
      <c r="I250" s="28"/>
      <c r="J250" s="64" t="e">
        <f>AVERAGE(J251,J267,J283,J294)</f>
        <v>#DIV/0!</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t="e">
        <f>AVERAGE(J252,J256,J260,J264:J266)</f>
        <v>#DIV/0!</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t="e">
        <f>AVERAGE(J253:J255)</f>
        <v>#DIV/0!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ht="312" customHeight="1" x14ac:dyDescent="0.25">
      <c r="A253" s="564" t="s">
        <v>5847</v>
      </c>
      <c r="B253" s="564"/>
      <c r="C253" s="564"/>
      <c r="D253" s="564"/>
      <c r="E253" s="754" t="s">
        <v>7044</v>
      </c>
      <c r="F253" s="12" t="s">
        <v>7291</v>
      </c>
      <c r="G253" s="12" t="s">
        <v>5850</v>
      </c>
      <c r="H253" s="12" t="s">
        <v>5851</v>
      </c>
      <c r="I253" s="12" t="s">
        <v>5852</v>
      </c>
      <c r="J253" s="42"/>
      <c r="K253" s="41"/>
      <c r="L253" s="41"/>
      <c r="M253" s="41"/>
      <c r="N253" s="41"/>
      <c r="O253" s="41"/>
      <c r="P253" s="41"/>
      <c r="Q253" s="41"/>
      <c r="R253" s="41"/>
      <c r="S253" s="41"/>
      <c r="T253" s="41"/>
      <c r="U253" s="41"/>
      <c r="V253" s="41"/>
      <c r="W253" s="41"/>
      <c r="X253" s="41"/>
      <c r="Y253" s="41"/>
    </row>
    <row r="254" spans="1:25" ht="60" x14ac:dyDescent="0.25">
      <c r="A254" s="564" t="s">
        <v>5848</v>
      </c>
      <c r="B254" s="564"/>
      <c r="C254" s="564"/>
      <c r="D254" s="564"/>
      <c r="E254" s="754" t="s">
        <v>7045</v>
      </c>
      <c r="F254" s="781" t="s">
        <v>7167</v>
      </c>
      <c r="G254" s="12" t="s">
        <v>5854</v>
      </c>
      <c r="H254" s="12" t="s">
        <v>5853</v>
      </c>
      <c r="I254" s="12" t="s">
        <v>7168</v>
      </c>
      <c r="J254" s="42"/>
      <c r="K254" s="41"/>
      <c r="L254" s="41"/>
      <c r="M254" s="41"/>
      <c r="N254" s="41"/>
      <c r="O254" s="41"/>
      <c r="P254" s="41"/>
      <c r="Q254" s="41"/>
      <c r="R254" s="41"/>
      <c r="S254" s="41"/>
      <c r="T254" s="41"/>
      <c r="U254" s="41"/>
      <c r="V254" s="41"/>
      <c r="W254" s="41"/>
      <c r="X254" s="41"/>
      <c r="Y254" s="41"/>
    </row>
    <row r="255" spans="1:25" ht="240" x14ac:dyDescent="0.25">
      <c r="A255" s="564" t="s">
        <v>7041</v>
      </c>
      <c r="B255" s="564"/>
      <c r="C255" s="782"/>
      <c r="D255" s="782"/>
      <c r="E255" s="754" t="s">
        <v>7046</v>
      </c>
      <c r="F255" s="12" t="s">
        <v>7047</v>
      </c>
      <c r="G255" s="12" t="s">
        <v>7079</v>
      </c>
      <c r="H255" s="12" t="s">
        <v>5859</v>
      </c>
      <c r="I255" s="12" t="s">
        <v>5860</v>
      </c>
      <c r="J255" s="42"/>
      <c r="K255" s="41"/>
      <c r="L255" s="41"/>
      <c r="M255" s="41"/>
      <c r="N255" s="41"/>
      <c r="O255" s="41"/>
      <c r="P255" s="41"/>
      <c r="Q255" s="41"/>
      <c r="R255" s="41"/>
      <c r="S255" s="41"/>
      <c r="T255" s="41"/>
      <c r="U255" s="41"/>
      <c r="V255" s="41"/>
      <c r="W255" s="41"/>
      <c r="X255" s="41"/>
      <c r="Y255" s="41"/>
    </row>
    <row r="256" spans="1:25" s="501" customFormat="1" ht="80.25" customHeight="1" x14ac:dyDescent="0.25">
      <c r="A256" s="31">
        <v>146</v>
      </c>
      <c r="B256" s="31"/>
      <c r="C256" s="758"/>
      <c r="D256" s="758" t="s">
        <v>7049</v>
      </c>
      <c r="E256" s="1026"/>
      <c r="F256" s="764" t="s">
        <v>7050</v>
      </c>
      <c r="G256" s="30"/>
      <c r="H256" s="30"/>
      <c r="I256" s="30"/>
      <c r="J256" s="176" t="e">
        <f>AVERAGE(J257:J259)</f>
        <v>#DIV/0!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ht="312" customHeight="1" x14ac:dyDescent="0.25">
      <c r="A257" s="564" t="s">
        <v>5855</v>
      </c>
      <c r="B257" s="564"/>
      <c r="C257" s="564"/>
      <c r="D257" s="564"/>
      <c r="E257" s="754" t="s">
        <v>7051</v>
      </c>
      <c r="F257" s="12" t="s">
        <v>7292</v>
      </c>
      <c r="G257" s="12" t="s">
        <v>5850</v>
      </c>
      <c r="H257" s="12" t="s">
        <v>5851</v>
      </c>
      <c r="I257" s="12" t="s">
        <v>5852</v>
      </c>
      <c r="J257" s="42"/>
      <c r="K257" s="41"/>
      <c r="L257" s="41"/>
      <c r="M257" s="41"/>
      <c r="N257" s="41"/>
      <c r="O257" s="41"/>
      <c r="P257" s="41"/>
      <c r="Q257" s="41"/>
      <c r="R257" s="41"/>
      <c r="S257" s="41"/>
      <c r="T257" s="41"/>
      <c r="U257" s="41"/>
      <c r="V257" s="41"/>
      <c r="W257" s="41"/>
      <c r="X257" s="41"/>
      <c r="Y257" s="41"/>
    </row>
    <row r="258" spans="1:25" ht="60" x14ac:dyDescent="0.25">
      <c r="A258" s="564" t="s">
        <v>5856</v>
      </c>
      <c r="B258" s="564"/>
      <c r="C258" s="564"/>
      <c r="D258" s="564"/>
      <c r="E258" s="754" t="s">
        <v>7052</v>
      </c>
      <c r="F258" s="781" t="s">
        <v>7169</v>
      </c>
      <c r="G258" s="12" t="s">
        <v>5854</v>
      </c>
      <c r="H258" s="12" t="s">
        <v>5853</v>
      </c>
      <c r="I258" s="12" t="s">
        <v>7168</v>
      </c>
      <c r="J258" s="42"/>
      <c r="K258" s="41"/>
      <c r="L258" s="41"/>
      <c r="M258" s="41"/>
      <c r="N258" s="41"/>
      <c r="O258" s="41"/>
      <c r="P258" s="41"/>
      <c r="Q258" s="41"/>
      <c r="R258" s="41"/>
      <c r="S258" s="41"/>
      <c r="T258" s="41"/>
      <c r="U258" s="41"/>
      <c r="V258" s="41"/>
      <c r="W258" s="41"/>
      <c r="X258" s="41"/>
      <c r="Y258" s="41"/>
    </row>
    <row r="259" spans="1:25" ht="240" x14ac:dyDescent="0.25">
      <c r="A259" s="564" t="s">
        <v>7048</v>
      </c>
      <c r="B259" s="564"/>
      <c r="C259" s="782"/>
      <c r="D259" s="782"/>
      <c r="E259" s="754" t="s">
        <v>7053</v>
      </c>
      <c r="F259" s="12" t="s">
        <v>7047</v>
      </c>
      <c r="G259" s="12" t="s">
        <v>7079</v>
      </c>
      <c r="H259" s="12" t="s">
        <v>5859</v>
      </c>
      <c r="I259" s="12" t="s">
        <v>5860</v>
      </c>
      <c r="J259" s="42"/>
      <c r="K259" s="41"/>
      <c r="L259" s="41"/>
      <c r="M259" s="41"/>
      <c r="N259" s="41"/>
      <c r="O259" s="41"/>
      <c r="P259" s="41"/>
      <c r="Q259" s="41"/>
      <c r="R259" s="41"/>
      <c r="S259" s="41"/>
      <c r="T259" s="41"/>
      <c r="U259" s="41"/>
      <c r="V259" s="41"/>
      <c r="W259" s="41"/>
      <c r="X259" s="41"/>
      <c r="Y259" s="41"/>
    </row>
    <row r="260" spans="1:25" s="501" customFormat="1" ht="80.25" customHeight="1" x14ac:dyDescent="0.25">
      <c r="A260" s="31">
        <v>147</v>
      </c>
      <c r="B260" s="31"/>
      <c r="C260" s="758"/>
      <c r="D260" s="758" t="s">
        <v>7054</v>
      </c>
      <c r="E260" s="1026"/>
      <c r="F260" s="764" t="s">
        <v>7055</v>
      </c>
      <c r="G260" s="30"/>
      <c r="H260" s="30"/>
      <c r="I260" s="30"/>
      <c r="J260" s="176" t="e">
        <f>AVERAGE(J261:J263)</f>
        <v>#DIV/0!</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ht="312" customHeight="1" x14ac:dyDescent="0.25">
      <c r="A261" s="564" t="s">
        <v>5857</v>
      </c>
      <c r="B261" s="564"/>
      <c r="C261" s="564"/>
      <c r="D261" s="564"/>
      <c r="E261" s="754" t="s">
        <v>7056</v>
      </c>
      <c r="F261" s="12" t="s">
        <v>7293</v>
      </c>
      <c r="G261" s="12" t="s">
        <v>5850</v>
      </c>
      <c r="H261" s="12" t="s">
        <v>5851</v>
      </c>
      <c r="I261" s="12" t="s">
        <v>5852</v>
      </c>
      <c r="J261" s="42"/>
      <c r="K261" s="41"/>
      <c r="L261" s="41"/>
      <c r="M261" s="41"/>
      <c r="N261" s="41"/>
      <c r="O261" s="41"/>
      <c r="P261" s="41"/>
      <c r="Q261" s="41"/>
      <c r="R261" s="41"/>
      <c r="S261" s="41"/>
      <c r="T261" s="41"/>
      <c r="U261" s="41"/>
      <c r="V261" s="41"/>
      <c r="W261" s="41"/>
      <c r="X261" s="41"/>
      <c r="Y261" s="41"/>
    </row>
    <row r="262" spans="1:25" ht="72" x14ac:dyDescent="0.25">
      <c r="A262" s="564" t="s">
        <v>5858</v>
      </c>
      <c r="B262" s="564"/>
      <c r="C262" s="564"/>
      <c r="D262" s="564"/>
      <c r="E262" s="754" t="s">
        <v>7057</v>
      </c>
      <c r="F262" s="781" t="s">
        <v>7170</v>
      </c>
      <c r="G262" s="12" t="s">
        <v>5854</v>
      </c>
      <c r="H262" s="12" t="s">
        <v>5853</v>
      </c>
      <c r="I262" s="12" t="s">
        <v>7168</v>
      </c>
      <c r="J262" s="42"/>
      <c r="K262" s="41"/>
      <c r="L262" s="41"/>
      <c r="M262" s="41"/>
      <c r="N262" s="41"/>
      <c r="O262" s="41"/>
      <c r="P262" s="41"/>
      <c r="Q262" s="41"/>
      <c r="R262" s="41"/>
      <c r="S262" s="41"/>
      <c r="T262" s="41"/>
      <c r="U262" s="41"/>
      <c r="V262" s="41"/>
      <c r="W262" s="41"/>
      <c r="X262" s="41"/>
      <c r="Y262" s="41"/>
    </row>
    <row r="263" spans="1:25" ht="240" x14ac:dyDescent="0.25">
      <c r="A263" s="564" t="s">
        <v>7059</v>
      </c>
      <c r="B263" s="564"/>
      <c r="C263" s="564"/>
      <c r="D263" s="564"/>
      <c r="E263" s="754" t="s">
        <v>7058</v>
      </c>
      <c r="F263" s="12" t="s">
        <v>7047</v>
      </c>
      <c r="G263" s="12" t="s">
        <v>7079</v>
      </c>
      <c r="H263" s="12" t="s">
        <v>5859</v>
      </c>
      <c r="I263" s="12" t="s">
        <v>5860</v>
      </c>
      <c r="J263" s="40"/>
      <c r="K263" s="167"/>
      <c r="L263" s="40"/>
      <c r="M263" s="40"/>
      <c r="N263" s="40"/>
      <c r="O263" s="40"/>
      <c r="P263" s="40"/>
      <c r="Q263" s="40"/>
      <c r="R263" s="40"/>
      <c r="S263" s="40"/>
      <c r="T263" s="40"/>
      <c r="U263" s="40"/>
      <c r="V263" s="40"/>
      <c r="W263" s="40"/>
      <c r="X263" s="40"/>
      <c r="Y263" s="40"/>
    </row>
    <row r="264" spans="1:25" ht="300" x14ac:dyDescent="0.25">
      <c r="A264" s="564">
        <v>148</v>
      </c>
      <c r="B264" s="564"/>
      <c r="C264" s="564"/>
      <c r="D264" s="754" t="s">
        <v>7092</v>
      </c>
      <c r="E264" s="754"/>
      <c r="F264" s="12" t="s">
        <v>7078</v>
      </c>
      <c r="G264" s="12" t="s">
        <v>3417</v>
      </c>
      <c r="H264" s="12" t="s">
        <v>7040</v>
      </c>
      <c r="I264" s="12" t="s">
        <v>38</v>
      </c>
      <c r="J264" s="40"/>
      <c r="K264" s="167"/>
      <c r="L264" s="40"/>
      <c r="M264" s="40"/>
      <c r="N264" s="40"/>
      <c r="O264" s="40"/>
      <c r="P264" s="40"/>
      <c r="Q264" s="40"/>
      <c r="R264" s="40"/>
      <c r="S264" s="40"/>
      <c r="T264" s="40"/>
      <c r="U264" s="40"/>
      <c r="V264" s="40"/>
      <c r="W264" s="40"/>
      <c r="X264" s="40"/>
      <c r="Y264" s="40"/>
    </row>
    <row r="265" spans="1:25" ht="300" x14ac:dyDescent="0.25">
      <c r="A265" s="564">
        <v>149</v>
      </c>
      <c r="B265" s="564"/>
      <c r="C265" s="564"/>
      <c r="D265" s="754" t="s">
        <v>7093</v>
      </c>
      <c r="E265" s="754"/>
      <c r="F265" s="12" t="s">
        <v>7078</v>
      </c>
      <c r="G265" s="12" t="s">
        <v>3417</v>
      </c>
      <c r="H265" s="12" t="s">
        <v>7040</v>
      </c>
      <c r="I265" s="12" t="s">
        <v>38</v>
      </c>
      <c r="J265" s="40"/>
      <c r="K265" s="167"/>
      <c r="L265" s="40"/>
      <c r="M265" s="40"/>
      <c r="N265" s="40"/>
      <c r="O265" s="40"/>
      <c r="P265" s="40"/>
      <c r="Q265" s="40"/>
      <c r="R265" s="40"/>
      <c r="S265" s="40"/>
      <c r="T265" s="40"/>
      <c r="U265" s="40"/>
      <c r="V265" s="40"/>
      <c r="W265" s="40"/>
      <c r="X265" s="40"/>
      <c r="Y265" s="40"/>
    </row>
    <row r="266" spans="1:25" ht="300" x14ac:dyDescent="0.25">
      <c r="A266" s="564">
        <v>150</v>
      </c>
      <c r="B266" s="564"/>
      <c r="C266" s="564"/>
      <c r="D266" s="754" t="s">
        <v>7094</v>
      </c>
      <c r="E266" s="754"/>
      <c r="F266" s="12" t="s">
        <v>7078</v>
      </c>
      <c r="G266" s="12" t="s">
        <v>3417</v>
      </c>
      <c r="H266" s="12" t="s">
        <v>7040</v>
      </c>
      <c r="I266" s="12" t="s">
        <v>38</v>
      </c>
      <c r="J266" s="40"/>
      <c r="K266" s="167"/>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t="e">
        <f>AVERAGE(J268,J269,J273,J277,J280)</f>
        <v>#DIV/0!</v>
      </c>
      <c r="K267" s="44"/>
      <c r="L267" s="64"/>
      <c r="M267" s="44"/>
      <c r="N267" s="64"/>
      <c r="O267" s="44"/>
      <c r="P267" s="64"/>
      <c r="Q267" s="44"/>
      <c r="R267" s="64"/>
      <c r="S267" s="44"/>
      <c r="T267" s="64"/>
      <c r="U267" s="44"/>
      <c r="V267" s="64"/>
      <c r="W267" s="44"/>
      <c r="X267" s="64"/>
      <c r="Y267" s="44"/>
    </row>
    <row r="268" spans="1:25" ht="120" x14ac:dyDescent="0.25">
      <c r="A268" s="564">
        <v>151</v>
      </c>
      <c r="B268" s="564"/>
      <c r="C268" s="564"/>
      <c r="D268" s="754" t="s">
        <v>5864</v>
      </c>
      <c r="E268" s="754"/>
      <c r="F268" s="12" t="s">
        <v>5863</v>
      </c>
      <c r="G268" s="12" t="s">
        <v>5865</v>
      </c>
      <c r="H268" s="12" t="s">
        <v>5866</v>
      </c>
      <c r="I268" s="12" t="s">
        <v>38</v>
      </c>
      <c r="J268" s="40"/>
      <c r="K268" s="167"/>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t="e">
        <f>AVERAGE(J270:J272)</f>
        <v>#DIV/0!</v>
      </c>
      <c r="K269" s="43"/>
      <c r="L269" s="176"/>
      <c r="M269" s="43"/>
      <c r="N269" s="176"/>
      <c r="O269" s="43"/>
      <c r="P269" s="176"/>
      <c r="Q269" s="43"/>
      <c r="R269" s="176"/>
      <c r="S269" s="43"/>
      <c r="T269" s="176"/>
      <c r="U269" s="43"/>
      <c r="V269" s="176"/>
      <c r="W269" s="43"/>
      <c r="X269" s="176"/>
      <c r="Y269" s="43"/>
    </row>
    <row r="270" spans="1:25" ht="90" x14ac:dyDescent="0.25">
      <c r="A270" s="564" t="s">
        <v>5867</v>
      </c>
      <c r="B270" s="564"/>
      <c r="C270" s="564"/>
      <c r="D270" s="564"/>
      <c r="E270" s="754" t="s">
        <v>7062</v>
      </c>
      <c r="F270" s="12" t="s">
        <v>5869</v>
      </c>
      <c r="G270" s="12" t="s">
        <v>5871</v>
      </c>
      <c r="H270" s="12" t="s">
        <v>456</v>
      </c>
      <c r="I270" s="12" t="s">
        <v>491</v>
      </c>
      <c r="J270" s="40"/>
      <c r="K270" s="167"/>
      <c r="L270" s="40"/>
      <c r="M270" s="40"/>
      <c r="N270" s="40"/>
      <c r="O270" s="40"/>
      <c r="P270" s="40"/>
      <c r="Q270" s="40"/>
      <c r="R270" s="40"/>
      <c r="S270" s="40"/>
      <c r="T270" s="40"/>
      <c r="U270" s="40"/>
      <c r="V270" s="40"/>
      <c r="W270" s="40"/>
      <c r="X270" s="40"/>
      <c r="Y270" s="40"/>
    </row>
    <row r="271" spans="1:25" ht="120" x14ac:dyDescent="0.25">
      <c r="A271" s="564" t="s">
        <v>5868</v>
      </c>
      <c r="B271" s="564"/>
      <c r="C271" s="564"/>
      <c r="D271" s="564"/>
      <c r="E271" s="754" t="s">
        <v>7063</v>
      </c>
      <c r="F271" s="12" t="s">
        <v>7083</v>
      </c>
      <c r="G271" s="12" t="s">
        <v>5873</v>
      </c>
      <c r="H271" s="12" t="s">
        <v>5872</v>
      </c>
      <c r="I271" s="12" t="s">
        <v>5874</v>
      </c>
      <c r="J271" s="40"/>
      <c r="K271" s="167"/>
      <c r="L271" s="40"/>
      <c r="M271" s="40"/>
      <c r="N271" s="40"/>
      <c r="O271" s="40"/>
      <c r="P271" s="40"/>
      <c r="Q271" s="40"/>
      <c r="R271" s="40"/>
      <c r="S271" s="40"/>
      <c r="T271" s="40"/>
      <c r="U271" s="40"/>
      <c r="V271" s="40"/>
      <c r="W271" s="40"/>
      <c r="X271" s="40"/>
      <c r="Y271" s="40"/>
    </row>
    <row r="272" spans="1:25" ht="135" x14ac:dyDescent="0.25">
      <c r="A272" s="564" t="s">
        <v>7082</v>
      </c>
      <c r="B272" s="564"/>
      <c r="C272" s="564"/>
      <c r="D272" s="564"/>
      <c r="E272" s="754" t="s">
        <v>7064</v>
      </c>
      <c r="F272" s="12" t="s">
        <v>7084</v>
      </c>
      <c r="G272" s="12" t="s">
        <v>5875</v>
      </c>
      <c r="H272" s="12" t="s">
        <v>471</v>
      </c>
      <c r="I272" s="12" t="s">
        <v>456</v>
      </c>
      <c r="J272" s="40"/>
      <c r="K272" s="167"/>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t="e">
        <f>AVERAGE(J274:J276)</f>
        <v>#DIV/0!</v>
      </c>
      <c r="K273" s="43"/>
      <c r="L273" s="176"/>
      <c r="M273" s="43"/>
      <c r="N273" s="176"/>
      <c r="O273" s="43"/>
      <c r="P273" s="176"/>
      <c r="Q273" s="43"/>
      <c r="R273" s="176"/>
      <c r="S273" s="43"/>
      <c r="T273" s="176"/>
      <c r="U273" s="43"/>
      <c r="V273" s="176"/>
      <c r="W273" s="43"/>
      <c r="X273" s="176"/>
      <c r="Y273" s="43"/>
    </row>
    <row r="274" spans="1:25" ht="90" x14ac:dyDescent="0.25">
      <c r="A274" s="564" t="s">
        <v>5876</v>
      </c>
      <c r="B274" s="564"/>
      <c r="C274" s="564"/>
      <c r="D274" s="564"/>
      <c r="E274" s="754" t="s">
        <v>7062</v>
      </c>
      <c r="F274" s="12" t="s">
        <v>5869</v>
      </c>
      <c r="G274" s="12" t="s">
        <v>5871</v>
      </c>
      <c r="H274" s="12" t="s">
        <v>456</v>
      </c>
      <c r="I274" s="12" t="s">
        <v>491</v>
      </c>
      <c r="J274" s="40"/>
      <c r="K274" s="167"/>
      <c r="L274" s="40"/>
      <c r="M274" s="40"/>
      <c r="N274" s="40"/>
      <c r="O274" s="40"/>
      <c r="P274" s="40"/>
      <c r="Q274" s="40"/>
      <c r="R274" s="40"/>
      <c r="S274" s="40"/>
      <c r="T274" s="40"/>
      <c r="U274" s="40"/>
      <c r="V274" s="40"/>
      <c r="W274" s="40"/>
      <c r="X274" s="40"/>
      <c r="Y274" s="40"/>
    </row>
    <row r="275" spans="1:25" ht="105" x14ac:dyDescent="0.25">
      <c r="A275" s="564" t="s">
        <v>5877</v>
      </c>
      <c r="B275" s="564"/>
      <c r="C275" s="564"/>
      <c r="D275" s="564"/>
      <c r="E275" s="754" t="s">
        <v>7063</v>
      </c>
      <c r="F275" s="12" t="s">
        <v>7290</v>
      </c>
      <c r="G275" s="12" t="s">
        <v>5873</v>
      </c>
      <c r="H275" s="12" t="s">
        <v>5872</v>
      </c>
      <c r="I275" s="12" t="s">
        <v>5874</v>
      </c>
      <c r="J275" s="40"/>
      <c r="K275" s="167"/>
      <c r="L275" s="40"/>
      <c r="M275" s="40"/>
      <c r="N275" s="40"/>
      <c r="O275" s="40"/>
      <c r="P275" s="40"/>
      <c r="Q275" s="40"/>
      <c r="R275" s="40"/>
      <c r="S275" s="40"/>
      <c r="T275" s="40"/>
      <c r="U275" s="40"/>
      <c r="V275" s="40"/>
      <c r="W275" s="40"/>
      <c r="X275" s="40"/>
      <c r="Y275" s="40"/>
    </row>
    <row r="276" spans="1:25" ht="135" x14ac:dyDescent="0.25">
      <c r="A276" s="564" t="s">
        <v>7085</v>
      </c>
      <c r="B276" s="564"/>
      <c r="C276" s="564"/>
      <c r="D276" s="564"/>
      <c r="E276" s="754" t="s">
        <v>7064</v>
      </c>
      <c r="F276" s="12" t="s">
        <v>7080</v>
      </c>
      <c r="G276" s="12" t="s">
        <v>5875</v>
      </c>
      <c r="H276" s="12" t="s">
        <v>471</v>
      </c>
      <c r="I276" s="12" t="s">
        <v>456</v>
      </c>
      <c r="J276" s="40"/>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t="e">
        <f>AVERAGE(J278:J279)</f>
        <v>#DIV/0!</v>
      </c>
      <c r="K277" s="43"/>
      <c r="L277" s="176"/>
      <c r="M277" s="43"/>
      <c r="N277" s="176"/>
      <c r="O277" s="43"/>
      <c r="P277" s="176"/>
      <c r="Q277" s="43"/>
      <c r="R277" s="176"/>
      <c r="S277" s="43"/>
      <c r="T277" s="176"/>
      <c r="U277" s="43"/>
      <c r="V277" s="176"/>
      <c r="W277" s="43"/>
      <c r="X277" s="176"/>
      <c r="Y277" s="43"/>
    </row>
    <row r="278" spans="1:25" ht="45" x14ac:dyDescent="0.25">
      <c r="A278" s="564" t="s">
        <v>5880</v>
      </c>
      <c r="B278" s="564"/>
      <c r="C278" s="564"/>
      <c r="D278" s="564"/>
      <c r="E278" s="754" t="s">
        <v>7066</v>
      </c>
      <c r="F278" s="12" t="s">
        <v>5879</v>
      </c>
      <c r="G278" s="12" t="s">
        <v>5883</v>
      </c>
      <c r="H278" s="12" t="s">
        <v>5884</v>
      </c>
      <c r="I278" s="12" t="s">
        <v>5885</v>
      </c>
      <c r="J278" s="40"/>
      <c r="K278" s="167"/>
      <c r="L278" s="40"/>
      <c r="M278" s="40"/>
      <c r="N278" s="40"/>
      <c r="O278" s="40"/>
      <c r="P278" s="40"/>
      <c r="Q278" s="40"/>
      <c r="R278" s="40"/>
      <c r="S278" s="40"/>
      <c r="T278" s="40"/>
      <c r="U278" s="40"/>
      <c r="V278" s="40"/>
      <c r="W278" s="40"/>
      <c r="X278" s="40"/>
      <c r="Y278" s="40"/>
    </row>
    <row r="279" spans="1:25"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t="e">
        <f>AVERAGE(J281:J282)</f>
        <v>#DIV/0!</v>
      </c>
      <c r="K280" s="43"/>
      <c r="L280" s="176"/>
      <c r="M280" s="43"/>
      <c r="N280" s="176"/>
      <c r="O280" s="43"/>
      <c r="P280" s="176"/>
      <c r="Q280" s="43"/>
      <c r="R280" s="176"/>
      <c r="S280" s="43"/>
      <c r="T280" s="176"/>
      <c r="U280" s="43"/>
      <c r="V280" s="176"/>
      <c r="W280" s="43"/>
      <c r="X280" s="176"/>
      <c r="Y280" s="43"/>
    </row>
    <row r="281" spans="1:25" ht="90" x14ac:dyDescent="0.25">
      <c r="A281" s="564" t="s">
        <v>7086</v>
      </c>
      <c r="B281" s="564"/>
      <c r="C281" s="564"/>
      <c r="D281" s="564"/>
      <c r="E281" s="754" t="s">
        <v>7068</v>
      </c>
      <c r="F281" s="12" t="s">
        <v>5889</v>
      </c>
      <c r="G281" s="12" t="s">
        <v>5886</v>
      </c>
      <c r="H281" s="12" t="s">
        <v>5887</v>
      </c>
      <c r="I281" s="12" t="s">
        <v>5888</v>
      </c>
      <c r="J281" s="40"/>
      <c r="K281" s="167"/>
      <c r="L281" s="40"/>
      <c r="M281" s="40"/>
      <c r="N281" s="40"/>
      <c r="O281" s="40"/>
      <c r="P281" s="40"/>
      <c r="Q281" s="40"/>
      <c r="R281" s="40"/>
      <c r="S281" s="40"/>
      <c r="T281" s="40"/>
      <c r="U281" s="40"/>
      <c r="V281" s="40"/>
      <c r="W281" s="40"/>
      <c r="X281" s="40"/>
      <c r="Y281" s="40"/>
    </row>
    <row r="282" spans="1:25" ht="105" x14ac:dyDescent="0.25">
      <c r="A282" s="564" t="s">
        <v>7087</v>
      </c>
      <c r="B282" s="564"/>
      <c r="C282" s="564"/>
      <c r="D282" s="564"/>
      <c r="E282" s="754" t="s">
        <v>7069</v>
      </c>
      <c r="F282" s="12" t="s">
        <v>5890</v>
      </c>
      <c r="G282" s="12" t="s">
        <v>5891</v>
      </c>
      <c r="H282" s="12" t="s">
        <v>5892</v>
      </c>
      <c r="I282" s="12" t="s">
        <v>5893</v>
      </c>
      <c r="J282" s="40"/>
      <c r="K282" s="167"/>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t="e">
        <f>AVERAGE(J284,J287,J288,J289,J290,J291)</f>
        <v>#DIV/0!</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t="e">
        <f>AVERAGE(J285:J286)</f>
        <v>#DIV/0!</v>
      </c>
      <c r="K284" s="43"/>
      <c r="L284" s="176"/>
      <c r="M284" s="43"/>
      <c r="N284" s="176"/>
      <c r="O284" s="43"/>
      <c r="P284" s="176"/>
      <c r="Q284" s="43"/>
      <c r="R284" s="176"/>
      <c r="S284" s="43"/>
      <c r="T284" s="176"/>
      <c r="U284" s="43"/>
      <c r="V284" s="176"/>
      <c r="W284" s="43"/>
      <c r="X284" s="176"/>
      <c r="Y284" s="43"/>
    </row>
    <row r="285" spans="1:25" ht="75" x14ac:dyDescent="0.25">
      <c r="A285" s="564" t="s">
        <v>7088</v>
      </c>
      <c r="B285" s="564"/>
      <c r="C285" s="564"/>
      <c r="D285" s="564"/>
      <c r="E285" s="754" t="s">
        <v>7070</v>
      </c>
      <c r="F285" s="12" t="s">
        <v>5895</v>
      </c>
      <c r="G285" s="12" t="s">
        <v>5898</v>
      </c>
      <c r="H285" s="12" t="s">
        <v>5899</v>
      </c>
      <c r="I285" s="12" t="s">
        <v>5900</v>
      </c>
      <c r="J285" s="40"/>
      <c r="K285" s="167"/>
      <c r="L285" s="40"/>
      <c r="M285" s="40"/>
      <c r="N285" s="40"/>
      <c r="O285" s="40"/>
      <c r="P285" s="40"/>
      <c r="Q285" s="40"/>
      <c r="R285" s="40"/>
      <c r="S285" s="40"/>
      <c r="T285" s="40"/>
      <c r="U285" s="40"/>
      <c r="V285" s="40"/>
      <c r="W285" s="40"/>
      <c r="X285" s="40"/>
      <c r="Y285" s="40"/>
    </row>
    <row r="286" spans="1:25" ht="135" x14ac:dyDescent="0.25">
      <c r="A286" s="564" t="s">
        <v>7089</v>
      </c>
      <c r="B286" s="564"/>
      <c r="C286" s="564"/>
      <c r="D286" s="564"/>
      <c r="E286" s="754" t="s">
        <v>7071</v>
      </c>
      <c r="F286" s="12" t="s">
        <v>5904</v>
      </c>
      <c r="G286" s="12" t="s">
        <v>5901</v>
      </c>
      <c r="H286" s="12" t="s">
        <v>5902</v>
      </c>
      <c r="I286" s="12" t="s">
        <v>5903</v>
      </c>
      <c r="J286" s="40"/>
      <c r="K286" s="167"/>
      <c r="L286" s="40"/>
      <c r="M286" s="40"/>
      <c r="N286" s="40"/>
      <c r="O286" s="40"/>
      <c r="P286" s="40"/>
      <c r="Q286" s="40"/>
      <c r="R286" s="40"/>
      <c r="S286" s="40"/>
      <c r="T286" s="40"/>
      <c r="U286" s="40"/>
      <c r="V286" s="40"/>
      <c r="W286" s="40"/>
      <c r="X286" s="40"/>
      <c r="Y286" s="40"/>
    </row>
    <row r="287" spans="1:25" ht="225" x14ac:dyDescent="0.25">
      <c r="A287" s="564">
        <v>157</v>
      </c>
      <c r="B287" s="564"/>
      <c r="C287" s="564"/>
      <c r="D287" s="754" t="s">
        <v>5905</v>
      </c>
      <c r="E287" s="754"/>
      <c r="F287" s="12" t="s">
        <v>5906</v>
      </c>
      <c r="G287" s="12" t="s">
        <v>5865</v>
      </c>
      <c r="H287" s="12" t="s">
        <v>456</v>
      </c>
      <c r="I287" s="12" t="s">
        <v>38</v>
      </c>
      <c r="J287" s="40"/>
      <c r="K287" s="167"/>
      <c r="L287" s="40"/>
      <c r="M287" s="40"/>
      <c r="N287" s="40"/>
      <c r="O287" s="40"/>
      <c r="P287" s="40"/>
      <c r="Q287" s="40"/>
      <c r="R287" s="40"/>
      <c r="S287" s="40"/>
      <c r="T287" s="40"/>
      <c r="U287" s="40"/>
      <c r="V287" s="40"/>
      <c r="W287" s="40"/>
      <c r="X287" s="40"/>
      <c r="Y287" s="40"/>
    </row>
    <row r="288" spans="1:25" ht="120" x14ac:dyDescent="0.25">
      <c r="A288" s="564">
        <v>158</v>
      </c>
      <c r="B288" s="564"/>
      <c r="C288" s="564"/>
      <c r="D288" s="754" t="s">
        <v>5908</v>
      </c>
      <c r="E288" s="754"/>
      <c r="F288" s="12" t="s">
        <v>5907</v>
      </c>
      <c r="G288" s="12" t="s">
        <v>5910</v>
      </c>
      <c r="H288" s="12" t="s">
        <v>5909</v>
      </c>
      <c r="I288" s="12" t="s">
        <v>38</v>
      </c>
      <c r="J288" s="40"/>
      <c r="K288" s="167"/>
      <c r="L288" s="40"/>
      <c r="M288" s="40"/>
      <c r="N288" s="40"/>
      <c r="O288" s="40"/>
      <c r="P288" s="40"/>
      <c r="Q288" s="40"/>
      <c r="R288" s="40"/>
      <c r="S288" s="40"/>
      <c r="T288" s="40"/>
      <c r="U288" s="40"/>
      <c r="V288" s="40"/>
      <c r="W288" s="40"/>
      <c r="X288" s="40"/>
      <c r="Y288" s="40"/>
    </row>
    <row r="289" spans="1:25" ht="330" x14ac:dyDescent="0.25">
      <c r="A289" s="564">
        <v>159</v>
      </c>
      <c r="B289" s="564"/>
      <c r="C289" s="564"/>
      <c r="D289" s="754" t="s">
        <v>5911</v>
      </c>
      <c r="E289" s="754"/>
      <c r="F289" s="12" t="s">
        <v>5912</v>
      </c>
      <c r="G289" s="12" t="s">
        <v>5913</v>
      </c>
      <c r="H289" s="12" t="s">
        <v>5914</v>
      </c>
      <c r="I289" s="12" t="s">
        <v>491</v>
      </c>
      <c r="J289" s="40"/>
      <c r="K289" s="167"/>
      <c r="L289" s="40"/>
      <c r="M289" s="40"/>
      <c r="N289" s="40"/>
      <c r="O289" s="40"/>
      <c r="P289" s="40"/>
      <c r="Q289" s="40"/>
      <c r="R289" s="40"/>
      <c r="S289" s="40"/>
      <c r="T289" s="40"/>
      <c r="U289" s="40"/>
      <c r="V289" s="40"/>
      <c r="W289" s="40"/>
      <c r="X289" s="40"/>
      <c r="Y289" s="40"/>
    </row>
    <row r="290" spans="1:25" ht="165" x14ac:dyDescent="0.25">
      <c r="A290" s="564">
        <v>160</v>
      </c>
      <c r="B290" s="564"/>
      <c r="C290" s="564"/>
      <c r="D290" s="754" t="s">
        <v>5915</v>
      </c>
      <c r="E290" s="754"/>
      <c r="F290" s="12" t="s">
        <v>5916</v>
      </c>
      <c r="G290" s="12" t="s">
        <v>5910</v>
      </c>
      <c r="H290" s="12" t="s">
        <v>5909</v>
      </c>
      <c r="I290" s="12" t="s">
        <v>38</v>
      </c>
      <c r="J290" s="40"/>
      <c r="K290" s="167"/>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t="e">
        <f>AVERAGE(J292:J293)</f>
        <v>#DIV/0!</v>
      </c>
      <c r="K291" s="43"/>
      <c r="L291" s="176"/>
      <c r="M291" s="43"/>
      <c r="N291" s="176"/>
      <c r="O291" s="43"/>
      <c r="P291" s="176"/>
      <c r="Q291" s="43"/>
      <c r="R291" s="176"/>
      <c r="S291" s="43"/>
      <c r="T291" s="176"/>
      <c r="U291" s="43"/>
      <c r="V291" s="176"/>
      <c r="W291" s="43"/>
      <c r="X291" s="176"/>
      <c r="Y291" s="43"/>
    </row>
    <row r="292" spans="1:25" ht="105" x14ac:dyDescent="0.25">
      <c r="A292" s="564" t="s">
        <v>7090</v>
      </c>
      <c r="B292" s="564"/>
      <c r="C292" s="564"/>
      <c r="D292" s="564"/>
      <c r="E292" s="754" t="s">
        <v>7072</v>
      </c>
      <c r="F292" s="12" t="s">
        <v>5918</v>
      </c>
      <c r="G292" s="12" t="s">
        <v>5919</v>
      </c>
      <c r="H292" s="12" t="s">
        <v>5920</v>
      </c>
      <c r="I292" s="12" t="s">
        <v>5921</v>
      </c>
      <c r="J292" s="40"/>
      <c r="K292" s="167"/>
      <c r="L292" s="40"/>
      <c r="M292" s="40"/>
      <c r="N292" s="40"/>
      <c r="O292" s="40"/>
      <c r="P292" s="40"/>
      <c r="Q292" s="40"/>
      <c r="R292" s="40"/>
      <c r="S292" s="40"/>
      <c r="T292" s="40"/>
      <c r="U292" s="40"/>
      <c r="V292" s="40"/>
      <c r="W292" s="40"/>
      <c r="X292" s="40"/>
      <c r="Y292" s="40"/>
    </row>
    <row r="293" spans="1:25" ht="210" x14ac:dyDescent="0.25">
      <c r="A293" s="564" t="s">
        <v>7091</v>
      </c>
      <c r="B293" s="564"/>
      <c r="C293" s="564"/>
      <c r="D293" s="564"/>
      <c r="E293" s="754" t="s">
        <v>7073</v>
      </c>
      <c r="F293" s="12" t="s">
        <v>5922</v>
      </c>
      <c r="G293" s="12" t="s">
        <v>184</v>
      </c>
      <c r="H293" s="12" t="s">
        <v>5914</v>
      </c>
      <c r="I293" s="12" t="s">
        <v>491</v>
      </c>
      <c r="J293" s="40"/>
      <c r="K293" s="167"/>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t="e">
        <f>AVERAGE(J295:J300)</f>
        <v>#DIV/0!</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ht="150" x14ac:dyDescent="0.25">
      <c r="A295" s="564">
        <v>162</v>
      </c>
      <c r="B295" s="564"/>
      <c r="C295" s="564"/>
      <c r="D295" s="754" t="s">
        <v>5924</v>
      </c>
      <c r="E295" s="754"/>
      <c r="F295" s="12" t="s">
        <v>7294</v>
      </c>
      <c r="G295" s="12" t="s">
        <v>5925</v>
      </c>
      <c r="H295" s="12" t="s">
        <v>5926</v>
      </c>
      <c r="I295" s="12" t="s">
        <v>5927</v>
      </c>
      <c r="J295" s="40"/>
      <c r="K295" s="167"/>
      <c r="L295" s="40"/>
      <c r="M295" s="40"/>
      <c r="N295" s="40"/>
      <c r="O295" s="40"/>
      <c r="P295" s="40"/>
      <c r="Q295" s="40"/>
      <c r="R295" s="40"/>
      <c r="S295" s="40"/>
      <c r="T295" s="40"/>
      <c r="U295" s="40"/>
      <c r="V295" s="40"/>
      <c r="W295" s="40"/>
      <c r="X295" s="40"/>
      <c r="Y295" s="40"/>
    </row>
    <row r="296" spans="1:25" ht="255" x14ac:dyDescent="0.25">
      <c r="A296" s="564">
        <v>163</v>
      </c>
      <c r="B296" s="564"/>
      <c r="C296" s="564"/>
      <c r="D296" s="754" t="s">
        <v>5928</v>
      </c>
      <c r="E296" s="754"/>
      <c r="F296" s="12" t="s">
        <v>5929</v>
      </c>
      <c r="G296" s="12" t="s">
        <v>5930</v>
      </c>
      <c r="H296" s="12" t="s">
        <v>5914</v>
      </c>
      <c r="I296" s="12" t="s">
        <v>5931</v>
      </c>
      <c r="J296" s="40"/>
      <c r="K296" s="167"/>
      <c r="L296" s="40"/>
      <c r="M296" s="40"/>
      <c r="N296" s="40"/>
      <c r="O296" s="40"/>
      <c r="P296" s="40"/>
      <c r="Q296" s="40"/>
      <c r="R296" s="40"/>
      <c r="S296" s="40"/>
      <c r="T296" s="40"/>
      <c r="U296" s="40"/>
      <c r="V296" s="40"/>
      <c r="W296" s="40"/>
      <c r="X296" s="40"/>
      <c r="Y296" s="40"/>
    </row>
    <row r="297" spans="1:25" ht="105" x14ac:dyDescent="0.25">
      <c r="A297" s="564">
        <v>164</v>
      </c>
      <c r="B297" s="564"/>
      <c r="C297" s="564"/>
      <c r="D297" s="754" t="s">
        <v>5933</v>
      </c>
      <c r="E297" s="754"/>
      <c r="F297" s="12" t="s">
        <v>5932</v>
      </c>
      <c r="G297" s="12" t="s">
        <v>5934</v>
      </c>
      <c r="H297" s="12" t="s">
        <v>5935</v>
      </c>
      <c r="I297" s="12" t="s">
        <v>5936</v>
      </c>
      <c r="J297" s="40"/>
      <c r="K297" s="167"/>
      <c r="L297" s="40"/>
      <c r="M297" s="40"/>
      <c r="N297" s="40"/>
      <c r="O297" s="40"/>
      <c r="P297" s="40"/>
      <c r="Q297" s="40"/>
      <c r="R297" s="40"/>
      <c r="S297" s="40"/>
      <c r="T297" s="40"/>
      <c r="U297" s="40"/>
      <c r="V297" s="40"/>
      <c r="W297" s="40"/>
      <c r="X297" s="40"/>
      <c r="Y297" s="40"/>
    </row>
    <row r="298" spans="1:25" ht="135" x14ac:dyDescent="0.25">
      <c r="A298" s="564">
        <v>165</v>
      </c>
      <c r="B298" s="564"/>
      <c r="C298" s="564"/>
      <c r="D298" s="754" t="s">
        <v>5938</v>
      </c>
      <c r="E298" s="754"/>
      <c r="F298" s="12" t="s">
        <v>5937</v>
      </c>
      <c r="G298" s="12" t="s">
        <v>5939</v>
      </c>
      <c r="H298" s="12" t="s">
        <v>5940</v>
      </c>
      <c r="I298" s="12" t="s">
        <v>5941</v>
      </c>
      <c r="J298" s="40"/>
      <c r="K298" s="167"/>
      <c r="L298" s="40"/>
      <c r="M298" s="40"/>
      <c r="N298" s="40"/>
      <c r="O298" s="40"/>
      <c r="P298" s="40"/>
      <c r="Q298" s="40"/>
      <c r="R298" s="40"/>
      <c r="S298" s="40"/>
      <c r="T298" s="40"/>
      <c r="U298" s="40"/>
      <c r="V298" s="40"/>
      <c r="W298" s="40"/>
      <c r="X298" s="40"/>
      <c r="Y298" s="40"/>
    </row>
    <row r="299" spans="1:25" ht="90" x14ac:dyDescent="0.25">
      <c r="A299" s="564">
        <v>166</v>
      </c>
      <c r="B299" s="564"/>
      <c r="C299" s="564"/>
      <c r="D299" s="754" t="s">
        <v>5943</v>
      </c>
      <c r="E299" s="754"/>
      <c r="F299" s="12" t="s">
        <v>5942</v>
      </c>
      <c r="G299" s="12" t="s">
        <v>5865</v>
      </c>
      <c r="H299" s="12" t="s">
        <v>5944</v>
      </c>
      <c r="I299" s="12" t="s">
        <v>5945</v>
      </c>
      <c r="J299" s="40"/>
      <c r="K299" s="167"/>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t="e">
        <f>AVERAGE(J301:J302)</f>
        <v>#DIV/0!</v>
      </c>
      <c r="K300" s="43"/>
      <c r="L300" s="176"/>
      <c r="M300" s="43"/>
      <c r="N300" s="176"/>
      <c r="O300" s="43"/>
      <c r="P300" s="176"/>
      <c r="Q300" s="43"/>
      <c r="R300" s="176"/>
      <c r="S300" s="43"/>
      <c r="T300" s="176"/>
      <c r="U300" s="43"/>
      <c r="V300" s="176"/>
      <c r="W300" s="43"/>
      <c r="X300" s="176"/>
      <c r="Y300" s="43"/>
    </row>
    <row r="301" spans="1:25" ht="330" x14ac:dyDescent="0.25">
      <c r="A301" s="564" t="s">
        <v>5946</v>
      </c>
      <c r="B301" s="564"/>
      <c r="C301" s="564"/>
      <c r="D301" s="564"/>
      <c r="E301" s="754" t="s">
        <v>7074</v>
      </c>
      <c r="F301" s="12" t="s">
        <v>5949</v>
      </c>
      <c r="G301" s="12" t="s">
        <v>5950</v>
      </c>
      <c r="H301" s="12" t="s">
        <v>5951</v>
      </c>
      <c r="I301" s="12" t="s">
        <v>114</v>
      </c>
      <c r="J301" s="40"/>
      <c r="K301" s="167"/>
      <c r="L301" s="40"/>
      <c r="M301" s="40"/>
      <c r="N301" s="40"/>
      <c r="O301" s="40"/>
      <c r="P301" s="40"/>
      <c r="Q301" s="40"/>
      <c r="R301" s="40"/>
      <c r="S301" s="40"/>
      <c r="T301" s="40"/>
      <c r="U301" s="40"/>
      <c r="V301" s="40"/>
      <c r="W301" s="40"/>
      <c r="X301" s="40"/>
      <c r="Y301" s="40"/>
    </row>
    <row r="302" spans="1:25" ht="120" x14ac:dyDescent="0.25">
      <c r="A302" s="564" t="s">
        <v>5947</v>
      </c>
      <c r="B302" s="564"/>
      <c r="C302" s="564"/>
      <c r="D302" s="564"/>
      <c r="E302" s="754" t="s">
        <v>7075</v>
      </c>
      <c r="F302" s="12" t="s">
        <v>5954</v>
      </c>
      <c r="G302" s="12" t="s">
        <v>5952</v>
      </c>
      <c r="H302" s="12" t="s">
        <v>5951</v>
      </c>
      <c r="I302" s="12" t="s">
        <v>5953</v>
      </c>
      <c r="J302" s="40"/>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Y302"/>
  <sheetViews>
    <sheetView zoomScale="50" zoomScaleNormal="50" workbookViewId="0">
      <selection activeCell="F111" sqref="F111"/>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57" customWidth="1"/>
    <col min="11" max="11" width="39.7109375" style="496" customWidth="1"/>
    <col min="12" max="12" width="11.5703125" style="496" customWidth="1"/>
    <col min="13" max="13" width="21.7109375" style="496" customWidth="1"/>
    <col min="14" max="14" width="13" style="496" customWidth="1"/>
    <col min="15" max="15" width="21.7109375" style="496" customWidth="1"/>
    <col min="16" max="16" width="13.85546875" style="496" customWidth="1"/>
    <col min="17" max="17" width="21.7109375" style="496" customWidth="1"/>
    <col min="18" max="18" width="15.28515625" style="496" customWidth="1"/>
    <col min="19" max="19" width="21.7109375" style="496" customWidth="1"/>
    <col min="20" max="20" width="15.28515625" style="496" customWidth="1"/>
    <col min="21" max="21" width="21.7109375" style="496" customWidth="1"/>
    <col min="22" max="22" width="18.85546875" style="496" customWidth="1"/>
    <col min="23" max="23" width="21.7109375" style="496" customWidth="1"/>
    <col min="24" max="24" width="18.85546875" style="496" customWidth="1"/>
    <col min="25" max="25" width="21.7109375" style="496" customWidth="1"/>
    <col min="26" max="16384" width="9.140625" style="496"/>
  </cols>
  <sheetData>
    <row r="1" spans="1:25" ht="66.75" customHeight="1" x14ac:dyDescent="0.25">
      <c r="A1" s="742" t="s">
        <v>520</v>
      </c>
      <c r="B1" s="742" t="s">
        <v>0</v>
      </c>
      <c r="C1" s="743" t="s">
        <v>1</v>
      </c>
      <c r="D1" s="743" t="s">
        <v>2</v>
      </c>
      <c r="E1" s="743" t="s">
        <v>7271</v>
      </c>
      <c r="F1" s="899" t="s">
        <v>521</v>
      </c>
      <c r="G1" s="743" t="s">
        <v>543</v>
      </c>
      <c r="H1" s="743" t="s">
        <v>3</v>
      </c>
      <c r="I1" s="743" t="s">
        <v>4</v>
      </c>
      <c r="J1" s="487" t="s">
        <v>616</v>
      </c>
      <c r="K1" s="488" t="s">
        <v>617</v>
      </c>
      <c r="L1" s="489" t="s">
        <v>618</v>
      </c>
      <c r="M1" s="490" t="s">
        <v>619</v>
      </c>
      <c r="N1" s="491" t="s">
        <v>620</v>
      </c>
      <c r="O1" s="491" t="s">
        <v>621</v>
      </c>
      <c r="P1" s="492" t="s">
        <v>622</v>
      </c>
      <c r="Q1" s="492" t="s">
        <v>623</v>
      </c>
      <c r="R1" s="493" t="s">
        <v>624</v>
      </c>
      <c r="S1" s="493" t="s">
        <v>625</v>
      </c>
      <c r="T1" s="494" t="s">
        <v>651</v>
      </c>
      <c r="U1" s="494" t="s">
        <v>652</v>
      </c>
      <c r="V1" s="744" t="s">
        <v>5141</v>
      </c>
      <c r="W1" s="744" t="s">
        <v>5142</v>
      </c>
      <c r="X1" s="495" t="s">
        <v>626</v>
      </c>
      <c r="Y1" s="495" t="s">
        <v>627</v>
      </c>
    </row>
    <row r="2" spans="1:25" s="501" customFormat="1" ht="66.75" customHeight="1" x14ac:dyDescent="0.25">
      <c r="A2" s="745"/>
      <c r="B2" s="745" t="s">
        <v>639</v>
      </c>
      <c r="C2" s="746"/>
      <c r="D2" s="746"/>
      <c r="E2" s="746"/>
      <c r="F2" s="749"/>
      <c r="G2" s="746"/>
      <c r="H2" s="746"/>
      <c r="I2" s="746"/>
      <c r="J2" s="497">
        <f>AVERAGE(J5,J30,J73,J106,J146,J176,J217)</f>
        <v>65.876558956916099</v>
      </c>
      <c r="K2" s="498"/>
      <c r="L2" s="497">
        <f>AVERAGE(L5,L30,L73,L106,L146,L176,L217)</f>
        <v>66.83319160997732</v>
      </c>
      <c r="M2" s="499"/>
      <c r="N2" s="497">
        <f>AVERAGE(N5,N30,N73,N106,N146,N176,N217)</f>
        <v>66.83319160997732</v>
      </c>
      <c r="O2" s="500"/>
      <c r="P2" s="497">
        <f>AVERAGE(P5,P30,P73,P106,P146,P176,P217)</f>
        <v>66.83319160997732</v>
      </c>
      <c r="Q2" s="500"/>
      <c r="R2" s="497">
        <f>AVERAGE(R5,R30,R73,R106,R146,R176,R217)</f>
        <v>66.436366213151928</v>
      </c>
      <c r="S2" s="500"/>
      <c r="T2" s="497"/>
      <c r="U2" s="500"/>
      <c r="V2" s="497"/>
      <c r="W2" s="139"/>
      <c r="X2" s="497"/>
      <c r="Y2" s="500"/>
    </row>
    <row r="3" spans="1:25" s="501" customFormat="1" ht="66.75" customHeight="1" x14ac:dyDescent="0.25">
      <c r="A3" s="745"/>
      <c r="B3" s="747" t="s">
        <v>6956</v>
      </c>
      <c r="C3" s="746"/>
      <c r="D3" s="746"/>
      <c r="E3" s="746"/>
      <c r="F3" s="746"/>
      <c r="G3" s="746"/>
      <c r="H3" s="746"/>
      <c r="I3" s="746"/>
      <c r="J3" s="140">
        <f>AVERAGE(J5,J30,J73,J106,J146,J176,J217,J250)</f>
        <v>65.992683531746039</v>
      </c>
      <c r="K3" s="139"/>
      <c r="L3" s="140"/>
      <c r="M3" s="139"/>
      <c r="N3" s="140"/>
      <c r="O3" s="139"/>
      <c r="P3" s="140"/>
      <c r="Q3" s="139"/>
      <c r="R3" s="140"/>
      <c r="S3" s="139"/>
      <c r="T3" s="140"/>
      <c r="U3" s="139"/>
      <c r="V3" s="140"/>
      <c r="W3" s="139"/>
      <c r="X3" s="140"/>
      <c r="Y3" s="139"/>
    </row>
    <row r="4" spans="1:25" s="501" customFormat="1" ht="66.75" customHeight="1" x14ac:dyDescent="0.25">
      <c r="A4" s="748"/>
      <c r="B4" s="748" t="s">
        <v>5143</v>
      </c>
      <c r="C4" s="516"/>
      <c r="D4" s="516"/>
      <c r="E4" s="31"/>
      <c r="F4" s="749"/>
      <c r="G4" s="749"/>
      <c r="H4" s="749"/>
      <c r="I4" s="749"/>
      <c r="J4" s="497"/>
      <c r="K4" s="498"/>
      <c r="L4" s="497"/>
      <c r="M4" s="499"/>
      <c r="N4" s="497"/>
      <c r="O4" s="500"/>
      <c r="P4" s="497"/>
      <c r="Q4" s="500"/>
      <c r="R4" s="497"/>
      <c r="S4" s="500"/>
      <c r="T4" s="497"/>
      <c r="U4" s="500"/>
      <c r="V4" s="497"/>
      <c r="W4" s="594"/>
      <c r="X4" s="497"/>
      <c r="Y4" s="500"/>
    </row>
    <row r="5" spans="1:25" s="504" customFormat="1" ht="104.25" customHeight="1" x14ac:dyDescent="0.25">
      <c r="A5" s="28"/>
      <c r="B5" s="750" t="s">
        <v>544</v>
      </c>
      <c r="C5" s="28"/>
      <c r="D5" s="28"/>
      <c r="E5" s="28"/>
      <c r="F5" s="901" t="s">
        <v>4553</v>
      </c>
      <c r="G5" s="28"/>
      <c r="H5" s="28"/>
      <c r="I5" s="28"/>
      <c r="J5" s="503">
        <f>AVERAGE(J6,J12,J19,J25)</f>
        <v>57.5</v>
      </c>
      <c r="K5" s="502"/>
      <c r="L5" s="503">
        <f>AVERAGE(L6,L12,L19,L25)</f>
        <v>57.5</v>
      </c>
      <c r="M5" s="502"/>
      <c r="N5" s="503">
        <f>AVERAGE(N6,N12,N19,N25)</f>
        <v>57.5</v>
      </c>
      <c r="O5" s="502"/>
      <c r="P5" s="503">
        <f>AVERAGE(P6,P12,P19,P25)</f>
        <v>57.5</v>
      </c>
      <c r="Q5" s="502"/>
      <c r="R5" s="503">
        <f>AVERAGE(R6,R12,R19,R25)</f>
        <v>57.5</v>
      </c>
      <c r="S5" s="502"/>
      <c r="T5" s="503" t="e">
        <f>AVERAGE(T6,T12,T19,T25)</f>
        <v>#DIV/0!</v>
      </c>
      <c r="U5" s="502"/>
      <c r="V5" s="503" t="e">
        <f>AVERAGE(V6,V12,V19,V25)</f>
        <v>#DIV/0!</v>
      </c>
      <c r="W5" s="44"/>
      <c r="X5" s="503" t="e">
        <f>AVERAGE(X6,X12,X19,X25)</f>
        <v>#DIV/0!</v>
      </c>
      <c r="Y5" s="502"/>
    </row>
    <row r="6" spans="1:25" s="504" customFormat="1" ht="104.25" customHeight="1" x14ac:dyDescent="0.25">
      <c r="A6" s="28"/>
      <c r="B6" s="752"/>
      <c r="C6" s="750" t="s">
        <v>545</v>
      </c>
      <c r="D6" s="28"/>
      <c r="E6" s="28"/>
      <c r="F6" s="901" t="s">
        <v>4550</v>
      </c>
      <c r="G6" s="28"/>
      <c r="H6" s="28"/>
      <c r="I6" s="28"/>
      <c r="J6" s="503">
        <f>AVERAGE(J7:J11)</f>
        <v>70</v>
      </c>
      <c r="K6" s="502"/>
      <c r="L6" s="503">
        <f>AVERAGE(L7:L11)</f>
        <v>70</v>
      </c>
      <c r="M6" s="502"/>
      <c r="N6" s="503">
        <f>AVERAGE(N7:N11)</f>
        <v>70</v>
      </c>
      <c r="O6" s="502"/>
      <c r="P6" s="503">
        <f>AVERAGE(P7:P11)</f>
        <v>70</v>
      </c>
      <c r="Q6" s="502"/>
      <c r="R6" s="503">
        <f>AVERAGE(R7:R11)</f>
        <v>70</v>
      </c>
      <c r="S6" s="502"/>
      <c r="T6" s="502" t="e">
        <f>AVERAGE(T7:T11)</f>
        <v>#DIV/0!</v>
      </c>
      <c r="U6" s="502"/>
      <c r="V6" s="502" t="e">
        <f>AVERAGE(V7:V11)</f>
        <v>#DIV/0!</v>
      </c>
      <c r="W6" s="44"/>
      <c r="X6" s="502" t="e">
        <f>AVERAGE(X7:X11)</f>
        <v>#DIV/0!</v>
      </c>
      <c r="Y6" s="502"/>
    </row>
    <row r="7" spans="1:25" ht="284.25" customHeight="1" x14ac:dyDescent="0.25">
      <c r="A7" s="564">
        <v>1</v>
      </c>
      <c r="B7" s="753"/>
      <c r="C7" s="564"/>
      <c r="D7" s="754" t="s">
        <v>12</v>
      </c>
      <c r="E7" s="754"/>
      <c r="F7" s="450" t="s">
        <v>7189</v>
      </c>
      <c r="G7" s="12" t="s">
        <v>5</v>
      </c>
      <c r="H7" s="12" t="s">
        <v>4551</v>
      </c>
      <c r="I7" s="12" t="s">
        <v>4552</v>
      </c>
      <c r="J7" s="420">
        <v>50</v>
      </c>
      <c r="K7" s="506" t="s">
        <v>7171</v>
      </c>
      <c r="L7" s="420">
        <v>50</v>
      </c>
      <c r="M7" s="435"/>
      <c r="N7" s="420">
        <v>50</v>
      </c>
      <c r="O7" s="420"/>
      <c r="P7" s="420">
        <v>50</v>
      </c>
      <c r="Q7" s="420"/>
      <c r="R7" s="420">
        <v>50</v>
      </c>
      <c r="S7" s="420"/>
      <c r="T7" s="507"/>
      <c r="U7" s="420"/>
      <c r="V7" s="507"/>
      <c r="W7" s="40"/>
      <c r="X7" s="507"/>
      <c r="Y7" s="505"/>
    </row>
    <row r="8" spans="1:25" ht="75" x14ac:dyDescent="0.25">
      <c r="A8" s="564">
        <v>2</v>
      </c>
      <c r="B8" s="753"/>
      <c r="C8" s="564"/>
      <c r="D8" s="754" t="s">
        <v>13</v>
      </c>
      <c r="E8" s="754"/>
      <c r="F8" s="450" t="s">
        <v>4555</v>
      </c>
      <c r="G8" s="12" t="s">
        <v>7</v>
      </c>
      <c r="H8" s="12" t="s">
        <v>4554</v>
      </c>
      <c r="I8" s="12" t="s">
        <v>8</v>
      </c>
      <c r="J8" s="420">
        <v>100</v>
      </c>
      <c r="K8" s="506" t="s">
        <v>4364</v>
      </c>
      <c r="L8" s="420">
        <v>100</v>
      </c>
      <c r="M8" s="508"/>
      <c r="N8" s="420">
        <v>100</v>
      </c>
      <c r="O8" s="421"/>
      <c r="P8" s="420">
        <v>100</v>
      </c>
      <c r="Q8" s="421"/>
      <c r="R8" s="420">
        <v>100</v>
      </c>
      <c r="S8" s="421"/>
      <c r="T8" s="509"/>
      <c r="U8" s="421"/>
      <c r="V8" s="509"/>
      <c r="W8" s="41"/>
      <c r="X8" s="509"/>
      <c r="Y8" s="416"/>
    </row>
    <row r="9" spans="1:25" ht="165" x14ac:dyDescent="0.25">
      <c r="A9" s="564">
        <v>3</v>
      </c>
      <c r="B9" s="753"/>
      <c r="C9" s="564"/>
      <c r="D9" s="754" t="s">
        <v>14</v>
      </c>
      <c r="E9" s="754"/>
      <c r="F9" s="450" t="s">
        <v>5132</v>
      </c>
      <c r="G9" s="12" t="s">
        <v>9</v>
      </c>
      <c r="H9" s="12" t="s">
        <v>10</v>
      </c>
      <c r="I9" s="12" t="s">
        <v>11</v>
      </c>
      <c r="J9" s="420">
        <v>50</v>
      </c>
      <c r="K9" s="506" t="s">
        <v>4365</v>
      </c>
      <c r="L9" s="420">
        <v>50</v>
      </c>
      <c r="M9" s="435"/>
      <c r="N9" s="420">
        <v>50</v>
      </c>
      <c r="O9" s="420"/>
      <c r="P9" s="420">
        <v>50</v>
      </c>
      <c r="Q9" s="420"/>
      <c r="R9" s="420">
        <v>50</v>
      </c>
      <c r="S9" s="420"/>
      <c r="T9" s="507"/>
      <c r="U9" s="420"/>
      <c r="V9" s="507"/>
      <c r="W9" s="40"/>
      <c r="X9" s="507"/>
      <c r="Y9" s="420"/>
    </row>
    <row r="10" spans="1:25" ht="165" x14ac:dyDescent="0.25">
      <c r="A10" s="564">
        <v>4</v>
      </c>
      <c r="B10" s="753"/>
      <c r="C10" s="564"/>
      <c r="D10" s="754" t="s">
        <v>15</v>
      </c>
      <c r="E10" s="754"/>
      <c r="F10" s="450" t="s">
        <v>5133</v>
      </c>
      <c r="G10" s="12" t="s">
        <v>5</v>
      </c>
      <c r="H10" s="12" t="s">
        <v>4551</v>
      </c>
      <c r="I10" s="12" t="s">
        <v>4552</v>
      </c>
      <c r="J10" s="420">
        <v>50</v>
      </c>
      <c r="K10" s="506" t="s">
        <v>4366</v>
      </c>
      <c r="L10" s="420">
        <v>50</v>
      </c>
      <c r="M10" s="435"/>
      <c r="N10" s="420">
        <v>50</v>
      </c>
      <c r="O10" s="420"/>
      <c r="P10" s="420">
        <v>50</v>
      </c>
      <c r="Q10" s="420"/>
      <c r="R10" s="420">
        <v>50</v>
      </c>
      <c r="S10" s="420"/>
      <c r="T10" s="507"/>
      <c r="U10" s="420"/>
      <c r="V10" s="507"/>
      <c r="W10" s="40"/>
      <c r="X10" s="507"/>
      <c r="Y10" s="505"/>
    </row>
    <row r="11" spans="1:25" ht="99" x14ac:dyDescent="0.25">
      <c r="A11" s="564">
        <v>5</v>
      </c>
      <c r="B11" s="753"/>
      <c r="C11" s="564"/>
      <c r="D11" s="754" t="s">
        <v>16</v>
      </c>
      <c r="E11" s="754"/>
      <c r="F11" s="450" t="s">
        <v>4565</v>
      </c>
      <c r="G11" s="12" t="s">
        <v>4564</v>
      </c>
      <c r="H11" s="12" t="s">
        <v>4554</v>
      </c>
      <c r="I11" s="12" t="s">
        <v>8</v>
      </c>
      <c r="J11" s="420">
        <v>100</v>
      </c>
      <c r="K11" s="510" t="s">
        <v>4367</v>
      </c>
      <c r="L11" s="420">
        <v>100</v>
      </c>
      <c r="M11" s="435"/>
      <c r="N11" s="420">
        <v>100</v>
      </c>
      <c r="O11" s="420"/>
      <c r="P11" s="420">
        <v>100</v>
      </c>
      <c r="Q11" s="420"/>
      <c r="R11" s="420">
        <v>100</v>
      </c>
      <c r="S11" s="420"/>
      <c r="T11" s="507"/>
      <c r="U11" s="420"/>
      <c r="V11" s="507"/>
      <c r="W11" s="40"/>
      <c r="X11" s="507"/>
      <c r="Y11" s="420"/>
    </row>
    <row r="12" spans="1:25" s="504" customFormat="1" ht="45" x14ac:dyDescent="0.25">
      <c r="A12" s="28"/>
      <c r="B12" s="755"/>
      <c r="C12" s="750" t="s">
        <v>546</v>
      </c>
      <c r="D12" s="750"/>
      <c r="E12" s="750"/>
      <c r="F12" s="901" t="s">
        <v>4566</v>
      </c>
      <c r="G12" s="751"/>
      <c r="H12" s="751"/>
      <c r="I12" s="751"/>
      <c r="J12" s="503">
        <f>AVERAGE(J13:J18)</f>
        <v>50</v>
      </c>
      <c r="L12" s="503">
        <f>AVERAGE(L13:L18)</f>
        <v>50</v>
      </c>
      <c r="N12" s="503">
        <f>AVERAGE(N13:N18)</f>
        <v>50</v>
      </c>
      <c r="P12" s="503">
        <f>AVERAGE(P13:P18)</f>
        <v>50</v>
      </c>
      <c r="R12" s="503">
        <f>AVERAGE(R13:R18)</f>
        <v>50</v>
      </c>
      <c r="T12" s="503" t="e">
        <f>AVERAGE(T13:T18)</f>
        <v>#DIV/0!</v>
      </c>
      <c r="V12" s="503" t="e">
        <f>AVERAGE(V13:V18)</f>
        <v>#DIV/0!</v>
      </c>
      <c r="W12" s="44"/>
      <c r="X12" s="503" t="e">
        <f>AVERAGE(X13:X18)</f>
        <v>#DIV/0!</v>
      </c>
    </row>
    <row r="13" spans="1:25" ht="171" x14ac:dyDescent="0.25">
      <c r="A13" s="564">
        <v>6</v>
      </c>
      <c r="B13" s="564"/>
      <c r="C13" s="564"/>
      <c r="D13" s="754" t="s">
        <v>17</v>
      </c>
      <c r="E13" s="754"/>
      <c r="F13" s="450" t="s">
        <v>4568</v>
      </c>
      <c r="G13" s="12" t="s">
        <v>5</v>
      </c>
      <c r="H13" s="12" t="s">
        <v>4551</v>
      </c>
      <c r="I13" s="12" t="s">
        <v>4552</v>
      </c>
      <c r="J13" s="511">
        <v>0</v>
      </c>
      <c r="K13" s="510" t="s">
        <v>4368</v>
      </c>
      <c r="L13" s="511">
        <v>0</v>
      </c>
      <c r="M13" s="417"/>
      <c r="N13" s="511">
        <v>0</v>
      </c>
      <c r="O13" s="416"/>
      <c r="P13" s="511">
        <v>0</v>
      </c>
      <c r="Q13" s="416"/>
      <c r="R13" s="511">
        <v>0</v>
      </c>
      <c r="S13" s="511"/>
      <c r="T13" s="509"/>
      <c r="U13" s="511"/>
      <c r="V13" s="509"/>
      <c r="W13" s="47"/>
      <c r="X13" s="509"/>
      <c r="Y13" s="511"/>
    </row>
    <row r="14" spans="1:25" ht="135" x14ac:dyDescent="0.25">
      <c r="A14" s="564">
        <v>7</v>
      </c>
      <c r="B14" s="564"/>
      <c r="C14" s="564"/>
      <c r="D14" s="754" t="s">
        <v>18</v>
      </c>
      <c r="E14" s="754"/>
      <c r="F14" s="450" t="s">
        <v>4567</v>
      </c>
      <c r="G14" s="12" t="s">
        <v>5</v>
      </c>
      <c r="H14" s="12" t="s">
        <v>4551</v>
      </c>
      <c r="I14" s="12" t="s">
        <v>4552</v>
      </c>
      <c r="J14" s="511">
        <v>0</v>
      </c>
      <c r="K14" s="512" t="s">
        <v>4369</v>
      </c>
      <c r="L14" s="511">
        <v>0</v>
      </c>
      <c r="M14" s="417"/>
      <c r="N14" s="511">
        <v>0</v>
      </c>
      <c r="O14" s="416"/>
      <c r="P14" s="511">
        <v>0</v>
      </c>
      <c r="Q14" s="416"/>
      <c r="R14" s="511">
        <v>0</v>
      </c>
      <c r="S14" s="416"/>
      <c r="T14" s="513"/>
      <c r="U14" s="416"/>
      <c r="V14" s="513"/>
      <c r="W14" s="41"/>
      <c r="X14" s="513"/>
      <c r="Y14" s="416"/>
    </row>
    <row r="15" spans="1:25" ht="120" x14ac:dyDescent="0.25">
      <c r="A15" s="564">
        <v>8</v>
      </c>
      <c r="B15" s="564"/>
      <c r="C15" s="564"/>
      <c r="D15" s="754" t="s">
        <v>19</v>
      </c>
      <c r="E15" s="754"/>
      <c r="F15" s="450" t="s">
        <v>23</v>
      </c>
      <c r="G15" s="12" t="s">
        <v>5</v>
      </c>
      <c r="H15" s="12" t="s">
        <v>4551</v>
      </c>
      <c r="I15" s="12" t="s">
        <v>4552</v>
      </c>
      <c r="J15" s="511">
        <v>0</v>
      </c>
      <c r="K15" s="510" t="s">
        <v>4370</v>
      </c>
      <c r="L15" s="511">
        <v>0</v>
      </c>
      <c r="M15" s="417"/>
      <c r="N15" s="511">
        <v>0</v>
      </c>
      <c r="O15" s="416"/>
      <c r="P15" s="511">
        <v>0</v>
      </c>
      <c r="Q15" s="416"/>
      <c r="R15" s="511">
        <v>0</v>
      </c>
      <c r="S15" s="416"/>
      <c r="T15" s="513"/>
      <c r="U15" s="416"/>
      <c r="V15" s="513"/>
      <c r="W15" s="41"/>
      <c r="X15" s="513"/>
      <c r="Y15" s="416"/>
    </row>
    <row r="16" spans="1:25" ht="120" x14ac:dyDescent="0.25">
      <c r="A16" s="564">
        <v>9</v>
      </c>
      <c r="B16" s="564"/>
      <c r="C16" s="564"/>
      <c r="D16" s="754" t="s">
        <v>20</v>
      </c>
      <c r="E16" s="754"/>
      <c r="F16" s="450" t="s">
        <v>24</v>
      </c>
      <c r="G16" s="12" t="s">
        <v>26</v>
      </c>
      <c r="H16" s="12" t="s">
        <v>27</v>
      </c>
      <c r="I16" s="12" t="s">
        <v>28</v>
      </c>
      <c r="J16" s="511">
        <v>100</v>
      </c>
      <c r="K16" s="510"/>
      <c r="L16" s="511">
        <v>100</v>
      </c>
      <c r="M16" s="417"/>
      <c r="N16" s="511">
        <v>100</v>
      </c>
      <c r="O16" s="416"/>
      <c r="P16" s="511">
        <v>100</v>
      </c>
      <c r="Q16" s="416"/>
      <c r="R16" s="511">
        <v>100</v>
      </c>
      <c r="S16" s="416"/>
      <c r="T16" s="509"/>
      <c r="U16" s="416"/>
      <c r="V16" s="509"/>
      <c r="W16" s="41"/>
      <c r="X16" s="509"/>
      <c r="Y16" s="416"/>
    </row>
    <row r="17" spans="1:25" ht="120" x14ac:dyDescent="0.25">
      <c r="A17" s="564">
        <v>10</v>
      </c>
      <c r="B17" s="564"/>
      <c r="C17" s="564"/>
      <c r="D17" s="754" t="s">
        <v>21</v>
      </c>
      <c r="E17" s="754"/>
      <c r="F17" s="450" t="s">
        <v>25</v>
      </c>
      <c r="G17" s="12" t="s">
        <v>26</v>
      </c>
      <c r="H17" s="12" t="s">
        <v>27</v>
      </c>
      <c r="I17" s="12" t="s">
        <v>28</v>
      </c>
      <c r="J17" s="511">
        <v>100</v>
      </c>
      <c r="K17" s="510"/>
      <c r="L17" s="511">
        <v>100</v>
      </c>
      <c r="M17" s="417"/>
      <c r="N17" s="511">
        <v>100</v>
      </c>
      <c r="O17" s="416"/>
      <c r="P17" s="511">
        <v>100</v>
      </c>
      <c r="Q17" s="416"/>
      <c r="R17" s="511">
        <v>100</v>
      </c>
      <c r="S17" s="416"/>
      <c r="T17" s="509"/>
      <c r="U17" s="416"/>
      <c r="V17" s="509"/>
      <c r="W17" s="41"/>
      <c r="X17" s="509"/>
      <c r="Y17" s="416"/>
    </row>
    <row r="18" spans="1:25" ht="75" x14ac:dyDescent="0.25">
      <c r="A18" s="564">
        <v>11</v>
      </c>
      <c r="B18" s="564"/>
      <c r="C18" s="564"/>
      <c r="D18" s="754" t="s">
        <v>22</v>
      </c>
      <c r="E18" s="754"/>
      <c r="F18" s="450" t="s">
        <v>4832</v>
      </c>
      <c r="G18" s="12" t="s">
        <v>4833</v>
      </c>
      <c r="H18" s="12" t="s">
        <v>27</v>
      </c>
      <c r="I18" s="12" t="s">
        <v>29</v>
      </c>
      <c r="J18" s="511">
        <v>100</v>
      </c>
      <c r="K18" s="510" t="s">
        <v>4794</v>
      </c>
      <c r="L18" s="511">
        <v>100</v>
      </c>
      <c r="M18" s="416"/>
      <c r="N18" s="511">
        <v>100</v>
      </c>
      <c r="O18" s="416"/>
      <c r="P18" s="511">
        <v>100</v>
      </c>
      <c r="Q18" s="416"/>
      <c r="R18" s="511">
        <v>100</v>
      </c>
      <c r="S18" s="416"/>
      <c r="T18" s="509"/>
      <c r="U18" s="416"/>
      <c r="V18" s="509"/>
      <c r="W18" s="41"/>
      <c r="X18" s="509"/>
      <c r="Y18" s="416"/>
    </row>
    <row r="19" spans="1:25" s="504" customFormat="1" ht="87" customHeight="1" x14ac:dyDescent="0.25">
      <c r="A19" s="28"/>
      <c r="B19" s="28"/>
      <c r="C19" s="750" t="s">
        <v>547</v>
      </c>
      <c r="D19" s="750"/>
      <c r="E19" s="750"/>
      <c r="F19" s="901" t="s">
        <v>522</v>
      </c>
      <c r="G19" s="751"/>
      <c r="H19" s="751"/>
      <c r="I19" s="751"/>
      <c r="J19" s="503">
        <f>AVERAGE(J20:J24)</f>
        <v>60</v>
      </c>
      <c r="K19" s="502"/>
      <c r="L19" s="503">
        <f>AVERAGE(L20:L24)</f>
        <v>60</v>
      </c>
      <c r="M19" s="502"/>
      <c r="N19" s="503">
        <f>AVERAGE(N20:N24)</f>
        <v>60</v>
      </c>
      <c r="O19" s="502"/>
      <c r="P19" s="503">
        <f>AVERAGE(P20:P24)</f>
        <v>60</v>
      </c>
      <c r="Q19" s="502"/>
      <c r="R19" s="503">
        <f>AVERAGE(R20:R24)</f>
        <v>60</v>
      </c>
      <c r="S19" s="502"/>
      <c r="T19" s="503" t="e">
        <f>AVERAGE(T20:T24)</f>
        <v>#DIV/0!</v>
      </c>
      <c r="U19" s="502"/>
      <c r="V19" s="503" t="e">
        <f>AVERAGE(V20:V24)</f>
        <v>#DIV/0!</v>
      </c>
      <c r="W19" s="44"/>
      <c r="X19" s="503" t="e">
        <f>AVERAGE(X20:X24)</f>
        <v>#DIV/0!</v>
      </c>
      <c r="Y19" s="502"/>
    </row>
    <row r="20" spans="1:25" ht="165" x14ac:dyDescent="0.25">
      <c r="A20" s="564">
        <v>12</v>
      </c>
      <c r="B20" s="564"/>
      <c r="D20" s="754" t="s">
        <v>30</v>
      </c>
      <c r="E20" s="754"/>
      <c r="F20" s="450" t="s">
        <v>35</v>
      </c>
      <c r="G20" s="12" t="s">
        <v>36</v>
      </c>
      <c r="H20" s="12" t="s">
        <v>37</v>
      </c>
      <c r="I20" s="12" t="s">
        <v>38</v>
      </c>
      <c r="J20" s="511">
        <v>50</v>
      </c>
      <c r="K20" s="510" t="s">
        <v>4371</v>
      </c>
      <c r="L20" s="511">
        <v>50</v>
      </c>
      <c r="M20" s="417"/>
      <c r="N20" s="511">
        <v>50</v>
      </c>
      <c r="O20" s="416"/>
      <c r="P20" s="511">
        <v>50</v>
      </c>
      <c r="Q20" s="416"/>
      <c r="R20" s="511">
        <v>50</v>
      </c>
      <c r="S20" s="514"/>
      <c r="T20" s="509"/>
      <c r="U20" s="416"/>
      <c r="V20" s="509"/>
      <c r="W20" s="41"/>
      <c r="X20" s="509"/>
      <c r="Y20" s="416"/>
    </row>
    <row r="21" spans="1:25" ht="243" x14ac:dyDescent="0.25">
      <c r="A21" s="564">
        <v>13</v>
      </c>
      <c r="B21" s="564"/>
      <c r="C21" s="564"/>
      <c r="D21" s="754" t="s">
        <v>31</v>
      </c>
      <c r="E21" s="754"/>
      <c r="F21" s="450" t="s">
        <v>39</v>
      </c>
      <c r="G21" s="12" t="s">
        <v>40</v>
      </c>
      <c r="H21" s="12" t="s">
        <v>41</v>
      </c>
      <c r="I21" s="12" t="s">
        <v>42</v>
      </c>
      <c r="J21" s="511">
        <v>100</v>
      </c>
      <c r="K21" s="510" t="s">
        <v>4827</v>
      </c>
      <c r="L21" s="511">
        <v>100</v>
      </c>
      <c r="M21" s="417"/>
      <c r="N21" s="511">
        <v>100</v>
      </c>
      <c r="O21" s="416"/>
      <c r="P21" s="511">
        <v>100</v>
      </c>
      <c r="Q21" s="509"/>
      <c r="R21" s="511">
        <v>100</v>
      </c>
      <c r="S21" s="416"/>
      <c r="T21" s="509"/>
      <c r="U21" s="416"/>
      <c r="V21" s="509"/>
      <c r="W21" s="41"/>
      <c r="X21" s="509"/>
      <c r="Y21" s="416"/>
    </row>
    <row r="22" spans="1:25" ht="225" x14ac:dyDescent="0.25">
      <c r="A22" s="564">
        <v>14</v>
      </c>
      <c r="B22" s="564"/>
      <c r="C22" s="564"/>
      <c r="D22" s="754" t="s">
        <v>32</v>
      </c>
      <c r="E22" s="754"/>
      <c r="F22" s="450" t="s">
        <v>43</v>
      </c>
      <c r="G22" s="12" t="s">
        <v>44</v>
      </c>
      <c r="H22" s="12" t="s">
        <v>45</v>
      </c>
      <c r="I22" s="12" t="s">
        <v>42</v>
      </c>
      <c r="J22" s="511">
        <v>50</v>
      </c>
      <c r="K22" s="510" t="s">
        <v>4372</v>
      </c>
      <c r="L22" s="511">
        <v>50</v>
      </c>
      <c r="M22" s="417"/>
      <c r="N22" s="511">
        <v>50</v>
      </c>
      <c r="O22" s="416"/>
      <c r="P22" s="511">
        <v>50</v>
      </c>
      <c r="Q22" s="416"/>
      <c r="R22" s="511">
        <v>50</v>
      </c>
      <c r="S22" s="416"/>
      <c r="T22" s="416"/>
      <c r="U22" s="416"/>
      <c r="V22" s="416"/>
      <c r="W22" s="41"/>
      <c r="X22" s="416"/>
      <c r="Y22" s="416"/>
    </row>
    <row r="23" spans="1:25" ht="288" x14ac:dyDescent="0.25">
      <c r="A23" s="564">
        <v>15</v>
      </c>
      <c r="B23" s="564"/>
      <c r="C23" s="564"/>
      <c r="D23" s="754" t="s">
        <v>33</v>
      </c>
      <c r="E23" s="754"/>
      <c r="F23" s="450" t="s">
        <v>46</v>
      </c>
      <c r="G23" s="12" t="s">
        <v>47</v>
      </c>
      <c r="H23" s="12" t="s">
        <v>48</v>
      </c>
      <c r="I23" s="12" t="s">
        <v>49</v>
      </c>
      <c r="J23" s="511">
        <v>50</v>
      </c>
      <c r="K23" s="510" t="s">
        <v>4373</v>
      </c>
      <c r="L23" s="511">
        <v>50</v>
      </c>
      <c r="M23" s="417"/>
      <c r="N23" s="511">
        <v>50</v>
      </c>
      <c r="O23" s="416"/>
      <c r="P23" s="511">
        <v>50</v>
      </c>
      <c r="Q23" s="416"/>
      <c r="R23" s="511">
        <v>50</v>
      </c>
      <c r="S23" s="416"/>
      <c r="T23" s="416"/>
      <c r="U23" s="416"/>
      <c r="V23" s="416"/>
      <c r="W23" s="41"/>
      <c r="X23" s="416"/>
      <c r="Y23" s="416"/>
    </row>
    <row r="24" spans="1:25" ht="135" x14ac:dyDescent="0.25">
      <c r="A24" s="564">
        <v>16</v>
      </c>
      <c r="B24" s="564"/>
      <c r="C24" s="564"/>
      <c r="D24" s="754" t="s">
        <v>34</v>
      </c>
      <c r="E24" s="754"/>
      <c r="F24" s="450" t="s">
        <v>50</v>
      </c>
      <c r="G24" s="12" t="s">
        <v>51</v>
      </c>
      <c r="H24" s="12" t="s">
        <v>52</v>
      </c>
      <c r="I24" s="12" t="s">
        <v>53</v>
      </c>
      <c r="J24" s="511">
        <v>50</v>
      </c>
      <c r="K24" s="510" t="s">
        <v>4374</v>
      </c>
      <c r="L24" s="511">
        <v>50</v>
      </c>
      <c r="M24" s="416"/>
      <c r="N24" s="511">
        <v>50</v>
      </c>
      <c r="O24" s="416"/>
      <c r="P24" s="511">
        <v>50</v>
      </c>
      <c r="Q24" s="416"/>
      <c r="R24" s="511">
        <v>50</v>
      </c>
      <c r="S24" s="416"/>
      <c r="T24" s="509"/>
      <c r="U24" s="416"/>
      <c r="V24" s="509"/>
      <c r="W24" s="41"/>
      <c r="X24" s="509"/>
      <c r="Y24" s="416"/>
    </row>
    <row r="25" spans="1:25" s="504" customFormat="1" ht="60" x14ac:dyDescent="0.25">
      <c r="A25" s="28"/>
      <c r="B25" s="28"/>
      <c r="C25" s="750" t="s">
        <v>548</v>
      </c>
      <c r="D25" s="750"/>
      <c r="E25" s="750"/>
      <c r="F25" s="901" t="s">
        <v>523</v>
      </c>
      <c r="G25" s="751"/>
      <c r="H25" s="751"/>
      <c r="I25" s="751"/>
      <c r="J25" s="515">
        <f>AVERAGE(J26:J29)</f>
        <v>50</v>
      </c>
      <c r="L25" s="515">
        <f>AVERAGE(L26:L29)</f>
        <v>50</v>
      </c>
      <c r="N25" s="515">
        <f>AVERAGE(N26:N29)</f>
        <v>50</v>
      </c>
      <c r="P25" s="515">
        <f>AVERAGE(P26:P29)</f>
        <v>50</v>
      </c>
      <c r="R25" s="515">
        <f>AVERAGE(R26:R29)</f>
        <v>50</v>
      </c>
      <c r="T25" s="515" t="e">
        <f>AVERAGE(T26:T29)</f>
        <v>#DIV/0!</v>
      </c>
      <c r="V25" s="515" t="e">
        <f>AVERAGE(V26:V29)</f>
        <v>#DIV/0!</v>
      </c>
      <c r="W25" s="44"/>
      <c r="X25" s="515" t="e">
        <f>AVERAGE(X26:X29)</f>
        <v>#DIV/0!</v>
      </c>
    </row>
    <row r="26" spans="1:25" ht="99" x14ac:dyDescent="0.25">
      <c r="A26" s="564">
        <v>17</v>
      </c>
      <c r="B26" s="564"/>
      <c r="C26" s="564"/>
      <c r="D26" s="754" t="s">
        <v>54</v>
      </c>
      <c r="E26" s="754"/>
      <c r="F26" s="450" t="s">
        <v>57</v>
      </c>
      <c r="G26" s="12" t="s">
        <v>58</v>
      </c>
      <c r="H26" s="12" t="s">
        <v>59</v>
      </c>
      <c r="I26" s="12" t="s">
        <v>60</v>
      </c>
      <c r="J26" s="511">
        <v>100</v>
      </c>
      <c r="K26" s="510" t="s">
        <v>4375</v>
      </c>
      <c r="L26" s="511">
        <v>100</v>
      </c>
      <c r="M26" s="417"/>
      <c r="N26" s="511">
        <v>100</v>
      </c>
      <c r="O26" s="416"/>
      <c r="P26" s="511">
        <v>100</v>
      </c>
      <c r="Q26" s="416"/>
      <c r="R26" s="511">
        <v>100</v>
      </c>
      <c r="S26" s="416"/>
      <c r="T26" s="509"/>
      <c r="U26" s="416"/>
      <c r="V26" s="509"/>
      <c r="W26" s="41"/>
      <c r="X26" s="509"/>
      <c r="Y26" s="416"/>
    </row>
    <row r="27" spans="1:25" ht="180" x14ac:dyDescent="0.25">
      <c r="A27" s="564">
        <v>18</v>
      </c>
      <c r="B27" s="564"/>
      <c r="C27" s="564"/>
      <c r="D27" s="754" t="s">
        <v>56</v>
      </c>
      <c r="E27" s="754"/>
      <c r="F27" s="450" t="s">
        <v>61</v>
      </c>
      <c r="G27" s="12" t="s">
        <v>5</v>
      </c>
      <c r="H27" s="12" t="s">
        <v>4551</v>
      </c>
      <c r="I27" s="12" t="s">
        <v>4552</v>
      </c>
      <c r="J27" s="511">
        <v>0</v>
      </c>
      <c r="K27" s="510" t="s">
        <v>4376</v>
      </c>
      <c r="L27" s="511">
        <v>0</v>
      </c>
      <c r="M27" s="417"/>
      <c r="N27" s="511">
        <v>0</v>
      </c>
      <c r="O27" s="416"/>
      <c r="P27" s="511">
        <v>0</v>
      </c>
      <c r="Q27" s="416"/>
      <c r="R27" s="511">
        <v>0</v>
      </c>
      <c r="S27" s="416"/>
      <c r="T27" s="509"/>
      <c r="U27" s="416"/>
      <c r="V27" s="509"/>
      <c r="W27" s="41"/>
      <c r="X27" s="509"/>
      <c r="Y27" s="416"/>
    </row>
    <row r="28" spans="1:25" ht="150" x14ac:dyDescent="0.25">
      <c r="A28" s="564">
        <v>19</v>
      </c>
      <c r="B28" s="564"/>
      <c r="C28" s="564"/>
      <c r="D28" s="754" t="s">
        <v>66</v>
      </c>
      <c r="E28" s="754"/>
      <c r="F28" s="450" t="s">
        <v>7190</v>
      </c>
      <c r="G28" s="12" t="s">
        <v>5</v>
      </c>
      <c r="H28" s="12" t="s">
        <v>4551</v>
      </c>
      <c r="I28" s="12" t="s">
        <v>4552</v>
      </c>
      <c r="J28" s="511">
        <v>0</v>
      </c>
      <c r="K28" s="719" t="s">
        <v>6916</v>
      </c>
      <c r="L28" s="511">
        <v>0</v>
      </c>
      <c r="M28" s="417"/>
      <c r="N28" s="511">
        <v>0</v>
      </c>
      <c r="O28" s="416"/>
      <c r="P28" s="511">
        <v>0</v>
      </c>
      <c r="Q28" s="416"/>
      <c r="R28" s="511">
        <v>0</v>
      </c>
      <c r="S28" s="416"/>
      <c r="T28" s="509"/>
      <c r="U28" s="416"/>
      <c r="V28" s="509"/>
      <c r="W28" s="41"/>
      <c r="X28" s="509"/>
      <c r="Y28" s="416"/>
    </row>
    <row r="29" spans="1:25" ht="117" x14ac:dyDescent="0.25">
      <c r="A29" s="564">
        <v>20</v>
      </c>
      <c r="B29" s="564"/>
      <c r="C29" s="564"/>
      <c r="D29" s="754" t="s">
        <v>55</v>
      </c>
      <c r="E29" s="754"/>
      <c r="F29" s="450" t="s">
        <v>62</v>
      </c>
      <c r="G29" s="12" t="s">
        <v>63</v>
      </c>
      <c r="H29" s="12" t="s">
        <v>64</v>
      </c>
      <c r="I29" s="12" t="s">
        <v>65</v>
      </c>
      <c r="J29" s="511">
        <v>100</v>
      </c>
      <c r="K29" s="510" t="s">
        <v>4378</v>
      </c>
      <c r="L29" s="511">
        <v>100</v>
      </c>
      <c r="M29" s="417"/>
      <c r="N29" s="511">
        <v>100</v>
      </c>
      <c r="O29" s="416"/>
      <c r="P29" s="511">
        <v>100</v>
      </c>
      <c r="Q29" s="416"/>
      <c r="R29" s="511">
        <v>100</v>
      </c>
      <c r="S29" s="416"/>
      <c r="T29" s="509"/>
      <c r="U29" s="416"/>
      <c r="V29" s="509"/>
      <c r="W29" s="41"/>
      <c r="X29" s="509"/>
      <c r="Y29" s="416"/>
    </row>
    <row r="30" spans="1:25" s="504" customFormat="1" ht="108.75" customHeight="1" x14ac:dyDescent="0.25">
      <c r="A30" s="28"/>
      <c r="B30" s="750" t="s">
        <v>7172</v>
      </c>
      <c r="C30" s="28"/>
      <c r="D30" s="28"/>
      <c r="E30" s="28"/>
      <c r="F30" s="502" t="s">
        <v>7191</v>
      </c>
      <c r="G30" s="28"/>
      <c r="H30" s="28"/>
      <c r="I30" s="28"/>
      <c r="J30" s="503">
        <f>AVERAGE(J31,J41,J60,J66)</f>
        <v>66.726190476190467</v>
      </c>
      <c r="K30" s="502"/>
      <c r="L30" s="503">
        <f>AVERAGE(L31,L41,L60,L66)</f>
        <v>70.297619047619051</v>
      </c>
      <c r="M30" s="502"/>
      <c r="N30" s="503">
        <f>AVERAGE(N31,N41,N60,N66)</f>
        <v>70.297619047619051</v>
      </c>
      <c r="O30" s="502"/>
      <c r="P30" s="503">
        <f>AVERAGE(P31,P41,P60,P66)</f>
        <v>70.297619047619051</v>
      </c>
      <c r="Q30" s="502"/>
      <c r="R30" s="503">
        <f>AVERAGE(R31,R41,R60,R66)</f>
        <v>70.297619047619051</v>
      </c>
      <c r="S30" s="502"/>
      <c r="T30" s="503" t="e">
        <f>AVERAGE(T31,T41,T60,T66)</f>
        <v>#DIV/0!</v>
      </c>
      <c r="U30" s="502"/>
      <c r="V30" s="503" t="e">
        <f>AVERAGE(V31,V41,V60,V66)</f>
        <v>#DIV/0!</v>
      </c>
      <c r="W30" s="44"/>
      <c r="X30" s="503" t="e">
        <f>AVERAGE(X31,X41,X60,X66)</f>
        <v>#DIV/0!</v>
      </c>
      <c r="Y30" s="502"/>
    </row>
    <row r="31" spans="1:25" s="504" customFormat="1" ht="97.5" customHeight="1" x14ac:dyDescent="0.25">
      <c r="A31" s="28"/>
      <c r="B31" s="28"/>
      <c r="C31" s="750" t="s">
        <v>549</v>
      </c>
      <c r="D31" s="28"/>
      <c r="E31" s="28"/>
      <c r="F31" s="502" t="s">
        <v>5021</v>
      </c>
      <c r="G31" s="28"/>
      <c r="H31" s="28"/>
      <c r="I31" s="28"/>
      <c r="J31" s="503">
        <f>AVERAGE(J32:J35,J38:J40)</f>
        <v>53.571428571428569</v>
      </c>
      <c r="K31" s="502"/>
      <c r="L31" s="503">
        <f>AVERAGE(L32:L35,L38:L40)</f>
        <v>67.857142857142861</v>
      </c>
      <c r="M31" s="502"/>
      <c r="N31" s="503">
        <f>AVERAGE(N32:N35,N38:N40)</f>
        <v>67.857142857142861</v>
      </c>
      <c r="O31" s="502"/>
      <c r="P31" s="503">
        <f>AVERAGE(P32:P35,P38:P40)</f>
        <v>67.857142857142861</v>
      </c>
      <c r="Q31" s="502"/>
      <c r="R31" s="503">
        <f>AVERAGE(R32:R35,R38:R40)</f>
        <v>67.857142857142861</v>
      </c>
      <c r="S31" s="502"/>
      <c r="T31" s="503" t="e">
        <f>AVERAGE(T32:T35,T38:T40)</f>
        <v>#DIV/0!</v>
      </c>
      <c r="U31" s="502"/>
      <c r="V31" s="503" t="e">
        <f>AVERAGE(V32:V35,V38:V40)</f>
        <v>#DIV/0!</v>
      </c>
      <c r="W31" s="44"/>
      <c r="X31" s="503" t="e">
        <f>AVERAGE(X32:X35,X38:X40)</f>
        <v>#DIV/0!</v>
      </c>
      <c r="Y31" s="502"/>
    </row>
    <row r="32" spans="1:25" ht="117.75" customHeight="1" x14ac:dyDescent="0.25">
      <c r="A32" s="564">
        <v>21</v>
      </c>
      <c r="B32" s="564"/>
      <c r="C32" s="564"/>
      <c r="D32" s="754" t="s">
        <v>67</v>
      </c>
      <c r="E32" s="754"/>
      <c r="F32" s="450" t="s">
        <v>73</v>
      </c>
      <c r="G32" s="12" t="s">
        <v>74</v>
      </c>
      <c r="H32" s="12" t="s">
        <v>75</v>
      </c>
      <c r="I32" s="12" t="s">
        <v>76</v>
      </c>
      <c r="J32" s="511">
        <v>0</v>
      </c>
      <c r="K32" s="510" t="s">
        <v>4379</v>
      </c>
      <c r="L32" s="511">
        <v>0</v>
      </c>
      <c r="M32" s="417"/>
      <c r="N32" s="511">
        <v>0</v>
      </c>
      <c r="O32" s="416"/>
      <c r="P32" s="511">
        <v>0</v>
      </c>
      <c r="Q32" s="450"/>
      <c r="R32" s="511">
        <v>0</v>
      </c>
      <c r="S32" s="416"/>
      <c r="T32" s="509"/>
      <c r="U32" s="416"/>
      <c r="V32" s="509"/>
      <c r="W32" s="40"/>
      <c r="X32" s="509"/>
      <c r="Y32" s="505"/>
    </row>
    <row r="33" spans="1:25" ht="45" x14ac:dyDescent="0.25">
      <c r="A33" s="564">
        <v>22</v>
      </c>
      <c r="B33" s="564"/>
      <c r="C33" s="564"/>
      <c r="D33" s="754" t="s">
        <v>68</v>
      </c>
      <c r="E33" s="754"/>
      <c r="F33" s="450" t="s">
        <v>77</v>
      </c>
      <c r="G33" s="12" t="s">
        <v>4837</v>
      </c>
      <c r="H33" s="12" t="s">
        <v>4838</v>
      </c>
      <c r="I33" s="12" t="s">
        <v>78</v>
      </c>
      <c r="J33" s="511">
        <v>100</v>
      </c>
      <c r="K33" s="510"/>
      <c r="L33" s="511">
        <v>100</v>
      </c>
      <c r="M33" s="417"/>
      <c r="N33" s="511">
        <v>100</v>
      </c>
      <c r="O33" s="416"/>
      <c r="P33" s="511">
        <v>100</v>
      </c>
      <c r="Q33" s="416"/>
      <c r="R33" s="511">
        <v>100</v>
      </c>
      <c r="S33" s="416"/>
      <c r="T33" s="509"/>
      <c r="U33" s="416"/>
      <c r="V33" s="509"/>
      <c r="W33" s="41"/>
      <c r="X33" s="509"/>
      <c r="Y33" s="416"/>
    </row>
    <row r="34" spans="1:25" ht="90" x14ac:dyDescent="0.25">
      <c r="A34" s="564">
        <v>23</v>
      </c>
      <c r="B34" s="564"/>
      <c r="C34" s="564"/>
      <c r="D34" s="754" t="s">
        <v>72</v>
      </c>
      <c r="E34" s="754"/>
      <c r="F34" s="450" t="s">
        <v>79</v>
      </c>
      <c r="G34" s="12" t="s">
        <v>80</v>
      </c>
      <c r="H34" s="12" t="s">
        <v>4843</v>
      </c>
      <c r="I34" s="12" t="s">
        <v>4845</v>
      </c>
      <c r="J34" s="511">
        <v>50</v>
      </c>
      <c r="K34" s="719" t="s">
        <v>7173</v>
      </c>
      <c r="L34" s="511">
        <v>50</v>
      </c>
      <c r="M34" s="417"/>
      <c r="N34" s="511">
        <v>50</v>
      </c>
      <c r="O34" s="416"/>
      <c r="P34" s="511">
        <v>50</v>
      </c>
      <c r="Q34" s="416"/>
      <c r="R34" s="511">
        <v>50</v>
      </c>
      <c r="S34" s="442"/>
      <c r="T34" s="509"/>
      <c r="U34" s="442"/>
      <c r="V34" s="509"/>
      <c r="W34" s="41"/>
      <c r="X34" s="509"/>
      <c r="Y34" s="416"/>
    </row>
    <row r="35" spans="1:25" s="501" customFormat="1" ht="51.75" x14ac:dyDescent="0.25">
      <c r="A35" s="31">
        <v>24</v>
      </c>
      <c r="B35" s="31"/>
      <c r="C35" s="31"/>
      <c r="D35" s="756" t="s">
        <v>640</v>
      </c>
      <c r="E35" s="756"/>
      <c r="F35" s="517" t="s">
        <v>640</v>
      </c>
      <c r="G35" s="30"/>
      <c r="H35" s="30"/>
      <c r="I35" s="30"/>
      <c r="J35" s="518">
        <f>AVERAGE(J36:J37)</f>
        <v>75</v>
      </c>
      <c r="K35" s="517"/>
      <c r="L35" s="518">
        <f>AVERAGE(L36:L37)</f>
        <v>75</v>
      </c>
      <c r="M35" s="519"/>
      <c r="N35" s="518">
        <f>AVERAGE(N36:N37)</f>
        <v>75</v>
      </c>
      <c r="O35" s="520"/>
      <c r="P35" s="518">
        <f>AVERAGE(P36:P37)</f>
        <v>75</v>
      </c>
      <c r="Q35" s="520"/>
      <c r="R35" s="518">
        <f>AVERAGE(R36:R37)</f>
        <v>75</v>
      </c>
      <c r="S35" s="429"/>
      <c r="T35" s="518" t="e">
        <f>AVERAGE(T36:T37)</f>
        <v>#DIV/0!</v>
      </c>
      <c r="U35" s="429"/>
      <c r="V35" s="518" t="e">
        <f>AVERAGE(V36:V37)</f>
        <v>#DIV/0!</v>
      </c>
      <c r="W35" s="43"/>
      <c r="X35" s="518" t="e">
        <f>AVERAGE(X36:X37)</f>
        <v>#DIV/0!</v>
      </c>
      <c r="Y35" s="520"/>
    </row>
    <row r="36" spans="1:25" ht="171" x14ac:dyDescent="0.25">
      <c r="A36" s="564" t="s">
        <v>550</v>
      </c>
      <c r="B36" s="564"/>
      <c r="C36" s="564"/>
      <c r="D36" s="754"/>
      <c r="E36" s="754" t="s">
        <v>6971</v>
      </c>
      <c r="F36" s="450" t="s">
        <v>4851</v>
      </c>
      <c r="G36" s="12" t="s">
        <v>81</v>
      </c>
      <c r="H36" s="12" t="s">
        <v>5134</v>
      </c>
      <c r="I36" s="12" t="s">
        <v>82</v>
      </c>
      <c r="J36" s="420">
        <v>50</v>
      </c>
      <c r="K36" s="506" t="s">
        <v>4380</v>
      </c>
      <c r="L36" s="420">
        <v>50</v>
      </c>
      <c r="M36" s="417"/>
      <c r="N36" s="420">
        <v>50</v>
      </c>
      <c r="O36" s="416"/>
      <c r="P36" s="420">
        <v>50</v>
      </c>
      <c r="Q36" s="416"/>
      <c r="R36" s="420">
        <v>50</v>
      </c>
      <c r="S36" s="450"/>
      <c r="T36" s="416"/>
      <c r="U36" s="416"/>
      <c r="V36" s="416"/>
      <c r="W36" s="41"/>
      <c r="X36" s="416"/>
      <c r="Y36" s="416"/>
    </row>
    <row r="37" spans="1:25" ht="72" x14ac:dyDescent="0.25">
      <c r="A37" s="564" t="s">
        <v>551</v>
      </c>
      <c r="B37" s="564"/>
      <c r="C37" s="564"/>
      <c r="D37" s="754"/>
      <c r="E37" s="754" t="s">
        <v>6972</v>
      </c>
      <c r="F37" s="450" t="s">
        <v>83</v>
      </c>
      <c r="G37" s="12" t="s">
        <v>84</v>
      </c>
      <c r="H37" s="12" t="s">
        <v>5139</v>
      </c>
      <c r="I37" s="12" t="s">
        <v>5135</v>
      </c>
      <c r="J37" s="420">
        <v>100</v>
      </c>
      <c r="K37" s="506" t="s">
        <v>4381</v>
      </c>
      <c r="L37" s="420">
        <v>100</v>
      </c>
      <c r="M37" s="417"/>
      <c r="N37" s="420">
        <v>100</v>
      </c>
      <c r="O37" s="416"/>
      <c r="P37" s="420">
        <v>100</v>
      </c>
      <c r="Q37" s="416"/>
      <c r="R37" s="420">
        <v>100</v>
      </c>
      <c r="S37" s="416"/>
      <c r="T37" s="416"/>
      <c r="U37" s="416"/>
      <c r="V37" s="416"/>
      <c r="W37" s="41"/>
      <c r="X37" s="416"/>
      <c r="Y37" s="416"/>
    </row>
    <row r="38" spans="1:25" ht="261" x14ac:dyDescent="0.25">
      <c r="A38" s="564">
        <v>25</v>
      </c>
      <c r="B38" s="564"/>
      <c r="C38" s="564"/>
      <c r="D38" s="754" t="s">
        <v>69</v>
      </c>
      <c r="E38" s="754"/>
      <c r="F38" s="450" t="s">
        <v>85</v>
      </c>
      <c r="G38" s="12" t="s">
        <v>86</v>
      </c>
      <c r="H38" s="12" t="s">
        <v>87</v>
      </c>
      <c r="I38" s="12" t="s">
        <v>4857</v>
      </c>
      <c r="J38" s="757">
        <v>100</v>
      </c>
      <c r="K38" s="506" t="s">
        <v>4382</v>
      </c>
      <c r="L38" s="757">
        <v>100</v>
      </c>
      <c r="M38" s="417"/>
      <c r="N38" s="757">
        <v>100</v>
      </c>
      <c r="O38" s="416"/>
      <c r="P38" s="757">
        <v>100</v>
      </c>
      <c r="Q38" s="416"/>
      <c r="R38" s="757">
        <v>100</v>
      </c>
      <c r="S38" s="416"/>
      <c r="T38" s="521"/>
      <c r="U38" s="416"/>
      <c r="V38" s="521"/>
      <c r="W38" s="41"/>
      <c r="X38" s="521"/>
      <c r="Y38" s="416"/>
    </row>
    <row r="39" spans="1:25" ht="306" x14ac:dyDescent="0.25">
      <c r="A39" s="564">
        <v>26</v>
      </c>
      <c r="B39" s="564"/>
      <c r="C39" s="564"/>
      <c r="D39" s="754" t="s">
        <v>70</v>
      </c>
      <c r="E39" s="754"/>
      <c r="F39" s="450" t="s">
        <v>88</v>
      </c>
      <c r="G39" s="12" t="s">
        <v>4861</v>
      </c>
      <c r="H39" s="12" t="s">
        <v>4860</v>
      </c>
      <c r="I39" s="12" t="s">
        <v>4859</v>
      </c>
      <c r="J39" s="212">
        <v>0</v>
      </c>
      <c r="K39" s="719" t="s">
        <v>6917</v>
      </c>
      <c r="L39" s="511">
        <v>50</v>
      </c>
      <c r="M39" s="510" t="s">
        <v>4383</v>
      </c>
      <c r="N39" s="511">
        <v>50</v>
      </c>
      <c r="O39" s="416"/>
      <c r="P39" s="511">
        <v>50</v>
      </c>
      <c r="Q39" s="416"/>
      <c r="R39" s="511">
        <v>50</v>
      </c>
      <c r="S39" s="416"/>
      <c r="T39" s="509"/>
      <c r="U39" s="416"/>
      <c r="V39" s="416"/>
      <c r="W39" s="41"/>
      <c r="X39" s="416"/>
      <c r="Y39" s="416"/>
    </row>
    <row r="40" spans="1:25" ht="306" x14ac:dyDescent="0.25">
      <c r="A40" s="564">
        <v>27</v>
      </c>
      <c r="B40" s="564"/>
      <c r="C40" s="564"/>
      <c r="D40" s="754" t="s">
        <v>71</v>
      </c>
      <c r="E40" s="754"/>
      <c r="F40" s="450" t="s">
        <v>89</v>
      </c>
      <c r="G40" s="12" t="s">
        <v>4862</v>
      </c>
      <c r="H40" s="12" t="s">
        <v>4860</v>
      </c>
      <c r="I40" s="12" t="s">
        <v>4859</v>
      </c>
      <c r="J40" s="191">
        <v>50</v>
      </c>
      <c r="K40" s="719" t="s">
        <v>7174</v>
      </c>
      <c r="L40" s="528">
        <v>100</v>
      </c>
      <c r="M40" s="522" t="s">
        <v>4384</v>
      </c>
      <c r="N40" s="528">
        <v>100</v>
      </c>
      <c r="O40" s="416"/>
      <c r="P40" s="528">
        <v>100</v>
      </c>
      <c r="Q40" s="416"/>
      <c r="R40" s="528">
        <v>100</v>
      </c>
      <c r="S40" s="416"/>
      <c r="T40" s="509"/>
      <c r="U40" s="416"/>
      <c r="V40" s="416"/>
      <c r="W40" s="41"/>
      <c r="X40" s="416"/>
      <c r="Y40" s="416"/>
    </row>
    <row r="41" spans="1:25" s="504" customFormat="1" ht="148.5" customHeight="1" x14ac:dyDescent="0.25">
      <c r="A41" s="28"/>
      <c r="B41" s="28"/>
      <c r="C41" s="750" t="s">
        <v>552</v>
      </c>
      <c r="D41" s="28"/>
      <c r="E41" s="28"/>
      <c r="F41" s="502" t="s">
        <v>5136</v>
      </c>
      <c r="G41" s="28"/>
      <c r="H41" s="28"/>
      <c r="I41" s="28"/>
      <c r="J41" s="523">
        <f>AVERAGE(J42,J49,J57:J59)</f>
        <v>70</v>
      </c>
      <c r="K41" s="524"/>
      <c r="L41" s="523">
        <f>AVERAGE(L42,L49,L57:L59)</f>
        <v>70</v>
      </c>
      <c r="M41" s="525"/>
      <c r="N41" s="523">
        <f>AVERAGE(N42,N49,N57:N59)</f>
        <v>70</v>
      </c>
      <c r="O41" s="524"/>
      <c r="P41" s="523">
        <f>AVERAGE(P42,P49,P57:P59)</f>
        <v>70</v>
      </c>
      <c r="Q41" s="524"/>
      <c r="R41" s="523">
        <f>AVERAGE(R42,R49,R57:R59)</f>
        <v>70</v>
      </c>
      <c r="S41" s="524"/>
      <c r="T41" s="523" t="e">
        <f>AVERAGE(T42,T49,T57:T59)</f>
        <v>#DIV/0!</v>
      </c>
      <c r="U41" s="524"/>
      <c r="V41" s="523" t="e">
        <f>AVERAGE(V42,V49,V57:V59)</f>
        <v>#DIV/0!</v>
      </c>
      <c r="W41" s="44"/>
      <c r="X41" s="523" t="e">
        <f>AVERAGE(X42,X49,X57:X59)</f>
        <v>#DIV/0!</v>
      </c>
      <c r="Y41" s="524"/>
    </row>
    <row r="42" spans="1:25" s="501" customFormat="1" ht="148.5" customHeight="1" x14ac:dyDescent="0.3">
      <c r="A42" s="31">
        <v>28</v>
      </c>
      <c r="B42" s="31"/>
      <c r="C42" s="758"/>
      <c r="D42" s="759" t="s">
        <v>641</v>
      </c>
      <c r="E42" s="759"/>
      <c r="F42" s="516" t="s">
        <v>641</v>
      </c>
      <c r="G42" s="31"/>
      <c r="H42" s="31"/>
      <c r="I42" s="31"/>
      <c r="J42" s="518">
        <f>AVERAGE(J43:J48)</f>
        <v>100</v>
      </c>
      <c r="K42" s="520"/>
      <c r="L42" s="518">
        <f>AVERAGE(L43:L48)</f>
        <v>100</v>
      </c>
      <c r="M42" s="519"/>
      <c r="N42" s="518">
        <f>AVERAGE(N43:N48)</f>
        <v>100</v>
      </c>
      <c r="O42" s="520"/>
      <c r="P42" s="518">
        <f>AVERAGE(P43:P48)</f>
        <v>100</v>
      </c>
      <c r="Q42" s="520"/>
      <c r="R42" s="518">
        <f>AVERAGE(R43:R48)</f>
        <v>100</v>
      </c>
      <c r="S42" s="520"/>
      <c r="T42" s="518" t="e">
        <f>AVERAGE(T43:T48)</f>
        <v>#DIV/0!</v>
      </c>
      <c r="U42" s="520"/>
      <c r="V42" s="518" t="e">
        <f>AVERAGE(V43:V48)</f>
        <v>#DIV/0!</v>
      </c>
      <c r="W42" s="43"/>
      <c r="X42" s="518" t="e">
        <f>AVERAGE(X43:X48)</f>
        <v>#DIV/0!</v>
      </c>
      <c r="Y42" s="520"/>
    </row>
    <row r="43" spans="1:25" ht="144" x14ac:dyDescent="0.25">
      <c r="A43" s="564" t="s">
        <v>553</v>
      </c>
      <c r="B43" s="564"/>
      <c r="C43" s="564"/>
      <c r="D43" s="564"/>
      <c r="E43" s="754" t="s">
        <v>6973</v>
      </c>
      <c r="F43" s="450" t="s">
        <v>90</v>
      </c>
      <c r="G43" s="12" t="s">
        <v>91</v>
      </c>
      <c r="H43" s="12" t="s">
        <v>92</v>
      </c>
      <c r="I43" s="12" t="s">
        <v>93</v>
      </c>
      <c r="J43" s="526">
        <v>100</v>
      </c>
      <c r="K43" s="506" t="s">
        <v>4385</v>
      </c>
      <c r="L43" s="526">
        <v>100</v>
      </c>
      <c r="M43" s="417"/>
      <c r="N43" s="526">
        <v>100</v>
      </c>
      <c r="O43" s="416"/>
      <c r="P43" s="526">
        <v>100</v>
      </c>
      <c r="Q43" s="416"/>
      <c r="R43" s="526">
        <v>100</v>
      </c>
      <c r="S43" s="416"/>
      <c r="T43" s="442"/>
      <c r="U43" s="416"/>
      <c r="V43" s="442"/>
      <c r="W43" s="41"/>
      <c r="X43" s="442"/>
      <c r="Y43" s="416"/>
    </row>
    <row r="44" spans="1:25" ht="99" x14ac:dyDescent="0.25">
      <c r="A44" s="564" t="s">
        <v>554</v>
      </c>
      <c r="B44" s="564"/>
      <c r="C44" s="564"/>
      <c r="D44" s="564"/>
      <c r="E44" s="754" t="s">
        <v>6974</v>
      </c>
      <c r="F44" s="450" t="s">
        <v>96</v>
      </c>
      <c r="G44" s="12" t="s">
        <v>97</v>
      </c>
      <c r="H44" s="12" t="s">
        <v>98</v>
      </c>
      <c r="I44" s="12" t="s">
        <v>99</v>
      </c>
      <c r="J44" s="526">
        <v>100</v>
      </c>
      <c r="K44" s="506" t="s">
        <v>4386</v>
      </c>
      <c r="L44" s="526">
        <v>100</v>
      </c>
      <c r="M44" s="417"/>
      <c r="N44" s="526">
        <v>100</v>
      </c>
      <c r="O44" s="416"/>
      <c r="P44" s="526">
        <v>100</v>
      </c>
      <c r="Q44" s="450"/>
      <c r="R44" s="526">
        <v>100</v>
      </c>
      <c r="S44" s="416"/>
      <c r="T44" s="442"/>
      <c r="U44" s="416"/>
      <c r="V44" s="442"/>
      <c r="W44" s="41"/>
      <c r="X44" s="442"/>
      <c r="Y44" s="416"/>
    </row>
    <row r="45" spans="1:25" ht="105" x14ac:dyDescent="0.25">
      <c r="A45" s="564" t="s">
        <v>555</v>
      </c>
      <c r="B45" s="564"/>
      <c r="C45" s="564"/>
      <c r="D45" s="564"/>
      <c r="E45" s="754" t="s">
        <v>6975</v>
      </c>
      <c r="F45" s="450" t="s">
        <v>5113</v>
      </c>
      <c r="G45" s="12" t="s">
        <v>100</v>
      </c>
      <c r="H45" s="12" t="s">
        <v>101</v>
      </c>
      <c r="I45" s="12" t="s">
        <v>102</v>
      </c>
      <c r="J45" s="526"/>
      <c r="K45" s="416"/>
      <c r="L45" s="526"/>
      <c r="M45" s="417"/>
      <c r="N45" s="526"/>
      <c r="O45" s="416"/>
      <c r="P45" s="526"/>
      <c r="Q45" s="416"/>
      <c r="R45" s="442"/>
      <c r="S45" s="416"/>
      <c r="T45" s="442"/>
      <c r="U45" s="416"/>
      <c r="V45" s="442"/>
      <c r="W45" s="41"/>
      <c r="X45" s="442"/>
      <c r="Y45" s="416"/>
    </row>
    <row r="46" spans="1:25" ht="75" x14ac:dyDescent="0.25">
      <c r="A46" s="564" t="s">
        <v>556</v>
      </c>
      <c r="B46" s="564"/>
      <c r="C46" s="564"/>
      <c r="D46" s="564"/>
      <c r="E46" s="754" t="s">
        <v>7273</v>
      </c>
      <c r="F46" s="450" t="s">
        <v>112</v>
      </c>
      <c r="G46" s="12" t="s">
        <v>4881</v>
      </c>
      <c r="H46" s="12" t="s">
        <v>4882</v>
      </c>
      <c r="I46" s="12" t="s">
        <v>4883</v>
      </c>
      <c r="J46" s="526"/>
      <c r="K46" s="416"/>
      <c r="L46" s="526"/>
      <c r="M46" s="417"/>
      <c r="N46" s="526"/>
      <c r="O46" s="416"/>
      <c r="P46" s="526"/>
      <c r="Q46" s="416"/>
      <c r="R46" s="442"/>
      <c r="S46" s="416"/>
      <c r="T46" s="442"/>
      <c r="U46" s="416"/>
      <c r="V46" s="442"/>
      <c r="W46" s="40"/>
      <c r="X46" s="442"/>
      <c r="Y46" s="416"/>
    </row>
    <row r="47" spans="1:25" ht="90" x14ac:dyDescent="0.25">
      <c r="A47" s="564" t="s">
        <v>557</v>
      </c>
      <c r="B47" s="564"/>
      <c r="C47" s="564"/>
      <c r="D47" s="564"/>
      <c r="E47" s="754" t="s">
        <v>7274</v>
      </c>
      <c r="F47" s="450" t="s">
        <v>7192</v>
      </c>
      <c r="G47" s="12" t="s">
        <v>36</v>
      </c>
      <c r="H47" s="12" t="s">
        <v>105</v>
      </c>
      <c r="I47" s="12" t="s">
        <v>106</v>
      </c>
      <c r="J47" s="526"/>
      <c r="K47" s="416"/>
      <c r="L47" s="442"/>
      <c r="M47" s="417"/>
      <c r="N47" s="442"/>
      <c r="O47" s="416"/>
      <c r="P47" s="442"/>
      <c r="Q47" s="416"/>
      <c r="R47" s="442"/>
      <c r="S47" s="416"/>
      <c r="T47" s="442"/>
      <c r="U47" s="416"/>
      <c r="V47" s="442"/>
      <c r="W47" s="41"/>
      <c r="X47" s="442"/>
      <c r="Y47" s="416"/>
    </row>
    <row r="48" spans="1:25" ht="45" x14ac:dyDescent="0.25">
      <c r="A48" s="564" t="s">
        <v>558</v>
      </c>
      <c r="B48" s="564"/>
      <c r="C48" s="564"/>
      <c r="D48" s="564"/>
      <c r="E48" s="754" t="s">
        <v>7275</v>
      </c>
      <c r="F48" s="450" t="s">
        <v>330</v>
      </c>
      <c r="G48" s="12" t="s">
        <v>4885</v>
      </c>
      <c r="H48" s="12" t="s">
        <v>107</v>
      </c>
      <c r="I48" s="12" t="s">
        <v>108</v>
      </c>
      <c r="J48" s="526"/>
      <c r="K48" s="416"/>
      <c r="L48" s="442"/>
      <c r="M48" s="417"/>
      <c r="N48" s="442"/>
      <c r="O48" s="416"/>
      <c r="P48" s="442"/>
      <c r="Q48" s="416"/>
      <c r="R48" s="442"/>
      <c r="S48" s="416"/>
      <c r="T48" s="442"/>
      <c r="U48" s="416"/>
      <c r="V48" s="442"/>
      <c r="W48" s="41"/>
      <c r="X48" s="442"/>
      <c r="Y48" s="416"/>
    </row>
    <row r="49" spans="1:25" s="501" customFormat="1" ht="69" x14ac:dyDescent="0.25">
      <c r="A49" s="31"/>
      <c r="B49" s="31"/>
      <c r="C49" s="31"/>
      <c r="D49" s="756" t="s">
        <v>642</v>
      </c>
      <c r="E49" s="756"/>
      <c r="F49" s="517" t="s">
        <v>642</v>
      </c>
      <c r="G49" s="30"/>
      <c r="H49" s="30"/>
      <c r="I49" s="30"/>
      <c r="J49" s="527">
        <f>AVERAGE(J50:J56)</f>
        <v>100</v>
      </c>
      <c r="K49" s="520"/>
      <c r="L49" s="527">
        <f>AVERAGE(L50:L56)</f>
        <v>100</v>
      </c>
      <c r="M49" s="519"/>
      <c r="N49" s="527">
        <f>AVERAGE(N50:N56)</f>
        <v>100</v>
      </c>
      <c r="O49" s="520"/>
      <c r="P49" s="527">
        <f>AVERAGE(P50:P56)</f>
        <v>100</v>
      </c>
      <c r="Q49" s="520"/>
      <c r="R49" s="527">
        <f>AVERAGE(R50:R56)</f>
        <v>100</v>
      </c>
      <c r="S49" s="520"/>
      <c r="T49" s="527" t="e">
        <f>AVERAGE(T50:T56)</f>
        <v>#DIV/0!</v>
      </c>
      <c r="U49" s="520"/>
      <c r="V49" s="527" t="e">
        <f>AVERAGE(V50:V56)</f>
        <v>#DIV/0!</v>
      </c>
      <c r="W49" s="43"/>
      <c r="X49" s="527" t="e">
        <f>AVERAGE(X50:X56)</f>
        <v>#DIV/0!</v>
      </c>
      <c r="Y49" s="520"/>
    </row>
    <row r="50" spans="1:25" ht="144" x14ac:dyDescent="0.25">
      <c r="A50" s="564" t="s">
        <v>559</v>
      </c>
      <c r="B50" s="564"/>
      <c r="C50" s="564"/>
      <c r="D50" s="564"/>
      <c r="E50" s="754" t="s">
        <v>6976</v>
      </c>
      <c r="F50" s="450" t="s">
        <v>5114</v>
      </c>
      <c r="G50" s="12" t="s">
        <v>91</v>
      </c>
      <c r="H50" s="12" t="s">
        <v>92</v>
      </c>
      <c r="I50" s="12" t="s">
        <v>93</v>
      </c>
      <c r="J50" s="526">
        <v>100</v>
      </c>
      <c r="K50" s="506" t="s">
        <v>4385</v>
      </c>
      <c r="L50" s="526">
        <v>100</v>
      </c>
      <c r="M50" s="417"/>
      <c r="N50" s="526">
        <v>100</v>
      </c>
      <c r="O50" s="416"/>
      <c r="P50" s="526">
        <v>100</v>
      </c>
      <c r="Q50" s="416"/>
      <c r="R50" s="526">
        <v>100</v>
      </c>
      <c r="S50" s="416"/>
      <c r="T50" s="526"/>
      <c r="U50" s="416"/>
      <c r="V50" s="526"/>
      <c r="W50" s="41"/>
      <c r="X50" s="526"/>
      <c r="Y50" s="416"/>
    </row>
    <row r="51" spans="1:25" ht="90" x14ac:dyDescent="0.25">
      <c r="A51" s="564" t="s">
        <v>560</v>
      </c>
      <c r="B51" s="564"/>
      <c r="C51" s="564"/>
      <c r="D51" s="564"/>
      <c r="E51" s="754" t="s">
        <v>6977</v>
      </c>
      <c r="F51" s="450" t="s">
        <v>5115</v>
      </c>
      <c r="G51" s="12" t="s">
        <v>109</v>
      </c>
      <c r="H51" s="12" t="s">
        <v>94</v>
      </c>
      <c r="I51" s="12" t="s">
        <v>95</v>
      </c>
      <c r="J51" s="526"/>
      <c r="K51" s="514"/>
      <c r="L51" s="526"/>
      <c r="M51" s="417"/>
      <c r="N51" s="526"/>
      <c r="O51" s="416"/>
      <c r="P51" s="526"/>
      <c r="Q51" s="416"/>
      <c r="R51" s="526"/>
      <c r="S51" s="416"/>
      <c r="T51" s="526"/>
      <c r="U51" s="416"/>
      <c r="V51" s="526"/>
      <c r="W51" s="41"/>
      <c r="X51" s="526"/>
      <c r="Y51" s="416"/>
    </row>
    <row r="52" spans="1:25" ht="75" x14ac:dyDescent="0.25">
      <c r="A52" s="564" t="s">
        <v>561</v>
      </c>
      <c r="B52" s="564"/>
      <c r="C52" s="564"/>
      <c r="D52" s="564"/>
      <c r="E52" s="754" t="s">
        <v>6978</v>
      </c>
      <c r="F52" s="450" t="s">
        <v>110</v>
      </c>
      <c r="G52" s="12" t="s">
        <v>91</v>
      </c>
      <c r="H52" s="12" t="s">
        <v>98</v>
      </c>
      <c r="I52" s="12" t="s">
        <v>111</v>
      </c>
      <c r="J52" s="526">
        <v>100</v>
      </c>
      <c r="K52" s="528"/>
      <c r="L52" s="526">
        <v>100</v>
      </c>
      <c r="M52" s="417"/>
      <c r="N52" s="526">
        <v>100</v>
      </c>
      <c r="O52" s="416"/>
      <c r="P52" s="526">
        <v>100</v>
      </c>
      <c r="Q52" s="416"/>
      <c r="R52" s="526">
        <v>100</v>
      </c>
      <c r="S52" s="416"/>
      <c r="T52" s="526"/>
      <c r="U52" s="416"/>
      <c r="V52" s="526"/>
      <c r="W52" s="41"/>
      <c r="X52" s="526"/>
      <c r="Y52" s="416"/>
    </row>
    <row r="53" spans="1:25" ht="105" x14ac:dyDescent="0.25">
      <c r="A53" s="564" t="s">
        <v>562</v>
      </c>
      <c r="B53" s="564"/>
      <c r="C53" s="564"/>
      <c r="D53" s="564"/>
      <c r="E53" s="754" t="s">
        <v>6979</v>
      </c>
      <c r="F53" s="450" t="s">
        <v>5116</v>
      </c>
      <c r="G53" s="12" t="s">
        <v>100</v>
      </c>
      <c r="H53" s="12" t="s">
        <v>101</v>
      </c>
      <c r="I53" s="12" t="s">
        <v>102</v>
      </c>
      <c r="J53" s="526"/>
      <c r="K53" s="514"/>
      <c r="L53" s="526"/>
      <c r="M53" s="417"/>
      <c r="N53" s="526"/>
      <c r="O53" s="416"/>
      <c r="P53" s="526"/>
      <c r="Q53" s="416"/>
      <c r="R53" s="526"/>
      <c r="S53" s="416"/>
      <c r="T53" s="526"/>
      <c r="U53" s="416"/>
      <c r="V53" s="526"/>
      <c r="W53" s="41"/>
      <c r="X53" s="526"/>
      <c r="Y53" s="416"/>
    </row>
    <row r="54" spans="1:25" ht="75" x14ac:dyDescent="0.25">
      <c r="A54" s="564" t="s">
        <v>563</v>
      </c>
      <c r="B54" s="564"/>
      <c r="C54" s="564"/>
      <c r="D54" s="564"/>
      <c r="E54" s="754" t="s">
        <v>6980</v>
      </c>
      <c r="F54" s="450" t="s">
        <v>112</v>
      </c>
      <c r="G54" s="12" t="s">
        <v>4881</v>
      </c>
      <c r="H54" s="12" t="s">
        <v>4882</v>
      </c>
      <c r="I54" s="12" t="s">
        <v>4883</v>
      </c>
      <c r="J54" s="526"/>
      <c r="K54" s="529"/>
      <c r="L54" s="526"/>
      <c r="M54" s="417"/>
      <c r="N54" s="526"/>
      <c r="O54" s="416"/>
      <c r="P54" s="526"/>
      <c r="Q54" s="416"/>
      <c r="R54" s="526"/>
      <c r="S54" s="416"/>
      <c r="T54" s="526"/>
      <c r="U54" s="416"/>
      <c r="V54" s="526"/>
      <c r="W54" s="40"/>
      <c r="X54" s="526"/>
      <c r="Y54" s="416"/>
    </row>
    <row r="55" spans="1:25" ht="90" x14ac:dyDescent="0.25">
      <c r="A55" s="564" t="s">
        <v>564</v>
      </c>
      <c r="B55" s="564"/>
      <c r="C55" s="564"/>
      <c r="D55" s="564"/>
      <c r="E55" s="754" t="s">
        <v>6981</v>
      </c>
      <c r="F55" s="450" t="s">
        <v>4884</v>
      </c>
      <c r="G55" s="12" t="s">
        <v>36</v>
      </c>
      <c r="H55" s="12" t="s">
        <v>105</v>
      </c>
      <c r="I55" s="12" t="s">
        <v>106</v>
      </c>
      <c r="J55" s="526"/>
      <c r="K55" s="514"/>
      <c r="L55" s="526"/>
      <c r="M55" s="416"/>
      <c r="N55" s="526"/>
      <c r="O55" s="416"/>
      <c r="P55" s="526"/>
      <c r="Q55" s="416"/>
      <c r="R55" s="526"/>
      <c r="S55" s="416"/>
      <c r="T55" s="526"/>
      <c r="U55" s="416"/>
      <c r="V55" s="526"/>
      <c r="W55" s="41"/>
      <c r="X55" s="526"/>
      <c r="Y55" s="416"/>
    </row>
    <row r="56" spans="1:25" ht="45" x14ac:dyDescent="0.25">
      <c r="A56" s="564" t="s">
        <v>565</v>
      </c>
      <c r="B56" s="564"/>
      <c r="C56" s="564"/>
      <c r="D56" s="564"/>
      <c r="E56" s="754" t="s">
        <v>6982</v>
      </c>
      <c r="F56" s="450" t="s">
        <v>330</v>
      </c>
      <c r="G56" s="12" t="s">
        <v>4885</v>
      </c>
      <c r="H56" s="12" t="s">
        <v>107</v>
      </c>
      <c r="I56" s="12" t="s">
        <v>108</v>
      </c>
      <c r="J56" s="526"/>
      <c r="K56" s="514"/>
      <c r="L56" s="526"/>
      <c r="M56" s="417"/>
      <c r="N56" s="526"/>
      <c r="O56" s="416"/>
      <c r="P56" s="526"/>
      <c r="Q56" s="416"/>
      <c r="R56" s="526"/>
      <c r="S56" s="416"/>
      <c r="T56" s="526"/>
      <c r="U56" s="416"/>
      <c r="V56" s="526"/>
      <c r="W56" s="41"/>
      <c r="X56" s="526"/>
      <c r="Y56" s="416"/>
    </row>
    <row r="57" spans="1:25" ht="108" x14ac:dyDescent="0.25">
      <c r="A57" s="564">
        <v>30</v>
      </c>
      <c r="B57" s="564"/>
      <c r="C57" s="564"/>
      <c r="D57" s="754" t="s">
        <v>131</v>
      </c>
      <c r="E57" s="754"/>
      <c r="F57" s="450" t="s">
        <v>113</v>
      </c>
      <c r="G57" s="12" t="s">
        <v>114</v>
      </c>
      <c r="H57" s="12" t="s">
        <v>115</v>
      </c>
      <c r="I57" s="12" t="s">
        <v>116</v>
      </c>
      <c r="J57" s="420">
        <v>50</v>
      </c>
      <c r="K57" s="506" t="s">
        <v>4387</v>
      </c>
      <c r="L57" s="420">
        <v>50</v>
      </c>
      <c r="M57" s="417"/>
      <c r="N57" s="420">
        <v>50</v>
      </c>
      <c r="O57" s="416"/>
      <c r="P57" s="420">
        <v>50</v>
      </c>
      <c r="Q57" s="416"/>
      <c r="R57" s="420">
        <v>50</v>
      </c>
      <c r="S57" s="416"/>
      <c r="T57" s="526"/>
      <c r="U57" s="416"/>
      <c r="V57" s="526"/>
      <c r="W57" s="41"/>
      <c r="X57" s="526"/>
      <c r="Y57" s="416"/>
    </row>
    <row r="58" spans="1:25" ht="135" x14ac:dyDescent="0.25">
      <c r="A58" s="564">
        <v>31</v>
      </c>
      <c r="B58" s="564"/>
      <c r="C58" s="564"/>
      <c r="D58" s="754" t="s">
        <v>130</v>
      </c>
      <c r="E58" s="754"/>
      <c r="F58" s="450" t="s">
        <v>117</v>
      </c>
      <c r="G58" s="12" t="s">
        <v>118</v>
      </c>
      <c r="H58" s="12" t="s">
        <v>119</v>
      </c>
      <c r="I58" s="12" t="s">
        <v>120</v>
      </c>
      <c r="J58" s="420">
        <v>100</v>
      </c>
      <c r="K58" s="506" t="s">
        <v>4388</v>
      </c>
      <c r="L58" s="420">
        <v>100</v>
      </c>
      <c r="M58" s="417"/>
      <c r="N58" s="420">
        <v>100</v>
      </c>
      <c r="O58" s="416"/>
      <c r="P58" s="420">
        <v>100</v>
      </c>
      <c r="Q58" s="416"/>
      <c r="R58" s="420">
        <v>100</v>
      </c>
      <c r="S58" s="416"/>
      <c r="T58" s="416"/>
      <c r="U58" s="418"/>
      <c r="V58" s="416"/>
      <c r="W58" s="41"/>
      <c r="X58" s="416"/>
      <c r="Y58" s="416"/>
    </row>
    <row r="59" spans="1:25" ht="198" x14ac:dyDescent="0.25">
      <c r="A59" s="564">
        <v>32</v>
      </c>
      <c r="B59" s="564"/>
      <c r="C59" s="564"/>
      <c r="D59" s="754" t="s">
        <v>129</v>
      </c>
      <c r="E59" s="754"/>
      <c r="F59" s="450" t="s">
        <v>125</v>
      </c>
      <c r="G59" s="12" t="s">
        <v>114</v>
      </c>
      <c r="H59" s="12" t="s">
        <v>126</v>
      </c>
      <c r="I59" s="12" t="s">
        <v>127</v>
      </c>
      <c r="J59" s="528">
        <v>0</v>
      </c>
      <c r="K59" s="510" t="s">
        <v>4908</v>
      </c>
      <c r="L59" s="528">
        <v>0</v>
      </c>
      <c r="M59" s="417"/>
      <c r="N59" s="528">
        <v>0</v>
      </c>
      <c r="O59" s="416"/>
      <c r="P59" s="528">
        <v>0</v>
      </c>
      <c r="Q59" s="450"/>
      <c r="R59" s="528">
        <v>0</v>
      </c>
      <c r="S59" s="416"/>
      <c r="T59" s="509"/>
      <c r="U59" s="416"/>
      <c r="V59" s="509"/>
      <c r="W59" s="41"/>
      <c r="X59" s="509"/>
      <c r="Y59" s="416"/>
    </row>
    <row r="60" spans="1:25" s="504" customFormat="1" ht="96" customHeight="1" x14ac:dyDescent="0.25">
      <c r="A60" s="28"/>
      <c r="B60" s="28"/>
      <c r="C60" s="750" t="s">
        <v>566</v>
      </c>
      <c r="D60" s="28"/>
      <c r="E60" s="28"/>
      <c r="F60" s="901" t="s">
        <v>5020</v>
      </c>
      <c r="G60" s="751"/>
      <c r="H60" s="751"/>
      <c r="I60" s="751"/>
      <c r="J60" s="503">
        <f>AVERAGE(J61:J65)</f>
        <v>60</v>
      </c>
      <c r="K60" s="502"/>
      <c r="L60" s="503">
        <f>AVERAGE(L61:L65)</f>
        <v>60</v>
      </c>
      <c r="M60" s="502"/>
      <c r="N60" s="503">
        <f>AVERAGE(N61:N65)</f>
        <v>60</v>
      </c>
      <c r="O60" s="502"/>
      <c r="P60" s="503">
        <f>AVERAGE(P61:P65)</f>
        <v>60</v>
      </c>
      <c r="Q60" s="502"/>
      <c r="R60" s="503">
        <f>AVERAGE(R61:R65)</f>
        <v>60</v>
      </c>
      <c r="S60" s="502"/>
      <c r="T60" s="503" t="e">
        <f>AVERAGE(T61:T65)</f>
        <v>#DIV/0!</v>
      </c>
      <c r="U60" s="502"/>
      <c r="V60" s="503" t="e">
        <f>AVERAGE(V61:V65)</f>
        <v>#DIV/0!</v>
      </c>
      <c r="W60" s="44"/>
      <c r="X60" s="503" t="e">
        <f>AVERAGE(X61:X65)</f>
        <v>#DIV/0!</v>
      </c>
      <c r="Y60" s="502"/>
    </row>
    <row r="61" spans="1:25" ht="117" x14ac:dyDescent="0.25">
      <c r="A61" s="564">
        <v>33</v>
      </c>
      <c r="B61" s="564"/>
      <c r="C61" s="564"/>
      <c r="D61" s="754" t="s">
        <v>128</v>
      </c>
      <c r="E61" s="754"/>
      <c r="F61" s="450" t="s">
        <v>121</v>
      </c>
      <c r="G61" s="12" t="s">
        <v>122</v>
      </c>
      <c r="H61" s="12" t="s">
        <v>123</v>
      </c>
      <c r="I61" s="12" t="s">
        <v>124</v>
      </c>
      <c r="J61" s="420">
        <v>0</v>
      </c>
      <c r="K61" s="506" t="s">
        <v>4389</v>
      </c>
      <c r="L61" s="420">
        <v>0</v>
      </c>
      <c r="M61" s="417"/>
      <c r="N61" s="420">
        <v>0</v>
      </c>
      <c r="O61" s="416"/>
      <c r="P61" s="420">
        <v>0</v>
      </c>
      <c r="Q61" s="416"/>
      <c r="R61" s="420">
        <v>0</v>
      </c>
      <c r="S61" s="416"/>
      <c r="T61" s="509"/>
      <c r="U61" s="416"/>
      <c r="V61" s="509"/>
      <c r="W61" s="41"/>
      <c r="X61" s="509"/>
      <c r="Y61" s="416"/>
    </row>
    <row r="62" spans="1:25" ht="81" x14ac:dyDescent="0.25">
      <c r="A62" s="564">
        <v>34</v>
      </c>
      <c r="B62" s="564"/>
      <c r="C62" s="564"/>
      <c r="D62" s="754" t="s">
        <v>132</v>
      </c>
      <c r="E62" s="754"/>
      <c r="F62" s="450" t="s">
        <v>132</v>
      </c>
      <c r="G62" s="12" t="s">
        <v>133</v>
      </c>
      <c r="H62" s="12" t="s">
        <v>134</v>
      </c>
      <c r="I62" s="12" t="s">
        <v>135</v>
      </c>
      <c r="J62" s="418">
        <v>100</v>
      </c>
      <c r="K62" s="506" t="s">
        <v>5140</v>
      </c>
      <c r="L62" s="418">
        <v>100</v>
      </c>
      <c r="M62" s="435"/>
      <c r="N62" s="418">
        <v>100</v>
      </c>
      <c r="O62" s="420"/>
      <c r="P62" s="418">
        <v>100</v>
      </c>
      <c r="Q62" s="420"/>
      <c r="R62" s="418">
        <v>100</v>
      </c>
      <c r="S62" s="420"/>
      <c r="T62" s="420"/>
      <c r="U62" s="420"/>
      <c r="V62" s="420"/>
      <c r="W62" s="40"/>
      <c r="X62" s="420"/>
      <c r="Y62" s="420"/>
    </row>
    <row r="63" spans="1:25" ht="288" x14ac:dyDescent="0.25">
      <c r="A63" s="564">
        <v>35</v>
      </c>
      <c r="B63" s="564"/>
      <c r="C63" s="564"/>
      <c r="D63" s="754" t="s">
        <v>148</v>
      </c>
      <c r="E63" s="754"/>
      <c r="F63" s="450" t="s">
        <v>136</v>
      </c>
      <c r="G63" s="12" t="s">
        <v>137</v>
      </c>
      <c r="H63" s="12" t="s">
        <v>138</v>
      </c>
      <c r="I63" s="12" t="s">
        <v>139</v>
      </c>
      <c r="J63" s="418">
        <v>0</v>
      </c>
      <c r="K63" s="506" t="s">
        <v>4390</v>
      </c>
      <c r="L63" s="418">
        <v>0</v>
      </c>
      <c r="M63" s="435"/>
      <c r="N63" s="418">
        <v>0</v>
      </c>
      <c r="O63" s="420"/>
      <c r="P63" s="418">
        <v>0</v>
      </c>
      <c r="Q63" s="420"/>
      <c r="R63" s="418">
        <v>0</v>
      </c>
      <c r="S63" s="420"/>
      <c r="T63" s="507"/>
      <c r="U63" s="420"/>
      <c r="V63" s="507"/>
      <c r="W63" s="40"/>
      <c r="X63" s="507"/>
      <c r="Y63" s="505"/>
    </row>
    <row r="64" spans="1:25" ht="135" x14ac:dyDescent="0.25">
      <c r="A64" s="564">
        <v>36</v>
      </c>
      <c r="B64" s="564"/>
      <c r="C64" s="564"/>
      <c r="D64" s="754" t="s">
        <v>149</v>
      </c>
      <c r="E64" s="754"/>
      <c r="F64" s="450" t="s">
        <v>140</v>
      </c>
      <c r="G64" s="12" t="s">
        <v>141</v>
      </c>
      <c r="H64" s="12" t="s">
        <v>142</v>
      </c>
      <c r="I64" s="12" t="s">
        <v>143</v>
      </c>
      <c r="J64" s="421">
        <v>100</v>
      </c>
      <c r="K64" s="522" t="s">
        <v>4391</v>
      </c>
      <c r="L64" s="421">
        <v>100</v>
      </c>
      <c r="M64" s="435"/>
      <c r="N64" s="421">
        <v>100</v>
      </c>
      <c r="O64" s="420"/>
      <c r="P64" s="421">
        <v>100</v>
      </c>
      <c r="Q64" s="450"/>
      <c r="R64" s="421">
        <v>100</v>
      </c>
      <c r="S64" s="420"/>
      <c r="T64" s="507"/>
      <c r="U64" s="420"/>
      <c r="V64" s="507"/>
      <c r="W64" s="40"/>
      <c r="X64" s="507"/>
      <c r="Y64" s="420"/>
    </row>
    <row r="65" spans="1:25" ht="360" x14ac:dyDescent="0.25">
      <c r="A65" s="564">
        <v>37</v>
      </c>
      <c r="B65" s="564"/>
      <c r="C65" s="564"/>
      <c r="D65" s="754" t="s">
        <v>150</v>
      </c>
      <c r="E65" s="754"/>
      <c r="F65" s="450" t="s">
        <v>144</v>
      </c>
      <c r="G65" s="12" t="s">
        <v>145</v>
      </c>
      <c r="H65" s="12" t="s">
        <v>146</v>
      </c>
      <c r="I65" s="12" t="s">
        <v>147</v>
      </c>
      <c r="J65" s="191">
        <v>100</v>
      </c>
      <c r="K65" s="719" t="s">
        <v>7175</v>
      </c>
      <c r="L65" s="418">
        <v>100</v>
      </c>
      <c r="M65" s="435"/>
      <c r="N65" s="418">
        <v>100</v>
      </c>
      <c r="O65" s="420"/>
      <c r="P65" s="418">
        <v>100</v>
      </c>
      <c r="Q65" s="420"/>
      <c r="R65" s="418">
        <v>100</v>
      </c>
      <c r="S65" s="420"/>
      <c r="T65" s="507"/>
      <c r="U65" s="420"/>
      <c r="V65" s="507"/>
      <c r="W65" s="40"/>
      <c r="X65" s="507"/>
      <c r="Y65" s="420"/>
    </row>
    <row r="66" spans="1:25" s="504" customFormat="1" ht="102" customHeight="1" x14ac:dyDescent="0.25">
      <c r="A66" s="28"/>
      <c r="B66" s="28"/>
      <c r="C66" s="750" t="s">
        <v>567</v>
      </c>
      <c r="D66" s="28"/>
      <c r="E66" s="28"/>
      <c r="F66" s="502" t="s">
        <v>524</v>
      </c>
      <c r="G66" s="28"/>
      <c r="H66" s="28"/>
      <c r="I66" s="28"/>
      <c r="J66" s="523">
        <f>AVERAGE(J67:J72)</f>
        <v>83.333333333333329</v>
      </c>
      <c r="K66" s="524"/>
      <c r="L66" s="523">
        <f>AVERAGE(L67:L72)</f>
        <v>83.333333333333329</v>
      </c>
      <c r="M66" s="525"/>
      <c r="N66" s="523">
        <f>AVERAGE(N67:N72)</f>
        <v>83.333333333333329</v>
      </c>
      <c r="O66" s="524"/>
      <c r="P66" s="523">
        <f>AVERAGE(P67:P72)</f>
        <v>83.333333333333329</v>
      </c>
      <c r="Q66" s="524"/>
      <c r="R66" s="523">
        <f>AVERAGE(R67:R72)</f>
        <v>83.333333333333329</v>
      </c>
      <c r="S66" s="524"/>
      <c r="T66" s="523" t="e">
        <f>AVERAGE(T67:T72)</f>
        <v>#DIV/0!</v>
      </c>
      <c r="U66" s="524"/>
      <c r="V66" s="523" t="e">
        <f>AVERAGE(V67:V72)</f>
        <v>#DIV/0!</v>
      </c>
      <c r="W66" s="44"/>
      <c r="X66" s="523" t="e">
        <f>AVERAGE(X67:X72)</f>
        <v>#DIV/0!</v>
      </c>
      <c r="Y66" s="524"/>
    </row>
    <row r="67" spans="1:25" ht="86.25" x14ac:dyDescent="0.25">
      <c r="A67" s="564">
        <v>38</v>
      </c>
      <c r="B67" s="564"/>
      <c r="C67" s="564"/>
      <c r="D67" s="754" t="s">
        <v>165</v>
      </c>
      <c r="E67" s="754"/>
      <c r="F67" s="450" t="s">
        <v>7193</v>
      </c>
      <c r="G67" s="12" t="s">
        <v>151</v>
      </c>
      <c r="H67" s="12" t="s">
        <v>152</v>
      </c>
      <c r="I67" s="12" t="s">
        <v>153</v>
      </c>
      <c r="J67" s="511">
        <v>100</v>
      </c>
      <c r="K67" s="530" t="s">
        <v>4392</v>
      </c>
      <c r="L67" s="511">
        <v>100</v>
      </c>
      <c r="N67" s="511">
        <v>100</v>
      </c>
      <c r="O67" s="418"/>
      <c r="P67" s="511">
        <v>100</v>
      </c>
      <c r="Q67" s="420"/>
      <c r="R67" s="511">
        <v>100</v>
      </c>
      <c r="S67" s="420"/>
      <c r="T67" s="418"/>
      <c r="U67" s="420"/>
      <c r="V67" s="418"/>
      <c r="W67" s="40"/>
      <c r="X67" s="418"/>
      <c r="Y67" s="420"/>
    </row>
    <row r="68" spans="1:25" ht="162" x14ac:dyDescent="0.25">
      <c r="A68" s="564">
        <v>39</v>
      </c>
      <c r="B68" s="564"/>
      <c r="C68" s="564"/>
      <c r="D68" s="754" t="s">
        <v>162</v>
      </c>
      <c r="E68" s="754"/>
      <c r="F68" s="450" t="s">
        <v>154</v>
      </c>
      <c r="G68" s="12" t="s">
        <v>155</v>
      </c>
      <c r="H68" s="12" t="s">
        <v>7176</v>
      </c>
      <c r="I68" s="12" t="s">
        <v>114</v>
      </c>
      <c r="J68" s="511">
        <v>100</v>
      </c>
      <c r="K68" s="530" t="s">
        <v>4393</v>
      </c>
      <c r="L68" s="511">
        <v>100</v>
      </c>
      <c r="M68" s="531"/>
      <c r="N68" s="511">
        <v>100</v>
      </c>
      <c r="O68" s="418"/>
      <c r="P68" s="511">
        <v>100</v>
      </c>
      <c r="Q68" s="418"/>
      <c r="R68" s="511">
        <v>100</v>
      </c>
      <c r="S68" s="418"/>
      <c r="T68" s="532"/>
      <c r="U68" s="418"/>
      <c r="V68" s="532"/>
      <c r="W68" s="40"/>
      <c r="X68" s="532"/>
      <c r="Y68" s="420"/>
    </row>
    <row r="69" spans="1:25" ht="108" x14ac:dyDescent="0.25">
      <c r="A69" s="564">
        <v>40</v>
      </c>
      <c r="B69" s="564"/>
      <c r="C69" s="564"/>
      <c r="D69" s="754" t="s">
        <v>164</v>
      </c>
      <c r="E69" s="754"/>
      <c r="F69" s="450" t="s">
        <v>156</v>
      </c>
      <c r="G69" s="12" t="s">
        <v>157</v>
      </c>
      <c r="H69" s="12" t="s">
        <v>158</v>
      </c>
      <c r="I69" s="12" t="s">
        <v>114</v>
      </c>
      <c r="J69" s="511">
        <v>100</v>
      </c>
      <c r="K69" s="530" t="s">
        <v>4394</v>
      </c>
      <c r="L69" s="511">
        <v>100</v>
      </c>
      <c r="M69" s="435"/>
      <c r="N69" s="511">
        <v>100</v>
      </c>
      <c r="O69" s="420"/>
      <c r="P69" s="511">
        <v>100</v>
      </c>
      <c r="Q69" s="529"/>
      <c r="R69" s="511">
        <v>100</v>
      </c>
      <c r="S69" s="420"/>
      <c r="T69" s="420"/>
      <c r="U69" s="420"/>
      <c r="V69" s="420"/>
      <c r="W69" s="40"/>
      <c r="X69" s="420"/>
      <c r="Y69" s="420"/>
    </row>
    <row r="70" spans="1:25" ht="126" x14ac:dyDescent="0.25">
      <c r="A70" s="564">
        <v>41</v>
      </c>
      <c r="B70" s="564"/>
      <c r="C70" s="564"/>
      <c r="D70" s="754" t="s">
        <v>159</v>
      </c>
      <c r="E70" s="754"/>
      <c r="F70" s="450" t="s">
        <v>159</v>
      </c>
      <c r="G70" s="12" t="s">
        <v>157</v>
      </c>
      <c r="H70" s="12" t="s">
        <v>158</v>
      </c>
      <c r="I70" s="12" t="s">
        <v>114</v>
      </c>
      <c r="J70" s="511">
        <v>100</v>
      </c>
      <c r="K70" s="530" t="s">
        <v>4395</v>
      </c>
      <c r="L70" s="511">
        <v>100</v>
      </c>
      <c r="M70" s="435"/>
      <c r="N70" s="511">
        <v>100</v>
      </c>
      <c r="O70" s="420"/>
      <c r="P70" s="511">
        <v>100</v>
      </c>
      <c r="Q70" s="529"/>
      <c r="R70" s="511">
        <v>100</v>
      </c>
      <c r="S70" s="420"/>
      <c r="T70" s="420"/>
      <c r="U70" s="420"/>
      <c r="V70" s="420"/>
      <c r="W70" s="40"/>
      <c r="X70" s="420"/>
      <c r="Y70" s="420"/>
    </row>
    <row r="71" spans="1:25" ht="216" x14ac:dyDescent="0.25">
      <c r="A71" s="564">
        <v>42</v>
      </c>
      <c r="B71" s="564"/>
      <c r="C71" s="564"/>
      <c r="D71" s="754" t="s">
        <v>163</v>
      </c>
      <c r="E71" s="754"/>
      <c r="F71" s="450" t="s">
        <v>160</v>
      </c>
      <c r="G71" s="12" t="s">
        <v>157</v>
      </c>
      <c r="H71" s="12" t="s">
        <v>158</v>
      </c>
      <c r="I71" s="12" t="s">
        <v>114</v>
      </c>
      <c r="J71" s="511">
        <v>50</v>
      </c>
      <c r="K71" s="533" t="s">
        <v>4396</v>
      </c>
      <c r="L71" s="511">
        <v>50</v>
      </c>
      <c r="M71" s="534"/>
      <c r="N71" s="511">
        <v>50</v>
      </c>
      <c r="O71" s="511"/>
      <c r="P71" s="511">
        <v>50</v>
      </c>
      <c r="Q71" s="511"/>
      <c r="R71" s="511">
        <v>50</v>
      </c>
      <c r="S71" s="511"/>
      <c r="T71" s="535"/>
      <c r="U71" s="511"/>
      <c r="V71" s="535"/>
      <c r="W71" s="47"/>
      <c r="X71" s="535"/>
      <c r="Y71" s="511"/>
    </row>
    <row r="72" spans="1:25" ht="216" x14ac:dyDescent="0.25">
      <c r="A72" s="564">
        <v>43</v>
      </c>
      <c r="B72" s="564"/>
      <c r="C72" s="564"/>
      <c r="D72" s="754" t="s">
        <v>166</v>
      </c>
      <c r="E72" s="754"/>
      <c r="F72" s="450" t="s">
        <v>161</v>
      </c>
      <c r="G72" s="12" t="s">
        <v>157</v>
      </c>
      <c r="H72" s="12" t="s">
        <v>158</v>
      </c>
      <c r="I72" s="12" t="s">
        <v>114</v>
      </c>
      <c r="J72" s="511">
        <v>50</v>
      </c>
      <c r="K72" s="533" t="s">
        <v>4396</v>
      </c>
      <c r="L72" s="511">
        <v>50</v>
      </c>
      <c r="M72" s="417"/>
      <c r="N72" s="511">
        <v>50</v>
      </c>
      <c r="O72" s="416"/>
      <c r="P72" s="511">
        <v>50</v>
      </c>
      <c r="Q72" s="416"/>
      <c r="R72" s="511">
        <v>50</v>
      </c>
      <c r="S72" s="416"/>
      <c r="T72" s="509"/>
      <c r="U72" s="416"/>
      <c r="V72" s="509"/>
      <c r="W72" s="41"/>
      <c r="X72" s="509"/>
      <c r="Y72" s="416"/>
    </row>
    <row r="73" spans="1:25" s="504" customFormat="1" ht="45" x14ac:dyDescent="0.25">
      <c r="A73" s="760"/>
      <c r="B73" s="750" t="s">
        <v>568</v>
      </c>
      <c r="C73" s="28"/>
      <c r="D73" s="28"/>
      <c r="E73" s="28"/>
      <c r="F73" s="502" t="s">
        <v>525</v>
      </c>
      <c r="G73" s="28"/>
      <c r="H73" s="28"/>
      <c r="I73" s="28"/>
      <c r="J73" s="503">
        <f>AVERAGE(J74,J81,J90,J100)</f>
        <v>76.25</v>
      </c>
      <c r="K73" s="502"/>
      <c r="L73" s="503">
        <f>AVERAGE(L74,L81,L90,L100)</f>
        <v>76.25</v>
      </c>
      <c r="M73" s="502"/>
      <c r="N73" s="503">
        <f>AVERAGE(N74,N81,N90,N100)</f>
        <v>76.25</v>
      </c>
      <c r="O73" s="502"/>
      <c r="P73" s="503">
        <f>AVERAGE(P74,P81,P90,P100)</f>
        <v>76.25</v>
      </c>
      <c r="Q73" s="502"/>
      <c r="R73" s="503">
        <f>AVERAGE(R74,R81,R90,R100)</f>
        <v>76.25</v>
      </c>
      <c r="S73" s="502"/>
      <c r="T73" s="503" t="e">
        <f>AVERAGE(T74,T81,T90,T100)</f>
        <v>#DIV/0!</v>
      </c>
      <c r="U73" s="502"/>
      <c r="V73" s="502"/>
      <c r="W73" s="44"/>
      <c r="X73" s="502"/>
      <c r="Y73" s="502"/>
    </row>
    <row r="74" spans="1:25" s="504" customFormat="1" ht="45" x14ac:dyDescent="0.25">
      <c r="A74" s="28"/>
      <c r="B74" s="28"/>
      <c r="C74" s="750" t="s">
        <v>569</v>
      </c>
      <c r="D74" s="28"/>
      <c r="E74" s="28"/>
      <c r="F74" s="502" t="s">
        <v>526</v>
      </c>
      <c r="G74" s="28"/>
      <c r="H74" s="28"/>
      <c r="I74" s="28"/>
      <c r="J74" s="503">
        <f>AVERAGE(J75:J80)</f>
        <v>58.333333333333336</v>
      </c>
      <c r="K74" s="502"/>
      <c r="L74" s="503">
        <f>AVERAGE(L75:L80)</f>
        <v>58.333333333333336</v>
      </c>
      <c r="M74" s="502"/>
      <c r="N74" s="503">
        <f>AVERAGE(N75:N80)</f>
        <v>58.333333333333336</v>
      </c>
      <c r="O74" s="502"/>
      <c r="P74" s="503">
        <f>AVERAGE(P75:P80)</f>
        <v>58.333333333333336</v>
      </c>
      <c r="Q74" s="502"/>
      <c r="R74" s="503">
        <f>AVERAGE(R75:R80)</f>
        <v>58.333333333333336</v>
      </c>
      <c r="S74" s="502"/>
      <c r="T74" s="503" t="e">
        <f>AVERAGE(T75:T80)</f>
        <v>#DIV/0!</v>
      </c>
      <c r="U74" s="502"/>
      <c r="V74" s="503"/>
      <c r="W74" s="44"/>
      <c r="X74" s="503"/>
      <c r="Y74" s="502"/>
    </row>
    <row r="75" spans="1:25" ht="225" x14ac:dyDescent="0.25">
      <c r="A75" s="564">
        <v>44</v>
      </c>
      <c r="B75" s="564"/>
      <c r="C75" s="564"/>
      <c r="D75" s="754" t="s">
        <v>227</v>
      </c>
      <c r="E75" s="754"/>
      <c r="F75" s="450" t="s">
        <v>5117</v>
      </c>
      <c r="G75" s="12" t="s">
        <v>167</v>
      </c>
      <c r="H75" s="12" t="s">
        <v>168</v>
      </c>
      <c r="I75" s="12" t="s">
        <v>169</v>
      </c>
      <c r="J75" s="511">
        <v>100</v>
      </c>
      <c r="K75" s="510" t="s">
        <v>4397</v>
      </c>
      <c r="L75" s="511">
        <v>100</v>
      </c>
      <c r="M75" s="417"/>
      <c r="N75" s="511">
        <v>100</v>
      </c>
      <c r="O75" s="416"/>
      <c r="P75" s="511">
        <v>100</v>
      </c>
      <c r="Q75" s="416"/>
      <c r="R75" s="511">
        <v>100</v>
      </c>
      <c r="S75" s="416"/>
      <c r="T75" s="509"/>
      <c r="U75" s="416"/>
      <c r="V75" s="416"/>
      <c r="W75" s="41"/>
      <c r="X75" s="416"/>
      <c r="Y75" s="416"/>
    </row>
    <row r="76" spans="1:25" ht="180" x14ac:dyDescent="0.25">
      <c r="A76" s="564">
        <v>45</v>
      </c>
      <c r="B76" s="564"/>
      <c r="C76" s="564"/>
      <c r="D76" s="754" t="s">
        <v>228</v>
      </c>
      <c r="E76" s="754"/>
      <c r="F76" s="450" t="s">
        <v>170</v>
      </c>
      <c r="G76" s="12" t="s">
        <v>171</v>
      </c>
      <c r="H76" s="12" t="s">
        <v>172</v>
      </c>
      <c r="I76" s="12" t="s">
        <v>173</v>
      </c>
      <c r="J76" s="511">
        <v>50</v>
      </c>
      <c r="K76" s="510" t="s">
        <v>4398</v>
      </c>
      <c r="L76" s="511">
        <v>50</v>
      </c>
      <c r="M76" s="417"/>
      <c r="N76" s="511">
        <v>50</v>
      </c>
      <c r="O76" s="416"/>
      <c r="P76" s="511">
        <v>50</v>
      </c>
      <c r="Q76" s="416"/>
      <c r="R76" s="511">
        <v>50</v>
      </c>
      <c r="S76" s="416"/>
      <c r="T76" s="509"/>
      <c r="U76" s="416"/>
      <c r="V76" s="416"/>
      <c r="W76" s="41"/>
      <c r="X76" s="416"/>
      <c r="Y76" s="416"/>
    </row>
    <row r="77" spans="1:25" ht="105" x14ac:dyDescent="0.25">
      <c r="A77" s="564">
        <v>46</v>
      </c>
      <c r="B77" s="564"/>
      <c r="C77" s="564"/>
      <c r="D77" s="754" t="s">
        <v>229</v>
      </c>
      <c r="E77" s="754"/>
      <c r="F77" s="450" t="s">
        <v>174</v>
      </c>
      <c r="G77" s="12" t="s">
        <v>175</v>
      </c>
      <c r="H77" s="12" t="s">
        <v>176</v>
      </c>
      <c r="I77" s="12" t="s">
        <v>177</v>
      </c>
      <c r="J77" s="511">
        <v>0</v>
      </c>
      <c r="K77" s="510" t="s">
        <v>4399</v>
      </c>
      <c r="L77" s="511">
        <v>0</v>
      </c>
      <c r="M77" s="417"/>
      <c r="N77" s="511">
        <v>0</v>
      </c>
      <c r="O77" s="416"/>
      <c r="P77" s="511">
        <v>0</v>
      </c>
      <c r="Q77" s="416"/>
      <c r="R77" s="511">
        <v>0</v>
      </c>
      <c r="S77" s="416"/>
      <c r="T77" s="509"/>
      <c r="U77" s="416"/>
      <c r="V77" s="416"/>
      <c r="W77" s="41"/>
      <c r="X77" s="416"/>
      <c r="Y77" s="416"/>
    </row>
    <row r="78" spans="1:25" ht="105" x14ac:dyDescent="0.25">
      <c r="A78" s="564">
        <v>47</v>
      </c>
      <c r="B78" s="564"/>
      <c r="C78" s="564"/>
      <c r="D78" s="754" t="s">
        <v>230</v>
      </c>
      <c r="E78" s="754"/>
      <c r="F78" s="450" t="s">
        <v>178</v>
      </c>
      <c r="G78" s="12" t="s">
        <v>171</v>
      </c>
      <c r="H78" s="12" t="s">
        <v>179</v>
      </c>
      <c r="I78" s="12" t="s">
        <v>180</v>
      </c>
      <c r="J78" s="511">
        <v>0</v>
      </c>
      <c r="K78" s="510" t="s">
        <v>4400</v>
      </c>
      <c r="L78" s="511">
        <v>0</v>
      </c>
      <c r="M78" s="417"/>
      <c r="N78" s="511">
        <v>0</v>
      </c>
      <c r="O78" s="416"/>
      <c r="P78" s="511">
        <v>0</v>
      </c>
      <c r="Q78" s="416"/>
      <c r="R78" s="511">
        <v>0</v>
      </c>
      <c r="S78" s="416"/>
      <c r="T78" s="509"/>
      <c r="U78" s="416"/>
      <c r="V78" s="416"/>
      <c r="W78" s="41"/>
      <c r="X78" s="416"/>
      <c r="Y78" s="416"/>
    </row>
    <row r="79" spans="1:25" ht="216" x14ac:dyDescent="0.25">
      <c r="A79" s="564">
        <v>48</v>
      </c>
      <c r="B79" s="564"/>
      <c r="C79" s="564"/>
      <c r="D79" s="754" t="s">
        <v>231</v>
      </c>
      <c r="E79" s="754"/>
      <c r="F79" s="450" t="s">
        <v>181</v>
      </c>
      <c r="G79" s="12" t="s">
        <v>36</v>
      </c>
      <c r="H79" s="12" t="s">
        <v>176</v>
      </c>
      <c r="I79" s="12" t="s">
        <v>182</v>
      </c>
      <c r="J79" s="511">
        <v>100</v>
      </c>
      <c r="K79" s="510" t="s">
        <v>4401</v>
      </c>
      <c r="L79" s="511">
        <v>100</v>
      </c>
      <c r="M79" s="417"/>
      <c r="N79" s="511">
        <v>100</v>
      </c>
      <c r="O79" s="416"/>
      <c r="P79" s="511">
        <v>100</v>
      </c>
      <c r="Q79" s="416"/>
      <c r="R79" s="511">
        <v>100</v>
      </c>
      <c r="S79" s="416"/>
      <c r="T79" s="416"/>
      <c r="U79" s="416"/>
      <c r="V79" s="416"/>
      <c r="W79" s="41"/>
      <c r="X79" s="416"/>
      <c r="Y79" s="416"/>
    </row>
    <row r="80" spans="1:25" ht="180" x14ac:dyDescent="0.25">
      <c r="A80" s="564">
        <v>49</v>
      </c>
      <c r="B80" s="564"/>
      <c r="C80" s="564"/>
      <c r="D80" s="754" t="s">
        <v>232</v>
      </c>
      <c r="E80" s="754"/>
      <c r="F80" s="450" t="s">
        <v>5073</v>
      </c>
      <c r="G80" s="12" t="s">
        <v>167</v>
      </c>
      <c r="H80" s="12" t="s">
        <v>168</v>
      </c>
      <c r="I80" s="12" t="s">
        <v>169</v>
      </c>
      <c r="J80" s="511">
        <v>100</v>
      </c>
      <c r="K80" s="510" t="s">
        <v>4402</v>
      </c>
      <c r="L80" s="511">
        <v>100</v>
      </c>
      <c r="M80" s="417"/>
      <c r="N80" s="511">
        <v>100</v>
      </c>
      <c r="O80" s="416"/>
      <c r="P80" s="511">
        <v>100</v>
      </c>
      <c r="Q80" s="416"/>
      <c r="R80" s="511">
        <v>100</v>
      </c>
      <c r="S80" s="416"/>
      <c r="T80" s="416"/>
      <c r="U80" s="416"/>
      <c r="V80" s="416"/>
      <c r="W80" s="41"/>
      <c r="X80" s="416"/>
      <c r="Y80" s="416"/>
    </row>
    <row r="81" spans="1:25" s="504" customFormat="1" ht="123" customHeight="1" x14ac:dyDescent="0.25">
      <c r="A81" s="28"/>
      <c r="B81" s="28"/>
      <c r="C81" s="750" t="s">
        <v>570</v>
      </c>
      <c r="D81" s="751"/>
      <c r="E81" s="751"/>
      <c r="F81" s="901" t="s">
        <v>527</v>
      </c>
      <c r="G81" s="751"/>
      <c r="H81" s="28"/>
      <c r="I81" s="28"/>
      <c r="J81" s="523">
        <f>AVERAGE(J82,J83,J87:J89)</f>
        <v>86.666666666666657</v>
      </c>
      <c r="K81" s="524"/>
      <c r="L81" s="523">
        <f>AVERAGE(L82,L83,L87:L89)</f>
        <v>86.666666666666657</v>
      </c>
      <c r="M81" s="525"/>
      <c r="N81" s="523">
        <f>AVERAGE(N82,N83,N87:N89)</f>
        <v>86.666666666666657</v>
      </c>
      <c r="O81" s="524"/>
      <c r="P81" s="523">
        <f>AVERAGE(P82,P83,P87:P89)</f>
        <v>86.666666666666657</v>
      </c>
      <c r="Q81" s="524"/>
      <c r="R81" s="523">
        <f>AVERAGE(R82,R83,R87:R89)</f>
        <v>86.666666666666657</v>
      </c>
      <c r="S81" s="524"/>
      <c r="T81" s="523" t="e">
        <f>AVERAGE(T82,T83,T87:T89)</f>
        <v>#DIV/0!</v>
      </c>
      <c r="U81" s="524"/>
      <c r="V81" s="524"/>
      <c r="W81" s="44"/>
      <c r="X81" s="524"/>
      <c r="Y81" s="524"/>
    </row>
    <row r="82" spans="1:25" ht="195" x14ac:dyDescent="0.25">
      <c r="A82" s="564">
        <v>50</v>
      </c>
      <c r="B82" s="564"/>
      <c r="C82" s="564"/>
      <c r="D82" s="754" t="s">
        <v>233</v>
      </c>
      <c r="E82" s="754"/>
      <c r="F82" s="450" t="s">
        <v>183</v>
      </c>
      <c r="G82" s="12" t="s">
        <v>184</v>
      </c>
      <c r="H82" s="12" t="s">
        <v>185</v>
      </c>
      <c r="I82" s="12" t="s">
        <v>186</v>
      </c>
      <c r="J82" s="420">
        <v>100</v>
      </c>
      <c r="K82" s="506" t="s">
        <v>4403</v>
      </c>
      <c r="L82" s="420">
        <v>100</v>
      </c>
      <c r="M82" s="417"/>
      <c r="N82" s="420">
        <v>100</v>
      </c>
      <c r="O82" s="416"/>
      <c r="P82" s="420">
        <v>100</v>
      </c>
      <c r="Q82" s="416"/>
      <c r="R82" s="420">
        <v>100</v>
      </c>
      <c r="S82" s="416"/>
      <c r="T82" s="416"/>
      <c r="U82" s="416"/>
      <c r="V82" s="416"/>
      <c r="W82" s="41"/>
      <c r="X82" s="416"/>
      <c r="Y82" s="416"/>
    </row>
    <row r="83" spans="1:25" s="501" customFormat="1" ht="86.25" x14ac:dyDescent="0.25">
      <c r="A83" s="31">
        <v>51</v>
      </c>
      <c r="B83" s="31"/>
      <c r="C83" s="31"/>
      <c r="D83" s="756" t="s">
        <v>643</v>
      </c>
      <c r="E83" s="756"/>
      <c r="F83" s="517" t="s">
        <v>643</v>
      </c>
      <c r="G83" s="30"/>
      <c r="H83" s="30"/>
      <c r="I83" s="30"/>
      <c r="J83" s="518">
        <f>AVERAGE(J84:J86)</f>
        <v>83.333333333333329</v>
      </c>
      <c r="K83" s="429"/>
      <c r="L83" s="518">
        <f>AVERAGE(L84:L86)</f>
        <v>83.333333333333329</v>
      </c>
      <c r="M83" s="519"/>
      <c r="N83" s="518">
        <f>AVERAGE(N84:N86)</f>
        <v>83.333333333333329</v>
      </c>
      <c r="O83" s="520"/>
      <c r="P83" s="518">
        <f>AVERAGE(P84:P86)</f>
        <v>83.333333333333329</v>
      </c>
      <c r="Q83" s="520"/>
      <c r="R83" s="518">
        <f>AVERAGE(R84:R86)</f>
        <v>83.333333333333329</v>
      </c>
      <c r="S83" s="520"/>
      <c r="T83" s="518" t="e">
        <f>AVERAGE(T84:T86)</f>
        <v>#DIV/0!</v>
      </c>
      <c r="U83" s="520"/>
      <c r="V83" s="520"/>
      <c r="W83" s="43"/>
      <c r="X83" s="520"/>
      <c r="Y83" s="520"/>
    </row>
    <row r="84" spans="1:25" ht="180" x14ac:dyDescent="0.25">
      <c r="A84" s="564" t="s">
        <v>5022</v>
      </c>
      <c r="B84" s="564"/>
      <c r="C84" s="564"/>
      <c r="D84" s="564"/>
      <c r="E84" s="754" t="s">
        <v>6984</v>
      </c>
      <c r="F84" s="450" t="s">
        <v>187</v>
      </c>
      <c r="G84" s="12" t="s">
        <v>175</v>
      </c>
      <c r="H84" s="12" t="s">
        <v>176</v>
      </c>
      <c r="I84" s="12" t="s">
        <v>5026</v>
      </c>
      <c r="J84" s="420">
        <v>50</v>
      </c>
      <c r="K84" s="506" t="s">
        <v>4404</v>
      </c>
      <c r="L84" s="420">
        <v>50</v>
      </c>
      <c r="M84" s="417"/>
      <c r="N84" s="420">
        <v>50</v>
      </c>
      <c r="O84" s="417"/>
      <c r="P84" s="420">
        <v>50</v>
      </c>
      <c r="Q84" s="509"/>
      <c r="R84" s="420">
        <v>50</v>
      </c>
      <c r="S84" s="416"/>
      <c r="T84" s="509"/>
      <c r="U84" s="416"/>
      <c r="V84" s="416"/>
      <c r="W84" s="41"/>
      <c r="X84" s="416"/>
      <c r="Y84" s="416"/>
    </row>
    <row r="85" spans="1:25" ht="120" x14ac:dyDescent="0.25">
      <c r="A85" s="564" t="s">
        <v>5023</v>
      </c>
      <c r="B85" s="564"/>
      <c r="C85" s="564"/>
      <c r="D85" s="564"/>
      <c r="E85" s="754" t="s">
        <v>6983</v>
      </c>
      <c r="F85" s="450" t="s">
        <v>188</v>
      </c>
      <c r="G85" s="12" t="s">
        <v>175</v>
      </c>
      <c r="H85" s="12" t="s">
        <v>189</v>
      </c>
      <c r="I85" s="12" t="s">
        <v>190</v>
      </c>
      <c r="J85" s="420">
        <v>100</v>
      </c>
      <c r="K85" s="506" t="s">
        <v>4405</v>
      </c>
      <c r="L85" s="420">
        <v>100</v>
      </c>
      <c r="M85" s="417"/>
      <c r="N85" s="420">
        <v>100</v>
      </c>
      <c r="O85" s="416"/>
      <c r="P85" s="420">
        <v>100</v>
      </c>
      <c r="Q85" s="416"/>
      <c r="R85" s="420">
        <v>100</v>
      </c>
      <c r="S85" s="416"/>
      <c r="T85" s="509"/>
      <c r="U85" s="416"/>
      <c r="V85" s="416"/>
      <c r="W85" s="41"/>
      <c r="X85" s="416"/>
      <c r="Y85" s="416"/>
    </row>
    <row r="86" spans="1:25" ht="171" x14ac:dyDescent="0.25">
      <c r="A86" s="564" t="s">
        <v>5024</v>
      </c>
      <c r="B86" s="564"/>
      <c r="C86" s="564"/>
      <c r="D86" s="564"/>
      <c r="E86" s="754" t="s">
        <v>6985</v>
      </c>
      <c r="F86" s="450" t="s">
        <v>191</v>
      </c>
      <c r="G86" s="12" t="s">
        <v>192</v>
      </c>
      <c r="H86" s="12" t="s">
        <v>193</v>
      </c>
      <c r="I86" s="12" t="s">
        <v>194</v>
      </c>
      <c r="J86" s="420">
        <v>100</v>
      </c>
      <c r="K86" s="506" t="s">
        <v>4406</v>
      </c>
      <c r="L86" s="420">
        <v>100</v>
      </c>
      <c r="M86" s="417"/>
      <c r="N86" s="420">
        <v>100</v>
      </c>
      <c r="O86" s="416"/>
      <c r="P86" s="420">
        <v>100</v>
      </c>
      <c r="Q86" s="416"/>
      <c r="R86" s="420">
        <v>100</v>
      </c>
      <c r="S86" s="416"/>
      <c r="T86" s="509"/>
      <c r="U86" s="416"/>
      <c r="V86" s="416"/>
      <c r="W86" s="41"/>
      <c r="X86" s="416"/>
      <c r="Y86" s="416"/>
    </row>
    <row r="87" spans="1:25" ht="144" x14ac:dyDescent="0.25">
      <c r="A87" s="564">
        <v>52</v>
      </c>
      <c r="B87" s="564"/>
      <c r="C87" s="564"/>
      <c r="D87" s="754" t="s">
        <v>234</v>
      </c>
      <c r="E87" s="754"/>
      <c r="F87" s="450" t="s">
        <v>195</v>
      </c>
      <c r="G87" s="12" t="s">
        <v>196</v>
      </c>
      <c r="H87" s="12" t="s">
        <v>197</v>
      </c>
      <c r="I87" s="12" t="s">
        <v>198</v>
      </c>
      <c r="J87" s="420">
        <v>50</v>
      </c>
      <c r="K87" s="506" t="s">
        <v>4407</v>
      </c>
      <c r="L87" s="420">
        <v>50</v>
      </c>
      <c r="M87" s="417"/>
      <c r="N87" s="420">
        <v>50</v>
      </c>
      <c r="O87" s="416"/>
      <c r="P87" s="420">
        <v>50</v>
      </c>
      <c r="Q87" s="416"/>
      <c r="R87" s="420">
        <v>50</v>
      </c>
      <c r="S87" s="416"/>
      <c r="T87" s="416"/>
      <c r="U87" s="416"/>
      <c r="V87" s="416"/>
      <c r="W87" s="41"/>
      <c r="X87" s="416"/>
      <c r="Y87" s="416"/>
    </row>
    <row r="88" spans="1:25" ht="120" x14ac:dyDescent="0.25">
      <c r="A88" s="564">
        <v>53</v>
      </c>
      <c r="B88" s="564"/>
      <c r="C88" s="564"/>
      <c r="D88" s="754" t="s">
        <v>235</v>
      </c>
      <c r="E88" s="754"/>
      <c r="F88" s="450" t="s">
        <v>199</v>
      </c>
      <c r="G88" s="12" t="s">
        <v>175</v>
      </c>
      <c r="H88" s="12" t="s">
        <v>176</v>
      </c>
      <c r="I88" s="12" t="s">
        <v>200</v>
      </c>
      <c r="J88" s="420">
        <v>100</v>
      </c>
      <c r="K88" s="506" t="s">
        <v>4408</v>
      </c>
      <c r="L88" s="420">
        <v>100</v>
      </c>
      <c r="M88" s="417"/>
      <c r="N88" s="420">
        <v>100</v>
      </c>
      <c r="O88" s="416"/>
      <c r="P88" s="420">
        <v>100</v>
      </c>
      <c r="Q88" s="416"/>
      <c r="R88" s="420">
        <v>100</v>
      </c>
      <c r="S88" s="416"/>
      <c r="T88" s="509"/>
      <c r="U88" s="416"/>
      <c r="V88" s="416"/>
      <c r="W88" s="41"/>
      <c r="X88" s="416"/>
      <c r="Y88" s="416"/>
    </row>
    <row r="89" spans="1:25" ht="180" x14ac:dyDescent="0.25">
      <c r="A89" s="564">
        <v>54</v>
      </c>
      <c r="B89" s="564"/>
      <c r="C89" s="564"/>
      <c r="D89" s="754" t="s">
        <v>236</v>
      </c>
      <c r="E89" s="754"/>
      <c r="F89" s="450" t="s">
        <v>201</v>
      </c>
      <c r="G89" s="12" t="s">
        <v>4971</v>
      </c>
      <c r="H89" s="12" t="s">
        <v>4972</v>
      </c>
      <c r="I89" s="12" t="s">
        <v>4973</v>
      </c>
      <c r="J89" s="420">
        <v>100</v>
      </c>
      <c r="K89" s="761" t="s">
        <v>4409</v>
      </c>
      <c r="L89" s="420">
        <v>100</v>
      </c>
      <c r="M89" s="417"/>
      <c r="N89" s="420">
        <v>100</v>
      </c>
      <c r="O89" s="416"/>
      <c r="P89" s="420">
        <v>100</v>
      </c>
      <c r="Q89" s="416"/>
      <c r="R89" s="420">
        <v>100</v>
      </c>
      <c r="S89" s="416"/>
      <c r="T89" s="509"/>
      <c r="U89" s="416"/>
      <c r="V89" s="416"/>
      <c r="W89" s="41"/>
      <c r="X89" s="416"/>
      <c r="Y89" s="416"/>
    </row>
    <row r="90" spans="1:25" s="504" customFormat="1" ht="199.5" customHeight="1" x14ac:dyDescent="0.25">
      <c r="A90" s="28"/>
      <c r="B90" s="28"/>
      <c r="C90" s="750" t="s">
        <v>571</v>
      </c>
      <c r="D90" s="28"/>
      <c r="E90" s="1023"/>
      <c r="F90" s="762" t="s">
        <v>528</v>
      </c>
      <c r="G90" s="751"/>
      <c r="H90" s="751"/>
      <c r="I90" s="751"/>
      <c r="J90" s="503">
        <f>AVERAGE(J91,J94,J97,J98,J99)</f>
        <v>80</v>
      </c>
      <c r="K90" s="502"/>
      <c r="L90" s="503">
        <f>AVERAGE(L91,L94,L97,L98,L99)</f>
        <v>80</v>
      </c>
      <c r="M90" s="502"/>
      <c r="N90" s="503">
        <f>AVERAGE(N91,N94,N97,N98,N99)</f>
        <v>80</v>
      </c>
      <c r="O90" s="502"/>
      <c r="P90" s="503">
        <f>AVERAGE(P91,P94,P97,P98,P99)</f>
        <v>80</v>
      </c>
      <c r="Q90" s="502"/>
      <c r="R90" s="503">
        <f>AVERAGE(R91,R94,R97,R98,R99)</f>
        <v>80</v>
      </c>
      <c r="S90" s="502"/>
      <c r="T90" s="503" t="e">
        <f>AVERAGE(T91,T94,T97,T98,T99)</f>
        <v>#DIV/0!</v>
      </c>
      <c r="U90" s="502"/>
      <c r="V90" s="502"/>
      <c r="W90" s="44"/>
      <c r="X90" s="502"/>
      <c r="Y90" s="502"/>
    </row>
    <row r="91" spans="1:25" s="501" customFormat="1" ht="199.5" customHeight="1" x14ac:dyDescent="0.25">
      <c r="A91" s="31">
        <v>55</v>
      </c>
      <c r="B91" s="31"/>
      <c r="C91" s="758"/>
      <c r="D91" s="763" t="s">
        <v>644</v>
      </c>
      <c r="E91" s="763"/>
      <c r="F91" s="764" t="s">
        <v>644</v>
      </c>
      <c r="G91" s="30"/>
      <c r="H91" s="30"/>
      <c r="I91" s="30"/>
      <c r="J91" s="536">
        <f>AVERAGE(J92,J93)</f>
        <v>100</v>
      </c>
      <c r="K91" s="516"/>
      <c r="L91" s="536">
        <f>AVERAGE(L92,L93)</f>
        <v>100</v>
      </c>
      <c r="M91" s="537"/>
      <c r="N91" s="536">
        <f>AVERAGE(N92,N93)</f>
        <v>100</v>
      </c>
      <c r="O91" s="516"/>
      <c r="P91" s="536">
        <f>AVERAGE(P92,P93)</f>
        <v>100</v>
      </c>
      <c r="Q91" s="516"/>
      <c r="R91" s="536">
        <f>AVERAGE(R92,R93)</f>
        <v>100</v>
      </c>
      <c r="S91" s="516"/>
      <c r="T91" s="536" t="e">
        <f>AVERAGE(T92,T93)</f>
        <v>#DIV/0!</v>
      </c>
      <c r="U91" s="516"/>
      <c r="V91" s="516"/>
      <c r="W91" s="43"/>
      <c r="X91" s="516"/>
      <c r="Y91" s="516"/>
    </row>
    <row r="92" spans="1:25" ht="153" x14ac:dyDescent="0.25">
      <c r="A92" s="564" t="s">
        <v>5025</v>
      </c>
      <c r="B92" s="564"/>
      <c r="C92" s="564"/>
      <c r="D92" s="564"/>
      <c r="E92" s="754" t="s">
        <v>6986</v>
      </c>
      <c r="F92" s="450" t="s">
        <v>203</v>
      </c>
      <c r="G92" s="12" t="s">
        <v>204</v>
      </c>
      <c r="H92" s="12" t="s">
        <v>205</v>
      </c>
      <c r="I92" s="12" t="s">
        <v>5027</v>
      </c>
      <c r="J92" s="535">
        <v>100</v>
      </c>
      <c r="K92" s="506" t="s">
        <v>4410</v>
      </c>
      <c r="L92" s="535">
        <v>100</v>
      </c>
      <c r="M92" s="534"/>
      <c r="N92" s="535">
        <v>100</v>
      </c>
      <c r="O92" s="511"/>
      <c r="P92" s="535">
        <v>100</v>
      </c>
      <c r="Q92" s="511"/>
      <c r="R92" s="535">
        <v>100</v>
      </c>
      <c r="S92" s="511"/>
      <c r="T92" s="535"/>
      <c r="U92" s="511"/>
      <c r="V92" s="511"/>
      <c r="W92" s="47"/>
      <c r="X92" s="511"/>
      <c r="Y92" s="511"/>
    </row>
    <row r="93" spans="1:25" ht="150" x14ac:dyDescent="0.25">
      <c r="A93" s="564" t="s">
        <v>5028</v>
      </c>
      <c r="B93" s="564"/>
      <c r="C93" s="564"/>
      <c r="D93" s="564"/>
      <c r="E93" s="754" t="s">
        <v>6987</v>
      </c>
      <c r="F93" s="450" t="s">
        <v>3627</v>
      </c>
      <c r="G93" s="12" t="s">
        <v>192</v>
      </c>
      <c r="H93" s="12" t="s">
        <v>176</v>
      </c>
      <c r="I93" s="12" t="s">
        <v>206</v>
      </c>
      <c r="J93" s="507">
        <v>100</v>
      </c>
      <c r="K93" s="450"/>
      <c r="L93" s="507">
        <v>100</v>
      </c>
      <c r="M93" s="435"/>
      <c r="N93" s="507">
        <v>100</v>
      </c>
      <c r="O93" s="420"/>
      <c r="P93" s="507">
        <v>100</v>
      </c>
      <c r="Q93" s="420"/>
      <c r="R93" s="507">
        <v>100</v>
      </c>
      <c r="S93" s="420"/>
      <c r="T93" s="507"/>
      <c r="U93" s="420"/>
      <c r="V93" s="420"/>
      <c r="W93" s="40"/>
      <c r="X93" s="420"/>
      <c r="Y93" s="420"/>
    </row>
    <row r="94" spans="1:25" s="501" customFormat="1" ht="51.75" x14ac:dyDescent="0.25">
      <c r="A94" s="31">
        <v>56</v>
      </c>
      <c r="B94" s="31"/>
      <c r="C94" s="31"/>
      <c r="D94" s="756" t="s">
        <v>645</v>
      </c>
      <c r="E94" s="756"/>
      <c r="F94" s="517" t="s">
        <v>645</v>
      </c>
      <c r="G94" s="30"/>
      <c r="H94" s="30"/>
      <c r="I94" s="30"/>
      <c r="J94" s="518">
        <f>AVERAGE(J95,J96)</f>
        <v>100</v>
      </c>
      <c r="K94" s="517"/>
      <c r="L94" s="518">
        <f>AVERAGE(L95,L96)</f>
        <v>100</v>
      </c>
      <c r="M94" s="519"/>
      <c r="N94" s="518">
        <f>AVERAGE(N95,N96)</f>
        <v>100</v>
      </c>
      <c r="O94" s="520"/>
      <c r="P94" s="518">
        <f>AVERAGE(P95,P96)</f>
        <v>100</v>
      </c>
      <c r="Q94" s="520"/>
      <c r="R94" s="518">
        <f>AVERAGE(R95,R96)</f>
        <v>100</v>
      </c>
      <c r="S94" s="520"/>
      <c r="T94" s="518" t="e">
        <f>AVERAGE(T95,T96)</f>
        <v>#DIV/0!</v>
      </c>
      <c r="U94" s="520"/>
      <c r="V94" s="520"/>
      <c r="W94" s="43"/>
      <c r="X94" s="520"/>
      <c r="Y94" s="520"/>
    </row>
    <row r="95" spans="1:25" ht="330" x14ac:dyDescent="0.25">
      <c r="A95" s="564" t="s">
        <v>572</v>
      </c>
      <c r="B95" s="564"/>
      <c r="C95" s="564"/>
      <c r="D95" s="564"/>
      <c r="E95" s="754" t="s">
        <v>6988</v>
      </c>
      <c r="F95" s="450" t="s">
        <v>207</v>
      </c>
      <c r="G95" s="12" t="s">
        <v>204</v>
      </c>
      <c r="H95" s="12" t="s">
        <v>208</v>
      </c>
      <c r="I95" s="12" t="s">
        <v>5029</v>
      </c>
      <c r="J95" s="507">
        <v>100</v>
      </c>
      <c r="K95" s="450" t="s">
        <v>4411</v>
      </c>
      <c r="L95" s="507">
        <v>100</v>
      </c>
      <c r="M95" s="435"/>
      <c r="N95" s="507">
        <v>100</v>
      </c>
      <c r="O95" s="420"/>
      <c r="P95" s="507">
        <v>100</v>
      </c>
      <c r="Q95" s="420"/>
      <c r="R95" s="507">
        <v>100</v>
      </c>
      <c r="S95" s="420"/>
      <c r="T95" s="507"/>
      <c r="U95" s="420"/>
      <c r="V95" s="420"/>
      <c r="W95" s="40"/>
      <c r="X95" s="420"/>
      <c r="Y95" s="420"/>
    </row>
    <row r="96" spans="1:25" ht="135" x14ac:dyDescent="0.25">
      <c r="A96" s="564" t="s">
        <v>573</v>
      </c>
      <c r="B96" s="564"/>
      <c r="C96" s="564"/>
      <c r="D96" s="564"/>
      <c r="E96" s="754" t="s">
        <v>6989</v>
      </c>
      <c r="F96" s="450" t="s">
        <v>209</v>
      </c>
      <c r="G96" s="12" t="s">
        <v>192</v>
      </c>
      <c r="H96" s="12" t="s">
        <v>176</v>
      </c>
      <c r="I96" s="12" t="s">
        <v>206</v>
      </c>
      <c r="J96" s="507">
        <v>100</v>
      </c>
      <c r="K96" s="506" t="s">
        <v>4412</v>
      </c>
      <c r="L96" s="507">
        <v>100</v>
      </c>
      <c r="M96" s="435"/>
      <c r="N96" s="507">
        <v>100</v>
      </c>
      <c r="O96" s="420"/>
      <c r="P96" s="507">
        <v>100</v>
      </c>
      <c r="Q96" s="420"/>
      <c r="R96" s="507">
        <v>100</v>
      </c>
      <c r="S96" s="420"/>
      <c r="T96" s="507"/>
      <c r="U96" s="420"/>
      <c r="V96" s="420"/>
      <c r="W96" s="40"/>
      <c r="X96" s="420"/>
      <c r="Y96" s="420"/>
    </row>
    <row r="97" spans="1:25" ht="135" x14ac:dyDescent="0.25">
      <c r="A97" s="564">
        <v>57</v>
      </c>
      <c r="B97" s="564"/>
      <c r="C97" s="564"/>
      <c r="D97" s="754" t="s">
        <v>4963</v>
      </c>
      <c r="E97" s="754"/>
      <c r="F97" s="450" t="s">
        <v>210</v>
      </c>
      <c r="G97" s="12" t="s">
        <v>175</v>
      </c>
      <c r="H97" s="12" t="s">
        <v>176</v>
      </c>
      <c r="I97" s="12" t="s">
        <v>211</v>
      </c>
      <c r="J97" s="511">
        <v>50</v>
      </c>
      <c r="K97" s="510" t="s">
        <v>4413</v>
      </c>
      <c r="L97" s="511">
        <v>50</v>
      </c>
      <c r="M97" s="435"/>
      <c r="N97" s="511">
        <v>50</v>
      </c>
      <c r="O97" s="420"/>
      <c r="P97" s="511">
        <v>50</v>
      </c>
      <c r="Q97" s="420"/>
      <c r="R97" s="511">
        <v>50</v>
      </c>
      <c r="S97" s="420"/>
      <c r="T97" s="507"/>
      <c r="U97" s="420"/>
      <c r="V97" s="420"/>
      <c r="W97" s="40"/>
      <c r="X97" s="420"/>
      <c r="Y97" s="420"/>
    </row>
    <row r="98" spans="1:25" ht="270" x14ac:dyDescent="0.25">
      <c r="A98" s="564">
        <v>58</v>
      </c>
      <c r="B98" s="564"/>
      <c r="C98" s="564"/>
      <c r="D98" s="754" t="s">
        <v>237</v>
      </c>
      <c r="E98" s="754"/>
      <c r="F98" s="450" t="s">
        <v>212</v>
      </c>
      <c r="G98" s="12" t="s">
        <v>192</v>
      </c>
      <c r="H98" s="12" t="s">
        <v>176</v>
      </c>
      <c r="I98" s="12" t="s">
        <v>213</v>
      </c>
      <c r="J98" s="511">
        <v>100</v>
      </c>
      <c r="K98" s="510" t="s">
        <v>4414</v>
      </c>
      <c r="L98" s="511">
        <v>100</v>
      </c>
      <c r="M98" s="435"/>
      <c r="N98" s="511">
        <v>100</v>
      </c>
      <c r="O98" s="420"/>
      <c r="P98" s="511">
        <v>100</v>
      </c>
      <c r="Q98" s="420"/>
      <c r="R98" s="511">
        <v>100</v>
      </c>
      <c r="S98" s="420"/>
      <c r="T98" s="507"/>
      <c r="U98" s="420"/>
      <c r="V98" s="420"/>
      <c r="W98" s="40"/>
      <c r="X98" s="420"/>
      <c r="Y98" s="420"/>
    </row>
    <row r="99" spans="1:25" ht="105" x14ac:dyDescent="0.25">
      <c r="A99" s="564">
        <v>59</v>
      </c>
      <c r="B99" s="564"/>
      <c r="C99" s="564"/>
      <c r="D99" s="754" t="s">
        <v>238</v>
      </c>
      <c r="E99" s="754"/>
      <c r="F99" s="450" t="s">
        <v>214</v>
      </c>
      <c r="G99" s="12" t="s">
        <v>175</v>
      </c>
      <c r="H99" s="12" t="s">
        <v>176</v>
      </c>
      <c r="I99" s="12" t="s">
        <v>202</v>
      </c>
      <c r="J99" s="511">
        <v>50</v>
      </c>
      <c r="K99" s="510" t="s">
        <v>4415</v>
      </c>
      <c r="L99" s="511">
        <v>50</v>
      </c>
      <c r="M99" s="417"/>
      <c r="N99" s="511">
        <v>50</v>
      </c>
      <c r="O99" s="416"/>
      <c r="P99" s="511">
        <v>50</v>
      </c>
      <c r="Q99" s="416"/>
      <c r="R99" s="511">
        <v>50</v>
      </c>
      <c r="S99" s="416"/>
      <c r="T99" s="509"/>
      <c r="U99" s="416"/>
      <c r="V99" s="416"/>
      <c r="W99" s="41"/>
      <c r="X99" s="416"/>
      <c r="Y99" s="416"/>
    </row>
    <row r="100" spans="1:25" s="504" customFormat="1" ht="88.5" customHeight="1" x14ac:dyDescent="0.25">
      <c r="A100" s="28"/>
      <c r="B100" s="28"/>
      <c r="C100" s="750" t="s">
        <v>574</v>
      </c>
      <c r="D100" s="28"/>
      <c r="E100" s="1023"/>
      <c r="F100" s="762" t="s">
        <v>529</v>
      </c>
      <c r="G100" s="751"/>
      <c r="H100" s="751"/>
      <c r="I100" s="751"/>
      <c r="J100" s="523">
        <f>AVERAGE(J101:J105)</f>
        <v>80</v>
      </c>
      <c r="K100" s="524"/>
      <c r="L100" s="523">
        <f>AVERAGE(L101:L105)</f>
        <v>80</v>
      </c>
      <c r="M100" s="525"/>
      <c r="N100" s="523">
        <f>AVERAGE(N101:N105)</f>
        <v>80</v>
      </c>
      <c r="O100" s="524"/>
      <c r="P100" s="523">
        <f>AVERAGE(P101:P105)</f>
        <v>80</v>
      </c>
      <c r="Q100" s="524"/>
      <c r="R100" s="523">
        <f>AVERAGE(R101:R105)</f>
        <v>80</v>
      </c>
      <c r="S100" s="524"/>
      <c r="T100" s="523" t="e">
        <f>AVERAGE(T101:T105)</f>
        <v>#DIV/0!</v>
      </c>
      <c r="U100" s="524"/>
      <c r="V100" s="524"/>
      <c r="W100" s="44"/>
      <c r="X100" s="524"/>
      <c r="Y100" s="524"/>
    </row>
    <row r="101" spans="1:25" ht="135" x14ac:dyDescent="0.25">
      <c r="A101" s="564">
        <v>60</v>
      </c>
      <c r="B101" s="564"/>
      <c r="C101" s="564"/>
      <c r="D101" s="754" t="s">
        <v>243</v>
      </c>
      <c r="E101" s="754"/>
      <c r="F101" s="450" t="s">
        <v>215</v>
      </c>
      <c r="G101" s="12" t="s">
        <v>175</v>
      </c>
      <c r="H101" s="12" t="s">
        <v>176</v>
      </c>
      <c r="I101" s="12" t="s">
        <v>216</v>
      </c>
      <c r="J101" s="511">
        <v>50</v>
      </c>
      <c r="K101" s="510" t="s">
        <v>4416</v>
      </c>
      <c r="L101" s="511">
        <v>50</v>
      </c>
      <c r="M101" s="435"/>
      <c r="N101" s="511">
        <v>50</v>
      </c>
      <c r="O101" s="420"/>
      <c r="P101" s="511">
        <v>50</v>
      </c>
      <c r="Q101" s="420"/>
      <c r="R101" s="511">
        <v>50</v>
      </c>
      <c r="S101" s="420"/>
      <c r="T101" s="507"/>
      <c r="U101" s="420"/>
      <c r="V101" s="507"/>
      <c r="W101" s="40"/>
      <c r="X101" s="507"/>
      <c r="Y101" s="420"/>
    </row>
    <row r="102" spans="1:25" ht="60" x14ac:dyDescent="0.25">
      <c r="A102" s="564">
        <v>61</v>
      </c>
      <c r="B102" s="564"/>
      <c r="C102" s="564"/>
      <c r="D102" s="754" t="s">
        <v>242</v>
      </c>
      <c r="E102" s="754"/>
      <c r="F102" s="450" t="s">
        <v>217</v>
      </c>
      <c r="G102" s="12" t="s">
        <v>218</v>
      </c>
      <c r="H102" s="12" t="s">
        <v>219</v>
      </c>
      <c r="I102" s="12" t="s">
        <v>220</v>
      </c>
      <c r="J102" s="511">
        <v>100</v>
      </c>
      <c r="K102" s="510" t="s">
        <v>4417</v>
      </c>
      <c r="L102" s="511">
        <v>100</v>
      </c>
      <c r="M102" s="435"/>
      <c r="N102" s="511">
        <v>100</v>
      </c>
      <c r="O102" s="420"/>
      <c r="P102" s="511">
        <v>100</v>
      </c>
      <c r="Q102" s="420"/>
      <c r="R102" s="511">
        <v>100</v>
      </c>
      <c r="S102" s="420"/>
      <c r="T102" s="507"/>
      <c r="U102" s="420"/>
      <c r="V102" s="507"/>
      <c r="W102" s="40"/>
      <c r="X102" s="507"/>
      <c r="Y102" s="420"/>
    </row>
    <row r="103" spans="1:25" ht="144" x14ac:dyDescent="0.25">
      <c r="A103" s="564">
        <v>62</v>
      </c>
      <c r="B103" s="564"/>
      <c r="C103" s="564"/>
      <c r="D103" s="754" t="s">
        <v>241</v>
      </c>
      <c r="E103" s="754"/>
      <c r="F103" s="450" t="s">
        <v>221</v>
      </c>
      <c r="G103" s="12" t="s">
        <v>175</v>
      </c>
      <c r="H103" s="12" t="s">
        <v>222</v>
      </c>
      <c r="I103" s="12" t="s">
        <v>202</v>
      </c>
      <c r="J103" s="511">
        <v>100</v>
      </c>
      <c r="K103" s="510" t="s">
        <v>4418</v>
      </c>
      <c r="L103" s="511">
        <v>100</v>
      </c>
      <c r="M103" s="435"/>
      <c r="N103" s="511">
        <v>100</v>
      </c>
      <c r="O103" s="420"/>
      <c r="P103" s="511">
        <v>100</v>
      </c>
      <c r="Q103" s="420"/>
      <c r="R103" s="511">
        <v>100</v>
      </c>
      <c r="S103" s="420"/>
      <c r="T103" s="507"/>
      <c r="U103" s="420"/>
      <c r="V103" s="507"/>
      <c r="W103" s="40"/>
      <c r="X103" s="507"/>
      <c r="Y103" s="420"/>
    </row>
    <row r="104" spans="1:25" ht="135" x14ac:dyDescent="0.25">
      <c r="A104" s="564">
        <v>63</v>
      </c>
      <c r="B104" s="564"/>
      <c r="C104" s="564"/>
      <c r="D104" s="754" t="s">
        <v>240</v>
      </c>
      <c r="E104" s="754"/>
      <c r="F104" s="450" t="s">
        <v>223</v>
      </c>
      <c r="G104" s="12" t="s">
        <v>224</v>
      </c>
      <c r="H104" s="12" t="s">
        <v>225</v>
      </c>
      <c r="I104" s="12" t="s">
        <v>226</v>
      </c>
      <c r="J104" s="511">
        <v>100</v>
      </c>
      <c r="K104" s="510" t="s">
        <v>4419</v>
      </c>
      <c r="L104" s="511">
        <v>100</v>
      </c>
      <c r="M104" s="435"/>
      <c r="N104" s="511">
        <v>100</v>
      </c>
      <c r="O104" s="420"/>
      <c r="P104" s="511">
        <v>100</v>
      </c>
      <c r="Q104" s="507"/>
      <c r="R104" s="511">
        <v>100</v>
      </c>
      <c r="S104" s="420"/>
      <c r="T104" s="507"/>
      <c r="U104" s="420"/>
      <c r="V104" s="507"/>
      <c r="W104" s="40"/>
      <c r="X104" s="507"/>
      <c r="Y104" s="420"/>
    </row>
    <row r="105" spans="1:25" ht="261" x14ac:dyDescent="0.25">
      <c r="A105" s="564">
        <v>64</v>
      </c>
      <c r="B105" s="564"/>
      <c r="C105" s="564"/>
      <c r="D105" s="754" t="s">
        <v>239</v>
      </c>
      <c r="E105" s="754"/>
      <c r="F105" s="450" t="s">
        <v>5118</v>
      </c>
      <c r="G105" s="12" t="s">
        <v>4971</v>
      </c>
      <c r="H105" s="12" t="s">
        <v>4972</v>
      </c>
      <c r="I105" s="12" t="s">
        <v>4973</v>
      </c>
      <c r="J105" s="511">
        <v>50</v>
      </c>
      <c r="K105" s="510" t="s">
        <v>4420</v>
      </c>
      <c r="L105" s="511">
        <v>50</v>
      </c>
      <c r="M105" s="435"/>
      <c r="N105" s="511">
        <v>50</v>
      </c>
      <c r="O105" s="420"/>
      <c r="P105" s="511">
        <v>50</v>
      </c>
      <c r="Q105" s="420"/>
      <c r="R105" s="511">
        <v>50</v>
      </c>
      <c r="S105" s="420"/>
      <c r="T105" s="507"/>
      <c r="U105" s="420"/>
      <c r="V105" s="507"/>
      <c r="W105" s="40"/>
      <c r="X105" s="507"/>
      <c r="Y105" s="420"/>
    </row>
    <row r="106" spans="1:25" s="504" customFormat="1" ht="130.5" customHeight="1" x14ac:dyDescent="0.25">
      <c r="A106" s="28"/>
      <c r="B106" s="750" t="s">
        <v>575</v>
      </c>
      <c r="C106" s="28"/>
      <c r="D106" s="28"/>
      <c r="E106" s="28"/>
      <c r="F106" s="901" t="s">
        <v>5030</v>
      </c>
      <c r="G106" s="765"/>
      <c r="H106" s="765"/>
      <c r="I106" s="28"/>
      <c r="J106" s="503">
        <f>AVERAGE(J107,J112,J115,J140)</f>
        <v>63.75</v>
      </c>
      <c r="K106" s="502"/>
      <c r="L106" s="503">
        <f>AVERAGE(L107,L112,L115,L140)</f>
        <v>63.75</v>
      </c>
      <c r="M106" s="502"/>
      <c r="N106" s="503">
        <f>AVERAGE(N107,N112,N115,N140)</f>
        <v>63.75</v>
      </c>
      <c r="O106" s="502"/>
      <c r="P106" s="503">
        <f>AVERAGE(P107,P112,P115,P140)</f>
        <v>63.75</v>
      </c>
      <c r="Q106" s="502"/>
      <c r="R106" s="503">
        <f>AVERAGE(R107,R112,R115,R140)</f>
        <v>63.75</v>
      </c>
      <c r="S106" s="502"/>
      <c r="T106" s="503" t="e">
        <f>AVERAGE(T107,T112,T115,T140)</f>
        <v>#DIV/0!</v>
      </c>
      <c r="U106" s="502"/>
      <c r="V106" s="503" t="e">
        <f>AVERAGE(V107,V112,V115,V140)</f>
        <v>#DIV/0!</v>
      </c>
      <c r="W106" s="44"/>
      <c r="X106" s="503" t="e">
        <f>AVERAGE(X107,X112,X115,X140)</f>
        <v>#DIV/0!</v>
      </c>
      <c r="Y106" s="502"/>
    </row>
    <row r="107" spans="1:25" s="504" customFormat="1" ht="144.75" customHeight="1" x14ac:dyDescent="0.25">
      <c r="A107" s="28"/>
      <c r="B107" s="28"/>
      <c r="C107" s="750" t="s">
        <v>576</v>
      </c>
      <c r="D107" s="28"/>
      <c r="E107" s="28"/>
      <c r="F107" s="502" t="s">
        <v>5031</v>
      </c>
      <c r="G107" s="28"/>
      <c r="H107" s="28"/>
      <c r="I107" s="28"/>
      <c r="J107" s="503">
        <f>AVERAGE(J108:J111)</f>
        <v>25</v>
      </c>
      <c r="K107" s="502"/>
      <c r="L107" s="503">
        <f>AVERAGE(L108:L111)</f>
        <v>25</v>
      </c>
      <c r="M107" s="502"/>
      <c r="N107" s="503">
        <f>AVERAGE(N108:N111)</f>
        <v>25</v>
      </c>
      <c r="O107" s="502"/>
      <c r="P107" s="503">
        <f>AVERAGE(P108:P111)</f>
        <v>25</v>
      </c>
      <c r="Q107" s="502"/>
      <c r="R107" s="503">
        <f>AVERAGE(R108:R111)</f>
        <v>25</v>
      </c>
      <c r="S107" s="502"/>
      <c r="T107" s="503" t="e">
        <f>AVERAGE(T108:T111)</f>
        <v>#DIV/0!</v>
      </c>
      <c r="U107" s="502"/>
      <c r="V107" s="503" t="e">
        <f>AVERAGE(V108:V111)</f>
        <v>#DIV/0!</v>
      </c>
      <c r="W107" s="44"/>
      <c r="X107" s="503" t="e">
        <f>AVERAGE(X108:X111)</f>
        <v>#DIV/0!</v>
      </c>
      <c r="Y107" s="502"/>
    </row>
    <row r="108" spans="1:25" ht="45" x14ac:dyDescent="0.25">
      <c r="A108" s="564">
        <v>65</v>
      </c>
      <c r="B108" s="564"/>
      <c r="C108" s="564"/>
      <c r="D108" s="754" t="s">
        <v>244</v>
      </c>
      <c r="E108" s="754"/>
      <c r="F108" s="450" t="s">
        <v>244</v>
      </c>
      <c r="G108" s="12" t="s">
        <v>245</v>
      </c>
      <c r="H108" s="12" t="s">
        <v>246</v>
      </c>
      <c r="I108" s="12" t="s">
        <v>247</v>
      </c>
      <c r="J108" s="420">
        <v>0</v>
      </c>
      <c r="K108" s="506" t="s">
        <v>4421</v>
      </c>
      <c r="L108" s="420">
        <v>0</v>
      </c>
      <c r="M108" s="417"/>
      <c r="N108" s="420">
        <v>0</v>
      </c>
      <c r="O108" s="416"/>
      <c r="P108" s="420">
        <v>0</v>
      </c>
      <c r="Q108" s="416"/>
      <c r="R108" s="420">
        <v>0</v>
      </c>
      <c r="S108" s="416"/>
      <c r="T108" s="416"/>
      <c r="U108" s="416"/>
      <c r="V108" s="416"/>
      <c r="W108" s="41"/>
      <c r="X108" s="416"/>
      <c r="Y108" s="416"/>
    </row>
    <row r="109" spans="1:25" ht="120" x14ac:dyDescent="0.25">
      <c r="A109" s="564">
        <v>66</v>
      </c>
      <c r="B109" s="564"/>
      <c r="C109" s="564"/>
      <c r="D109" s="754" t="s">
        <v>304</v>
      </c>
      <c r="E109" s="754"/>
      <c r="F109" s="450" t="s">
        <v>5503</v>
      </c>
      <c r="G109" s="12" t="s">
        <v>248</v>
      </c>
      <c r="H109" s="12" t="s">
        <v>249</v>
      </c>
      <c r="I109" s="12" t="s">
        <v>247</v>
      </c>
      <c r="J109" s="420">
        <v>0</v>
      </c>
      <c r="K109" s="506" t="s">
        <v>4422</v>
      </c>
      <c r="L109" s="420">
        <v>0</v>
      </c>
      <c r="M109" s="417"/>
      <c r="N109" s="420">
        <v>0</v>
      </c>
      <c r="O109" s="416"/>
      <c r="P109" s="420">
        <v>0</v>
      </c>
      <c r="Q109" s="416"/>
      <c r="R109" s="420">
        <v>0</v>
      </c>
      <c r="S109" s="416"/>
      <c r="T109" s="509"/>
      <c r="U109" s="416"/>
      <c r="V109" s="416"/>
      <c r="W109" s="41"/>
      <c r="X109" s="416"/>
      <c r="Y109" s="416"/>
    </row>
    <row r="110" spans="1:25" ht="333" x14ac:dyDescent="0.25">
      <c r="A110" s="564">
        <v>67</v>
      </c>
      <c r="B110" s="564"/>
      <c r="C110" s="564"/>
      <c r="D110" s="754" t="s">
        <v>306</v>
      </c>
      <c r="E110" s="754"/>
      <c r="F110" s="450" t="s">
        <v>250</v>
      </c>
      <c r="G110" s="12" t="s">
        <v>248</v>
      </c>
      <c r="H110" s="12" t="s">
        <v>251</v>
      </c>
      <c r="I110" s="12" t="s">
        <v>247</v>
      </c>
      <c r="J110" s="420">
        <v>50</v>
      </c>
      <c r="K110" s="506" t="s">
        <v>7281</v>
      </c>
      <c r="L110" s="420">
        <v>50</v>
      </c>
      <c r="M110" s="417"/>
      <c r="N110" s="420">
        <v>50</v>
      </c>
      <c r="O110" s="416"/>
      <c r="P110" s="420">
        <v>50</v>
      </c>
      <c r="Q110" s="416"/>
      <c r="R110" s="420">
        <v>50</v>
      </c>
      <c r="S110" s="416"/>
      <c r="T110" s="416"/>
      <c r="U110" s="416"/>
      <c r="V110" s="416"/>
      <c r="W110" s="41"/>
      <c r="X110" s="416"/>
      <c r="Y110" s="416"/>
    </row>
    <row r="111" spans="1:25" ht="135" x14ac:dyDescent="0.25">
      <c r="A111" s="564">
        <v>68</v>
      </c>
      <c r="B111" s="564"/>
      <c r="C111" s="564"/>
      <c r="D111" s="754" t="s">
        <v>305</v>
      </c>
      <c r="E111" s="754"/>
      <c r="F111" s="450" t="s">
        <v>252</v>
      </c>
      <c r="G111" s="12" t="s">
        <v>253</v>
      </c>
      <c r="H111" s="12" t="s">
        <v>254</v>
      </c>
      <c r="I111" s="12" t="s">
        <v>255</v>
      </c>
      <c r="J111" s="416">
        <v>50</v>
      </c>
      <c r="K111" s="506" t="s">
        <v>4423</v>
      </c>
      <c r="L111" s="416">
        <v>50</v>
      </c>
      <c r="M111" s="417"/>
      <c r="N111" s="416">
        <v>50</v>
      </c>
      <c r="O111" s="416"/>
      <c r="P111" s="416">
        <v>50</v>
      </c>
      <c r="Q111" s="416"/>
      <c r="R111" s="416">
        <v>50</v>
      </c>
      <c r="S111" s="416"/>
      <c r="T111" s="416"/>
      <c r="U111" s="416"/>
      <c r="V111" s="416"/>
      <c r="W111" s="41"/>
      <c r="X111" s="416"/>
      <c r="Y111" s="416"/>
    </row>
    <row r="112" spans="1:25" s="504" customFormat="1" ht="91.5" customHeight="1" x14ac:dyDescent="0.25">
      <c r="A112" s="28"/>
      <c r="B112" s="28"/>
      <c r="C112" s="750" t="s">
        <v>577</v>
      </c>
      <c r="D112" s="28"/>
      <c r="E112" s="1024"/>
      <c r="F112" s="766" t="s">
        <v>5032</v>
      </c>
      <c r="G112" s="751"/>
      <c r="H112" s="751"/>
      <c r="I112" s="751"/>
      <c r="J112" s="436">
        <f>AVERAGE(J113,J114)</f>
        <v>100</v>
      </c>
      <c r="K112" s="524"/>
      <c r="L112" s="436">
        <f>AVERAGE(L113,L114)</f>
        <v>100</v>
      </c>
      <c r="M112" s="525"/>
      <c r="N112" s="436">
        <f>AVERAGE(N113,N114)</f>
        <v>100</v>
      </c>
      <c r="O112" s="524"/>
      <c r="P112" s="436">
        <f>AVERAGE(P113,P114)</f>
        <v>100</v>
      </c>
      <c r="Q112" s="524"/>
      <c r="R112" s="436">
        <f>AVERAGE(R113,R114)</f>
        <v>100</v>
      </c>
      <c r="S112" s="524"/>
      <c r="T112" s="436"/>
      <c r="U112" s="524"/>
      <c r="V112" s="436">
        <f>AVERAGE(V113,V114)</f>
        <v>100</v>
      </c>
      <c r="W112" s="44"/>
      <c r="X112" s="436">
        <f>AVERAGE(X113,X114)</f>
        <v>100</v>
      </c>
      <c r="Y112" s="524"/>
    </row>
    <row r="113" spans="1:25" ht="120" x14ac:dyDescent="0.25">
      <c r="A113" s="564">
        <v>69</v>
      </c>
      <c r="B113" s="564"/>
      <c r="C113" s="564"/>
      <c r="D113" s="754" t="s">
        <v>307</v>
      </c>
      <c r="E113" s="754"/>
      <c r="F113" s="450" t="s">
        <v>256</v>
      </c>
      <c r="G113" s="12" t="s">
        <v>257</v>
      </c>
      <c r="H113" s="12" t="s">
        <v>258</v>
      </c>
      <c r="I113" s="12" t="s">
        <v>247</v>
      </c>
      <c r="J113" s="509">
        <v>100</v>
      </c>
      <c r="K113" s="416"/>
      <c r="L113" s="416">
        <v>100</v>
      </c>
      <c r="M113" s="417"/>
      <c r="N113" s="416">
        <v>100</v>
      </c>
      <c r="O113" s="416"/>
      <c r="P113" s="416">
        <v>100</v>
      </c>
      <c r="Q113" s="416"/>
      <c r="R113" s="416">
        <v>100</v>
      </c>
      <c r="S113" s="416"/>
      <c r="T113" s="416"/>
      <c r="U113" s="416"/>
      <c r="V113" s="416">
        <v>100</v>
      </c>
      <c r="W113" s="41"/>
      <c r="X113" s="416">
        <v>100</v>
      </c>
      <c r="Y113" s="416"/>
    </row>
    <row r="114" spans="1:25" ht="60" x14ac:dyDescent="0.25">
      <c r="A114" s="564">
        <v>70</v>
      </c>
      <c r="B114" s="564"/>
      <c r="C114" s="564"/>
      <c r="D114" s="754" t="s">
        <v>308</v>
      </c>
      <c r="E114" s="754"/>
      <c r="F114" s="450" t="s">
        <v>259</v>
      </c>
      <c r="G114" s="12" t="s">
        <v>260</v>
      </c>
      <c r="H114" s="12" t="s">
        <v>261</v>
      </c>
      <c r="I114" s="12" t="s">
        <v>262</v>
      </c>
      <c r="J114" s="509">
        <v>100</v>
      </c>
      <c r="K114" s="416"/>
      <c r="L114" s="416">
        <v>100</v>
      </c>
      <c r="M114" s="417"/>
      <c r="N114" s="416">
        <v>100</v>
      </c>
      <c r="O114" s="416"/>
      <c r="P114" s="416">
        <v>100</v>
      </c>
      <c r="Q114" s="416"/>
      <c r="R114" s="416">
        <v>100</v>
      </c>
      <c r="S114" s="416"/>
      <c r="T114" s="416"/>
      <c r="U114" s="416"/>
      <c r="V114" s="416">
        <v>100</v>
      </c>
      <c r="W114" s="41"/>
      <c r="X114" s="416">
        <v>100</v>
      </c>
      <c r="Y114" s="416"/>
    </row>
    <row r="115" spans="1:25" s="504" customFormat="1" ht="72" customHeight="1" x14ac:dyDescent="0.25">
      <c r="A115" s="28"/>
      <c r="B115" s="28"/>
      <c r="C115" s="750" t="s">
        <v>578</v>
      </c>
      <c r="D115" s="28"/>
      <c r="E115" s="1023"/>
      <c r="F115" s="762" t="s">
        <v>530</v>
      </c>
      <c r="G115" s="751"/>
      <c r="H115" s="751"/>
      <c r="I115" s="751"/>
      <c r="J115" s="523">
        <f>AVERAGE(J116,J122,J128,J134)</f>
        <v>40</v>
      </c>
      <c r="K115" s="524"/>
      <c r="L115" s="523">
        <f>AVERAGE(L116,L122,L128,L134)</f>
        <v>40</v>
      </c>
      <c r="M115" s="525"/>
      <c r="N115" s="523">
        <f>AVERAGE(N116,N122,N128,N134)</f>
        <v>40</v>
      </c>
      <c r="O115" s="524"/>
      <c r="P115" s="523">
        <f>AVERAGE(P116,P122,P128,P134)</f>
        <v>40</v>
      </c>
      <c r="Q115" s="524"/>
      <c r="R115" s="523">
        <f>AVERAGE(R116,R122,R128,R134)</f>
        <v>40</v>
      </c>
      <c r="S115" s="524"/>
      <c r="T115" s="523" t="e">
        <f>AVERAGE(T116,T122,T128,T134)</f>
        <v>#DIV/0!</v>
      </c>
      <c r="U115" s="524"/>
      <c r="V115" s="523" t="e">
        <f>AVERAGE(V116,V122,V128,V134)</f>
        <v>#DIV/0!</v>
      </c>
      <c r="W115" s="44"/>
      <c r="X115" s="523" t="e">
        <f>AVERAGE(X116,X122,X128,X134)</f>
        <v>#DIV/0!</v>
      </c>
      <c r="Y115" s="524"/>
    </row>
    <row r="116" spans="1:25" s="501" customFormat="1" ht="72" customHeight="1" x14ac:dyDescent="0.25">
      <c r="A116" s="31">
        <v>71</v>
      </c>
      <c r="B116" s="31"/>
      <c r="C116" s="758"/>
      <c r="D116" s="763" t="s">
        <v>646</v>
      </c>
      <c r="E116" s="763"/>
      <c r="F116" s="764" t="s">
        <v>646</v>
      </c>
      <c r="G116" s="30"/>
      <c r="H116" s="30"/>
      <c r="I116" s="30"/>
      <c r="J116" s="518">
        <f>AVERAGE(J117:J121)</f>
        <v>50</v>
      </c>
      <c r="K116" s="520"/>
      <c r="L116" s="518">
        <f>AVERAGE(L117:L121)</f>
        <v>50</v>
      </c>
      <c r="M116" s="519"/>
      <c r="N116" s="518">
        <f>AVERAGE(N117:N121)</f>
        <v>50</v>
      </c>
      <c r="O116" s="520"/>
      <c r="P116" s="518">
        <f>AVERAGE(P117:P121)</f>
        <v>50</v>
      </c>
      <c r="Q116" s="520"/>
      <c r="R116" s="518">
        <f>AVERAGE(R117:R121)</f>
        <v>50</v>
      </c>
      <c r="S116" s="520"/>
      <c r="T116" s="518" t="e">
        <f>AVERAGE(T117:T121)</f>
        <v>#DIV/0!</v>
      </c>
      <c r="U116" s="520"/>
      <c r="V116" s="518" t="e">
        <f>AVERAGE(V117:V121)</f>
        <v>#DIV/0!</v>
      </c>
      <c r="W116" s="43"/>
      <c r="X116" s="518" t="e">
        <f>AVERAGE(X117:X121)</f>
        <v>#DIV/0!</v>
      </c>
      <c r="Y116" s="520"/>
    </row>
    <row r="117" spans="1:25" ht="171" x14ac:dyDescent="0.25">
      <c r="A117" s="564" t="s">
        <v>5033</v>
      </c>
      <c r="B117" s="564"/>
      <c r="C117" s="564"/>
      <c r="D117" s="564"/>
      <c r="E117" s="754" t="s">
        <v>6991</v>
      </c>
      <c r="F117" s="450" t="s">
        <v>263</v>
      </c>
      <c r="G117" s="12" t="s">
        <v>5034</v>
      </c>
      <c r="H117" s="12" t="s">
        <v>5035</v>
      </c>
      <c r="I117" s="12" t="s">
        <v>5036</v>
      </c>
      <c r="J117" s="420">
        <v>100</v>
      </c>
      <c r="K117" s="506" t="s">
        <v>4424</v>
      </c>
      <c r="L117" s="420">
        <v>100</v>
      </c>
      <c r="M117" s="417"/>
      <c r="N117" s="420">
        <v>100</v>
      </c>
      <c r="O117" s="416"/>
      <c r="P117" s="420">
        <v>100</v>
      </c>
      <c r="Q117" s="416"/>
      <c r="R117" s="420">
        <v>100</v>
      </c>
      <c r="S117" s="416"/>
      <c r="T117" s="509"/>
      <c r="U117" s="416"/>
      <c r="V117" s="416"/>
      <c r="W117" s="41"/>
      <c r="X117" s="416"/>
      <c r="Y117" s="416"/>
    </row>
    <row r="118" spans="1:25" ht="195" x14ac:dyDescent="0.25">
      <c r="A118" s="564" t="s">
        <v>5037</v>
      </c>
      <c r="B118" s="564"/>
      <c r="C118" s="564"/>
      <c r="D118" s="564"/>
      <c r="E118" s="754" t="s">
        <v>6990</v>
      </c>
      <c r="F118" s="450" t="s">
        <v>264</v>
      </c>
      <c r="G118" s="12" t="s">
        <v>265</v>
      </c>
      <c r="H118" s="12" t="s">
        <v>266</v>
      </c>
      <c r="I118" s="12" t="s">
        <v>267</v>
      </c>
      <c r="J118" s="420">
        <v>0</v>
      </c>
      <c r="K118" s="506" t="s">
        <v>4425</v>
      </c>
      <c r="L118" s="420">
        <v>0</v>
      </c>
      <c r="M118" s="417"/>
      <c r="N118" s="420">
        <v>0</v>
      </c>
      <c r="O118" s="416"/>
      <c r="P118" s="420">
        <v>0</v>
      </c>
      <c r="Q118" s="416"/>
      <c r="R118" s="420">
        <v>0</v>
      </c>
      <c r="S118" s="416"/>
      <c r="T118" s="416"/>
      <c r="U118" s="416"/>
      <c r="V118" s="416"/>
      <c r="W118" s="41"/>
      <c r="X118" s="416"/>
      <c r="Y118" s="416"/>
    </row>
    <row r="119" spans="1:25" ht="45" x14ac:dyDescent="0.25">
      <c r="A119" s="564" t="s">
        <v>5038</v>
      </c>
      <c r="B119" s="564"/>
      <c r="C119" s="564"/>
      <c r="D119" s="564"/>
      <c r="E119" s="754" t="s">
        <v>6992</v>
      </c>
      <c r="F119" s="450" t="s">
        <v>268</v>
      </c>
      <c r="G119" s="12" t="s">
        <v>269</v>
      </c>
      <c r="H119" s="12" t="s">
        <v>270</v>
      </c>
      <c r="I119" s="12" t="s">
        <v>271</v>
      </c>
      <c r="J119" s="420">
        <v>100</v>
      </c>
      <c r="K119" s="506" t="s">
        <v>4426</v>
      </c>
      <c r="L119" s="420">
        <v>100</v>
      </c>
      <c r="M119" s="417"/>
      <c r="N119" s="420">
        <v>100</v>
      </c>
      <c r="O119" s="416"/>
      <c r="P119" s="420">
        <v>100</v>
      </c>
      <c r="Q119" s="416"/>
      <c r="R119" s="420">
        <v>100</v>
      </c>
      <c r="S119" s="416"/>
      <c r="T119" s="416"/>
      <c r="U119" s="416"/>
      <c r="V119" s="416"/>
      <c r="W119" s="41"/>
      <c r="X119" s="416"/>
      <c r="Y119" s="416"/>
    </row>
    <row r="120" spans="1:25" ht="180" x14ac:dyDescent="0.25">
      <c r="A120" s="564" t="s">
        <v>5039</v>
      </c>
      <c r="B120" s="564"/>
      <c r="C120" s="564"/>
      <c r="D120" s="564"/>
      <c r="E120" s="754" t="s">
        <v>6993</v>
      </c>
      <c r="F120" s="450" t="s">
        <v>272</v>
      </c>
      <c r="G120" s="12" t="s">
        <v>273</v>
      </c>
      <c r="H120" s="12" t="s">
        <v>274</v>
      </c>
      <c r="I120" s="12" t="s">
        <v>275</v>
      </c>
      <c r="J120" s="420">
        <v>0</v>
      </c>
      <c r="K120" s="506" t="s">
        <v>4427</v>
      </c>
      <c r="L120" s="420">
        <v>0</v>
      </c>
      <c r="M120" s="417"/>
      <c r="N120" s="420">
        <v>0</v>
      </c>
      <c r="O120" s="416"/>
      <c r="P120" s="420">
        <v>0</v>
      </c>
      <c r="Q120" s="416"/>
      <c r="R120" s="420">
        <v>0</v>
      </c>
      <c r="S120" s="416"/>
      <c r="T120" s="416"/>
      <c r="U120" s="416"/>
      <c r="V120" s="416"/>
      <c r="W120" s="41"/>
      <c r="X120" s="416"/>
      <c r="Y120" s="416"/>
    </row>
    <row r="121" spans="1:25" ht="120" x14ac:dyDescent="0.25">
      <c r="A121" s="564" t="s">
        <v>5040</v>
      </c>
      <c r="B121" s="564"/>
      <c r="C121" s="564"/>
      <c r="D121" s="564"/>
      <c r="E121" s="754" t="s">
        <v>6994</v>
      </c>
      <c r="F121" s="450" t="s">
        <v>276</v>
      </c>
      <c r="G121" s="12" t="s">
        <v>277</v>
      </c>
      <c r="H121" s="12" t="s">
        <v>278</v>
      </c>
      <c r="I121" s="12" t="s">
        <v>5119</v>
      </c>
      <c r="J121" s="420">
        <v>50</v>
      </c>
      <c r="K121" s="506" t="s">
        <v>4428</v>
      </c>
      <c r="L121" s="420">
        <v>50</v>
      </c>
      <c r="M121" s="417"/>
      <c r="N121" s="420">
        <v>50</v>
      </c>
      <c r="O121" s="416"/>
      <c r="P121" s="420">
        <v>50</v>
      </c>
      <c r="Q121" s="416"/>
      <c r="R121" s="420">
        <v>50</v>
      </c>
      <c r="S121" s="416"/>
      <c r="T121" s="416"/>
      <c r="U121" s="416"/>
      <c r="V121" s="416"/>
      <c r="W121" s="41"/>
      <c r="X121" s="416"/>
      <c r="Y121" s="416"/>
    </row>
    <row r="122" spans="1:25" s="501" customFormat="1" ht="51.75" x14ac:dyDescent="0.25">
      <c r="A122" s="31">
        <v>72</v>
      </c>
      <c r="B122" s="31"/>
      <c r="C122" s="31"/>
      <c r="D122" s="763" t="s">
        <v>6995</v>
      </c>
      <c r="E122" s="763"/>
      <c r="F122" s="517" t="s">
        <v>647</v>
      </c>
      <c r="G122" s="30"/>
      <c r="H122" s="30"/>
      <c r="I122" s="30"/>
      <c r="J122" s="518">
        <f>AVERAGE(J123:J127)</f>
        <v>60</v>
      </c>
      <c r="K122" s="520"/>
      <c r="L122" s="518">
        <f>AVERAGE(L123:L127)</f>
        <v>60</v>
      </c>
      <c r="M122" s="519"/>
      <c r="N122" s="518">
        <f>AVERAGE(N123:N127)</f>
        <v>60</v>
      </c>
      <c r="O122" s="520"/>
      <c r="P122" s="518">
        <f>AVERAGE(P123:P127)</f>
        <v>60</v>
      </c>
      <c r="Q122" s="520"/>
      <c r="R122" s="518">
        <f>AVERAGE(R123:R127)</f>
        <v>60</v>
      </c>
      <c r="S122" s="520"/>
      <c r="T122" s="518" t="e">
        <f>AVERAGE(T123:T127)</f>
        <v>#DIV/0!</v>
      </c>
      <c r="U122" s="520"/>
      <c r="V122" s="518" t="e">
        <f>AVERAGE(V123:V127)</f>
        <v>#DIV/0!</v>
      </c>
      <c r="W122" s="43"/>
      <c r="X122" s="518" t="e">
        <f>AVERAGE(X123:X127)</f>
        <v>#DIV/0!</v>
      </c>
      <c r="Y122" s="520"/>
    </row>
    <row r="123" spans="1:25" ht="108" x14ac:dyDescent="0.25">
      <c r="A123" s="564" t="s">
        <v>579</v>
      </c>
      <c r="B123" s="564"/>
      <c r="C123" s="564"/>
      <c r="D123" s="564"/>
      <c r="E123" s="754" t="s">
        <v>6991</v>
      </c>
      <c r="F123" s="450" t="s">
        <v>279</v>
      </c>
      <c r="G123" s="12" t="s">
        <v>5041</v>
      </c>
      <c r="H123" s="12" t="s">
        <v>5042</v>
      </c>
      <c r="I123" s="12" t="s">
        <v>5043</v>
      </c>
      <c r="J123" s="420">
        <v>100</v>
      </c>
      <c r="K123" s="506" t="s">
        <v>4429</v>
      </c>
      <c r="L123" s="420">
        <v>100</v>
      </c>
      <c r="M123" s="417"/>
      <c r="N123" s="420">
        <v>100</v>
      </c>
      <c r="O123" s="416"/>
      <c r="P123" s="420">
        <v>100</v>
      </c>
      <c r="Q123" s="416"/>
      <c r="R123" s="420">
        <v>100</v>
      </c>
      <c r="S123" s="416"/>
      <c r="T123" s="509"/>
      <c r="U123" s="416"/>
      <c r="V123" s="509"/>
      <c r="W123" s="41"/>
      <c r="X123" s="509"/>
      <c r="Y123" s="416"/>
    </row>
    <row r="124" spans="1:25" ht="105" x14ac:dyDescent="0.25">
      <c r="A124" s="564" t="s">
        <v>580</v>
      </c>
      <c r="B124" s="564"/>
      <c r="C124" s="564"/>
      <c r="D124" s="564"/>
      <c r="E124" s="754" t="s">
        <v>6990</v>
      </c>
      <c r="F124" s="450" t="s">
        <v>280</v>
      </c>
      <c r="G124" s="12" t="s">
        <v>281</v>
      </c>
      <c r="H124" s="12" t="s">
        <v>282</v>
      </c>
      <c r="I124" s="12" t="s">
        <v>267</v>
      </c>
      <c r="J124" s="420">
        <v>0</v>
      </c>
      <c r="K124" s="506" t="s">
        <v>4430</v>
      </c>
      <c r="L124" s="420">
        <v>0</v>
      </c>
      <c r="M124" s="417"/>
      <c r="N124" s="420">
        <v>0</v>
      </c>
      <c r="O124" s="416"/>
      <c r="P124" s="420">
        <v>0</v>
      </c>
      <c r="Q124" s="416"/>
      <c r="R124" s="420">
        <v>0</v>
      </c>
      <c r="S124" s="416"/>
      <c r="T124" s="416"/>
      <c r="U124" s="416"/>
      <c r="V124" s="416"/>
      <c r="W124" s="41"/>
      <c r="X124" s="416"/>
      <c r="Y124" s="416"/>
    </row>
    <row r="125" spans="1:25" ht="54" x14ac:dyDescent="0.25">
      <c r="A125" s="564" t="s">
        <v>581</v>
      </c>
      <c r="B125" s="564"/>
      <c r="C125" s="564"/>
      <c r="D125" s="564"/>
      <c r="E125" s="754" t="s">
        <v>6992</v>
      </c>
      <c r="F125" s="450" t="s">
        <v>283</v>
      </c>
      <c r="G125" s="12" t="s">
        <v>269</v>
      </c>
      <c r="H125" s="12" t="s">
        <v>270</v>
      </c>
      <c r="I125" s="12" t="s">
        <v>271</v>
      </c>
      <c r="J125" s="420">
        <v>100</v>
      </c>
      <c r="K125" s="506" t="s">
        <v>4431</v>
      </c>
      <c r="L125" s="420">
        <v>100</v>
      </c>
      <c r="M125" s="417"/>
      <c r="N125" s="420">
        <v>100</v>
      </c>
      <c r="O125" s="416"/>
      <c r="P125" s="420">
        <v>100</v>
      </c>
      <c r="Q125" s="416"/>
      <c r="R125" s="420">
        <v>100</v>
      </c>
      <c r="S125" s="416"/>
      <c r="T125" s="509"/>
      <c r="U125" s="416"/>
      <c r="V125" s="416"/>
      <c r="W125" s="41"/>
      <c r="X125" s="416"/>
      <c r="Y125" s="416"/>
    </row>
    <row r="126" spans="1:25" ht="180" x14ac:dyDescent="0.25">
      <c r="A126" s="564" t="s">
        <v>582</v>
      </c>
      <c r="B126" s="564"/>
      <c r="C126" s="564"/>
      <c r="D126" s="564"/>
      <c r="E126" s="754" t="s">
        <v>6993</v>
      </c>
      <c r="F126" s="450" t="s">
        <v>272</v>
      </c>
      <c r="G126" s="12" t="s">
        <v>273</v>
      </c>
      <c r="H126" s="12" t="s">
        <v>274</v>
      </c>
      <c r="I126" s="12" t="s">
        <v>275</v>
      </c>
      <c r="J126" s="420">
        <v>50</v>
      </c>
      <c r="K126" s="506" t="s">
        <v>4432</v>
      </c>
      <c r="L126" s="420">
        <v>50</v>
      </c>
      <c r="M126" s="417"/>
      <c r="N126" s="420">
        <v>50</v>
      </c>
      <c r="O126" s="416"/>
      <c r="P126" s="420">
        <v>50</v>
      </c>
      <c r="Q126" s="416"/>
      <c r="R126" s="420">
        <v>50</v>
      </c>
      <c r="S126" s="416"/>
      <c r="T126" s="509"/>
      <c r="U126" s="416"/>
      <c r="V126" s="416"/>
      <c r="W126" s="41"/>
      <c r="X126" s="416"/>
      <c r="Y126" s="416"/>
    </row>
    <row r="127" spans="1:25" ht="126" x14ac:dyDescent="0.25">
      <c r="A127" s="564" t="s">
        <v>583</v>
      </c>
      <c r="B127" s="564"/>
      <c r="C127" s="564"/>
      <c r="D127" s="564"/>
      <c r="E127" s="754" t="s">
        <v>6994</v>
      </c>
      <c r="F127" s="450" t="s">
        <v>276</v>
      </c>
      <c r="G127" s="12" t="s">
        <v>277</v>
      </c>
      <c r="H127" s="12" t="s">
        <v>278</v>
      </c>
      <c r="I127" s="12" t="s">
        <v>5119</v>
      </c>
      <c r="J127" s="420">
        <v>50</v>
      </c>
      <c r="K127" s="506" t="s">
        <v>4433</v>
      </c>
      <c r="L127" s="420">
        <v>50</v>
      </c>
      <c r="M127" s="417"/>
      <c r="N127" s="420">
        <v>50</v>
      </c>
      <c r="O127" s="416"/>
      <c r="P127" s="420">
        <v>50</v>
      </c>
      <c r="Q127" s="416"/>
      <c r="R127" s="420">
        <v>50</v>
      </c>
      <c r="S127" s="416"/>
      <c r="T127" s="509"/>
      <c r="U127" s="416"/>
      <c r="V127" s="416"/>
      <c r="W127" s="41"/>
      <c r="X127" s="416"/>
      <c r="Y127" s="416"/>
    </row>
    <row r="128" spans="1:25" s="501" customFormat="1" ht="51.75" x14ac:dyDescent="0.25">
      <c r="A128" s="31">
        <v>73</v>
      </c>
      <c r="B128" s="31"/>
      <c r="C128" s="31"/>
      <c r="D128" s="763" t="s">
        <v>6996</v>
      </c>
      <c r="E128" s="763"/>
      <c r="F128" s="517" t="s">
        <v>648</v>
      </c>
      <c r="G128" s="30"/>
      <c r="H128" s="30"/>
      <c r="I128" s="30"/>
      <c r="J128" s="518">
        <f>AVERAGE(J129:J133)</f>
        <v>50</v>
      </c>
      <c r="K128" s="520"/>
      <c r="L128" s="518">
        <f>AVERAGE(L129:L133)</f>
        <v>50</v>
      </c>
      <c r="M128" s="519"/>
      <c r="N128" s="518">
        <f>AVERAGE(N129:N133)</f>
        <v>50</v>
      </c>
      <c r="O128" s="520"/>
      <c r="P128" s="518">
        <f>AVERAGE(P129:P133)</f>
        <v>50</v>
      </c>
      <c r="Q128" s="520"/>
      <c r="R128" s="518">
        <f>AVERAGE(R129:R133)</f>
        <v>50</v>
      </c>
      <c r="S128" s="520"/>
      <c r="T128" s="518" t="e">
        <f>AVERAGE(T129:T133)</f>
        <v>#DIV/0!</v>
      </c>
      <c r="U128" s="520"/>
      <c r="V128" s="518" t="e">
        <f>AVERAGE(V129:V133)</f>
        <v>#DIV/0!</v>
      </c>
      <c r="W128" s="43"/>
      <c r="X128" s="518" t="e">
        <f>AVERAGE(X129:X133)</f>
        <v>#DIV/0!</v>
      </c>
      <c r="Y128" s="520"/>
    </row>
    <row r="129" spans="1:25" ht="72" x14ac:dyDescent="0.25">
      <c r="A129" s="564" t="s">
        <v>584</v>
      </c>
      <c r="B129" s="564"/>
      <c r="C129" s="564"/>
      <c r="D129" s="564"/>
      <c r="E129" s="754" t="s">
        <v>6991</v>
      </c>
      <c r="F129" s="450" t="s">
        <v>284</v>
      </c>
      <c r="G129" s="12" t="s">
        <v>5044</v>
      </c>
      <c r="H129" s="12" t="s">
        <v>5045</v>
      </c>
      <c r="I129" s="12" t="s">
        <v>5046</v>
      </c>
      <c r="J129" s="420">
        <v>100</v>
      </c>
      <c r="K129" s="506" t="s">
        <v>4434</v>
      </c>
      <c r="L129" s="420">
        <v>100</v>
      </c>
      <c r="M129" s="417"/>
      <c r="N129" s="420">
        <v>100</v>
      </c>
      <c r="O129" s="416"/>
      <c r="P129" s="420">
        <v>100</v>
      </c>
      <c r="Q129" s="416"/>
      <c r="R129" s="420">
        <v>100</v>
      </c>
      <c r="S129" s="416"/>
      <c r="T129" s="509"/>
      <c r="U129" s="416"/>
      <c r="V129" s="509"/>
      <c r="W129" s="41"/>
      <c r="X129" s="509"/>
      <c r="Y129" s="416"/>
    </row>
    <row r="130" spans="1:25" ht="105" x14ac:dyDescent="0.25">
      <c r="A130" s="564" t="s">
        <v>585</v>
      </c>
      <c r="B130" s="564"/>
      <c r="C130" s="564"/>
      <c r="D130" s="564"/>
      <c r="E130" s="754" t="s">
        <v>6990</v>
      </c>
      <c r="F130" s="450" t="s">
        <v>287</v>
      </c>
      <c r="G130" s="12" t="s">
        <v>265</v>
      </c>
      <c r="H130" s="12" t="s">
        <v>282</v>
      </c>
      <c r="I130" s="12" t="s">
        <v>288</v>
      </c>
      <c r="J130" s="420">
        <v>0</v>
      </c>
      <c r="K130" s="506"/>
      <c r="L130" s="420">
        <v>0</v>
      </c>
      <c r="M130" s="417"/>
      <c r="N130" s="420">
        <v>0</v>
      </c>
      <c r="O130" s="416"/>
      <c r="P130" s="420">
        <v>0</v>
      </c>
      <c r="Q130" s="416"/>
      <c r="R130" s="420">
        <v>0</v>
      </c>
      <c r="S130" s="416"/>
      <c r="T130" s="509"/>
      <c r="U130" s="416"/>
      <c r="V130" s="509"/>
      <c r="W130" s="41"/>
      <c r="X130" s="509"/>
      <c r="Y130" s="416"/>
    </row>
    <row r="131" spans="1:25" ht="45" x14ac:dyDescent="0.25">
      <c r="A131" s="564" t="s">
        <v>586</v>
      </c>
      <c r="B131" s="564"/>
      <c r="C131" s="564"/>
      <c r="D131" s="564"/>
      <c r="E131" s="754" t="s">
        <v>6992</v>
      </c>
      <c r="F131" s="450" t="s">
        <v>268</v>
      </c>
      <c r="G131" s="12" t="s">
        <v>269</v>
      </c>
      <c r="H131" s="12" t="s">
        <v>270</v>
      </c>
      <c r="I131" s="12" t="s">
        <v>271</v>
      </c>
      <c r="J131" s="420">
        <v>100</v>
      </c>
      <c r="K131" s="506"/>
      <c r="L131" s="420">
        <v>100</v>
      </c>
      <c r="M131" s="417"/>
      <c r="N131" s="420">
        <v>100</v>
      </c>
      <c r="O131" s="416"/>
      <c r="P131" s="420">
        <v>100</v>
      </c>
      <c r="Q131" s="416"/>
      <c r="R131" s="420">
        <v>100</v>
      </c>
      <c r="S131" s="416"/>
      <c r="T131" s="509"/>
      <c r="U131" s="416"/>
      <c r="V131" s="509"/>
      <c r="W131" s="41"/>
      <c r="X131" s="509"/>
      <c r="Y131" s="416"/>
    </row>
    <row r="132" spans="1:25" ht="180" x14ac:dyDescent="0.25">
      <c r="A132" s="564" t="s">
        <v>587</v>
      </c>
      <c r="B132" s="564"/>
      <c r="C132" s="564"/>
      <c r="D132" s="564"/>
      <c r="E132" s="754" t="s">
        <v>6993</v>
      </c>
      <c r="F132" s="450" t="s">
        <v>1569</v>
      </c>
      <c r="G132" s="12" t="s">
        <v>273</v>
      </c>
      <c r="H132" s="12" t="s">
        <v>274</v>
      </c>
      <c r="I132" s="12" t="s">
        <v>275</v>
      </c>
      <c r="J132" s="420">
        <v>0</v>
      </c>
      <c r="K132" s="506" t="s">
        <v>4435</v>
      </c>
      <c r="L132" s="420">
        <v>0</v>
      </c>
      <c r="M132" s="417"/>
      <c r="N132" s="420">
        <v>0</v>
      </c>
      <c r="O132" s="416"/>
      <c r="P132" s="420">
        <v>0</v>
      </c>
      <c r="Q132" s="416"/>
      <c r="R132" s="420">
        <v>0</v>
      </c>
      <c r="S132" s="416"/>
      <c r="T132" s="509"/>
      <c r="U132" s="416"/>
      <c r="V132" s="509"/>
      <c r="W132" s="41"/>
      <c r="X132" s="509"/>
      <c r="Y132" s="416"/>
    </row>
    <row r="133" spans="1:25" ht="120" x14ac:dyDescent="0.25">
      <c r="A133" s="564" t="s">
        <v>588</v>
      </c>
      <c r="B133" s="564"/>
      <c r="C133" s="564"/>
      <c r="D133" s="564"/>
      <c r="E133" s="754" t="s">
        <v>6994</v>
      </c>
      <c r="F133" s="450" t="s">
        <v>276</v>
      </c>
      <c r="G133" s="12" t="s">
        <v>277</v>
      </c>
      <c r="H133" s="12" t="s">
        <v>278</v>
      </c>
      <c r="I133" s="12" t="s">
        <v>5119</v>
      </c>
      <c r="J133" s="420">
        <v>50</v>
      </c>
      <c r="K133" s="506" t="s">
        <v>4436</v>
      </c>
      <c r="L133" s="420">
        <v>50</v>
      </c>
      <c r="M133" s="417"/>
      <c r="N133" s="420">
        <v>50</v>
      </c>
      <c r="O133" s="416"/>
      <c r="P133" s="420">
        <v>50</v>
      </c>
      <c r="Q133" s="416"/>
      <c r="R133" s="420">
        <v>50</v>
      </c>
      <c r="S133" s="416"/>
      <c r="T133" s="509"/>
      <c r="U133" s="416"/>
      <c r="V133" s="509"/>
      <c r="W133" s="41"/>
      <c r="X133" s="509"/>
      <c r="Y133" s="416"/>
    </row>
    <row r="134" spans="1:25" s="501" customFormat="1" ht="51.75" x14ac:dyDescent="0.25">
      <c r="A134" s="31">
        <v>74</v>
      </c>
      <c r="B134" s="31"/>
      <c r="C134" s="31"/>
      <c r="D134" s="763" t="s">
        <v>6997</v>
      </c>
      <c r="E134" s="763"/>
      <c r="F134" s="517" t="s">
        <v>649</v>
      </c>
      <c r="G134" s="30"/>
      <c r="H134" s="30"/>
      <c r="I134" s="30"/>
      <c r="J134" s="518">
        <f>AVERAGE(J135:J139)</f>
        <v>0</v>
      </c>
      <c r="K134" s="520"/>
      <c r="L134" s="518">
        <f>AVERAGE(L135:L139)</f>
        <v>0</v>
      </c>
      <c r="M134" s="519"/>
      <c r="N134" s="518">
        <f>AVERAGE(N135:N139)</f>
        <v>0</v>
      </c>
      <c r="O134" s="520"/>
      <c r="P134" s="518">
        <f>AVERAGE(P135:P139)</f>
        <v>0</v>
      </c>
      <c r="Q134" s="520"/>
      <c r="R134" s="518">
        <f>AVERAGE(R135:R139)</f>
        <v>0</v>
      </c>
      <c r="S134" s="520"/>
      <c r="T134" s="518" t="e">
        <f>AVERAGE(T135:T139)</f>
        <v>#DIV/0!</v>
      </c>
      <c r="U134" s="520"/>
      <c r="V134" s="518" t="e">
        <f>AVERAGE(V135:V139)</f>
        <v>#DIV/0!</v>
      </c>
      <c r="W134" s="43"/>
      <c r="X134" s="518" t="e">
        <f>AVERAGE(X135:X139)</f>
        <v>#DIV/0!</v>
      </c>
      <c r="Y134" s="520"/>
    </row>
    <row r="135" spans="1:25" ht="82.5" x14ac:dyDescent="0.25">
      <c r="A135" s="564" t="s">
        <v>589</v>
      </c>
      <c r="B135" s="564"/>
      <c r="C135" s="564"/>
      <c r="D135" s="564"/>
      <c r="E135" s="754" t="s">
        <v>6991</v>
      </c>
      <c r="F135" s="450" t="s">
        <v>289</v>
      </c>
      <c r="G135" s="12" t="s">
        <v>285</v>
      </c>
      <c r="H135" s="12" t="s">
        <v>286</v>
      </c>
      <c r="I135" s="12" t="s">
        <v>5047</v>
      </c>
      <c r="J135" s="509">
        <v>0</v>
      </c>
      <c r="K135" s="767" t="s">
        <v>4437</v>
      </c>
      <c r="L135" s="509">
        <v>0</v>
      </c>
      <c r="M135" s="417"/>
      <c r="N135" s="509">
        <v>0</v>
      </c>
      <c r="O135" s="416"/>
      <c r="P135" s="509">
        <v>0</v>
      </c>
      <c r="Q135" s="416"/>
      <c r="R135" s="509">
        <v>0</v>
      </c>
      <c r="S135" s="416"/>
      <c r="T135" s="416"/>
      <c r="U135" s="416"/>
      <c r="V135" s="420"/>
      <c r="W135" s="297"/>
      <c r="X135" s="420"/>
      <c r="Y135" s="538"/>
    </row>
    <row r="136" spans="1:25" ht="105" x14ac:dyDescent="0.25">
      <c r="A136" s="564" t="s">
        <v>590</v>
      </c>
      <c r="B136" s="564"/>
      <c r="C136" s="564"/>
      <c r="D136" s="564"/>
      <c r="E136" s="754" t="s">
        <v>6990</v>
      </c>
      <c r="F136" s="450" t="s">
        <v>290</v>
      </c>
      <c r="G136" s="12" t="s">
        <v>265</v>
      </c>
      <c r="H136" s="12" t="s">
        <v>291</v>
      </c>
      <c r="I136" s="12" t="s">
        <v>267</v>
      </c>
      <c r="J136" s="509"/>
      <c r="K136" s="539"/>
      <c r="L136" s="416"/>
      <c r="M136" s="417"/>
      <c r="N136" s="416"/>
      <c r="O136" s="416"/>
      <c r="P136" s="416"/>
      <c r="Q136" s="416"/>
      <c r="R136" s="416"/>
      <c r="S136" s="416"/>
      <c r="T136" s="416"/>
      <c r="U136" s="416"/>
      <c r="V136" s="420"/>
      <c r="W136" s="41"/>
      <c r="X136" s="420"/>
      <c r="Y136" s="416"/>
    </row>
    <row r="137" spans="1:25" ht="45" x14ac:dyDescent="0.25">
      <c r="A137" s="564" t="s">
        <v>591</v>
      </c>
      <c r="B137" s="564"/>
      <c r="C137" s="564"/>
      <c r="D137" s="564"/>
      <c r="E137" s="754" t="s">
        <v>6992</v>
      </c>
      <c r="F137" s="450" t="s">
        <v>268</v>
      </c>
      <c r="G137" s="12" t="s">
        <v>269</v>
      </c>
      <c r="H137" s="12" t="s">
        <v>270</v>
      </c>
      <c r="I137" s="12" t="s">
        <v>271</v>
      </c>
      <c r="J137" s="509"/>
      <c r="K137" s="421"/>
      <c r="L137" s="416"/>
      <c r="M137" s="417"/>
      <c r="N137" s="416"/>
      <c r="O137" s="416"/>
      <c r="P137" s="416"/>
      <c r="Q137" s="416"/>
      <c r="R137" s="416"/>
      <c r="S137" s="416"/>
      <c r="T137" s="416"/>
      <c r="U137" s="416"/>
      <c r="V137" s="420"/>
      <c r="W137" s="41"/>
      <c r="X137" s="420"/>
      <c r="Y137" s="416"/>
    </row>
    <row r="138" spans="1:25" ht="180" x14ac:dyDescent="0.25">
      <c r="A138" s="564" t="s">
        <v>592</v>
      </c>
      <c r="B138" s="564"/>
      <c r="C138" s="564"/>
      <c r="D138" s="564"/>
      <c r="E138" s="754" t="s">
        <v>6993</v>
      </c>
      <c r="F138" s="450" t="s">
        <v>272</v>
      </c>
      <c r="G138" s="12" t="s">
        <v>273</v>
      </c>
      <c r="H138" s="12" t="s">
        <v>274</v>
      </c>
      <c r="I138" s="12" t="s">
        <v>275</v>
      </c>
      <c r="J138" s="509"/>
      <c r="K138" s="416"/>
      <c r="L138" s="416"/>
      <c r="M138" s="417"/>
      <c r="N138" s="416"/>
      <c r="O138" s="416"/>
      <c r="P138" s="416"/>
      <c r="Q138" s="416"/>
      <c r="R138" s="416"/>
      <c r="S138" s="416"/>
      <c r="T138" s="416"/>
      <c r="U138" s="416"/>
      <c r="V138" s="420"/>
      <c r="W138" s="41"/>
      <c r="X138" s="420"/>
      <c r="Y138" s="416"/>
    </row>
    <row r="139" spans="1:25" ht="120" x14ac:dyDescent="0.25">
      <c r="A139" s="564" t="s">
        <v>593</v>
      </c>
      <c r="B139" s="564"/>
      <c r="C139" s="564"/>
      <c r="D139" s="564"/>
      <c r="E139" s="754" t="s">
        <v>6994</v>
      </c>
      <c r="F139" s="450" t="s">
        <v>276</v>
      </c>
      <c r="G139" s="12" t="s">
        <v>277</v>
      </c>
      <c r="H139" s="12" t="s">
        <v>278</v>
      </c>
      <c r="I139" s="12" t="s">
        <v>5119</v>
      </c>
      <c r="J139" s="509"/>
      <c r="K139" s="416"/>
      <c r="L139" s="416"/>
      <c r="M139" s="417"/>
      <c r="N139" s="416"/>
      <c r="O139" s="416"/>
      <c r="P139" s="416"/>
      <c r="Q139" s="416"/>
      <c r="R139" s="416"/>
      <c r="S139" s="416"/>
      <c r="T139" s="416"/>
      <c r="U139" s="416"/>
      <c r="V139" s="420"/>
      <c r="W139" s="41"/>
      <c r="X139" s="420"/>
      <c r="Y139" s="416"/>
    </row>
    <row r="140" spans="1:25" s="504" customFormat="1" ht="138" customHeight="1" x14ac:dyDescent="0.25">
      <c r="A140" s="28"/>
      <c r="B140" s="28"/>
      <c r="C140" s="750" t="s">
        <v>594</v>
      </c>
      <c r="D140" s="28"/>
      <c r="E140" s="1023"/>
      <c r="F140" s="762" t="s">
        <v>531</v>
      </c>
      <c r="G140" s="751"/>
      <c r="H140" s="751"/>
      <c r="I140" s="751"/>
      <c r="J140" s="523">
        <f>AVERAGE(J141:J145)</f>
        <v>90</v>
      </c>
      <c r="K140" s="524"/>
      <c r="L140" s="523">
        <f>AVERAGE(L141:L145)</f>
        <v>90</v>
      </c>
      <c r="M140" s="525"/>
      <c r="N140" s="523">
        <f>AVERAGE(N141:N145)</f>
        <v>90</v>
      </c>
      <c r="O140" s="524"/>
      <c r="P140" s="523">
        <f>AVERAGE(P141:P145)</f>
        <v>90</v>
      </c>
      <c r="Q140" s="524"/>
      <c r="R140" s="523">
        <f>AVERAGE(R141:R145)</f>
        <v>90</v>
      </c>
      <c r="S140" s="524"/>
      <c r="T140" s="523" t="e">
        <f>AVERAGE(T141:T145)</f>
        <v>#DIV/0!</v>
      </c>
      <c r="U140" s="524"/>
      <c r="V140" s="509" t="e">
        <f>AVERAGE(V141:V145)</f>
        <v>#DIV/0!</v>
      </c>
      <c r="W140" s="44"/>
      <c r="X140" s="509" t="e">
        <f>AVERAGE(X141:X145)</f>
        <v>#DIV/0!</v>
      </c>
      <c r="Y140" s="416"/>
    </row>
    <row r="141" spans="1:25" ht="135" x14ac:dyDescent="0.25">
      <c r="A141" s="564">
        <v>75</v>
      </c>
      <c r="B141" s="564"/>
      <c r="C141" s="564"/>
      <c r="D141" s="754" t="s">
        <v>309</v>
      </c>
      <c r="E141" s="754"/>
      <c r="F141" s="450" t="s">
        <v>292</v>
      </c>
      <c r="G141" s="12" t="s">
        <v>51</v>
      </c>
      <c r="H141" s="12" t="s">
        <v>52</v>
      </c>
      <c r="I141" s="12" t="s">
        <v>53</v>
      </c>
      <c r="J141" s="420">
        <v>50</v>
      </c>
      <c r="K141" s="506" t="s">
        <v>4438</v>
      </c>
      <c r="L141" s="420">
        <v>50</v>
      </c>
      <c r="M141" s="417"/>
      <c r="N141" s="420">
        <v>50</v>
      </c>
      <c r="O141" s="416"/>
      <c r="P141" s="420">
        <v>50</v>
      </c>
      <c r="Q141" s="416"/>
      <c r="R141" s="420">
        <v>50</v>
      </c>
      <c r="S141" s="416"/>
      <c r="T141" s="509"/>
      <c r="U141" s="416"/>
      <c r="V141" s="509"/>
      <c r="W141" s="41"/>
      <c r="X141" s="509"/>
      <c r="Y141" s="416"/>
    </row>
    <row r="142" spans="1:25" ht="165" x14ac:dyDescent="0.25">
      <c r="A142" s="564">
        <v>76</v>
      </c>
      <c r="B142" s="564"/>
      <c r="C142" s="564"/>
      <c r="D142" s="754" t="s">
        <v>310</v>
      </c>
      <c r="E142" s="754"/>
      <c r="F142" s="450" t="s">
        <v>293</v>
      </c>
      <c r="G142" s="12" t="s">
        <v>294</v>
      </c>
      <c r="H142" s="12" t="s">
        <v>295</v>
      </c>
      <c r="I142" s="12" t="s">
        <v>296</v>
      </c>
      <c r="J142" s="420">
        <v>100</v>
      </c>
      <c r="K142" s="506" t="s">
        <v>4439</v>
      </c>
      <c r="L142" s="420">
        <v>100</v>
      </c>
      <c r="M142" s="417"/>
      <c r="N142" s="420">
        <v>100</v>
      </c>
      <c r="O142" s="416"/>
      <c r="P142" s="420">
        <v>100</v>
      </c>
      <c r="Q142" s="416"/>
      <c r="R142" s="420">
        <v>100</v>
      </c>
      <c r="S142" s="416"/>
      <c r="T142" s="509"/>
      <c r="U142" s="416"/>
      <c r="V142" s="509"/>
      <c r="W142" s="768"/>
      <c r="X142" s="509"/>
      <c r="Y142" s="540"/>
    </row>
    <row r="143" spans="1:25" ht="165" x14ac:dyDescent="0.25">
      <c r="A143" s="564">
        <v>77</v>
      </c>
      <c r="B143" s="564"/>
      <c r="C143" s="564"/>
      <c r="D143" s="754" t="s">
        <v>311</v>
      </c>
      <c r="E143" s="754"/>
      <c r="F143" s="450" t="s">
        <v>297</v>
      </c>
      <c r="G143" s="12" t="s">
        <v>298</v>
      </c>
      <c r="H143" s="12" t="s">
        <v>299</v>
      </c>
      <c r="I143" s="12" t="s">
        <v>296</v>
      </c>
      <c r="J143" s="420">
        <v>100</v>
      </c>
      <c r="K143" s="506" t="s">
        <v>4440</v>
      </c>
      <c r="L143" s="420">
        <v>100</v>
      </c>
      <c r="M143" s="417"/>
      <c r="N143" s="420">
        <v>100</v>
      </c>
      <c r="O143" s="416"/>
      <c r="P143" s="420">
        <v>100</v>
      </c>
      <c r="Q143" s="416"/>
      <c r="R143" s="420">
        <v>100</v>
      </c>
      <c r="S143" s="416"/>
      <c r="T143" s="509"/>
      <c r="U143" s="416"/>
      <c r="V143" s="509"/>
      <c r="W143" s="41"/>
      <c r="X143" s="509"/>
      <c r="Y143" s="416"/>
    </row>
    <row r="144" spans="1:25" ht="165" x14ac:dyDescent="0.25">
      <c r="A144" s="564">
        <v>78</v>
      </c>
      <c r="B144" s="564"/>
      <c r="C144" s="564"/>
      <c r="D144" s="754" t="s">
        <v>312</v>
      </c>
      <c r="E144" s="754"/>
      <c r="F144" s="450" t="s">
        <v>300</v>
      </c>
      <c r="G144" s="12" t="s">
        <v>301</v>
      </c>
      <c r="H144" s="12" t="s">
        <v>302</v>
      </c>
      <c r="I144" s="12" t="s">
        <v>296</v>
      </c>
      <c r="J144" s="420">
        <v>100</v>
      </c>
      <c r="K144" s="506" t="s">
        <v>4441</v>
      </c>
      <c r="L144" s="420">
        <v>100</v>
      </c>
      <c r="M144" s="417"/>
      <c r="N144" s="420">
        <v>100</v>
      </c>
      <c r="O144" s="416"/>
      <c r="P144" s="420">
        <v>100</v>
      </c>
      <c r="Q144" s="416"/>
      <c r="R144" s="420">
        <v>100</v>
      </c>
      <c r="S144" s="416"/>
      <c r="T144" s="509"/>
      <c r="U144" s="416"/>
      <c r="V144" s="509"/>
      <c r="W144" s="41"/>
      <c r="X144" s="509"/>
      <c r="Y144" s="416"/>
    </row>
    <row r="145" spans="1:25" ht="165" x14ac:dyDescent="0.25">
      <c r="A145" s="564">
        <v>79</v>
      </c>
      <c r="B145" s="564"/>
      <c r="C145" s="564"/>
      <c r="D145" s="754" t="s">
        <v>313</v>
      </c>
      <c r="E145" s="754"/>
      <c r="F145" s="450" t="s">
        <v>303</v>
      </c>
      <c r="G145" s="12" t="s">
        <v>301</v>
      </c>
      <c r="H145" s="12" t="s">
        <v>302</v>
      </c>
      <c r="I145" s="12" t="s">
        <v>296</v>
      </c>
      <c r="J145" s="420">
        <v>100</v>
      </c>
      <c r="K145" s="506" t="s">
        <v>4442</v>
      </c>
      <c r="L145" s="420">
        <v>100</v>
      </c>
      <c r="M145" s="417"/>
      <c r="N145" s="420">
        <v>100</v>
      </c>
      <c r="O145" s="416"/>
      <c r="P145" s="420">
        <v>100</v>
      </c>
      <c r="Q145" s="416"/>
      <c r="R145" s="420">
        <v>100</v>
      </c>
      <c r="S145" s="416"/>
      <c r="T145" s="416"/>
      <c r="U145" s="416"/>
      <c r="V145" s="416"/>
      <c r="W145" s="41"/>
      <c r="X145" s="416"/>
      <c r="Y145" s="416"/>
    </row>
    <row r="146" spans="1:25" s="504" customFormat="1" ht="60" x14ac:dyDescent="0.25">
      <c r="A146" s="28"/>
      <c r="B146" s="750" t="s">
        <v>595</v>
      </c>
      <c r="C146" s="28"/>
      <c r="D146" s="28"/>
      <c r="E146" s="28"/>
      <c r="F146" s="502" t="s">
        <v>5048</v>
      </c>
      <c r="G146" s="765"/>
      <c r="H146" s="765"/>
      <c r="I146" s="765"/>
      <c r="J146" s="503">
        <f>AVERAGE(J147,J152,J163,J172)</f>
        <v>53.645833333333336</v>
      </c>
      <c r="K146" s="502"/>
      <c r="L146" s="503">
        <f>AVERAGE(L147,L152,L163,L172)</f>
        <v>56.770833333333336</v>
      </c>
      <c r="M146" s="502"/>
      <c r="N146" s="503">
        <f>AVERAGE(N147,N152,N163,N172)</f>
        <v>56.770833333333336</v>
      </c>
      <c r="O146" s="502"/>
      <c r="P146" s="503">
        <f>AVERAGE(P147,P152,P163,P172)</f>
        <v>56.770833333333336</v>
      </c>
      <c r="Q146" s="502"/>
      <c r="R146" s="503">
        <f>AVERAGE(R147,R152,R163,R172)</f>
        <v>56.770833333333336</v>
      </c>
      <c r="S146" s="502"/>
      <c r="T146" s="503" t="e">
        <f>AVERAGE(T147,T152,T163,T172)</f>
        <v>#DIV/0!</v>
      </c>
      <c r="U146" s="502"/>
      <c r="V146" s="503" t="e">
        <f>AVERAGE(V147,V152,V163,V172)</f>
        <v>#DIV/0!</v>
      </c>
      <c r="W146" s="44"/>
      <c r="X146" s="503" t="e">
        <f>AVERAGE(X147,X152,X163,X172)</f>
        <v>#DIV/0!</v>
      </c>
      <c r="Y146" s="502"/>
    </row>
    <row r="147" spans="1:25" s="504" customFormat="1" ht="45" x14ac:dyDescent="0.25">
      <c r="A147" s="28"/>
      <c r="B147" s="28"/>
      <c r="C147" s="750" t="s">
        <v>596</v>
      </c>
      <c r="D147" s="28"/>
      <c r="E147" s="28"/>
      <c r="F147" s="502" t="s">
        <v>5049</v>
      </c>
      <c r="G147" s="769"/>
      <c r="H147" s="769"/>
      <c r="I147" s="769"/>
      <c r="J147" s="503">
        <f>AVERAGE(J148:J151)</f>
        <v>75</v>
      </c>
      <c r="K147" s="502"/>
      <c r="L147" s="503">
        <f>AVERAGE(L148:L151)</f>
        <v>87.5</v>
      </c>
      <c r="M147" s="502"/>
      <c r="N147" s="503">
        <f>AVERAGE(N148:N151)</f>
        <v>87.5</v>
      </c>
      <c r="O147" s="502"/>
      <c r="P147" s="503">
        <f>AVERAGE(P148:P151)</f>
        <v>87.5</v>
      </c>
      <c r="Q147" s="502"/>
      <c r="R147" s="503">
        <f>AVERAGE(R148:R151)</f>
        <v>87.5</v>
      </c>
      <c r="S147" s="502"/>
      <c r="T147" s="503" t="e">
        <f>AVERAGE(T148:T151)</f>
        <v>#DIV/0!</v>
      </c>
      <c r="U147" s="502"/>
      <c r="V147" s="503" t="e">
        <f>AVERAGE(V148:V151)</f>
        <v>#DIV/0!</v>
      </c>
      <c r="W147" s="44"/>
      <c r="X147" s="503" t="e">
        <f>AVERAGE(X148:X151)</f>
        <v>#DIV/0!</v>
      </c>
      <c r="Y147" s="502"/>
    </row>
    <row r="148" spans="1:25" ht="144" x14ac:dyDescent="0.25">
      <c r="A148" s="564">
        <v>80</v>
      </c>
      <c r="B148" s="564"/>
      <c r="C148" s="564"/>
      <c r="D148" s="754" t="s">
        <v>355</v>
      </c>
      <c r="E148" s="754"/>
      <c r="F148" s="450" t="s">
        <v>314</v>
      </c>
      <c r="G148" s="12" t="s">
        <v>315</v>
      </c>
      <c r="H148" s="12" t="s">
        <v>316</v>
      </c>
      <c r="I148" s="12" t="s">
        <v>317</v>
      </c>
      <c r="J148" s="420">
        <v>100</v>
      </c>
      <c r="K148" s="506" t="s">
        <v>4443</v>
      </c>
      <c r="L148" s="420">
        <v>100</v>
      </c>
      <c r="M148" s="435"/>
      <c r="N148" s="420">
        <v>100</v>
      </c>
      <c r="O148" s="420"/>
      <c r="P148" s="420">
        <v>100</v>
      </c>
      <c r="Q148" s="420"/>
      <c r="R148" s="420">
        <v>100</v>
      </c>
      <c r="S148" s="420"/>
      <c r="T148" s="420"/>
      <c r="U148" s="420"/>
      <c r="V148" s="420"/>
      <c r="W148" s="40"/>
      <c r="X148" s="420"/>
      <c r="Y148" s="420"/>
    </row>
    <row r="149" spans="1:25" ht="60" x14ac:dyDescent="0.25">
      <c r="A149" s="564">
        <v>81</v>
      </c>
      <c r="B149" s="564"/>
      <c r="C149" s="564"/>
      <c r="D149" s="754" t="s">
        <v>356</v>
      </c>
      <c r="E149" s="754"/>
      <c r="F149" s="450" t="s">
        <v>318</v>
      </c>
      <c r="G149" s="12" t="s">
        <v>319</v>
      </c>
      <c r="H149" s="12" t="s">
        <v>320</v>
      </c>
      <c r="I149" s="12" t="s">
        <v>321</v>
      </c>
      <c r="J149" s="420">
        <v>100</v>
      </c>
      <c r="K149" s="506" t="s">
        <v>4444</v>
      </c>
      <c r="L149" s="420">
        <v>100</v>
      </c>
      <c r="M149" s="435"/>
      <c r="N149" s="420">
        <v>100</v>
      </c>
      <c r="O149" s="420"/>
      <c r="P149" s="420">
        <v>100</v>
      </c>
      <c r="Q149" s="420"/>
      <c r="R149" s="420">
        <v>100</v>
      </c>
      <c r="S149" s="420"/>
      <c r="T149" s="420"/>
      <c r="U149" s="420"/>
      <c r="V149" s="420"/>
      <c r="W149" s="40"/>
      <c r="X149" s="420"/>
      <c r="Y149" s="420"/>
    </row>
    <row r="150" spans="1:25" ht="270" x14ac:dyDescent="0.25">
      <c r="A150" s="564">
        <v>82</v>
      </c>
      <c r="B150" s="564"/>
      <c r="C150" s="564"/>
      <c r="D150" s="754" t="s">
        <v>357</v>
      </c>
      <c r="E150" s="754"/>
      <c r="F150" s="450" t="s">
        <v>322</v>
      </c>
      <c r="G150" s="12" t="s">
        <v>323</v>
      </c>
      <c r="H150" s="12" t="s">
        <v>324</v>
      </c>
      <c r="I150" s="12" t="s">
        <v>325</v>
      </c>
      <c r="J150" s="212">
        <v>0</v>
      </c>
      <c r="K150" s="719" t="s">
        <v>6918</v>
      </c>
      <c r="L150" s="420">
        <v>50</v>
      </c>
      <c r="M150" s="506" t="s">
        <v>4445</v>
      </c>
      <c r="N150" s="420">
        <v>50</v>
      </c>
      <c r="O150" s="420"/>
      <c r="P150" s="420">
        <v>50</v>
      </c>
      <c r="Q150" s="420"/>
      <c r="R150" s="420">
        <v>50</v>
      </c>
      <c r="S150" s="420"/>
      <c r="T150" s="420"/>
      <c r="U150" s="420"/>
      <c r="V150" s="420"/>
      <c r="W150" s="40"/>
      <c r="X150" s="420"/>
      <c r="Y150" s="420"/>
    </row>
    <row r="151" spans="1:25" ht="60" x14ac:dyDescent="0.25">
      <c r="A151" s="564">
        <v>83</v>
      </c>
      <c r="B151" s="564"/>
      <c r="C151" s="564"/>
      <c r="D151" s="754" t="s">
        <v>358</v>
      </c>
      <c r="E151" s="754"/>
      <c r="F151" s="450" t="s">
        <v>326</v>
      </c>
      <c r="G151" s="12" t="s">
        <v>327</v>
      </c>
      <c r="H151" s="12" t="s">
        <v>328</v>
      </c>
      <c r="I151" s="12" t="s">
        <v>329</v>
      </c>
      <c r="J151" s="420">
        <v>100</v>
      </c>
      <c r="K151" s="506" t="s">
        <v>4446</v>
      </c>
      <c r="L151" s="420">
        <v>100</v>
      </c>
      <c r="M151" s="435"/>
      <c r="N151" s="420">
        <v>100</v>
      </c>
      <c r="O151" s="420"/>
      <c r="P151" s="420">
        <v>100</v>
      </c>
      <c r="Q151" s="420"/>
      <c r="R151" s="420">
        <v>100</v>
      </c>
      <c r="S151" s="420"/>
      <c r="T151" s="420"/>
      <c r="U151" s="420"/>
      <c r="V151" s="420"/>
      <c r="W151" s="40"/>
      <c r="X151" s="420"/>
      <c r="Y151" s="420"/>
    </row>
    <row r="152" spans="1:25" s="504" customFormat="1" ht="99.75" customHeight="1" x14ac:dyDescent="0.25">
      <c r="A152" s="28"/>
      <c r="B152" s="28"/>
      <c r="C152" s="750" t="s">
        <v>597</v>
      </c>
      <c r="D152" s="28"/>
      <c r="E152" s="1023"/>
      <c r="F152" s="762" t="s">
        <v>5120</v>
      </c>
      <c r="G152" s="751"/>
      <c r="H152" s="751"/>
      <c r="I152" s="751"/>
      <c r="J152" s="523">
        <f>AVERAGE(J153,J161:J162)</f>
        <v>50</v>
      </c>
      <c r="K152" s="524"/>
      <c r="L152" s="523">
        <f>AVERAGE(L153,L161:L162)</f>
        <v>50</v>
      </c>
      <c r="M152" s="525"/>
      <c r="N152" s="523">
        <f>AVERAGE(N153,N161:N162)</f>
        <v>50</v>
      </c>
      <c r="O152" s="524"/>
      <c r="P152" s="523">
        <f>AVERAGE(P153,P161:P162)</f>
        <v>50</v>
      </c>
      <c r="Q152" s="524"/>
      <c r="R152" s="523">
        <f>AVERAGE(R153,R161:R162)</f>
        <v>50</v>
      </c>
      <c r="S152" s="524"/>
      <c r="T152" s="523" t="e">
        <f>AVERAGE(T153,T161:T162)</f>
        <v>#DIV/0!</v>
      </c>
      <c r="U152" s="524"/>
      <c r="V152" s="523" t="e">
        <f>AVERAGE(V153,V161:V162)</f>
        <v>#DIV/0!</v>
      </c>
      <c r="W152" s="44"/>
      <c r="X152" s="523" t="e">
        <f>AVERAGE(X153,X161:X162)</f>
        <v>#DIV/0!</v>
      </c>
      <c r="Y152" s="524"/>
    </row>
    <row r="153" spans="1:25" s="501" customFormat="1" ht="99.75" customHeight="1" x14ac:dyDescent="0.25">
      <c r="A153" s="31">
        <v>84</v>
      </c>
      <c r="B153" s="31"/>
      <c r="C153" s="758"/>
      <c r="D153" s="763" t="s">
        <v>7002</v>
      </c>
      <c r="E153" s="763"/>
      <c r="F153" s="764" t="s">
        <v>635</v>
      </c>
      <c r="G153" s="30"/>
      <c r="H153" s="30"/>
      <c r="I153" s="30"/>
      <c r="J153" s="518">
        <f>AVERAGE(J154:J160)</f>
        <v>50</v>
      </c>
      <c r="K153" s="520"/>
      <c r="L153" s="518">
        <f>AVERAGE(L154:L160)</f>
        <v>50</v>
      </c>
      <c r="M153" s="519"/>
      <c r="N153" s="518">
        <f>AVERAGE(N154:N160)</f>
        <v>50</v>
      </c>
      <c r="O153" s="520"/>
      <c r="P153" s="518">
        <f>AVERAGE(P154:P160)</f>
        <v>50</v>
      </c>
      <c r="Q153" s="520"/>
      <c r="R153" s="518">
        <f>AVERAGE(R154:R160)</f>
        <v>50</v>
      </c>
      <c r="S153" s="520"/>
      <c r="T153" s="518" t="e">
        <f>AVERAGE(T154:T160)</f>
        <v>#DIV/0!</v>
      </c>
      <c r="U153" s="520"/>
      <c r="V153" s="518" t="e">
        <f>AVERAGE(V154:V160)</f>
        <v>#DIV/0!</v>
      </c>
      <c r="W153" s="43"/>
      <c r="X153" s="518" t="e">
        <f>AVERAGE(X154:X160)</f>
        <v>#DIV/0!</v>
      </c>
      <c r="Y153" s="520"/>
    </row>
    <row r="154" spans="1:25" ht="90" x14ac:dyDescent="0.25">
      <c r="A154" s="564" t="s">
        <v>5051</v>
      </c>
      <c r="B154" s="564"/>
      <c r="C154" s="564"/>
      <c r="D154" s="564"/>
      <c r="E154" s="754" t="s">
        <v>7009</v>
      </c>
      <c r="F154" s="450" t="s">
        <v>5121</v>
      </c>
      <c r="G154" s="12" t="s">
        <v>91</v>
      </c>
      <c r="H154" s="12" t="s">
        <v>92</v>
      </c>
      <c r="I154" s="12" t="s">
        <v>93</v>
      </c>
      <c r="J154" s="511">
        <v>50</v>
      </c>
      <c r="K154" s="510" t="s">
        <v>4447</v>
      </c>
      <c r="L154" s="511">
        <v>50</v>
      </c>
      <c r="M154" s="435"/>
      <c r="N154" s="511">
        <v>50</v>
      </c>
      <c r="O154" s="420"/>
      <c r="P154" s="511">
        <v>50</v>
      </c>
      <c r="Q154" s="420"/>
      <c r="R154" s="511">
        <v>50</v>
      </c>
      <c r="S154" s="420"/>
      <c r="T154" s="420"/>
      <c r="U154" s="420"/>
      <c r="V154" s="420"/>
      <c r="W154" s="41"/>
      <c r="X154" s="420"/>
      <c r="Y154" s="420"/>
    </row>
    <row r="155" spans="1:25" ht="369" x14ac:dyDescent="0.25">
      <c r="A155" s="564" t="s">
        <v>5052</v>
      </c>
      <c r="B155" s="564"/>
      <c r="C155" s="564"/>
      <c r="D155" s="564"/>
      <c r="E155" s="754" t="s">
        <v>7010</v>
      </c>
      <c r="F155" s="450" t="s">
        <v>5115</v>
      </c>
      <c r="G155" s="12" t="s">
        <v>109</v>
      </c>
      <c r="H155" s="12" t="s">
        <v>94</v>
      </c>
      <c r="I155" s="12" t="s">
        <v>95</v>
      </c>
      <c r="J155" s="511">
        <v>0</v>
      </c>
      <c r="K155" s="510" t="s">
        <v>4448</v>
      </c>
      <c r="L155" s="511">
        <v>0</v>
      </c>
      <c r="M155" s="435"/>
      <c r="N155" s="511">
        <v>0</v>
      </c>
      <c r="O155" s="420"/>
      <c r="P155" s="511">
        <v>0</v>
      </c>
      <c r="Q155" s="420"/>
      <c r="R155" s="511">
        <v>0</v>
      </c>
      <c r="S155" s="420"/>
      <c r="T155" s="420"/>
      <c r="U155" s="420"/>
      <c r="V155" s="420"/>
      <c r="W155" s="41"/>
      <c r="X155" s="420"/>
      <c r="Y155" s="420"/>
    </row>
    <row r="156" spans="1:25" ht="60" x14ac:dyDescent="0.25">
      <c r="A156" s="564" t="s">
        <v>5053</v>
      </c>
      <c r="B156" s="564"/>
      <c r="C156" s="564"/>
      <c r="D156" s="564"/>
      <c r="E156" s="754" t="s">
        <v>7011</v>
      </c>
      <c r="F156" s="450" t="s">
        <v>5050</v>
      </c>
      <c r="G156" s="12" t="s">
        <v>91</v>
      </c>
      <c r="H156" s="12" t="s">
        <v>98</v>
      </c>
      <c r="I156" s="12" t="s">
        <v>111</v>
      </c>
      <c r="J156" s="511">
        <v>100</v>
      </c>
      <c r="K156" s="510" t="s">
        <v>4449</v>
      </c>
      <c r="L156" s="511">
        <v>100</v>
      </c>
      <c r="M156" s="435"/>
      <c r="N156" s="511">
        <v>100</v>
      </c>
      <c r="O156" s="420"/>
      <c r="P156" s="511">
        <v>100</v>
      </c>
      <c r="Q156" s="420"/>
      <c r="R156" s="511">
        <v>100</v>
      </c>
      <c r="S156" s="420"/>
      <c r="T156" s="420"/>
      <c r="U156" s="420"/>
      <c r="V156" s="420"/>
      <c r="W156" s="41"/>
      <c r="X156" s="420"/>
      <c r="Y156" s="420"/>
    </row>
    <row r="157" spans="1:25" ht="105" x14ac:dyDescent="0.25">
      <c r="A157" s="564" t="s">
        <v>5054</v>
      </c>
      <c r="B157" s="564"/>
      <c r="C157" s="564"/>
      <c r="D157" s="564"/>
      <c r="E157" s="754" t="s">
        <v>6998</v>
      </c>
      <c r="F157" s="450" t="s">
        <v>5116</v>
      </c>
      <c r="G157" s="12" t="s">
        <v>100</v>
      </c>
      <c r="H157" s="12" t="s">
        <v>101</v>
      </c>
      <c r="I157" s="12" t="s">
        <v>102</v>
      </c>
      <c r="J157" s="511">
        <v>50</v>
      </c>
      <c r="K157" s="510" t="s">
        <v>4450</v>
      </c>
      <c r="L157" s="511">
        <v>50</v>
      </c>
      <c r="M157" s="435"/>
      <c r="N157" s="511">
        <v>50</v>
      </c>
      <c r="O157" s="420"/>
      <c r="P157" s="511">
        <v>50</v>
      </c>
      <c r="Q157" s="420"/>
      <c r="R157" s="511">
        <v>50</v>
      </c>
      <c r="S157" s="420"/>
      <c r="T157" s="420"/>
      <c r="U157" s="420"/>
      <c r="V157" s="420"/>
      <c r="W157" s="41"/>
      <c r="X157" s="420"/>
      <c r="Y157" s="420"/>
    </row>
    <row r="158" spans="1:25" ht="75" x14ac:dyDescent="0.25">
      <c r="A158" s="564" t="s">
        <v>5055</v>
      </c>
      <c r="B158" s="564"/>
      <c r="C158" s="564"/>
      <c r="D158" s="564"/>
      <c r="E158" s="754" t="s">
        <v>6999</v>
      </c>
      <c r="F158" s="450" t="s">
        <v>112</v>
      </c>
      <c r="G158" s="12" t="s">
        <v>4881</v>
      </c>
      <c r="H158" s="12" t="s">
        <v>4882</v>
      </c>
      <c r="I158" s="12" t="s">
        <v>4883</v>
      </c>
      <c r="J158" s="511">
        <v>0</v>
      </c>
      <c r="K158" s="510" t="s">
        <v>4451</v>
      </c>
      <c r="L158" s="511">
        <v>0</v>
      </c>
      <c r="M158" s="435"/>
      <c r="N158" s="511">
        <v>0</v>
      </c>
      <c r="O158" s="420"/>
      <c r="P158" s="511">
        <v>0</v>
      </c>
      <c r="Q158" s="420"/>
      <c r="R158" s="511">
        <v>0</v>
      </c>
      <c r="S158" s="420"/>
      <c r="T158" s="420"/>
      <c r="U158" s="420"/>
      <c r="V158" s="420"/>
      <c r="W158" s="40"/>
      <c r="X158" s="420"/>
      <c r="Y158" s="420"/>
    </row>
    <row r="159" spans="1:25" ht="90" x14ac:dyDescent="0.25">
      <c r="A159" s="564" t="s">
        <v>5056</v>
      </c>
      <c r="B159" s="564"/>
      <c r="C159" s="564"/>
      <c r="D159" s="564"/>
      <c r="E159" s="754" t="s">
        <v>7000</v>
      </c>
      <c r="F159" s="450" t="s">
        <v>4884</v>
      </c>
      <c r="G159" s="12" t="s">
        <v>36</v>
      </c>
      <c r="H159" s="12" t="s">
        <v>105</v>
      </c>
      <c r="I159" s="12" t="s">
        <v>106</v>
      </c>
      <c r="J159" s="511">
        <v>100</v>
      </c>
      <c r="K159" s="510" t="s">
        <v>4452</v>
      </c>
      <c r="L159" s="511">
        <v>100</v>
      </c>
      <c r="M159" s="435"/>
      <c r="N159" s="511">
        <v>100</v>
      </c>
      <c r="O159" s="420"/>
      <c r="P159" s="511">
        <v>100</v>
      </c>
      <c r="Q159" s="420"/>
      <c r="R159" s="511">
        <v>100</v>
      </c>
      <c r="S159" s="420"/>
      <c r="T159" s="420"/>
      <c r="U159" s="420"/>
      <c r="V159" s="420"/>
      <c r="W159" s="41"/>
      <c r="X159" s="420"/>
      <c r="Y159" s="420"/>
    </row>
    <row r="160" spans="1:25" ht="45" x14ac:dyDescent="0.25">
      <c r="A160" s="564" t="s">
        <v>5057</v>
      </c>
      <c r="B160" s="564"/>
      <c r="C160" s="564"/>
      <c r="D160" s="564"/>
      <c r="E160" s="754" t="s">
        <v>7001</v>
      </c>
      <c r="F160" s="450" t="s">
        <v>330</v>
      </c>
      <c r="G160" s="12" t="s">
        <v>4885</v>
      </c>
      <c r="H160" s="12" t="s">
        <v>107</v>
      </c>
      <c r="I160" s="12" t="s">
        <v>108</v>
      </c>
      <c r="J160" s="511">
        <v>50</v>
      </c>
      <c r="K160" s="510" t="s">
        <v>5251</v>
      </c>
      <c r="L160" s="511">
        <v>50</v>
      </c>
      <c r="M160" s="435"/>
      <c r="N160" s="511">
        <v>50</v>
      </c>
      <c r="O160" s="420"/>
      <c r="P160" s="511">
        <v>50</v>
      </c>
      <c r="Q160" s="420"/>
      <c r="R160" s="511">
        <v>50</v>
      </c>
      <c r="S160" s="420"/>
      <c r="T160" s="420"/>
      <c r="U160" s="420"/>
      <c r="V160" s="420"/>
      <c r="W160" s="41"/>
      <c r="X160" s="420"/>
      <c r="Y160" s="420"/>
    </row>
    <row r="161" spans="1:25" ht="90" x14ac:dyDescent="0.25">
      <c r="A161" s="564">
        <v>85</v>
      </c>
      <c r="B161" s="564"/>
      <c r="C161" s="564"/>
      <c r="D161" s="754" t="s">
        <v>359</v>
      </c>
      <c r="E161" s="754"/>
      <c r="F161" s="450" t="s">
        <v>117</v>
      </c>
      <c r="G161" s="12" t="s">
        <v>118</v>
      </c>
      <c r="H161" s="12" t="s">
        <v>119</v>
      </c>
      <c r="I161" s="12" t="s">
        <v>120</v>
      </c>
      <c r="J161" s="430">
        <v>100</v>
      </c>
      <c r="K161" s="506" t="s">
        <v>4453</v>
      </c>
      <c r="L161" s="430">
        <v>100</v>
      </c>
      <c r="M161" s="435"/>
      <c r="N161" s="430">
        <v>100</v>
      </c>
      <c r="O161" s="420"/>
      <c r="P161" s="430">
        <v>100</v>
      </c>
      <c r="Q161" s="420"/>
      <c r="R161" s="430">
        <v>100</v>
      </c>
      <c r="S161" s="420"/>
      <c r="T161" s="420"/>
      <c r="U161" s="420"/>
      <c r="V161" s="420"/>
      <c r="W161" s="40"/>
      <c r="X161" s="420"/>
      <c r="Y161" s="420"/>
    </row>
    <row r="162" spans="1:25" ht="108" x14ac:dyDescent="0.25">
      <c r="A162" s="564">
        <v>86</v>
      </c>
      <c r="B162" s="564"/>
      <c r="C162" s="564"/>
      <c r="D162" s="754" t="s">
        <v>360</v>
      </c>
      <c r="E162" s="754"/>
      <c r="F162" s="450" t="s">
        <v>125</v>
      </c>
      <c r="G162" s="12" t="s">
        <v>103</v>
      </c>
      <c r="H162" s="12" t="s">
        <v>331</v>
      </c>
      <c r="I162" s="12" t="s">
        <v>127</v>
      </c>
      <c r="J162" s="541">
        <v>0</v>
      </c>
      <c r="K162" s="506" t="s">
        <v>4909</v>
      </c>
      <c r="L162" s="541">
        <v>0</v>
      </c>
      <c r="M162" s="435"/>
      <c r="N162" s="541">
        <v>0</v>
      </c>
      <c r="O162" s="420"/>
      <c r="P162" s="541">
        <v>0</v>
      </c>
      <c r="Q162" s="420"/>
      <c r="R162" s="541">
        <v>0</v>
      </c>
      <c r="S162" s="420"/>
      <c r="T162" s="507"/>
      <c r="U162" s="420"/>
      <c r="V162" s="507"/>
      <c r="W162" s="40"/>
      <c r="X162" s="507"/>
      <c r="Y162" s="420"/>
    </row>
    <row r="163" spans="1:25" s="504" customFormat="1" ht="95.25" customHeight="1" x14ac:dyDescent="0.25">
      <c r="A163" s="28"/>
      <c r="B163" s="28"/>
      <c r="C163" s="750" t="s">
        <v>566</v>
      </c>
      <c r="D163" s="28"/>
      <c r="E163" s="1023"/>
      <c r="F163" s="762" t="s">
        <v>5020</v>
      </c>
      <c r="G163" s="751"/>
      <c r="H163" s="751"/>
      <c r="I163" s="751"/>
      <c r="J163" s="523">
        <f>AVERAGE(J164:J171)</f>
        <v>56.25</v>
      </c>
      <c r="K163" s="524"/>
      <c r="L163" s="523">
        <f>AVERAGE(L164:L171)</f>
        <v>56.25</v>
      </c>
      <c r="M163" s="525"/>
      <c r="N163" s="523">
        <f>AVERAGE(N164:N171)</f>
        <v>56.25</v>
      </c>
      <c r="O163" s="524"/>
      <c r="P163" s="523">
        <f>AVERAGE(P164:P171)</f>
        <v>56.25</v>
      </c>
      <c r="Q163" s="524"/>
      <c r="R163" s="523">
        <f>AVERAGE(R164:R171)</f>
        <v>56.25</v>
      </c>
      <c r="S163" s="524"/>
      <c r="T163" s="523" t="e">
        <f>AVERAGE(T164:T171)</f>
        <v>#DIV/0!</v>
      </c>
      <c r="U163" s="420"/>
      <c r="V163" s="507" t="e">
        <f>AVERAGE(V164:V171)</f>
        <v>#DIV/0!</v>
      </c>
      <c r="W163" s="44"/>
      <c r="X163" s="507" t="e">
        <f>AVERAGE(X164:X171)</f>
        <v>#DIV/0!</v>
      </c>
      <c r="Y163" s="420"/>
    </row>
    <row r="164" spans="1:25" ht="126" x14ac:dyDescent="0.25">
      <c r="A164" s="564">
        <v>87</v>
      </c>
      <c r="B164" s="564"/>
      <c r="C164" s="564"/>
      <c r="D164" s="754" t="s">
        <v>128</v>
      </c>
      <c r="E164" s="754"/>
      <c r="F164" s="450" t="s">
        <v>121</v>
      </c>
      <c r="G164" s="12" t="s">
        <v>122</v>
      </c>
      <c r="H164" s="12" t="s">
        <v>123</v>
      </c>
      <c r="I164" s="12" t="s">
        <v>124</v>
      </c>
      <c r="J164" s="541">
        <v>0</v>
      </c>
      <c r="K164" s="506" t="s">
        <v>4454</v>
      </c>
      <c r="L164" s="541">
        <v>0</v>
      </c>
      <c r="M164" s="435"/>
      <c r="N164" s="541">
        <v>0</v>
      </c>
      <c r="O164" s="420"/>
      <c r="P164" s="541">
        <v>0</v>
      </c>
      <c r="Q164" s="420"/>
      <c r="R164" s="541">
        <v>0</v>
      </c>
      <c r="S164" s="420"/>
      <c r="T164" s="507"/>
      <c r="U164" s="420"/>
      <c r="V164" s="507"/>
      <c r="W164" s="40"/>
      <c r="X164" s="507"/>
      <c r="Y164" s="420"/>
    </row>
    <row r="165" spans="1:25" ht="81" x14ac:dyDescent="0.25">
      <c r="A165" s="564">
        <v>88</v>
      </c>
      <c r="B165" s="564"/>
      <c r="C165" s="564"/>
      <c r="D165" s="754" t="s">
        <v>361</v>
      </c>
      <c r="E165" s="754"/>
      <c r="F165" s="450" t="s">
        <v>132</v>
      </c>
      <c r="G165" s="12" t="s">
        <v>317</v>
      </c>
      <c r="H165" s="12" t="s">
        <v>316</v>
      </c>
      <c r="I165" s="12" t="s">
        <v>315</v>
      </c>
      <c r="J165" s="430">
        <v>100</v>
      </c>
      <c r="K165" s="506" t="s">
        <v>4455</v>
      </c>
      <c r="L165" s="430">
        <v>100</v>
      </c>
      <c r="M165" s="435"/>
      <c r="N165" s="430">
        <v>100</v>
      </c>
      <c r="O165" s="420"/>
      <c r="P165" s="430">
        <v>100</v>
      </c>
      <c r="Q165" s="420"/>
      <c r="R165" s="430">
        <v>100</v>
      </c>
      <c r="S165" s="420"/>
      <c r="T165" s="420"/>
      <c r="U165" s="420"/>
      <c r="V165" s="420"/>
      <c r="W165" s="40"/>
      <c r="X165" s="420"/>
      <c r="Y165" s="420"/>
    </row>
    <row r="166" spans="1:25" ht="45" x14ac:dyDescent="0.25">
      <c r="A166" s="564">
        <v>89</v>
      </c>
      <c r="B166" s="564"/>
      <c r="C166" s="564"/>
      <c r="D166" s="754" t="s">
        <v>332</v>
      </c>
      <c r="E166" s="754"/>
      <c r="F166" s="450" t="s">
        <v>332</v>
      </c>
      <c r="G166" s="12" t="s">
        <v>333</v>
      </c>
      <c r="H166" s="12" t="s">
        <v>334</v>
      </c>
      <c r="I166" s="12" t="s">
        <v>335</v>
      </c>
      <c r="J166" s="430">
        <v>100</v>
      </c>
      <c r="K166" s="506" t="s">
        <v>4456</v>
      </c>
      <c r="L166" s="430">
        <v>100</v>
      </c>
      <c r="M166" s="435"/>
      <c r="N166" s="430">
        <v>100</v>
      </c>
      <c r="O166" s="420"/>
      <c r="P166" s="430">
        <v>100</v>
      </c>
      <c r="Q166" s="420"/>
      <c r="R166" s="430">
        <v>100</v>
      </c>
      <c r="S166" s="511"/>
      <c r="T166" s="420"/>
      <c r="U166" s="511"/>
      <c r="V166" s="420"/>
      <c r="W166" s="47"/>
      <c r="X166" s="420"/>
      <c r="Y166" s="511"/>
    </row>
    <row r="167" spans="1:25" ht="162" x14ac:dyDescent="0.25">
      <c r="A167" s="564">
        <v>90</v>
      </c>
      <c r="B167" s="564"/>
      <c r="C167" s="564"/>
      <c r="D167" s="754" t="s">
        <v>362</v>
      </c>
      <c r="E167" s="754"/>
      <c r="F167" s="450" t="s">
        <v>7195</v>
      </c>
      <c r="G167" s="12" t="s">
        <v>336</v>
      </c>
      <c r="H167" s="12" t="s">
        <v>5138</v>
      </c>
      <c r="I167" s="12" t="s">
        <v>5137</v>
      </c>
      <c r="J167" s="430">
        <v>100</v>
      </c>
      <c r="K167" s="506" t="s">
        <v>4457</v>
      </c>
      <c r="L167" s="430">
        <v>100</v>
      </c>
      <c r="M167" s="435"/>
      <c r="N167" s="430">
        <v>100</v>
      </c>
      <c r="O167" s="420"/>
      <c r="P167" s="430">
        <v>100</v>
      </c>
      <c r="Q167" s="420"/>
      <c r="R167" s="430">
        <v>100</v>
      </c>
      <c r="S167" s="420"/>
      <c r="T167" s="420"/>
      <c r="U167" s="420"/>
      <c r="V167" s="420"/>
      <c r="W167" s="40"/>
      <c r="X167" s="420"/>
      <c r="Y167" s="420"/>
    </row>
    <row r="168" spans="1:25" ht="165" x14ac:dyDescent="0.25">
      <c r="A168" s="564">
        <v>91</v>
      </c>
      <c r="B168" s="564"/>
      <c r="C168" s="564"/>
      <c r="D168" s="754" t="s">
        <v>148</v>
      </c>
      <c r="E168" s="754"/>
      <c r="F168" s="450" t="s">
        <v>337</v>
      </c>
      <c r="G168" s="12" t="s">
        <v>338</v>
      </c>
      <c r="H168" s="12" t="s">
        <v>339</v>
      </c>
      <c r="I168" s="12" t="s">
        <v>340</v>
      </c>
      <c r="J168" s="430">
        <v>0</v>
      </c>
      <c r="K168" s="506" t="s">
        <v>4458</v>
      </c>
      <c r="L168" s="430">
        <v>0</v>
      </c>
      <c r="M168" s="435"/>
      <c r="N168" s="430">
        <v>0</v>
      </c>
      <c r="O168" s="420"/>
      <c r="P168" s="430">
        <v>0</v>
      </c>
      <c r="Q168" s="420"/>
      <c r="R168" s="430">
        <v>0</v>
      </c>
      <c r="S168" s="420"/>
      <c r="T168" s="420"/>
      <c r="U168" s="420"/>
      <c r="V168" s="420"/>
      <c r="W168" s="40"/>
      <c r="X168" s="420"/>
      <c r="Y168" s="420"/>
    </row>
    <row r="169" spans="1:25" ht="279" x14ac:dyDescent="0.25">
      <c r="A169" s="564">
        <v>92</v>
      </c>
      <c r="B169" s="564"/>
      <c r="C169" s="564"/>
      <c r="D169" s="754" t="s">
        <v>363</v>
      </c>
      <c r="E169" s="754"/>
      <c r="F169" s="450" t="s">
        <v>341</v>
      </c>
      <c r="G169" s="12" t="s">
        <v>342</v>
      </c>
      <c r="H169" s="12" t="s">
        <v>343</v>
      </c>
      <c r="I169" s="12" t="s">
        <v>344</v>
      </c>
      <c r="J169" s="196">
        <v>50</v>
      </c>
      <c r="K169" s="719" t="s">
        <v>6919</v>
      </c>
      <c r="L169" s="541">
        <v>50</v>
      </c>
      <c r="M169" s="435"/>
      <c r="N169" s="541">
        <v>50</v>
      </c>
      <c r="O169" s="420"/>
      <c r="P169" s="541">
        <v>50</v>
      </c>
      <c r="Q169" s="420"/>
      <c r="R169" s="541">
        <v>50</v>
      </c>
      <c r="S169" s="420"/>
      <c r="T169" s="420"/>
      <c r="U169" s="420"/>
      <c r="V169" s="420"/>
      <c r="W169" s="40"/>
      <c r="X169" s="420"/>
      <c r="Y169" s="420"/>
    </row>
    <row r="170" spans="1:25" ht="162" x14ac:dyDescent="0.25">
      <c r="A170" s="564">
        <v>93</v>
      </c>
      <c r="B170" s="564"/>
      <c r="C170" s="564"/>
      <c r="D170" s="754" t="s">
        <v>364</v>
      </c>
      <c r="E170" s="754"/>
      <c r="F170" s="450" t="s">
        <v>345</v>
      </c>
      <c r="G170" s="12" t="s">
        <v>346</v>
      </c>
      <c r="H170" s="12" t="s">
        <v>347</v>
      </c>
      <c r="I170" s="12" t="s">
        <v>348</v>
      </c>
      <c r="J170" s="196">
        <v>0</v>
      </c>
      <c r="K170" s="719" t="s">
        <v>6920</v>
      </c>
      <c r="L170" s="541">
        <v>0</v>
      </c>
      <c r="M170" s="435"/>
      <c r="N170" s="541">
        <v>0</v>
      </c>
      <c r="O170" s="420"/>
      <c r="P170" s="541">
        <v>0</v>
      </c>
      <c r="Q170" s="420"/>
      <c r="R170" s="541">
        <v>0</v>
      </c>
      <c r="S170" s="420"/>
      <c r="T170" s="420"/>
      <c r="U170" s="420"/>
      <c r="V170" s="420"/>
      <c r="W170" s="40"/>
      <c r="X170" s="420"/>
      <c r="Y170" s="420"/>
    </row>
    <row r="171" spans="1:25" ht="306" x14ac:dyDescent="0.25">
      <c r="A171" s="564">
        <v>94</v>
      </c>
      <c r="B171" s="564"/>
      <c r="C171" s="564"/>
      <c r="D171" s="754" t="s">
        <v>150</v>
      </c>
      <c r="E171" s="754"/>
      <c r="F171" s="450" t="s">
        <v>349</v>
      </c>
      <c r="G171" s="12" t="s">
        <v>145</v>
      </c>
      <c r="H171" s="12" t="s">
        <v>146</v>
      </c>
      <c r="I171" s="12" t="s">
        <v>147</v>
      </c>
      <c r="J171" s="196">
        <v>100</v>
      </c>
      <c r="K171" s="719" t="s">
        <v>6921</v>
      </c>
      <c r="L171" s="541">
        <v>100</v>
      </c>
      <c r="M171" s="435"/>
      <c r="N171" s="541">
        <v>100</v>
      </c>
      <c r="O171" s="420"/>
      <c r="P171" s="541">
        <v>100</v>
      </c>
      <c r="Q171" s="420"/>
      <c r="R171" s="541">
        <v>100</v>
      </c>
      <c r="S171" s="420"/>
      <c r="T171" s="420"/>
      <c r="U171" s="420"/>
      <c r="V171" s="420"/>
      <c r="W171" s="40"/>
      <c r="X171" s="420"/>
      <c r="Y171" s="420"/>
    </row>
    <row r="172" spans="1:25" s="504" customFormat="1" ht="90" customHeight="1" x14ac:dyDescent="0.25">
      <c r="A172" s="28"/>
      <c r="B172" s="28"/>
      <c r="C172" s="750" t="s">
        <v>598</v>
      </c>
      <c r="D172" s="28"/>
      <c r="E172" s="1023"/>
      <c r="F172" s="762" t="s">
        <v>5058</v>
      </c>
      <c r="G172" s="751"/>
      <c r="H172" s="751"/>
      <c r="I172" s="751"/>
      <c r="J172" s="523">
        <f>AVERAGE(J173:J175)</f>
        <v>33.333333333333336</v>
      </c>
      <c r="K172" s="524"/>
      <c r="L172" s="523">
        <f>AVERAGE(L173:L175)</f>
        <v>33.333333333333336</v>
      </c>
      <c r="M172" s="525"/>
      <c r="N172" s="523">
        <f>AVERAGE(N173:N175)</f>
        <v>33.333333333333336</v>
      </c>
      <c r="O172" s="524"/>
      <c r="P172" s="523">
        <f>AVERAGE(P173:P175)</f>
        <v>33.333333333333336</v>
      </c>
      <c r="Q172" s="524"/>
      <c r="R172" s="523">
        <f>AVERAGE(R173:R175)</f>
        <v>33.333333333333336</v>
      </c>
      <c r="S172" s="524"/>
      <c r="T172" s="523" t="e">
        <f>AVERAGE(T173:T175)</f>
        <v>#DIV/0!</v>
      </c>
      <c r="U172" s="524"/>
      <c r="V172" s="523" t="e">
        <f>AVERAGE(V173:V175)</f>
        <v>#DIV/0!</v>
      </c>
      <c r="W172" s="44"/>
      <c r="X172" s="523" t="e">
        <f>AVERAGE(X173:X175)</f>
        <v>#DIV/0!</v>
      </c>
      <c r="Y172" s="524"/>
    </row>
    <row r="173" spans="1:25" ht="75" x14ac:dyDescent="0.25">
      <c r="A173" s="564">
        <v>95</v>
      </c>
      <c r="B173" s="564"/>
      <c r="C173" s="564"/>
      <c r="D173" s="754" t="s">
        <v>365</v>
      </c>
      <c r="E173" s="754"/>
      <c r="F173" s="450" t="s">
        <v>350</v>
      </c>
      <c r="G173" s="12" t="s">
        <v>351</v>
      </c>
      <c r="H173" s="12" t="s">
        <v>352</v>
      </c>
      <c r="I173" s="12" t="s">
        <v>353</v>
      </c>
      <c r="J173" s="430">
        <v>100</v>
      </c>
      <c r="K173" s="542"/>
      <c r="L173" s="430">
        <v>100</v>
      </c>
      <c r="M173" s="417"/>
      <c r="N173" s="430">
        <v>100</v>
      </c>
      <c r="O173" s="416"/>
      <c r="P173" s="430">
        <v>100</v>
      </c>
      <c r="Q173" s="416"/>
      <c r="R173" s="430">
        <v>100</v>
      </c>
      <c r="S173" s="416"/>
      <c r="T173" s="416"/>
      <c r="U173" s="416"/>
      <c r="V173" s="416"/>
      <c r="W173" s="41"/>
      <c r="X173" s="416"/>
      <c r="Y173" s="416"/>
    </row>
    <row r="174" spans="1:25" ht="75" x14ac:dyDescent="0.25">
      <c r="A174" s="564">
        <v>96</v>
      </c>
      <c r="B174" s="564"/>
      <c r="C174" s="564"/>
      <c r="D174" s="754" t="s">
        <v>366</v>
      </c>
      <c r="E174" s="754"/>
      <c r="F174" s="450" t="s">
        <v>160</v>
      </c>
      <c r="G174" s="12" t="s">
        <v>58</v>
      </c>
      <c r="H174" s="12" t="s">
        <v>354</v>
      </c>
      <c r="I174" s="12" t="s">
        <v>353</v>
      </c>
      <c r="J174" s="430">
        <v>0</v>
      </c>
      <c r="K174" s="543" t="s">
        <v>4459</v>
      </c>
      <c r="L174" s="430">
        <v>0</v>
      </c>
      <c r="M174" s="417"/>
      <c r="N174" s="430">
        <v>0</v>
      </c>
      <c r="O174" s="416"/>
      <c r="P174" s="430">
        <v>0</v>
      </c>
      <c r="Q174" s="416"/>
      <c r="R174" s="430">
        <v>0</v>
      </c>
      <c r="S174" s="416"/>
      <c r="T174" s="416"/>
      <c r="U174" s="416"/>
      <c r="V174" s="416"/>
      <c r="W174" s="41"/>
      <c r="X174" s="416"/>
      <c r="Y174" s="416"/>
    </row>
    <row r="175" spans="1:25" ht="45" x14ac:dyDescent="0.25">
      <c r="A175" s="564">
        <v>97</v>
      </c>
      <c r="B175" s="564"/>
      <c r="C175" s="564"/>
      <c r="D175" s="754" t="s">
        <v>66</v>
      </c>
      <c r="E175" s="754"/>
      <c r="F175" s="450" t="s">
        <v>161</v>
      </c>
      <c r="G175" s="12" t="s">
        <v>58</v>
      </c>
      <c r="H175" s="12" t="s">
        <v>354</v>
      </c>
      <c r="I175" s="12" t="s">
        <v>353</v>
      </c>
      <c r="J175" s="448">
        <v>0</v>
      </c>
      <c r="K175" s="510" t="s">
        <v>4377</v>
      </c>
      <c r="L175" s="448">
        <v>0</v>
      </c>
      <c r="M175" s="417"/>
      <c r="N175" s="448">
        <v>0</v>
      </c>
      <c r="O175" s="416"/>
      <c r="P175" s="448">
        <v>0</v>
      </c>
      <c r="Q175" s="416"/>
      <c r="R175" s="448">
        <v>0</v>
      </c>
      <c r="S175" s="416"/>
      <c r="T175" s="416"/>
      <c r="U175" s="416"/>
      <c r="V175" s="416"/>
      <c r="W175" s="41"/>
      <c r="X175" s="416"/>
      <c r="Y175" s="416"/>
    </row>
    <row r="176" spans="1:25" s="504" customFormat="1" ht="130.5" customHeight="1" x14ac:dyDescent="0.25">
      <c r="A176" s="28"/>
      <c r="B176" s="750" t="s">
        <v>599</v>
      </c>
      <c r="C176" s="28"/>
      <c r="D176" s="28"/>
      <c r="E176" s="28"/>
      <c r="F176" s="502" t="s">
        <v>367</v>
      </c>
      <c r="G176" s="28"/>
      <c r="H176" s="28"/>
      <c r="I176" s="28"/>
      <c r="J176" s="523">
        <f>AVERAGE(J177,J186,J203,J212)</f>
        <v>69.166666666666657</v>
      </c>
      <c r="K176" s="544"/>
      <c r="L176" s="523">
        <f>AVERAGE(L177,L186,L203,L212)</f>
        <v>69.166666666666657</v>
      </c>
      <c r="M176" s="525"/>
      <c r="N176" s="523">
        <f>AVERAGE(N177,N186,N203,N212)</f>
        <v>69.166666666666657</v>
      </c>
      <c r="O176" s="524"/>
      <c r="P176" s="523">
        <f>AVERAGE(P177,P186,P203,P212)</f>
        <v>69.166666666666657</v>
      </c>
      <c r="Q176" s="524"/>
      <c r="R176" s="523">
        <f>AVERAGE(R177,R186,R203,R212)</f>
        <v>69.166666666666657</v>
      </c>
      <c r="S176" s="524"/>
      <c r="T176" s="523" t="e">
        <f>AVERAGE(T177,T186,T203,T212)</f>
        <v>#DIV/0!</v>
      </c>
      <c r="U176" s="524"/>
      <c r="V176" s="523" t="e">
        <f>AVERAGE(V177,V186,V203,V212)</f>
        <v>#DIV/0!</v>
      </c>
      <c r="W176" s="44"/>
      <c r="X176" s="523" t="e">
        <f>AVERAGE(X177,X186,X203,X212)</f>
        <v>#DIV/0!</v>
      </c>
      <c r="Y176" s="524"/>
    </row>
    <row r="177" spans="1:25" s="504" customFormat="1" ht="60" x14ac:dyDescent="0.25">
      <c r="A177" s="28"/>
      <c r="B177" s="28"/>
      <c r="C177" s="750" t="s">
        <v>600</v>
      </c>
      <c r="D177" s="28"/>
      <c r="E177" s="28"/>
      <c r="F177" s="502" t="s">
        <v>532</v>
      </c>
      <c r="G177" s="28"/>
      <c r="H177" s="28"/>
      <c r="I177" s="28"/>
      <c r="J177" s="503">
        <f>AVERAGE(J178:J181,J184,J185)</f>
        <v>83.333333333333329</v>
      </c>
      <c r="K177" s="502"/>
      <c r="L177" s="503">
        <f>AVERAGE(L178:L181,L184,L185)</f>
        <v>83.333333333333329</v>
      </c>
      <c r="M177" s="502"/>
      <c r="N177" s="503">
        <f>AVERAGE(N178:N181,N184,N185)</f>
        <v>83.333333333333329</v>
      </c>
      <c r="O177" s="502"/>
      <c r="P177" s="503">
        <f>AVERAGE(P178:P181,P184,P185)</f>
        <v>83.333333333333329</v>
      </c>
      <c r="Q177" s="502"/>
      <c r="R177" s="503">
        <f>AVERAGE(R178:R181,R184,R185)</f>
        <v>83.333333333333329</v>
      </c>
      <c r="S177" s="502"/>
      <c r="T177" s="503" t="e">
        <f>AVERAGE(T178:T181,T184,T185)</f>
        <v>#DIV/0!</v>
      </c>
      <c r="U177" s="502"/>
      <c r="V177" s="503" t="e">
        <f>AVERAGE(V178:V181,V184,V185)</f>
        <v>#DIV/0!</v>
      </c>
      <c r="W177" s="44"/>
      <c r="X177" s="503" t="e">
        <f>AVERAGE(X178:X181,X184,X185)</f>
        <v>#DIV/0!</v>
      </c>
      <c r="Y177" s="502"/>
    </row>
    <row r="178" spans="1:25" ht="153" x14ac:dyDescent="0.25">
      <c r="A178" s="564">
        <v>98</v>
      </c>
      <c r="B178" s="564"/>
      <c r="C178" s="564"/>
      <c r="D178" s="754" t="s">
        <v>67</v>
      </c>
      <c r="E178" s="754"/>
      <c r="F178" s="450" t="s">
        <v>5059</v>
      </c>
      <c r="G178" s="12" t="s">
        <v>368</v>
      </c>
      <c r="H178" s="12" t="s">
        <v>369</v>
      </c>
      <c r="I178" s="12" t="s">
        <v>370</v>
      </c>
      <c r="J178" s="430">
        <v>100</v>
      </c>
      <c r="K178" s="506" t="s">
        <v>4460</v>
      </c>
      <c r="L178" s="430">
        <v>100</v>
      </c>
      <c r="M178" s="417"/>
      <c r="N178" s="430">
        <v>100</v>
      </c>
      <c r="O178" s="416"/>
      <c r="P178" s="430">
        <v>100</v>
      </c>
      <c r="Q178" s="416"/>
      <c r="R178" s="430">
        <v>100</v>
      </c>
      <c r="S178" s="416"/>
      <c r="T178" s="416"/>
      <c r="U178" s="416"/>
      <c r="V178" s="416"/>
      <c r="W178" s="165"/>
      <c r="X178" s="416"/>
      <c r="Y178" s="545"/>
    </row>
    <row r="179" spans="1:25" ht="60" x14ac:dyDescent="0.25">
      <c r="A179" s="564">
        <v>99</v>
      </c>
      <c r="B179" s="564"/>
      <c r="C179" s="564"/>
      <c r="D179" s="754" t="s">
        <v>72</v>
      </c>
      <c r="E179" s="754"/>
      <c r="F179" s="450" t="s">
        <v>4988</v>
      </c>
      <c r="G179" s="12" t="s">
        <v>371</v>
      </c>
      <c r="H179" s="12" t="s">
        <v>4986</v>
      </c>
      <c r="I179" s="12" t="s">
        <v>372</v>
      </c>
      <c r="J179" s="430">
        <v>50</v>
      </c>
      <c r="K179" s="546" t="s">
        <v>4461</v>
      </c>
      <c r="L179" s="430">
        <v>50</v>
      </c>
      <c r="M179" s="418"/>
      <c r="N179" s="430">
        <v>50</v>
      </c>
      <c r="O179" s="416"/>
      <c r="P179" s="430">
        <v>50</v>
      </c>
      <c r="Q179" s="416"/>
      <c r="R179" s="430">
        <v>50</v>
      </c>
      <c r="S179" s="416"/>
      <c r="T179" s="416"/>
      <c r="U179" s="416"/>
      <c r="V179" s="416"/>
      <c r="W179" s="41"/>
      <c r="X179" s="416"/>
      <c r="Y179" s="416"/>
    </row>
    <row r="180" spans="1:25" ht="120" x14ac:dyDescent="0.25">
      <c r="A180" s="564">
        <v>100</v>
      </c>
      <c r="B180" s="564"/>
      <c r="C180" s="564"/>
      <c r="D180" s="754" t="s">
        <v>358</v>
      </c>
      <c r="E180" s="754"/>
      <c r="F180" s="450" t="s">
        <v>373</v>
      </c>
      <c r="G180" s="12" t="s">
        <v>327</v>
      </c>
      <c r="H180" s="12" t="s">
        <v>374</v>
      </c>
      <c r="I180" s="12" t="s">
        <v>375</v>
      </c>
      <c r="J180" s="430">
        <v>100</v>
      </c>
      <c r="K180" s="506" t="s">
        <v>4462</v>
      </c>
      <c r="L180" s="430">
        <v>100</v>
      </c>
      <c r="M180" s="417"/>
      <c r="N180" s="430">
        <v>100</v>
      </c>
      <c r="O180" s="416"/>
      <c r="P180" s="430">
        <v>100</v>
      </c>
      <c r="Q180" s="416"/>
      <c r="R180" s="430">
        <v>100</v>
      </c>
      <c r="S180" s="416"/>
      <c r="T180" s="416"/>
      <c r="U180" s="416"/>
      <c r="V180" s="416"/>
      <c r="W180" s="41"/>
      <c r="X180" s="416"/>
      <c r="Y180" s="416"/>
    </row>
    <row r="181" spans="1:25" s="501" customFormat="1" ht="51.75" x14ac:dyDescent="0.25">
      <c r="A181" s="31">
        <v>101</v>
      </c>
      <c r="B181" s="31"/>
      <c r="C181" s="31"/>
      <c r="D181" s="756" t="s">
        <v>650</v>
      </c>
      <c r="E181" s="756"/>
      <c r="F181" s="517" t="s">
        <v>650</v>
      </c>
      <c r="G181" s="30"/>
      <c r="H181" s="30"/>
      <c r="I181" s="30"/>
      <c r="J181" s="518">
        <f>AVERAGE(J182:J183)</f>
        <v>50</v>
      </c>
      <c r="K181" s="520"/>
      <c r="L181" s="518">
        <f>AVERAGE(L182:L183)</f>
        <v>50</v>
      </c>
      <c r="M181" s="519"/>
      <c r="N181" s="518">
        <f>AVERAGE(N182:N183)</f>
        <v>50</v>
      </c>
      <c r="O181" s="520"/>
      <c r="P181" s="518">
        <f>AVERAGE(P182:P183)</f>
        <v>50</v>
      </c>
      <c r="Q181" s="520"/>
      <c r="R181" s="518">
        <f>AVERAGE(R182:R183)</f>
        <v>50</v>
      </c>
      <c r="S181" s="520"/>
      <c r="T181" s="518" t="e">
        <f>AVERAGE(T182:T183)</f>
        <v>#DIV/0!</v>
      </c>
      <c r="U181" s="520"/>
      <c r="V181" s="518" t="e">
        <f>AVERAGE(V182:V183)</f>
        <v>#DIV/0!</v>
      </c>
      <c r="W181" s="43"/>
      <c r="X181" s="518" t="e">
        <f>AVERAGE(X182:X183)</f>
        <v>#DIV/0!</v>
      </c>
      <c r="Y181" s="520"/>
    </row>
    <row r="182" spans="1:25" ht="285" x14ac:dyDescent="0.25">
      <c r="A182" s="564" t="s">
        <v>5060</v>
      </c>
      <c r="B182" s="564"/>
      <c r="C182" s="564"/>
      <c r="D182" s="564"/>
      <c r="E182" s="754" t="s">
        <v>7012</v>
      </c>
      <c r="F182" s="450" t="s">
        <v>376</v>
      </c>
      <c r="G182" s="12" t="s">
        <v>377</v>
      </c>
      <c r="H182" s="12" t="s">
        <v>378</v>
      </c>
      <c r="I182" s="12" t="s">
        <v>38</v>
      </c>
      <c r="J182" s="448">
        <v>0</v>
      </c>
      <c r="K182" s="547" t="s">
        <v>4463</v>
      </c>
      <c r="L182" s="448">
        <v>0</v>
      </c>
      <c r="M182" s="417"/>
      <c r="N182" s="448">
        <v>0</v>
      </c>
      <c r="O182" s="416"/>
      <c r="P182" s="448">
        <v>0</v>
      </c>
      <c r="Q182" s="416"/>
      <c r="R182" s="448">
        <v>0</v>
      </c>
      <c r="S182" s="416"/>
      <c r="T182" s="509"/>
      <c r="U182" s="416"/>
      <c r="V182" s="416"/>
      <c r="W182" s="41"/>
      <c r="X182" s="416"/>
      <c r="Y182" s="416"/>
    </row>
    <row r="183" spans="1:25" ht="45" x14ac:dyDescent="0.25">
      <c r="A183" s="564" t="s">
        <v>5061</v>
      </c>
      <c r="B183" s="564"/>
      <c r="C183" s="564"/>
      <c r="D183" s="564"/>
      <c r="E183" s="754" t="s">
        <v>7013</v>
      </c>
      <c r="F183" s="450" t="s">
        <v>379</v>
      </c>
      <c r="G183" s="12" t="s">
        <v>380</v>
      </c>
      <c r="H183" s="12" t="s">
        <v>381</v>
      </c>
      <c r="I183" s="12" t="s">
        <v>382</v>
      </c>
      <c r="J183" s="448">
        <v>100</v>
      </c>
      <c r="K183" s="547"/>
      <c r="L183" s="448">
        <v>100</v>
      </c>
      <c r="M183" s="417"/>
      <c r="N183" s="448">
        <v>100</v>
      </c>
      <c r="O183" s="416"/>
      <c r="P183" s="448">
        <v>100</v>
      </c>
      <c r="Q183" s="416"/>
      <c r="R183" s="448">
        <v>100</v>
      </c>
      <c r="S183" s="416"/>
      <c r="T183" s="416"/>
      <c r="U183" s="416"/>
      <c r="V183" s="416"/>
      <c r="W183" s="41"/>
      <c r="X183" s="416"/>
      <c r="Y183" s="416"/>
    </row>
    <row r="184" spans="1:25" ht="99" x14ac:dyDescent="0.25">
      <c r="A184" s="564">
        <v>102</v>
      </c>
      <c r="B184" s="564"/>
      <c r="C184" s="564"/>
      <c r="D184" s="754" t="s">
        <v>429</v>
      </c>
      <c r="E184" s="754"/>
      <c r="F184" s="450" t="s">
        <v>383</v>
      </c>
      <c r="G184" s="12" t="s">
        <v>384</v>
      </c>
      <c r="H184" s="12" t="s">
        <v>385</v>
      </c>
      <c r="I184" s="12" t="s">
        <v>5122</v>
      </c>
      <c r="J184" s="448">
        <v>100</v>
      </c>
      <c r="K184" s="510" t="s">
        <v>4464</v>
      </c>
      <c r="L184" s="448">
        <v>100</v>
      </c>
      <c r="M184" s="417"/>
      <c r="N184" s="448">
        <v>100</v>
      </c>
      <c r="O184" s="416"/>
      <c r="P184" s="448">
        <v>100</v>
      </c>
      <c r="Q184" s="416"/>
      <c r="R184" s="448">
        <v>100</v>
      </c>
      <c r="S184" s="416"/>
      <c r="T184" s="509"/>
      <c r="U184" s="416"/>
      <c r="V184" s="509"/>
      <c r="W184" s="41"/>
      <c r="X184" s="509"/>
      <c r="Y184" s="416"/>
    </row>
    <row r="185" spans="1:25" ht="90" x14ac:dyDescent="0.25">
      <c r="A185" s="564">
        <v>103</v>
      </c>
      <c r="B185" s="564"/>
      <c r="C185" s="564"/>
      <c r="D185" s="754" t="s">
        <v>430</v>
      </c>
      <c r="E185" s="754"/>
      <c r="F185" s="450" t="s">
        <v>5123</v>
      </c>
      <c r="G185" s="12" t="s">
        <v>384</v>
      </c>
      <c r="H185" s="12" t="s">
        <v>385</v>
      </c>
      <c r="I185" s="12" t="s">
        <v>5122</v>
      </c>
      <c r="J185" s="448">
        <v>100</v>
      </c>
      <c r="K185" s="547"/>
      <c r="L185" s="448">
        <v>100</v>
      </c>
      <c r="M185" s="417"/>
      <c r="N185" s="448">
        <v>100</v>
      </c>
      <c r="O185" s="416"/>
      <c r="P185" s="448">
        <v>100</v>
      </c>
      <c r="Q185" s="416"/>
      <c r="R185" s="448">
        <v>100</v>
      </c>
      <c r="S185" s="416"/>
      <c r="T185" s="509"/>
      <c r="U185" s="416"/>
      <c r="V185" s="509"/>
      <c r="W185" s="41"/>
      <c r="X185" s="509"/>
      <c r="Y185" s="416"/>
    </row>
    <row r="186" spans="1:25" s="504" customFormat="1" ht="91.5" customHeight="1" x14ac:dyDescent="0.25">
      <c r="A186" s="28"/>
      <c r="B186" s="28"/>
      <c r="C186" s="750" t="s">
        <v>601</v>
      </c>
      <c r="D186" s="751"/>
      <c r="E186" s="762"/>
      <c r="F186" s="762" t="s">
        <v>533</v>
      </c>
      <c r="G186" s="751"/>
      <c r="H186" s="751"/>
      <c r="I186" s="751"/>
      <c r="J186" s="523">
        <f>AVERAGE(J187,J193,J199:J202)</f>
        <v>50</v>
      </c>
      <c r="K186" s="524"/>
      <c r="L186" s="523">
        <f>AVERAGE(L187,L193,L199:L202)</f>
        <v>50</v>
      </c>
      <c r="M186" s="525"/>
      <c r="N186" s="523">
        <f>AVERAGE(N187,N193,N199:N202)</f>
        <v>50</v>
      </c>
      <c r="O186" s="524"/>
      <c r="P186" s="523">
        <f>AVERAGE(P187,P193,P199:P202)</f>
        <v>50</v>
      </c>
      <c r="Q186" s="524"/>
      <c r="R186" s="523">
        <f>AVERAGE(R187,R193,R199:R202)</f>
        <v>50</v>
      </c>
      <c r="S186" s="524"/>
      <c r="T186" s="523" t="e">
        <f>AVERAGE(T187,T193,T199:T202)</f>
        <v>#DIV/0!</v>
      </c>
      <c r="U186" s="524"/>
      <c r="V186" s="523" t="e">
        <f>AVERAGE(V187,V193,V199:V202)</f>
        <v>#DIV/0!</v>
      </c>
      <c r="W186" s="44"/>
      <c r="X186" s="523" t="e">
        <f>AVERAGE(X187,X193,X199:X202)</f>
        <v>#DIV/0!</v>
      </c>
      <c r="Y186" s="524"/>
    </row>
    <row r="187" spans="1:25" s="501" customFormat="1" ht="91.5" customHeight="1" x14ac:dyDescent="0.25">
      <c r="A187" s="31">
        <v>104</v>
      </c>
      <c r="B187" s="31"/>
      <c r="C187" s="758"/>
      <c r="D187" s="763" t="s">
        <v>7005</v>
      </c>
      <c r="E187" s="763"/>
      <c r="F187" s="764" t="s">
        <v>635</v>
      </c>
      <c r="G187" s="30"/>
      <c r="H187" s="30"/>
      <c r="I187" s="30"/>
      <c r="J187" s="518">
        <f>AVERAGE(J188:J192)</f>
        <v>80</v>
      </c>
      <c r="K187" s="520"/>
      <c r="L187" s="518">
        <f>AVERAGE(L188:L192)</f>
        <v>80</v>
      </c>
      <c r="M187" s="519"/>
      <c r="N187" s="518">
        <f>AVERAGE(N188:N192)</f>
        <v>80</v>
      </c>
      <c r="O187" s="520"/>
      <c r="P187" s="518">
        <f>AVERAGE(P188:P192)</f>
        <v>80</v>
      </c>
      <c r="Q187" s="520"/>
      <c r="R187" s="518">
        <f>AVERAGE(R188:R192)</f>
        <v>80</v>
      </c>
      <c r="S187" s="520"/>
      <c r="T187" s="518" t="e">
        <f>AVERAGE(T188:T192)</f>
        <v>#DIV/0!</v>
      </c>
      <c r="U187" s="520"/>
      <c r="V187" s="518" t="e">
        <f>AVERAGE(V188:V192)</f>
        <v>#DIV/0!</v>
      </c>
      <c r="W187" s="43"/>
      <c r="X187" s="518" t="e">
        <f>AVERAGE(X188:X192)</f>
        <v>#DIV/0!</v>
      </c>
      <c r="Y187" s="520"/>
    </row>
    <row r="188" spans="1:25" ht="99" x14ac:dyDescent="0.25">
      <c r="A188" s="564" t="s">
        <v>5062</v>
      </c>
      <c r="B188" s="564"/>
      <c r="C188" s="564"/>
      <c r="D188" s="564"/>
      <c r="E188" s="754" t="s">
        <v>7003</v>
      </c>
      <c r="F188" s="450" t="s">
        <v>5124</v>
      </c>
      <c r="G188" s="12" t="s">
        <v>386</v>
      </c>
      <c r="H188" s="12" t="s">
        <v>94</v>
      </c>
      <c r="I188" s="12" t="s">
        <v>387</v>
      </c>
      <c r="J188" s="448">
        <v>50</v>
      </c>
      <c r="K188" s="510" t="s">
        <v>4465</v>
      </c>
      <c r="L188" s="448">
        <v>50</v>
      </c>
      <c r="M188" s="417"/>
      <c r="N188" s="448">
        <v>50</v>
      </c>
      <c r="O188" s="416"/>
      <c r="P188" s="448">
        <v>50</v>
      </c>
      <c r="Q188" s="416"/>
      <c r="R188" s="448">
        <v>50</v>
      </c>
      <c r="S188" s="416"/>
      <c r="T188" s="416"/>
      <c r="U188" s="416"/>
      <c r="V188" s="416"/>
      <c r="W188" s="41"/>
      <c r="X188" s="416"/>
      <c r="Y188" s="416"/>
    </row>
    <row r="189" spans="1:25" ht="240" customHeight="1" x14ac:dyDescent="0.25">
      <c r="A189" s="564" t="s">
        <v>5063</v>
      </c>
      <c r="B189" s="564"/>
      <c r="C189" s="564"/>
      <c r="D189" s="564"/>
      <c r="E189" s="754" t="s">
        <v>7004</v>
      </c>
      <c r="F189" s="450" t="s">
        <v>5125</v>
      </c>
      <c r="G189" s="12" t="s">
        <v>100</v>
      </c>
      <c r="H189" s="12" t="s">
        <v>101</v>
      </c>
      <c r="I189" s="12" t="s">
        <v>102</v>
      </c>
      <c r="J189" s="448">
        <v>50</v>
      </c>
      <c r="K189" s="510" t="s">
        <v>4466</v>
      </c>
      <c r="L189" s="448">
        <v>50</v>
      </c>
      <c r="M189" s="417"/>
      <c r="N189" s="448">
        <v>50</v>
      </c>
      <c r="O189" s="416"/>
      <c r="P189" s="448">
        <v>50</v>
      </c>
      <c r="Q189" s="416"/>
      <c r="R189" s="448">
        <v>50</v>
      </c>
      <c r="S189" s="416"/>
      <c r="T189" s="416"/>
      <c r="U189" s="416"/>
      <c r="V189" s="416"/>
      <c r="W189" s="41"/>
      <c r="X189" s="416"/>
      <c r="Y189" s="416"/>
    </row>
    <row r="190" spans="1:25" ht="75" x14ac:dyDescent="0.25">
      <c r="A190" s="564" t="s">
        <v>5064</v>
      </c>
      <c r="B190" s="564"/>
      <c r="C190" s="564"/>
      <c r="D190" s="564"/>
      <c r="E190" s="754" t="s">
        <v>7006</v>
      </c>
      <c r="F190" s="437" t="s">
        <v>112</v>
      </c>
      <c r="G190" s="12" t="s">
        <v>4881</v>
      </c>
      <c r="H190" s="12" t="s">
        <v>4882</v>
      </c>
      <c r="I190" s="12" t="s">
        <v>4883</v>
      </c>
      <c r="J190" s="448">
        <v>100</v>
      </c>
      <c r="K190" s="510" t="s">
        <v>4467</v>
      </c>
      <c r="L190" s="448">
        <v>100</v>
      </c>
      <c r="M190" s="417"/>
      <c r="N190" s="448">
        <v>100</v>
      </c>
      <c r="O190" s="416"/>
      <c r="P190" s="448">
        <v>100</v>
      </c>
      <c r="Q190" s="416"/>
      <c r="R190" s="448">
        <v>100</v>
      </c>
      <c r="S190" s="416"/>
      <c r="T190" s="416"/>
      <c r="U190" s="416"/>
      <c r="V190" s="416"/>
      <c r="W190" s="41"/>
      <c r="X190" s="416"/>
      <c r="Y190" s="416"/>
    </row>
    <row r="191" spans="1:25" ht="251.25" customHeight="1" x14ac:dyDescent="0.25">
      <c r="A191" s="564" t="s">
        <v>5065</v>
      </c>
      <c r="B191" s="564"/>
      <c r="C191" s="564"/>
      <c r="D191" s="564"/>
      <c r="E191" s="754" t="s">
        <v>7007</v>
      </c>
      <c r="F191" s="437" t="s">
        <v>5126</v>
      </c>
      <c r="G191" s="12" t="s">
        <v>36</v>
      </c>
      <c r="H191" s="12" t="s">
        <v>105</v>
      </c>
      <c r="I191" s="12" t="s">
        <v>106</v>
      </c>
      <c r="J191" s="448">
        <v>100</v>
      </c>
      <c r="K191" s="547" t="s">
        <v>4468</v>
      </c>
      <c r="L191" s="448">
        <v>100</v>
      </c>
      <c r="M191" s="417"/>
      <c r="N191" s="448">
        <v>100</v>
      </c>
      <c r="O191" s="416"/>
      <c r="P191" s="448">
        <v>100</v>
      </c>
      <c r="Q191" s="416"/>
      <c r="R191" s="448">
        <v>100</v>
      </c>
      <c r="S191" s="416"/>
      <c r="T191" s="416"/>
      <c r="U191" s="416"/>
      <c r="V191" s="416"/>
      <c r="W191" s="41"/>
      <c r="X191" s="416"/>
      <c r="Y191" s="416"/>
    </row>
    <row r="192" spans="1:25" ht="243.75" customHeight="1" x14ac:dyDescent="0.25">
      <c r="A192" s="564" t="s">
        <v>5066</v>
      </c>
      <c r="B192" s="564"/>
      <c r="C192" s="564"/>
      <c r="D192" s="564"/>
      <c r="E192" s="754" t="s">
        <v>7008</v>
      </c>
      <c r="F192" s="450" t="s">
        <v>330</v>
      </c>
      <c r="G192" s="12" t="s">
        <v>4885</v>
      </c>
      <c r="H192" s="12" t="s">
        <v>107</v>
      </c>
      <c r="I192" s="12" t="s">
        <v>108</v>
      </c>
      <c r="J192" s="448">
        <v>100</v>
      </c>
      <c r="K192" s="510" t="s">
        <v>4469</v>
      </c>
      <c r="L192" s="448">
        <v>100</v>
      </c>
      <c r="M192" s="417"/>
      <c r="N192" s="448">
        <v>100</v>
      </c>
      <c r="O192" s="416"/>
      <c r="P192" s="448">
        <v>100</v>
      </c>
      <c r="Q192" s="416"/>
      <c r="R192" s="448">
        <v>100</v>
      </c>
      <c r="S192" s="416"/>
      <c r="T192" s="416"/>
      <c r="U192" s="416"/>
      <c r="V192" s="416"/>
      <c r="W192" s="41"/>
      <c r="X192" s="416"/>
      <c r="Y192" s="416"/>
    </row>
    <row r="193" spans="1:25" s="501" customFormat="1" ht="91.5" customHeight="1" x14ac:dyDescent="0.25">
      <c r="A193" s="31">
        <v>105</v>
      </c>
      <c r="B193" s="31"/>
      <c r="C193" s="758"/>
      <c r="D193" s="763" t="s">
        <v>7014</v>
      </c>
      <c r="E193" s="763"/>
      <c r="F193" s="764" t="s">
        <v>636</v>
      </c>
      <c r="G193" s="30"/>
      <c r="H193" s="30"/>
      <c r="I193" s="30"/>
      <c r="J193" s="518">
        <f>AVERAGE(J194:J198)</f>
        <v>70</v>
      </c>
      <c r="K193" s="520"/>
      <c r="L193" s="518">
        <f>AVERAGE(L194:L198)</f>
        <v>70</v>
      </c>
      <c r="M193" s="519"/>
      <c r="N193" s="518">
        <f>AVERAGE(N194:N198)</f>
        <v>70</v>
      </c>
      <c r="O193" s="520"/>
      <c r="P193" s="518">
        <f>AVERAGE(P194:P198)</f>
        <v>70</v>
      </c>
      <c r="Q193" s="520"/>
      <c r="R193" s="518">
        <f>AVERAGE(R194:R198)</f>
        <v>70</v>
      </c>
      <c r="S193" s="520"/>
      <c r="T193" s="518" t="e">
        <f>AVERAGE(T194:T198)</f>
        <v>#DIV/0!</v>
      </c>
      <c r="U193" s="520"/>
      <c r="V193" s="518" t="e">
        <f>AVERAGE(V194:V198)</f>
        <v>#DIV/0!</v>
      </c>
      <c r="W193" s="43"/>
      <c r="X193" s="518" t="e">
        <f>AVERAGE(X194:X198)</f>
        <v>#DIV/0!</v>
      </c>
      <c r="Y193" s="520"/>
    </row>
    <row r="194" spans="1:25" ht="75" x14ac:dyDescent="0.25">
      <c r="A194" s="564" t="s">
        <v>602</v>
      </c>
      <c r="B194" s="564"/>
      <c r="C194" s="564"/>
      <c r="D194" s="564"/>
      <c r="E194" s="754" t="s">
        <v>7019</v>
      </c>
      <c r="F194" s="450" t="s">
        <v>5127</v>
      </c>
      <c r="G194" s="12" t="s">
        <v>388</v>
      </c>
      <c r="H194" s="12" t="s">
        <v>389</v>
      </c>
      <c r="I194" s="12" t="s">
        <v>99</v>
      </c>
      <c r="J194" s="448">
        <v>0</v>
      </c>
      <c r="K194" s="510" t="s">
        <v>4470</v>
      </c>
      <c r="L194" s="448">
        <v>0</v>
      </c>
      <c r="M194" s="417"/>
      <c r="N194" s="448">
        <v>0</v>
      </c>
      <c r="O194" s="416"/>
      <c r="P194" s="448">
        <v>0</v>
      </c>
      <c r="Q194" s="416"/>
      <c r="R194" s="448">
        <v>0</v>
      </c>
      <c r="S194" s="416"/>
      <c r="T194" s="448"/>
      <c r="U194" s="416"/>
      <c r="V194" s="416"/>
      <c r="W194" s="41"/>
      <c r="X194" s="416"/>
      <c r="Y194" s="416"/>
    </row>
    <row r="195" spans="1:25" ht="135" x14ac:dyDescent="0.25">
      <c r="A195" s="564" t="s">
        <v>603</v>
      </c>
      <c r="B195" s="564"/>
      <c r="C195" s="564"/>
      <c r="D195" s="564"/>
      <c r="E195" s="754" t="s">
        <v>7015</v>
      </c>
      <c r="F195" s="450" t="s">
        <v>5128</v>
      </c>
      <c r="G195" s="12" t="s">
        <v>100</v>
      </c>
      <c r="H195" s="12" t="s">
        <v>101</v>
      </c>
      <c r="I195" s="12" t="s">
        <v>102</v>
      </c>
      <c r="J195" s="448">
        <v>50</v>
      </c>
      <c r="K195" s="510" t="s">
        <v>4471</v>
      </c>
      <c r="L195" s="448">
        <v>50</v>
      </c>
      <c r="M195" s="417"/>
      <c r="N195" s="448">
        <v>50</v>
      </c>
      <c r="O195" s="416"/>
      <c r="P195" s="448">
        <v>50</v>
      </c>
      <c r="Q195" s="416"/>
      <c r="R195" s="448">
        <v>50</v>
      </c>
      <c r="S195" s="416"/>
      <c r="T195" s="416"/>
      <c r="U195" s="416"/>
      <c r="V195" s="416"/>
      <c r="W195" s="41"/>
      <c r="X195" s="416"/>
      <c r="Y195" s="416"/>
    </row>
    <row r="196" spans="1:25" ht="75" x14ac:dyDescent="0.25">
      <c r="A196" s="564" t="s">
        <v>604</v>
      </c>
      <c r="B196" s="564"/>
      <c r="C196" s="564"/>
      <c r="D196" s="564"/>
      <c r="E196" s="754" t="s">
        <v>7016</v>
      </c>
      <c r="F196" s="450" t="s">
        <v>112</v>
      </c>
      <c r="G196" s="12" t="s">
        <v>4881</v>
      </c>
      <c r="H196" s="12" t="s">
        <v>4882</v>
      </c>
      <c r="I196" s="12" t="s">
        <v>4883</v>
      </c>
      <c r="J196" s="448">
        <v>100</v>
      </c>
      <c r="K196" s="510" t="s">
        <v>4467</v>
      </c>
      <c r="L196" s="448">
        <v>100</v>
      </c>
      <c r="M196" s="416"/>
      <c r="N196" s="448">
        <v>100</v>
      </c>
      <c r="O196" s="416"/>
      <c r="P196" s="448">
        <v>100</v>
      </c>
      <c r="Q196" s="416"/>
      <c r="R196" s="448">
        <v>100</v>
      </c>
      <c r="S196" s="416"/>
      <c r="T196" s="416"/>
      <c r="U196" s="416"/>
      <c r="V196" s="416"/>
      <c r="W196" s="41"/>
      <c r="X196" s="416"/>
      <c r="Y196" s="416"/>
    </row>
    <row r="197" spans="1:25" ht="90" x14ac:dyDescent="0.25">
      <c r="A197" s="564" t="s">
        <v>605</v>
      </c>
      <c r="B197" s="564"/>
      <c r="C197" s="564"/>
      <c r="D197" s="564"/>
      <c r="E197" s="754" t="s">
        <v>7017</v>
      </c>
      <c r="F197" s="450" t="s">
        <v>7196</v>
      </c>
      <c r="G197" s="12" t="s">
        <v>36</v>
      </c>
      <c r="H197" s="12" t="s">
        <v>105</v>
      </c>
      <c r="I197" s="12" t="s">
        <v>106</v>
      </c>
      <c r="J197" s="448">
        <v>100</v>
      </c>
      <c r="K197" s="510" t="s">
        <v>4472</v>
      </c>
      <c r="L197" s="448">
        <v>100</v>
      </c>
      <c r="M197" s="417"/>
      <c r="N197" s="448">
        <v>100</v>
      </c>
      <c r="O197" s="416"/>
      <c r="P197" s="448">
        <v>100</v>
      </c>
      <c r="Q197" s="416"/>
      <c r="R197" s="448">
        <v>100</v>
      </c>
      <c r="S197" s="416"/>
      <c r="T197" s="416"/>
      <c r="U197" s="416"/>
      <c r="V197" s="416"/>
      <c r="W197" s="41"/>
      <c r="X197" s="416"/>
      <c r="Y197" s="416"/>
    </row>
    <row r="198" spans="1:25" ht="72" x14ac:dyDescent="0.25">
      <c r="A198" s="564" t="s">
        <v>606</v>
      </c>
      <c r="B198" s="564"/>
      <c r="C198" s="564"/>
      <c r="D198" s="564"/>
      <c r="E198" s="754" t="s">
        <v>7018</v>
      </c>
      <c r="F198" s="450" t="s">
        <v>330</v>
      </c>
      <c r="G198" s="12" t="s">
        <v>4885</v>
      </c>
      <c r="H198" s="12" t="s">
        <v>107</v>
      </c>
      <c r="I198" s="12" t="s">
        <v>108</v>
      </c>
      <c r="J198" s="448">
        <v>100</v>
      </c>
      <c r="K198" s="510" t="s">
        <v>4473</v>
      </c>
      <c r="L198" s="448">
        <v>100</v>
      </c>
      <c r="M198" s="416"/>
      <c r="N198" s="448">
        <v>100</v>
      </c>
      <c r="O198" s="416"/>
      <c r="P198" s="448">
        <v>100</v>
      </c>
      <c r="Q198" s="416"/>
      <c r="R198" s="448">
        <v>100</v>
      </c>
      <c r="S198" s="416"/>
      <c r="T198" s="416"/>
      <c r="U198" s="416"/>
      <c r="V198" s="416"/>
      <c r="W198" s="41"/>
      <c r="X198" s="416"/>
      <c r="Y198" s="416"/>
    </row>
    <row r="199" spans="1:25" ht="90" x14ac:dyDescent="0.25">
      <c r="A199" s="564">
        <v>106</v>
      </c>
      <c r="B199" s="564"/>
      <c r="C199" s="564"/>
      <c r="D199" s="754" t="s">
        <v>130</v>
      </c>
      <c r="E199" s="754"/>
      <c r="F199" s="450" t="s">
        <v>390</v>
      </c>
      <c r="G199" s="12" t="s">
        <v>114</v>
      </c>
      <c r="H199" s="12" t="s">
        <v>391</v>
      </c>
      <c r="I199" s="12" t="s">
        <v>392</v>
      </c>
      <c r="J199" s="430">
        <v>100</v>
      </c>
      <c r="K199" s="546"/>
      <c r="L199" s="430">
        <v>100</v>
      </c>
      <c r="M199" s="417"/>
      <c r="N199" s="430">
        <v>100</v>
      </c>
      <c r="O199" s="416"/>
      <c r="P199" s="430">
        <v>100</v>
      </c>
      <c r="Q199" s="416"/>
      <c r="R199" s="430">
        <v>100</v>
      </c>
      <c r="S199" s="416"/>
      <c r="T199" s="416"/>
      <c r="U199" s="416"/>
      <c r="V199" s="416"/>
      <c r="W199" s="41"/>
      <c r="X199" s="416"/>
      <c r="Y199" s="416"/>
    </row>
    <row r="200" spans="1:25" ht="396" x14ac:dyDescent="0.25">
      <c r="A200" s="564">
        <v>107</v>
      </c>
      <c r="B200" s="564"/>
      <c r="C200" s="564"/>
      <c r="D200" s="754" t="s">
        <v>431</v>
      </c>
      <c r="E200" s="754"/>
      <c r="F200" s="450" t="s">
        <v>393</v>
      </c>
      <c r="G200" s="12" t="s">
        <v>5129</v>
      </c>
      <c r="H200" s="12" t="s">
        <v>5130</v>
      </c>
      <c r="I200" s="12" t="s">
        <v>395</v>
      </c>
      <c r="J200" s="430">
        <v>0</v>
      </c>
      <c r="K200" s="506" t="s">
        <v>4474</v>
      </c>
      <c r="L200" s="430">
        <v>0</v>
      </c>
      <c r="M200" s="417"/>
      <c r="N200" s="430">
        <v>0</v>
      </c>
      <c r="O200" s="416"/>
      <c r="P200" s="430">
        <v>0</v>
      </c>
      <c r="Q200" s="416"/>
      <c r="R200" s="430">
        <v>0</v>
      </c>
      <c r="S200" s="416"/>
      <c r="T200" s="416"/>
      <c r="U200" s="416"/>
      <c r="V200" s="416"/>
      <c r="W200" s="41"/>
      <c r="X200" s="416"/>
      <c r="Y200" s="416"/>
    </row>
    <row r="201" spans="1:25" ht="117" x14ac:dyDescent="0.25">
      <c r="A201" s="564">
        <v>108</v>
      </c>
      <c r="B201" s="564"/>
      <c r="C201" s="564"/>
      <c r="D201" s="754" t="s">
        <v>432</v>
      </c>
      <c r="E201" s="754"/>
      <c r="F201" s="450" t="s">
        <v>396</v>
      </c>
      <c r="G201" s="12" t="s">
        <v>114</v>
      </c>
      <c r="H201" s="12" t="s">
        <v>397</v>
      </c>
      <c r="I201" s="12" t="s">
        <v>398</v>
      </c>
      <c r="J201" s="430">
        <v>0</v>
      </c>
      <c r="K201" s="506" t="s">
        <v>4475</v>
      </c>
      <c r="L201" s="430">
        <v>0</v>
      </c>
      <c r="M201" s="417"/>
      <c r="N201" s="430">
        <v>0</v>
      </c>
      <c r="O201" s="416"/>
      <c r="P201" s="430">
        <v>0</v>
      </c>
      <c r="Q201" s="416"/>
      <c r="R201" s="430">
        <v>0</v>
      </c>
      <c r="S201" s="421"/>
      <c r="T201" s="416"/>
      <c r="U201" s="421"/>
      <c r="V201" s="416"/>
      <c r="W201" s="41"/>
      <c r="X201" s="416"/>
      <c r="Y201" s="416"/>
    </row>
    <row r="202" spans="1:25" ht="60" x14ac:dyDescent="0.25">
      <c r="A202" s="564">
        <v>109</v>
      </c>
      <c r="B202" s="564"/>
      <c r="C202" s="564"/>
      <c r="D202" s="754" t="s">
        <v>360</v>
      </c>
      <c r="E202" s="754"/>
      <c r="F202" s="450" t="s">
        <v>400</v>
      </c>
      <c r="G202" s="12" t="s">
        <v>103</v>
      </c>
      <c r="H202" s="12" t="s">
        <v>401</v>
      </c>
      <c r="I202" s="12" t="s">
        <v>104</v>
      </c>
      <c r="J202" s="430">
        <v>50</v>
      </c>
      <c r="K202" s="506" t="s">
        <v>4910</v>
      </c>
      <c r="L202" s="430">
        <v>50</v>
      </c>
      <c r="M202" s="417"/>
      <c r="N202" s="430">
        <v>50</v>
      </c>
      <c r="O202" s="416"/>
      <c r="P202" s="430">
        <v>50</v>
      </c>
      <c r="Q202" s="416"/>
      <c r="R202" s="430">
        <v>50</v>
      </c>
      <c r="S202" s="416"/>
      <c r="T202" s="416"/>
      <c r="U202" s="416"/>
      <c r="V202" s="416"/>
      <c r="W202" s="41"/>
      <c r="X202" s="416"/>
      <c r="Y202" s="416"/>
    </row>
    <row r="203" spans="1:25" s="504" customFormat="1" ht="84.75" customHeight="1" x14ac:dyDescent="0.25">
      <c r="A203" s="28"/>
      <c r="B203" s="28"/>
      <c r="C203" s="750" t="s">
        <v>607</v>
      </c>
      <c r="D203" s="28"/>
      <c r="E203" s="1023"/>
      <c r="F203" s="762" t="s">
        <v>534</v>
      </c>
      <c r="G203" s="751"/>
      <c r="H203" s="751"/>
      <c r="I203" s="751"/>
      <c r="J203" s="523">
        <f>AVERAGE(J204:J208)</f>
        <v>43.333333333333336</v>
      </c>
      <c r="K203" s="524"/>
      <c r="L203" s="523">
        <f>AVERAGE(L204:L208)</f>
        <v>43.333333333333336</v>
      </c>
      <c r="M203" s="525"/>
      <c r="N203" s="523">
        <f>AVERAGE(N204:N208)</f>
        <v>43.333333333333336</v>
      </c>
      <c r="O203" s="524"/>
      <c r="P203" s="523">
        <f>AVERAGE(P204:P208)</f>
        <v>43.333333333333336</v>
      </c>
      <c r="Q203" s="524"/>
      <c r="R203" s="523">
        <f>AVERAGE(R204:R208)</f>
        <v>43.333333333333336</v>
      </c>
      <c r="S203" s="524"/>
      <c r="T203" s="523" t="e">
        <f>AVERAGE(T204:T208)</f>
        <v>#DIV/0!</v>
      </c>
      <c r="U203" s="524"/>
      <c r="V203" s="523" t="e">
        <f>AVERAGE(V204:V208)</f>
        <v>#DIV/0!</v>
      </c>
      <c r="W203" s="44"/>
      <c r="X203" s="523" t="e">
        <f>AVERAGE(X204:X208)</f>
        <v>#DIV/0!</v>
      </c>
      <c r="Y203" s="524"/>
    </row>
    <row r="204" spans="1:25" ht="45" x14ac:dyDescent="0.25">
      <c r="A204" s="564">
        <v>110</v>
      </c>
      <c r="B204" s="564"/>
      <c r="C204" s="564"/>
      <c r="D204" s="754" t="s">
        <v>433</v>
      </c>
      <c r="E204" s="754"/>
      <c r="F204" s="450" t="s">
        <v>121</v>
      </c>
      <c r="G204" s="12" t="s">
        <v>399</v>
      </c>
      <c r="H204" s="12" t="s">
        <v>123</v>
      </c>
      <c r="I204" s="12" t="s">
        <v>124</v>
      </c>
      <c r="J204" s="430">
        <v>0</v>
      </c>
      <c r="K204" s="506" t="s">
        <v>4476</v>
      </c>
      <c r="L204" s="430">
        <v>0</v>
      </c>
      <c r="M204" s="417"/>
      <c r="N204" s="430">
        <v>0</v>
      </c>
      <c r="O204" s="416"/>
      <c r="P204" s="430">
        <v>0</v>
      </c>
      <c r="Q204" s="416"/>
      <c r="R204" s="430">
        <v>0</v>
      </c>
      <c r="S204" s="416"/>
      <c r="T204" s="416"/>
      <c r="U204" s="416"/>
      <c r="V204" s="416"/>
      <c r="W204" s="41"/>
      <c r="X204" s="416"/>
      <c r="Y204" s="416"/>
    </row>
    <row r="205" spans="1:25" s="549" customFormat="1" ht="153" x14ac:dyDescent="0.25">
      <c r="A205" s="579">
        <v>111</v>
      </c>
      <c r="B205" s="579"/>
      <c r="C205" s="579"/>
      <c r="D205" s="4" t="s">
        <v>434</v>
      </c>
      <c r="E205" s="4"/>
      <c r="F205" s="437" t="s">
        <v>402</v>
      </c>
      <c r="G205" s="5" t="s">
        <v>403</v>
      </c>
      <c r="H205" s="5" t="s">
        <v>404</v>
      </c>
      <c r="I205" s="5" t="s">
        <v>405</v>
      </c>
      <c r="J205" s="430">
        <v>50</v>
      </c>
      <c r="K205" s="506" t="s">
        <v>4477</v>
      </c>
      <c r="L205" s="430">
        <v>50</v>
      </c>
      <c r="M205" s="548"/>
      <c r="N205" s="430">
        <v>50</v>
      </c>
      <c r="O205" s="528"/>
      <c r="P205" s="430">
        <v>50</v>
      </c>
      <c r="Q205" s="437"/>
      <c r="R205" s="430">
        <v>50</v>
      </c>
      <c r="S205" s="437"/>
      <c r="T205" s="528"/>
      <c r="U205" s="437"/>
      <c r="V205" s="528"/>
      <c r="W205" s="47"/>
      <c r="X205" s="528"/>
      <c r="Y205" s="511"/>
    </row>
    <row r="206" spans="1:25" ht="60" x14ac:dyDescent="0.25">
      <c r="A206" s="564">
        <v>112</v>
      </c>
      <c r="B206" s="564"/>
      <c r="C206" s="564"/>
      <c r="D206" s="754" t="s">
        <v>435</v>
      </c>
      <c r="E206" s="754"/>
      <c r="F206" s="450" t="s">
        <v>406</v>
      </c>
      <c r="G206" s="12" t="s">
        <v>407</v>
      </c>
      <c r="H206" s="12" t="s">
        <v>408</v>
      </c>
      <c r="I206" s="12" t="s">
        <v>409</v>
      </c>
      <c r="J206" s="430">
        <v>0</v>
      </c>
      <c r="K206" s="506" t="s">
        <v>4478</v>
      </c>
      <c r="L206" s="430">
        <v>0</v>
      </c>
      <c r="M206" s="417"/>
      <c r="N206" s="430">
        <v>0</v>
      </c>
      <c r="O206" s="416"/>
      <c r="P206" s="430">
        <v>0</v>
      </c>
      <c r="Q206" s="416"/>
      <c r="R206" s="430">
        <v>0</v>
      </c>
      <c r="S206" s="416"/>
      <c r="T206" s="416"/>
      <c r="U206" s="416"/>
      <c r="V206" s="416"/>
      <c r="W206" s="41"/>
      <c r="X206" s="416"/>
      <c r="Y206" s="416"/>
    </row>
    <row r="207" spans="1:25" ht="105" x14ac:dyDescent="0.25">
      <c r="A207" s="564">
        <v>113</v>
      </c>
      <c r="B207" s="564"/>
      <c r="C207" s="564"/>
      <c r="D207" s="754" t="s">
        <v>150</v>
      </c>
      <c r="E207" s="754"/>
      <c r="F207" s="450" t="s">
        <v>410</v>
      </c>
      <c r="G207" s="12" t="s">
        <v>411</v>
      </c>
      <c r="H207" s="12" t="s">
        <v>146</v>
      </c>
      <c r="I207" s="12" t="s">
        <v>147</v>
      </c>
      <c r="J207" s="430">
        <v>100</v>
      </c>
      <c r="K207" s="506" t="s">
        <v>4479</v>
      </c>
      <c r="L207" s="430">
        <v>100</v>
      </c>
      <c r="M207" s="417"/>
      <c r="N207" s="430">
        <v>100</v>
      </c>
      <c r="O207" s="550"/>
      <c r="P207" s="430">
        <v>100</v>
      </c>
      <c r="Q207" s="416"/>
      <c r="R207" s="430">
        <v>100</v>
      </c>
      <c r="S207" s="551"/>
      <c r="T207" s="416"/>
      <c r="U207" s="551"/>
      <c r="V207" s="416"/>
      <c r="W207" s="41"/>
      <c r="X207" s="416"/>
      <c r="Y207" s="416"/>
    </row>
    <row r="208" spans="1:25" s="501" customFormat="1" ht="69" x14ac:dyDescent="0.25">
      <c r="A208" s="31">
        <v>114</v>
      </c>
      <c r="B208" s="31"/>
      <c r="C208" s="31"/>
      <c r="D208" s="756" t="s">
        <v>637</v>
      </c>
      <c r="E208" s="756"/>
      <c r="F208" s="517" t="s">
        <v>637</v>
      </c>
      <c r="G208" s="770"/>
      <c r="H208" s="770"/>
      <c r="I208" s="770"/>
      <c r="J208" s="518">
        <f>AVERAGE(J209:J211)</f>
        <v>66.666666666666671</v>
      </c>
      <c r="K208" s="520"/>
      <c r="L208" s="518">
        <f>AVERAGE(L209:L211)</f>
        <v>66.666666666666671</v>
      </c>
      <c r="M208" s="519"/>
      <c r="N208" s="518">
        <f>AVERAGE(N209:N211)</f>
        <v>66.666666666666671</v>
      </c>
      <c r="O208" s="520"/>
      <c r="P208" s="518">
        <f>AVERAGE(P209:P211)</f>
        <v>66.666666666666671</v>
      </c>
      <c r="Q208" s="520"/>
      <c r="R208" s="518">
        <f>AVERAGE(R209:R211)</f>
        <v>66.666666666666671</v>
      </c>
      <c r="S208" s="552"/>
      <c r="T208" s="518" t="e">
        <f>AVERAGE(T209:T211)</f>
        <v>#DIV/0!</v>
      </c>
      <c r="U208" s="552"/>
      <c r="V208" s="518" t="e">
        <f>AVERAGE(V209:V211)</f>
        <v>#DIV/0!</v>
      </c>
      <c r="W208" s="43"/>
      <c r="X208" s="518" t="e">
        <f>AVERAGE(X209:X211)</f>
        <v>#DIV/0!</v>
      </c>
      <c r="Y208" s="520"/>
    </row>
    <row r="209" spans="1:25" ht="90" x14ac:dyDescent="0.25">
      <c r="A209" s="564" t="s">
        <v>5067</v>
      </c>
      <c r="B209" s="564"/>
      <c r="C209" s="564"/>
      <c r="D209" s="564"/>
      <c r="E209" s="754" t="s">
        <v>7020</v>
      </c>
      <c r="F209" s="450" t="s">
        <v>412</v>
      </c>
      <c r="G209" s="771" t="s">
        <v>403</v>
      </c>
      <c r="H209" s="771" t="s">
        <v>404</v>
      </c>
      <c r="I209" s="771" t="s">
        <v>413</v>
      </c>
      <c r="J209" s="430">
        <v>100</v>
      </c>
      <c r="K209" s="546" t="s">
        <v>4480</v>
      </c>
      <c r="L209" s="430">
        <v>100</v>
      </c>
      <c r="M209" s="534"/>
      <c r="N209" s="430">
        <v>100</v>
      </c>
      <c r="O209" s="511"/>
      <c r="P209" s="430">
        <v>100</v>
      </c>
      <c r="Q209" s="511"/>
      <c r="R209" s="430">
        <v>100</v>
      </c>
      <c r="S209" s="511"/>
      <c r="T209" s="511"/>
      <c r="U209" s="511"/>
      <c r="V209" s="511"/>
      <c r="W209" s="47"/>
      <c r="X209" s="511"/>
      <c r="Y209" s="511"/>
    </row>
    <row r="210" spans="1:25" ht="45" x14ac:dyDescent="0.3">
      <c r="A210" s="564" t="s">
        <v>5068</v>
      </c>
      <c r="B210" s="564"/>
      <c r="C210" s="564"/>
      <c r="D210" s="564"/>
      <c r="E210" s="772" t="s">
        <v>7021</v>
      </c>
      <c r="F210" s="450" t="s">
        <v>414</v>
      </c>
      <c r="G210" s="12" t="s">
        <v>415</v>
      </c>
      <c r="H210" s="12" t="s">
        <v>416</v>
      </c>
      <c r="I210" s="12" t="s">
        <v>417</v>
      </c>
      <c r="J210" s="430">
        <v>0</v>
      </c>
      <c r="K210" s="546" t="s">
        <v>4481</v>
      </c>
      <c r="L210" s="430">
        <v>0</v>
      </c>
      <c r="M210" s="534"/>
      <c r="N210" s="430">
        <v>0</v>
      </c>
      <c r="O210" s="511"/>
      <c r="P210" s="430">
        <v>0</v>
      </c>
      <c r="Q210" s="511"/>
      <c r="R210" s="430">
        <v>0</v>
      </c>
      <c r="S210" s="511"/>
      <c r="T210" s="511"/>
      <c r="U210" s="511"/>
      <c r="V210" s="511"/>
      <c r="W210" s="47"/>
      <c r="X210" s="511"/>
      <c r="Y210" s="511"/>
    </row>
    <row r="211" spans="1:25" ht="178.5" customHeight="1" x14ac:dyDescent="0.3">
      <c r="A211" s="564" t="s">
        <v>5069</v>
      </c>
      <c r="B211" s="564"/>
      <c r="C211" s="564"/>
      <c r="D211" s="564"/>
      <c r="E211" s="772" t="s">
        <v>7022</v>
      </c>
      <c r="F211" s="450" t="s">
        <v>418</v>
      </c>
      <c r="G211" s="12" t="s">
        <v>419</v>
      </c>
      <c r="H211" s="12" t="s">
        <v>420</v>
      </c>
      <c r="I211" s="12" t="s">
        <v>421</v>
      </c>
      <c r="J211" s="430">
        <v>100</v>
      </c>
      <c r="K211" s="546" t="s">
        <v>4482</v>
      </c>
      <c r="L211" s="430">
        <v>100</v>
      </c>
      <c r="M211" s="417"/>
      <c r="N211" s="430">
        <v>100</v>
      </c>
      <c r="O211" s="416"/>
      <c r="P211" s="430">
        <v>100</v>
      </c>
      <c r="Q211" s="416"/>
      <c r="R211" s="430">
        <v>100</v>
      </c>
      <c r="S211" s="511"/>
      <c r="T211" s="511"/>
      <c r="U211" s="511"/>
      <c r="V211" s="511"/>
      <c r="W211" s="47"/>
      <c r="X211" s="511"/>
      <c r="Y211" s="511"/>
    </row>
    <row r="212" spans="1:25" s="504" customFormat="1" ht="80.25" customHeight="1" x14ac:dyDescent="0.25">
      <c r="A212" s="28"/>
      <c r="B212" s="28"/>
      <c r="C212" s="750" t="s">
        <v>610</v>
      </c>
      <c r="D212" s="28"/>
      <c r="E212" s="1023"/>
      <c r="F212" s="762" t="s">
        <v>535</v>
      </c>
      <c r="G212" s="751"/>
      <c r="H212" s="751"/>
      <c r="I212" s="751"/>
      <c r="J212" s="523">
        <f>AVERAGE(J213,J216)</f>
        <v>100</v>
      </c>
      <c r="K212" s="524"/>
      <c r="L212" s="523">
        <f>AVERAGE(L213,L216)</f>
        <v>100</v>
      </c>
      <c r="M212" s="525"/>
      <c r="N212" s="523">
        <f>AVERAGE(N213,N216)</f>
        <v>100</v>
      </c>
      <c r="O212" s="524"/>
      <c r="P212" s="523">
        <f>AVERAGE(P213,P216)</f>
        <v>100</v>
      </c>
      <c r="Q212" s="524"/>
      <c r="R212" s="523">
        <f>AVERAGE(R213,R216)</f>
        <v>100</v>
      </c>
      <c r="S212" s="524"/>
      <c r="T212" s="523" t="e">
        <f>AVERAGE(T213,T216)</f>
        <v>#DIV/0!</v>
      </c>
      <c r="U212" s="524"/>
      <c r="V212" s="523" t="e">
        <f>AVERAGE(V213,V216)</f>
        <v>#DIV/0!</v>
      </c>
      <c r="W212" s="44"/>
      <c r="X212" s="523" t="e">
        <f>AVERAGE(X213,X216)</f>
        <v>#DIV/0!</v>
      </c>
      <c r="Y212" s="524"/>
    </row>
    <row r="213" spans="1:25" s="501" customFormat="1" ht="80.25" customHeight="1" x14ac:dyDescent="0.25">
      <c r="A213" s="31">
        <v>115</v>
      </c>
      <c r="B213" s="31"/>
      <c r="C213" s="758"/>
      <c r="D213" s="763" t="s">
        <v>638</v>
      </c>
      <c r="E213" s="763"/>
      <c r="F213" s="764" t="s">
        <v>638</v>
      </c>
      <c r="G213" s="30"/>
      <c r="H213" s="30"/>
      <c r="I213" s="30"/>
      <c r="J213" s="518">
        <f>AVERAGE(J214:J215)</f>
        <v>100</v>
      </c>
      <c r="K213" s="520"/>
      <c r="L213" s="518">
        <f>AVERAGE(L214:L215)</f>
        <v>100</v>
      </c>
      <c r="M213" s="519"/>
      <c r="N213" s="518">
        <f>AVERAGE(N214:N215)</f>
        <v>100</v>
      </c>
      <c r="O213" s="520"/>
      <c r="P213" s="518">
        <f>AVERAGE(P214:P215)</f>
        <v>100</v>
      </c>
      <c r="Q213" s="520"/>
      <c r="R213" s="518">
        <f>AVERAGE(R214:R215)</f>
        <v>100</v>
      </c>
      <c r="S213" s="520"/>
      <c r="T213" s="518" t="e">
        <f>AVERAGE(T214:T215)</f>
        <v>#DIV/0!</v>
      </c>
      <c r="U213" s="520"/>
      <c r="V213" s="518" t="e">
        <f>AVERAGE(V214:V215)</f>
        <v>#DIV/0!</v>
      </c>
      <c r="W213" s="43"/>
      <c r="X213" s="518" t="e">
        <f>AVERAGE(X214:X215)</f>
        <v>#DIV/0!</v>
      </c>
      <c r="Y213" s="520"/>
    </row>
    <row r="214" spans="1:25" ht="312" customHeight="1" x14ac:dyDescent="0.25">
      <c r="A214" s="564" t="s">
        <v>608</v>
      </c>
      <c r="B214" s="564"/>
      <c r="C214" s="564"/>
      <c r="D214" s="564"/>
      <c r="E214" s="754" t="s">
        <v>7023</v>
      </c>
      <c r="F214" s="450" t="s">
        <v>5107</v>
      </c>
      <c r="G214" s="12" t="s">
        <v>5070</v>
      </c>
      <c r="H214" s="12" t="s">
        <v>5108</v>
      </c>
      <c r="I214" s="12" t="s">
        <v>5071</v>
      </c>
      <c r="J214" s="509">
        <v>100</v>
      </c>
      <c r="K214" s="416"/>
      <c r="L214" s="509">
        <v>100</v>
      </c>
      <c r="M214" s="417"/>
      <c r="N214" s="509">
        <v>100</v>
      </c>
      <c r="O214" s="416"/>
      <c r="P214" s="509">
        <v>100</v>
      </c>
      <c r="Q214" s="416"/>
      <c r="R214" s="509">
        <v>100</v>
      </c>
      <c r="S214" s="416"/>
      <c r="T214" s="416"/>
      <c r="U214" s="416"/>
      <c r="V214" s="416"/>
      <c r="W214" s="41"/>
      <c r="X214" s="416"/>
      <c r="Y214" s="416"/>
    </row>
    <row r="215" spans="1:25" ht="105" x14ac:dyDescent="0.25">
      <c r="A215" s="564" t="s">
        <v>609</v>
      </c>
      <c r="B215" s="564"/>
      <c r="C215" s="564"/>
      <c r="D215" s="564"/>
      <c r="E215" s="754" t="s">
        <v>7272</v>
      </c>
      <c r="F215" s="450" t="s">
        <v>422</v>
      </c>
      <c r="G215" s="12" t="s">
        <v>423</v>
      </c>
      <c r="H215" s="12" t="s">
        <v>424</v>
      </c>
      <c r="I215" s="12" t="s">
        <v>425</v>
      </c>
      <c r="J215" s="509"/>
      <c r="K215" s="416"/>
      <c r="L215" s="509"/>
      <c r="M215" s="417"/>
      <c r="N215" s="509"/>
      <c r="O215" s="416"/>
      <c r="P215" s="509"/>
      <c r="Q215" s="416"/>
      <c r="R215" s="509"/>
      <c r="S215" s="416"/>
      <c r="T215" s="416"/>
      <c r="U215" s="416"/>
      <c r="V215" s="416"/>
      <c r="W215" s="41"/>
      <c r="X215" s="416"/>
      <c r="Y215" s="416"/>
    </row>
    <row r="216" spans="1:25" ht="51.75" x14ac:dyDescent="0.25">
      <c r="A216" s="564">
        <v>116</v>
      </c>
      <c r="B216" s="564"/>
      <c r="C216" s="564"/>
      <c r="D216" s="754" t="s">
        <v>7024</v>
      </c>
      <c r="E216" s="754"/>
      <c r="F216" s="450" t="s">
        <v>426</v>
      </c>
      <c r="G216" s="12" t="s">
        <v>5352</v>
      </c>
      <c r="H216" s="12" t="s">
        <v>427</v>
      </c>
      <c r="I216" s="12" t="s">
        <v>428</v>
      </c>
      <c r="J216" s="509">
        <v>100</v>
      </c>
      <c r="K216" s="416"/>
      <c r="L216" s="509">
        <v>100</v>
      </c>
      <c r="M216" s="417"/>
      <c r="N216" s="509">
        <v>100</v>
      </c>
      <c r="O216" s="416"/>
      <c r="P216" s="509">
        <v>100</v>
      </c>
      <c r="Q216" s="416"/>
      <c r="R216" s="509">
        <v>100</v>
      </c>
      <c r="S216" s="416"/>
      <c r="T216" s="416"/>
      <c r="U216" s="416"/>
      <c r="V216" s="416"/>
      <c r="W216" s="41"/>
      <c r="X216" s="416"/>
      <c r="Y216" s="416"/>
    </row>
    <row r="217" spans="1:25" s="504" customFormat="1" ht="60" x14ac:dyDescent="0.25">
      <c r="A217" s="28"/>
      <c r="B217" s="750" t="s">
        <v>611</v>
      </c>
      <c r="C217" s="28"/>
      <c r="D217" s="28"/>
      <c r="E217" s="28"/>
      <c r="F217" s="502" t="s">
        <v>536</v>
      </c>
      <c r="G217" s="28"/>
      <c r="H217" s="28"/>
      <c r="I217" s="28"/>
      <c r="J217" s="503">
        <f>AVERAGE(J218,J225,J231,J240)</f>
        <v>74.097222222222229</v>
      </c>
      <c r="K217" s="502"/>
      <c r="L217" s="503">
        <f>AVERAGE(L218,L225,L231,L240)</f>
        <v>74.097222222222229</v>
      </c>
      <c r="M217" s="502"/>
      <c r="N217" s="503">
        <f>AVERAGE(N218,N225,N231,N240)</f>
        <v>74.097222222222229</v>
      </c>
      <c r="O217" s="502"/>
      <c r="P217" s="503">
        <f>AVERAGE(P218,P225,P231,P240)</f>
        <v>74.097222222222229</v>
      </c>
      <c r="Q217" s="502"/>
      <c r="R217" s="503">
        <f>AVERAGE(R218,R225,R231,R240)</f>
        <v>71.319444444444457</v>
      </c>
      <c r="S217" s="502"/>
      <c r="T217" s="503" t="e">
        <f>AVERAGE(T218,T225,T231,T240)</f>
        <v>#DIV/0!</v>
      </c>
      <c r="U217" s="502"/>
      <c r="V217" s="503" t="e">
        <f>AVERAGE(V218,V225,V231,V240)</f>
        <v>#DIV/0!</v>
      </c>
      <c r="W217" s="44"/>
      <c r="X217" s="503" t="e">
        <f>AVERAGE(X218,X225,X231,X240)</f>
        <v>#DIV/0!</v>
      </c>
      <c r="Y217" s="502"/>
    </row>
    <row r="218" spans="1:25" s="504" customFormat="1" ht="45" x14ac:dyDescent="0.25">
      <c r="A218" s="28"/>
      <c r="B218" s="28"/>
      <c r="C218" s="750" t="s">
        <v>612</v>
      </c>
      <c r="D218" s="28"/>
      <c r="E218" s="28"/>
      <c r="F218" s="502" t="s">
        <v>537</v>
      </c>
      <c r="G218" s="28"/>
      <c r="H218" s="28"/>
      <c r="I218" s="28"/>
      <c r="J218" s="503">
        <f>AVERAGE(J219:J224)</f>
        <v>66.666666666666671</v>
      </c>
      <c r="K218" s="502"/>
      <c r="L218" s="503">
        <f>AVERAGE(L219:L224)</f>
        <v>66.666666666666671</v>
      </c>
      <c r="M218" s="502"/>
      <c r="N218" s="503">
        <f>AVERAGE(N219:N224)</f>
        <v>66.666666666666671</v>
      </c>
      <c r="O218" s="502"/>
      <c r="P218" s="503">
        <f>AVERAGE(P219:P224)</f>
        <v>66.666666666666671</v>
      </c>
      <c r="Q218" s="502"/>
      <c r="R218" s="503">
        <f>AVERAGE(R219:R224)</f>
        <v>66.666666666666671</v>
      </c>
      <c r="S218" s="502"/>
      <c r="T218" s="503" t="e">
        <f>AVERAGE(T219:T224)</f>
        <v>#DIV/0!</v>
      </c>
      <c r="U218" s="502"/>
      <c r="V218" s="503" t="e">
        <f>AVERAGE(V219:V224)</f>
        <v>#DIV/0!</v>
      </c>
      <c r="W218" s="44"/>
      <c r="X218" s="503" t="e">
        <f>AVERAGE(X219:X224)</f>
        <v>#DIV/0!</v>
      </c>
      <c r="Y218" s="502"/>
    </row>
    <row r="219" spans="1:25" ht="195" x14ac:dyDescent="0.25">
      <c r="A219" s="564">
        <v>117</v>
      </c>
      <c r="B219" s="564"/>
      <c r="C219" s="564"/>
      <c r="D219" s="754" t="s">
        <v>492</v>
      </c>
      <c r="E219" s="754"/>
      <c r="F219" s="450" t="s">
        <v>5131</v>
      </c>
      <c r="G219" s="12" t="s">
        <v>436</v>
      </c>
      <c r="H219" s="12" t="s">
        <v>437</v>
      </c>
      <c r="I219" s="12" t="s">
        <v>438</v>
      </c>
      <c r="J219" s="430">
        <v>50</v>
      </c>
      <c r="K219" s="506" t="s">
        <v>4483</v>
      </c>
      <c r="L219" s="430">
        <v>50</v>
      </c>
      <c r="M219" s="534"/>
      <c r="N219" s="430">
        <v>50</v>
      </c>
      <c r="O219" s="511"/>
      <c r="P219" s="430">
        <v>50</v>
      </c>
      <c r="Q219" s="511"/>
      <c r="R219" s="430">
        <v>50</v>
      </c>
      <c r="S219" s="511"/>
      <c r="T219" s="511"/>
      <c r="U219" s="511"/>
      <c r="V219" s="511"/>
      <c r="W219" s="40"/>
      <c r="X219" s="511"/>
      <c r="Y219" s="511"/>
    </row>
    <row r="220" spans="1:25" ht="168.75" x14ac:dyDescent="0.25">
      <c r="A220" s="564">
        <v>118</v>
      </c>
      <c r="B220" s="564"/>
      <c r="C220" s="564"/>
      <c r="D220" s="754" t="s">
        <v>493</v>
      </c>
      <c r="E220" s="754"/>
      <c r="F220" s="420" t="s">
        <v>7177</v>
      </c>
      <c r="G220" s="12" t="s">
        <v>436</v>
      </c>
      <c r="H220" s="12" t="s">
        <v>437</v>
      </c>
      <c r="I220" s="12" t="s">
        <v>438</v>
      </c>
      <c r="J220" s="430">
        <v>50</v>
      </c>
      <c r="K220" s="506" t="s">
        <v>4484</v>
      </c>
      <c r="L220" s="430">
        <v>50</v>
      </c>
      <c r="M220" s="534"/>
      <c r="N220" s="430">
        <v>50</v>
      </c>
      <c r="O220" s="511"/>
      <c r="P220" s="430">
        <v>50</v>
      </c>
      <c r="Q220" s="511"/>
      <c r="R220" s="430">
        <v>50</v>
      </c>
      <c r="S220" s="511"/>
      <c r="T220" s="511"/>
      <c r="U220" s="511"/>
      <c r="V220" s="511"/>
      <c r="W220" s="40"/>
      <c r="X220" s="511"/>
      <c r="Y220" s="511"/>
    </row>
    <row r="221" spans="1:25" ht="171" x14ac:dyDescent="0.25">
      <c r="A221" s="564">
        <v>119</v>
      </c>
      <c r="B221" s="564"/>
      <c r="C221" s="564"/>
      <c r="D221" s="754" t="s">
        <v>494</v>
      </c>
      <c r="E221" s="754"/>
      <c r="F221" s="450" t="s">
        <v>439</v>
      </c>
      <c r="G221" s="12" t="s">
        <v>36</v>
      </c>
      <c r="H221" s="12" t="s">
        <v>440</v>
      </c>
      <c r="I221" s="12" t="s">
        <v>114</v>
      </c>
      <c r="J221" s="430">
        <v>100</v>
      </c>
      <c r="K221" s="506" t="s">
        <v>4485</v>
      </c>
      <c r="L221" s="430">
        <v>100</v>
      </c>
      <c r="M221" s="534"/>
      <c r="N221" s="430">
        <v>100</v>
      </c>
      <c r="O221" s="511"/>
      <c r="P221" s="430">
        <v>100</v>
      </c>
      <c r="Q221" s="511"/>
      <c r="R221" s="430">
        <v>100</v>
      </c>
      <c r="S221" s="511"/>
      <c r="T221" s="511"/>
      <c r="U221" s="511"/>
      <c r="V221" s="511"/>
      <c r="W221" s="40"/>
      <c r="X221" s="511"/>
      <c r="Y221" s="511"/>
    </row>
    <row r="222" spans="1:25" ht="60" x14ac:dyDescent="0.25">
      <c r="A222" s="564">
        <v>120</v>
      </c>
      <c r="B222" s="564"/>
      <c r="C222" s="564"/>
      <c r="D222" s="754" t="s">
        <v>495</v>
      </c>
      <c r="E222" s="754"/>
      <c r="F222" s="450" t="s">
        <v>441</v>
      </c>
      <c r="G222" s="12" t="s">
        <v>36</v>
      </c>
      <c r="H222" s="12" t="s">
        <v>440</v>
      </c>
      <c r="I222" s="12" t="s">
        <v>114</v>
      </c>
      <c r="J222" s="430">
        <v>100</v>
      </c>
      <c r="K222" s="506" t="s">
        <v>4486</v>
      </c>
      <c r="L222" s="430">
        <v>100</v>
      </c>
      <c r="M222" s="534"/>
      <c r="N222" s="430">
        <v>100</v>
      </c>
      <c r="O222" s="511"/>
      <c r="P222" s="430">
        <v>100</v>
      </c>
      <c r="Q222" s="511"/>
      <c r="R222" s="430">
        <v>100</v>
      </c>
      <c r="S222" s="511"/>
      <c r="T222" s="511"/>
      <c r="U222" s="511"/>
      <c r="V222" s="511"/>
      <c r="W222" s="40"/>
      <c r="X222" s="511"/>
      <c r="Y222" s="511"/>
    </row>
    <row r="223" spans="1:25" ht="150" x14ac:dyDescent="0.25">
      <c r="A223" s="564">
        <v>121</v>
      </c>
      <c r="B223" s="564"/>
      <c r="C223" s="564"/>
      <c r="D223" s="754" t="s">
        <v>496</v>
      </c>
      <c r="E223" s="754"/>
      <c r="F223" s="450" t="s">
        <v>442</v>
      </c>
      <c r="G223" s="12" t="s">
        <v>443</v>
      </c>
      <c r="H223" s="12" t="s">
        <v>444</v>
      </c>
      <c r="I223" s="12" t="s">
        <v>445</v>
      </c>
      <c r="J223" s="430">
        <v>100</v>
      </c>
      <c r="K223" s="506" t="s">
        <v>4487</v>
      </c>
      <c r="L223" s="430">
        <v>100</v>
      </c>
      <c r="M223" s="534"/>
      <c r="N223" s="430">
        <v>100</v>
      </c>
      <c r="O223" s="511"/>
      <c r="P223" s="430">
        <v>100</v>
      </c>
      <c r="Q223" s="511"/>
      <c r="R223" s="430">
        <v>100</v>
      </c>
      <c r="S223" s="511"/>
      <c r="T223" s="511"/>
      <c r="U223" s="511"/>
      <c r="V223" s="511"/>
      <c r="W223" s="40"/>
      <c r="X223" s="511"/>
      <c r="Y223" s="511"/>
    </row>
    <row r="224" spans="1:25" ht="144" x14ac:dyDescent="0.25">
      <c r="A224" s="564">
        <v>122</v>
      </c>
      <c r="B224" s="564"/>
      <c r="C224" s="564"/>
      <c r="D224" s="754" t="s">
        <v>497</v>
      </c>
      <c r="E224" s="754"/>
      <c r="F224" s="450" t="s">
        <v>446</v>
      </c>
      <c r="G224" s="12" t="s">
        <v>447</v>
      </c>
      <c r="H224" s="12" t="s">
        <v>448</v>
      </c>
      <c r="I224" s="12" t="s">
        <v>325</v>
      </c>
      <c r="J224" s="430">
        <v>0</v>
      </c>
      <c r="K224" s="506" t="s">
        <v>4488</v>
      </c>
      <c r="L224" s="430">
        <v>0</v>
      </c>
      <c r="M224" s="534"/>
      <c r="N224" s="430">
        <v>0</v>
      </c>
      <c r="O224" s="511"/>
      <c r="P224" s="430">
        <v>0</v>
      </c>
      <c r="Q224" s="511"/>
      <c r="R224" s="430">
        <v>0</v>
      </c>
      <c r="S224" s="511"/>
      <c r="T224" s="511"/>
      <c r="U224" s="511"/>
      <c r="V224" s="511"/>
      <c r="W224" s="40"/>
      <c r="X224" s="511"/>
      <c r="Y224" s="511"/>
    </row>
    <row r="225" spans="1:25" s="504" customFormat="1" ht="77.25" customHeight="1" x14ac:dyDescent="0.25">
      <c r="A225" s="28"/>
      <c r="B225" s="28"/>
      <c r="C225" s="750" t="s">
        <v>613</v>
      </c>
      <c r="D225" s="28"/>
      <c r="E225" s="1023"/>
      <c r="F225" s="762" t="s">
        <v>538</v>
      </c>
      <c r="G225" s="751"/>
      <c r="H225" s="751"/>
      <c r="I225" s="751"/>
      <c r="J225" s="523">
        <f>AVERAGE(J226:J230)</f>
        <v>70</v>
      </c>
      <c r="K225" s="524"/>
      <c r="L225" s="523">
        <f>AVERAGE(L226:L230)</f>
        <v>70</v>
      </c>
      <c r="M225" s="525"/>
      <c r="N225" s="523">
        <f>AVERAGE(N226:N230)</f>
        <v>70</v>
      </c>
      <c r="O225" s="524"/>
      <c r="P225" s="523">
        <f>AVERAGE(P226:P230)</f>
        <v>70</v>
      </c>
      <c r="Q225" s="524"/>
      <c r="R225" s="523">
        <f>AVERAGE(R226:R230)</f>
        <v>70</v>
      </c>
      <c r="S225" s="524"/>
      <c r="T225" s="523" t="e">
        <f>AVERAGE(T226:T230)</f>
        <v>#DIV/0!</v>
      </c>
      <c r="U225" s="524"/>
      <c r="V225" s="523" t="e">
        <f>AVERAGE(V226:V230)</f>
        <v>#DIV/0!</v>
      </c>
      <c r="W225" s="44"/>
      <c r="X225" s="523" t="e">
        <f>AVERAGE(X226:X230)</f>
        <v>#DIV/0!</v>
      </c>
      <c r="Y225" s="524"/>
    </row>
    <row r="226" spans="1:25" ht="180" x14ac:dyDescent="0.25">
      <c r="A226" s="564">
        <v>123</v>
      </c>
      <c r="B226" s="564"/>
      <c r="C226" s="564"/>
      <c r="D226" s="754" t="s">
        <v>498</v>
      </c>
      <c r="E226" s="754"/>
      <c r="F226" s="450" t="s">
        <v>449</v>
      </c>
      <c r="G226" s="12" t="s">
        <v>436</v>
      </c>
      <c r="H226" s="12" t="s">
        <v>437</v>
      </c>
      <c r="I226" s="12" t="s">
        <v>438</v>
      </c>
      <c r="J226" s="430">
        <v>100</v>
      </c>
      <c r="K226" s="506" t="s">
        <v>4489</v>
      </c>
      <c r="L226" s="430">
        <v>100</v>
      </c>
      <c r="M226" s="435"/>
      <c r="N226" s="430">
        <v>100</v>
      </c>
      <c r="O226" s="420"/>
      <c r="P226" s="430">
        <v>100</v>
      </c>
      <c r="Q226" s="420"/>
      <c r="R226" s="430">
        <v>100</v>
      </c>
      <c r="S226" s="420"/>
      <c r="T226" s="420"/>
      <c r="U226" s="420"/>
      <c r="V226" s="420"/>
      <c r="W226" s="40"/>
      <c r="X226" s="420"/>
      <c r="Y226" s="420"/>
    </row>
    <row r="227" spans="1:25" ht="105" x14ac:dyDescent="0.25">
      <c r="A227" s="564">
        <v>124</v>
      </c>
      <c r="B227" s="564"/>
      <c r="C227" s="564"/>
      <c r="D227" s="754" t="s">
        <v>499</v>
      </c>
      <c r="E227" s="754"/>
      <c r="F227" s="450" t="s">
        <v>450</v>
      </c>
      <c r="G227" s="12" t="s">
        <v>436</v>
      </c>
      <c r="H227" s="12" t="s">
        <v>437</v>
      </c>
      <c r="I227" s="12" t="s">
        <v>438</v>
      </c>
      <c r="J227" s="541">
        <v>100</v>
      </c>
      <c r="K227" s="506" t="s">
        <v>4490</v>
      </c>
      <c r="L227" s="541">
        <v>100</v>
      </c>
      <c r="M227" s="435"/>
      <c r="N227" s="541">
        <v>100</v>
      </c>
      <c r="O227" s="420"/>
      <c r="P227" s="541">
        <v>100</v>
      </c>
      <c r="Q227" s="420"/>
      <c r="R227" s="541">
        <v>100</v>
      </c>
      <c r="S227" s="420"/>
      <c r="T227" s="420"/>
      <c r="U227" s="420"/>
      <c r="V227" s="420"/>
      <c r="W227" s="40"/>
      <c r="X227" s="420"/>
      <c r="Y227" s="420"/>
    </row>
    <row r="228" spans="1:25" ht="135" x14ac:dyDescent="0.25">
      <c r="A228" s="564">
        <v>125</v>
      </c>
      <c r="B228" s="564"/>
      <c r="C228" s="564"/>
      <c r="D228" s="754" t="s">
        <v>502</v>
      </c>
      <c r="E228" s="754"/>
      <c r="F228" s="450" t="s">
        <v>451</v>
      </c>
      <c r="G228" s="12" t="s">
        <v>436</v>
      </c>
      <c r="H228" s="12" t="s">
        <v>437</v>
      </c>
      <c r="I228" s="12" t="s">
        <v>438</v>
      </c>
      <c r="J228" s="541">
        <v>0</v>
      </c>
      <c r="K228" s="506" t="s">
        <v>4491</v>
      </c>
      <c r="L228" s="541">
        <v>0</v>
      </c>
      <c r="M228" s="435"/>
      <c r="N228" s="541">
        <v>0</v>
      </c>
      <c r="O228" s="420"/>
      <c r="P228" s="541">
        <v>0</v>
      </c>
      <c r="Q228" s="420"/>
      <c r="R228" s="541">
        <v>0</v>
      </c>
      <c r="S228" s="420"/>
      <c r="T228" s="420"/>
      <c r="U228" s="420"/>
      <c r="V228" s="420"/>
      <c r="W228" s="40"/>
      <c r="X228" s="420"/>
      <c r="Y228" s="420"/>
    </row>
    <row r="229" spans="1:25" ht="105" x14ac:dyDescent="0.25">
      <c r="A229" s="564">
        <v>126</v>
      </c>
      <c r="B229" s="564"/>
      <c r="C229" s="564"/>
      <c r="D229" s="754" t="s">
        <v>500</v>
      </c>
      <c r="E229" s="754"/>
      <c r="F229" s="450" t="s">
        <v>452</v>
      </c>
      <c r="G229" s="12" t="s">
        <v>436</v>
      </c>
      <c r="H229" s="12" t="s">
        <v>437</v>
      </c>
      <c r="I229" s="12" t="s">
        <v>438</v>
      </c>
      <c r="J229" s="430">
        <v>50</v>
      </c>
      <c r="K229" s="546" t="s">
        <v>4492</v>
      </c>
      <c r="L229" s="430">
        <v>50</v>
      </c>
      <c r="M229" s="435"/>
      <c r="N229" s="430">
        <v>50</v>
      </c>
      <c r="O229" s="420"/>
      <c r="P229" s="430">
        <v>50</v>
      </c>
      <c r="Q229" s="420"/>
      <c r="R229" s="430">
        <v>50</v>
      </c>
      <c r="S229" s="420"/>
      <c r="T229" s="420"/>
      <c r="U229" s="420"/>
      <c r="V229" s="420"/>
      <c r="W229" s="40"/>
      <c r="X229" s="420"/>
      <c r="Y229" s="420"/>
    </row>
    <row r="230" spans="1:25" ht="105" x14ac:dyDescent="0.25">
      <c r="A230" s="564">
        <v>127</v>
      </c>
      <c r="B230" s="564"/>
      <c r="C230" s="564"/>
      <c r="D230" s="754" t="s">
        <v>501</v>
      </c>
      <c r="E230" s="754"/>
      <c r="F230" s="450" t="s">
        <v>453</v>
      </c>
      <c r="G230" s="12" t="s">
        <v>436</v>
      </c>
      <c r="H230" s="12" t="s">
        <v>437</v>
      </c>
      <c r="I230" s="12" t="s">
        <v>438</v>
      </c>
      <c r="J230" s="430">
        <v>100</v>
      </c>
      <c r="K230" s="546" t="s">
        <v>4493</v>
      </c>
      <c r="L230" s="430">
        <v>100</v>
      </c>
      <c r="M230" s="435"/>
      <c r="N230" s="430">
        <v>100</v>
      </c>
      <c r="O230" s="420"/>
      <c r="P230" s="430">
        <v>100</v>
      </c>
      <c r="Q230" s="420"/>
      <c r="R230" s="430">
        <v>100</v>
      </c>
      <c r="S230" s="420"/>
      <c r="T230" s="420"/>
      <c r="U230" s="420"/>
      <c r="V230" s="420"/>
      <c r="W230" s="40"/>
      <c r="X230" s="420"/>
      <c r="Y230" s="420"/>
    </row>
    <row r="231" spans="1:25" s="504" customFormat="1" ht="140.25" customHeight="1" x14ac:dyDescent="0.25">
      <c r="A231" s="28"/>
      <c r="B231" s="28"/>
      <c r="C231" s="750" t="s">
        <v>614</v>
      </c>
      <c r="D231" s="28"/>
      <c r="E231" s="1023"/>
      <c r="F231" s="762" t="s">
        <v>539</v>
      </c>
      <c r="G231" s="751"/>
      <c r="H231" s="751"/>
      <c r="I231" s="751"/>
      <c r="J231" s="523">
        <f>AVERAGE(J232:J239)</f>
        <v>87.5</v>
      </c>
      <c r="K231" s="524"/>
      <c r="L231" s="523">
        <f>AVERAGE(L232:L239)</f>
        <v>87.5</v>
      </c>
      <c r="M231" s="525"/>
      <c r="N231" s="523">
        <f>AVERAGE(N232:N239)</f>
        <v>87.5</v>
      </c>
      <c r="O231" s="524"/>
      <c r="P231" s="523">
        <f>AVERAGE(P232:P239)</f>
        <v>87.5</v>
      </c>
      <c r="Q231" s="524"/>
      <c r="R231" s="523">
        <f>AVERAGE(R232:R239)</f>
        <v>87.5</v>
      </c>
      <c r="S231" s="524"/>
      <c r="T231" s="523" t="e">
        <f>AVERAGE(T232:T239)</f>
        <v>#DIV/0!</v>
      </c>
      <c r="U231" s="524"/>
      <c r="V231" s="523" t="e">
        <f>AVERAGE(V232:V239)</f>
        <v>#DIV/0!</v>
      </c>
      <c r="W231" s="44"/>
      <c r="X231" s="523" t="e">
        <f>AVERAGE(X232:X239)</f>
        <v>#DIV/0!</v>
      </c>
      <c r="Y231" s="524"/>
    </row>
    <row r="232" spans="1:25" ht="144" x14ac:dyDescent="0.25">
      <c r="A232" s="564">
        <v>128</v>
      </c>
      <c r="B232" s="564"/>
      <c r="C232" s="564"/>
      <c r="D232" s="773" t="s">
        <v>503</v>
      </c>
      <c r="E232" s="773"/>
      <c r="F232" s="450" t="s">
        <v>454</v>
      </c>
      <c r="G232" s="12" t="s">
        <v>86</v>
      </c>
      <c r="H232" s="12" t="s">
        <v>455</v>
      </c>
      <c r="I232" s="12" t="s">
        <v>456</v>
      </c>
      <c r="J232" s="430">
        <v>100</v>
      </c>
      <c r="K232" s="553" t="s">
        <v>4494</v>
      </c>
      <c r="L232" s="430">
        <v>100</v>
      </c>
      <c r="M232" s="435"/>
      <c r="N232" s="430">
        <v>100</v>
      </c>
      <c r="O232" s="420"/>
      <c r="P232" s="430">
        <v>100</v>
      </c>
      <c r="Q232" s="420"/>
      <c r="R232" s="430">
        <v>100</v>
      </c>
      <c r="S232" s="420"/>
      <c r="T232" s="420"/>
      <c r="U232" s="420"/>
      <c r="V232" s="420"/>
      <c r="W232" s="40"/>
      <c r="X232" s="420"/>
      <c r="Y232" s="420"/>
    </row>
    <row r="233" spans="1:25" ht="63" x14ac:dyDescent="0.25">
      <c r="A233" s="564">
        <v>129</v>
      </c>
      <c r="B233" s="564"/>
      <c r="C233" s="564"/>
      <c r="D233" s="773" t="s">
        <v>504</v>
      </c>
      <c r="E233" s="773"/>
      <c r="F233" s="450" t="s">
        <v>458</v>
      </c>
      <c r="G233" s="12" t="s">
        <v>36</v>
      </c>
      <c r="H233" s="12" t="s">
        <v>459</v>
      </c>
      <c r="I233" s="12" t="s">
        <v>114</v>
      </c>
      <c r="J233" s="430">
        <v>0</v>
      </c>
      <c r="K233" s="553" t="s">
        <v>4495</v>
      </c>
      <c r="L233" s="430">
        <v>0</v>
      </c>
      <c r="M233" s="435"/>
      <c r="N233" s="430">
        <v>0</v>
      </c>
      <c r="O233" s="420"/>
      <c r="P233" s="430">
        <v>0</v>
      </c>
      <c r="Q233" s="420"/>
      <c r="R233" s="430">
        <v>0</v>
      </c>
      <c r="S233" s="420"/>
      <c r="T233" s="420"/>
      <c r="U233" s="420"/>
      <c r="V233" s="420"/>
      <c r="W233" s="40"/>
      <c r="X233" s="420"/>
      <c r="Y233" s="420"/>
    </row>
    <row r="234" spans="1:25" ht="117" x14ac:dyDescent="0.25">
      <c r="A234" s="564">
        <v>130</v>
      </c>
      <c r="B234" s="564"/>
      <c r="C234" s="564"/>
      <c r="D234" s="773" t="s">
        <v>505</v>
      </c>
      <c r="E234" s="773"/>
      <c r="F234" s="450" t="s">
        <v>460</v>
      </c>
      <c r="G234" s="12" t="s">
        <v>461</v>
      </c>
      <c r="H234" s="12" t="s">
        <v>462</v>
      </c>
      <c r="I234" s="12" t="s">
        <v>102</v>
      </c>
      <c r="J234" s="430">
        <v>100</v>
      </c>
      <c r="K234" s="506" t="s">
        <v>4496</v>
      </c>
      <c r="L234" s="430">
        <v>100</v>
      </c>
      <c r="M234" s="435"/>
      <c r="N234" s="430">
        <v>100</v>
      </c>
      <c r="O234" s="420"/>
      <c r="P234" s="430">
        <v>100</v>
      </c>
      <c r="Q234" s="420"/>
      <c r="R234" s="430">
        <v>100</v>
      </c>
      <c r="S234" s="420"/>
      <c r="T234" s="420"/>
      <c r="U234" s="420"/>
      <c r="V234" s="420"/>
      <c r="W234" s="40"/>
      <c r="X234" s="420"/>
      <c r="Y234" s="420"/>
    </row>
    <row r="235" spans="1:25" ht="117" x14ac:dyDescent="0.25">
      <c r="A235" s="564">
        <v>131</v>
      </c>
      <c r="B235" s="564"/>
      <c r="C235" s="564"/>
      <c r="D235" s="773" t="s">
        <v>506</v>
      </c>
      <c r="E235" s="773"/>
      <c r="F235" s="450" t="s">
        <v>463</v>
      </c>
      <c r="G235" s="12" t="s">
        <v>464</v>
      </c>
      <c r="H235" s="12" t="s">
        <v>36</v>
      </c>
      <c r="I235" s="12" t="s">
        <v>465</v>
      </c>
      <c r="J235" s="430">
        <v>100</v>
      </c>
      <c r="K235" s="506" t="s">
        <v>4497</v>
      </c>
      <c r="L235" s="430">
        <v>100</v>
      </c>
      <c r="M235" s="435"/>
      <c r="N235" s="430">
        <v>100</v>
      </c>
      <c r="O235" s="420"/>
      <c r="P235" s="430">
        <v>100</v>
      </c>
      <c r="Q235" s="420"/>
      <c r="R235" s="430">
        <v>100</v>
      </c>
      <c r="S235" s="420"/>
      <c r="T235" s="420"/>
      <c r="U235" s="420"/>
      <c r="V235" s="420"/>
      <c r="W235" s="40"/>
      <c r="X235" s="420"/>
      <c r="Y235" s="420"/>
    </row>
    <row r="236" spans="1:25" ht="162" x14ac:dyDescent="0.25">
      <c r="A236" s="564">
        <v>132</v>
      </c>
      <c r="B236" s="564"/>
      <c r="C236" s="564"/>
      <c r="D236" s="773" t="s">
        <v>507</v>
      </c>
      <c r="E236" s="773"/>
      <c r="F236" s="450" t="s">
        <v>466</v>
      </c>
      <c r="G236" s="12" t="s">
        <v>36</v>
      </c>
      <c r="H236" s="12" t="s">
        <v>440</v>
      </c>
      <c r="I236" s="12" t="s">
        <v>348</v>
      </c>
      <c r="J236" s="430">
        <v>100</v>
      </c>
      <c r="K236" s="506" t="s">
        <v>4498</v>
      </c>
      <c r="L236" s="430">
        <v>100</v>
      </c>
      <c r="M236" s="435"/>
      <c r="N236" s="430">
        <v>100</v>
      </c>
      <c r="O236" s="420"/>
      <c r="P236" s="430">
        <v>100</v>
      </c>
      <c r="Q236" s="420"/>
      <c r="R236" s="430">
        <v>100</v>
      </c>
      <c r="T236" s="420"/>
      <c r="V236" s="420"/>
      <c r="W236" s="40"/>
      <c r="X236" s="420"/>
      <c r="Y236" s="420"/>
    </row>
    <row r="237" spans="1:25" ht="180" x14ac:dyDescent="0.25">
      <c r="A237" s="564">
        <v>133</v>
      </c>
      <c r="B237" s="564"/>
      <c r="C237" s="564"/>
      <c r="D237" s="773" t="s">
        <v>508</v>
      </c>
      <c r="E237" s="773"/>
      <c r="F237" s="450" t="s">
        <v>467</v>
      </c>
      <c r="G237" s="12" t="s">
        <v>468</v>
      </c>
      <c r="H237" s="12" t="s">
        <v>105</v>
      </c>
      <c r="I237" s="12" t="s">
        <v>469</v>
      </c>
      <c r="J237" s="430">
        <v>100</v>
      </c>
      <c r="K237" s="546" t="s">
        <v>4499</v>
      </c>
      <c r="L237" s="430">
        <v>100</v>
      </c>
      <c r="M237" s="435"/>
      <c r="N237" s="430">
        <v>100</v>
      </c>
      <c r="O237" s="420"/>
      <c r="P237" s="430">
        <v>100</v>
      </c>
      <c r="Q237" s="420"/>
      <c r="R237" s="430">
        <v>100</v>
      </c>
      <c r="S237" s="420"/>
      <c r="T237" s="420"/>
      <c r="U237" s="420"/>
      <c r="V237" s="420"/>
      <c r="W237" s="40"/>
      <c r="X237" s="420"/>
      <c r="Y237" s="420"/>
    </row>
    <row r="238" spans="1:25" ht="171" x14ac:dyDescent="0.25">
      <c r="A238" s="564">
        <v>134</v>
      </c>
      <c r="B238" s="564"/>
      <c r="C238" s="564"/>
      <c r="D238" s="773" t="s">
        <v>509</v>
      </c>
      <c r="E238" s="773"/>
      <c r="F238" s="450" t="s">
        <v>470</v>
      </c>
      <c r="G238" s="12" t="s">
        <v>86</v>
      </c>
      <c r="H238" s="12" t="s">
        <v>471</v>
      </c>
      <c r="I238" s="12" t="s">
        <v>472</v>
      </c>
      <c r="J238" s="430">
        <v>100</v>
      </c>
      <c r="K238" s="506" t="s">
        <v>4500</v>
      </c>
      <c r="L238" s="430">
        <v>100</v>
      </c>
      <c r="M238" s="435"/>
      <c r="N238" s="430">
        <v>100</v>
      </c>
      <c r="O238" s="420"/>
      <c r="P238" s="430">
        <v>100</v>
      </c>
      <c r="Q238" s="420"/>
      <c r="R238" s="430">
        <v>100</v>
      </c>
      <c r="S238" s="420"/>
      <c r="T238" s="420"/>
      <c r="U238" s="420"/>
      <c r="V238" s="420"/>
      <c r="W238" s="40"/>
      <c r="X238" s="420"/>
      <c r="Y238" s="420"/>
    </row>
    <row r="239" spans="1:25" ht="285" x14ac:dyDescent="0.25">
      <c r="A239" s="564">
        <v>135</v>
      </c>
      <c r="B239" s="564"/>
      <c r="C239" s="564"/>
      <c r="D239" s="773" t="s">
        <v>510</v>
      </c>
      <c r="E239" s="773"/>
      <c r="F239" s="450" t="s">
        <v>473</v>
      </c>
      <c r="G239" s="12" t="s">
        <v>474</v>
      </c>
      <c r="H239" s="12" t="s">
        <v>475</v>
      </c>
      <c r="I239" s="12" t="s">
        <v>476</v>
      </c>
      <c r="J239" s="541">
        <v>100</v>
      </c>
      <c r="K239" s="506" t="s">
        <v>4501</v>
      </c>
      <c r="L239" s="541">
        <v>100</v>
      </c>
      <c r="M239" s="435"/>
      <c r="N239" s="541">
        <v>100</v>
      </c>
      <c r="O239" s="420"/>
      <c r="P239" s="541">
        <v>100</v>
      </c>
      <c r="Q239" s="420"/>
      <c r="R239" s="541">
        <v>100</v>
      </c>
      <c r="S239" s="420"/>
      <c r="T239" s="420"/>
      <c r="U239" s="420"/>
      <c r="V239" s="420"/>
      <c r="W239" s="40"/>
      <c r="X239" s="420"/>
      <c r="Y239" s="420"/>
    </row>
    <row r="240" spans="1:25" ht="120.75" x14ac:dyDescent="0.25">
      <c r="A240" s="774"/>
      <c r="B240" s="774"/>
      <c r="C240" s="775" t="s">
        <v>615</v>
      </c>
      <c r="D240" s="774"/>
      <c r="E240" s="1025"/>
      <c r="F240" s="776" t="s">
        <v>540</v>
      </c>
      <c r="G240" s="777"/>
      <c r="H240" s="777"/>
      <c r="I240" s="777"/>
      <c r="J240" s="507">
        <f>AVERAGE(J241:J249)</f>
        <v>72.222222222222229</v>
      </c>
      <c r="K240" s="554"/>
      <c r="L240" s="507">
        <f>AVERAGE(L241:L249)</f>
        <v>72.222222222222229</v>
      </c>
      <c r="M240" s="435"/>
      <c r="N240" s="507">
        <f>AVERAGE(N241:N249)</f>
        <v>72.222222222222229</v>
      </c>
      <c r="O240" s="420"/>
      <c r="P240" s="507">
        <f>AVERAGE(P241:P249)</f>
        <v>72.222222222222229</v>
      </c>
      <c r="Q240" s="420"/>
      <c r="R240" s="507">
        <f>AVERAGE(R241:R249)</f>
        <v>61.111111111111114</v>
      </c>
      <c r="S240" s="420"/>
      <c r="T240" s="507" t="e">
        <f>AVERAGE(T241:T249)</f>
        <v>#DIV/0!</v>
      </c>
      <c r="U240" s="420"/>
      <c r="V240" s="507" t="e">
        <f>AVERAGE(V241:V249)</f>
        <v>#DIV/0!</v>
      </c>
      <c r="W240" s="79"/>
      <c r="X240" s="507" t="e">
        <f>AVERAGE(X241:X249)</f>
        <v>#DIV/0!</v>
      </c>
      <c r="Y240" s="420"/>
    </row>
    <row r="241" spans="1:25" ht="191.25" customHeight="1" x14ac:dyDescent="0.25">
      <c r="A241" s="564">
        <v>136</v>
      </c>
      <c r="B241" s="564"/>
      <c r="C241" s="564"/>
      <c r="D241" s="773" t="s">
        <v>511</v>
      </c>
      <c r="E241" s="773"/>
      <c r="F241" s="450" t="s">
        <v>5106</v>
      </c>
      <c r="G241" s="12" t="s">
        <v>436</v>
      </c>
      <c r="H241" s="12" t="s">
        <v>437</v>
      </c>
      <c r="I241" s="12" t="s">
        <v>457</v>
      </c>
      <c r="J241" s="511">
        <v>100</v>
      </c>
      <c r="K241" s="510" t="s">
        <v>4502</v>
      </c>
      <c r="L241" s="511">
        <v>100</v>
      </c>
      <c r="M241" s="435"/>
      <c r="N241" s="511">
        <v>100</v>
      </c>
      <c r="O241" s="420"/>
      <c r="P241" s="511">
        <v>100</v>
      </c>
      <c r="Q241" s="420"/>
      <c r="R241" s="511">
        <v>100</v>
      </c>
      <c r="S241" s="420"/>
      <c r="T241" s="420"/>
      <c r="U241" s="420"/>
      <c r="V241" s="420"/>
      <c r="W241" s="40"/>
      <c r="X241" s="420"/>
      <c r="Y241" s="420"/>
    </row>
    <row r="242" spans="1:25" s="555" customFormat="1" ht="90" x14ac:dyDescent="0.25">
      <c r="A242" s="564">
        <v>137</v>
      </c>
      <c r="B242" s="778"/>
      <c r="C242" s="778"/>
      <c r="D242" s="779" t="s">
        <v>519</v>
      </c>
      <c r="E242" s="779"/>
      <c r="F242" s="426" t="s">
        <v>477</v>
      </c>
      <c r="G242" s="780" t="s">
        <v>478</v>
      </c>
      <c r="H242" s="780" t="s">
        <v>479</v>
      </c>
      <c r="I242" s="780" t="s">
        <v>114</v>
      </c>
      <c r="J242" s="511">
        <v>50</v>
      </c>
      <c r="K242" s="510" t="s">
        <v>4503</v>
      </c>
      <c r="L242" s="511">
        <v>50</v>
      </c>
      <c r="M242" s="417"/>
      <c r="N242" s="511">
        <v>50</v>
      </c>
      <c r="O242" s="416"/>
      <c r="P242" s="511">
        <v>50</v>
      </c>
      <c r="Q242" s="416"/>
      <c r="R242" s="511">
        <v>50</v>
      </c>
      <c r="S242" s="416"/>
      <c r="T242" s="420"/>
      <c r="U242" s="416"/>
      <c r="V242" s="420"/>
      <c r="W242" s="41"/>
      <c r="X242" s="420"/>
      <c r="Y242" s="416"/>
    </row>
    <row r="243" spans="1:25" ht="81" x14ac:dyDescent="0.25">
      <c r="A243" s="778">
        <v>138</v>
      </c>
      <c r="B243" s="564"/>
      <c r="C243" s="564"/>
      <c r="D243" s="773" t="s">
        <v>518</v>
      </c>
      <c r="E243" s="773"/>
      <c r="F243" s="450" t="s">
        <v>480</v>
      </c>
      <c r="G243" s="12" t="s">
        <v>478</v>
      </c>
      <c r="H243" s="12" t="s">
        <v>456</v>
      </c>
      <c r="I243" s="12" t="s">
        <v>102</v>
      </c>
      <c r="J243" s="511">
        <v>100</v>
      </c>
      <c r="K243" s="510" t="s">
        <v>4504</v>
      </c>
      <c r="L243" s="511">
        <v>100</v>
      </c>
      <c r="M243" s="435"/>
      <c r="N243" s="511">
        <v>100</v>
      </c>
      <c r="O243" s="420"/>
      <c r="P243" s="511">
        <v>100</v>
      </c>
      <c r="Q243" s="420"/>
      <c r="R243" s="511">
        <v>100</v>
      </c>
      <c r="S243" s="556"/>
      <c r="T243" s="420"/>
      <c r="U243" s="556"/>
      <c r="V243" s="420"/>
      <c r="W243" s="40"/>
      <c r="X243" s="420"/>
      <c r="Y243" s="420"/>
    </row>
    <row r="244" spans="1:25" ht="90" x14ac:dyDescent="0.25">
      <c r="A244" s="564">
        <v>139</v>
      </c>
      <c r="B244" s="564"/>
      <c r="C244" s="564"/>
      <c r="D244" s="773" t="s">
        <v>517</v>
      </c>
      <c r="E244" s="773"/>
      <c r="F244" s="450" t="s">
        <v>481</v>
      </c>
      <c r="G244" s="12" t="s">
        <v>36</v>
      </c>
      <c r="H244" s="12" t="s">
        <v>482</v>
      </c>
      <c r="I244" s="12" t="s">
        <v>483</v>
      </c>
      <c r="J244" s="511">
        <v>0</v>
      </c>
      <c r="K244" s="510" t="s">
        <v>4505</v>
      </c>
      <c r="L244" s="511">
        <v>0</v>
      </c>
      <c r="M244" s="435"/>
      <c r="N244" s="511">
        <v>0</v>
      </c>
      <c r="O244" s="420"/>
      <c r="P244" s="511">
        <v>0</v>
      </c>
      <c r="Q244" s="420"/>
      <c r="R244" s="511">
        <v>0</v>
      </c>
      <c r="S244" s="420"/>
      <c r="T244" s="420"/>
      <c r="U244" s="420"/>
      <c r="V244" s="420"/>
      <c r="W244" s="40"/>
      <c r="X244" s="420"/>
      <c r="Y244" s="420"/>
    </row>
    <row r="245" spans="1:25" ht="198" x14ac:dyDescent="0.25">
      <c r="A245" s="564">
        <v>140</v>
      </c>
      <c r="B245" s="564"/>
      <c r="C245" s="564"/>
      <c r="D245" s="773" t="s">
        <v>516</v>
      </c>
      <c r="E245" s="773"/>
      <c r="F245" s="450" t="s">
        <v>484</v>
      </c>
      <c r="G245" s="12" t="s">
        <v>36</v>
      </c>
      <c r="H245" s="12" t="s">
        <v>485</v>
      </c>
      <c r="I245" s="12" t="s">
        <v>114</v>
      </c>
      <c r="J245" s="511">
        <v>100</v>
      </c>
      <c r="K245" s="510" t="s">
        <v>4506</v>
      </c>
      <c r="L245" s="511">
        <v>100</v>
      </c>
      <c r="M245" s="435"/>
      <c r="N245" s="511">
        <v>100</v>
      </c>
      <c r="O245" s="420"/>
      <c r="P245" s="511">
        <v>100</v>
      </c>
      <c r="Q245" s="420"/>
      <c r="R245" s="511">
        <v>100</v>
      </c>
      <c r="S245" s="420"/>
      <c r="T245" s="420"/>
      <c r="U245" s="420"/>
      <c r="V245" s="420"/>
      <c r="W245" s="40"/>
      <c r="X245" s="420"/>
      <c r="Y245" s="420"/>
    </row>
    <row r="246" spans="1:25" ht="105" x14ac:dyDescent="0.25">
      <c r="A246" s="564">
        <v>141</v>
      </c>
      <c r="B246" s="564"/>
      <c r="C246" s="564"/>
      <c r="D246" s="773" t="s">
        <v>515</v>
      </c>
      <c r="E246" s="773"/>
      <c r="F246" s="450" t="s">
        <v>486</v>
      </c>
      <c r="G246" s="12" t="s">
        <v>86</v>
      </c>
      <c r="H246" s="12" t="s">
        <v>487</v>
      </c>
      <c r="I246" s="12" t="s">
        <v>114</v>
      </c>
      <c r="J246" s="511">
        <v>0</v>
      </c>
      <c r="K246" s="510" t="s">
        <v>4507</v>
      </c>
      <c r="L246" s="511">
        <v>0</v>
      </c>
      <c r="M246" s="435"/>
      <c r="N246" s="511">
        <v>0</v>
      </c>
      <c r="O246" s="420"/>
      <c r="P246" s="511">
        <v>0</v>
      </c>
      <c r="Q246" s="420"/>
      <c r="R246" s="511">
        <v>0</v>
      </c>
      <c r="S246" s="420"/>
      <c r="T246" s="420"/>
      <c r="U246" s="420"/>
      <c r="V246" s="420"/>
      <c r="W246" s="40"/>
      <c r="X246" s="420"/>
      <c r="Y246" s="420"/>
    </row>
    <row r="247" spans="1:25" ht="288" x14ac:dyDescent="0.25">
      <c r="A247" s="564">
        <v>142</v>
      </c>
      <c r="B247" s="564"/>
      <c r="C247" s="564"/>
      <c r="D247" s="773" t="s">
        <v>514</v>
      </c>
      <c r="E247" s="773"/>
      <c r="F247" s="450" t="s">
        <v>5072</v>
      </c>
      <c r="G247" s="12" t="s">
        <v>488</v>
      </c>
      <c r="H247" s="12" t="s">
        <v>456</v>
      </c>
      <c r="I247" s="12" t="s">
        <v>102</v>
      </c>
      <c r="J247" s="511">
        <v>100</v>
      </c>
      <c r="K247" s="510" t="s">
        <v>4508</v>
      </c>
      <c r="L247" s="511">
        <v>100</v>
      </c>
      <c r="M247" s="435"/>
      <c r="N247" s="511">
        <v>100</v>
      </c>
      <c r="O247" s="420"/>
      <c r="P247" s="511">
        <v>100</v>
      </c>
      <c r="Q247" s="510" t="s">
        <v>4508</v>
      </c>
      <c r="R247" s="511">
        <v>0</v>
      </c>
      <c r="S247" s="506" t="s">
        <v>4509</v>
      </c>
      <c r="T247" s="420"/>
      <c r="U247" s="420"/>
      <c r="V247" s="420"/>
      <c r="W247" s="40"/>
      <c r="X247" s="420"/>
      <c r="Y247" s="420"/>
    </row>
    <row r="248" spans="1:25" ht="279" x14ac:dyDescent="0.25">
      <c r="A248" s="564">
        <v>143</v>
      </c>
      <c r="B248" s="564"/>
      <c r="C248" s="564"/>
      <c r="D248" s="773" t="s">
        <v>513</v>
      </c>
      <c r="E248" s="773"/>
      <c r="F248" s="450" t="s">
        <v>489</v>
      </c>
      <c r="G248" s="12" t="s">
        <v>488</v>
      </c>
      <c r="H248" s="12" t="s">
        <v>456</v>
      </c>
      <c r="I248" s="12" t="s">
        <v>102</v>
      </c>
      <c r="J248" s="511">
        <v>100</v>
      </c>
      <c r="K248" s="510" t="s">
        <v>4510</v>
      </c>
      <c r="L248" s="511">
        <v>100</v>
      </c>
      <c r="M248" s="435"/>
      <c r="N248" s="511">
        <v>100</v>
      </c>
      <c r="O248" s="420"/>
      <c r="P248" s="511">
        <v>100</v>
      </c>
      <c r="Q248" s="420"/>
      <c r="R248" s="511">
        <v>100</v>
      </c>
      <c r="S248" s="420"/>
      <c r="T248" s="420"/>
      <c r="U248" s="420"/>
      <c r="V248" s="420"/>
      <c r="W248" s="40"/>
      <c r="X248" s="420"/>
      <c r="Y248" s="420"/>
    </row>
    <row r="249" spans="1:25" ht="180" x14ac:dyDescent="0.25">
      <c r="A249" s="564">
        <v>144</v>
      </c>
      <c r="B249" s="564"/>
      <c r="C249" s="564"/>
      <c r="D249" s="773" t="s">
        <v>512</v>
      </c>
      <c r="E249" s="773"/>
      <c r="F249" s="450" t="s">
        <v>490</v>
      </c>
      <c r="G249" s="12" t="s">
        <v>488</v>
      </c>
      <c r="H249" s="12" t="s">
        <v>6</v>
      </c>
      <c r="I249" s="12" t="s">
        <v>491</v>
      </c>
      <c r="J249" s="511">
        <v>100</v>
      </c>
      <c r="K249" s="510" t="s">
        <v>4511</v>
      </c>
      <c r="L249" s="511">
        <v>100</v>
      </c>
      <c r="M249" s="435"/>
      <c r="N249" s="511">
        <v>100</v>
      </c>
      <c r="O249" s="420"/>
      <c r="P249" s="511">
        <v>100</v>
      </c>
      <c r="Q249" s="420"/>
      <c r="R249" s="511">
        <v>100</v>
      </c>
      <c r="S249" s="420"/>
      <c r="T249" s="420"/>
      <c r="U249" s="420"/>
      <c r="V249" s="420"/>
      <c r="W249" s="40"/>
      <c r="X249" s="420"/>
      <c r="Y249" s="420"/>
    </row>
    <row r="250" spans="1:25" s="504" customFormat="1" ht="30" x14ac:dyDescent="0.25">
      <c r="A250" s="28"/>
      <c r="B250" s="750" t="s">
        <v>5843</v>
      </c>
      <c r="C250" s="28"/>
      <c r="D250" s="28"/>
      <c r="E250" s="28"/>
      <c r="F250" s="28" t="s">
        <v>5844</v>
      </c>
      <c r="G250" s="28"/>
      <c r="H250" s="28"/>
      <c r="I250" s="28"/>
      <c r="J250" s="64">
        <f>AVERAGE(J251,J267,J283,J294)</f>
        <v>66.805555555555557</v>
      </c>
      <c r="K250" s="6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55.555555555555564</v>
      </c>
      <c r="K251" s="6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176"/>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ht="312" customHeight="1" x14ac:dyDescent="0.25">
      <c r="A253" s="564" t="s">
        <v>5847</v>
      </c>
      <c r="B253" s="564"/>
      <c r="C253" s="564"/>
      <c r="D253" s="564"/>
      <c r="E253" s="754" t="s">
        <v>7044</v>
      </c>
      <c r="F253" s="12" t="s">
        <v>7291</v>
      </c>
      <c r="G253" s="12" t="s">
        <v>5850</v>
      </c>
      <c r="H253" s="12" t="s">
        <v>5851</v>
      </c>
      <c r="I253" s="12" t="s">
        <v>5852</v>
      </c>
      <c r="J253" s="42">
        <v>50</v>
      </c>
      <c r="K253" s="42" t="s">
        <v>6878</v>
      </c>
      <c r="L253" s="41"/>
      <c r="M253" s="41"/>
      <c r="N253" s="41"/>
      <c r="O253" s="41"/>
      <c r="P253" s="41"/>
      <c r="Q253" s="41"/>
      <c r="R253" s="41"/>
      <c r="S253" s="41"/>
      <c r="T253" s="41"/>
      <c r="U253" s="41"/>
      <c r="V253" s="41"/>
      <c r="W253" s="41"/>
      <c r="X253" s="41"/>
      <c r="Y253" s="41"/>
    </row>
    <row r="254" spans="1:25" ht="60" x14ac:dyDescent="0.25">
      <c r="A254" s="564" t="s">
        <v>5848</v>
      </c>
      <c r="B254" s="564"/>
      <c r="C254" s="564"/>
      <c r="D254" s="564"/>
      <c r="E254" s="754" t="s">
        <v>7045</v>
      </c>
      <c r="F254" s="781" t="s">
        <v>7167</v>
      </c>
      <c r="G254" s="12" t="s">
        <v>5854</v>
      </c>
      <c r="H254" s="12" t="s">
        <v>5853</v>
      </c>
      <c r="I254" s="12" t="s">
        <v>7168</v>
      </c>
      <c r="J254" s="42">
        <v>100</v>
      </c>
      <c r="K254" s="42"/>
      <c r="L254" s="41"/>
      <c r="M254" s="41"/>
      <c r="N254" s="41"/>
      <c r="O254" s="41"/>
      <c r="P254" s="41"/>
      <c r="Q254" s="41"/>
      <c r="R254" s="41"/>
      <c r="S254" s="41"/>
      <c r="T254" s="41"/>
      <c r="U254" s="41"/>
      <c r="V254" s="41"/>
      <c r="W254" s="41"/>
      <c r="X254" s="41"/>
      <c r="Y254" s="41"/>
    </row>
    <row r="255" spans="1:25" ht="240" x14ac:dyDescent="0.25">
      <c r="A255" s="564" t="s">
        <v>7041</v>
      </c>
      <c r="B255" s="564"/>
      <c r="C255" s="782"/>
      <c r="D255" s="782"/>
      <c r="E255" s="754" t="s">
        <v>7046</v>
      </c>
      <c r="F255" s="12" t="s">
        <v>7047</v>
      </c>
      <c r="G255" s="12" t="s">
        <v>7079</v>
      </c>
      <c r="H255" s="12" t="s">
        <v>5859</v>
      </c>
      <c r="I255" s="12" t="s">
        <v>5860</v>
      </c>
      <c r="J255" s="177">
        <v>50</v>
      </c>
      <c r="K255" s="783" t="s">
        <v>7264</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50</v>
      </c>
      <c r="K256" s="176"/>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ht="312" customHeight="1" x14ac:dyDescent="0.25">
      <c r="A257" s="564" t="s">
        <v>5855</v>
      </c>
      <c r="B257" s="564"/>
      <c r="C257" s="564"/>
      <c r="D257" s="564"/>
      <c r="E257" s="754" t="s">
        <v>7051</v>
      </c>
      <c r="F257" s="12" t="s">
        <v>7292</v>
      </c>
      <c r="G257" s="12" t="s">
        <v>5850</v>
      </c>
      <c r="H257" s="12" t="s">
        <v>5851</v>
      </c>
      <c r="I257" s="12" t="s">
        <v>5852</v>
      </c>
      <c r="J257" s="42">
        <v>50</v>
      </c>
      <c r="K257" s="42" t="s">
        <v>6879</v>
      </c>
      <c r="L257" s="41"/>
      <c r="M257" s="41"/>
      <c r="N257" s="41"/>
      <c r="O257" s="41"/>
      <c r="P257" s="41"/>
      <c r="Q257" s="41"/>
      <c r="R257" s="41"/>
      <c r="S257" s="41"/>
      <c r="T257" s="41"/>
      <c r="U257" s="41"/>
      <c r="V257" s="41"/>
      <c r="W257" s="41"/>
      <c r="X257" s="41"/>
      <c r="Y257" s="41"/>
    </row>
    <row r="258" spans="1:25" ht="120" x14ac:dyDescent="0.25">
      <c r="A258" s="564" t="s">
        <v>5856</v>
      </c>
      <c r="B258" s="564"/>
      <c r="C258" s="564"/>
      <c r="D258" s="564"/>
      <c r="E258" s="754" t="s">
        <v>7052</v>
      </c>
      <c r="F258" s="781" t="s">
        <v>7169</v>
      </c>
      <c r="G258" s="12" t="s">
        <v>5854</v>
      </c>
      <c r="H258" s="12" t="s">
        <v>5853</v>
      </c>
      <c r="I258" s="12" t="s">
        <v>7168</v>
      </c>
      <c r="J258" s="42">
        <v>50</v>
      </c>
      <c r="K258" s="42" t="s">
        <v>6880</v>
      </c>
      <c r="L258" s="41"/>
      <c r="M258" s="41"/>
      <c r="N258" s="41"/>
      <c r="O258" s="41"/>
      <c r="P258" s="41"/>
      <c r="Q258" s="41"/>
      <c r="R258" s="41"/>
      <c r="S258" s="41"/>
      <c r="T258" s="41"/>
      <c r="U258" s="41"/>
      <c r="V258" s="41"/>
      <c r="W258" s="41"/>
      <c r="X258" s="41"/>
      <c r="Y258" s="41"/>
    </row>
    <row r="259" spans="1:25" ht="240" x14ac:dyDescent="0.25">
      <c r="A259" s="564" t="s">
        <v>7048</v>
      </c>
      <c r="B259" s="564"/>
      <c r="C259" s="782"/>
      <c r="D259" s="782"/>
      <c r="E259" s="754" t="s">
        <v>7053</v>
      </c>
      <c r="F259" s="12" t="s">
        <v>7047</v>
      </c>
      <c r="G259" s="12" t="s">
        <v>7079</v>
      </c>
      <c r="H259" s="12" t="s">
        <v>5859</v>
      </c>
      <c r="I259" s="12" t="s">
        <v>5860</v>
      </c>
      <c r="J259" s="177">
        <v>50</v>
      </c>
      <c r="K259" s="783" t="s">
        <v>7264</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16.666666666666668</v>
      </c>
      <c r="K260" s="176"/>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ht="312" customHeight="1" x14ac:dyDescent="0.25">
      <c r="A261" s="564" t="s">
        <v>5857</v>
      </c>
      <c r="B261" s="564"/>
      <c r="C261" s="564"/>
      <c r="D261" s="564"/>
      <c r="E261" s="754" t="s">
        <v>7056</v>
      </c>
      <c r="F261" s="12" t="s">
        <v>7293</v>
      </c>
      <c r="G261" s="12" t="s">
        <v>5850</v>
      </c>
      <c r="H261" s="12" t="s">
        <v>5851</v>
      </c>
      <c r="I261" s="12" t="s">
        <v>5852</v>
      </c>
      <c r="J261" s="42">
        <v>0</v>
      </c>
      <c r="K261" s="42" t="s">
        <v>6881</v>
      </c>
      <c r="L261" s="41"/>
      <c r="M261" s="41"/>
      <c r="N261" s="41"/>
      <c r="O261" s="41"/>
      <c r="P261" s="41"/>
      <c r="Q261" s="41"/>
      <c r="R261" s="41"/>
      <c r="S261" s="41"/>
      <c r="T261" s="41"/>
      <c r="U261" s="41"/>
      <c r="V261" s="41"/>
      <c r="W261" s="41"/>
      <c r="X261" s="41"/>
      <c r="Y261" s="41"/>
    </row>
    <row r="262" spans="1:25" ht="72" x14ac:dyDescent="0.25">
      <c r="A262" s="564" t="s">
        <v>5858</v>
      </c>
      <c r="B262" s="564"/>
      <c r="C262" s="564"/>
      <c r="D262" s="564"/>
      <c r="E262" s="754" t="s">
        <v>7057</v>
      </c>
      <c r="F262" s="781" t="s">
        <v>7170</v>
      </c>
      <c r="G262" s="12" t="s">
        <v>5854</v>
      </c>
      <c r="H262" s="12" t="s">
        <v>5853</v>
      </c>
      <c r="I262" s="12" t="s">
        <v>7168</v>
      </c>
      <c r="J262" s="42">
        <v>0</v>
      </c>
      <c r="K262" s="42"/>
      <c r="L262" s="41"/>
      <c r="M262" s="41"/>
      <c r="N262" s="41"/>
      <c r="O262" s="41"/>
      <c r="P262" s="41"/>
      <c r="Q262" s="41"/>
      <c r="R262" s="41"/>
      <c r="S262" s="41"/>
      <c r="T262" s="41"/>
      <c r="U262" s="41"/>
      <c r="V262" s="41"/>
      <c r="W262" s="41"/>
      <c r="X262" s="41"/>
      <c r="Y262" s="41"/>
    </row>
    <row r="263" spans="1:25" ht="240" x14ac:dyDescent="0.25">
      <c r="A263" s="564" t="s">
        <v>7059</v>
      </c>
      <c r="B263" s="564"/>
      <c r="C263" s="564"/>
      <c r="D263" s="564"/>
      <c r="E263" s="754" t="s">
        <v>7058</v>
      </c>
      <c r="F263" s="12" t="s">
        <v>7047</v>
      </c>
      <c r="G263" s="12" t="s">
        <v>7079</v>
      </c>
      <c r="H263" s="12" t="s">
        <v>5859</v>
      </c>
      <c r="I263" s="12" t="s">
        <v>5860</v>
      </c>
      <c r="J263" s="177">
        <v>50</v>
      </c>
      <c r="K263" s="783" t="s">
        <v>7264</v>
      </c>
      <c r="L263" s="40"/>
      <c r="M263" s="40"/>
      <c r="N263" s="40"/>
      <c r="O263" s="40"/>
      <c r="P263" s="40"/>
      <c r="Q263" s="40"/>
      <c r="R263" s="40"/>
      <c r="S263" s="40"/>
      <c r="T263" s="40"/>
      <c r="U263" s="40"/>
      <c r="V263" s="40"/>
      <c r="W263" s="40"/>
      <c r="X263" s="40"/>
      <c r="Y263" s="40"/>
    </row>
    <row r="264" spans="1:25" ht="300" x14ac:dyDescent="0.25">
      <c r="A264" s="564">
        <v>148</v>
      </c>
      <c r="B264" s="564"/>
      <c r="C264" s="564"/>
      <c r="D264" s="754" t="s">
        <v>7092</v>
      </c>
      <c r="E264" s="754"/>
      <c r="F264" s="12" t="s">
        <v>7078</v>
      </c>
      <c r="G264" s="12" t="s">
        <v>3417</v>
      </c>
      <c r="H264" s="12" t="s">
        <v>7040</v>
      </c>
      <c r="I264" s="12" t="s">
        <v>38</v>
      </c>
      <c r="J264" s="177">
        <v>100</v>
      </c>
      <c r="K264" s="783"/>
      <c r="L264" s="40"/>
      <c r="M264" s="40"/>
      <c r="N264" s="40"/>
      <c r="O264" s="40"/>
      <c r="P264" s="40"/>
      <c r="Q264" s="40"/>
      <c r="R264" s="40"/>
      <c r="S264" s="40"/>
      <c r="T264" s="40"/>
      <c r="U264" s="40"/>
      <c r="V264" s="40"/>
      <c r="W264" s="40"/>
      <c r="X264" s="40"/>
      <c r="Y264" s="40"/>
    </row>
    <row r="265" spans="1:25" ht="300" x14ac:dyDescent="0.25">
      <c r="A265" s="564">
        <v>149</v>
      </c>
      <c r="B265" s="564"/>
      <c r="C265" s="564"/>
      <c r="D265" s="754" t="s">
        <v>7093</v>
      </c>
      <c r="E265" s="754"/>
      <c r="F265" s="12" t="s">
        <v>7078</v>
      </c>
      <c r="G265" s="12" t="s">
        <v>3417</v>
      </c>
      <c r="H265" s="12" t="s">
        <v>7040</v>
      </c>
      <c r="I265" s="12" t="s">
        <v>38</v>
      </c>
      <c r="J265" s="177">
        <v>50</v>
      </c>
      <c r="K265" s="784" t="s">
        <v>7095</v>
      </c>
      <c r="L265" s="40"/>
      <c r="M265" s="40"/>
      <c r="N265" s="40"/>
      <c r="O265" s="40"/>
      <c r="P265" s="40"/>
      <c r="Q265" s="40"/>
      <c r="R265" s="40"/>
      <c r="S265" s="40"/>
      <c r="T265" s="40"/>
      <c r="U265" s="40"/>
      <c r="V265" s="40"/>
      <c r="W265" s="40"/>
      <c r="X265" s="40"/>
      <c r="Y265" s="40"/>
    </row>
    <row r="266" spans="1:25" ht="300" x14ac:dyDescent="0.25">
      <c r="A266" s="564">
        <v>150</v>
      </c>
      <c r="B266" s="564"/>
      <c r="C266" s="564"/>
      <c r="D266" s="754" t="s">
        <v>7094</v>
      </c>
      <c r="E266" s="754"/>
      <c r="F266" s="12" t="s">
        <v>7078</v>
      </c>
      <c r="G266" s="12" t="s">
        <v>3417</v>
      </c>
      <c r="H266" s="12" t="s">
        <v>7040</v>
      </c>
      <c r="I266" s="12" t="s">
        <v>38</v>
      </c>
      <c r="J266" s="177">
        <v>50</v>
      </c>
      <c r="K266" s="784" t="s">
        <v>7095</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53.333333333333329</v>
      </c>
      <c r="K267" s="64"/>
      <c r="L267" s="64"/>
      <c r="M267" s="44"/>
      <c r="N267" s="64"/>
      <c r="O267" s="44"/>
      <c r="P267" s="64"/>
      <c r="Q267" s="44"/>
      <c r="R267" s="64"/>
      <c r="S267" s="44"/>
      <c r="T267" s="64"/>
      <c r="U267" s="44"/>
      <c r="V267" s="64"/>
      <c r="W267" s="44"/>
      <c r="X267" s="64"/>
      <c r="Y267" s="44"/>
    </row>
    <row r="268" spans="1:25" ht="135" x14ac:dyDescent="0.25">
      <c r="A268" s="564">
        <v>151</v>
      </c>
      <c r="B268" s="564"/>
      <c r="C268" s="564"/>
      <c r="D268" s="754" t="s">
        <v>5864</v>
      </c>
      <c r="E268" s="754"/>
      <c r="F268" s="12" t="s">
        <v>5863</v>
      </c>
      <c r="G268" s="12" t="s">
        <v>5865</v>
      </c>
      <c r="H268" s="12" t="s">
        <v>5866</v>
      </c>
      <c r="I268" s="12" t="s">
        <v>38</v>
      </c>
      <c r="J268" s="177">
        <v>0</v>
      </c>
      <c r="K268" s="783" t="s">
        <v>6882</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83.333333333333329</v>
      </c>
      <c r="K269" s="176"/>
      <c r="L269" s="176"/>
      <c r="M269" s="43"/>
      <c r="N269" s="176"/>
      <c r="O269" s="43"/>
      <c r="P269" s="176"/>
      <c r="Q269" s="43"/>
      <c r="R269" s="176"/>
      <c r="S269" s="43"/>
      <c r="T269" s="176"/>
      <c r="U269" s="43"/>
      <c r="V269" s="176"/>
      <c r="W269" s="43"/>
      <c r="X269" s="176"/>
      <c r="Y269" s="43"/>
    </row>
    <row r="270" spans="1:25" ht="123.75" x14ac:dyDescent="0.25">
      <c r="A270" s="564" t="s">
        <v>5867</v>
      </c>
      <c r="B270" s="564"/>
      <c r="C270" s="564"/>
      <c r="D270" s="564"/>
      <c r="E270" s="754" t="s">
        <v>7062</v>
      </c>
      <c r="F270" s="12" t="s">
        <v>5869</v>
      </c>
      <c r="G270" s="12" t="s">
        <v>5871</v>
      </c>
      <c r="H270" s="12" t="s">
        <v>456</v>
      </c>
      <c r="I270" s="12" t="s">
        <v>491</v>
      </c>
      <c r="J270" s="177">
        <v>100</v>
      </c>
      <c r="K270" s="783" t="s">
        <v>6883</v>
      </c>
      <c r="L270" s="40"/>
      <c r="M270" s="40"/>
      <c r="N270" s="40"/>
      <c r="O270" s="40"/>
      <c r="P270" s="40"/>
      <c r="Q270" s="40"/>
      <c r="R270" s="40"/>
      <c r="S270" s="40"/>
      <c r="T270" s="40"/>
      <c r="U270" s="40"/>
      <c r="V270" s="40"/>
      <c r="W270" s="40"/>
      <c r="X270" s="40"/>
      <c r="Y270" s="40"/>
    </row>
    <row r="271" spans="1:25" ht="120" x14ac:dyDescent="0.25">
      <c r="A271" s="564" t="s">
        <v>5868</v>
      </c>
      <c r="B271" s="564"/>
      <c r="C271" s="564"/>
      <c r="D271" s="564"/>
      <c r="E271" s="754" t="s">
        <v>7063</v>
      </c>
      <c r="F271" s="12" t="s">
        <v>7083</v>
      </c>
      <c r="G271" s="12" t="s">
        <v>5873</v>
      </c>
      <c r="H271" s="12" t="s">
        <v>5872</v>
      </c>
      <c r="I271" s="12" t="s">
        <v>5874</v>
      </c>
      <c r="J271" s="177">
        <v>100</v>
      </c>
      <c r="K271" s="783" t="s">
        <v>6884</v>
      </c>
      <c r="L271" s="40"/>
      <c r="M271" s="40"/>
      <c r="N271" s="40"/>
      <c r="O271" s="40"/>
      <c r="P271" s="40"/>
      <c r="Q271" s="40"/>
      <c r="R271" s="40"/>
      <c r="S271" s="40"/>
      <c r="T271" s="40"/>
      <c r="U271" s="40"/>
      <c r="V271" s="40"/>
      <c r="W271" s="40"/>
      <c r="X271" s="40"/>
      <c r="Y271" s="40"/>
    </row>
    <row r="272" spans="1:25" ht="135" x14ac:dyDescent="0.25">
      <c r="A272" s="564" t="s">
        <v>7082</v>
      </c>
      <c r="B272" s="564"/>
      <c r="C272" s="564"/>
      <c r="D272" s="564"/>
      <c r="E272" s="754" t="s">
        <v>7064</v>
      </c>
      <c r="F272" s="12" t="s">
        <v>7084</v>
      </c>
      <c r="G272" s="12" t="s">
        <v>5875</v>
      </c>
      <c r="H272" s="12" t="s">
        <v>471</v>
      </c>
      <c r="I272" s="12" t="s">
        <v>456</v>
      </c>
      <c r="J272" s="177">
        <v>50</v>
      </c>
      <c r="K272" s="783" t="s">
        <v>6885</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83.333333333333329</v>
      </c>
      <c r="K273" s="176"/>
      <c r="L273" s="176"/>
      <c r="M273" s="43"/>
      <c r="N273" s="176"/>
      <c r="O273" s="43"/>
      <c r="P273" s="176"/>
      <c r="Q273" s="43"/>
      <c r="R273" s="176"/>
      <c r="S273" s="43"/>
      <c r="T273" s="176"/>
      <c r="U273" s="43"/>
      <c r="V273" s="176"/>
      <c r="W273" s="43"/>
      <c r="X273" s="176"/>
      <c r="Y273" s="43"/>
    </row>
    <row r="274" spans="1:25" ht="213.75" x14ac:dyDescent="0.25">
      <c r="A274" s="564" t="s">
        <v>5876</v>
      </c>
      <c r="B274" s="564"/>
      <c r="C274" s="564"/>
      <c r="D274" s="564"/>
      <c r="E274" s="754" t="s">
        <v>7062</v>
      </c>
      <c r="F274" s="12" t="s">
        <v>5869</v>
      </c>
      <c r="G274" s="12" t="s">
        <v>5871</v>
      </c>
      <c r="H274" s="12" t="s">
        <v>456</v>
      </c>
      <c r="I274" s="12" t="s">
        <v>491</v>
      </c>
      <c r="J274" s="177">
        <v>100</v>
      </c>
      <c r="K274" s="783" t="s">
        <v>6886</v>
      </c>
      <c r="L274" s="40"/>
      <c r="M274" s="40"/>
      <c r="N274" s="40"/>
      <c r="O274" s="40"/>
      <c r="P274" s="40"/>
      <c r="Q274" s="40"/>
      <c r="R274" s="40"/>
      <c r="S274" s="40"/>
      <c r="T274" s="40"/>
      <c r="U274" s="40"/>
      <c r="V274" s="40"/>
      <c r="W274" s="40"/>
      <c r="X274" s="40"/>
      <c r="Y274" s="40"/>
    </row>
    <row r="275" spans="1:25" ht="105" x14ac:dyDescent="0.25">
      <c r="A275" s="564" t="s">
        <v>5877</v>
      </c>
      <c r="B275" s="564"/>
      <c r="C275" s="564"/>
      <c r="D275" s="564"/>
      <c r="E275" s="754" t="s">
        <v>7063</v>
      </c>
      <c r="F275" s="12" t="s">
        <v>7290</v>
      </c>
      <c r="G275" s="12" t="s">
        <v>5873</v>
      </c>
      <c r="H275" s="12" t="s">
        <v>5872</v>
      </c>
      <c r="I275" s="12" t="s">
        <v>5874</v>
      </c>
      <c r="J275" s="177">
        <v>100</v>
      </c>
      <c r="K275" s="783"/>
      <c r="L275" s="40"/>
      <c r="M275" s="40"/>
      <c r="N275" s="40"/>
      <c r="O275" s="40"/>
      <c r="P275" s="40"/>
      <c r="Q275" s="40"/>
      <c r="R275" s="40"/>
      <c r="S275" s="40"/>
      <c r="T275" s="40"/>
      <c r="U275" s="40"/>
      <c r="V275" s="40"/>
      <c r="W275" s="40"/>
      <c r="X275" s="40"/>
      <c r="Y275" s="40"/>
    </row>
    <row r="276" spans="1:25" ht="135" x14ac:dyDescent="0.25">
      <c r="A276" s="564" t="s">
        <v>7085</v>
      </c>
      <c r="B276" s="564"/>
      <c r="C276" s="564"/>
      <c r="D276" s="564"/>
      <c r="E276" s="754" t="s">
        <v>7064</v>
      </c>
      <c r="F276" s="12" t="s">
        <v>7080</v>
      </c>
      <c r="G276" s="12" t="s">
        <v>5875</v>
      </c>
      <c r="H276" s="12" t="s">
        <v>471</v>
      </c>
      <c r="I276" s="12" t="s">
        <v>456</v>
      </c>
      <c r="J276" s="177">
        <v>50</v>
      </c>
      <c r="K276" s="783" t="s">
        <v>6887</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50</v>
      </c>
      <c r="K277" s="176"/>
      <c r="L277" s="176"/>
      <c r="M277" s="43"/>
      <c r="N277" s="176"/>
      <c r="O277" s="43"/>
      <c r="P277" s="176"/>
      <c r="Q277" s="43"/>
      <c r="R277" s="176"/>
      <c r="S277" s="43"/>
      <c r="T277" s="176"/>
      <c r="U277" s="43"/>
      <c r="V277" s="176"/>
      <c r="W277" s="43"/>
      <c r="X277" s="176"/>
      <c r="Y277" s="43"/>
    </row>
    <row r="278" spans="1:25" ht="78.75" x14ac:dyDescent="0.25">
      <c r="A278" s="564" t="s">
        <v>5880</v>
      </c>
      <c r="B278" s="564"/>
      <c r="C278" s="564"/>
      <c r="D278" s="564"/>
      <c r="E278" s="754" t="s">
        <v>7066</v>
      </c>
      <c r="F278" s="12" t="s">
        <v>5879</v>
      </c>
      <c r="G278" s="12" t="s">
        <v>5883</v>
      </c>
      <c r="H278" s="12" t="s">
        <v>5884</v>
      </c>
      <c r="I278" s="12" t="s">
        <v>5885</v>
      </c>
      <c r="J278" s="177">
        <v>50</v>
      </c>
      <c r="K278" s="783" t="s">
        <v>6888</v>
      </c>
      <c r="L278" s="40"/>
      <c r="M278" s="40"/>
      <c r="N278" s="40"/>
      <c r="O278" s="40"/>
      <c r="P278" s="40"/>
      <c r="Q278" s="40"/>
      <c r="R278" s="40"/>
      <c r="S278" s="40"/>
      <c r="T278" s="40"/>
      <c r="U278" s="40"/>
      <c r="V278" s="40"/>
      <c r="W278" s="40"/>
      <c r="X278" s="40"/>
      <c r="Y278" s="40"/>
    </row>
    <row r="279" spans="1:25" ht="135" x14ac:dyDescent="0.25">
      <c r="A279" s="564" t="s">
        <v>5881</v>
      </c>
      <c r="B279" s="564"/>
      <c r="C279" s="564"/>
      <c r="D279" s="564"/>
      <c r="E279" s="754" t="s">
        <v>7067</v>
      </c>
      <c r="F279" s="12" t="s">
        <v>7081</v>
      </c>
      <c r="G279" s="12" t="s">
        <v>5875</v>
      </c>
      <c r="H279" s="12" t="s">
        <v>471</v>
      </c>
      <c r="I279" s="12" t="s">
        <v>456</v>
      </c>
      <c r="J279" s="177">
        <v>50</v>
      </c>
      <c r="K279" s="783" t="s">
        <v>6888</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50</v>
      </c>
      <c r="K280" s="176"/>
      <c r="L280" s="176"/>
      <c r="M280" s="43"/>
      <c r="N280" s="176"/>
      <c r="O280" s="43"/>
      <c r="P280" s="176"/>
      <c r="Q280" s="43"/>
      <c r="R280" s="176"/>
      <c r="S280" s="43"/>
      <c r="T280" s="176"/>
      <c r="U280" s="43"/>
      <c r="V280" s="176"/>
      <c r="W280" s="43"/>
      <c r="X280" s="176"/>
      <c r="Y280" s="43"/>
    </row>
    <row r="281" spans="1:25" ht="90" x14ac:dyDescent="0.25">
      <c r="A281" s="564" t="s">
        <v>7086</v>
      </c>
      <c r="B281" s="564"/>
      <c r="C281" s="564"/>
      <c r="D281" s="564"/>
      <c r="E281" s="754" t="s">
        <v>7068</v>
      </c>
      <c r="F281" s="12" t="s">
        <v>5889</v>
      </c>
      <c r="G281" s="12" t="s">
        <v>5886</v>
      </c>
      <c r="H281" s="12" t="s">
        <v>5887</v>
      </c>
      <c r="I281" s="12" t="s">
        <v>5888</v>
      </c>
      <c r="J281" s="177">
        <v>50</v>
      </c>
      <c r="K281" s="783"/>
      <c r="L281" s="40"/>
      <c r="M281" s="40"/>
      <c r="N281" s="40"/>
      <c r="O281" s="40"/>
      <c r="P281" s="40"/>
      <c r="Q281" s="40"/>
      <c r="R281" s="40"/>
      <c r="S281" s="40"/>
      <c r="T281" s="40"/>
      <c r="U281" s="40"/>
      <c r="V281" s="40"/>
      <c r="W281" s="40"/>
      <c r="X281" s="40"/>
      <c r="Y281" s="40"/>
    </row>
    <row r="282" spans="1:25" ht="105" x14ac:dyDescent="0.25">
      <c r="A282" s="564" t="s">
        <v>7087</v>
      </c>
      <c r="B282" s="564"/>
      <c r="C282" s="564"/>
      <c r="D282" s="564"/>
      <c r="E282" s="754" t="s">
        <v>7069</v>
      </c>
      <c r="F282" s="12" t="s">
        <v>5890</v>
      </c>
      <c r="G282" s="12" t="s">
        <v>5891</v>
      </c>
      <c r="H282" s="12" t="s">
        <v>5892</v>
      </c>
      <c r="I282" s="12" t="s">
        <v>5893</v>
      </c>
      <c r="J282" s="177">
        <v>50</v>
      </c>
      <c r="K282" s="783" t="s">
        <v>6889</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75</v>
      </c>
      <c r="K283" s="6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176"/>
      <c r="L284" s="176"/>
      <c r="M284" s="43"/>
      <c r="N284" s="176"/>
      <c r="O284" s="43"/>
      <c r="P284" s="176"/>
      <c r="Q284" s="43"/>
      <c r="R284" s="176"/>
      <c r="S284" s="43"/>
      <c r="T284" s="176"/>
      <c r="U284" s="43"/>
      <c r="V284" s="176"/>
      <c r="W284" s="43"/>
      <c r="X284" s="176"/>
      <c r="Y284" s="43"/>
    </row>
    <row r="285" spans="1:25" ht="75" x14ac:dyDescent="0.25">
      <c r="A285" s="564" t="s">
        <v>7088</v>
      </c>
      <c r="B285" s="564"/>
      <c r="C285" s="564"/>
      <c r="D285" s="564"/>
      <c r="E285" s="754" t="s">
        <v>7070</v>
      </c>
      <c r="F285" s="12" t="s">
        <v>5895</v>
      </c>
      <c r="G285" s="12" t="s">
        <v>5898</v>
      </c>
      <c r="H285" s="12" t="s">
        <v>5899</v>
      </c>
      <c r="I285" s="12" t="s">
        <v>5900</v>
      </c>
      <c r="J285" s="177">
        <v>100</v>
      </c>
      <c r="K285" s="783" t="s">
        <v>6890</v>
      </c>
      <c r="L285" s="40"/>
      <c r="M285" s="40"/>
      <c r="N285" s="40"/>
      <c r="O285" s="40"/>
      <c r="P285" s="40"/>
      <c r="Q285" s="40"/>
      <c r="R285" s="40"/>
      <c r="S285" s="40"/>
      <c r="T285" s="40"/>
      <c r="U285" s="40"/>
      <c r="V285" s="40"/>
      <c r="W285" s="40"/>
      <c r="X285" s="40"/>
      <c r="Y285" s="40"/>
    </row>
    <row r="286" spans="1:25" ht="135" x14ac:dyDescent="0.25">
      <c r="A286" s="564" t="s">
        <v>7089</v>
      </c>
      <c r="B286" s="564"/>
      <c r="C286" s="564"/>
      <c r="D286" s="564"/>
      <c r="E286" s="754" t="s">
        <v>7071</v>
      </c>
      <c r="F286" s="12" t="s">
        <v>5904</v>
      </c>
      <c r="G286" s="12" t="s">
        <v>5901</v>
      </c>
      <c r="H286" s="12" t="s">
        <v>5902</v>
      </c>
      <c r="I286" s="12" t="s">
        <v>5903</v>
      </c>
      <c r="J286" s="177">
        <v>100</v>
      </c>
      <c r="K286" s="783" t="s">
        <v>6891</v>
      </c>
      <c r="L286" s="40"/>
      <c r="M286" s="40"/>
      <c r="N286" s="40"/>
      <c r="O286" s="40"/>
      <c r="P286" s="40"/>
      <c r="Q286" s="40"/>
      <c r="R286" s="40"/>
      <c r="S286" s="40"/>
      <c r="T286" s="40"/>
      <c r="U286" s="40"/>
      <c r="V286" s="40"/>
      <c r="W286" s="40"/>
      <c r="X286" s="40"/>
      <c r="Y286" s="40"/>
    </row>
    <row r="287" spans="1:25" ht="210" x14ac:dyDescent="0.25">
      <c r="A287" s="564">
        <v>157</v>
      </c>
      <c r="B287" s="564"/>
      <c r="C287" s="564"/>
      <c r="D287" s="754" t="s">
        <v>5905</v>
      </c>
      <c r="E287" s="754"/>
      <c r="F287" s="12" t="s">
        <v>5906</v>
      </c>
      <c r="G287" s="12" t="s">
        <v>5865</v>
      </c>
      <c r="H287" s="12" t="s">
        <v>456</v>
      </c>
      <c r="I287" s="12" t="s">
        <v>38</v>
      </c>
      <c r="J287" s="177">
        <v>100</v>
      </c>
      <c r="K287" s="783" t="s">
        <v>6892</v>
      </c>
      <c r="L287" s="40"/>
      <c r="M287" s="40"/>
      <c r="N287" s="40"/>
      <c r="O287" s="40"/>
      <c r="P287" s="40"/>
      <c r="Q287" s="40"/>
      <c r="R287" s="40"/>
      <c r="S287" s="40"/>
      <c r="T287" s="40"/>
      <c r="U287" s="40"/>
      <c r="V287" s="40"/>
      <c r="W287" s="40"/>
      <c r="X287" s="40"/>
      <c r="Y287" s="40"/>
    </row>
    <row r="288" spans="1:25" ht="120" x14ac:dyDescent="0.25">
      <c r="A288" s="564">
        <v>158</v>
      </c>
      <c r="B288" s="564"/>
      <c r="C288" s="564"/>
      <c r="D288" s="754" t="s">
        <v>5908</v>
      </c>
      <c r="E288" s="754"/>
      <c r="F288" s="12" t="s">
        <v>5907</v>
      </c>
      <c r="G288" s="12" t="s">
        <v>5910</v>
      </c>
      <c r="H288" s="12" t="s">
        <v>5909</v>
      </c>
      <c r="I288" s="12" t="s">
        <v>38</v>
      </c>
      <c r="J288" s="177">
        <v>50</v>
      </c>
      <c r="K288" s="783" t="s">
        <v>6893</v>
      </c>
      <c r="L288" s="40"/>
      <c r="M288" s="40"/>
      <c r="N288" s="40"/>
      <c r="O288" s="40"/>
      <c r="P288" s="40"/>
      <c r="Q288" s="40"/>
      <c r="R288" s="40"/>
      <c r="S288" s="40"/>
      <c r="T288" s="40"/>
      <c r="U288" s="40"/>
      <c r="V288" s="40"/>
      <c r="W288" s="40"/>
      <c r="X288" s="40"/>
      <c r="Y288" s="40"/>
    </row>
    <row r="289" spans="1:25" ht="315" x14ac:dyDescent="0.25">
      <c r="A289" s="564">
        <v>159</v>
      </c>
      <c r="B289" s="564"/>
      <c r="C289" s="564"/>
      <c r="D289" s="754" t="s">
        <v>5911</v>
      </c>
      <c r="E289" s="754"/>
      <c r="F289" s="12" t="s">
        <v>5912</v>
      </c>
      <c r="G289" s="12" t="s">
        <v>5913</v>
      </c>
      <c r="H289" s="12" t="s">
        <v>5914</v>
      </c>
      <c r="I289" s="12" t="s">
        <v>491</v>
      </c>
      <c r="J289" s="177">
        <v>100</v>
      </c>
      <c r="K289" s="783" t="s">
        <v>6894</v>
      </c>
      <c r="L289" s="40"/>
      <c r="M289" s="40"/>
      <c r="N289" s="40"/>
      <c r="O289" s="40"/>
      <c r="P289" s="40"/>
      <c r="Q289" s="40"/>
      <c r="R289" s="40"/>
      <c r="S289" s="40"/>
      <c r="T289" s="40"/>
      <c r="U289" s="40"/>
      <c r="V289" s="40"/>
      <c r="W289" s="40"/>
      <c r="X289" s="40"/>
      <c r="Y289" s="40"/>
    </row>
    <row r="290" spans="1:25" ht="165" x14ac:dyDescent="0.25">
      <c r="A290" s="564">
        <v>160</v>
      </c>
      <c r="B290" s="564"/>
      <c r="C290" s="564"/>
      <c r="D290" s="754" t="s">
        <v>5915</v>
      </c>
      <c r="E290" s="754"/>
      <c r="F290" s="12" t="s">
        <v>5916</v>
      </c>
      <c r="G290" s="12" t="s">
        <v>5910</v>
      </c>
      <c r="H290" s="12" t="s">
        <v>5909</v>
      </c>
      <c r="I290" s="12" t="s">
        <v>38</v>
      </c>
      <c r="J290" s="177">
        <v>50</v>
      </c>
      <c r="K290" s="783" t="s">
        <v>6895</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176"/>
      <c r="L291" s="176"/>
      <c r="M291" s="43"/>
      <c r="N291" s="176"/>
      <c r="O291" s="43"/>
      <c r="P291" s="176"/>
      <c r="Q291" s="43"/>
      <c r="R291" s="176"/>
      <c r="S291" s="43"/>
      <c r="T291" s="176"/>
      <c r="U291" s="43"/>
      <c r="V291" s="176"/>
      <c r="W291" s="43"/>
      <c r="X291" s="176"/>
      <c r="Y291" s="43"/>
    </row>
    <row r="292" spans="1:25" ht="105" x14ac:dyDescent="0.25">
      <c r="A292" s="564" t="s">
        <v>7090</v>
      </c>
      <c r="B292" s="564"/>
      <c r="C292" s="564"/>
      <c r="D292" s="564"/>
      <c r="E292" s="754" t="s">
        <v>7072</v>
      </c>
      <c r="F292" s="12" t="s">
        <v>5918</v>
      </c>
      <c r="G292" s="12" t="s">
        <v>5919</v>
      </c>
      <c r="H292" s="12" t="s">
        <v>5920</v>
      </c>
      <c r="I292" s="12" t="s">
        <v>5921</v>
      </c>
      <c r="J292" s="177">
        <v>50</v>
      </c>
      <c r="K292" s="783" t="s">
        <v>6896</v>
      </c>
      <c r="L292" s="40"/>
      <c r="M292" s="40"/>
      <c r="N292" s="40"/>
      <c r="O292" s="40"/>
      <c r="P292" s="40"/>
      <c r="Q292" s="40"/>
      <c r="R292" s="40"/>
      <c r="S292" s="40"/>
      <c r="T292" s="40"/>
      <c r="U292" s="40"/>
      <c r="V292" s="40"/>
      <c r="W292" s="40"/>
      <c r="X292" s="40"/>
      <c r="Y292" s="40"/>
    </row>
    <row r="293" spans="1:25" ht="348.75" x14ac:dyDescent="0.25">
      <c r="A293" s="564" t="s">
        <v>7091</v>
      </c>
      <c r="B293" s="564"/>
      <c r="C293" s="564"/>
      <c r="D293" s="564"/>
      <c r="E293" s="754" t="s">
        <v>7073</v>
      </c>
      <c r="F293" s="12" t="s">
        <v>5922</v>
      </c>
      <c r="G293" s="12" t="s">
        <v>184</v>
      </c>
      <c r="H293" s="12" t="s">
        <v>5914</v>
      </c>
      <c r="I293" s="12" t="s">
        <v>491</v>
      </c>
      <c r="J293" s="177">
        <v>50</v>
      </c>
      <c r="K293" s="783" t="s">
        <v>6897</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83.333333333333329</v>
      </c>
      <c r="K294" s="6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ht="150" x14ac:dyDescent="0.25">
      <c r="A295" s="564">
        <v>162</v>
      </c>
      <c r="B295" s="564"/>
      <c r="C295" s="564"/>
      <c r="D295" s="754" t="s">
        <v>5924</v>
      </c>
      <c r="E295" s="754"/>
      <c r="F295" s="12" t="s">
        <v>7294</v>
      </c>
      <c r="G295" s="12" t="s">
        <v>5925</v>
      </c>
      <c r="H295" s="12" t="s">
        <v>5926</v>
      </c>
      <c r="I295" s="12" t="s">
        <v>5927</v>
      </c>
      <c r="J295" s="177">
        <v>100</v>
      </c>
      <c r="K295" s="783" t="s">
        <v>6898</v>
      </c>
      <c r="L295" s="40"/>
      <c r="M295" s="40"/>
      <c r="N295" s="40"/>
      <c r="O295" s="40"/>
      <c r="P295" s="40"/>
      <c r="Q295" s="40"/>
      <c r="R295" s="40"/>
      <c r="S295" s="40"/>
      <c r="T295" s="40"/>
      <c r="U295" s="40"/>
      <c r="V295" s="40"/>
      <c r="W295" s="40"/>
      <c r="X295" s="40"/>
      <c r="Y295" s="40"/>
    </row>
    <row r="296" spans="1:25" ht="225" x14ac:dyDescent="0.25">
      <c r="A296" s="564">
        <v>163</v>
      </c>
      <c r="B296" s="564"/>
      <c r="C296" s="564"/>
      <c r="D296" s="754" t="s">
        <v>5928</v>
      </c>
      <c r="E296" s="754"/>
      <c r="F296" s="12" t="s">
        <v>5929</v>
      </c>
      <c r="G296" s="12" t="s">
        <v>5930</v>
      </c>
      <c r="H296" s="12" t="s">
        <v>5914</v>
      </c>
      <c r="I296" s="12" t="s">
        <v>5931</v>
      </c>
      <c r="J296" s="177">
        <v>100</v>
      </c>
      <c r="K296" s="783" t="s">
        <v>6476</v>
      </c>
      <c r="L296" s="40"/>
      <c r="M296" s="40"/>
      <c r="N296" s="40"/>
      <c r="O296" s="40"/>
      <c r="P296" s="40"/>
      <c r="Q296" s="40"/>
      <c r="R296" s="40"/>
      <c r="S296" s="40"/>
      <c r="T296" s="40"/>
      <c r="U296" s="40"/>
      <c r="V296" s="40"/>
      <c r="W296" s="40"/>
      <c r="X296" s="40"/>
      <c r="Y296" s="40"/>
    </row>
    <row r="297" spans="1:25" ht="90" x14ac:dyDescent="0.25">
      <c r="A297" s="564">
        <v>164</v>
      </c>
      <c r="B297" s="564"/>
      <c r="C297" s="564"/>
      <c r="D297" s="754" t="s">
        <v>5933</v>
      </c>
      <c r="E297" s="754"/>
      <c r="F297" s="12" t="s">
        <v>5932</v>
      </c>
      <c r="G297" s="12" t="s">
        <v>5934</v>
      </c>
      <c r="H297" s="12" t="s">
        <v>5935</v>
      </c>
      <c r="I297" s="12" t="s">
        <v>5936</v>
      </c>
      <c r="J297" s="177">
        <v>50</v>
      </c>
      <c r="K297" s="783"/>
      <c r="L297" s="40"/>
      <c r="M297" s="40"/>
      <c r="N297" s="40"/>
      <c r="O297" s="40"/>
      <c r="P297" s="40"/>
      <c r="Q297" s="40"/>
      <c r="R297" s="40"/>
      <c r="S297" s="40"/>
      <c r="T297" s="40"/>
      <c r="U297" s="40"/>
      <c r="V297" s="40"/>
      <c r="W297" s="40"/>
      <c r="X297" s="40"/>
      <c r="Y297" s="40"/>
    </row>
    <row r="298" spans="1:25" ht="135" x14ac:dyDescent="0.25">
      <c r="A298" s="564">
        <v>165</v>
      </c>
      <c r="B298" s="564"/>
      <c r="C298" s="564"/>
      <c r="D298" s="754" t="s">
        <v>5938</v>
      </c>
      <c r="E298" s="754"/>
      <c r="F298" s="12" t="s">
        <v>5937</v>
      </c>
      <c r="G298" s="12" t="s">
        <v>5939</v>
      </c>
      <c r="H298" s="12" t="s">
        <v>5940</v>
      </c>
      <c r="I298" s="12" t="s">
        <v>5941</v>
      </c>
      <c r="J298" s="177">
        <v>100</v>
      </c>
      <c r="K298" s="783" t="s">
        <v>6899</v>
      </c>
      <c r="L298" s="40"/>
      <c r="M298" s="40"/>
      <c r="N298" s="40"/>
      <c r="O298" s="40"/>
      <c r="P298" s="40"/>
      <c r="Q298" s="40"/>
      <c r="R298" s="40"/>
      <c r="S298" s="40"/>
      <c r="T298" s="40"/>
      <c r="U298" s="40"/>
      <c r="V298" s="40"/>
      <c r="W298" s="40"/>
      <c r="X298" s="40"/>
      <c r="Y298" s="40"/>
    </row>
    <row r="299" spans="1:25" ht="90" x14ac:dyDescent="0.25">
      <c r="A299" s="564">
        <v>166</v>
      </c>
      <c r="B299" s="564"/>
      <c r="C299" s="564"/>
      <c r="D299" s="754" t="s">
        <v>5943</v>
      </c>
      <c r="E299" s="754"/>
      <c r="F299" s="12" t="s">
        <v>5942</v>
      </c>
      <c r="G299" s="12" t="s">
        <v>5865</v>
      </c>
      <c r="H299" s="12" t="s">
        <v>5944</v>
      </c>
      <c r="I299" s="12" t="s">
        <v>5945</v>
      </c>
      <c r="J299" s="177">
        <v>100</v>
      </c>
      <c r="K299" s="783" t="s">
        <v>6900</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176"/>
      <c r="L300" s="176"/>
      <c r="M300" s="43"/>
      <c r="N300" s="176"/>
      <c r="O300" s="43"/>
      <c r="P300" s="176"/>
      <c r="Q300" s="43"/>
      <c r="R300" s="176"/>
      <c r="S300" s="43"/>
      <c r="T300" s="176"/>
      <c r="U300" s="43"/>
      <c r="V300" s="176"/>
      <c r="W300" s="43"/>
      <c r="X300" s="176"/>
      <c r="Y300" s="43"/>
    </row>
    <row r="301" spans="1:25" ht="300" x14ac:dyDescent="0.25">
      <c r="A301" s="564" t="s">
        <v>5946</v>
      </c>
      <c r="B301" s="564"/>
      <c r="C301" s="564"/>
      <c r="D301" s="564"/>
      <c r="E301" s="754" t="s">
        <v>7074</v>
      </c>
      <c r="F301" s="12" t="s">
        <v>5949</v>
      </c>
      <c r="G301" s="12" t="s">
        <v>5950</v>
      </c>
      <c r="H301" s="12" t="s">
        <v>5951</v>
      </c>
      <c r="I301" s="12" t="s">
        <v>114</v>
      </c>
      <c r="J301" s="177">
        <v>50</v>
      </c>
      <c r="K301" s="783" t="s">
        <v>7265</v>
      </c>
      <c r="L301" s="40"/>
      <c r="M301" s="40"/>
      <c r="N301" s="40"/>
      <c r="O301" s="40"/>
      <c r="P301" s="40"/>
      <c r="Q301" s="40"/>
      <c r="R301" s="40"/>
      <c r="S301" s="40"/>
      <c r="T301" s="40"/>
      <c r="U301" s="40"/>
      <c r="V301" s="40"/>
      <c r="W301" s="40"/>
      <c r="X301" s="40"/>
      <c r="Y301" s="40"/>
    </row>
    <row r="302" spans="1:25" ht="191.25" x14ac:dyDescent="0.25">
      <c r="A302" s="564" t="s">
        <v>5947</v>
      </c>
      <c r="B302" s="564"/>
      <c r="C302" s="564"/>
      <c r="D302" s="564"/>
      <c r="E302" s="754" t="s">
        <v>7075</v>
      </c>
      <c r="F302" s="12" t="s">
        <v>5954</v>
      </c>
      <c r="G302" s="12" t="s">
        <v>5952</v>
      </c>
      <c r="H302" s="12" t="s">
        <v>5951</v>
      </c>
      <c r="I302" s="12" t="s">
        <v>5953</v>
      </c>
      <c r="J302" s="177">
        <v>50</v>
      </c>
      <c r="K302" s="783" t="s">
        <v>6901</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Y302"/>
  <sheetViews>
    <sheetView topLeftCell="E1" zoomScale="50" zoomScaleNormal="50" workbookViewId="0">
      <selection activeCell="S2" sqref="S2"/>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8" width="21.42578125" style="496" customWidth="1"/>
    <col min="9" max="9" width="15.7109375" style="496" customWidth="1"/>
    <col min="10" max="10" width="15.710937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6"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48.307114512471649</v>
      </c>
      <c r="K2" s="139"/>
      <c r="L2" s="140">
        <f>AVERAGE(L5,L30,L73,L106,L146,L176,L217)</f>
        <v>48.307114512471649</v>
      </c>
      <c r="M2" s="139"/>
      <c r="N2" s="140">
        <f>AVERAGE(N5,N30,N73,N106,N146,N176,N217)</f>
        <v>47.949971655328802</v>
      </c>
      <c r="O2" s="139"/>
      <c r="P2" s="140">
        <f>AVERAGE(P5,P30,P73,P106,P146,P176,P217)</f>
        <v>47.592828798185948</v>
      </c>
      <c r="Q2" s="139"/>
      <c r="R2" s="140">
        <f>AVERAGE(R5,R30,R73,R106,R146,R176,R217)</f>
        <v>45.415958049886626</v>
      </c>
      <c r="S2" s="140">
        <f>J2-R2</f>
        <v>2.8911564625850232</v>
      </c>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50.09858630952381</v>
      </c>
      <c r="K3" s="139"/>
      <c r="L3" s="140"/>
      <c r="M3" s="139"/>
      <c r="N3" s="140"/>
      <c r="O3" s="139"/>
      <c r="P3" s="140"/>
      <c r="Q3" s="139"/>
      <c r="R3" s="140"/>
      <c r="S3" s="139"/>
      <c r="T3" s="140"/>
      <c r="U3" s="139"/>
      <c r="V3" s="140"/>
      <c r="W3" s="139"/>
      <c r="X3" s="140"/>
      <c r="Y3" s="139"/>
    </row>
    <row r="4" spans="1:25" s="52" customFormat="1" ht="66.75" customHeight="1" x14ac:dyDescent="0.25">
      <c r="A4" s="748"/>
      <c r="B4" s="748" t="s">
        <v>5143</v>
      </c>
      <c r="C4" s="516"/>
      <c r="D4" s="516"/>
      <c r="E4" s="31"/>
      <c r="F4" s="749"/>
      <c r="G4" s="516"/>
      <c r="H4" s="516"/>
      <c r="I4" s="516"/>
      <c r="J4" s="787">
        <f>AVERAGE(J5,J30,J106,J146,J176,J217)</f>
        <v>48.580522486772487</v>
      </c>
      <c r="K4" s="788"/>
      <c r="L4" s="787">
        <f>AVERAGE(L5,L30,L106,L146,L176,L217)</f>
        <v>48.580522486772487</v>
      </c>
      <c r="M4" s="788"/>
      <c r="N4" s="787">
        <f>AVERAGE(N5,N30,N106,N146,N176,N217)</f>
        <v>48.163855820105823</v>
      </c>
      <c r="O4" s="788"/>
      <c r="P4" s="787">
        <f>AVERAGE(P5,P30,P106,P146,P176,P217)</f>
        <v>47.747189153439159</v>
      </c>
      <c r="Q4" s="788"/>
      <c r="R4" s="787">
        <f>AVERAGE(R5,R30,R106,R146,R176,R217)</f>
        <v>46.04083994708995</v>
      </c>
      <c r="S4" s="788"/>
      <c r="T4" s="787">
        <f>AVERAGE(T5,T30,T106,T146,T176,T217)</f>
        <v>44.642030423280424</v>
      </c>
      <c r="U4" s="788"/>
      <c r="V4" s="787">
        <f>AVERAGE(V5,V30,V106,V146,V176,V217)</f>
        <v>43.724371693121689</v>
      </c>
      <c r="W4" s="788"/>
      <c r="X4" s="787">
        <f>AVERAGE(X5,X30,X106,X146,X176,X217)</f>
        <v>41.224371693121689</v>
      </c>
      <c r="Y4" s="788"/>
    </row>
    <row r="5" spans="1:25" s="26" customFormat="1" ht="104.25" customHeight="1" x14ac:dyDescent="0.25">
      <c r="A5" s="28"/>
      <c r="B5" s="750" t="s">
        <v>544</v>
      </c>
      <c r="C5" s="28"/>
      <c r="D5" s="28"/>
      <c r="E5" s="28"/>
      <c r="F5" s="901" t="s">
        <v>4553</v>
      </c>
      <c r="G5" s="28"/>
      <c r="H5" s="28"/>
      <c r="I5" s="28"/>
      <c r="J5" s="75">
        <f>AVERAGE(J6,J12,J19,J25)</f>
        <v>64.166666666666657</v>
      </c>
      <c r="K5" s="67"/>
      <c r="L5" s="75">
        <f>AVERAGE(L6,L12,L19,L25)</f>
        <v>64.166666666666657</v>
      </c>
      <c r="M5" s="67"/>
      <c r="N5" s="75">
        <f>AVERAGE(N6,N12,N19,N25)</f>
        <v>61.666666666666664</v>
      </c>
      <c r="O5" s="67"/>
      <c r="P5" s="75">
        <f>AVERAGE(P6,P12,P19,P25)</f>
        <v>59.166666666666664</v>
      </c>
      <c r="Q5" s="67"/>
      <c r="R5" s="75">
        <f>AVERAGE(R6,R12,R19,R25)</f>
        <v>51.666666666666664</v>
      </c>
      <c r="S5" s="67"/>
      <c r="T5" s="75">
        <f>AVERAGE(T6,T12,T19,T25)</f>
        <v>44.166666666666664</v>
      </c>
      <c r="U5" s="67"/>
      <c r="V5" s="75">
        <f>AVERAGE(V6,V12,V19,V25)</f>
        <v>44.166666666666664</v>
      </c>
      <c r="W5" s="44"/>
      <c r="X5" s="75">
        <f>AVERAGE(X6,X12,X19,X25)</f>
        <v>41.666666666666664</v>
      </c>
      <c r="Y5" s="67"/>
    </row>
    <row r="6" spans="1:25" s="26" customFormat="1" ht="104.25" customHeight="1" x14ac:dyDescent="0.25">
      <c r="A6" s="28"/>
      <c r="B6" s="752"/>
      <c r="C6" s="750" t="s">
        <v>545</v>
      </c>
      <c r="D6" s="28"/>
      <c r="E6" s="28"/>
      <c r="F6" s="901" t="s">
        <v>4550</v>
      </c>
      <c r="G6" s="28"/>
      <c r="H6" s="28"/>
      <c r="I6" s="28"/>
      <c r="J6" s="75">
        <f>AVERAGE(J7:J11)</f>
        <v>60</v>
      </c>
      <c r="K6" s="67"/>
      <c r="L6" s="67">
        <f>AVERAGE(L7:L11)</f>
        <v>60</v>
      </c>
      <c r="M6" s="67"/>
      <c r="N6" s="67">
        <f>AVERAGE(N7:N11)</f>
        <v>60</v>
      </c>
      <c r="O6" s="67"/>
      <c r="P6" s="67">
        <f>AVERAGE(P7:P11)</f>
        <v>60</v>
      </c>
      <c r="Q6" s="67"/>
      <c r="R6" s="67">
        <f>AVERAGE(R7:R11)</f>
        <v>40</v>
      </c>
      <c r="S6" s="67"/>
      <c r="T6" s="67">
        <f>AVERAGE(T7:T11)</f>
        <v>40</v>
      </c>
      <c r="U6" s="67"/>
      <c r="V6" s="67">
        <f>AVERAGE(V7:V11)</f>
        <v>40</v>
      </c>
      <c r="W6" s="44"/>
      <c r="X6" s="67">
        <f>AVERAGE(X7:X11)</f>
        <v>40</v>
      </c>
      <c r="Y6" s="67"/>
    </row>
    <row r="7" spans="1:25" ht="284.25" customHeight="1" x14ac:dyDescent="0.25">
      <c r="A7" s="564">
        <v>1</v>
      </c>
      <c r="B7" s="753"/>
      <c r="C7" s="564"/>
      <c r="D7" s="754" t="s">
        <v>12</v>
      </c>
      <c r="E7" s="754"/>
      <c r="F7" s="450" t="s">
        <v>7189</v>
      </c>
      <c r="G7" s="12" t="s">
        <v>5</v>
      </c>
      <c r="H7" s="12" t="s">
        <v>4551</v>
      </c>
      <c r="I7" s="12" t="s">
        <v>4552</v>
      </c>
      <c r="J7" s="177">
        <v>50</v>
      </c>
      <c r="K7" s="40" t="s">
        <v>2356</v>
      </c>
      <c r="L7" s="177">
        <v>50</v>
      </c>
      <c r="M7" s="178"/>
      <c r="N7" s="177">
        <v>50</v>
      </c>
      <c r="O7" s="40"/>
      <c r="P7" s="177">
        <v>50</v>
      </c>
      <c r="Q7" s="40" t="s">
        <v>2356</v>
      </c>
      <c r="R7" s="177">
        <v>0</v>
      </c>
      <c r="S7" s="40" t="s">
        <v>2358</v>
      </c>
      <c r="T7" s="177">
        <v>0</v>
      </c>
      <c r="U7" s="40"/>
      <c r="V7" s="177">
        <v>0</v>
      </c>
      <c r="W7" s="40"/>
      <c r="X7" s="177">
        <v>0</v>
      </c>
      <c r="Y7" s="40"/>
    </row>
    <row r="8" spans="1:25" ht="75" x14ac:dyDescent="0.25">
      <c r="A8" s="564">
        <v>2</v>
      </c>
      <c r="B8" s="753"/>
      <c r="C8" s="564"/>
      <c r="D8" s="754" t="s">
        <v>13</v>
      </c>
      <c r="E8" s="754"/>
      <c r="F8" s="450" t="s">
        <v>4555</v>
      </c>
      <c r="G8" s="12" t="s">
        <v>7</v>
      </c>
      <c r="H8" s="12" t="s">
        <v>4554</v>
      </c>
      <c r="I8" s="12" t="s">
        <v>8</v>
      </c>
      <c r="J8" s="42">
        <v>100</v>
      </c>
      <c r="K8" s="41"/>
      <c r="L8" s="42">
        <v>100</v>
      </c>
      <c r="M8" s="175"/>
      <c r="N8" s="42">
        <v>100</v>
      </c>
      <c r="O8" s="41"/>
      <c r="P8" s="42">
        <v>100</v>
      </c>
      <c r="Q8" s="41"/>
      <c r="R8" s="42">
        <v>100</v>
      </c>
      <c r="S8" s="41"/>
      <c r="T8" s="42">
        <v>100</v>
      </c>
      <c r="U8" s="41"/>
      <c r="V8" s="42">
        <v>100</v>
      </c>
      <c r="W8" s="41"/>
      <c r="X8" s="42">
        <v>100</v>
      </c>
      <c r="Y8" s="41"/>
    </row>
    <row r="9" spans="1:25" ht="165" x14ac:dyDescent="0.25">
      <c r="A9" s="564">
        <v>3</v>
      </c>
      <c r="B9" s="753"/>
      <c r="C9" s="564"/>
      <c r="D9" s="754" t="s">
        <v>14</v>
      </c>
      <c r="E9" s="754"/>
      <c r="F9" s="450" t="s">
        <v>5132</v>
      </c>
      <c r="G9" s="12" t="s">
        <v>9</v>
      </c>
      <c r="H9" s="12" t="s">
        <v>10</v>
      </c>
      <c r="I9" s="12" t="s">
        <v>11</v>
      </c>
      <c r="J9" s="177">
        <v>50</v>
      </c>
      <c r="K9" s="40" t="s">
        <v>2357</v>
      </c>
      <c r="L9" s="177">
        <v>50</v>
      </c>
      <c r="M9" s="178"/>
      <c r="N9" s="177">
        <v>50</v>
      </c>
      <c r="O9" s="40"/>
      <c r="P9" s="177">
        <v>50</v>
      </c>
      <c r="Q9" s="40"/>
      <c r="R9" s="177">
        <v>50</v>
      </c>
      <c r="S9" s="40"/>
      <c r="T9" s="177">
        <v>50</v>
      </c>
      <c r="U9" s="40"/>
      <c r="V9" s="177">
        <v>50</v>
      </c>
      <c r="W9" s="40"/>
      <c r="X9" s="177">
        <v>50</v>
      </c>
      <c r="Y9" s="40"/>
    </row>
    <row r="10" spans="1:25" ht="165" x14ac:dyDescent="0.25">
      <c r="A10" s="564">
        <v>4</v>
      </c>
      <c r="B10" s="753"/>
      <c r="C10" s="564"/>
      <c r="D10" s="754" t="s">
        <v>15</v>
      </c>
      <c r="E10" s="754"/>
      <c r="F10" s="450" t="s">
        <v>5133</v>
      </c>
      <c r="G10" s="12" t="s">
        <v>5</v>
      </c>
      <c r="H10" s="12" t="s">
        <v>4551</v>
      </c>
      <c r="I10" s="12" t="s">
        <v>4552</v>
      </c>
      <c r="J10" s="177">
        <v>50</v>
      </c>
      <c r="K10" s="40" t="s">
        <v>2356</v>
      </c>
      <c r="L10" s="177">
        <v>50</v>
      </c>
      <c r="M10" s="178"/>
      <c r="N10" s="177">
        <v>50</v>
      </c>
      <c r="O10" s="40"/>
      <c r="P10" s="177">
        <v>50</v>
      </c>
      <c r="Q10" s="40" t="s">
        <v>2356</v>
      </c>
      <c r="R10" s="177">
        <v>0</v>
      </c>
      <c r="S10" s="40" t="s">
        <v>2355</v>
      </c>
      <c r="T10" s="177">
        <v>0</v>
      </c>
      <c r="U10" s="40"/>
      <c r="V10" s="177">
        <v>0</v>
      </c>
      <c r="W10" s="40"/>
      <c r="X10" s="177">
        <v>0</v>
      </c>
      <c r="Y10" s="40"/>
    </row>
    <row r="11" spans="1:25" ht="75" x14ac:dyDescent="0.25">
      <c r="A11" s="564">
        <v>5</v>
      </c>
      <c r="B11" s="753"/>
      <c r="C11" s="564"/>
      <c r="D11" s="754" t="s">
        <v>16</v>
      </c>
      <c r="E11" s="754"/>
      <c r="F11" s="450" t="s">
        <v>4565</v>
      </c>
      <c r="G11" s="12" t="s">
        <v>4564</v>
      </c>
      <c r="H11" s="12" t="s">
        <v>4554</v>
      </c>
      <c r="I11" s="12" t="s">
        <v>8</v>
      </c>
      <c r="J11" s="177">
        <v>50</v>
      </c>
      <c r="K11" s="40" t="s">
        <v>2354</v>
      </c>
      <c r="L11" s="177">
        <v>50</v>
      </c>
      <c r="M11" s="178"/>
      <c r="N11" s="177">
        <v>50</v>
      </c>
      <c r="O11" s="40"/>
      <c r="P11" s="177">
        <v>50</v>
      </c>
      <c r="Q11" s="40"/>
      <c r="R11" s="177">
        <v>50</v>
      </c>
      <c r="S11" s="40"/>
      <c r="T11" s="177">
        <v>50</v>
      </c>
      <c r="U11" s="40"/>
      <c r="V11" s="177">
        <v>50</v>
      </c>
      <c r="W11" s="40"/>
      <c r="X11" s="177">
        <v>50</v>
      </c>
      <c r="Y11" s="40"/>
    </row>
    <row r="12" spans="1:25" s="26" customFormat="1" ht="45" x14ac:dyDescent="0.25">
      <c r="A12" s="28"/>
      <c r="B12" s="755"/>
      <c r="C12" s="750" t="s">
        <v>546</v>
      </c>
      <c r="D12" s="750"/>
      <c r="E12" s="750"/>
      <c r="F12" s="901" t="s">
        <v>4566</v>
      </c>
      <c r="G12" s="751"/>
      <c r="H12" s="751"/>
      <c r="I12" s="751"/>
      <c r="J12" s="64">
        <f>AVERAGE(J13:J18)</f>
        <v>41.666666666666664</v>
      </c>
      <c r="K12" s="789"/>
      <c r="L12" s="64">
        <f>AVERAGE(L13:L18)</f>
        <v>41.666666666666664</v>
      </c>
      <c r="M12" s="789"/>
      <c r="N12" s="64">
        <f>AVERAGE(N13:N18)</f>
        <v>41.666666666666664</v>
      </c>
      <c r="O12" s="789"/>
      <c r="P12" s="64">
        <f>AVERAGE(P13:P18)</f>
        <v>41.666666666666664</v>
      </c>
      <c r="Q12" s="789"/>
      <c r="R12" s="64">
        <f>AVERAGE(R13:R18)</f>
        <v>41.666666666666664</v>
      </c>
      <c r="S12" s="789"/>
      <c r="T12" s="64">
        <f>AVERAGE(T13:T18)</f>
        <v>41.666666666666664</v>
      </c>
      <c r="U12" s="789"/>
      <c r="V12" s="64">
        <f>AVERAGE(V13:V18)</f>
        <v>41.666666666666664</v>
      </c>
      <c r="W12" s="44"/>
      <c r="X12" s="64">
        <f>AVERAGE(X13:X18)</f>
        <v>41.666666666666664</v>
      </c>
      <c r="Y12" s="789"/>
    </row>
    <row r="13" spans="1:25" ht="135" x14ac:dyDescent="0.25">
      <c r="A13" s="564">
        <v>6</v>
      </c>
      <c r="B13" s="564"/>
      <c r="C13" s="564"/>
      <c r="D13" s="754" t="s">
        <v>17</v>
      </c>
      <c r="E13" s="754"/>
      <c r="F13" s="450" t="s">
        <v>4568</v>
      </c>
      <c r="G13" s="12" t="s">
        <v>5</v>
      </c>
      <c r="H13" s="12" t="s">
        <v>4551</v>
      </c>
      <c r="I13" s="12" t="s">
        <v>4552</v>
      </c>
      <c r="J13" s="42">
        <v>100</v>
      </c>
      <c r="K13" s="40" t="s">
        <v>2353</v>
      </c>
      <c r="L13" s="42">
        <v>100</v>
      </c>
      <c r="M13" s="175"/>
      <c r="N13" s="42">
        <v>100</v>
      </c>
      <c r="O13" s="41"/>
      <c r="P13" s="42">
        <v>100</v>
      </c>
      <c r="Q13" s="41"/>
      <c r="R13" s="42">
        <v>100</v>
      </c>
      <c r="S13" s="47"/>
      <c r="T13" s="42">
        <v>100</v>
      </c>
      <c r="U13" s="47"/>
      <c r="V13" s="42">
        <v>100</v>
      </c>
      <c r="W13" s="47"/>
      <c r="X13" s="42">
        <v>100</v>
      </c>
      <c r="Y13" s="47"/>
    </row>
    <row r="14" spans="1:25" ht="135" x14ac:dyDescent="0.25">
      <c r="A14" s="564">
        <v>7</v>
      </c>
      <c r="B14" s="564"/>
      <c r="C14" s="564"/>
      <c r="D14" s="754" t="s">
        <v>18</v>
      </c>
      <c r="E14" s="754"/>
      <c r="F14" s="450" t="s">
        <v>4567</v>
      </c>
      <c r="G14" s="12" t="s">
        <v>5</v>
      </c>
      <c r="H14" s="12" t="s">
        <v>4551</v>
      </c>
      <c r="I14" s="12" t="s">
        <v>4552</v>
      </c>
      <c r="J14" s="42">
        <v>50</v>
      </c>
      <c r="K14" s="40" t="s">
        <v>2352</v>
      </c>
      <c r="L14" s="42">
        <v>50</v>
      </c>
      <c r="M14" s="175"/>
      <c r="N14" s="42">
        <v>50</v>
      </c>
      <c r="O14" s="41"/>
      <c r="P14" s="42">
        <v>50</v>
      </c>
      <c r="Q14" s="41"/>
      <c r="R14" s="42">
        <v>50</v>
      </c>
      <c r="S14" s="41"/>
      <c r="T14" s="42">
        <v>50</v>
      </c>
      <c r="U14" s="41"/>
      <c r="V14" s="42">
        <v>50</v>
      </c>
      <c r="W14" s="41"/>
      <c r="X14" s="42">
        <v>50</v>
      </c>
      <c r="Y14" s="41"/>
    </row>
    <row r="15" spans="1:25" ht="120" x14ac:dyDescent="0.25">
      <c r="A15" s="564">
        <v>8</v>
      </c>
      <c r="B15" s="564"/>
      <c r="C15" s="564"/>
      <c r="D15" s="754" t="s">
        <v>19</v>
      </c>
      <c r="E15" s="754"/>
      <c r="F15" s="450" t="s">
        <v>23</v>
      </c>
      <c r="G15" s="12" t="s">
        <v>5</v>
      </c>
      <c r="H15" s="12" t="s">
        <v>4551</v>
      </c>
      <c r="I15" s="12" t="s">
        <v>4552</v>
      </c>
      <c r="J15" s="42">
        <v>0</v>
      </c>
      <c r="K15" s="42" t="s">
        <v>2351</v>
      </c>
      <c r="L15" s="42">
        <v>0</v>
      </c>
      <c r="M15" s="175"/>
      <c r="N15" s="42">
        <v>0</v>
      </c>
      <c r="O15" s="41"/>
      <c r="P15" s="42">
        <v>0</v>
      </c>
      <c r="Q15" s="41"/>
      <c r="R15" s="42">
        <v>0</v>
      </c>
      <c r="S15" s="41"/>
      <c r="T15" s="42">
        <v>0</v>
      </c>
      <c r="U15" s="41"/>
      <c r="V15" s="42">
        <v>0</v>
      </c>
      <c r="W15" s="41"/>
      <c r="X15" s="42">
        <v>0</v>
      </c>
      <c r="Y15" s="41"/>
    </row>
    <row r="16" spans="1:25" ht="195" x14ac:dyDescent="0.25">
      <c r="A16" s="564">
        <v>9</v>
      </c>
      <c r="B16" s="564"/>
      <c r="C16" s="564"/>
      <c r="D16" s="754" t="s">
        <v>20</v>
      </c>
      <c r="E16" s="754"/>
      <c r="F16" s="450" t="s">
        <v>24</v>
      </c>
      <c r="G16" s="12" t="s">
        <v>26</v>
      </c>
      <c r="H16" s="12" t="s">
        <v>27</v>
      </c>
      <c r="I16" s="12" t="s">
        <v>28</v>
      </c>
      <c r="J16" s="42">
        <v>50</v>
      </c>
      <c r="K16" s="40" t="s">
        <v>2350</v>
      </c>
      <c r="L16" s="42">
        <v>50</v>
      </c>
      <c r="M16" s="175"/>
      <c r="N16" s="42">
        <v>50</v>
      </c>
      <c r="O16" s="41"/>
      <c r="P16" s="42">
        <v>50</v>
      </c>
      <c r="Q16" s="41"/>
      <c r="R16" s="42">
        <v>50</v>
      </c>
      <c r="S16" s="41"/>
      <c r="T16" s="42">
        <v>50</v>
      </c>
      <c r="U16" s="41"/>
      <c r="V16" s="42">
        <v>50</v>
      </c>
      <c r="W16" s="41"/>
      <c r="X16" s="42">
        <v>50</v>
      </c>
      <c r="Y16" s="41"/>
    </row>
    <row r="17" spans="1:25" ht="195" x14ac:dyDescent="0.25">
      <c r="A17" s="564">
        <v>10</v>
      </c>
      <c r="B17" s="564"/>
      <c r="C17" s="564"/>
      <c r="D17" s="754" t="s">
        <v>21</v>
      </c>
      <c r="E17" s="754"/>
      <c r="F17" s="450" t="s">
        <v>25</v>
      </c>
      <c r="G17" s="12" t="s">
        <v>26</v>
      </c>
      <c r="H17" s="12" t="s">
        <v>27</v>
      </c>
      <c r="I17" s="12" t="s">
        <v>28</v>
      </c>
      <c r="J17" s="42">
        <v>50</v>
      </c>
      <c r="K17" s="40" t="s">
        <v>2350</v>
      </c>
      <c r="L17" s="42">
        <v>50</v>
      </c>
      <c r="M17" s="175"/>
      <c r="N17" s="42">
        <v>50</v>
      </c>
      <c r="O17" s="41"/>
      <c r="P17" s="42">
        <v>50</v>
      </c>
      <c r="Q17" s="41"/>
      <c r="R17" s="42">
        <v>50</v>
      </c>
      <c r="S17" s="41"/>
      <c r="T17" s="42">
        <v>50</v>
      </c>
      <c r="U17" s="41"/>
      <c r="V17" s="42">
        <v>50</v>
      </c>
      <c r="W17" s="41"/>
      <c r="X17" s="42">
        <v>50</v>
      </c>
      <c r="Y17" s="41"/>
    </row>
    <row r="18" spans="1:25" ht="135" x14ac:dyDescent="0.25">
      <c r="A18" s="564">
        <v>11</v>
      </c>
      <c r="B18" s="564"/>
      <c r="C18" s="564"/>
      <c r="D18" s="754" t="s">
        <v>22</v>
      </c>
      <c r="E18" s="754"/>
      <c r="F18" s="450" t="s">
        <v>4832</v>
      </c>
      <c r="G18" s="12" t="s">
        <v>4833</v>
      </c>
      <c r="H18" s="12" t="s">
        <v>27</v>
      </c>
      <c r="I18" s="12" t="s">
        <v>29</v>
      </c>
      <c r="J18" s="42">
        <v>0</v>
      </c>
      <c r="K18" s="41" t="s">
        <v>2349</v>
      </c>
      <c r="L18" s="42">
        <v>0</v>
      </c>
      <c r="M18" s="41"/>
      <c r="N18" s="42">
        <v>0</v>
      </c>
      <c r="O18" s="41"/>
      <c r="P18" s="42">
        <v>0</v>
      </c>
      <c r="Q18" s="41"/>
      <c r="R18" s="42">
        <v>0</v>
      </c>
      <c r="S18" s="41"/>
      <c r="T18" s="42">
        <v>0</v>
      </c>
      <c r="U18" s="41"/>
      <c r="V18" s="42">
        <v>0</v>
      </c>
      <c r="W18" s="41"/>
      <c r="X18" s="42">
        <v>0</v>
      </c>
      <c r="Y18" s="41"/>
    </row>
    <row r="19" spans="1:25" s="26" customFormat="1" ht="87" customHeight="1" x14ac:dyDescent="0.25">
      <c r="A19" s="28"/>
      <c r="B19" s="28"/>
      <c r="C19" s="750" t="s">
        <v>547</v>
      </c>
      <c r="D19" s="750"/>
      <c r="E19" s="750"/>
      <c r="F19" s="901" t="s">
        <v>522</v>
      </c>
      <c r="G19" s="751"/>
      <c r="H19" s="751"/>
      <c r="I19" s="751"/>
      <c r="J19" s="64">
        <f>AVERAGE(J20:J24)</f>
        <v>80</v>
      </c>
      <c r="K19" s="44"/>
      <c r="L19" s="64">
        <f>AVERAGE(L20:L24)</f>
        <v>80</v>
      </c>
      <c r="M19" s="44"/>
      <c r="N19" s="64">
        <f>AVERAGE(N20:N24)</f>
        <v>70</v>
      </c>
      <c r="O19" s="44"/>
      <c r="P19" s="64">
        <f>AVERAGE(P20:P24)</f>
        <v>60</v>
      </c>
      <c r="Q19" s="44"/>
      <c r="R19" s="64">
        <f>AVERAGE(R20:R24)</f>
        <v>50</v>
      </c>
      <c r="S19" s="44"/>
      <c r="T19" s="64">
        <f>AVERAGE(T20:T24)</f>
        <v>20</v>
      </c>
      <c r="U19" s="44"/>
      <c r="V19" s="64">
        <f>AVERAGE(V20:V24)</f>
        <v>20</v>
      </c>
      <c r="W19" s="44"/>
      <c r="X19" s="64">
        <f>AVERAGE(X20:X24)</f>
        <v>10</v>
      </c>
      <c r="Y19" s="44"/>
    </row>
    <row r="20" spans="1:25" ht="409.5" x14ac:dyDescent="0.25">
      <c r="A20" s="564">
        <v>12</v>
      </c>
      <c r="B20" s="564"/>
      <c r="D20" s="754" t="s">
        <v>30</v>
      </c>
      <c r="E20" s="754"/>
      <c r="F20" s="450" t="s">
        <v>35</v>
      </c>
      <c r="G20" s="12" t="s">
        <v>36</v>
      </c>
      <c r="H20" s="12" t="s">
        <v>37</v>
      </c>
      <c r="I20" s="12" t="s">
        <v>38</v>
      </c>
      <c r="J20" s="42">
        <v>50</v>
      </c>
      <c r="K20" s="41" t="s">
        <v>4815</v>
      </c>
      <c r="L20" s="42">
        <v>50</v>
      </c>
      <c r="M20" s="175"/>
      <c r="N20" s="42">
        <v>50</v>
      </c>
      <c r="O20" s="41" t="s">
        <v>4815</v>
      </c>
      <c r="P20" s="42">
        <v>0</v>
      </c>
      <c r="Q20" s="41"/>
      <c r="R20" s="42">
        <v>0</v>
      </c>
      <c r="S20" s="47" t="s">
        <v>4814</v>
      </c>
      <c r="T20" s="42">
        <v>0</v>
      </c>
      <c r="U20" s="41"/>
      <c r="V20" s="42">
        <v>0</v>
      </c>
      <c r="W20" s="41"/>
      <c r="X20" s="42">
        <v>0</v>
      </c>
      <c r="Y20" s="41"/>
    </row>
    <row r="21" spans="1:25" ht="165" x14ac:dyDescent="0.25">
      <c r="A21" s="564">
        <v>13</v>
      </c>
      <c r="B21" s="564"/>
      <c r="C21" s="564"/>
      <c r="D21" s="754" t="s">
        <v>31</v>
      </c>
      <c r="E21" s="754"/>
      <c r="F21" s="450" t="s">
        <v>39</v>
      </c>
      <c r="G21" s="12" t="s">
        <v>40</v>
      </c>
      <c r="H21" s="12" t="s">
        <v>41</v>
      </c>
      <c r="I21" s="12" t="s">
        <v>42</v>
      </c>
      <c r="J21" s="42">
        <v>50</v>
      </c>
      <c r="K21" s="42" t="s">
        <v>2348</v>
      </c>
      <c r="L21" s="42">
        <v>50</v>
      </c>
      <c r="M21" s="175"/>
      <c r="N21" s="42">
        <v>50</v>
      </c>
      <c r="O21" s="41"/>
      <c r="P21" s="42">
        <v>50</v>
      </c>
      <c r="Q21" s="42" t="s">
        <v>2348</v>
      </c>
      <c r="R21" s="42">
        <v>0</v>
      </c>
      <c r="S21" s="41"/>
      <c r="T21" s="42">
        <v>0</v>
      </c>
      <c r="U21" s="41"/>
      <c r="V21" s="42">
        <v>0</v>
      </c>
      <c r="W21" s="41"/>
      <c r="X21" s="42">
        <v>0</v>
      </c>
      <c r="Y21" s="41"/>
    </row>
    <row r="22" spans="1:25" ht="135" x14ac:dyDescent="0.25">
      <c r="A22" s="564">
        <v>14</v>
      </c>
      <c r="B22" s="564"/>
      <c r="C22" s="564"/>
      <c r="D22" s="754" t="s">
        <v>32</v>
      </c>
      <c r="E22" s="754"/>
      <c r="F22" s="450" t="s">
        <v>43</v>
      </c>
      <c r="G22" s="12" t="s">
        <v>44</v>
      </c>
      <c r="H22" s="12" t="s">
        <v>45</v>
      </c>
      <c r="I22" s="12" t="s">
        <v>42</v>
      </c>
      <c r="J22" s="42">
        <v>100</v>
      </c>
      <c r="K22" s="41" t="s">
        <v>2347</v>
      </c>
      <c r="L22" s="41">
        <v>100</v>
      </c>
      <c r="M22" s="175"/>
      <c r="N22" s="41">
        <v>100</v>
      </c>
      <c r="O22" s="41" t="s">
        <v>2346</v>
      </c>
      <c r="P22" s="41">
        <v>100</v>
      </c>
      <c r="Q22" s="41"/>
      <c r="R22" s="41">
        <v>100</v>
      </c>
      <c r="S22" s="41" t="s">
        <v>2345</v>
      </c>
      <c r="T22" s="41">
        <v>0</v>
      </c>
      <c r="U22" s="41"/>
      <c r="V22" s="41">
        <v>0</v>
      </c>
      <c r="W22" s="41"/>
      <c r="X22" s="41">
        <v>0</v>
      </c>
      <c r="Y22" s="41"/>
    </row>
    <row r="23" spans="1:25" ht="409.5" x14ac:dyDescent="0.25">
      <c r="A23" s="564">
        <v>15</v>
      </c>
      <c r="B23" s="564"/>
      <c r="C23" s="564"/>
      <c r="D23" s="754" t="s">
        <v>33</v>
      </c>
      <c r="E23" s="754"/>
      <c r="F23" s="450" t="s">
        <v>46</v>
      </c>
      <c r="G23" s="12" t="s">
        <v>47</v>
      </c>
      <c r="H23" s="12" t="s">
        <v>48</v>
      </c>
      <c r="I23" s="12" t="s">
        <v>49</v>
      </c>
      <c r="J23" s="41">
        <v>100</v>
      </c>
      <c r="K23" s="41" t="s">
        <v>2344</v>
      </c>
      <c r="L23" s="41">
        <v>100</v>
      </c>
      <c r="M23" s="175"/>
      <c r="N23" s="41">
        <v>100</v>
      </c>
      <c r="O23" s="41"/>
      <c r="P23" s="41">
        <v>100</v>
      </c>
      <c r="Q23" s="41"/>
      <c r="R23" s="41">
        <v>100</v>
      </c>
      <c r="S23" s="41" t="s">
        <v>2344</v>
      </c>
      <c r="T23" s="41">
        <v>50</v>
      </c>
      <c r="U23" s="41"/>
      <c r="V23" s="41">
        <v>50</v>
      </c>
      <c r="W23" s="41" t="s">
        <v>2343</v>
      </c>
      <c r="X23" s="41">
        <v>0</v>
      </c>
      <c r="Y23" s="41"/>
    </row>
    <row r="24" spans="1:25" ht="135" x14ac:dyDescent="0.25">
      <c r="A24" s="564">
        <v>16</v>
      </c>
      <c r="B24" s="564"/>
      <c r="C24" s="564"/>
      <c r="D24" s="754" t="s">
        <v>34</v>
      </c>
      <c r="E24" s="754"/>
      <c r="F24" s="450" t="s">
        <v>50</v>
      </c>
      <c r="G24" s="12" t="s">
        <v>51</v>
      </c>
      <c r="H24" s="12" t="s">
        <v>52</v>
      </c>
      <c r="I24" s="12" t="s">
        <v>53</v>
      </c>
      <c r="J24" s="42">
        <v>100</v>
      </c>
      <c r="K24" s="41" t="s">
        <v>2341</v>
      </c>
      <c r="L24" s="42">
        <v>100</v>
      </c>
      <c r="M24" s="41" t="s">
        <v>2342</v>
      </c>
      <c r="N24" s="42">
        <v>50</v>
      </c>
      <c r="O24" s="41"/>
      <c r="P24" s="42">
        <v>50</v>
      </c>
      <c r="Q24" s="41"/>
      <c r="R24" s="42">
        <v>50</v>
      </c>
      <c r="S24" s="41"/>
      <c r="T24" s="42">
        <v>50</v>
      </c>
      <c r="U24" s="41"/>
      <c r="V24" s="42">
        <v>50</v>
      </c>
      <c r="W24" s="41"/>
      <c r="X24" s="42">
        <v>50</v>
      </c>
      <c r="Y24" s="41" t="s">
        <v>2341</v>
      </c>
    </row>
    <row r="25" spans="1:25" s="26" customFormat="1" ht="60" x14ac:dyDescent="0.25">
      <c r="A25" s="28"/>
      <c r="B25" s="28"/>
      <c r="C25" s="750" t="s">
        <v>548</v>
      </c>
      <c r="D25" s="750"/>
      <c r="E25" s="750"/>
      <c r="F25" s="901" t="s">
        <v>523</v>
      </c>
      <c r="G25" s="751"/>
      <c r="H25" s="751"/>
      <c r="I25" s="751"/>
      <c r="J25" s="790">
        <f>AVERAGE(J26:J29)</f>
        <v>75</v>
      </c>
      <c r="K25" s="789"/>
      <c r="L25" s="790">
        <f>AVERAGE(L26:L29)</f>
        <v>75</v>
      </c>
      <c r="M25" s="789"/>
      <c r="N25" s="790">
        <f>AVERAGE(N26:N29)</f>
        <v>75</v>
      </c>
      <c r="O25" s="789"/>
      <c r="P25" s="790">
        <f>AVERAGE(P26:P29)</f>
        <v>75</v>
      </c>
      <c r="Q25" s="789"/>
      <c r="R25" s="790">
        <f>AVERAGE(R26:R29)</f>
        <v>75</v>
      </c>
      <c r="S25" s="789"/>
      <c r="T25" s="790">
        <f>AVERAGE(T26:T29)</f>
        <v>75</v>
      </c>
      <c r="U25" s="789"/>
      <c r="V25" s="790">
        <f>AVERAGE(V26:V29)</f>
        <v>75</v>
      </c>
      <c r="W25" s="44"/>
      <c r="X25" s="790">
        <f>AVERAGE(X26:X29)</f>
        <v>75</v>
      </c>
      <c r="Y25" s="789"/>
    </row>
    <row r="26" spans="1:25" ht="360" x14ac:dyDescent="0.25">
      <c r="A26" s="564">
        <v>17</v>
      </c>
      <c r="B26" s="564"/>
      <c r="C26" s="564"/>
      <c r="D26" s="754" t="s">
        <v>54</v>
      </c>
      <c r="E26" s="754"/>
      <c r="F26" s="450" t="s">
        <v>57</v>
      </c>
      <c r="G26" s="12" t="s">
        <v>58</v>
      </c>
      <c r="H26" s="12" t="s">
        <v>59</v>
      </c>
      <c r="I26" s="12" t="s">
        <v>60</v>
      </c>
      <c r="J26" s="42">
        <v>100</v>
      </c>
      <c r="K26" s="41"/>
      <c r="L26" s="42">
        <v>100</v>
      </c>
      <c r="M26" s="175"/>
      <c r="N26" s="42">
        <v>100</v>
      </c>
      <c r="O26" s="41"/>
      <c r="P26" s="42">
        <v>100</v>
      </c>
      <c r="Q26" s="41"/>
      <c r="R26" s="42">
        <v>100</v>
      </c>
      <c r="S26" s="41"/>
      <c r="T26" s="42">
        <v>100</v>
      </c>
      <c r="U26" s="41"/>
      <c r="V26" s="42">
        <v>100</v>
      </c>
      <c r="W26" s="41"/>
      <c r="X26" s="42">
        <v>100</v>
      </c>
      <c r="Y26" s="41" t="s">
        <v>2340</v>
      </c>
    </row>
    <row r="27" spans="1:25" ht="180" x14ac:dyDescent="0.25">
      <c r="A27" s="564">
        <v>18</v>
      </c>
      <c r="B27" s="564"/>
      <c r="C27" s="564"/>
      <c r="D27" s="754" t="s">
        <v>56</v>
      </c>
      <c r="E27" s="754"/>
      <c r="F27" s="450" t="s">
        <v>61</v>
      </c>
      <c r="G27" s="12" t="s">
        <v>5</v>
      </c>
      <c r="H27" s="12" t="s">
        <v>4551</v>
      </c>
      <c r="I27" s="12" t="s">
        <v>4552</v>
      </c>
      <c r="J27" s="42">
        <v>50</v>
      </c>
      <c r="K27" s="40" t="s">
        <v>2339</v>
      </c>
      <c r="L27" s="42">
        <v>50</v>
      </c>
      <c r="M27" s="175"/>
      <c r="N27" s="42">
        <v>50</v>
      </c>
      <c r="O27" s="41"/>
      <c r="P27" s="42">
        <v>50</v>
      </c>
      <c r="Q27" s="41"/>
      <c r="R27" s="42">
        <v>50</v>
      </c>
      <c r="S27" s="41"/>
      <c r="T27" s="42">
        <v>50</v>
      </c>
      <c r="U27" s="41"/>
      <c r="V27" s="42">
        <v>50</v>
      </c>
      <c r="W27" s="41"/>
      <c r="X27" s="42">
        <v>50</v>
      </c>
      <c r="Y27" s="41"/>
    </row>
    <row r="28" spans="1:25" ht="165" x14ac:dyDescent="0.25">
      <c r="A28" s="564">
        <v>19</v>
      </c>
      <c r="B28" s="564"/>
      <c r="C28" s="564"/>
      <c r="D28" s="754" t="s">
        <v>66</v>
      </c>
      <c r="E28" s="754"/>
      <c r="F28" s="450" t="s">
        <v>7190</v>
      </c>
      <c r="G28" s="12" t="s">
        <v>5</v>
      </c>
      <c r="H28" s="12" t="s">
        <v>4551</v>
      </c>
      <c r="I28" s="12" t="s">
        <v>4552</v>
      </c>
      <c r="J28" s="42">
        <v>50</v>
      </c>
      <c r="K28" s="40" t="s">
        <v>2338</v>
      </c>
      <c r="L28" s="42">
        <v>50</v>
      </c>
      <c r="M28" s="175"/>
      <c r="N28" s="42">
        <v>50</v>
      </c>
      <c r="O28" s="41"/>
      <c r="P28" s="42">
        <v>50</v>
      </c>
      <c r="Q28" s="41"/>
      <c r="R28" s="42">
        <v>50</v>
      </c>
      <c r="S28" s="41"/>
      <c r="T28" s="42">
        <v>50</v>
      </c>
      <c r="U28" s="41"/>
      <c r="V28" s="42">
        <v>50</v>
      </c>
      <c r="W28" s="41"/>
      <c r="X28" s="42">
        <v>50</v>
      </c>
      <c r="Y28" s="41"/>
    </row>
    <row r="29" spans="1:25" ht="105" x14ac:dyDescent="0.25">
      <c r="A29" s="564">
        <v>20</v>
      </c>
      <c r="B29" s="564"/>
      <c r="C29" s="564"/>
      <c r="D29" s="754" t="s">
        <v>55</v>
      </c>
      <c r="E29" s="754"/>
      <c r="F29" s="450" t="s">
        <v>62</v>
      </c>
      <c r="G29" s="12" t="s">
        <v>63</v>
      </c>
      <c r="H29" s="12" t="s">
        <v>64</v>
      </c>
      <c r="I29" s="12" t="s">
        <v>65</v>
      </c>
      <c r="J29" s="42">
        <v>100</v>
      </c>
      <c r="K29" s="41"/>
      <c r="L29" s="42">
        <v>100</v>
      </c>
      <c r="M29" s="175"/>
      <c r="N29" s="42">
        <v>100</v>
      </c>
      <c r="O29" s="41"/>
      <c r="P29" s="42">
        <v>100</v>
      </c>
      <c r="Q29" s="41"/>
      <c r="R29" s="42">
        <v>100</v>
      </c>
      <c r="S29" s="41"/>
      <c r="T29" s="42">
        <v>100</v>
      </c>
      <c r="U29" s="41"/>
      <c r="V29" s="42">
        <v>100</v>
      </c>
      <c r="W29" s="41"/>
      <c r="X29" s="42">
        <v>100</v>
      </c>
      <c r="Y29" s="41"/>
    </row>
    <row r="30" spans="1:25" s="26" customFormat="1" ht="108.75" customHeight="1" x14ac:dyDescent="0.25">
      <c r="A30" s="28"/>
      <c r="B30" s="750" t="s">
        <v>7172</v>
      </c>
      <c r="C30" s="28"/>
      <c r="D30" s="28"/>
      <c r="E30" s="28"/>
      <c r="F30" s="502" t="s">
        <v>7191</v>
      </c>
      <c r="G30" s="28"/>
      <c r="H30" s="28"/>
      <c r="I30" s="28"/>
      <c r="J30" s="64">
        <f>AVERAGE(J31,J41,J60,J66)</f>
        <v>49.583333333333329</v>
      </c>
      <c r="K30" s="44"/>
      <c r="L30" s="64">
        <f>AVERAGE(L31,L41,L60,L66)</f>
        <v>49.583333333333329</v>
      </c>
      <c r="M30" s="44"/>
      <c r="N30" s="64">
        <f>AVERAGE(N31,N41,N60,N66)</f>
        <v>49.583333333333329</v>
      </c>
      <c r="O30" s="44"/>
      <c r="P30" s="64">
        <f>AVERAGE(P31,P41,P60,P66)</f>
        <v>49.583333333333329</v>
      </c>
      <c r="Q30" s="44"/>
      <c r="R30" s="64">
        <f>AVERAGE(R31,R41,R60,R66)</f>
        <v>47.916666666666671</v>
      </c>
      <c r="S30" s="44"/>
      <c r="T30" s="64">
        <f>AVERAGE(T31,T41,T60,T66)</f>
        <v>47.023809523809518</v>
      </c>
      <c r="U30" s="44"/>
      <c r="V30" s="64">
        <f>AVERAGE(V31,V41,V60,V66)</f>
        <v>48.80952380952381</v>
      </c>
      <c r="W30" s="44"/>
      <c r="X30" s="64">
        <f>AVERAGE(X31,X41,X60,X66)</f>
        <v>48.80952380952381</v>
      </c>
      <c r="Y30" s="44"/>
    </row>
    <row r="31" spans="1:25" s="26" customFormat="1" ht="97.5" customHeight="1" x14ac:dyDescent="0.25">
      <c r="A31" s="28"/>
      <c r="B31" s="28"/>
      <c r="C31" s="750" t="s">
        <v>549</v>
      </c>
      <c r="D31" s="28"/>
      <c r="E31" s="28"/>
      <c r="F31" s="502" t="s">
        <v>5021</v>
      </c>
      <c r="G31" s="28"/>
      <c r="H31" s="28"/>
      <c r="I31" s="28"/>
      <c r="J31" s="64">
        <f>AVERAGE(J32:J35,J38:J40)</f>
        <v>46.428571428571431</v>
      </c>
      <c r="K31" s="44"/>
      <c r="L31" s="64">
        <f>AVERAGE(L32:L35,L38:L40)</f>
        <v>46.428571428571431</v>
      </c>
      <c r="M31" s="44"/>
      <c r="N31" s="64">
        <f>AVERAGE(N32:N35,N38:N40)</f>
        <v>46.428571428571431</v>
      </c>
      <c r="O31" s="44"/>
      <c r="P31" s="64">
        <f>AVERAGE(P32:P35,P38:P40)</f>
        <v>46.428571428571431</v>
      </c>
      <c r="Q31" s="44"/>
      <c r="R31" s="64">
        <f>AVERAGE(R32:R35,R38:R40)</f>
        <v>46.428571428571431</v>
      </c>
      <c r="S31" s="44"/>
      <c r="T31" s="64">
        <f>AVERAGE(T32:T35,T38:T40)</f>
        <v>42.857142857142854</v>
      </c>
      <c r="U31" s="44"/>
      <c r="V31" s="64">
        <f>AVERAGE(V32:V35,V38:V40)</f>
        <v>50</v>
      </c>
      <c r="W31" s="44"/>
      <c r="X31" s="64">
        <f>AVERAGE(X32:X35,X38:X40)</f>
        <v>50</v>
      </c>
      <c r="Y31" s="44"/>
    </row>
    <row r="32" spans="1:25" ht="117.75" customHeight="1" x14ac:dyDescent="0.25">
      <c r="A32" s="564">
        <v>21</v>
      </c>
      <c r="B32" s="564"/>
      <c r="C32" s="564"/>
      <c r="D32" s="754" t="s">
        <v>67</v>
      </c>
      <c r="E32" s="754"/>
      <c r="F32" s="450" t="s">
        <v>73</v>
      </c>
      <c r="G32" s="12" t="s">
        <v>74</v>
      </c>
      <c r="H32" s="12" t="s">
        <v>75</v>
      </c>
      <c r="I32" s="12" t="s">
        <v>76</v>
      </c>
      <c r="J32" s="42">
        <v>100</v>
      </c>
      <c r="K32" s="40" t="s">
        <v>2337</v>
      </c>
      <c r="L32" s="42">
        <v>100</v>
      </c>
      <c r="M32" s="175"/>
      <c r="N32" s="42">
        <v>100</v>
      </c>
      <c r="O32" s="41"/>
      <c r="P32" s="42">
        <v>100</v>
      </c>
      <c r="Q32" s="40"/>
      <c r="R32" s="42">
        <v>100</v>
      </c>
      <c r="S32" s="41"/>
      <c r="T32" s="42">
        <v>100</v>
      </c>
      <c r="U32" s="41"/>
      <c r="V32" s="42">
        <v>100</v>
      </c>
      <c r="W32" s="40"/>
      <c r="X32" s="42">
        <v>100</v>
      </c>
      <c r="Y32" s="40"/>
    </row>
    <row r="33" spans="1:25" ht="45" x14ac:dyDescent="0.25">
      <c r="A33" s="564">
        <v>22</v>
      </c>
      <c r="B33" s="564"/>
      <c r="C33" s="564"/>
      <c r="D33" s="754" t="s">
        <v>68</v>
      </c>
      <c r="E33" s="754"/>
      <c r="F33" s="450" t="s">
        <v>77</v>
      </c>
      <c r="G33" s="12" t="s">
        <v>4837</v>
      </c>
      <c r="H33" s="12" t="s">
        <v>4838</v>
      </c>
      <c r="I33" s="12" t="s">
        <v>78</v>
      </c>
      <c r="J33" s="42">
        <v>100</v>
      </c>
      <c r="K33" s="40"/>
      <c r="L33" s="42">
        <v>100</v>
      </c>
      <c r="M33" s="175"/>
      <c r="N33" s="42">
        <v>100</v>
      </c>
      <c r="O33" s="41"/>
      <c r="P33" s="42">
        <v>100</v>
      </c>
      <c r="Q33" s="41"/>
      <c r="R33" s="42">
        <v>100</v>
      </c>
      <c r="S33" s="41"/>
      <c r="T33" s="42">
        <v>100</v>
      </c>
      <c r="U33" s="41"/>
      <c r="V33" s="42">
        <v>100</v>
      </c>
      <c r="W33" s="41"/>
      <c r="X33" s="42">
        <v>100</v>
      </c>
      <c r="Y33" s="41"/>
    </row>
    <row r="34" spans="1:25" ht="270" x14ac:dyDescent="0.25">
      <c r="A34" s="564">
        <v>23</v>
      </c>
      <c r="B34" s="564"/>
      <c r="C34" s="564"/>
      <c r="D34" s="754" t="s">
        <v>72</v>
      </c>
      <c r="E34" s="754"/>
      <c r="F34" s="450" t="s">
        <v>79</v>
      </c>
      <c r="G34" s="12" t="s">
        <v>80</v>
      </c>
      <c r="H34" s="12" t="s">
        <v>4843</v>
      </c>
      <c r="I34" s="12" t="s">
        <v>4845</v>
      </c>
      <c r="J34" s="42">
        <v>0</v>
      </c>
      <c r="K34" s="40" t="s">
        <v>2336</v>
      </c>
      <c r="L34" s="42">
        <v>0</v>
      </c>
      <c r="M34" s="175"/>
      <c r="N34" s="42">
        <v>0</v>
      </c>
      <c r="O34" s="41"/>
      <c r="P34" s="42">
        <v>0</v>
      </c>
      <c r="Q34" s="41"/>
      <c r="R34" s="42">
        <v>0</v>
      </c>
      <c r="S34" s="41"/>
      <c r="T34" s="42">
        <v>0</v>
      </c>
      <c r="U34" s="41"/>
      <c r="V34" s="42">
        <v>0</v>
      </c>
      <c r="W34" s="41"/>
      <c r="X34" s="42">
        <v>0</v>
      </c>
      <c r="Y34" s="41"/>
    </row>
    <row r="35" spans="1:25" s="52" customFormat="1" ht="51.75" x14ac:dyDescent="0.25">
      <c r="A35" s="31">
        <v>24</v>
      </c>
      <c r="B35" s="31"/>
      <c r="C35" s="31"/>
      <c r="D35" s="756" t="s">
        <v>640</v>
      </c>
      <c r="E35" s="756"/>
      <c r="F35" s="517" t="s">
        <v>640</v>
      </c>
      <c r="G35" s="30"/>
      <c r="H35" s="30"/>
      <c r="I35" s="30"/>
      <c r="J35" s="176">
        <f>AVERAGE(J36:J37)</f>
        <v>25</v>
      </c>
      <c r="K35" s="43"/>
      <c r="L35" s="176">
        <f>AVERAGE(L36:L37)</f>
        <v>25</v>
      </c>
      <c r="M35" s="791"/>
      <c r="N35" s="176">
        <f>AVERAGE(N36:N37)</f>
        <v>25</v>
      </c>
      <c r="O35" s="43"/>
      <c r="P35" s="176">
        <f>AVERAGE(P36:P37)</f>
        <v>25</v>
      </c>
      <c r="Q35" s="43"/>
      <c r="R35" s="176">
        <f>AVERAGE(R36:R37)</f>
        <v>25</v>
      </c>
      <c r="S35" s="43"/>
      <c r="T35" s="176">
        <f>AVERAGE(T36:T37)</f>
        <v>0</v>
      </c>
      <c r="U35" s="43"/>
      <c r="V35" s="176">
        <f>AVERAGE(V36:V37)</f>
        <v>50</v>
      </c>
      <c r="W35" s="43"/>
      <c r="X35" s="176">
        <f>AVERAGE(X36:X37)</f>
        <v>50</v>
      </c>
      <c r="Y35" s="43"/>
    </row>
    <row r="36" spans="1:25" ht="195" x14ac:dyDescent="0.25">
      <c r="A36" s="564" t="s">
        <v>550</v>
      </c>
      <c r="B36" s="564"/>
      <c r="C36" s="564"/>
      <c r="D36" s="754"/>
      <c r="E36" s="754" t="s">
        <v>6971</v>
      </c>
      <c r="F36" s="450" t="s">
        <v>4851</v>
      </c>
      <c r="G36" s="12" t="s">
        <v>81</v>
      </c>
      <c r="H36" s="12" t="s">
        <v>5134</v>
      </c>
      <c r="I36" s="12" t="s">
        <v>82</v>
      </c>
      <c r="J36" s="42">
        <v>50</v>
      </c>
      <c r="K36" s="40" t="s">
        <v>2335</v>
      </c>
      <c r="L36" s="41">
        <v>50</v>
      </c>
      <c r="M36" s="175"/>
      <c r="N36" s="41">
        <v>50</v>
      </c>
      <c r="O36" s="41"/>
      <c r="P36" s="41">
        <v>50</v>
      </c>
      <c r="Q36" s="41"/>
      <c r="R36" s="41">
        <v>50</v>
      </c>
      <c r="S36" s="40" t="s">
        <v>2335</v>
      </c>
      <c r="T36" s="41">
        <v>0</v>
      </c>
      <c r="U36" s="41"/>
      <c r="V36" s="41">
        <v>0</v>
      </c>
      <c r="W36" s="41"/>
      <c r="X36" s="41">
        <v>0</v>
      </c>
      <c r="Y36" s="41"/>
    </row>
    <row r="37" spans="1:25" ht="75" x14ac:dyDescent="0.25">
      <c r="A37" s="564" t="s">
        <v>551</v>
      </c>
      <c r="B37" s="564"/>
      <c r="C37" s="564"/>
      <c r="D37" s="754"/>
      <c r="E37" s="754" t="s">
        <v>6972</v>
      </c>
      <c r="F37" s="450" t="s">
        <v>83</v>
      </c>
      <c r="G37" s="12" t="s">
        <v>84</v>
      </c>
      <c r="H37" s="12" t="s">
        <v>5139</v>
      </c>
      <c r="I37" s="12" t="s">
        <v>5135</v>
      </c>
      <c r="J37" s="42">
        <v>0</v>
      </c>
      <c r="K37" s="40" t="s">
        <v>2334</v>
      </c>
      <c r="L37" s="41">
        <v>0</v>
      </c>
      <c r="M37" s="175"/>
      <c r="N37" s="41">
        <v>0</v>
      </c>
      <c r="O37" s="41"/>
      <c r="P37" s="41">
        <v>0</v>
      </c>
      <c r="Q37" s="41"/>
      <c r="R37" s="41">
        <v>0</v>
      </c>
      <c r="S37" s="41"/>
      <c r="T37" s="41">
        <v>0</v>
      </c>
      <c r="U37" s="41" t="s">
        <v>2334</v>
      </c>
      <c r="V37" s="41">
        <v>100</v>
      </c>
      <c r="W37" s="41"/>
      <c r="X37" s="41">
        <v>100</v>
      </c>
      <c r="Y37" s="41"/>
    </row>
    <row r="38" spans="1:25" ht="409.5" x14ac:dyDescent="0.25">
      <c r="A38" s="564">
        <v>25</v>
      </c>
      <c r="B38" s="564"/>
      <c r="C38" s="564"/>
      <c r="D38" s="754" t="s">
        <v>69</v>
      </c>
      <c r="E38" s="754"/>
      <c r="F38" s="450" t="s">
        <v>85</v>
      </c>
      <c r="G38" s="12" t="s">
        <v>86</v>
      </c>
      <c r="H38" s="12" t="s">
        <v>87</v>
      </c>
      <c r="I38" s="12" t="s">
        <v>4857</v>
      </c>
      <c r="J38" s="42">
        <v>100</v>
      </c>
      <c r="K38" s="41" t="s">
        <v>2333</v>
      </c>
      <c r="L38" s="42">
        <v>100</v>
      </c>
      <c r="M38" s="175"/>
      <c r="N38" s="42">
        <v>100</v>
      </c>
      <c r="O38" s="41"/>
      <c r="P38" s="42">
        <v>100</v>
      </c>
      <c r="Q38" s="41"/>
      <c r="R38" s="42">
        <v>100</v>
      </c>
      <c r="S38" s="41"/>
      <c r="T38" s="42">
        <v>100</v>
      </c>
      <c r="U38" s="41"/>
      <c r="V38" s="42">
        <v>100</v>
      </c>
      <c r="W38" s="41"/>
      <c r="X38" s="42">
        <v>100</v>
      </c>
      <c r="Y38" s="41" t="s">
        <v>2332</v>
      </c>
    </row>
    <row r="39" spans="1:25" ht="210" x14ac:dyDescent="0.25">
      <c r="A39" s="564">
        <v>26</v>
      </c>
      <c r="B39" s="564"/>
      <c r="C39" s="564"/>
      <c r="D39" s="754" t="s">
        <v>70</v>
      </c>
      <c r="E39" s="754"/>
      <c r="F39" s="450" t="s">
        <v>88</v>
      </c>
      <c r="G39" s="12" t="s">
        <v>4861</v>
      </c>
      <c r="H39" s="12" t="s">
        <v>4860</v>
      </c>
      <c r="I39" s="12" t="s">
        <v>4859</v>
      </c>
      <c r="J39" s="42">
        <v>0</v>
      </c>
      <c r="K39" s="41" t="s">
        <v>2331</v>
      </c>
      <c r="L39" s="42">
        <v>0</v>
      </c>
      <c r="M39" s="175"/>
      <c r="N39" s="42">
        <v>0</v>
      </c>
      <c r="O39" s="41"/>
      <c r="P39" s="42">
        <v>0</v>
      </c>
      <c r="Q39" s="41"/>
      <c r="R39" s="42">
        <v>0</v>
      </c>
      <c r="S39" s="41"/>
      <c r="T39" s="42">
        <v>0</v>
      </c>
      <c r="U39" s="41"/>
      <c r="V39" s="41">
        <v>0</v>
      </c>
      <c r="W39" s="41"/>
      <c r="X39" s="41">
        <v>0</v>
      </c>
      <c r="Y39" s="41" t="s">
        <v>2331</v>
      </c>
    </row>
    <row r="40" spans="1:25" ht="90" x14ac:dyDescent="0.25">
      <c r="A40" s="564">
        <v>27</v>
      </c>
      <c r="B40" s="564"/>
      <c r="C40" s="564"/>
      <c r="D40" s="754" t="s">
        <v>71</v>
      </c>
      <c r="E40" s="754"/>
      <c r="F40" s="450" t="s">
        <v>89</v>
      </c>
      <c r="G40" s="12" t="s">
        <v>4862</v>
      </c>
      <c r="H40" s="12" t="s">
        <v>4860</v>
      </c>
      <c r="I40" s="12" t="s">
        <v>4859</v>
      </c>
      <c r="J40" s="42">
        <v>0</v>
      </c>
      <c r="K40" s="40"/>
      <c r="L40" s="42">
        <v>0</v>
      </c>
      <c r="M40" s="175"/>
      <c r="N40" s="42">
        <v>0</v>
      </c>
      <c r="O40" s="41"/>
      <c r="P40" s="42">
        <v>0</v>
      </c>
      <c r="Q40" s="41"/>
      <c r="R40" s="42">
        <v>0</v>
      </c>
      <c r="S40" s="41"/>
      <c r="T40" s="42">
        <v>0</v>
      </c>
      <c r="U40" s="41"/>
      <c r="V40" s="41">
        <v>0</v>
      </c>
      <c r="W40" s="41"/>
      <c r="X40" s="41">
        <v>0</v>
      </c>
      <c r="Y40" s="41"/>
    </row>
    <row r="41" spans="1:25" s="26" customFormat="1" ht="148.5" customHeight="1" x14ac:dyDescent="0.25">
      <c r="A41" s="28"/>
      <c r="B41" s="28"/>
      <c r="C41" s="750" t="s">
        <v>552</v>
      </c>
      <c r="D41" s="28"/>
      <c r="E41" s="28"/>
      <c r="F41" s="502" t="s">
        <v>5136</v>
      </c>
      <c r="G41" s="28"/>
      <c r="H41" s="28"/>
      <c r="I41" s="28"/>
      <c r="J41" s="64">
        <f>AVERAGE(J42,J49,J57:J59)</f>
        <v>28.571428571428573</v>
      </c>
      <c r="K41" s="44"/>
      <c r="L41" s="64">
        <f>AVERAGE(L42,L49,L57:L59)</f>
        <v>28.571428571428573</v>
      </c>
      <c r="M41" s="792"/>
      <c r="N41" s="64">
        <f>AVERAGE(N42,N49,N57:N59)</f>
        <v>28.571428571428573</v>
      </c>
      <c r="O41" s="44"/>
      <c r="P41" s="64">
        <f>AVERAGE(P42,P49,P57:P59)</f>
        <v>28.571428571428573</v>
      </c>
      <c r="Q41" s="44"/>
      <c r="R41" s="64">
        <f>AVERAGE(R42,R49,R57:R59)</f>
        <v>38.571428571428569</v>
      </c>
      <c r="S41" s="44"/>
      <c r="T41" s="64">
        <f>AVERAGE(T42,T49,T57:T59)</f>
        <v>38.571428571428569</v>
      </c>
      <c r="U41" s="44"/>
      <c r="V41" s="64">
        <f>AVERAGE(V42,V49,V57:V59)</f>
        <v>38.571428571428569</v>
      </c>
      <c r="W41" s="44"/>
      <c r="X41" s="64">
        <f>AVERAGE(X42,X49,X57:X59)</f>
        <v>38.571428571428569</v>
      </c>
      <c r="Y41" s="44"/>
    </row>
    <row r="42" spans="1:25" s="52" customFormat="1" ht="148.5" customHeight="1" x14ac:dyDescent="0.3">
      <c r="A42" s="31">
        <v>28</v>
      </c>
      <c r="B42" s="31"/>
      <c r="C42" s="758"/>
      <c r="D42" s="759" t="s">
        <v>641</v>
      </c>
      <c r="E42" s="759"/>
      <c r="F42" s="516" t="s">
        <v>641</v>
      </c>
      <c r="G42" s="31"/>
      <c r="H42" s="31"/>
      <c r="I42" s="31"/>
      <c r="J42" s="176">
        <f>AVERAGE(J43:J48)</f>
        <v>50</v>
      </c>
      <c r="K42" s="43"/>
      <c r="L42" s="176">
        <f>AVERAGE(L43:L48)</f>
        <v>50</v>
      </c>
      <c r="M42" s="791"/>
      <c r="N42" s="176">
        <f>AVERAGE(N43:N48)</f>
        <v>50</v>
      </c>
      <c r="O42" s="43"/>
      <c r="P42" s="176">
        <f>AVERAGE(P43:P48)</f>
        <v>50</v>
      </c>
      <c r="Q42" s="43"/>
      <c r="R42" s="176">
        <f>AVERAGE(R43:R48)</f>
        <v>100</v>
      </c>
      <c r="S42" s="43"/>
      <c r="T42" s="176">
        <f>AVERAGE(T43:T48)</f>
        <v>100</v>
      </c>
      <c r="U42" s="43"/>
      <c r="V42" s="176">
        <f>AVERAGE(V43:V48)</f>
        <v>100</v>
      </c>
      <c r="W42" s="43"/>
      <c r="X42" s="176">
        <f>AVERAGE(X43:X48)</f>
        <v>100</v>
      </c>
      <c r="Y42" s="43"/>
    </row>
    <row r="43" spans="1:25" ht="409.5" x14ac:dyDescent="0.25">
      <c r="A43" s="564" t="s">
        <v>553</v>
      </c>
      <c r="B43" s="564"/>
      <c r="C43" s="564"/>
      <c r="D43" s="564"/>
      <c r="E43" s="754" t="s">
        <v>6973</v>
      </c>
      <c r="F43" s="450" t="s">
        <v>90</v>
      </c>
      <c r="G43" s="12" t="s">
        <v>91</v>
      </c>
      <c r="H43" s="12" t="s">
        <v>92</v>
      </c>
      <c r="I43" s="12" t="s">
        <v>93</v>
      </c>
      <c r="J43" s="42">
        <v>0</v>
      </c>
      <c r="K43" s="40"/>
      <c r="L43" s="41">
        <v>0</v>
      </c>
      <c r="M43" s="175"/>
      <c r="N43" s="41">
        <v>0</v>
      </c>
      <c r="O43" s="41"/>
      <c r="P43" s="41">
        <v>0</v>
      </c>
      <c r="Q43" s="41" t="s">
        <v>2330</v>
      </c>
      <c r="R43" s="41">
        <v>100</v>
      </c>
      <c r="S43" s="41"/>
      <c r="T43" s="41">
        <v>100</v>
      </c>
      <c r="U43" s="41"/>
      <c r="V43" s="41">
        <v>100</v>
      </c>
      <c r="W43" s="41"/>
      <c r="X43" s="41">
        <v>100</v>
      </c>
      <c r="Y43" s="41"/>
    </row>
    <row r="44" spans="1:25" ht="75" x14ac:dyDescent="0.25">
      <c r="A44" s="564" t="s">
        <v>554</v>
      </c>
      <c r="B44" s="564"/>
      <c r="C44" s="564"/>
      <c r="D44" s="564"/>
      <c r="E44" s="754" t="s">
        <v>6974</v>
      </c>
      <c r="F44" s="450" t="s">
        <v>96</v>
      </c>
      <c r="G44" s="12" t="s">
        <v>97</v>
      </c>
      <c r="H44" s="12" t="s">
        <v>98</v>
      </c>
      <c r="I44" s="12" t="s">
        <v>99</v>
      </c>
      <c r="J44" s="42">
        <v>100</v>
      </c>
      <c r="K44" s="40" t="s">
        <v>2329</v>
      </c>
      <c r="L44" s="41">
        <v>100</v>
      </c>
      <c r="M44" s="175"/>
      <c r="N44" s="41">
        <v>100</v>
      </c>
      <c r="O44" s="41"/>
      <c r="P44" s="41">
        <v>100</v>
      </c>
      <c r="Q44" s="40" t="s">
        <v>2329</v>
      </c>
      <c r="R44" s="41"/>
      <c r="S44" s="41"/>
      <c r="T44" s="41"/>
      <c r="U44" s="41"/>
      <c r="V44" s="41"/>
      <c r="W44" s="41"/>
      <c r="X44" s="41"/>
      <c r="Y44" s="41"/>
    </row>
    <row r="45" spans="1:25" ht="409.5" x14ac:dyDescent="0.25">
      <c r="A45" s="564" t="s">
        <v>555</v>
      </c>
      <c r="B45" s="564"/>
      <c r="C45" s="564"/>
      <c r="D45" s="564"/>
      <c r="E45" s="754" t="s">
        <v>6975</v>
      </c>
      <c r="F45" s="450" t="s">
        <v>5113</v>
      </c>
      <c r="G45" s="12" t="s">
        <v>100</v>
      </c>
      <c r="H45" s="12" t="s">
        <v>101</v>
      </c>
      <c r="I45" s="12" t="s">
        <v>102</v>
      </c>
      <c r="J45" s="42">
        <v>100</v>
      </c>
      <c r="K45" s="41" t="s">
        <v>2328</v>
      </c>
      <c r="L45" s="42">
        <v>100</v>
      </c>
      <c r="M45" s="175"/>
      <c r="N45" s="42">
        <v>100</v>
      </c>
      <c r="O45" s="41"/>
      <c r="P45" s="42">
        <v>100</v>
      </c>
      <c r="Q45" s="41" t="s">
        <v>2328</v>
      </c>
      <c r="R45" s="41"/>
      <c r="S45" s="41"/>
      <c r="T45" s="41"/>
      <c r="U45" s="41"/>
      <c r="V45" s="41"/>
      <c r="W45" s="41"/>
      <c r="X45" s="41"/>
      <c r="Y45" s="41"/>
    </row>
    <row r="46" spans="1:25" ht="75" x14ac:dyDescent="0.25">
      <c r="A46" s="564" t="s">
        <v>556</v>
      </c>
      <c r="B46" s="564"/>
      <c r="C46" s="564"/>
      <c r="D46" s="564"/>
      <c r="E46" s="754" t="s">
        <v>7273</v>
      </c>
      <c r="F46" s="450" t="s">
        <v>112</v>
      </c>
      <c r="G46" s="12" t="s">
        <v>4881</v>
      </c>
      <c r="H46" s="12" t="s">
        <v>4882</v>
      </c>
      <c r="I46" s="12" t="s">
        <v>4883</v>
      </c>
      <c r="J46" s="42">
        <v>50</v>
      </c>
      <c r="K46" s="41" t="s">
        <v>2327</v>
      </c>
      <c r="L46" s="42">
        <v>50</v>
      </c>
      <c r="M46" s="175"/>
      <c r="N46" s="42">
        <v>50</v>
      </c>
      <c r="O46" s="41"/>
      <c r="P46" s="42">
        <v>50</v>
      </c>
      <c r="Q46" s="41" t="s">
        <v>2327</v>
      </c>
      <c r="R46" s="41"/>
      <c r="S46" s="41"/>
      <c r="T46" s="41"/>
      <c r="U46" s="41"/>
      <c r="V46" s="41"/>
      <c r="W46" s="40"/>
      <c r="X46" s="41"/>
      <c r="Y46" s="41"/>
    </row>
    <row r="47" spans="1:25" ht="90" x14ac:dyDescent="0.25">
      <c r="A47" s="564" t="s">
        <v>557</v>
      </c>
      <c r="B47" s="564"/>
      <c r="C47" s="564"/>
      <c r="D47" s="564"/>
      <c r="E47" s="754" t="s">
        <v>7274</v>
      </c>
      <c r="F47" s="450" t="s">
        <v>7192</v>
      </c>
      <c r="G47" s="12" t="s">
        <v>36</v>
      </c>
      <c r="H47" s="12" t="s">
        <v>105</v>
      </c>
      <c r="I47" s="12" t="s">
        <v>106</v>
      </c>
      <c r="J47" s="42">
        <v>50</v>
      </c>
      <c r="K47" s="41" t="s">
        <v>2326</v>
      </c>
      <c r="L47" s="41">
        <v>50</v>
      </c>
      <c r="M47" s="175"/>
      <c r="N47" s="41">
        <v>50</v>
      </c>
      <c r="O47" s="41"/>
      <c r="P47" s="41">
        <v>50</v>
      </c>
      <c r="Q47" s="41" t="s">
        <v>2326</v>
      </c>
      <c r="R47" s="41"/>
      <c r="S47" s="41"/>
      <c r="T47" s="41"/>
      <c r="U47" s="41"/>
      <c r="V47" s="41"/>
      <c r="W47" s="41"/>
      <c r="X47" s="41"/>
      <c r="Y47" s="41"/>
    </row>
    <row r="48" spans="1:25" ht="60" x14ac:dyDescent="0.25">
      <c r="A48" s="564" t="s">
        <v>558</v>
      </c>
      <c r="B48" s="564"/>
      <c r="C48" s="564"/>
      <c r="D48" s="564"/>
      <c r="E48" s="754" t="s">
        <v>7275</v>
      </c>
      <c r="F48" s="450" t="s">
        <v>330</v>
      </c>
      <c r="G48" s="12" t="s">
        <v>4885</v>
      </c>
      <c r="H48" s="12" t="s">
        <v>107</v>
      </c>
      <c r="I48" s="12" t="s">
        <v>108</v>
      </c>
      <c r="J48" s="42">
        <v>0</v>
      </c>
      <c r="K48" s="41" t="s">
        <v>2325</v>
      </c>
      <c r="L48" s="41">
        <v>0</v>
      </c>
      <c r="M48" s="175"/>
      <c r="N48" s="41">
        <v>0</v>
      </c>
      <c r="O48" s="41"/>
      <c r="P48" s="41">
        <v>0</v>
      </c>
      <c r="Q48" s="41" t="s">
        <v>2325</v>
      </c>
      <c r="R48" s="41"/>
      <c r="S48" s="41"/>
      <c r="T48" s="41"/>
      <c r="U48" s="41"/>
      <c r="V48" s="41"/>
      <c r="W48" s="41"/>
      <c r="X48" s="41"/>
      <c r="Y48" s="41"/>
    </row>
    <row r="49" spans="1:25" s="52" customFormat="1" ht="69" x14ac:dyDescent="0.25">
      <c r="A49" s="31"/>
      <c r="B49" s="31"/>
      <c r="C49" s="31"/>
      <c r="D49" s="756" t="s">
        <v>642</v>
      </c>
      <c r="E49" s="756"/>
      <c r="F49" s="517" t="s">
        <v>642</v>
      </c>
      <c r="G49" s="30"/>
      <c r="H49" s="30"/>
      <c r="I49" s="30"/>
      <c r="J49" s="176">
        <f>AVERAGE(J50:J56)</f>
        <v>42.857142857142854</v>
      </c>
      <c r="K49" s="43"/>
      <c r="L49" s="176">
        <f>AVERAGE(L50:L56)</f>
        <v>42.857142857142854</v>
      </c>
      <c r="M49" s="791"/>
      <c r="N49" s="176">
        <f>AVERAGE(N50:N56)</f>
        <v>42.857142857142854</v>
      </c>
      <c r="O49" s="43"/>
      <c r="P49" s="176">
        <f>AVERAGE(P50:P56)</f>
        <v>42.857142857142854</v>
      </c>
      <c r="Q49" s="43"/>
      <c r="R49" s="176">
        <f>AVERAGE(R50:R56)</f>
        <v>42.857142857142854</v>
      </c>
      <c r="S49" s="43"/>
      <c r="T49" s="176">
        <f>AVERAGE(T50:T56)</f>
        <v>42.857142857142854</v>
      </c>
      <c r="U49" s="43"/>
      <c r="V49" s="176">
        <f>AVERAGE(V50:V56)</f>
        <v>42.857142857142854</v>
      </c>
      <c r="W49" s="43"/>
      <c r="X49" s="176">
        <f>AVERAGE(X50:X56)</f>
        <v>42.857142857142854</v>
      </c>
      <c r="Y49" s="43"/>
    </row>
    <row r="50" spans="1:25" ht="120" x14ac:dyDescent="0.25">
      <c r="A50" s="564" t="s">
        <v>559</v>
      </c>
      <c r="B50" s="564"/>
      <c r="C50" s="564"/>
      <c r="D50" s="564"/>
      <c r="E50" s="754" t="s">
        <v>6976</v>
      </c>
      <c r="F50" s="450" t="s">
        <v>5114</v>
      </c>
      <c r="G50" s="12" t="s">
        <v>91</v>
      </c>
      <c r="H50" s="12" t="s">
        <v>92</v>
      </c>
      <c r="I50" s="12" t="s">
        <v>93</v>
      </c>
      <c r="J50" s="42">
        <v>0</v>
      </c>
      <c r="K50" s="47" t="s">
        <v>2324</v>
      </c>
      <c r="L50" s="42">
        <v>0</v>
      </c>
      <c r="M50" s="175"/>
      <c r="N50" s="42">
        <v>0</v>
      </c>
      <c r="O50" s="41"/>
      <c r="P50" s="42">
        <v>0</v>
      </c>
      <c r="Q50" s="41"/>
      <c r="R50" s="42">
        <v>0</v>
      </c>
      <c r="S50" s="41"/>
      <c r="T50" s="42">
        <v>0</v>
      </c>
      <c r="U50" s="41"/>
      <c r="V50" s="42">
        <v>0</v>
      </c>
      <c r="W50" s="41"/>
      <c r="X50" s="42">
        <v>0</v>
      </c>
      <c r="Y50" s="41"/>
    </row>
    <row r="51" spans="1:25" ht="240" x14ac:dyDescent="0.25">
      <c r="A51" s="564" t="s">
        <v>560</v>
      </c>
      <c r="B51" s="564"/>
      <c r="C51" s="564"/>
      <c r="D51" s="564"/>
      <c r="E51" s="754" t="s">
        <v>6977</v>
      </c>
      <c r="F51" s="450" t="s">
        <v>5115</v>
      </c>
      <c r="G51" s="12" t="s">
        <v>109</v>
      </c>
      <c r="H51" s="12" t="s">
        <v>94</v>
      </c>
      <c r="I51" s="12" t="s">
        <v>95</v>
      </c>
      <c r="J51" s="42">
        <v>50</v>
      </c>
      <c r="K51" s="47" t="s">
        <v>2323</v>
      </c>
      <c r="L51" s="42">
        <v>50</v>
      </c>
      <c r="M51" s="175"/>
      <c r="N51" s="42">
        <v>50</v>
      </c>
      <c r="O51" s="41"/>
      <c r="P51" s="42">
        <v>50</v>
      </c>
      <c r="Q51" s="41"/>
      <c r="R51" s="42">
        <v>50</v>
      </c>
      <c r="S51" s="41"/>
      <c r="T51" s="42">
        <v>50</v>
      </c>
      <c r="U51" s="41"/>
      <c r="V51" s="42">
        <v>50</v>
      </c>
      <c r="W51" s="41"/>
      <c r="X51" s="42">
        <v>50</v>
      </c>
      <c r="Y51" s="41"/>
    </row>
    <row r="52" spans="1:25" ht="255" x14ac:dyDescent="0.25">
      <c r="A52" s="564" t="s">
        <v>561</v>
      </c>
      <c r="B52" s="564"/>
      <c r="C52" s="564"/>
      <c r="D52" s="564"/>
      <c r="E52" s="754" t="s">
        <v>6978</v>
      </c>
      <c r="F52" s="450" t="s">
        <v>110</v>
      </c>
      <c r="G52" s="12" t="s">
        <v>91</v>
      </c>
      <c r="H52" s="12" t="s">
        <v>98</v>
      </c>
      <c r="I52" s="12" t="s">
        <v>111</v>
      </c>
      <c r="J52" s="42">
        <v>50</v>
      </c>
      <c r="K52" s="47" t="s">
        <v>2322</v>
      </c>
      <c r="L52" s="42">
        <v>50</v>
      </c>
      <c r="M52" s="175"/>
      <c r="N52" s="42">
        <v>50</v>
      </c>
      <c r="O52" s="41"/>
      <c r="P52" s="42">
        <v>50</v>
      </c>
      <c r="Q52" s="41"/>
      <c r="R52" s="42">
        <v>50</v>
      </c>
      <c r="S52" s="41"/>
      <c r="T52" s="42">
        <v>50</v>
      </c>
      <c r="U52" s="41"/>
      <c r="V52" s="42">
        <v>50</v>
      </c>
      <c r="W52" s="41"/>
      <c r="X52" s="42">
        <v>50</v>
      </c>
      <c r="Y52" s="41"/>
    </row>
    <row r="53" spans="1:25" ht="180" x14ac:dyDescent="0.25">
      <c r="A53" s="564" t="s">
        <v>562</v>
      </c>
      <c r="B53" s="564"/>
      <c r="C53" s="564"/>
      <c r="D53" s="564"/>
      <c r="E53" s="754" t="s">
        <v>6979</v>
      </c>
      <c r="F53" s="450" t="s">
        <v>5116</v>
      </c>
      <c r="G53" s="12" t="s">
        <v>100</v>
      </c>
      <c r="H53" s="12" t="s">
        <v>101</v>
      </c>
      <c r="I53" s="12" t="s">
        <v>102</v>
      </c>
      <c r="J53" s="42">
        <v>100</v>
      </c>
      <c r="K53" s="47" t="s">
        <v>2321</v>
      </c>
      <c r="L53" s="42">
        <v>100</v>
      </c>
      <c r="M53" s="175"/>
      <c r="N53" s="42">
        <v>100</v>
      </c>
      <c r="O53" s="41"/>
      <c r="P53" s="42">
        <v>100</v>
      </c>
      <c r="Q53" s="41"/>
      <c r="R53" s="42">
        <v>100</v>
      </c>
      <c r="S53" s="41"/>
      <c r="T53" s="42">
        <v>100</v>
      </c>
      <c r="U53" s="41"/>
      <c r="V53" s="42">
        <v>100</v>
      </c>
      <c r="W53" s="41"/>
      <c r="X53" s="42">
        <v>100</v>
      </c>
      <c r="Y53" s="41"/>
    </row>
    <row r="54" spans="1:25" ht="75" x14ac:dyDescent="0.25">
      <c r="A54" s="564" t="s">
        <v>563</v>
      </c>
      <c r="B54" s="564"/>
      <c r="C54" s="564"/>
      <c r="D54" s="564"/>
      <c r="E54" s="754" t="s">
        <v>6980</v>
      </c>
      <c r="F54" s="450" t="s">
        <v>112</v>
      </c>
      <c r="G54" s="12" t="s">
        <v>4881</v>
      </c>
      <c r="H54" s="12" t="s">
        <v>4882</v>
      </c>
      <c r="I54" s="12" t="s">
        <v>4883</v>
      </c>
      <c r="J54" s="42">
        <v>50</v>
      </c>
      <c r="K54" s="47" t="s">
        <v>2320</v>
      </c>
      <c r="L54" s="42">
        <v>50</v>
      </c>
      <c r="M54" s="175"/>
      <c r="N54" s="42">
        <v>50</v>
      </c>
      <c r="O54" s="41"/>
      <c r="P54" s="42">
        <v>50</v>
      </c>
      <c r="Q54" s="41"/>
      <c r="R54" s="42">
        <v>50</v>
      </c>
      <c r="S54" s="41"/>
      <c r="T54" s="42">
        <v>50</v>
      </c>
      <c r="U54" s="41"/>
      <c r="V54" s="42">
        <v>50</v>
      </c>
      <c r="W54" s="40"/>
      <c r="X54" s="42">
        <v>50</v>
      </c>
      <c r="Y54" s="41"/>
    </row>
    <row r="55" spans="1:25" ht="90" x14ac:dyDescent="0.25">
      <c r="A55" s="564" t="s">
        <v>564</v>
      </c>
      <c r="B55" s="564"/>
      <c r="C55" s="564"/>
      <c r="D55" s="564"/>
      <c r="E55" s="754" t="s">
        <v>6981</v>
      </c>
      <c r="F55" s="450" t="s">
        <v>4884</v>
      </c>
      <c r="G55" s="12" t="s">
        <v>36</v>
      </c>
      <c r="H55" s="12" t="s">
        <v>105</v>
      </c>
      <c r="I55" s="12" t="s">
        <v>106</v>
      </c>
      <c r="J55" s="42">
        <v>50</v>
      </c>
      <c r="K55" s="47" t="s">
        <v>2319</v>
      </c>
      <c r="L55" s="42">
        <v>50</v>
      </c>
      <c r="M55" s="41"/>
      <c r="N55" s="42">
        <v>50</v>
      </c>
      <c r="O55" s="41"/>
      <c r="P55" s="42">
        <v>50</v>
      </c>
      <c r="Q55" s="41"/>
      <c r="R55" s="42">
        <v>50</v>
      </c>
      <c r="S55" s="41"/>
      <c r="T55" s="42">
        <v>50</v>
      </c>
      <c r="U55" s="41"/>
      <c r="V55" s="42">
        <v>50</v>
      </c>
      <c r="W55" s="41"/>
      <c r="X55" s="42">
        <v>50</v>
      </c>
      <c r="Y55" s="41"/>
    </row>
    <row r="56" spans="1:25" ht="45" x14ac:dyDescent="0.25">
      <c r="A56" s="564" t="s">
        <v>565</v>
      </c>
      <c r="B56" s="564"/>
      <c r="C56" s="564"/>
      <c r="D56" s="564"/>
      <c r="E56" s="754" t="s">
        <v>6982</v>
      </c>
      <c r="F56" s="450" t="s">
        <v>330</v>
      </c>
      <c r="G56" s="12" t="s">
        <v>4885</v>
      </c>
      <c r="H56" s="12" t="s">
        <v>107</v>
      </c>
      <c r="I56" s="12" t="s">
        <v>108</v>
      </c>
      <c r="J56" s="42">
        <v>0</v>
      </c>
      <c r="K56" s="47" t="s">
        <v>2318</v>
      </c>
      <c r="L56" s="42">
        <v>0</v>
      </c>
      <c r="M56" s="175"/>
      <c r="N56" s="42">
        <v>0</v>
      </c>
      <c r="O56" s="41"/>
      <c r="P56" s="42">
        <v>0</v>
      </c>
      <c r="Q56" s="41"/>
      <c r="R56" s="42">
        <v>0</v>
      </c>
      <c r="S56" s="41"/>
      <c r="T56" s="42">
        <v>0</v>
      </c>
      <c r="U56" s="41"/>
      <c r="V56" s="42">
        <v>0</v>
      </c>
      <c r="W56" s="41"/>
      <c r="X56" s="42">
        <v>0</v>
      </c>
      <c r="Y56" s="41"/>
    </row>
    <row r="57" spans="1:25" ht="135" x14ac:dyDescent="0.25">
      <c r="A57" s="564">
        <v>30</v>
      </c>
      <c r="B57" s="564"/>
      <c r="C57" s="564"/>
      <c r="D57" s="754" t="s">
        <v>131</v>
      </c>
      <c r="E57" s="754"/>
      <c r="F57" s="450" t="s">
        <v>113</v>
      </c>
      <c r="G57" s="12" t="s">
        <v>114</v>
      </c>
      <c r="H57" s="12" t="s">
        <v>115</v>
      </c>
      <c r="I57" s="12" t="s">
        <v>116</v>
      </c>
      <c r="J57" s="42">
        <v>0</v>
      </c>
      <c r="K57" s="41" t="s">
        <v>2317</v>
      </c>
      <c r="L57" s="42">
        <v>0</v>
      </c>
      <c r="M57" s="175"/>
      <c r="N57" s="42">
        <v>0</v>
      </c>
      <c r="O57" s="41"/>
      <c r="P57" s="42">
        <v>0</v>
      </c>
      <c r="Q57" s="41"/>
      <c r="R57" s="42">
        <v>0</v>
      </c>
      <c r="S57" s="41"/>
      <c r="T57" s="42">
        <v>0</v>
      </c>
      <c r="U57" s="41"/>
      <c r="V57" s="42">
        <v>0</v>
      </c>
      <c r="W57" s="41"/>
      <c r="X57" s="42">
        <v>0</v>
      </c>
      <c r="Y57" s="41" t="s">
        <v>2317</v>
      </c>
    </row>
    <row r="58" spans="1:25" ht="225" x14ac:dyDescent="0.25">
      <c r="A58" s="564">
        <v>31</v>
      </c>
      <c r="B58" s="564"/>
      <c r="C58" s="564"/>
      <c r="D58" s="754" t="s">
        <v>130</v>
      </c>
      <c r="E58" s="754"/>
      <c r="F58" s="450" t="s">
        <v>117</v>
      </c>
      <c r="G58" s="12" t="s">
        <v>118</v>
      </c>
      <c r="H58" s="12" t="s">
        <v>119</v>
      </c>
      <c r="I58" s="12" t="s">
        <v>120</v>
      </c>
      <c r="J58" s="42">
        <v>0</v>
      </c>
      <c r="K58" s="41" t="s">
        <v>2316</v>
      </c>
      <c r="L58" s="41">
        <v>0</v>
      </c>
      <c r="M58" s="175"/>
      <c r="N58" s="41">
        <v>0</v>
      </c>
      <c r="O58" s="41"/>
      <c r="P58" s="41">
        <v>0</v>
      </c>
      <c r="Q58" s="41"/>
      <c r="R58" s="41">
        <v>0</v>
      </c>
      <c r="S58" s="41"/>
      <c r="T58" s="41">
        <v>0</v>
      </c>
      <c r="U58" s="40" t="s">
        <v>2315</v>
      </c>
      <c r="V58" s="41">
        <v>0</v>
      </c>
      <c r="W58" s="41"/>
      <c r="X58" s="41">
        <v>0</v>
      </c>
      <c r="Y58" s="41"/>
    </row>
    <row r="59" spans="1:25" ht="105" x14ac:dyDescent="0.25">
      <c r="A59" s="564">
        <v>32</v>
      </c>
      <c r="B59" s="564"/>
      <c r="C59" s="564"/>
      <c r="D59" s="754" t="s">
        <v>129</v>
      </c>
      <c r="E59" s="754"/>
      <c r="F59" s="450" t="s">
        <v>125</v>
      </c>
      <c r="G59" s="12" t="s">
        <v>114</v>
      </c>
      <c r="H59" s="12" t="s">
        <v>126</v>
      </c>
      <c r="I59" s="12" t="s">
        <v>127</v>
      </c>
      <c r="J59" s="42">
        <v>50</v>
      </c>
      <c r="K59" s="40" t="s">
        <v>4911</v>
      </c>
      <c r="L59" s="42">
        <v>50</v>
      </c>
      <c r="M59" s="175"/>
      <c r="N59" s="42">
        <v>50</v>
      </c>
      <c r="O59" s="41"/>
      <c r="P59" s="42">
        <v>50</v>
      </c>
      <c r="Q59" s="40"/>
      <c r="R59" s="42">
        <v>50</v>
      </c>
      <c r="S59" s="41"/>
      <c r="T59" s="42">
        <v>50</v>
      </c>
      <c r="U59" s="41"/>
      <c r="V59" s="42">
        <v>50</v>
      </c>
      <c r="W59" s="41"/>
      <c r="X59" s="42">
        <v>50</v>
      </c>
      <c r="Y59" s="41"/>
    </row>
    <row r="60" spans="1:25" s="26" customFormat="1" ht="96" customHeight="1" x14ac:dyDescent="0.25">
      <c r="A60" s="28"/>
      <c r="B60" s="28"/>
      <c r="C60" s="750" t="s">
        <v>566</v>
      </c>
      <c r="D60" s="28"/>
      <c r="E60" s="28"/>
      <c r="F60" s="901" t="s">
        <v>5020</v>
      </c>
      <c r="G60" s="751"/>
      <c r="H60" s="751"/>
      <c r="I60" s="751"/>
      <c r="J60" s="64">
        <f>AVERAGE(J61:J65)</f>
        <v>40</v>
      </c>
      <c r="K60" s="44"/>
      <c r="L60" s="64">
        <f>AVERAGE(L61:L65)</f>
        <v>40</v>
      </c>
      <c r="M60" s="44"/>
      <c r="N60" s="64">
        <f>AVERAGE(N61:N65)</f>
        <v>40</v>
      </c>
      <c r="O60" s="44"/>
      <c r="P60" s="64">
        <f>AVERAGE(P61:P65)</f>
        <v>40</v>
      </c>
      <c r="Q60" s="44"/>
      <c r="R60" s="64">
        <f>AVERAGE(R61:R65)</f>
        <v>40</v>
      </c>
      <c r="S60" s="44"/>
      <c r="T60" s="64">
        <f>AVERAGE(T61:T65)</f>
        <v>40</v>
      </c>
      <c r="U60" s="44"/>
      <c r="V60" s="64">
        <f>AVERAGE(V61:V65)</f>
        <v>40</v>
      </c>
      <c r="W60" s="44"/>
      <c r="X60" s="64">
        <f>AVERAGE(X61:X65)</f>
        <v>40</v>
      </c>
      <c r="Y60" s="44"/>
    </row>
    <row r="61" spans="1:25" ht="120" x14ac:dyDescent="0.25">
      <c r="A61" s="564">
        <v>33</v>
      </c>
      <c r="B61" s="564"/>
      <c r="C61" s="564"/>
      <c r="D61" s="754" t="s">
        <v>128</v>
      </c>
      <c r="E61" s="754"/>
      <c r="F61" s="450" t="s">
        <v>121</v>
      </c>
      <c r="G61" s="12" t="s">
        <v>122</v>
      </c>
      <c r="H61" s="12" t="s">
        <v>123</v>
      </c>
      <c r="I61" s="12" t="s">
        <v>124</v>
      </c>
      <c r="J61" s="42">
        <v>0</v>
      </c>
      <c r="K61" s="41" t="s">
        <v>2314</v>
      </c>
      <c r="L61" s="42">
        <v>0</v>
      </c>
      <c r="M61" s="175"/>
      <c r="N61" s="42">
        <v>0</v>
      </c>
      <c r="O61" s="41"/>
      <c r="P61" s="42">
        <v>0</v>
      </c>
      <c r="Q61" s="41"/>
      <c r="R61" s="42">
        <v>0</v>
      </c>
      <c r="S61" s="41"/>
      <c r="T61" s="42">
        <v>0</v>
      </c>
      <c r="U61" s="41"/>
      <c r="V61" s="42">
        <v>0</v>
      </c>
      <c r="W61" s="41"/>
      <c r="X61" s="42">
        <v>0</v>
      </c>
      <c r="Y61" s="41"/>
    </row>
    <row r="62" spans="1:25" ht="90" x14ac:dyDescent="0.25">
      <c r="A62" s="564">
        <v>34</v>
      </c>
      <c r="B62" s="564"/>
      <c r="C62" s="564"/>
      <c r="D62" s="754" t="s">
        <v>132</v>
      </c>
      <c r="E62" s="754"/>
      <c r="F62" s="450" t="s">
        <v>132</v>
      </c>
      <c r="G62" s="12" t="s">
        <v>133</v>
      </c>
      <c r="H62" s="12" t="s">
        <v>134</v>
      </c>
      <c r="I62" s="12" t="s">
        <v>135</v>
      </c>
      <c r="J62" s="40">
        <v>50</v>
      </c>
      <c r="K62" s="40" t="s">
        <v>2313</v>
      </c>
      <c r="L62" s="40">
        <v>50</v>
      </c>
      <c r="M62" s="178"/>
      <c r="N62" s="40">
        <v>50</v>
      </c>
      <c r="O62" s="40"/>
      <c r="P62" s="40">
        <v>50</v>
      </c>
      <c r="Q62" s="40"/>
      <c r="R62" s="40">
        <v>50</v>
      </c>
      <c r="S62" s="40"/>
      <c r="T62" s="40">
        <v>50</v>
      </c>
      <c r="U62" s="40"/>
      <c r="V62" s="40">
        <v>50</v>
      </c>
      <c r="W62" s="40"/>
      <c r="X62" s="40">
        <v>50</v>
      </c>
      <c r="Y62" s="40"/>
    </row>
    <row r="63" spans="1:25" ht="195" x14ac:dyDescent="0.25">
      <c r="A63" s="564">
        <v>35</v>
      </c>
      <c r="B63" s="564"/>
      <c r="C63" s="564"/>
      <c r="D63" s="754" t="s">
        <v>148</v>
      </c>
      <c r="E63" s="754"/>
      <c r="F63" s="450" t="s">
        <v>136</v>
      </c>
      <c r="G63" s="12" t="s">
        <v>137</v>
      </c>
      <c r="H63" s="12" t="s">
        <v>138</v>
      </c>
      <c r="I63" s="12" t="s">
        <v>139</v>
      </c>
      <c r="J63" s="177">
        <v>0</v>
      </c>
      <c r="K63" s="269"/>
      <c r="L63" s="177">
        <v>0</v>
      </c>
      <c r="M63" s="178"/>
      <c r="N63" s="177">
        <v>0</v>
      </c>
      <c r="O63" s="40"/>
      <c r="P63" s="177">
        <v>0</v>
      </c>
      <c r="Q63" s="40"/>
      <c r="R63" s="177">
        <v>0</v>
      </c>
      <c r="S63" s="40"/>
      <c r="T63" s="177">
        <v>0</v>
      </c>
      <c r="U63" s="40"/>
      <c r="V63" s="177">
        <v>0</v>
      </c>
      <c r="W63" s="40"/>
      <c r="X63" s="177">
        <v>0</v>
      </c>
      <c r="Y63" s="40"/>
    </row>
    <row r="64" spans="1:25" ht="315" x14ac:dyDescent="0.25">
      <c r="A64" s="564">
        <v>36</v>
      </c>
      <c r="B64" s="564"/>
      <c r="C64" s="564"/>
      <c r="D64" s="754" t="s">
        <v>149</v>
      </c>
      <c r="E64" s="754"/>
      <c r="F64" s="450" t="s">
        <v>140</v>
      </c>
      <c r="G64" s="12" t="s">
        <v>141</v>
      </c>
      <c r="H64" s="12" t="s">
        <v>142</v>
      </c>
      <c r="I64" s="12" t="s">
        <v>143</v>
      </c>
      <c r="J64" s="177">
        <v>50</v>
      </c>
      <c r="K64" s="40"/>
      <c r="L64" s="177">
        <v>50</v>
      </c>
      <c r="M64" s="178"/>
      <c r="N64" s="177">
        <v>50</v>
      </c>
      <c r="O64" s="40" t="s">
        <v>2312</v>
      </c>
      <c r="P64" s="177">
        <v>50</v>
      </c>
      <c r="Q64" s="40"/>
      <c r="R64" s="177">
        <v>50</v>
      </c>
      <c r="S64" s="40"/>
      <c r="T64" s="177">
        <v>50</v>
      </c>
      <c r="U64" s="40"/>
      <c r="V64" s="177">
        <v>50</v>
      </c>
      <c r="W64" s="40"/>
      <c r="X64" s="177">
        <v>50</v>
      </c>
      <c r="Y64" s="40"/>
    </row>
    <row r="65" spans="1:25" ht="105" x14ac:dyDescent="0.25">
      <c r="A65" s="564">
        <v>37</v>
      </c>
      <c r="B65" s="564"/>
      <c r="C65" s="564"/>
      <c r="D65" s="754" t="s">
        <v>150</v>
      </c>
      <c r="E65" s="754"/>
      <c r="F65" s="450" t="s">
        <v>144</v>
      </c>
      <c r="G65" s="12" t="s">
        <v>145</v>
      </c>
      <c r="H65" s="12" t="s">
        <v>146</v>
      </c>
      <c r="I65" s="12" t="s">
        <v>147</v>
      </c>
      <c r="J65" s="177">
        <v>100</v>
      </c>
      <c r="K65" s="40"/>
      <c r="L65" s="177">
        <v>100</v>
      </c>
      <c r="M65" s="178"/>
      <c r="N65" s="177">
        <v>100</v>
      </c>
      <c r="O65" s="40"/>
      <c r="P65" s="177">
        <v>100</v>
      </c>
      <c r="Q65" s="40"/>
      <c r="R65" s="177">
        <v>100</v>
      </c>
      <c r="S65" s="40"/>
      <c r="T65" s="177">
        <v>100</v>
      </c>
      <c r="U65" s="40"/>
      <c r="V65" s="177">
        <v>100</v>
      </c>
      <c r="W65" s="40"/>
      <c r="X65" s="177">
        <v>100</v>
      </c>
      <c r="Y65" s="40"/>
    </row>
    <row r="66" spans="1:25" s="26" customFormat="1" ht="102" customHeight="1" x14ac:dyDescent="0.25">
      <c r="A66" s="28"/>
      <c r="B66" s="28"/>
      <c r="C66" s="750" t="s">
        <v>567</v>
      </c>
      <c r="D66" s="28"/>
      <c r="E66" s="28"/>
      <c r="F66" s="502" t="s">
        <v>524</v>
      </c>
      <c r="G66" s="28"/>
      <c r="H66" s="28"/>
      <c r="I66" s="28"/>
      <c r="J66" s="64">
        <f>AVERAGE(J67:J72)</f>
        <v>83.333333333333329</v>
      </c>
      <c r="K66" s="44"/>
      <c r="L66" s="64">
        <f>AVERAGE(L67:L72)</f>
        <v>83.333333333333329</v>
      </c>
      <c r="M66" s="792"/>
      <c r="N66" s="64">
        <f>AVERAGE(N67:N72)</f>
        <v>83.333333333333329</v>
      </c>
      <c r="O66" s="44"/>
      <c r="P66" s="64">
        <f>AVERAGE(P67:P72)</f>
        <v>83.333333333333329</v>
      </c>
      <c r="Q66" s="44"/>
      <c r="R66" s="64">
        <f>AVERAGE(R67:R72)</f>
        <v>66.666666666666671</v>
      </c>
      <c r="S66" s="44"/>
      <c r="T66" s="64">
        <f>AVERAGE(T67:T72)</f>
        <v>66.666666666666671</v>
      </c>
      <c r="U66" s="44"/>
      <c r="V66" s="64">
        <f>AVERAGE(V67:V72)</f>
        <v>66.666666666666671</v>
      </c>
      <c r="W66" s="44"/>
      <c r="X66" s="64">
        <f>AVERAGE(X67:X72)</f>
        <v>66.666666666666671</v>
      </c>
      <c r="Y66" s="44"/>
    </row>
    <row r="67" spans="1:25" ht="270" x14ac:dyDescent="0.25">
      <c r="A67" s="564">
        <v>38</v>
      </c>
      <c r="B67" s="564"/>
      <c r="C67" s="564"/>
      <c r="D67" s="754" t="s">
        <v>165</v>
      </c>
      <c r="E67" s="754"/>
      <c r="F67" s="450" t="s">
        <v>7193</v>
      </c>
      <c r="G67" s="12" t="s">
        <v>151</v>
      </c>
      <c r="H67" s="12" t="s">
        <v>152</v>
      </c>
      <c r="I67" s="12" t="s">
        <v>153</v>
      </c>
      <c r="J67" s="40">
        <v>0</v>
      </c>
      <c r="K67" s="40" t="s">
        <v>2311</v>
      </c>
      <c r="L67" s="40">
        <v>0</v>
      </c>
      <c r="M67" s="269"/>
      <c r="N67" s="40">
        <v>0</v>
      </c>
      <c r="O67" s="40"/>
      <c r="P67" s="40">
        <v>0</v>
      </c>
      <c r="Q67" s="40"/>
      <c r="R67" s="40">
        <v>0</v>
      </c>
      <c r="S67" s="40"/>
      <c r="T67" s="40">
        <v>0</v>
      </c>
      <c r="U67" s="40"/>
      <c r="V67" s="40">
        <v>0</v>
      </c>
      <c r="W67" s="40"/>
      <c r="X67" s="40">
        <v>0</v>
      </c>
      <c r="Y67" s="40"/>
    </row>
    <row r="68" spans="1:25" ht="138" x14ac:dyDescent="0.25">
      <c r="A68" s="564">
        <v>39</v>
      </c>
      <c r="B68" s="564"/>
      <c r="C68" s="564"/>
      <c r="D68" s="754" t="s">
        <v>162</v>
      </c>
      <c r="E68" s="754"/>
      <c r="F68" s="450" t="s">
        <v>154</v>
      </c>
      <c r="G68" s="12" t="s">
        <v>155</v>
      </c>
      <c r="H68" s="12" t="s">
        <v>7176</v>
      </c>
      <c r="I68" s="12" t="s">
        <v>114</v>
      </c>
      <c r="J68" s="177">
        <v>100</v>
      </c>
      <c r="K68" s="40" t="s">
        <v>2310</v>
      </c>
      <c r="L68" s="177">
        <v>100</v>
      </c>
      <c r="M68" s="178"/>
      <c r="N68" s="177">
        <v>100</v>
      </c>
      <c r="O68" s="40"/>
      <c r="P68" s="177">
        <v>100</v>
      </c>
      <c r="Q68" s="40"/>
      <c r="R68" s="177">
        <v>100</v>
      </c>
      <c r="S68" s="40"/>
      <c r="T68" s="177">
        <v>100</v>
      </c>
      <c r="U68" s="40"/>
      <c r="V68" s="177">
        <v>100</v>
      </c>
      <c r="W68" s="40"/>
      <c r="X68" s="177">
        <v>100</v>
      </c>
      <c r="Y68" s="40"/>
    </row>
    <row r="69" spans="1:25" ht="75" x14ac:dyDescent="0.25">
      <c r="A69" s="564">
        <v>40</v>
      </c>
      <c r="B69" s="564"/>
      <c r="C69" s="564"/>
      <c r="D69" s="754" t="s">
        <v>164</v>
      </c>
      <c r="E69" s="754"/>
      <c r="F69" s="450" t="s">
        <v>156</v>
      </c>
      <c r="G69" s="12" t="s">
        <v>157</v>
      </c>
      <c r="H69" s="12" t="s">
        <v>158</v>
      </c>
      <c r="I69" s="12" t="s">
        <v>114</v>
      </c>
      <c r="J69" s="40">
        <v>100</v>
      </c>
      <c r="K69" s="40"/>
      <c r="L69" s="40">
        <v>100</v>
      </c>
      <c r="M69" s="178"/>
      <c r="N69" s="40">
        <v>100</v>
      </c>
      <c r="O69" s="40"/>
      <c r="P69" s="40">
        <v>100</v>
      </c>
      <c r="Q69" s="47" t="s">
        <v>2308</v>
      </c>
      <c r="R69" s="40">
        <v>50</v>
      </c>
      <c r="S69" s="40" t="s">
        <v>2309</v>
      </c>
      <c r="T69" s="40">
        <v>50</v>
      </c>
      <c r="U69" s="40"/>
      <c r="V69" s="40">
        <v>50</v>
      </c>
      <c r="W69" s="40"/>
      <c r="X69" s="40">
        <v>50</v>
      </c>
      <c r="Y69" s="40"/>
    </row>
    <row r="70" spans="1:25" ht="300" x14ac:dyDescent="0.25">
      <c r="A70" s="564">
        <v>41</v>
      </c>
      <c r="B70" s="564"/>
      <c r="C70" s="564"/>
      <c r="D70" s="754" t="s">
        <v>159</v>
      </c>
      <c r="E70" s="754"/>
      <c r="F70" s="450" t="s">
        <v>159</v>
      </c>
      <c r="G70" s="12" t="s">
        <v>157</v>
      </c>
      <c r="H70" s="12" t="s">
        <v>158</v>
      </c>
      <c r="I70" s="12" t="s">
        <v>114</v>
      </c>
      <c r="J70" s="40">
        <v>100</v>
      </c>
      <c r="K70" s="40"/>
      <c r="L70" s="40">
        <v>100</v>
      </c>
      <c r="M70" s="178"/>
      <c r="N70" s="40">
        <v>100</v>
      </c>
      <c r="O70" s="40"/>
      <c r="P70" s="40">
        <v>100</v>
      </c>
      <c r="Q70" s="47" t="s">
        <v>2308</v>
      </c>
      <c r="R70" s="40">
        <v>50</v>
      </c>
      <c r="S70" s="40" t="s">
        <v>2307</v>
      </c>
      <c r="T70" s="40">
        <v>50</v>
      </c>
      <c r="U70" s="40"/>
      <c r="V70" s="40">
        <v>50</v>
      </c>
      <c r="W70" s="40"/>
      <c r="X70" s="40">
        <v>50</v>
      </c>
      <c r="Y70" s="40"/>
    </row>
    <row r="71" spans="1:25" ht="75" x14ac:dyDescent="0.25">
      <c r="A71" s="564">
        <v>42</v>
      </c>
      <c r="B71" s="564"/>
      <c r="C71" s="564"/>
      <c r="D71" s="754" t="s">
        <v>163</v>
      </c>
      <c r="E71" s="754"/>
      <c r="F71" s="450" t="s">
        <v>160</v>
      </c>
      <c r="G71" s="12" t="s">
        <v>157</v>
      </c>
      <c r="H71" s="12" t="s">
        <v>158</v>
      </c>
      <c r="I71" s="12" t="s">
        <v>114</v>
      </c>
      <c r="J71" s="82">
        <v>100</v>
      </c>
      <c r="K71" s="40" t="s">
        <v>2306</v>
      </c>
      <c r="L71" s="82">
        <v>100</v>
      </c>
      <c r="M71" s="793"/>
      <c r="N71" s="82">
        <v>100</v>
      </c>
      <c r="O71" s="47"/>
      <c r="P71" s="82">
        <v>100</v>
      </c>
      <c r="Q71" s="47"/>
      <c r="R71" s="82">
        <v>100</v>
      </c>
      <c r="S71" s="47"/>
      <c r="T71" s="82">
        <v>100</v>
      </c>
      <c r="U71" s="47"/>
      <c r="V71" s="82">
        <v>100</v>
      </c>
      <c r="W71" s="47"/>
      <c r="X71" s="82">
        <v>100</v>
      </c>
      <c r="Y71" s="47"/>
    </row>
    <row r="72" spans="1:25" ht="45" x14ac:dyDescent="0.25">
      <c r="A72" s="564">
        <v>43</v>
      </c>
      <c r="B72" s="564"/>
      <c r="C72" s="564"/>
      <c r="D72" s="754" t="s">
        <v>166</v>
      </c>
      <c r="E72" s="754"/>
      <c r="F72" s="450" t="s">
        <v>161</v>
      </c>
      <c r="G72" s="12" t="s">
        <v>157</v>
      </c>
      <c r="H72" s="12" t="s">
        <v>158</v>
      </c>
      <c r="I72" s="12" t="s">
        <v>114</v>
      </c>
      <c r="J72" s="42">
        <v>100</v>
      </c>
      <c r="K72" s="41"/>
      <c r="L72" s="42">
        <v>100</v>
      </c>
      <c r="M72" s="175"/>
      <c r="N72" s="42">
        <v>100</v>
      </c>
      <c r="O72" s="41"/>
      <c r="P72" s="42">
        <v>100</v>
      </c>
      <c r="Q72" s="41"/>
      <c r="R72" s="42">
        <v>100</v>
      </c>
      <c r="S72" s="41"/>
      <c r="T72" s="42">
        <v>100</v>
      </c>
      <c r="U72" s="41"/>
      <c r="V72" s="42">
        <v>100</v>
      </c>
      <c r="W72" s="41"/>
      <c r="X72" s="42">
        <v>100</v>
      </c>
      <c r="Y72" s="41"/>
    </row>
    <row r="73" spans="1:25" s="26" customFormat="1" ht="60" x14ac:dyDescent="0.25">
      <c r="A73" s="760"/>
      <c r="B73" s="750" t="s">
        <v>568</v>
      </c>
      <c r="C73" s="28"/>
      <c r="D73" s="28"/>
      <c r="E73" s="28"/>
      <c r="F73" s="502" t="s">
        <v>525</v>
      </c>
      <c r="G73" s="28"/>
      <c r="H73" s="28"/>
      <c r="I73" s="28"/>
      <c r="J73" s="64">
        <f>AVERAGE(J74,J81,J90,J100)</f>
        <v>46.666666666666671</v>
      </c>
      <c r="K73" s="44"/>
      <c r="L73" s="64">
        <f>AVERAGE(L74,L81,L90,L100)</f>
        <v>46.666666666666671</v>
      </c>
      <c r="M73" s="44"/>
      <c r="N73" s="64">
        <f>AVERAGE(N74,N81,N90,N100)</f>
        <v>46.666666666666671</v>
      </c>
      <c r="O73" s="44"/>
      <c r="P73" s="64">
        <f>AVERAGE(P74,P81,P90,P100)</f>
        <v>46.666666666666671</v>
      </c>
      <c r="Q73" s="44"/>
      <c r="R73" s="64">
        <f>AVERAGE(R74,R81,R90,R100)</f>
        <v>41.666666666666671</v>
      </c>
      <c r="S73" s="44"/>
      <c r="T73" s="64"/>
      <c r="U73" s="44"/>
      <c r="V73" s="44"/>
      <c r="W73" s="44"/>
      <c r="X73" s="44"/>
      <c r="Y73" s="44"/>
    </row>
    <row r="74" spans="1:25" s="26" customFormat="1" ht="45" x14ac:dyDescent="0.25">
      <c r="A74" s="28"/>
      <c r="B74" s="28"/>
      <c r="C74" s="750" t="s">
        <v>569</v>
      </c>
      <c r="D74" s="28"/>
      <c r="E74" s="28"/>
      <c r="F74" s="502" t="s">
        <v>526</v>
      </c>
      <c r="G74" s="28"/>
      <c r="H74" s="28"/>
      <c r="I74" s="28"/>
      <c r="J74" s="64">
        <f>AVERAGE(J75:J80)</f>
        <v>58.333333333333336</v>
      </c>
      <c r="K74" s="44"/>
      <c r="L74" s="64">
        <f>AVERAGE(L75:L80)</f>
        <v>58.333333333333336</v>
      </c>
      <c r="M74" s="44"/>
      <c r="N74" s="64">
        <f>AVERAGE(N75:N80)</f>
        <v>58.333333333333336</v>
      </c>
      <c r="O74" s="44"/>
      <c r="P74" s="64">
        <f>AVERAGE(P75:P80)</f>
        <v>58.333333333333336</v>
      </c>
      <c r="Q74" s="44"/>
      <c r="R74" s="64">
        <f>AVERAGE(R75:R80)</f>
        <v>58.333333333333336</v>
      </c>
      <c r="S74" s="44"/>
      <c r="T74" s="64"/>
      <c r="U74" s="44"/>
      <c r="V74" s="64"/>
      <c r="W74" s="44"/>
      <c r="X74" s="64"/>
      <c r="Y74" s="44"/>
    </row>
    <row r="75" spans="1:25" ht="409.5" x14ac:dyDescent="0.25">
      <c r="A75" s="564">
        <v>44</v>
      </c>
      <c r="B75" s="564"/>
      <c r="C75" s="564"/>
      <c r="D75" s="754" t="s">
        <v>227</v>
      </c>
      <c r="E75" s="754"/>
      <c r="F75" s="450" t="s">
        <v>5117</v>
      </c>
      <c r="G75" s="12" t="s">
        <v>167</v>
      </c>
      <c r="H75" s="12" t="s">
        <v>168</v>
      </c>
      <c r="I75" s="12" t="s">
        <v>169</v>
      </c>
      <c r="J75" s="42">
        <v>100</v>
      </c>
      <c r="K75" s="41" t="s">
        <v>2305</v>
      </c>
      <c r="L75" s="42">
        <v>100</v>
      </c>
      <c r="M75" s="175"/>
      <c r="N75" s="42">
        <v>100</v>
      </c>
      <c r="O75" s="41"/>
      <c r="P75" s="42">
        <v>100</v>
      </c>
      <c r="Q75" s="41"/>
      <c r="R75" s="42">
        <v>100</v>
      </c>
      <c r="S75" s="41"/>
      <c r="T75" s="42"/>
      <c r="U75" s="41"/>
      <c r="V75" s="41"/>
      <c r="W75" s="41"/>
      <c r="X75" s="41"/>
      <c r="Y75" s="41"/>
    </row>
    <row r="76" spans="1:25" ht="255" x14ac:dyDescent="0.25">
      <c r="A76" s="564">
        <v>45</v>
      </c>
      <c r="B76" s="564"/>
      <c r="C76" s="564"/>
      <c r="D76" s="754" t="s">
        <v>228</v>
      </c>
      <c r="E76" s="754"/>
      <c r="F76" s="450" t="s">
        <v>170</v>
      </c>
      <c r="G76" s="12" t="s">
        <v>171</v>
      </c>
      <c r="H76" s="12" t="s">
        <v>172</v>
      </c>
      <c r="I76" s="12" t="s">
        <v>173</v>
      </c>
      <c r="J76" s="42">
        <v>100</v>
      </c>
      <c r="K76" s="41" t="s">
        <v>2304</v>
      </c>
      <c r="L76" s="42">
        <v>100</v>
      </c>
      <c r="M76" s="175"/>
      <c r="N76" s="42">
        <v>100</v>
      </c>
      <c r="O76" s="41"/>
      <c r="P76" s="42">
        <v>100</v>
      </c>
      <c r="Q76" s="41"/>
      <c r="R76" s="42">
        <v>100</v>
      </c>
      <c r="S76" s="41"/>
      <c r="T76" s="42"/>
      <c r="U76" s="41"/>
      <c r="V76" s="41"/>
      <c r="W76" s="41"/>
      <c r="X76" s="41"/>
      <c r="Y76" s="41"/>
    </row>
    <row r="77" spans="1:25" ht="195" x14ac:dyDescent="0.25">
      <c r="A77" s="564">
        <v>46</v>
      </c>
      <c r="B77" s="564"/>
      <c r="C77" s="564"/>
      <c r="D77" s="754" t="s">
        <v>229</v>
      </c>
      <c r="E77" s="754"/>
      <c r="F77" s="450" t="s">
        <v>174</v>
      </c>
      <c r="G77" s="12" t="s">
        <v>175</v>
      </c>
      <c r="H77" s="12" t="s">
        <v>176</v>
      </c>
      <c r="I77" s="12" t="s">
        <v>177</v>
      </c>
      <c r="J77" s="42">
        <v>0</v>
      </c>
      <c r="K77" s="40" t="s">
        <v>2303</v>
      </c>
      <c r="L77" s="42">
        <v>0</v>
      </c>
      <c r="M77" s="175"/>
      <c r="N77" s="42">
        <v>0</v>
      </c>
      <c r="O77" s="41"/>
      <c r="P77" s="42">
        <v>0</v>
      </c>
      <c r="Q77" s="41"/>
      <c r="R77" s="42">
        <v>0</v>
      </c>
      <c r="S77" s="41"/>
      <c r="T77" s="42"/>
      <c r="U77" s="41"/>
      <c r="V77" s="41"/>
      <c r="W77" s="41"/>
      <c r="X77" s="41"/>
      <c r="Y77" s="41"/>
    </row>
    <row r="78" spans="1:25" ht="255" x14ac:dyDescent="0.25">
      <c r="A78" s="564">
        <v>47</v>
      </c>
      <c r="B78" s="564"/>
      <c r="C78" s="564"/>
      <c r="D78" s="754" t="s">
        <v>230</v>
      </c>
      <c r="E78" s="754"/>
      <c r="F78" s="450" t="s">
        <v>178</v>
      </c>
      <c r="G78" s="12" t="s">
        <v>171</v>
      </c>
      <c r="H78" s="12" t="s">
        <v>179</v>
      </c>
      <c r="I78" s="12" t="s">
        <v>180</v>
      </c>
      <c r="J78" s="42">
        <v>50</v>
      </c>
      <c r="K78" s="40" t="s">
        <v>2302</v>
      </c>
      <c r="L78" s="42">
        <v>50</v>
      </c>
      <c r="M78" s="175"/>
      <c r="N78" s="42">
        <v>50</v>
      </c>
      <c r="O78" s="41" t="s">
        <v>2301</v>
      </c>
      <c r="P78" s="42">
        <v>50</v>
      </c>
      <c r="Q78" s="41"/>
      <c r="R78" s="42">
        <v>50</v>
      </c>
      <c r="S78" s="41"/>
      <c r="T78" s="42"/>
      <c r="U78" s="41"/>
      <c r="V78" s="41"/>
      <c r="W78" s="41"/>
      <c r="X78" s="41"/>
      <c r="Y78" s="41"/>
    </row>
    <row r="79" spans="1:25" ht="409.5" x14ac:dyDescent="0.25">
      <c r="A79" s="564">
        <v>48</v>
      </c>
      <c r="B79" s="564"/>
      <c r="C79" s="564"/>
      <c r="D79" s="754" t="s">
        <v>231</v>
      </c>
      <c r="E79" s="754"/>
      <c r="F79" s="450" t="s">
        <v>181</v>
      </c>
      <c r="G79" s="12" t="s">
        <v>36</v>
      </c>
      <c r="H79" s="12" t="s">
        <v>176</v>
      </c>
      <c r="I79" s="12" t="s">
        <v>182</v>
      </c>
      <c r="J79" s="42">
        <v>50</v>
      </c>
      <c r="K79" s="40" t="s">
        <v>2300</v>
      </c>
      <c r="L79" s="42">
        <v>50</v>
      </c>
      <c r="M79" s="175"/>
      <c r="N79" s="42">
        <v>50</v>
      </c>
      <c r="O79" s="41"/>
      <c r="P79" s="42">
        <v>50</v>
      </c>
      <c r="Q79" s="41"/>
      <c r="R79" s="42">
        <v>50</v>
      </c>
      <c r="S79" s="41"/>
      <c r="T79" s="41"/>
      <c r="U79" s="41"/>
      <c r="V79" s="41"/>
      <c r="W79" s="41"/>
      <c r="X79" s="41"/>
      <c r="Y79" s="41"/>
    </row>
    <row r="80" spans="1:25" ht="285" x14ac:dyDescent="0.25">
      <c r="A80" s="564">
        <v>49</v>
      </c>
      <c r="B80" s="564"/>
      <c r="C80" s="564"/>
      <c r="D80" s="754" t="s">
        <v>232</v>
      </c>
      <c r="E80" s="754"/>
      <c r="F80" s="450" t="s">
        <v>5073</v>
      </c>
      <c r="G80" s="12" t="s">
        <v>167</v>
      </c>
      <c r="H80" s="12" t="s">
        <v>168</v>
      </c>
      <c r="I80" s="12" t="s">
        <v>169</v>
      </c>
      <c r="J80" s="42">
        <v>50</v>
      </c>
      <c r="K80" s="40" t="s">
        <v>2299</v>
      </c>
      <c r="L80" s="42">
        <v>50</v>
      </c>
      <c r="M80" s="175"/>
      <c r="N80" s="42">
        <v>50</v>
      </c>
      <c r="O80" s="41"/>
      <c r="P80" s="42">
        <v>50</v>
      </c>
      <c r="Q80" s="41"/>
      <c r="R80" s="42">
        <v>50</v>
      </c>
      <c r="S80" s="41"/>
      <c r="T80" s="41"/>
      <c r="U80" s="41"/>
      <c r="V80" s="41"/>
      <c r="W80" s="41"/>
      <c r="X80" s="41"/>
      <c r="Y80" s="41"/>
    </row>
    <row r="81" spans="1:25" s="26" customFormat="1" ht="123" customHeight="1" x14ac:dyDescent="0.25">
      <c r="A81" s="28"/>
      <c r="B81" s="28"/>
      <c r="C81" s="750" t="s">
        <v>570</v>
      </c>
      <c r="D81" s="751"/>
      <c r="E81" s="751"/>
      <c r="F81" s="901" t="s">
        <v>527</v>
      </c>
      <c r="G81" s="751"/>
      <c r="H81" s="28"/>
      <c r="I81" s="28"/>
      <c r="J81" s="64">
        <f>AVERAGE(J82,J83,J87:J89)</f>
        <v>43.333333333333336</v>
      </c>
      <c r="K81" s="44"/>
      <c r="L81" s="64">
        <f>AVERAGE(L82,L83,L87:L89)</f>
        <v>43.333333333333336</v>
      </c>
      <c r="M81" s="792"/>
      <c r="N81" s="64">
        <f>AVERAGE(N82,N83,N87:N89)</f>
        <v>43.333333333333336</v>
      </c>
      <c r="O81" s="44"/>
      <c r="P81" s="64">
        <f>AVERAGE(P82,P83,P87:P89)</f>
        <v>43.333333333333336</v>
      </c>
      <c r="Q81" s="44"/>
      <c r="R81" s="64">
        <f>AVERAGE(R82,R83,R87:R89)</f>
        <v>43.333333333333336</v>
      </c>
      <c r="S81" s="44"/>
      <c r="T81" s="64"/>
      <c r="U81" s="44"/>
      <c r="V81" s="44"/>
      <c r="W81" s="44"/>
      <c r="X81" s="44"/>
      <c r="Y81" s="44"/>
    </row>
    <row r="82" spans="1:25" ht="409.5" x14ac:dyDescent="0.25">
      <c r="A82" s="564">
        <v>50</v>
      </c>
      <c r="B82" s="564"/>
      <c r="C82" s="564"/>
      <c r="D82" s="754" t="s">
        <v>233</v>
      </c>
      <c r="E82" s="754"/>
      <c r="F82" s="450" t="s">
        <v>183</v>
      </c>
      <c r="G82" s="12" t="s">
        <v>184</v>
      </c>
      <c r="H82" s="12" t="s">
        <v>185</v>
      </c>
      <c r="I82" s="12" t="s">
        <v>186</v>
      </c>
      <c r="J82" s="42">
        <v>50</v>
      </c>
      <c r="K82" s="41" t="s">
        <v>2298</v>
      </c>
      <c r="L82" s="42">
        <v>50</v>
      </c>
      <c r="M82" s="175"/>
      <c r="N82" s="42">
        <v>50</v>
      </c>
      <c r="O82" s="41"/>
      <c r="P82" s="42">
        <v>50</v>
      </c>
      <c r="Q82" s="41"/>
      <c r="R82" s="42">
        <v>50</v>
      </c>
      <c r="S82" s="41"/>
      <c r="T82" s="41"/>
      <c r="U82" s="41"/>
      <c r="V82" s="41"/>
      <c r="W82" s="41"/>
      <c r="X82" s="41"/>
      <c r="Y82" s="41"/>
    </row>
    <row r="83" spans="1:25" s="52" customFormat="1" ht="86.25" x14ac:dyDescent="0.25">
      <c r="A83" s="31">
        <v>51</v>
      </c>
      <c r="B83" s="31"/>
      <c r="C83" s="31"/>
      <c r="D83" s="756" t="s">
        <v>643</v>
      </c>
      <c r="E83" s="756"/>
      <c r="F83" s="517" t="s">
        <v>643</v>
      </c>
      <c r="G83" s="30"/>
      <c r="H83" s="30"/>
      <c r="I83" s="30"/>
      <c r="J83" s="176">
        <f>AVERAGE(J84:J86)</f>
        <v>66.666666666666671</v>
      </c>
      <c r="K83" s="43"/>
      <c r="L83" s="176">
        <f>AVERAGE(L84:L86)</f>
        <v>66.666666666666671</v>
      </c>
      <c r="M83" s="791"/>
      <c r="N83" s="176">
        <f>AVERAGE(N84:N86)</f>
        <v>66.666666666666671</v>
      </c>
      <c r="O83" s="43"/>
      <c r="P83" s="176">
        <f>AVERAGE(P84:P86)</f>
        <v>66.666666666666671</v>
      </c>
      <c r="Q83" s="43"/>
      <c r="R83" s="176">
        <f>AVERAGE(R84:R86)</f>
        <v>66.666666666666671</v>
      </c>
      <c r="S83" s="43"/>
      <c r="T83" s="176"/>
      <c r="U83" s="43"/>
      <c r="V83" s="43"/>
      <c r="W83" s="43"/>
      <c r="X83" s="43"/>
      <c r="Y83" s="43"/>
    </row>
    <row r="84" spans="1:25" ht="330" x14ac:dyDescent="0.25">
      <c r="A84" s="564" t="s">
        <v>5022</v>
      </c>
      <c r="B84" s="564"/>
      <c r="C84" s="564"/>
      <c r="D84" s="564"/>
      <c r="E84" s="754" t="s">
        <v>6984</v>
      </c>
      <c r="F84" s="450" t="s">
        <v>187</v>
      </c>
      <c r="G84" s="12" t="s">
        <v>175</v>
      </c>
      <c r="H84" s="12" t="s">
        <v>176</v>
      </c>
      <c r="I84" s="12" t="s">
        <v>5026</v>
      </c>
      <c r="J84" s="42">
        <v>100</v>
      </c>
      <c r="K84" s="40" t="s">
        <v>2297</v>
      </c>
      <c r="L84" s="42">
        <v>100</v>
      </c>
      <c r="M84" s="175"/>
      <c r="N84" s="42">
        <v>100</v>
      </c>
      <c r="O84" s="175" t="s">
        <v>2296</v>
      </c>
      <c r="P84" s="42">
        <v>100</v>
      </c>
      <c r="Q84" s="42"/>
      <c r="R84" s="42">
        <v>100</v>
      </c>
      <c r="S84" s="41"/>
      <c r="T84" s="42"/>
      <c r="U84" s="41"/>
      <c r="V84" s="41"/>
      <c r="W84" s="41"/>
      <c r="X84" s="41"/>
      <c r="Y84" s="41"/>
    </row>
    <row r="85" spans="1:25" ht="120" x14ac:dyDescent="0.25">
      <c r="A85" s="564" t="s">
        <v>5023</v>
      </c>
      <c r="B85" s="564"/>
      <c r="C85" s="564"/>
      <c r="D85" s="564"/>
      <c r="E85" s="754" t="s">
        <v>6983</v>
      </c>
      <c r="F85" s="450" t="s">
        <v>188</v>
      </c>
      <c r="G85" s="12" t="s">
        <v>175</v>
      </c>
      <c r="H85" s="12" t="s">
        <v>189</v>
      </c>
      <c r="I85" s="12" t="s">
        <v>190</v>
      </c>
      <c r="J85" s="42">
        <v>100</v>
      </c>
      <c r="K85" s="41"/>
      <c r="L85" s="42">
        <v>100</v>
      </c>
      <c r="M85" s="175"/>
      <c r="N85" s="42">
        <v>100</v>
      </c>
      <c r="O85" s="41"/>
      <c r="P85" s="42">
        <v>100</v>
      </c>
      <c r="Q85" s="41"/>
      <c r="R85" s="42">
        <v>100</v>
      </c>
      <c r="S85" s="41"/>
      <c r="T85" s="42"/>
      <c r="U85" s="41"/>
      <c r="V85" s="41"/>
      <c r="W85" s="41"/>
      <c r="X85" s="41"/>
      <c r="Y85" s="41"/>
    </row>
    <row r="86" spans="1:25" ht="409.5" x14ac:dyDescent="0.25">
      <c r="A86" s="564" t="s">
        <v>5024</v>
      </c>
      <c r="B86" s="564"/>
      <c r="C86" s="564"/>
      <c r="D86" s="564"/>
      <c r="E86" s="754" t="s">
        <v>6985</v>
      </c>
      <c r="F86" s="450" t="s">
        <v>191</v>
      </c>
      <c r="G86" s="12" t="s">
        <v>192</v>
      </c>
      <c r="H86" s="12" t="s">
        <v>193</v>
      </c>
      <c r="I86" s="12" t="s">
        <v>194</v>
      </c>
      <c r="J86" s="42">
        <v>0</v>
      </c>
      <c r="K86" s="41" t="s">
        <v>2295</v>
      </c>
      <c r="L86" s="42">
        <v>0</v>
      </c>
      <c r="M86" s="175"/>
      <c r="N86" s="42">
        <v>0</v>
      </c>
      <c r="O86" s="41"/>
      <c r="P86" s="42">
        <v>0</v>
      </c>
      <c r="Q86" s="41"/>
      <c r="R86" s="42">
        <v>0</v>
      </c>
      <c r="S86" s="41"/>
      <c r="T86" s="42"/>
      <c r="U86" s="41"/>
      <c r="V86" s="41"/>
      <c r="W86" s="41"/>
      <c r="X86" s="41"/>
      <c r="Y86" s="41"/>
    </row>
    <row r="87" spans="1:25" ht="240" x14ac:dyDescent="0.25">
      <c r="A87" s="564">
        <v>52</v>
      </c>
      <c r="B87" s="564"/>
      <c r="C87" s="564"/>
      <c r="D87" s="754" t="s">
        <v>234</v>
      </c>
      <c r="E87" s="754"/>
      <c r="F87" s="450" t="s">
        <v>195</v>
      </c>
      <c r="G87" s="12" t="s">
        <v>196</v>
      </c>
      <c r="H87" s="12" t="s">
        <v>197</v>
      </c>
      <c r="I87" s="12" t="s">
        <v>198</v>
      </c>
      <c r="J87" s="42">
        <v>50</v>
      </c>
      <c r="K87" s="41" t="s">
        <v>2294</v>
      </c>
      <c r="L87" s="42">
        <v>50</v>
      </c>
      <c r="M87" s="175"/>
      <c r="N87" s="42">
        <v>50</v>
      </c>
      <c r="O87" s="41"/>
      <c r="P87" s="42">
        <v>50</v>
      </c>
      <c r="Q87" s="41"/>
      <c r="R87" s="42">
        <v>50</v>
      </c>
      <c r="S87" s="41"/>
      <c r="T87" s="41"/>
      <c r="U87" s="41"/>
      <c r="V87" s="41"/>
      <c r="W87" s="41"/>
      <c r="X87" s="41"/>
      <c r="Y87" s="41"/>
    </row>
    <row r="88" spans="1:25" ht="165" x14ac:dyDescent="0.25">
      <c r="A88" s="564">
        <v>53</v>
      </c>
      <c r="B88" s="564"/>
      <c r="C88" s="564"/>
      <c r="D88" s="754" t="s">
        <v>235</v>
      </c>
      <c r="E88" s="754"/>
      <c r="F88" s="450" t="s">
        <v>199</v>
      </c>
      <c r="G88" s="12" t="s">
        <v>175</v>
      </c>
      <c r="H88" s="12" t="s">
        <v>176</v>
      </c>
      <c r="I88" s="12" t="s">
        <v>200</v>
      </c>
      <c r="J88" s="42">
        <v>50</v>
      </c>
      <c r="K88" s="40" t="s">
        <v>2293</v>
      </c>
      <c r="L88" s="42">
        <v>50</v>
      </c>
      <c r="M88" s="175"/>
      <c r="N88" s="42">
        <v>50</v>
      </c>
      <c r="O88" s="41"/>
      <c r="P88" s="42">
        <v>50</v>
      </c>
      <c r="Q88" s="41"/>
      <c r="R88" s="42">
        <v>50</v>
      </c>
      <c r="S88" s="41"/>
      <c r="T88" s="42"/>
      <c r="U88" s="41"/>
      <c r="V88" s="41"/>
      <c r="W88" s="41"/>
      <c r="X88" s="41"/>
      <c r="Y88" s="41"/>
    </row>
    <row r="89" spans="1:25" ht="210" x14ac:dyDescent="0.25">
      <c r="A89" s="564">
        <v>54</v>
      </c>
      <c r="B89" s="564"/>
      <c r="C89" s="564"/>
      <c r="D89" s="754" t="s">
        <v>236</v>
      </c>
      <c r="E89" s="754"/>
      <c r="F89" s="450" t="s">
        <v>201</v>
      </c>
      <c r="G89" s="12" t="s">
        <v>4971</v>
      </c>
      <c r="H89" s="12" t="s">
        <v>4972</v>
      </c>
      <c r="I89" s="12" t="s">
        <v>4973</v>
      </c>
      <c r="J89" s="42">
        <v>0</v>
      </c>
      <c r="K89" s="47" t="s">
        <v>2292</v>
      </c>
      <c r="L89" s="42">
        <v>0</v>
      </c>
      <c r="M89" s="175"/>
      <c r="N89" s="42">
        <v>0</v>
      </c>
      <c r="O89" s="41"/>
      <c r="P89" s="42">
        <v>0</v>
      </c>
      <c r="Q89" s="41"/>
      <c r="R89" s="42">
        <v>0</v>
      </c>
      <c r="S89" s="41"/>
      <c r="T89" s="42"/>
      <c r="U89" s="41"/>
      <c r="V89" s="41"/>
      <c r="W89" s="41"/>
      <c r="X89" s="41"/>
      <c r="Y89" s="41"/>
    </row>
    <row r="90" spans="1:25" s="26" customFormat="1" ht="199.5" customHeight="1" x14ac:dyDescent="0.25">
      <c r="A90" s="28"/>
      <c r="B90" s="28"/>
      <c r="C90" s="750" t="s">
        <v>571</v>
      </c>
      <c r="D90" s="28"/>
      <c r="E90" s="1023"/>
      <c r="F90" s="762" t="s">
        <v>528</v>
      </c>
      <c r="G90" s="751"/>
      <c r="H90" s="751"/>
      <c r="I90" s="751"/>
      <c r="J90" s="64">
        <f>AVERAGE(J91,J94,J97,J98,J99)</f>
        <v>35</v>
      </c>
      <c r="K90" s="44"/>
      <c r="L90" s="64">
        <f>AVERAGE(L91,L94,L97,L98,L99)</f>
        <v>35</v>
      </c>
      <c r="M90" s="44"/>
      <c r="N90" s="64">
        <f>AVERAGE(N91,N94,N97,N98,N99)</f>
        <v>35</v>
      </c>
      <c r="O90" s="44"/>
      <c r="P90" s="64">
        <f>AVERAGE(P91,P94,P97,P98,P99)</f>
        <v>35</v>
      </c>
      <c r="Q90" s="44"/>
      <c r="R90" s="64">
        <f>AVERAGE(R91,R94,R97,R98,R99)</f>
        <v>35</v>
      </c>
      <c r="S90" s="44"/>
      <c r="T90" s="64"/>
      <c r="U90" s="44"/>
      <c r="V90" s="44"/>
      <c r="W90" s="44"/>
      <c r="X90" s="44"/>
      <c r="Y90" s="44"/>
    </row>
    <row r="91" spans="1:25" s="52" customFormat="1" ht="199.5" customHeight="1" x14ac:dyDescent="0.25">
      <c r="A91" s="31">
        <v>55</v>
      </c>
      <c r="B91" s="31"/>
      <c r="C91" s="758"/>
      <c r="D91" s="763" t="s">
        <v>644</v>
      </c>
      <c r="E91" s="763"/>
      <c r="F91" s="764" t="s">
        <v>644</v>
      </c>
      <c r="G91" s="30"/>
      <c r="H91" s="30"/>
      <c r="I91" s="30"/>
      <c r="J91" s="176">
        <f>AVERAGE(J92,J93)</f>
        <v>100</v>
      </c>
      <c r="K91" s="43"/>
      <c r="L91" s="176">
        <f>AVERAGE(L92,L93)</f>
        <v>100</v>
      </c>
      <c r="M91" s="791"/>
      <c r="N91" s="176">
        <f>AVERAGE(N92,N93)</f>
        <v>100</v>
      </c>
      <c r="O91" s="43"/>
      <c r="P91" s="176">
        <f>AVERAGE(P92,P93)</f>
        <v>100</v>
      </c>
      <c r="Q91" s="43"/>
      <c r="R91" s="176">
        <f>AVERAGE(R92,R93)</f>
        <v>100</v>
      </c>
      <c r="S91" s="43"/>
      <c r="T91" s="176"/>
      <c r="U91" s="43"/>
      <c r="V91" s="43"/>
      <c r="W91" s="43"/>
      <c r="X91" s="43"/>
      <c r="Y91" s="43"/>
    </row>
    <row r="92" spans="1:25" ht="195" x14ac:dyDescent="0.25">
      <c r="A92" s="564" t="s">
        <v>5025</v>
      </c>
      <c r="B92" s="564"/>
      <c r="C92" s="564"/>
      <c r="D92" s="564"/>
      <c r="E92" s="754" t="s">
        <v>6986</v>
      </c>
      <c r="F92" s="450" t="s">
        <v>203</v>
      </c>
      <c r="G92" s="12" t="s">
        <v>204</v>
      </c>
      <c r="H92" s="12" t="s">
        <v>205</v>
      </c>
      <c r="I92" s="12" t="s">
        <v>5027</v>
      </c>
      <c r="J92" s="82">
        <v>100</v>
      </c>
      <c r="K92" s="47" t="s">
        <v>2291</v>
      </c>
      <c r="L92" s="82">
        <v>100</v>
      </c>
      <c r="M92" s="793"/>
      <c r="N92" s="82">
        <v>100</v>
      </c>
      <c r="O92" s="47"/>
      <c r="P92" s="82">
        <v>100</v>
      </c>
      <c r="Q92" s="47"/>
      <c r="R92" s="82">
        <v>100</v>
      </c>
      <c r="S92" s="47"/>
      <c r="T92" s="82"/>
      <c r="U92" s="47"/>
      <c r="V92" s="47"/>
      <c r="W92" s="47"/>
      <c r="X92" s="47"/>
      <c r="Y92" s="47"/>
    </row>
    <row r="93" spans="1:25" ht="150" x14ac:dyDescent="0.25">
      <c r="A93" s="564" t="s">
        <v>5028</v>
      </c>
      <c r="B93" s="564"/>
      <c r="C93" s="564"/>
      <c r="D93" s="564"/>
      <c r="E93" s="754" t="s">
        <v>6987</v>
      </c>
      <c r="F93" s="450" t="s">
        <v>3627</v>
      </c>
      <c r="G93" s="12" t="s">
        <v>192</v>
      </c>
      <c r="H93" s="12" t="s">
        <v>176</v>
      </c>
      <c r="I93" s="12" t="s">
        <v>206</v>
      </c>
      <c r="J93" s="177">
        <v>100</v>
      </c>
      <c r="K93" s="40" t="s">
        <v>2290</v>
      </c>
      <c r="L93" s="177">
        <v>100</v>
      </c>
      <c r="M93" s="178"/>
      <c r="N93" s="177">
        <v>100</v>
      </c>
      <c r="O93" s="40"/>
      <c r="P93" s="177">
        <v>100</v>
      </c>
      <c r="Q93" s="40"/>
      <c r="R93" s="177">
        <v>100</v>
      </c>
      <c r="S93" s="40"/>
      <c r="T93" s="177"/>
      <c r="U93" s="40"/>
      <c r="V93" s="40"/>
      <c r="W93" s="40"/>
      <c r="X93" s="40"/>
      <c r="Y93" s="40"/>
    </row>
    <row r="94" spans="1:25" s="52" customFormat="1" ht="69" x14ac:dyDescent="0.25">
      <c r="A94" s="31">
        <v>56</v>
      </c>
      <c r="B94" s="31"/>
      <c r="C94" s="31"/>
      <c r="D94" s="756" t="s">
        <v>645</v>
      </c>
      <c r="E94" s="756"/>
      <c r="F94" s="517" t="s">
        <v>645</v>
      </c>
      <c r="G94" s="30"/>
      <c r="H94" s="30"/>
      <c r="I94" s="30"/>
      <c r="J94" s="176">
        <f>AVERAGE(J95,J96)</f>
        <v>75</v>
      </c>
      <c r="K94" s="43"/>
      <c r="L94" s="176">
        <f>AVERAGE(L95,L96)</f>
        <v>75</v>
      </c>
      <c r="M94" s="791"/>
      <c r="N94" s="176">
        <f>AVERAGE(N95,N96)</f>
        <v>75</v>
      </c>
      <c r="O94" s="43"/>
      <c r="P94" s="176">
        <f>AVERAGE(P95,P96)</f>
        <v>75</v>
      </c>
      <c r="Q94" s="43"/>
      <c r="R94" s="176">
        <f>AVERAGE(R95,R96)</f>
        <v>75</v>
      </c>
      <c r="S94" s="43"/>
      <c r="T94" s="176"/>
      <c r="U94" s="43"/>
      <c r="V94" s="43"/>
      <c r="W94" s="43"/>
      <c r="X94" s="43"/>
      <c r="Y94" s="43"/>
    </row>
    <row r="95" spans="1:25" ht="105" x14ac:dyDescent="0.25">
      <c r="A95" s="564" t="s">
        <v>572</v>
      </c>
      <c r="B95" s="564"/>
      <c r="C95" s="564"/>
      <c r="D95" s="564"/>
      <c r="E95" s="754" t="s">
        <v>6988</v>
      </c>
      <c r="F95" s="450" t="s">
        <v>207</v>
      </c>
      <c r="G95" s="12" t="s">
        <v>204</v>
      </c>
      <c r="H95" s="12" t="s">
        <v>208</v>
      </c>
      <c r="I95" s="12" t="s">
        <v>5029</v>
      </c>
      <c r="J95" s="177">
        <v>100</v>
      </c>
      <c r="K95" s="40" t="s">
        <v>2289</v>
      </c>
      <c r="L95" s="177">
        <v>100</v>
      </c>
      <c r="M95" s="178"/>
      <c r="N95" s="177">
        <v>100</v>
      </c>
      <c r="O95" s="40"/>
      <c r="P95" s="177">
        <v>100</v>
      </c>
      <c r="Q95" s="40"/>
      <c r="R95" s="177">
        <v>100</v>
      </c>
      <c r="S95" s="40"/>
      <c r="T95" s="177"/>
      <c r="U95" s="40"/>
      <c r="V95" s="40"/>
      <c r="W95" s="40"/>
      <c r="X95" s="40"/>
      <c r="Y95" s="40"/>
    </row>
    <row r="96" spans="1:25" ht="135" x14ac:dyDescent="0.25">
      <c r="A96" s="564" t="s">
        <v>573</v>
      </c>
      <c r="B96" s="564"/>
      <c r="C96" s="564"/>
      <c r="D96" s="564"/>
      <c r="E96" s="754" t="s">
        <v>6989</v>
      </c>
      <c r="F96" s="450" t="s">
        <v>209</v>
      </c>
      <c r="G96" s="12" t="s">
        <v>192</v>
      </c>
      <c r="H96" s="12" t="s">
        <v>176</v>
      </c>
      <c r="I96" s="12" t="s">
        <v>206</v>
      </c>
      <c r="J96" s="177">
        <v>50</v>
      </c>
      <c r="K96" s="40" t="s">
        <v>2288</v>
      </c>
      <c r="L96" s="177">
        <v>50</v>
      </c>
      <c r="M96" s="178"/>
      <c r="N96" s="177">
        <v>50</v>
      </c>
      <c r="O96" s="40"/>
      <c r="P96" s="177">
        <v>50</v>
      </c>
      <c r="Q96" s="40"/>
      <c r="R96" s="177">
        <v>50</v>
      </c>
      <c r="S96" s="40"/>
      <c r="T96" s="177"/>
      <c r="U96" s="40"/>
      <c r="V96" s="40"/>
      <c r="W96" s="40"/>
      <c r="X96" s="40"/>
      <c r="Y96" s="40"/>
    </row>
    <row r="97" spans="1:25" ht="150" x14ac:dyDescent="0.25">
      <c r="A97" s="564">
        <v>57</v>
      </c>
      <c r="B97" s="564"/>
      <c r="C97" s="564"/>
      <c r="D97" s="754" t="s">
        <v>4963</v>
      </c>
      <c r="E97" s="754"/>
      <c r="F97" s="450" t="s">
        <v>210</v>
      </c>
      <c r="G97" s="12" t="s">
        <v>175</v>
      </c>
      <c r="H97" s="12" t="s">
        <v>176</v>
      </c>
      <c r="I97" s="12" t="s">
        <v>211</v>
      </c>
      <c r="J97" s="177">
        <v>0</v>
      </c>
      <c r="K97" s="40" t="s">
        <v>2287</v>
      </c>
      <c r="L97" s="177">
        <v>0</v>
      </c>
      <c r="M97" s="178"/>
      <c r="N97" s="177">
        <v>0</v>
      </c>
      <c r="O97" s="40"/>
      <c r="P97" s="177">
        <v>0</v>
      </c>
      <c r="Q97" s="40"/>
      <c r="R97" s="177">
        <v>0</v>
      </c>
      <c r="S97" s="40"/>
      <c r="T97" s="177"/>
      <c r="U97" s="40"/>
      <c r="V97" s="40"/>
      <c r="W97" s="40"/>
      <c r="X97" s="40"/>
      <c r="Y97" s="40"/>
    </row>
    <row r="98" spans="1:25" ht="225" x14ac:dyDescent="0.25">
      <c r="A98" s="564">
        <v>58</v>
      </c>
      <c r="B98" s="564"/>
      <c r="C98" s="564"/>
      <c r="D98" s="754" t="s">
        <v>237</v>
      </c>
      <c r="E98" s="754"/>
      <c r="F98" s="450" t="s">
        <v>212</v>
      </c>
      <c r="G98" s="12" t="s">
        <v>192</v>
      </c>
      <c r="H98" s="12" t="s">
        <v>176</v>
      </c>
      <c r="I98" s="12" t="s">
        <v>213</v>
      </c>
      <c r="J98" s="177">
        <v>0</v>
      </c>
      <c r="K98" s="40" t="s">
        <v>2286</v>
      </c>
      <c r="L98" s="177">
        <v>0</v>
      </c>
      <c r="M98" s="178"/>
      <c r="N98" s="177">
        <v>0</v>
      </c>
      <c r="O98" s="40"/>
      <c r="P98" s="177">
        <v>0</v>
      </c>
      <c r="Q98" s="40"/>
      <c r="R98" s="177">
        <v>0</v>
      </c>
      <c r="S98" s="40"/>
      <c r="T98" s="177"/>
      <c r="U98" s="40"/>
      <c r="V98" s="40"/>
      <c r="W98" s="40"/>
      <c r="X98" s="40"/>
      <c r="Y98" s="40"/>
    </row>
    <row r="99" spans="1:25" ht="120" x14ac:dyDescent="0.25">
      <c r="A99" s="564">
        <v>59</v>
      </c>
      <c r="B99" s="564"/>
      <c r="C99" s="564"/>
      <c r="D99" s="754" t="s">
        <v>238</v>
      </c>
      <c r="E99" s="754"/>
      <c r="F99" s="450" t="s">
        <v>214</v>
      </c>
      <c r="G99" s="12" t="s">
        <v>175</v>
      </c>
      <c r="H99" s="12" t="s">
        <v>176</v>
      </c>
      <c r="I99" s="12" t="s">
        <v>202</v>
      </c>
      <c r="J99" s="42">
        <v>0</v>
      </c>
      <c r="K99" s="41" t="s">
        <v>2285</v>
      </c>
      <c r="L99" s="42">
        <v>0</v>
      </c>
      <c r="M99" s="175"/>
      <c r="N99" s="42">
        <v>0</v>
      </c>
      <c r="O99" s="41"/>
      <c r="P99" s="42">
        <v>0</v>
      </c>
      <c r="Q99" s="41"/>
      <c r="R99" s="42">
        <v>0</v>
      </c>
      <c r="S99" s="41"/>
      <c r="T99" s="42"/>
      <c r="U99" s="41"/>
      <c r="V99" s="41"/>
      <c r="W99" s="41"/>
      <c r="X99" s="41"/>
      <c r="Y99" s="41"/>
    </row>
    <row r="100" spans="1:25" s="26" customFormat="1" ht="88.5" customHeight="1" x14ac:dyDescent="0.25">
      <c r="A100" s="28"/>
      <c r="B100" s="28"/>
      <c r="C100" s="750" t="s">
        <v>574</v>
      </c>
      <c r="D100" s="28"/>
      <c r="E100" s="1023"/>
      <c r="F100" s="762" t="s">
        <v>529</v>
      </c>
      <c r="G100" s="751"/>
      <c r="H100" s="751"/>
      <c r="I100" s="751"/>
      <c r="J100" s="64">
        <f>AVERAGE(J101:J105)</f>
        <v>50</v>
      </c>
      <c r="K100" s="44"/>
      <c r="L100" s="64">
        <f>AVERAGE(L101:L105)</f>
        <v>50</v>
      </c>
      <c r="M100" s="792"/>
      <c r="N100" s="64">
        <f>AVERAGE(N101:N105)</f>
        <v>50</v>
      </c>
      <c r="O100" s="44"/>
      <c r="P100" s="64">
        <f>AVERAGE(P101:P105)</f>
        <v>50</v>
      </c>
      <c r="Q100" s="44"/>
      <c r="R100" s="64">
        <f>AVERAGE(R101:R105)</f>
        <v>30</v>
      </c>
      <c r="S100" s="44"/>
      <c r="T100" s="64"/>
      <c r="U100" s="44"/>
      <c r="V100" s="44"/>
      <c r="W100" s="44"/>
      <c r="X100" s="44"/>
      <c r="Y100" s="44"/>
    </row>
    <row r="101" spans="1:25" ht="180" x14ac:dyDescent="0.25">
      <c r="A101" s="564">
        <v>60</v>
      </c>
      <c r="B101" s="564"/>
      <c r="C101" s="564"/>
      <c r="D101" s="754" t="s">
        <v>243</v>
      </c>
      <c r="E101" s="754"/>
      <c r="F101" s="450" t="s">
        <v>215</v>
      </c>
      <c r="G101" s="12" t="s">
        <v>175</v>
      </c>
      <c r="H101" s="12" t="s">
        <v>176</v>
      </c>
      <c r="I101" s="12" t="s">
        <v>216</v>
      </c>
      <c r="J101" s="177">
        <v>50</v>
      </c>
      <c r="K101" s="40" t="s">
        <v>2284</v>
      </c>
      <c r="L101" s="177">
        <v>50</v>
      </c>
      <c r="M101" s="178"/>
      <c r="N101" s="177">
        <v>50</v>
      </c>
      <c r="O101" s="40"/>
      <c r="P101" s="177">
        <v>50</v>
      </c>
      <c r="Q101" s="40"/>
      <c r="R101" s="177">
        <v>50</v>
      </c>
      <c r="S101" s="40"/>
      <c r="T101" s="177"/>
      <c r="U101" s="40"/>
      <c r="V101" s="177"/>
      <c r="W101" s="40"/>
      <c r="X101" s="177"/>
      <c r="Y101" s="40"/>
    </row>
    <row r="102" spans="1:25" ht="105" x14ac:dyDescent="0.25">
      <c r="A102" s="564">
        <v>61</v>
      </c>
      <c r="B102" s="564"/>
      <c r="C102" s="564"/>
      <c r="D102" s="754" t="s">
        <v>242</v>
      </c>
      <c r="E102" s="754"/>
      <c r="F102" s="450" t="s">
        <v>217</v>
      </c>
      <c r="G102" s="12" t="s">
        <v>218</v>
      </c>
      <c r="H102" s="12" t="s">
        <v>219</v>
      </c>
      <c r="I102" s="12" t="s">
        <v>220</v>
      </c>
      <c r="J102" s="177">
        <v>100</v>
      </c>
      <c r="K102" s="40" t="s">
        <v>2283</v>
      </c>
      <c r="L102" s="177">
        <v>100</v>
      </c>
      <c r="M102" s="178"/>
      <c r="N102" s="177">
        <v>100</v>
      </c>
      <c r="O102" s="40"/>
      <c r="P102" s="177">
        <v>100</v>
      </c>
      <c r="Q102" s="40" t="s">
        <v>2283</v>
      </c>
      <c r="R102" s="177">
        <v>0</v>
      </c>
      <c r="S102" s="40"/>
      <c r="T102" s="177"/>
      <c r="U102" s="40"/>
      <c r="V102" s="177"/>
      <c r="W102" s="40"/>
      <c r="X102" s="177"/>
      <c r="Y102" s="40"/>
    </row>
    <row r="103" spans="1:25" ht="270" x14ac:dyDescent="0.25">
      <c r="A103" s="564">
        <v>62</v>
      </c>
      <c r="B103" s="564"/>
      <c r="C103" s="564"/>
      <c r="D103" s="754" t="s">
        <v>241</v>
      </c>
      <c r="E103" s="754"/>
      <c r="F103" s="450" t="s">
        <v>221</v>
      </c>
      <c r="G103" s="12" t="s">
        <v>175</v>
      </c>
      <c r="H103" s="12" t="s">
        <v>222</v>
      </c>
      <c r="I103" s="12" t="s">
        <v>202</v>
      </c>
      <c r="J103" s="177">
        <v>50</v>
      </c>
      <c r="K103" s="40" t="s">
        <v>2282</v>
      </c>
      <c r="L103" s="177">
        <v>50</v>
      </c>
      <c r="M103" s="178"/>
      <c r="N103" s="177">
        <v>50</v>
      </c>
      <c r="O103" s="40"/>
      <c r="P103" s="177">
        <v>50</v>
      </c>
      <c r="Q103" s="40"/>
      <c r="R103" s="177">
        <v>50</v>
      </c>
      <c r="S103" s="40"/>
      <c r="T103" s="177"/>
      <c r="U103" s="40"/>
      <c r="V103" s="177"/>
      <c r="W103" s="40"/>
      <c r="X103" s="177"/>
      <c r="Y103" s="40"/>
    </row>
    <row r="104" spans="1:25" ht="345" x14ac:dyDescent="0.25">
      <c r="A104" s="564">
        <v>63</v>
      </c>
      <c r="B104" s="564"/>
      <c r="C104" s="564"/>
      <c r="D104" s="754" t="s">
        <v>240</v>
      </c>
      <c r="E104" s="754"/>
      <c r="F104" s="450" t="s">
        <v>223</v>
      </c>
      <c r="G104" s="12" t="s">
        <v>224</v>
      </c>
      <c r="H104" s="12" t="s">
        <v>225</v>
      </c>
      <c r="I104" s="12" t="s">
        <v>226</v>
      </c>
      <c r="J104" s="177">
        <v>50</v>
      </c>
      <c r="K104" s="40" t="s">
        <v>2281</v>
      </c>
      <c r="L104" s="177">
        <v>50</v>
      </c>
      <c r="M104" s="178"/>
      <c r="N104" s="177">
        <v>50</v>
      </c>
      <c r="O104" s="40"/>
      <c r="P104" s="177">
        <v>50</v>
      </c>
      <c r="Q104" s="177"/>
      <c r="R104" s="177">
        <v>50</v>
      </c>
      <c r="S104" s="40"/>
      <c r="T104" s="177"/>
      <c r="U104" s="40"/>
      <c r="V104" s="177"/>
      <c r="W104" s="40"/>
      <c r="X104" s="177"/>
      <c r="Y104" s="40"/>
    </row>
    <row r="105" spans="1:25" ht="195" x14ac:dyDescent="0.25">
      <c r="A105" s="564">
        <v>64</v>
      </c>
      <c r="B105" s="564"/>
      <c r="C105" s="564"/>
      <c r="D105" s="754" t="s">
        <v>239</v>
      </c>
      <c r="E105" s="754"/>
      <c r="F105" s="450" t="s">
        <v>5118</v>
      </c>
      <c r="G105" s="12" t="s">
        <v>4971</v>
      </c>
      <c r="H105" s="12" t="s">
        <v>4972</v>
      </c>
      <c r="I105" s="12" t="s">
        <v>4973</v>
      </c>
      <c r="J105" s="177">
        <v>0</v>
      </c>
      <c r="K105" s="40" t="s">
        <v>2280</v>
      </c>
      <c r="L105" s="177">
        <v>0</v>
      </c>
      <c r="M105" s="178"/>
      <c r="N105" s="177">
        <v>0</v>
      </c>
      <c r="O105" s="40"/>
      <c r="P105" s="177">
        <v>0</v>
      </c>
      <c r="Q105" s="40"/>
      <c r="R105" s="177">
        <v>0</v>
      </c>
      <c r="S105" s="40"/>
      <c r="T105" s="177"/>
      <c r="U105" s="40"/>
      <c r="V105" s="177"/>
      <c r="W105" s="40"/>
      <c r="X105" s="177"/>
      <c r="Y105" s="40"/>
    </row>
    <row r="106" spans="1:25" s="26" customFormat="1" ht="130.5" customHeight="1" x14ac:dyDescent="0.25">
      <c r="A106" s="28"/>
      <c r="B106" s="750" t="s">
        <v>575</v>
      </c>
      <c r="C106" s="28"/>
      <c r="D106" s="28"/>
      <c r="E106" s="28"/>
      <c r="F106" s="901" t="s">
        <v>5030</v>
      </c>
      <c r="G106" s="765"/>
      <c r="H106" s="765"/>
      <c r="I106" s="28"/>
      <c r="J106" s="203">
        <f>AVERAGE(J107,J112,J115,J140)</f>
        <v>37.5</v>
      </c>
      <c r="K106" s="23"/>
      <c r="L106" s="203">
        <f>AVERAGE(L107,L112,L115,L140)</f>
        <v>37.5</v>
      </c>
      <c r="M106" s="23"/>
      <c r="N106" s="203">
        <f>AVERAGE(N107,N112,N115,N140)</f>
        <v>37.5</v>
      </c>
      <c r="O106" s="23"/>
      <c r="P106" s="203">
        <f>AVERAGE(P107,P112,P115,P140)</f>
        <v>37.5</v>
      </c>
      <c r="Q106" s="23"/>
      <c r="R106" s="203">
        <f>AVERAGE(R107,R112,R115,R140)</f>
        <v>37.5</v>
      </c>
      <c r="S106" s="23"/>
      <c r="T106" s="203">
        <f>AVERAGE(T107,T112,T115,T140)</f>
        <v>37.5</v>
      </c>
      <c r="U106" s="23"/>
      <c r="V106" s="203">
        <f>AVERAGE(V107,V112,V115,V140)</f>
        <v>37.5</v>
      </c>
      <c r="W106" s="44"/>
      <c r="X106" s="203">
        <f>AVERAGE(X107,X112,X115,X140)</f>
        <v>37.5</v>
      </c>
      <c r="Y106" s="23"/>
    </row>
    <row r="107" spans="1:25" s="26" customFormat="1" ht="144.75" customHeight="1" x14ac:dyDescent="0.25">
      <c r="A107" s="28"/>
      <c r="B107" s="28"/>
      <c r="C107" s="750" t="s">
        <v>576</v>
      </c>
      <c r="D107" s="28"/>
      <c r="E107" s="28"/>
      <c r="F107" s="502" t="s">
        <v>5031</v>
      </c>
      <c r="G107" s="28"/>
      <c r="H107" s="28"/>
      <c r="I107" s="28"/>
      <c r="J107" s="203">
        <f>AVERAGE(J108:J111)</f>
        <v>0</v>
      </c>
      <c r="K107" s="23"/>
      <c r="L107" s="203">
        <f>AVERAGE(L108:L111)</f>
        <v>0</v>
      </c>
      <c r="M107" s="23"/>
      <c r="N107" s="203">
        <f>AVERAGE(N108:N111)</f>
        <v>0</v>
      </c>
      <c r="O107" s="23"/>
      <c r="P107" s="203">
        <f>AVERAGE(P108:P111)</f>
        <v>0</v>
      </c>
      <c r="Q107" s="23"/>
      <c r="R107" s="203">
        <f>AVERAGE(R108:R111)</f>
        <v>0</v>
      </c>
      <c r="S107" s="23"/>
      <c r="T107" s="203">
        <f>AVERAGE(T108:T111)</f>
        <v>0</v>
      </c>
      <c r="U107" s="23"/>
      <c r="V107" s="203">
        <f>AVERAGE(V108:V111)</f>
        <v>0</v>
      </c>
      <c r="W107" s="44"/>
      <c r="X107" s="203">
        <f>AVERAGE(X108:X111)</f>
        <v>0</v>
      </c>
      <c r="Y107" s="23"/>
    </row>
    <row r="108" spans="1:25" ht="45" x14ac:dyDescent="0.25">
      <c r="A108" s="564">
        <v>65</v>
      </c>
      <c r="B108" s="564"/>
      <c r="C108" s="564"/>
      <c r="D108" s="754" t="s">
        <v>244</v>
      </c>
      <c r="E108" s="754"/>
      <c r="F108" s="450" t="s">
        <v>244</v>
      </c>
      <c r="G108" s="12" t="s">
        <v>245</v>
      </c>
      <c r="H108" s="12" t="s">
        <v>246</v>
      </c>
      <c r="I108" s="12" t="s">
        <v>247</v>
      </c>
      <c r="J108" s="186">
        <v>0</v>
      </c>
      <c r="K108" s="210"/>
      <c r="L108" s="207">
        <v>0</v>
      </c>
      <c r="M108" s="208"/>
      <c r="N108" s="207">
        <v>0</v>
      </c>
      <c r="O108" s="207"/>
      <c r="P108" s="207">
        <v>0</v>
      </c>
      <c r="Q108" s="207"/>
      <c r="R108" s="207">
        <v>0</v>
      </c>
      <c r="S108" s="207"/>
      <c r="T108" s="207">
        <v>0</v>
      </c>
      <c r="U108" s="207"/>
      <c r="V108" s="207">
        <v>0</v>
      </c>
      <c r="W108" s="41"/>
      <c r="X108" s="207">
        <v>0</v>
      </c>
      <c r="Y108" s="207"/>
    </row>
    <row r="109" spans="1:25" ht="120" x14ac:dyDescent="0.25">
      <c r="A109" s="564">
        <v>66</v>
      </c>
      <c r="B109" s="564"/>
      <c r="C109" s="564"/>
      <c r="D109" s="754" t="s">
        <v>304</v>
      </c>
      <c r="E109" s="754"/>
      <c r="F109" s="450" t="s">
        <v>5503</v>
      </c>
      <c r="G109" s="12" t="s">
        <v>248</v>
      </c>
      <c r="H109" s="12" t="s">
        <v>249</v>
      </c>
      <c r="I109" s="12" t="s">
        <v>247</v>
      </c>
      <c r="J109" s="186">
        <v>0</v>
      </c>
      <c r="K109" s="210"/>
      <c r="L109" s="186">
        <v>0</v>
      </c>
      <c r="M109" s="208"/>
      <c r="N109" s="186">
        <v>0</v>
      </c>
      <c r="O109" s="207"/>
      <c r="P109" s="186">
        <v>0</v>
      </c>
      <c r="Q109" s="207"/>
      <c r="R109" s="186">
        <v>0</v>
      </c>
      <c r="S109" s="207"/>
      <c r="T109" s="186">
        <v>0</v>
      </c>
      <c r="U109" s="207"/>
      <c r="V109" s="207">
        <v>0</v>
      </c>
      <c r="W109" s="41"/>
      <c r="X109" s="207">
        <v>0</v>
      </c>
      <c r="Y109" s="207"/>
    </row>
    <row r="110" spans="1:25" ht="120" x14ac:dyDescent="0.25">
      <c r="A110" s="564">
        <v>67</v>
      </c>
      <c r="B110" s="564"/>
      <c r="C110" s="564"/>
      <c r="D110" s="754" t="s">
        <v>306</v>
      </c>
      <c r="E110" s="754"/>
      <c r="F110" s="450" t="s">
        <v>250</v>
      </c>
      <c r="G110" s="12" t="s">
        <v>248</v>
      </c>
      <c r="H110" s="12" t="s">
        <v>251</v>
      </c>
      <c r="I110" s="12" t="s">
        <v>247</v>
      </c>
      <c r="J110" s="186">
        <v>0</v>
      </c>
      <c r="K110" s="210"/>
      <c r="L110" s="207">
        <v>0</v>
      </c>
      <c r="M110" s="208"/>
      <c r="N110" s="207">
        <v>0</v>
      </c>
      <c r="O110" s="207"/>
      <c r="P110" s="207">
        <v>0</v>
      </c>
      <c r="Q110" s="207"/>
      <c r="R110" s="207">
        <v>0</v>
      </c>
      <c r="S110" s="210"/>
      <c r="T110" s="207">
        <v>0</v>
      </c>
      <c r="U110" s="210"/>
      <c r="V110" s="207">
        <v>0</v>
      </c>
      <c r="W110" s="41"/>
      <c r="X110" s="207">
        <v>0</v>
      </c>
      <c r="Y110" s="207"/>
    </row>
    <row r="111" spans="1:25" ht="45" x14ac:dyDescent="0.25">
      <c r="A111" s="564">
        <v>68</v>
      </c>
      <c r="B111" s="564"/>
      <c r="C111" s="564"/>
      <c r="D111" s="754" t="s">
        <v>305</v>
      </c>
      <c r="E111" s="754"/>
      <c r="F111" s="450" t="s">
        <v>252</v>
      </c>
      <c r="G111" s="12" t="s">
        <v>253</v>
      </c>
      <c r="H111" s="12" t="s">
        <v>254</v>
      </c>
      <c r="I111" s="12" t="s">
        <v>255</v>
      </c>
      <c r="J111" s="186">
        <v>0</v>
      </c>
      <c r="K111" s="210"/>
      <c r="L111" s="207">
        <v>0</v>
      </c>
      <c r="M111" s="208"/>
      <c r="N111" s="207">
        <v>0</v>
      </c>
      <c r="O111" s="207"/>
      <c r="P111" s="207">
        <v>0</v>
      </c>
      <c r="Q111" s="207"/>
      <c r="R111" s="207">
        <v>0</v>
      </c>
      <c r="S111" s="207"/>
      <c r="T111" s="207">
        <v>0</v>
      </c>
      <c r="U111" s="207"/>
      <c r="V111" s="207">
        <v>0</v>
      </c>
      <c r="W111" s="41"/>
      <c r="X111" s="207">
        <v>0</v>
      </c>
      <c r="Y111" s="207"/>
    </row>
    <row r="112" spans="1:25" s="26" customFormat="1" ht="91.5" customHeight="1" x14ac:dyDescent="0.25">
      <c r="A112" s="28"/>
      <c r="B112" s="28"/>
      <c r="C112" s="750" t="s">
        <v>577</v>
      </c>
      <c r="D112" s="28"/>
      <c r="E112" s="1024"/>
      <c r="F112" s="766" t="s">
        <v>5032</v>
      </c>
      <c r="G112" s="751"/>
      <c r="H112" s="751"/>
      <c r="I112" s="751"/>
      <c r="J112" s="185">
        <f>AVERAGE(J113,J114)</f>
        <v>100</v>
      </c>
      <c r="K112" s="224"/>
      <c r="L112" s="185">
        <f>AVERAGE(L113,L114)</f>
        <v>100</v>
      </c>
      <c r="M112" s="219"/>
      <c r="N112" s="185">
        <f>AVERAGE(N113,N114)</f>
        <v>100</v>
      </c>
      <c r="O112" s="220"/>
      <c r="P112" s="185">
        <f>AVERAGE(P113,P114)</f>
        <v>100</v>
      </c>
      <c r="Q112" s="220"/>
      <c r="R112" s="185">
        <f>AVERAGE(R113,R114)</f>
        <v>100</v>
      </c>
      <c r="S112" s="220"/>
      <c r="T112" s="185">
        <f>AVERAGE(T113,T114)</f>
        <v>100</v>
      </c>
      <c r="U112" s="220"/>
      <c r="V112" s="185">
        <f>AVERAGE(V113,V114)</f>
        <v>100</v>
      </c>
      <c r="W112" s="44"/>
      <c r="X112" s="185">
        <f>AVERAGE(X113,X114)</f>
        <v>100</v>
      </c>
      <c r="Y112" s="220"/>
    </row>
    <row r="113" spans="1:25" ht="120" x14ac:dyDescent="0.25">
      <c r="A113" s="564">
        <v>69</v>
      </c>
      <c r="B113" s="564"/>
      <c r="C113" s="564"/>
      <c r="D113" s="754" t="s">
        <v>307</v>
      </c>
      <c r="E113" s="754"/>
      <c r="F113" s="450" t="s">
        <v>256</v>
      </c>
      <c r="G113" s="12" t="s">
        <v>257</v>
      </c>
      <c r="H113" s="12" t="s">
        <v>258</v>
      </c>
      <c r="I113" s="12" t="s">
        <v>247</v>
      </c>
      <c r="J113" s="186">
        <v>100</v>
      </c>
      <c r="K113" s="210"/>
      <c r="L113" s="207">
        <v>100</v>
      </c>
      <c r="M113" s="208"/>
      <c r="N113" s="207">
        <v>100</v>
      </c>
      <c r="O113" s="207"/>
      <c r="P113" s="207">
        <v>100</v>
      </c>
      <c r="Q113" s="207"/>
      <c r="R113" s="207">
        <v>100</v>
      </c>
      <c r="S113" s="207"/>
      <c r="T113" s="207">
        <v>100</v>
      </c>
      <c r="U113" s="207"/>
      <c r="V113" s="207">
        <v>100</v>
      </c>
      <c r="W113" s="41"/>
      <c r="X113" s="207">
        <v>100</v>
      </c>
      <c r="Y113" s="207"/>
    </row>
    <row r="114" spans="1:25" ht="60" x14ac:dyDescent="0.25">
      <c r="A114" s="564">
        <v>70</v>
      </c>
      <c r="B114" s="564"/>
      <c r="C114" s="564"/>
      <c r="D114" s="754" t="s">
        <v>308</v>
      </c>
      <c r="E114" s="754"/>
      <c r="F114" s="450" t="s">
        <v>259</v>
      </c>
      <c r="G114" s="12" t="s">
        <v>260</v>
      </c>
      <c r="H114" s="12" t="s">
        <v>261</v>
      </c>
      <c r="I114" s="12" t="s">
        <v>262</v>
      </c>
      <c r="J114" s="186">
        <v>100</v>
      </c>
      <c r="K114" s="210"/>
      <c r="L114" s="207">
        <v>100</v>
      </c>
      <c r="M114" s="208"/>
      <c r="N114" s="207">
        <v>100</v>
      </c>
      <c r="O114" s="210"/>
      <c r="P114" s="207">
        <v>100</v>
      </c>
      <c r="Q114" s="207"/>
      <c r="R114" s="207">
        <v>100</v>
      </c>
      <c r="S114" s="207"/>
      <c r="T114" s="207">
        <v>100</v>
      </c>
      <c r="U114" s="207"/>
      <c r="V114" s="207">
        <v>100</v>
      </c>
      <c r="W114" s="41"/>
      <c r="X114" s="207">
        <v>100</v>
      </c>
      <c r="Y114" s="207"/>
    </row>
    <row r="115" spans="1:25" s="26" customFormat="1" ht="72" customHeight="1" x14ac:dyDescent="0.25">
      <c r="A115" s="28"/>
      <c r="B115" s="28"/>
      <c r="C115" s="750" t="s">
        <v>578</v>
      </c>
      <c r="D115" s="28"/>
      <c r="E115" s="1023"/>
      <c r="F115" s="762" t="s">
        <v>530</v>
      </c>
      <c r="G115" s="751"/>
      <c r="H115" s="751"/>
      <c r="I115" s="751"/>
      <c r="J115" s="218">
        <f>AVERAGE(J116,J122,J128,J134)</f>
        <v>20</v>
      </c>
      <c r="K115" s="224"/>
      <c r="L115" s="218">
        <f>AVERAGE(L116,L122,L128,L134)</f>
        <v>20</v>
      </c>
      <c r="M115" s="219"/>
      <c r="N115" s="218">
        <f>AVERAGE(N116,N122,N128,N134)</f>
        <v>20</v>
      </c>
      <c r="O115" s="220"/>
      <c r="P115" s="218">
        <f>AVERAGE(P116,P122,P128,P134)</f>
        <v>20</v>
      </c>
      <c r="Q115" s="220"/>
      <c r="R115" s="218">
        <f>AVERAGE(R116,R122,R128,R134)</f>
        <v>20</v>
      </c>
      <c r="S115" s="220"/>
      <c r="T115" s="218">
        <f>AVERAGE(T116,T122,T128,T134)</f>
        <v>20</v>
      </c>
      <c r="U115" s="220"/>
      <c r="V115" s="218">
        <f>AVERAGE(V116,V122,V128,V134)</f>
        <v>20</v>
      </c>
      <c r="W115" s="44"/>
      <c r="X115" s="218">
        <f>AVERAGE(X116,X122,X128,X134)</f>
        <v>20</v>
      </c>
      <c r="Y115" s="220"/>
    </row>
    <row r="116" spans="1:25" s="52" customFormat="1" ht="72" customHeight="1" x14ac:dyDescent="0.25">
      <c r="A116" s="31">
        <v>71</v>
      </c>
      <c r="B116" s="31"/>
      <c r="C116" s="758"/>
      <c r="D116" s="763" t="s">
        <v>646</v>
      </c>
      <c r="E116" s="763"/>
      <c r="F116" s="764" t="s">
        <v>646</v>
      </c>
      <c r="G116" s="30"/>
      <c r="H116" s="30"/>
      <c r="I116" s="30"/>
      <c r="J116" s="214">
        <f>AVERAGE(J117:J121)</f>
        <v>0</v>
      </c>
      <c r="K116" s="221"/>
      <c r="L116" s="214">
        <f>AVERAGE(L117:L121)</f>
        <v>0</v>
      </c>
      <c r="M116" s="215"/>
      <c r="N116" s="214">
        <f>AVERAGE(N117:N121)</f>
        <v>0</v>
      </c>
      <c r="O116" s="216"/>
      <c r="P116" s="214">
        <f>AVERAGE(P117:P121)</f>
        <v>0</v>
      </c>
      <c r="Q116" s="216"/>
      <c r="R116" s="214">
        <f>AVERAGE(R117:R121)</f>
        <v>0</v>
      </c>
      <c r="S116" s="216"/>
      <c r="T116" s="214">
        <f>AVERAGE(T117:T121)</f>
        <v>0</v>
      </c>
      <c r="U116" s="216"/>
      <c r="V116" s="214">
        <f>AVERAGE(V117:V121)</f>
        <v>0</v>
      </c>
      <c r="W116" s="43"/>
      <c r="X116" s="214">
        <f>AVERAGE(X117:X121)</f>
        <v>0</v>
      </c>
      <c r="Y116" s="216"/>
    </row>
    <row r="117" spans="1:25" ht="180" x14ac:dyDescent="0.25">
      <c r="A117" s="564" t="s">
        <v>5033</v>
      </c>
      <c r="B117" s="564"/>
      <c r="C117" s="564"/>
      <c r="D117" s="564"/>
      <c r="E117" s="754" t="s">
        <v>6991</v>
      </c>
      <c r="F117" s="450" t="s">
        <v>263</v>
      </c>
      <c r="G117" s="12" t="s">
        <v>5034</v>
      </c>
      <c r="H117" s="12" t="s">
        <v>5035</v>
      </c>
      <c r="I117" s="12" t="s">
        <v>5036</v>
      </c>
      <c r="J117" s="186">
        <v>0</v>
      </c>
      <c r="K117" s="210"/>
      <c r="L117" s="186">
        <v>0</v>
      </c>
      <c r="M117" s="208"/>
      <c r="N117" s="186">
        <v>0</v>
      </c>
      <c r="O117" s="207"/>
      <c r="P117" s="186">
        <v>0</v>
      </c>
      <c r="Q117" s="207"/>
      <c r="R117" s="186">
        <v>0</v>
      </c>
      <c r="S117" s="207"/>
      <c r="T117" s="186">
        <v>0</v>
      </c>
      <c r="U117" s="207"/>
      <c r="V117" s="207">
        <v>0</v>
      </c>
      <c r="W117" s="41"/>
      <c r="X117" s="207">
        <v>0</v>
      </c>
      <c r="Y117" s="207"/>
    </row>
    <row r="118" spans="1:25" ht="210" x14ac:dyDescent="0.25">
      <c r="A118" s="564" t="s">
        <v>5037</v>
      </c>
      <c r="B118" s="564"/>
      <c r="C118" s="564"/>
      <c r="D118" s="564"/>
      <c r="E118" s="754" t="s">
        <v>6990</v>
      </c>
      <c r="F118" s="450" t="s">
        <v>264</v>
      </c>
      <c r="G118" s="12" t="s">
        <v>265</v>
      </c>
      <c r="H118" s="12" t="s">
        <v>266</v>
      </c>
      <c r="I118" s="12" t="s">
        <v>267</v>
      </c>
      <c r="J118" s="186">
        <v>0</v>
      </c>
      <c r="K118" s="210"/>
      <c r="L118" s="207">
        <v>0</v>
      </c>
      <c r="M118" s="208"/>
      <c r="N118" s="207">
        <v>0</v>
      </c>
      <c r="O118" s="207"/>
      <c r="P118" s="207">
        <v>0</v>
      </c>
      <c r="Q118" s="207"/>
      <c r="R118" s="207">
        <v>0</v>
      </c>
      <c r="S118" s="207"/>
      <c r="T118" s="207">
        <v>0</v>
      </c>
      <c r="U118" s="207"/>
      <c r="V118" s="207">
        <v>0</v>
      </c>
      <c r="W118" s="41"/>
      <c r="X118" s="207">
        <v>0</v>
      </c>
      <c r="Y118" s="207"/>
    </row>
    <row r="119" spans="1:25" ht="45" x14ac:dyDescent="0.25">
      <c r="A119" s="564" t="s">
        <v>5038</v>
      </c>
      <c r="B119" s="564"/>
      <c r="C119" s="564"/>
      <c r="D119" s="564"/>
      <c r="E119" s="754" t="s">
        <v>6992</v>
      </c>
      <c r="F119" s="450" t="s">
        <v>268</v>
      </c>
      <c r="G119" s="12" t="s">
        <v>269</v>
      </c>
      <c r="H119" s="12" t="s">
        <v>270</v>
      </c>
      <c r="I119" s="12" t="s">
        <v>271</v>
      </c>
      <c r="J119" s="186">
        <v>0</v>
      </c>
      <c r="K119" s="210"/>
      <c r="L119" s="207">
        <v>0</v>
      </c>
      <c r="M119" s="208"/>
      <c r="N119" s="207">
        <v>0</v>
      </c>
      <c r="O119" s="207"/>
      <c r="P119" s="207">
        <v>0</v>
      </c>
      <c r="Q119" s="207"/>
      <c r="R119" s="207">
        <v>0</v>
      </c>
      <c r="S119" s="207"/>
      <c r="T119" s="207">
        <v>0</v>
      </c>
      <c r="U119" s="207"/>
      <c r="V119" s="207">
        <v>0</v>
      </c>
      <c r="W119" s="41"/>
      <c r="X119" s="207">
        <v>0</v>
      </c>
      <c r="Y119" s="207"/>
    </row>
    <row r="120" spans="1:25" ht="165" x14ac:dyDescent="0.25">
      <c r="A120" s="564" t="s">
        <v>5039</v>
      </c>
      <c r="B120" s="564"/>
      <c r="C120" s="564"/>
      <c r="D120" s="564"/>
      <c r="E120" s="754" t="s">
        <v>6993</v>
      </c>
      <c r="F120" s="450" t="s">
        <v>272</v>
      </c>
      <c r="G120" s="12" t="s">
        <v>273</v>
      </c>
      <c r="H120" s="12" t="s">
        <v>274</v>
      </c>
      <c r="I120" s="12" t="s">
        <v>275</v>
      </c>
      <c r="J120" s="186">
        <v>0</v>
      </c>
      <c r="K120" s="210"/>
      <c r="L120" s="207">
        <v>0</v>
      </c>
      <c r="M120" s="208"/>
      <c r="N120" s="207">
        <v>0</v>
      </c>
      <c r="O120" s="207"/>
      <c r="P120" s="207">
        <v>0</v>
      </c>
      <c r="Q120" s="207"/>
      <c r="R120" s="207">
        <v>0</v>
      </c>
      <c r="S120" s="207"/>
      <c r="T120" s="207">
        <v>0</v>
      </c>
      <c r="U120" s="207"/>
      <c r="V120" s="207">
        <v>0</v>
      </c>
      <c r="W120" s="41"/>
      <c r="X120" s="207">
        <v>0</v>
      </c>
      <c r="Y120" s="207"/>
    </row>
    <row r="121" spans="1:25" ht="120" x14ac:dyDescent="0.25">
      <c r="A121" s="564" t="s">
        <v>5040</v>
      </c>
      <c r="B121" s="564"/>
      <c r="C121" s="564"/>
      <c r="D121" s="564"/>
      <c r="E121" s="754" t="s">
        <v>6994</v>
      </c>
      <c r="F121" s="450" t="s">
        <v>276</v>
      </c>
      <c r="G121" s="12" t="s">
        <v>277</v>
      </c>
      <c r="H121" s="12" t="s">
        <v>278</v>
      </c>
      <c r="I121" s="12" t="s">
        <v>5119</v>
      </c>
      <c r="J121" s="186">
        <v>0</v>
      </c>
      <c r="K121" s="210"/>
      <c r="L121" s="207">
        <v>0</v>
      </c>
      <c r="M121" s="208"/>
      <c r="N121" s="207">
        <v>0</v>
      </c>
      <c r="O121" s="207"/>
      <c r="P121" s="207">
        <v>0</v>
      </c>
      <c r="Q121" s="207"/>
      <c r="R121" s="207">
        <v>0</v>
      </c>
      <c r="S121" s="207"/>
      <c r="T121" s="207">
        <v>0</v>
      </c>
      <c r="U121" s="207"/>
      <c r="V121" s="207">
        <v>0</v>
      </c>
      <c r="W121" s="41"/>
      <c r="X121" s="207">
        <v>0</v>
      </c>
      <c r="Y121" s="207"/>
    </row>
    <row r="122" spans="1:25" s="52" customFormat="1" ht="69" x14ac:dyDescent="0.25">
      <c r="A122" s="31">
        <v>72</v>
      </c>
      <c r="B122" s="31"/>
      <c r="C122" s="31"/>
      <c r="D122" s="763" t="s">
        <v>6995</v>
      </c>
      <c r="E122" s="763"/>
      <c r="F122" s="517" t="s">
        <v>647</v>
      </c>
      <c r="G122" s="30"/>
      <c r="H122" s="30"/>
      <c r="I122" s="30"/>
      <c r="J122" s="214">
        <f>AVERAGE(J123:J127)</f>
        <v>0</v>
      </c>
      <c r="K122" s="221"/>
      <c r="L122" s="214">
        <f>AVERAGE(L123:L127)</f>
        <v>0</v>
      </c>
      <c r="M122" s="215"/>
      <c r="N122" s="214">
        <f>AVERAGE(N123:N127)</f>
        <v>0</v>
      </c>
      <c r="O122" s="216"/>
      <c r="P122" s="214">
        <f>AVERAGE(P123:P127)</f>
        <v>0</v>
      </c>
      <c r="Q122" s="216"/>
      <c r="R122" s="214">
        <f>AVERAGE(R123:R127)</f>
        <v>0</v>
      </c>
      <c r="S122" s="216"/>
      <c r="T122" s="214">
        <f>AVERAGE(T123:T127)</f>
        <v>0</v>
      </c>
      <c r="U122" s="216"/>
      <c r="V122" s="214">
        <f>AVERAGE(V123:V127)</f>
        <v>0</v>
      </c>
      <c r="W122" s="43"/>
      <c r="X122" s="214">
        <f>AVERAGE(X123:X127)</f>
        <v>0</v>
      </c>
      <c r="Y122" s="216"/>
    </row>
    <row r="123" spans="1:25" ht="90" x14ac:dyDescent="0.25">
      <c r="A123" s="564" t="s">
        <v>579</v>
      </c>
      <c r="B123" s="564"/>
      <c r="C123" s="564"/>
      <c r="D123" s="564"/>
      <c r="E123" s="754" t="s">
        <v>6991</v>
      </c>
      <c r="F123" s="450" t="s">
        <v>279</v>
      </c>
      <c r="G123" s="12" t="s">
        <v>5041</v>
      </c>
      <c r="H123" s="12" t="s">
        <v>5042</v>
      </c>
      <c r="I123" s="12" t="s">
        <v>5043</v>
      </c>
      <c r="J123" s="186">
        <v>0</v>
      </c>
      <c r="K123" s="210"/>
      <c r="L123" s="186">
        <v>0</v>
      </c>
      <c r="M123" s="208"/>
      <c r="N123" s="186">
        <v>0</v>
      </c>
      <c r="O123" s="207"/>
      <c r="P123" s="186">
        <v>0</v>
      </c>
      <c r="Q123" s="207"/>
      <c r="R123" s="186">
        <v>0</v>
      </c>
      <c r="S123" s="207"/>
      <c r="T123" s="186">
        <v>0</v>
      </c>
      <c r="U123" s="207"/>
      <c r="V123" s="186">
        <v>0</v>
      </c>
      <c r="W123" s="41"/>
      <c r="X123" s="186">
        <v>0</v>
      </c>
      <c r="Y123" s="207"/>
    </row>
    <row r="124" spans="1:25" ht="105" x14ac:dyDescent="0.25">
      <c r="A124" s="564" t="s">
        <v>580</v>
      </c>
      <c r="B124" s="564"/>
      <c r="C124" s="564"/>
      <c r="D124" s="564"/>
      <c r="E124" s="754" t="s">
        <v>6990</v>
      </c>
      <c r="F124" s="450" t="s">
        <v>280</v>
      </c>
      <c r="G124" s="12" t="s">
        <v>281</v>
      </c>
      <c r="H124" s="12" t="s">
        <v>282</v>
      </c>
      <c r="I124" s="12" t="s">
        <v>267</v>
      </c>
      <c r="J124" s="186">
        <v>0</v>
      </c>
      <c r="K124" s="210"/>
      <c r="L124" s="186">
        <v>0</v>
      </c>
      <c r="M124" s="208"/>
      <c r="N124" s="186">
        <v>0</v>
      </c>
      <c r="O124" s="207"/>
      <c r="P124" s="186">
        <v>0</v>
      </c>
      <c r="Q124" s="207"/>
      <c r="R124" s="186">
        <v>0</v>
      </c>
      <c r="S124" s="207"/>
      <c r="T124" s="186">
        <v>0</v>
      </c>
      <c r="U124" s="207"/>
      <c r="V124" s="186">
        <v>0</v>
      </c>
      <c r="W124" s="41"/>
      <c r="X124" s="186">
        <v>0</v>
      </c>
      <c r="Y124" s="207"/>
    </row>
    <row r="125" spans="1:25" ht="45" x14ac:dyDescent="0.25">
      <c r="A125" s="564" t="s">
        <v>581</v>
      </c>
      <c r="B125" s="564"/>
      <c r="C125" s="564"/>
      <c r="D125" s="564"/>
      <c r="E125" s="754" t="s">
        <v>6992</v>
      </c>
      <c r="F125" s="450" t="s">
        <v>283</v>
      </c>
      <c r="G125" s="12" t="s">
        <v>269</v>
      </c>
      <c r="H125" s="12" t="s">
        <v>270</v>
      </c>
      <c r="I125" s="12" t="s">
        <v>271</v>
      </c>
      <c r="J125" s="186">
        <v>0</v>
      </c>
      <c r="L125" s="186">
        <v>0</v>
      </c>
      <c r="M125" s="208"/>
      <c r="N125" s="186">
        <v>0</v>
      </c>
      <c r="O125" s="207"/>
      <c r="P125" s="186">
        <v>0</v>
      </c>
      <c r="Q125" s="207"/>
      <c r="R125" s="186">
        <v>0</v>
      </c>
      <c r="S125" s="207"/>
      <c r="T125" s="186">
        <v>0</v>
      </c>
      <c r="U125" s="207"/>
      <c r="V125" s="186">
        <v>0</v>
      </c>
      <c r="W125" s="41"/>
      <c r="X125" s="186">
        <v>0</v>
      </c>
      <c r="Y125" s="207"/>
    </row>
    <row r="126" spans="1:25" ht="165" x14ac:dyDescent="0.25">
      <c r="A126" s="564" t="s">
        <v>582</v>
      </c>
      <c r="B126" s="564"/>
      <c r="C126" s="564"/>
      <c r="D126" s="564"/>
      <c r="E126" s="754" t="s">
        <v>6993</v>
      </c>
      <c r="F126" s="450" t="s">
        <v>272</v>
      </c>
      <c r="G126" s="12" t="s">
        <v>273</v>
      </c>
      <c r="H126" s="12" t="s">
        <v>274</v>
      </c>
      <c r="I126" s="12" t="s">
        <v>275</v>
      </c>
      <c r="J126" s="186">
        <v>0</v>
      </c>
      <c r="K126" s="187"/>
      <c r="L126" s="186">
        <v>0</v>
      </c>
      <c r="M126" s="208"/>
      <c r="N126" s="186">
        <v>0</v>
      </c>
      <c r="O126" s="207"/>
      <c r="P126" s="186">
        <v>0</v>
      </c>
      <c r="Q126" s="207"/>
      <c r="R126" s="186">
        <v>0</v>
      </c>
      <c r="S126" s="207"/>
      <c r="T126" s="186">
        <v>0</v>
      </c>
      <c r="U126" s="207"/>
      <c r="V126" s="186">
        <v>0</v>
      </c>
      <c r="W126" s="41"/>
      <c r="X126" s="186">
        <v>0</v>
      </c>
      <c r="Y126" s="207"/>
    </row>
    <row r="127" spans="1:25" ht="120" x14ac:dyDescent="0.25">
      <c r="A127" s="564" t="s">
        <v>583</v>
      </c>
      <c r="B127" s="564"/>
      <c r="C127" s="564"/>
      <c r="D127" s="564"/>
      <c r="E127" s="754" t="s">
        <v>6994</v>
      </c>
      <c r="F127" s="450" t="s">
        <v>276</v>
      </c>
      <c r="G127" s="12" t="s">
        <v>277</v>
      </c>
      <c r="H127" s="12" t="s">
        <v>278</v>
      </c>
      <c r="I127" s="12" t="s">
        <v>5119</v>
      </c>
      <c r="J127" s="186">
        <v>0</v>
      </c>
      <c r="K127" s="187"/>
      <c r="L127" s="186">
        <v>0</v>
      </c>
      <c r="M127" s="208"/>
      <c r="N127" s="186">
        <v>0</v>
      </c>
      <c r="O127" s="207"/>
      <c r="P127" s="186">
        <v>0</v>
      </c>
      <c r="Q127" s="207"/>
      <c r="R127" s="186">
        <v>0</v>
      </c>
      <c r="S127" s="207"/>
      <c r="T127" s="186">
        <v>0</v>
      </c>
      <c r="U127" s="207"/>
      <c r="V127" s="186">
        <v>0</v>
      </c>
      <c r="W127" s="41"/>
      <c r="X127" s="186">
        <v>0</v>
      </c>
      <c r="Y127" s="207"/>
    </row>
    <row r="128" spans="1:25" s="52" customFormat="1" ht="51.75" x14ac:dyDescent="0.25">
      <c r="A128" s="31">
        <v>73</v>
      </c>
      <c r="B128" s="31"/>
      <c r="C128" s="31"/>
      <c r="D128" s="763" t="s">
        <v>6996</v>
      </c>
      <c r="E128" s="763"/>
      <c r="F128" s="517" t="s">
        <v>648</v>
      </c>
      <c r="G128" s="30"/>
      <c r="H128" s="30"/>
      <c r="I128" s="30"/>
      <c r="J128" s="214">
        <f>AVERAGE(J129:J133)</f>
        <v>0</v>
      </c>
      <c r="K128" s="221"/>
      <c r="L128" s="214">
        <f>AVERAGE(L129:L133)</f>
        <v>0</v>
      </c>
      <c r="M128" s="215"/>
      <c r="N128" s="214">
        <f>AVERAGE(N129:N133)</f>
        <v>0</v>
      </c>
      <c r="O128" s="216"/>
      <c r="P128" s="214">
        <f>AVERAGE(P129:P133)</f>
        <v>0</v>
      </c>
      <c r="Q128" s="216"/>
      <c r="R128" s="214">
        <f>AVERAGE(R129:R133)</f>
        <v>0</v>
      </c>
      <c r="S128" s="216"/>
      <c r="T128" s="214">
        <f>AVERAGE(T129:T133)</f>
        <v>0</v>
      </c>
      <c r="U128" s="216"/>
      <c r="V128" s="214">
        <f>AVERAGE(V129:V133)</f>
        <v>0</v>
      </c>
      <c r="W128" s="43"/>
      <c r="X128" s="214">
        <f>AVERAGE(X129:X133)</f>
        <v>0</v>
      </c>
      <c r="Y128" s="216"/>
    </row>
    <row r="129" spans="1:25" ht="90" x14ac:dyDescent="0.25">
      <c r="A129" s="564" t="s">
        <v>584</v>
      </c>
      <c r="B129" s="564"/>
      <c r="C129" s="564"/>
      <c r="D129" s="564"/>
      <c r="E129" s="754" t="s">
        <v>6991</v>
      </c>
      <c r="F129" s="450" t="s">
        <v>284</v>
      </c>
      <c r="G129" s="12" t="s">
        <v>5044</v>
      </c>
      <c r="H129" s="12" t="s">
        <v>5045</v>
      </c>
      <c r="I129" s="12" t="s">
        <v>5046</v>
      </c>
      <c r="J129" s="186">
        <v>0</v>
      </c>
      <c r="K129" s="210" t="s">
        <v>2472</v>
      </c>
      <c r="L129" s="186">
        <v>0</v>
      </c>
      <c r="M129" s="208"/>
      <c r="N129" s="186">
        <v>0</v>
      </c>
      <c r="O129" s="207"/>
      <c r="P129" s="186">
        <v>0</v>
      </c>
      <c r="Q129" s="207"/>
      <c r="R129" s="186">
        <v>0</v>
      </c>
      <c r="S129" s="207"/>
      <c r="T129" s="186">
        <v>0</v>
      </c>
      <c r="U129" s="207" t="s">
        <v>2473</v>
      </c>
      <c r="V129" s="186">
        <v>0</v>
      </c>
      <c r="W129" s="41"/>
      <c r="X129" s="186">
        <v>0</v>
      </c>
      <c r="Y129" s="207"/>
    </row>
    <row r="130" spans="1:25" ht="120" x14ac:dyDescent="0.25">
      <c r="A130" s="564" t="s">
        <v>585</v>
      </c>
      <c r="B130" s="564"/>
      <c r="C130" s="564"/>
      <c r="D130" s="564"/>
      <c r="E130" s="754" t="s">
        <v>6990</v>
      </c>
      <c r="F130" s="450" t="s">
        <v>287</v>
      </c>
      <c r="G130" s="12" t="s">
        <v>265</v>
      </c>
      <c r="H130" s="12" t="s">
        <v>282</v>
      </c>
      <c r="I130" s="12" t="s">
        <v>288</v>
      </c>
      <c r="J130" s="186">
        <v>0</v>
      </c>
      <c r="K130" s="794"/>
      <c r="L130" s="186">
        <v>0</v>
      </c>
      <c r="M130" s="208"/>
      <c r="N130" s="186">
        <v>0</v>
      </c>
      <c r="O130" s="207"/>
      <c r="P130" s="186">
        <v>0</v>
      </c>
      <c r="Q130" s="207"/>
      <c r="R130" s="186">
        <v>0</v>
      </c>
      <c r="S130" s="207"/>
      <c r="T130" s="186">
        <v>0</v>
      </c>
      <c r="U130" s="207"/>
      <c r="V130" s="186">
        <v>0</v>
      </c>
      <c r="W130" s="41"/>
      <c r="X130" s="186">
        <v>0</v>
      </c>
      <c r="Y130" s="207"/>
    </row>
    <row r="131" spans="1:25" ht="45" x14ac:dyDescent="0.25">
      <c r="A131" s="564" t="s">
        <v>586</v>
      </c>
      <c r="B131" s="564"/>
      <c r="C131" s="564"/>
      <c r="D131" s="564"/>
      <c r="E131" s="754" t="s">
        <v>6992</v>
      </c>
      <c r="F131" s="450" t="s">
        <v>268</v>
      </c>
      <c r="G131" s="12" t="s">
        <v>269</v>
      </c>
      <c r="H131" s="12" t="s">
        <v>270</v>
      </c>
      <c r="I131" s="12" t="s">
        <v>271</v>
      </c>
      <c r="J131" s="186">
        <v>0</v>
      </c>
      <c r="K131" s="794"/>
      <c r="L131" s="186">
        <v>0</v>
      </c>
      <c r="M131" s="208"/>
      <c r="N131" s="186">
        <v>0</v>
      </c>
      <c r="O131" s="207"/>
      <c r="P131" s="186">
        <v>0</v>
      </c>
      <c r="Q131" s="207"/>
      <c r="R131" s="186">
        <v>0</v>
      </c>
      <c r="S131" s="207"/>
      <c r="T131" s="186">
        <v>0</v>
      </c>
      <c r="U131" s="207"/>
      <c r="V131" s="186">
        <v>0</v>
      </c>
      <c r="W131" s="41"/>
      <c r="X131" s="186">
        <v>0</v>
      </c>
      <c r="Y131" s="207"/>
    </row>
    <row r="132" spans="1:25" ht="165" x14ac:dyDescent="0.25">
      <c r="A132" s="564" t="s">
        <v>587</v>
      </c>
      <c r="B132" s="564"/>
      <c r="C132" s="564"/>
      <c r="D132" s="564"/>
      <c r="E132" s="754" t="s">
        <v>6993</v>
      </c>
      <c r="F132" s="450" t="s">
        <v>1569</v>
      </c>
      <c r="G132" s="12" t="s">
        <v>273</v>
      </c>
      <c r="H132" s="12" t="s">
        <v>274</v>
      </c>
      <c r="I132" s="12" t="s">
        <v>275</v>
      </c>
      <c r="J132" s="186">
        <v>0</v>
      </c>
      <c r="K132" s="188"/>
      <c r="L132" s="186">
        <v>0</v>
      </c>
      <c r="M132" s="208"/>
      <c r="N132" s="186">
        <v>0</v>
      </c>
      <c r="O132" s="207"/>
      <c r="P132" s="186">
        <v>0</v>
      </c>
      <c r="Q132" s="207"/>
      <c r="R132" s="186">
        <v>0</v>
      </c>
      <c r="S132" s="207"/>
      <c r="T132" s="186">
        <v>0</v>
      </c>
      <c r="U132" s="207"/>
      <c r="V132" s="186">
        <v>0</v>
      </c>
      <c r="W132" s="41"/>
      <c r="X132" s="186">
        <v>0</v>
      </c>
      <c r="Y132" s="207"/>
    </row>
    <row r="133" spans="1:25" ht="120" x14ac:dyDescent="0.25">
      <c r="A133" s="564" t="s">
        <v>588</v>
      </c>
      <c r="B133" s="564"/>
      <c r="C133" s="564"/>
      <c r="D133" s="564"/>
      <c r="E133" s="754" t="s">
        <v>6994</v>
      </c>
      <c r="F133" s="450" t="s">
        <v>276</v>
      </c>
      <c r="G133" s="12" t="s">
        <v>277</v>
      </c>
      <c r="H133" s="12" t="s">
        <v>278</v>
      </c>
      <c r="I133" s="12" t="s">
        <v>5119</v>
      </c>
      <c r="J133" s="186">
        <v>0</v>
      </c>
      <c r="K133" s="795"/>
      <c r="L133" s="186">
        <v>0</v>
      </c>
      <c r="M133" s="208"/>
      <c r="N133" s="186">
        <v>0</v>
      </c>
      <c r="O133" s="207"/>
      <c r="P133" s="186">
        <v>0</v>
      </c>
      <c r="Q133" s="207"/>
      <c r="R133" s="186">
        <v>0</v>
      </c>
      <c r="S133" s="207"/>
      <c r="T133" s="186">
        <v>0</v>
      </c>
      <c r="U133" s="207"/>
      <c r="V133" s="186">
        <v>0</v>
      </c>
      <c r="W133" s="41"/>
      <c r="X133" s="186">
        <v>0</v>
      </c>
      <c r="Y133" s="207"/>
    </row>
    <row r="134" spans="1:25" s="52" customFormat="1" ht="51.75" x14ac:dyDescent="0.25">
      <c r="A134" s="31">
        <v>74</v>
      </c>
      <c r="B134" s="31"/>
      <c r="C134" s="31"/>
      <c r="D134" s="763" t="s">
        <v>6997</v>
      </c>
      <c r="E134" s="763"/>
      <c r="F134" s="517" t="s">
        <v>649</v>
      </c>
      <c r="G134" s="30"/>
      <c r="H134" s="30"/>
      <c r="I134" s="30"/>
      <c r="J134" s="214">
        <f>AVERAGE(J135:J139)</f>
        <v>80</v>
      </c>
      <c r="K134" s="221"/>
      <c r="L134" s="214">
        <f>AVERAGE(L135:L139)</f>
        <v>80</v>
      </c>
      <c r="M134" s="215"/>
      <c r="N134" s="214">
        <f>AVERAGE(N135:N139)</f>
        <v>80</v>
      </c>
      <c r="O134" s="216"/>
      <c r="P134" s="214">
        <f>AVERAGE(P135:P139)</f>
        <v>80</v>
      </c>
      <c r="Q134" s="216"/>
      <c r="R134" s="214">
        <f>AVERAGE(R135:R139)</f>
        <v>80</v>
      </c>
      <c r="S134" s="216"/>
      <c r="T134" s="214">
        <f>AVERAGE(T135:T139)</f>
        <v>80</v>
      </c>
      <c r="U134" s="216"/>
      <c r="V134" s="214">
        <f>AVERAGE(V135:V139)</f>
        <v>80</v>
      </c>
      <c r="W134" s="43"/>
      <c r="X134" s="214">
        <f>AVERAGE(X135:X139)</f>
        <v>80</v>
      </c>
      <c r="Y134" s="216"/>
    </row>
    <row r="135" spans="1:25" ht="105" x14ac:dyDescent="0.25">
      <c r="A135" s="564" t="s">
        <v>589</v>
      </c>
      <c r="B135" s="564"/>
      <c r="C135" s="564"/>
      <c r="D135" s="564"/>
      <c r="E135" s="754" t="s">
        <v>6991</v>
      </c>
      <c r="F135" s="450" t="s">
        <v>289</v>
      </c>
      <c r="G135" s="12" t="s">
        <v>285</v>
      </c>
      <c r="H135" s="12" t="s">
        <v>286</v>
      </c>
      <c r="I135" s="12" t="s">
        <v>5047</v>
      </c>
      <c r="J135" s="186">
        <v>100</v>
      </c>
      <c r="K135" s="210" t="s">
        <v>2474</v>
      </c>
      <c r="L135" s="186">
        <v>100</v>
      </c>
      <c r="M135" s="208"/>
      <c r="N135" s="186">
        <v>100</v>
      </c>
      <c r="O135" s="207"/>
      <c r="P135" s="186">
        <v>100</v>
      </c>
      <c r="Q135" s="207"/>
      <c r="R135" s="186">
        <v>100</v>
      </c>
      <c r="S135" s="207"/>
      <c r="T135" s="186">
        <v>100</v>
      </c>
      <c r="U135" s="207"/>
      <c r="V135" s="186">
        <v>100</v>
      </c>
      <c r="W135" s="297"/>
      <c r="X135" s="186">
        <v>100</v>
      </c>
      <c r="Y135" s="796"/>
    </row>
    <row r="136" spans="1:25" ht="129" x14ac:dyDescent="0.25">
      <c r="A136" s="564" t="s">
        <v>590</v>
      </c>
      <c r="B136" s="564"/>
      <c r="C136" s="564"/>
      <c r="D136" s="564"/>
      <c r="E136" s="754" t="s">
        <v>6990</v>
      </c>
      <c r="F136" s="450" t="s">
        <v>290</v>
      </c>
      <c r="G136" s="12" t="s">
        <v>265</v>
      </c>
      <c r="H136" s="12" t="s">
        <v>291</v>
      </c>
      <c r="I136" s="12" t="s">
        <v>267</v>
      </c>
      <c r="J136" s="186">
        <v>100</v>
      </c>
      <c r="K136" s="250" t="s">
        <v>2475</v>
      </c>
      <c r="L136" s="186">
        <v>100</v>
      </c>
      <c r="M136" s="208"/>
      <c r="N136" s="186">
        <v>100</v>
      </c>
      <c r="O136" s="207"/>
      <c r="P136" s="186">
        <v>100</v>
      </c>
      <c r="Q136" s="207"/>
      <c r="R136" s="186">
        <v>100</v>
      </c>
      <c r="S136" s="207"/>
      <c r="T136" s="186">
        <v>100</v>
      </c>
      <c r="U136" s="207"/>
      <c r="V136" s="186">
        <v>100</v>
      </c>
      <c r="W136" s="41"/>
      <c r="X136" s="186">
        <v>100</v>
      </c>
      <c r="Y136" s="207"/>
    </row>
    <row r="137" spans="1:25" ht="45" x14ac:dyDescent="0.25">
      <c r="A137" s="564" t="s">
        <v>591</v>
      </c>
      <c r="B137" s="564"/>
      <c r="C137" s="564"/>
      <c r="D137" s="564"/>
      <c r="E137" s="754" t="s">
        <v>6992</v>
      </c>
      <c r="F137" s="450" t="s">
        <v>268</v>
      </c>
      <c r="G137" s="12" t="s">
        <v>269</v>
      </c>
      <c r="H137" s="12" t="s">
        <v>270</v>
      </c>
      <c r="I137" s="12" t="s">
        <v>271</v>
      </c>
      <c r="J137" s="186">
        <v>100</v>
      </c>
      <c r="K137" s="193"/>
      <c r="L137" s="186">
        <v>100</v>
      </c>
      <c r="M137" s="208"/>
      <c r="N137" s="186">
        <v>100</v>
      </c>
      <c r="O137" s="207"/>
      <c r="P137" s="186">
        <v>100</v>
      </c>
      <c r="Q137" s="207"/>
      <c r="R137" s="186">
        <v>100</v>
      </c>
      <c r="S137" s="207"/>
      <c r="T137" s="186">
        <v>100</v>
      </c>
      <c r="U137" s="207"/>
      <c r="V137" s="186">
        <v>100</v>
      </c>
      <c r="W137" s="41"/>
      <c r="X137" s="186">
        <v>100</v>
      </c>
      <c r="Y137" s="207"/>
    </row>
    <row r="138" spans="1:25" ht="225" x14ac:dyDescent="0.25">
      <c r="A138" s="564" t="s">
        <v>592</v>
      </c>
      <c r="B138" s="564"/>
      <c r="C138" s="564"/>
      <c r="D138" s="564"/>
      <c r="E138" s="754" t="s">
        <v>6993</v>
      </c>
      <c r="F138" s="450" t="s">
        <v>272</v>
      </c>
      <c r="G138" s="12" t="s">
        <v>273</v>
      </c>
      <c r="H138" s="12" t="s">
        <v>274</v>
      </c>
      <c r="I138" s="12" t="s">
        <v>275</v>
      </c>
      <c r="J138" s="186">
        <v>50</v>
      </c>
      <c r="K138" s="210" t="s">
        <v>2476</v>
      </c>
      <c r="L138" s="186">
        <v>50</v>
      </c>
      <c r="M138" s="208"/>
      <c r="N138" s="186">
        <v>50</v>
      </c>
      <c r="O138" s="207"/>
      <c r="P138" s="186">
        <v>50</v>
      </c>
      <c r="Q138" s="207"/>
      <c r="R138" s="186">
        <v>50</v>
      </c>
      <c r="S138" s="207"/>
      <c r="T138" s="186">
        <v>50</v>
      </c>
      <c r="U138" s="207"/>
      <c r="V138" s="186">
        <v>50</v>
      </c>
      <c r="W138" s="41"/>
      <c r="X138" s="186">
        <v>50</v>
      </c>
      <c r="Y138" s="207"/>
    </row>
    <row r="139" spans="1:25" ht="120" x14ac:dyDescent="0.25">
      <c r="A139" s="564" t="s">
        <v>593</v>
      </c>
      <c r="B139" s="564"/>
      <c r="C139" s="564"/>
      <c r="D139" s="564"/>
      <c r="E139" s="754" t="s">
        <v>6994</v>
      </c>
      <c r="F139" s="450" t="s">
        <v>276</v>
      </c>
      <c r="G139" s="12" t="s">
        <v>277</v>
      </c>
      <c r="H139" s="12" t="s">
        <v>278</v>
      </c>
      <c r="I139" s="12" t="s">
        <v>5119</v>
      </c>
      <c r="J139" s="186">
        <v>50</v>
      </c>
      <c r="K139" s="210" t="s">
        <v>2477</v>
      </c>
      <c r="L139" s="186">
        <v>50</v>
      </c>
      <c r="M139" s="208"/>
      <c r="N139" s="186">
        <v>50</v>
      </c>
      <c r="O139" s="207"/>
      <c r="P139" s="186">
        <v>50</v>
      </c>
      <c r="Q139" s="207"/>
      <c r="R139" s="186">
        <v>50</v>
      </c>
      <c r="S139" s="207"/>
      <c r="T139" s="186">
        <v>50</v>
      </c>
      <c r="U139" s="207"/>
      <c r="V139" s="186">
        <v>50</v>
      </c>
      <c r="W139" s="41"/>
      <c r="X139" s="186">
        <v>50</v>
      </c>
      <c r="Y139" s="207"/>
    </row>
    <row r="140" spans="1:25" s="6" customFormat="1" ht="138" customHeight="1" x14ac:dyDescent="0.25">
      <c r="A140" s="28"/>
      <c r="B140" s="28"/>
      <c r="C140" s="750" t="s">
        <v>594</v>
      </c>
      <c r="D140" s="28"/>
      <c r="E140" s="1023"/>
      <c r="F140" s="762" t="s">
        <v>531</v>
      </c>
      <c r="G140" s="751"/>
      <c r="H140" s="751"/>
      <c r="I140" s="751"/>
      <c r="J140" s="218">
        <f>AVERAGE(J141:J145)</f>
        <v>30</v>
      </c>
      <c r="K140" s="224"/>
      <c r="L140" s="218">
        <f>AVERAGE(L141:L145)</f>
        <v>30</v>
      </c>
      <c r="M140" s="219"/>
      <c r="N140" s="218">
        <f>AVERAGE(N141:N145)</f>
        <v>30</v>
      </c>
      <c r="O140" s="220"/>
      <c r="P140" s="218">
        <f>AVERAGE(P141:P145)</f>
        <v>30</v>
      </c>
      <c r="Q140" s="220"/>
      <c r="R140" s="218">
        <f>AVERAGE(R141:R145)</f>
        <v>30</v>
      </c>
      <c r="S140" s="220"/>
      <c r="T140" s="218">
        <f>AVERAGE(T141:T145)</f>
        <v>30</v>
      </c>
      <c r="U140" s="220"/>
      <c r="V140" s="218">
        <f>AVERAGE(V141:V145)</f>
        <v>30</v>
      </c>
      <c r="W140" s="44"/>
      <c r="X140" s="218">
        <f>AVERAGE(X141:X145)</f>
        <v>30</v>
      </c>
      <c r="Y140" s="220"/>
    </row>
    <row r="141" spans="1:25" ht="225" x14ac:dyDescent="0.25">
      <c r="A141" s="564">
        <v>75</v>
      </c>
      <c r="B141" s="564"/>
      <c r="C141" s="564"/>
      <c r="D141" s="754" t="s">
        <v>309</v>
      </c>
      <c r="E141" s="754"/>
      <c r="F141" s="450" t="s">
        <v>292</v>
      </c>
      <c r="G141" s="12" t="s">
        <v>51</v>
      </c>
      <c r="H141" s="12" t="s">
        <v>52</v>
      </c>
      <c r="I141" s="12" t="s">
        <v>53</v>
      </c>
      <c r="J141" s="186">
        <v>0</v>
      </c>
      <c r="K141" s="1" t="s">
        <v>2478</v>
      </c>
      <c r="L141" s="186">
        <v>0</v>
      </c>
      <c r="M141" s="208"/>
      <c r="N141" s="186">
        <v>0</v>
      </c>
      <c r="O141" s="207"/>
      <c r="P141" s="186">
        <v>0</v>
      </c>
      <c r="Q141" s="207"/>
      <c r="R141" s="186">
        <v>0</v>
      </c>
      <c r="S141" s="207"/>
      <c r="T141" s="186">
        <v>0</v>
      </c>
      <c r="U141" s="207"/>
      <c r="V141" s="186">
        <v>0</v>
      </c>
      <c r="W141" s="41"/>
      <c r="X141" s="186">
        <v>0</v>
      </c>
      <c r="Y141" s="207"/>
    </row>
    <row r="142" spans="1:25" ht="180" x14ac:dyDescent="0.25">
      <c r="A142" s="564">
        <v>76</v>
      </c>
      <c r="B142" s="564"/>
      <c r="C142" s="564"/>
      <c r="D142" s="754" t="s">
        <v>310</v>
      </c>
      <c r="E142" s="754"/>
      <c r="F142" s="450" t="s">
        <v>293</v>
      </c>
      <c r="G142" s="12" t="s">
        <v>294</v>
      </c>
      <c r="H142" s="12" t="s">
        <v>295</v>
      </c>
      <c r="I142" s="12" t="s">
        <v>296</v>
      </c>
      <c r="J142" s="186">
        <v>0</v>
      </c>
      <c r="K142" s="8"/>
      <c r="L142" s="186">
        <v>0</v>
      </c>
      <c r="M142" s="208"/>
      <c r="N142" s="186">
        <v>0</v>
      </c>
      <c r="O142" s="207"/>
      <c r="P142" s="186">
        <v>0</v>
      </c>
      <c r="Q142" s="207"/>
      <c r="R142" s="186">
        <v>0</v>
      </c>
      <c r="S142" s="207"/>
      <c r="T142" s="186">
        <v>0</v>
      </c>
      <c r="U142" s="207"/>
      <c r="V142" s="186">
        <v>0</v>
      </c>
      <c r="W142" s="768"/>
      <c r="X142" s="186">
        <v>0</v>
      </c>
      <c r="Y142" s="233"/>
    </row>
    <row r="143" spans="1:25" ht="180" x14ac:dyDescent="0.25">
      <c r="A143" s="564">
        <v>77</v>
      </c>
      <c r="B143" s="564"/>
      <c r="C143" s="564"/>
      <c r="D143" s="754" t="s">
        <v>311</v>
      </c>
      <c r="E143" s="754"/>
      <c r="F143" s="450" t="s">
        <v>297</v>
      </c>
      <c r="G143" s="12" t="s">
        <v>298</v>
      </c>
      <c r="H143" s="12" t="s">
        <v>299</v>
      </c>
      <c r="I143" s="12" t="s">
        <v>296</v>
      </c>
      <c r="J143" s="186">
        <v>50</v>
      </c>
      <c r="K143" s="1" t="s">
        <v>2479</v>
      </c>
      <c r="L143" s="186">
        <v>50</v>
      </c>
      <c r="M143" s="208"/>
      <c r="N143" s="186">
        <v>50</v>
      </c>
      <c r="O143" s="207"/>
      <c r="P143" s="186">
        <v>50</v>
      </c>
      <c r="Q143" s="207"/>
      <c r="R143" s="186">
        <v>50</v>
      </c>
      <c r="S143" s="207"/>
      <c r="T143" s="186">
        <v>50</v>
      </c>
      <c r="U143" s="207"/>
      <c r="V143" s="186">
        <v>50</v>
      </c>
      <c r="W143" s="41"/>
      <c r="X143" s="186">
        <v>50</v>
      </c>
      <c r="Y143" s="207"/>
    </row>
    <row r="144" spans="1:25" ht="180" x14ac:dyDescent="0.25">
      <c r="A144" s="564">
        <v>78</v>
      </c>
      <c r="B144" s="564"/>
      <c r="C144" s="564"/>
      <c r="D144" s="754" t="s">
        <v>312</v>
      </c>
      <c r="E144" s="754"/>
      <c r="F144" s="450" t="s">
        <v>300</v>
      </c>
      <c r="G144" s="12" t="s">
        <v>301</v>
      </c>
      <c r="H144" s="12" t="s">
        <v>302</v>
      </c>
      <c r="I144" s="12" t="s">
        <v>296</v>
      </c>
      <c r="J144" s="186">
        <v>50</v>
      </c>
      <c r="K144" s="1" t="s">
        <v>2480</v>
      </c>
      <c r="L144" s="186">
        <v>50</v>
      </c>
      <c r="M144" s="208"/>
      <c r="N144" s="186">
        <v>50</v>
      </c>
      <c r="O144" s="207"/>
      <c r="P144" s="186">
        <v>50</v>
      </c>
      <c r="Q144" s="207"/>
      <c r="R144" s="186">
        <v>50</v>
      </c>
      <c r="S144" s="207"/>
      <c r="T144" s="186">
        <v>50</v>
      </c>
      <c r="U144" s="207"/>
      <c r="V144" s="186">
        <v>50</v>
      </c>
      <c r="W144" s="41"/>
      <c r="X144" s="186">
        <v>50</v>
      </c>
      <c r="Y144" s="207"/>
    </row>
    <row r="145" spans="1:25" ht="180" x14ac:dyDescent="0.25">
      <c r="A145" s="564">
        <v>79</v>
      </c>
      <c r="B145" s="564"/>
      <c r="C145" s="564"/>
      <c r="D145" s="754" t="s">
        <v>313</v>
      </c>
      <c r="E145" s="754"/>
      <c r="F145" s="450" t="s">
        <v>303</v>
      </c>
      <c r="G145" s="12" t="s">
        <v>301</v>
      </c>
      <c r="H145" s="12" t="s">
        <v>302</v>
      </c>
      <c r="I145" s="12" t="s">
        <v>296</v>
      </c>
      <c r="J145" s="186">
        <v>50</v>
      </c>
      <c r="K145" s="1" t="s">
        <v>2481</v>
      </c>
      <c r="L145" s="186">
        <v>50</v>
      </c>
      <c r="M145" s="208"/>
      <c r="N145" s="186">
        <v>50</v>
      </c>
      <c r="O145" s="207"/>
      <c r="P145" s="186">
        <v>50</v>
      </c>
      <c r="Q145" s="207"/>
      <c r="R145" s="186">
        <v>50</v>
      </c>
      <c r="S145" s="207"/>
      <c r="T145" s="186">
        <v>50</v>
      </c>
      <c r="U145" s="207"/>
      <c r="V145" s="186">
        <v>50</v>
      </c>
      <c r="W145" s="41"/>
      <c r="X145" s="186">
        <v>50</v>
      </c>
      <c r="Y145" s="207"/>
    </row>
    <row r="146" spans="1:25" s="26" customFormat="1" ht="60" x14ac:dyDescent="0.25">
      <c r="A146" s="28"/>
      <c r="B146" s="750" t="s">
        <v>595</v>
      </c>
      <c r="C146" s="28"/>
      <c r="D146" s="28"/>
      <c r="E146" s="28"/>
      <c r="F146" s="502" t="s">
        <v>5048</v>
      </c>
      <c r="G146" s="765"/>
      <c r="H146" s="765"/>
      <c r="I146" s="765"/>
      <c r="J146" s="203">
        <f>AVERAGE(J147,J152,J163,J172)</f>
        <v>57.142857142857139</v>
      </c>
      <c r="K146" s="23"/>
      <c r="L146" s="203">
        <f>AVERAGE(L147,L152,L163,L172)</f>
        <v>57.142857142857139</v>
      </c>
      <c r="M146" s="23"/>
      <c r="N146" s="203">
        <f>AVERAGE(N147,N152,N163,N172)</f>
        <v>57.142857142857139</v>
      </c>
      <c r="O146" s="23"/>
      <c r="P146" s="203">
        <f>AVERAGE(P147,P152,P163,P172)</f>
        <v>57.142857142857139</v>
      </c>
      <c r="Q146" s="23"/>
      <c r="R146" s="203">
        <f>AVERAGE(R147,R152,R163,R172)</f>
        <v>57.738095238095241</v>
      </c>
      <c r="S146" s="23"/>
      <c r="T146" s="203">
        <f>AVERAGE(T147,T152,T163,T172)</f>
        <v>57.738095238095241</v>
      </c>
      <c r="U146" s="23"/>
      <c r="V146" s="203">
        <f>AVERAGE(V147,V152,V163,V172)</f>
        <v>54.613095238095241</v>
      </c>
      <c r="W146" s="44"/>
      <c r="X146" s="203">
        <f>AVERAGE(X147,X152,X163,X172)</f>
        <v>54.613095238095241</v>
      </c>
      <c r="Y146" s="23"/>
    </row>
    <row r="147" spans="1:25" s="26" customFormat="1" ht="45" x14ac:dyDescent="0.25">
      <c r="A147" s="28"/>
      <c r="B147" s="28"/>
      <c r="C147" s="750" t="s">
        <v>596</v>
      </c>
      <c r="D147" s="28"/>
      <c r="E147" s="28"/>
      <c r="F147" s="502" t="s">
        <v>5049</v>
      </c>
      <c r="G147" s="769"/>
      <c r="H147" s="769"/>
      <c r="I147" s="769"/>
      <c r="J147" s="203">
        <f>AVERAGE(J148:J151)</f>
        <v>50</v>
      </c>
      <c r="K147" s="23"/>
      <c r="L147" s="203">
        <f>AVERAGE(L148:L151)</f>
        <v>50</v>
      </c>
      <c r="M147" s="23"/>
      <c r="N147" s="203">
        <f>AVERAGE(N148:N151)</f>
        <v>50</v>
      </c>
      <c r="O147" s="23"/>
      <c r="P147" s="203">
        <f>AVERAGE(P148:P151)</f>
        <v>50</v>
      </c>
      <c r="Q147" s="23"/>
      <c r="R147" s="203">
        <f>AVERAGE(R148:R151)</f>
        <v>50</v>
      </c>
      <c r="S147" s="23"/>
      <c r="T147" s="203">
        <f>AVERAGE(T148:T151)</f>
        <v>50</v>
      </c>
      <c r="U147" s="23"/>
      <c r="V147" s="203">
        <f>AVERAGE(V148:V151)</f>
        <v>37.5</v>
      </c>
      <c r="W147" s="44"/>
      <c r="X147" s="203">
        <f>AVERAGE(X148:X151)</f>
        <v>37.5</v>
      </c>
      <c r="Y147" s="23"/>
    </row>
    <row r="148" spans="1:25" ht="17.25" x14ac:dyDescent="0.25">
      <c r="A148" s="564">
        <v>80</v>
      </c>
      <c r="B148" s="564"/>
      <c r="C148" s="564"/>
      <c r="D148" s="754" t="s">
        <v>355</v>
      </c>
      <c r="E148" s="754"/>
      <c r="F148" s="450" t="s">
        <v>314</v>
      </c>
      <c r="G148" s="12" t="s">
        <v>315</v>
      </c>
      <c r="H148" s="12" t="s">
        <v>316</v>
      </c>
      <c r="I148" s="12" t="s">
        <v>317</v>
      </c>
      <c r="J148" s="8">
        <v>50</v>
      </c>
      <c r="K148" s="8"/>
      <c r="L148" s="8">
        <v>50</v>
      </c>
      <c r="M148" s="204"/>
      <c r="N148" s="8">
        <v>50</v>
      </c>
      <c r="O148" s="8"/>
      <c r="P148" s="8">
        <v>50</v>
      </c>
      <c r="Q148" s="8"/>
      <c r="R148" s="8">
        <v>50</v>
      </c>
      <c r="S148" s="8"/>
      <c r="T148" s="8">
        <v>50</v>
      </c>
      <c r="U148" s="8"/>
      <c r="V148" s="8">
        <v>50</v>
      </c>
      <c r="W148" s="40"/>
      <c r="X148" s="8">
        <v>50</v>
      </c>
      <c r="Y148" s="8"/>
    </row>
    <row r="149" spans="1:25" ht="75" x14ac:dyDescent="0.25">
      <c r="A149" s="564">
        <v>81</v>
      </c>
      <c r="B149" s="564"/>
      <c r="C149" s="564"/>
      <c r="D149" s="754" t="s">
        <v>356</v>
      </c>
      <c r="E149" s="754"/>
      <c r="F149" s="450" t="s">
        <v>318</v>
      </c>
      <c r="G149" s="12" t="s">
        <v>319</v>
      </c>
      <c r="H149" s="12" t="s">
        <v>320</v>
      </c>
      <c r="I149" s="12" t="s">
        <v>321</v>
      </c>
      <c r="J149" s="8">
        <v>0</v>
      </c>
      <c r="K149" s="1" t="s">
        <v>2482</v>
      </c>
      <c r="L149" s="8">
        <v>0</v>
      </c>
      <c r="M149" s="204"/>
      <c r="N149" s="8">
        <v>0</v>
      </c>
      <c r="O149" s="8"/>
      <c r="P149" s="8">
        <v>0</v>
      </c>
      <c r="Q149" s="8"/>
      <c r="R149" s="8">
        <v>0</v>
      </c>
      <c r="S149" s="8"/>
      <c r="T149" s="8">
        <v>0</v>
      </c>
      <c r="U149" s="8"/>
      <c r="V149" s="8">
        <v>0</v>
      </c>
      <c r="W149" s="40"/>
      <c r="X149" s="8">
        <v>0</v>
      </c>
      <c r="Y149" s="8"/>
    </row>
    <row r="150" spans="1:25" ht="60" x14ac:dyDescent="0.25">
      <c r="A150" s="564">
        <v>82</v>
      </c>
      <c r="B150" s="564"/>
      <c r="C150" s="564"/>
      <c r="D150" s="754" t="s">
        <v>357</v>
      </c>
      <c r="E150" s="754"/>
      <c r="F150" s="450" t="s">
        <v>322</v>
      </c>
      <c r="G150" s="12" t="s">
        <v>323</v>
      </c>
      <c r="H150" s="12" t="s">
        <v>324</v>
      </c>
      <c r="I150" s="12" t="s">
        <v>325</v>
      </c>
      <c r="J150" s="8">
        <v>50</v>
      </c>
      <c r="K150" s="1" t="s">
        <v>2483</v>
      </c>
      <c r="L150" s="8">
        <v>50</v>
      </c>
      <c r="M150" s="204"/>
      <c r="N150" s="8">
        <v>50</v>
      </c>
      <c r="O150" s="8"/>
      <c r="P150" s="8">
        <v>50</v>
      </c>
      <c r="Q150" s="8"/>
      <c r="R150" s="8">
        <v>50</v>
      </c>
      <c r="S150" s="8"/>
      <c r="T150" s="8">
        <v>50</v>
      </c>
      <c r="U150" s="1" t="s">
        <v>2483</v>
      </c>
      <c r="V150" s="8">
        <v>0</v>
      </c>
      <c r="W150" s="40"/>
      <c r="X150" s="8">
        <v>0</v>
      </c>
      <c r="Y150" s="8"/>
    </row>
    <row r="151" spans="1:25" ht="150" x14ac:dyDescent="0.25">
      <c r="A151" s="564">
        <v>83</v>
      </c>
      <c r="B151" s="564"/>
      <c r="C151" s="564"/>
      <c r="D151" s="754" t="s">
        <v>358</v>
      </c>
      <c r="E151" s="754"/>
      <c r="F151" s="450" t="s">
        <v>326</v>
      </c>
      <c r="G151" s="12" t="s">
        <v>327</v>
      </c>
      <c r="H151" s="12" t="s">
        <v>328</v>
      </c>
      <c r="I151" s="12" t="s">
        <v>329</v>
      </c>
      <c r="J151" s="8">
        <v>100</v>
      </c>
      <c r="K151" s="1" t="s">
        <v>2484</v>
      </c>
      <c r="L151" s="8">
        <v>100</v>
      </c>
      <c r="M151" s="204"/>
      <c r="N151" s="8">
        <v>100</v>
      </c>
      <c r="O151" s="8"/>
      <c r="P151" s="8">
        <v>100</v>
      </c>
      <c r="Q151" s="8"/>
      <c r="R151" s="8">
        <v>100</v>
      </c>
      <c r="S151" s="8"/>
      <c r="T151" s="8">
        <v>100</v>
      </c>
      <c r="U151" s="8"/>
      <c r="V151" s="8">
        <v>100</v>
      </c>
      <c r="W151" s="40"/>
      <c r="X151" s="8">
        <v>100</v>
      </c>
      <c r="Y151" s="8"/>
    </row>
    <row r="152" spans="1:25" s="26" customFormat="1" ht="99.75" customHeight="1" x14ac:dyDescent="0.25">
      <c r="A152" s="28"/>
      <c r="B152" s="28"/>
      <c r="C152" s="750" t="s">
        <v>597</v>
      </c>
      <c r="D152" s="28"/>
      <c r="E152" s="1023"/>
      <c r="F152" s="762" t="s">
        <v>5120</v>
      </c>
      <c r="G152" s="751"/>
      <c r="H152" s="751"/>
      <c r="I152" s="751"/>
      <c r="J152" s="218">
        <f>AVERAGE(J153,J161:J162)</f>
        <v>28.571428571428573</v>
      </c>
      <c r="K152" s="224"/>
      <c r="L152" s="218">
        <f>AVERAGE(L153,L161:L162)</f>
        <v>28.571428571428573</v>
      </c>
      <c r="M152" s="219"/>
      <c r="N152" s="218">
        <f>AVERAGE(N153,N161:N162)</f>
        <v>28.571428571428573</v>
      </c>
      <c r="O152" s="220"/>
      <c r="P152" s="218">
        <f>AVERAGE(P153,P161:P162)</f>
        <v>28.571428571428573</v>
      </c>
      <c r="Q152" s="220"/>
      <c r="R152" s="218">
        <f>AVERAGE(R153,R161:R162)</f>
        <v>30.952380952380953</v>
      </c>
      <c r="S152" s="220"/>
      <c r="T152" s="218">
        <f>AVERAGE(T153,T161:T162)</f>
        <v>30.952380952380953</v>
      </c>
      <c r="U152" s="220"/>
      <c r="V152" s="218">
        <f>AVERAGE(V153,V161:V162)</f>
        <v>30.952380952380953</v>
      </c>
      <c r="W152" s="44"/>
      <c r="X152" s="218">
        <f>AVERAGE(X153,X161:X162)</f>
        <v>30.952380952380953</v>
      </c>
      <c r="Y152" s="220"/>
    </row>
    <row r="153" spans="1:25" s="52" customFormat="1" ht="99.75" customHeight="1" x14ac:dyDescent="0.25">
      <c r="A153" s="31">
        <v>84</v>
      </c>
      <c r="B153" s="31"/>
      <c r="C153" s="758"/>
      <c r="D153" s="763" t="s">
        <v>7002</v>
      </c>
      <c r="E153" s="763"/>
      <c r="F153" s="764" t="s">
        <v>635</v>
      </c>
      <c r="G153" s="30"/>
      <c r="H153" s="30"/>
      <c r="I153" s="30"/>
      <c r="J153" s="214">
        <f>AVERAGE(J154:J160)</f>
        <v>35.714285714285715</v>
      </c>
      <c r="K153" s="221"/>
      <c r="L153" s="214">
        <f>AVERAGE(L154:L160)</f>
        <v>35.714285714285715</v>
      </c>
      <c r="M153" s="215"/>
      <c r="N153" s="214">
        <f>AVERAGE(N154:N160)</f>
        <v>35.714285714285715</v>
      </c>
      <c r="O153" s="216"/>
      <c r="P153" s="214">
        <f>AVERAGE(P154:P160)</f>
        <v>35.714285714285715</v>
      </c>
      <c r="Q153" s="216"/>
      <c r="R153" s="214">
        <f>AVERAGE(R154:R160)</f>
        <v>42.857142857142854</v>
      </c>
      <c r="S153" s="216"/>
      <c r="T153" s="214">
        <f>AVERAGE(T154:T160)</f>
        <v>42.857142857142854</v>
      </c>
      <c r="U153" s="216"/>
      <c r="V153" s="214">
        <f>AVERAGE(V154:V160)</f>
        <v>42.857142857142854</v>
      </c>
      <c r="W153" s="43"/>
      <c r="X153" s="214">
        <f>AVERAGE(X154:X160)</f>
        <v>42.857142857142854</v>
      </c>
      <c r="Y153" s="216"/>
    </row>
    <row r="154" spans="1:25" ht="90" x14ac:dyDescent="0.25">
      <c r="A154" s="564" t="s">
        <v>5051</v>
      </c>
      <c r="B154" s="564"/>
      <c r="C154" s="564"/>
      <c r="D154" s="564"/>
      <c r="E154" s="754" t="s">
        <v>7009</v>
      </c>
      <c r="F154" s="450" t="s">
        <v>5121</v>
      </c>
      <c r="G154" s="12" t="s">
        <v>91</v>
      </c>
      <c r="H154" s="12" t="s">
        <v>92</v>
      </c>
      <c r="I154" s="12" t="s">
        <v>93</v>
      </c>
      <c r="J154" s="8">
        <v>0</v>
      </c>
      <c r="K154" s="8"/>
      <c r="L154" s="8">
        <v>0</v>
      </c>
      <c r="M154" s="8"/>
      <c r="N154" s="8">
        <v>0</v>
      </c>
      <c r="O154" s="8"/>
      <c r="P154" s="8">
        <v>0</v>
      </c>
      <c r="Q154" s="8"/>
      <c r="R154" s="8">
        <v>0</v>
      </c>
      <c r="S154" s="8"/>
      <c r="T154" s="8">
        <v>0</v>
      </c>
      <c r="U154" s="8"/>
      <c r="V154" s="8">
        <v>0</v>
      </c>
      <c r="W154" s="41"/>
      <c r="X154" s="8">
        <v>0</v>
      </c>
      <c r="Y154" s="8"/>
    </row>
    <row r="155" spans="1:25" ht="409.5" x14ac:dyDescent="0.25">
      <c r="A155" s="564" t="s">
        <v>5052</v>
      </c>
      <c r="B155" s="564"/>
      <c r="C155" s="564"/>
      <c r="D155" s="564"/>
      <c r="E155" s="754" t="s">
        <v>7010</v>
      </c>
      <c r="F155" s="450" t="s">
        <v>5115</v>
      </c>
      <c r="G155" s="12" t="s">
        <v>109</v>
      </c>
      <c r="H155" s="12" t="s">
        <v>94</v>
      </c>
      <c r="I155" s="12" t="s">
        <v>95</v>
      </c>
      <c r="J155" s="8">
        <v>0</v>
      </c>
      <c r="K155" s="1" t="s">
        <v>2485</v>
      </c>
      <c r="L155" s="8">
        <v>0</v>
      </c>
      <c r="M155" s="1"/>
      <c r="N155" s="8">
        <v>0</v>
      </c>
      <c r="O155" s="8"/>
      <c r="P155" s="8">
        <v>0</v>
      </c>
      <c r="Q155" s="1" t="s">
        <v>2486</v>
      </c>
      <c r="R155" s="8">
        <v>50</v>
      </c>
      <c r="S155" s="1" t="s">
        <v>2487</v>
      </c>
      <c r="T155" s="8">
        <v>50</v>
      </c>
      <c r="U155" s="8"/>
      <c r="V155" s="8">
        <v>50</v>
      </c>
      <c r="W155" s="41"/>
      <c r="X155" s="8">
        <v>50</v>
      </c>
      <c r="Y155" s="8"/>
    </row>
    <row r="156" spans="1:25" ht="128.25" x14ac:dyDescent="0.25">
      <c r="A156" s="564" t="s">
        <v>5053</v>
      </c>
      <c r="B156" s="564"/>
      <c r="C156" s="564"/>
      <c r="D156" s="564"/>
      <c r="E156" s="754" t="s">
        <v>7011</v>
      </c>
      <c r="F156" s="450" t="s">
        <v>5050</v>
      </c>
      <c r="G156" s="12" t="s">
        <v>91</v>
      </c>
      <c r="H156" s="12" t="s">
        <v>98</v>
      </c>
      <c r="I156" s="12" t="s">
        <v>111</v>
      </c>
      <c r="J156" s="8">
        <v>50</v>
      </c>
      <c r="K156" s="189" t="s">
        <v>2488</v>
      </c>
      <c r="L156" s="8">
        <v>50</v>
      </c>
      <c r="M156" s="189"/>
      <c r="N156" s="8">
        <v>50</v>
      </c>
      <c r="O156" s="8"/>
      <c r="P156" s="8">
        <v>50</v>
      </c>
      <c r="Q156" s="8"/>
      <c r="R156" s="8">
        <v>50</v>
      </c>
      <c r="S156" s="189" t="s">
        <v>2488</v>
      </c>
      <c r="T156" s="8">
        <v>50</v>
      </c>
      <c r="U156" s="8"/>
      <c r="V156" s="8">
        <v>50</v>
      </c>
      <c r="W156" s="41"/>
      <c r="X156" s="8">
        <v>50</v>
      </c>
      <c r="Y156" s="8"/>
    </row>
    <row r="157" spans="1:25" ht="210" x14ac:dyDescent="0.25">
      <c r="A157" s="564" t="s">
        <v>5054</v>
      </c>
      <c r="B157" s="564"/>
      <c r="C157" s="564"/>
      <c r="D157" s="564"/>
      <c r="E157" s="754" t="s">
        <v>6998</v>
      </c>
      <c r="F157" s="450" t="s">
        <v>5116</v>
      </c>
      <c r="G157" s="12" t="s">
        <v>100</v>
      </c>
      <c r="H157" s="12" t="s">
        <v>101</v>
      </c>
      <c r="I157" s="12" t="s">
        <v>102</v>
      </c>
      <c r="J157" s="8">
        <v>100</v>
      </c>
      <c r="K157" s="1" t="s">
        <v>2489</v>
      </c>
      <c r="L157" s="8">
        <v>100</v>
      </c>
      <c r="M157" s="1"/>
      <c r="N157" s="8">
        <v>100</v>
      </c>
      <c r="O157" s="8"/>
      <c r="P157" s="8">
        <v>100</v>
      </c>
      <c r="Q157" s="1" t="s">
        <v>2489</v>
      </c>
      <c r="R157" s="8">
        <v>100</v>
      </c>
      <c r="S157" s="1" t="s">
        <v>2490</v>
      </c>
      <c r="T157" s="8">
        <v>100</v>
      </c>
      <c r="U157" s="8"/>
      <c r="V157" s="8">
        <v>100</v>
      </c>
      <c r="W157" s="41"/>
      <c r="X157" s="8">
        <v>100</v>
      </c>
      <c r="Y157" s="8"/>
    </row>
    <row r="158" spans="1:25" ht="127.5" x14ac:dyDescent="0.25">
      <c r="A158" s="564" t="s">
        <v>5055</v>
      </c>
      <c r="B158" s="564"/>
      <c r="C158" s="564"/>
      <c r="D158" s="564"/>
      <c r="E158" s="754" t="s">
        <v>6999</v>
      </c>
      <c r="F158" s="450" t="s">
        <v>112</v>
      </c>
      <c r="G158" s="12" t="s">
        <v>4881</v>
      </c>
      <c r="H158" s="12" t="s">
        <v>4882</v>
      </c>
      <c r="I158" s="12" t="s">
        <v>4883</v>
      </c>
      <c r="J158" s="8">
        <v>50</v>
      </c>
      <c r="K158" s="190" t="s">
        <v>2491</v>
      </c>
      <c r="L158" s="8">
        <v>50</v>
      </c>
      <c r="M158" s="190"/>
      <c r="N158" s="8">
        <v>50</v>
      </c>
      <c r="O158" s="8"/>
      <c r="P158" s="8">
        <v>50</v>
      </c>
      <c r="Q158" s="8"/>
      <c r="R158" s="8">
        <v>50</v>
      </c>
      <c r="S158" s="190"/>
      <c r="T158" s="8">
        <v>50</v>
      </c>
      <c r="U158" s="8"/>
      <c r="V158" s="8">
        <v>50</v>
      </c>
      <c r="W158" s="40"/>
      <c r="X158" s="8">
        <v>50</v>
      </c>
      <c r="Y158" s="8"/>
    </row>
    <row r="159" spans="1:25" ht="90" x14ac:dyDescent="0.25">
      <c r="A159" s="564" t="s">
        <v>5056</v>
      </c>
      <c r="B159" s="564"/>
      <c r="C159" s="564"/>
      <c r="D159" s="564"/>
      <c r="E159" s="754" t="s">
        <v>7000</v>
      </c>
      <c r="F159" s="450" t="s">
        <v>4884</v>
      </c>
      <c r="G159" s="12" t="s">
        <v>36</v>
      </c>
      <c r="H159" s="12" t="s">
        <v>105</v>
      </c>
      <c r="I159" s="12" t="s">
        <v>106</v>
      </c>
      <c r="J159" s="8">
        <v>50</v>
      </c>
      <c r="K159" s="190" t="s">
        <v>2492</v>
      </c>
      <c r="L159" s="8">
        <v>50</v>
      </c>
      <c r="M159" s="190"/>
      <c r="N159" s="8">
        <v>50</v>
      </c>
      <c r="O159" s="8"/>
      <c r="P159" s="8">
        <v>50</v>
      </c>
      <c r="Q159" s="8"/>
      <c r="R159" s="8">
        <v>50</v>
      </c>
      <c r="S159" s="190"/>
      <c r="T159" s="8">
        <v>50</v>
      </c>
      <c r="U159" s="8"/>
      <c r="V159" s="8">
        <v>50</v>
      </c>
      <c r="W159" s="41"/>
      <c r="X159" s="8">
        <v>50</v>
      </c>
      <c r="Y159" s="8"/>
    </row>
    <row r="160" spans="1:25" ht="331.5" x14ac:dyDescent="0.25">
      <c r="A160" s="564" t="s">
        <v>5057</v>
      </c>
      <c r="B160" s="564"/>
      <c r="C160" s="564"/>
      <c r="D160" s="564"/>
      <c r="E160" s="754" t="s">
        <v>7001</v>
      </c>
      <c r="F160" s="450" t="s">
        <v>330</v>
      </c>
      <c r="G160" s="12" t="s">
        <v>4885</v>
      </c>
      <c r="H160" s="12" t="s">
        <v>107</v>
      </c>
      <c r="I160" s="12" t="s">
        <v>108</v>
      </c>
      <c r="J160" s="197">
        <v>0</v>
      </c>
      <c r="K160" s="191" t="s">
        <v>2493</v>
      </c>
      <c r="L160" s="197">
        <v>0</v>
      </c>
      <c r="M160" s="191"/>
      <c r="N160" s="197">
        <v>0</v>
      </c>
      <c r="O160" s="197"/>
      <c r="P160" s="197">
        <v>0</v>
      </c>
      <c r="Q160" s="197"/>
      <c r="R160" s="197">
        <v>0</v>
      </c>
      <c r="S160" s="191" t="s">
        <v>2494</v>
      </c>
      <c r="T160" s="197">
        <v>0</v>
      </c>
      <c r="U160" s="197"/>
      <c r="V160" s="197">
        <v>0</v>
      </c>
      <c r="W160" s="41"/>
      <c r="X160" s="197">
        <v>0</v>
      </c>
      <c r="Y160" s="197"/>
    </row>
    <row r="161" spans="1:25" ht="127.5" x14ac:dyDescent="0.25">
      <c r="A161" s="564">
        <v>85</v>
      </c>
      <c r="B161" s="564"/>
      <c r="C161" s="564"/>
      <c r="D161" s="754" t="s">
        <v>359</v>
      </c>
      <c r="E161" s="754"/>
      <c r="F161" s="450" t="s">
        <v>117</v>
      </c>
      <c r="G161" s="12" t="s">
        <v>118</v>
      </c>
      <c r="H161" s="12" t="s">
        <v>119</v>
      </c>
      <c r="I161" s="12" t="s">
        <v>120</v>
      </c>
      <c r="J161" s="8">
        <v>0</v>
      </c>
      <c r="K161" s="190" t="s">
        <v>2495</v>
      </c>
      <c r="L161" s="8">
        <v>0</v>
      </c>
      <c r="M161" s="204"/>
      <c r="N161" s="8">
        <v>0</v>
      </c>
      <c r="O161" s="8"/>
      <c r="P161" s="8">
        <v>0</v>
      </c>
      <c r="Q161" s="8"/>
      <c r="R161" s="8">
        <v>0</v>
      </c>
      <c r="S161" s="1"/>
      <c r="T161" s="8">
        <v>0</v>
      </c>
      <c r="U161" s="1"/>
      <c r="V161" s="8">
        <v>0</v>
      </c>
      <c r="W161" s="40"/>
      <c r="X161" s="8">
        <v>0</v>
      </c>
      <c r="Y161" s="8"/>
    </row>
    <row r="162" spans="1:25" ht="75" x14ac:dyDescent="0.25">
      <c r="A162" s="564">
        <v>86</v>
      </c>
      <c r="B162" s="564"/>
      <c r="C162" s="564"/>
      <c r="D162" s="754" t="s">
        <v>360</v>
      </c>
      <c r="E162" s="754"/>
      <c r="F162" s="450" t="s">
        <v>125</v>
      </c>
      <c r="G162" s="12" t="s">
        <v>103</v>
      </c>
      <c r="H162" s="12" t="s">
        <v>331</v>
      </c>
      <c r="I162" s="12" t="s">
        <v>127</v>
      </c>
      <c r="J162" s="8">
        <v>50</v>
      </c>
      <c r="K162" s="8" t="s">
        <v>2497</v>
      </c>
      <c r="L162" s="8">
        <v>50</v>
      </c>
      <c r="M162" s="204"/>
      <c r="N162" s="8">
        <v>50</v>
      </c>
      <c r="O162" s="8"/>
      <c r="P162" s="8">
        <v>50</v>
      </c>
      <c r="Q162" s="8"/>
      <c r="R162" s="8">
        <v>50</v>
      </c>
      <c r="S162" s="8"/>
      <c r="T162" s="8">
        <v>50</v>
      </c>
      <c r="U162" s="8"/>
      <c r="V162" s="8">
        <v>50</v>
      </c>
      <c r="W162" s="40"/>
      <c r="X162" s="8">
        <v>50</v>
      </c>
      <c r="Y162" s="8"/>
    </row>
    <row r="163" spans="1:25" s="6" customFormat="1" ht="95.25" customHeight="1" x14ac:dyDescent="0.25">
      <c r="A163" s="28"/>
      <c r="B163" s="28"/>
      <c r="C163" s="750" t="s">
        <v>566</v>
      </c>
      <c r="D163" s="28"/>
      <c r="E163" s="1023"/>
      <c r="F163" s="762" t="s">
        <v>5020</v>
      </c>
      <c r="G163" s="751"/>
      <c r="H163" s="751"/>
      <c r="I163" s="751"/>
      <c r="J163" s="218">
        <f>AVERAGE(J164:J171)</f>
        <v>50</v>
      </c>
      <c r="K163" s="224"/>
      <c r="L163" s="218">
        <f>AVERAGE(L164:L171)</f>
        <v>50</v>
      </c>
      <c r="M163" s="219"/>
      <c r="N163" s="218">
        <f>AVERAGE(N164:N171)</f>
        <v>50</v>
      </c>
      <c r="O163" s="220"/>
      <c r="P163" s="218">
        <f>AVERAGE(P164:P171)</f>
        <v>50</v>
      </c>
      <c r="Q163" s="220"/>
      <c r="R163" s="218">
        <f>AVERAGE(R164:R171)</f>
        <v>50</v>
      </c>
      <c r="S163" s="220"/>
      <c r="T163" s="218">
        <f>AVERAGE(T164:T171)</f>
        <v>50</v>
      </c>
      <c r="U163" s="220"/>
      <c r="V163" s="218">
        <f>AVERAGE(V164:V171)</f>
        <v>50</v>
      </c>
      <c r="W163" s="44"/>
      <c r="X163" s="218">
        <f>AVERAGE(X164:X171)</f>
        <v>50</v>
      </c>
      <c r="Y163" s="220"/>
    </row>
    <row r="164" spans="1:25" ht="60" x14ac:dyDescent="0.25">
      <c r="A164" s="564">
        <v>87</v>
      </c>
      <c r="B164" s="564"/>
      <c r="C164" s="564"/>
      <c r="D164" s="754" t="s">
        <v>128</v>
      </c>
      <c r="E164" s="754"/>
      <c r="F164" s="450" t="s">
        <v>121</v>
      </c>
      <c r="G164" s="12" t="s">
        <v>122</v>
      </c>
      <c r="H164" s="12" t="s">
        <v>123</v>
      </c>
      <c r="I164" s="12" t="s">
        <v>124</v>
      </c>
      <c r="J164" s="8">
        <v>100</v>
      </c>
      <c r="K164" s="8" t="s">
        <v>2496</v>
      </c>
      <c r="L164" s="8">
        <v>100</v>
      </c>
      <c r="M164" s="204"/>
      <c r="N164" s="8">
        <v>100</v>
      </c>
      <c r="O164" s="8"/>
      <c r="P164" s="8">
        <v>100</v>
      </c>
      <c r="Q164" s="8"/>
      <c r="R164" s="8">
        <v>100</v>
      </c>
      <c r="S164" s="1"/>
      <c r="T164" s="8">
        <v>100</v>
      </c>
      <c r="U164" s="1"/>
      <c r="V164" s="8">
        <v>100</v>
      </c>
      <c r="W164" s="40"/>
      <c r="X164" s="8">
        <v>100</v>
      </c>
      <c r="Y164" s="8"/>
    </row>
    <row r="165" spans="1:25" ht="34.5" x14ac:dyDescent="0.25">
      <c r="A165" s="564">
        <v>88</v>
      </c>
      <c r="B165" s="564"/>
      <c r="C165" s="564"/>
      <c r="D165" s="754" t="s">
        <v>361</v>
      </c>
      <c r="E165" s="754"/>
      <c r="F165" s="450" t="s">
        <v>132</v>
      </c>
      <c r="G165" s="12" t="s">
        <v>317</v>
      </c>
      <c r="H165" s="12" t="s">
        <v>316</v>
      </c>
      <c r="I165" s="12" t="s">
        <v>315</v>
      </c>
      <c r="J165" s="8">
        <v>50</v>
      </c>
      <c r="K165" s="1" t="s">
        <v>2498</v>
      </c>
      <c r="L165" s="8">
        <v>50</v>
      </c>
      <c r="M165" s="204"/>
      <c r="N165" s="8">
        <v>50</v>
      </c>
      <c r="O165" s="8"/>
      <c r="P165" s="8">
        <v>50</v>
      </c>
      <c r="Q165" s="8"/>
      <c r="R165" s="8">
        <v>50</v>
      </c>
      <c r="S165" s="8"/>
      <c r="T165" s="8">
        <v>50</v>
      </c>
      <c r="U165" s="8"/>
      <c r="V165" s="8">
        <v>50</v>
      </c>
      <c r="W165" s="40"/>
      <c r="X165" s="8">
        <v>50</v>
      </c>
      <c r="Y165" s="8"/>
    </row>
    <row r="166" spans="1:25" ht="60" x14ac:dyDescent="0.25">
      <c r="A166" s="564">
        <v>89</v>
      </c>
      <c r="B166" s="564"/>
      <c r="C166" s="564"/>
      <c r="D166" s="754" t="s">
        <v>332</v>
      </c>
      <c r="E166" s="754"/>
      <c r="F166" s="450" t="s">
        <v>332</v>
      </c>
      <c r="G166" s="12" t="s">
        <v>333</v>
      </c>
      <c r="H166" s="12" t="s">
        <v>334</v>
      </c>
      <c r="I166" s="12" t="s">
        <v>335</v>
      </c>
      <c r="J166" s="8">
        <v>50</v>
      </c>
      <c r="K166" s="8"/>
      <c r="L166" s="8">
        <v>50</v>
      </c>
      <c r="M166" s="204"/>
      <c r="N166" s="8">
        <v>50</v>
      </c>
      <c r="O166" s="8"/>
      <c r="P166" s="8">
        <v>50</v>
      </c>
      <c r="Q166" s="8"/>
      <c r="R166" s="8">
        <v>50</v>
      </c>
      <c r="S166" s="212"/>
      <c r="T166" s="8">
        <v>50</v>
      </c>
      <c r="U166" s="212"/>
      <c r="V166" s="8">
        <v>50</v>
      </c>
      <c r="W166" s="47"/>
      <c r="X166" s="8">
        <v>50</v>
      </c>
      <c r="Y166" s="197"/>
    </row>
    <row r="167" spans="1:25" ht="75" x14ac:dyDescent="0.25">
      <c r="A167" s="564">
        <v>90</v>
      </c>
      <c r="B167" s="564"/>
      <c r="C167" s="564"/>
      <c r="D167" s="754" t="s">
        <v>362</v>
      </c>
      <c r="E167" s="754"/>
      <c r="F167" s="450" t="s">
        <v>7195</v>
      </c>
      <c r="G167" s="12" t="s">
        <v>336</v>
      </c>
      <c r="H167" s="12" t="s">
        <v>5138</v>
      </c>
      <c r="I167" s="12" t="s">
        <v>5137</v>
      </c>
      <c r="J167" s="8">
        <v>50</v>
      </c>
      <c r="K167" s="1" t="s">
        <v>2499</v>
      </c>
      <c r="L167" s="8">
        <v>50</v>
      </c>
      <c r="M167" s="204"/>
      <c r="N167" s="8">
        <v>50</v>
      </c>
      <c r="O167" s="8"/>
      <c r="P167" s="8">
        <v>50</v>
      </c>
      <c r="Q167" s="8"/>
      <c r="R167" s="8">
        <v>50</v>
      </c>
      <c r="S167" s="1"/>
      <c r="T167" s="8">
        <v>50</v>
      </c>
      <c r="U167" s="1"/>
      <c r="V167" s="8">
        <v>50</v>
      </c>
      <c r="W167" s="40"/>
      <c r="X167" s="8">
        <v>50</v>
      </c>
      <c r="Y167" s="8"/>
    </row>
    <row r="168" spans="1:25" ht="195" x14ac:dyDescent="0.25">
      <c r="A168" s="564">
        <v>91</v>
      </c>
      <c r="B168" s="564"/>
      <c r="C168" s="564"/>
      <c r="D168" s="754" t="s">
        <v>148</v>
      </c>
      <c r="E168" s="754"/>
      <c r="F168" s="450" t="s">
        <v>337</v>
      </c>
      <c r="G168" s="12" t="s">
        <v>338</v>
      </c>
      <c r="H168" s="12" t="s">
        <v>339</v>
      </c>
      <c r="I168" s="12" t="s">
        <v>340</v>
      </c>
      <c r="J168" s="8">
        <v>100</v>
      </c>
      <c r="K168" s="1" t="s">
        <v>2500</v>
      </c>
      <c r="L168" s="8">
        <v>100</v>
      </c>
      <c r="M168" s="204"/>
      <c r="N168" s="8">
        <v>100</v>
      </c>
      <c r="O168" s="8"/>
      <c r="P168" s="8">
        <v>100</v>
      </c>
      <c r="Q168" s="8"/>
      <c r="R168" s="8">
        <v>100</v>
      </c>
      <c r="S168" s="8"/>
      <c r="T168" s="8">
        <v>100</v>
      </c>
      <c r="U168" s="8"/>
      <c r="V168" s="8">
        <v>100</v>
      </c>
      <c r="W168" s="40"/>
      <c r="X168" s="8">
        <v>100</v>
      </c>
      <c r="Y168" s="8"/>
    </row>
    <row r="169" spans="1:25" ht="195" x14ac:dyDescent="0.25">
      <c r="A169" s="564">
        <v>92</v>
      </c>
      <c r="B169" s="564"/>
      <c r="C169" s="564"/>
      <c r="D169" s="754" t="s">
        <v>363</v>
      </c>
      <c r="E169" s="754"/>
      <c r="F169" s="450" t="s">
        <v>341</v>
      </c>
      <c r="G169" s="12" t="s">
        <v>342</v>
      </c>
      <c r="H169" s="12" t="s">
        <v>343</v>
      </c>
      <c r="I169" s="12" t="s">
        <v>344</v>
      </c>
      <c r="J169" s="8">
        <v>50</v>
      </c>
      <c r="K169" s="8"/>
      <c r="L169" s="8">
        <v>50</v>
      </c>
      <c r="M169" s="204"/>
      <c r="N169" s="8">
        <v>50</v>
      </c>
      <c r="O169" s="8"/>
      <c r="P169" s="8">
        <v>50</v>
      </c>
      <c r="Q169" s="8"/>
      <c r="R169" s="8">
        <v>50</v>
      </c>
      <c r="S169" s="8"/>
      <c r="T169" s="8">
        <v>50</v>
      </c>
      <c r="U169" s="8"/>
      <c r="V169" s="8">
        <v>50</v>
      </c>
      <c r="W169" s="40"/>
      <c r="X169" s="8">
        <v>50</v>
      </c>
      <c r="Y169" s="8"/>
    </row>
    <row r="170" spans="1:25" ht="255" x14ac:dyDescent="0.25">
      <c r="A170" s="564">
        <v>93</v>
      </c>
      <c r="B170" s="564"/>
      <c r="C170" s="564"/>
      <c r="D170" s="754" t="s">
        <v>364</v>
      </c>
      <c r="E170" s="754"/>
      <c r="F170" s="450" t="s">
        <v>345</v>
      </c>
      <c r="G170" s="12" t="s">
        <v>346</v>
      </c>
      <c r="H170" s="12" t="s">
        <v>347</v>
      </c>
      <c r="I170" s="12" t="s">
        <v>348</v>
      </c>
      <c r="J170" s="8">
        <v>0</v>
      </c>
      <c r="K170" s="1" t="s">
        <v>2501</v>
      </c>
      <c r="L170" s="8">
        <v>0</v>
      </c>
      <c r="M170" s="204"/>
      <c r="N170" s="8">
        <v>0</v>
      </c>
      <c r="O170" s="8"/>
      <c r="P170" s="8">
        <v>0</v>
      </c>
      <c r="Q170" s="8"/>
      <c r="R170" s="8">
        <v>0</v>
      </c>
      <c r="S170" s="8"/>
      <c r="T170" s="8">
        <v>0</v>
      </c>
      <c r="U170" s="8"/>
      <c r="V170" s="8">
        <v>0</v>
      </c>
      <c r="W170" s="40"/>
      <c r="X170" s="8">
        <v>0</v>
      </c>
      <c r="Y170" s="1"/>
    </row>
    <row r="171" spans="1:25" ht="120" x14ac:dyDescent="0.25">
      <c r="A171" s="564">
        <v>94</v>
      </c>
      <c r="B171" s="564"/>
      <c r="C171" s="564"/>
      <c r="D171" s="754" t="s">
        <v>150</v>
      </c>
      <c r="E171" s="754"/>
      <c r="F171" s="450" t="s">
        <v>349</v>
      </c>
      <c r="G171" s="12" t="s">
        <v>145</v>
      </c>
      <c r="H171" s="12" t="s">
        <v>146</v>
      </c>
      <c r="I171" s="12" t="s">
        <v>147</v>
      </c>
      <c r="J171" s="8">
        <v>0</v>
      </c>
      <c r="K171" s="1" t="s">
        <v>2502</v>
      </c>
      <c r="L171" s="8">
        <v>0</v>
      </c>
      <c r="M171" s="204"/>
      <c r="N171" s="8">
        <v>0</v>
      </c>
      <c r="O171" s="8"/>
      <c r="P171" s="8">
        <v>0</v>
      </c>
      <c r="Q171" s="8"/>
      <c r="R171" s="8">
        <v>0</v>
      </c>
      <c r="S171" s="8"/>
      <c r="T171" s="8">
        <v>0</v>
      </c>
      <c r="U171" s="8"/>
      <c r="V171" s="8">
        <v>0</v>
      </c>
      <c r="W171" s="40"/>
      <c r="X171" s="8">
        <v>0</v>
      </c>
      <c r="Y171" s="8"/>
    </row>
    <row r="172" spans="1:25" s="26" customFormat="1" ht="90" customHeight="1" x14ac:dyDescent="0.25">
      <c r="A172" s="28"/>
      <c r="B172" s="28"/>
      <c r="C172" s="750" t="s">
        <v>598</v>
      </c>
      <c r="D172" s="28"/>
      <c r="E172" s="1023"/>
      <c r="F172" s="762" t="s">
        <v>5058</v>
      </c>
      <c r="G172" s="751"/>
      <c r="H172" s="751"/>
      <c r="I172" s="751"/>
      <c r="J172" s="218">
        <f>AVERAGE(J173:J175)</f>
        <v>100</v>
      </c>
      <c r="K172" s="224"/>
      <c r="L172" s="218">
        <f>AVERAGE(L173:L175)</f>
        <v>100</v>
      </c>
      <c r="M172" s="219"/>
      <c r="N172" s="218">
        <f>AVERAGE(N173:N175)</f>
        <v>100</v>
      </c>
      <c r="O172" s="220"/>
      <c r="P172" s="218">
        <f>AVERAGE(P173:P175)</f>
        <v>100</v>
      </c>
      <c r="Q172" s="220"/>
      <c r="R172" s="218">
        <f>AVERAGE(R173:R175)</f>
        <v>100</v>
      </c>
      <c r="S172" s="220"/>
      <c r="T172" s="218">
        <f>AVERAGE(T173:T175)</f>
        <v>100</v>
      </c>
      <c r="U172" s="220"/>
      <c r="V172" s="218">
        <f>AVERAGE(V173:V175)</f>
        <v>100</v>
      </c>
      <c r="W172" s="44"/>
      <c r="X172" s="218">
        <f>AVERAGE(X173:X175)</f>
        <v>100</v>
      </c>
      <c r="Y172" s="220"/>
    </row>
    <row r="173" spans="1:25" ht="75" x14ac:dyDescent="0.25">
      <c r="A173" s="564">
        <v>95</v>
      </c>
      <c r="B173" s="564"/>
      <c r="C173" s="564"/>
      <c r="D173" s="754" t="s">
        <v>365</v>
      </c>
      <c r="E173" s="754"/>
      <c r="F173" s="450" t="s">
        <v>350</v>
      </c>
      <c r="G173" s="12" t="s">
        <v>351</v>
      </c>
      <c r="H173" s="12" t="s">
        <v>352</v>
      </c>
      <c r="I173" s="12" t="s">
        <v>353</v>
      </c>
      <c r="J173" s="186">
        <v>100</v>
      </c>
      <c r="K173" s="210"/>
      <c r="L173" s="207">
        <v>100</v>
      </c>
      <c r="M173" s="208"/>
      <c r="N173" s="207">
        <v>100</v>
      </c>
      <c r="O173" s="207"/>
      <c r="P173" s="207">
        <v>100</v>
      </c>
      <c r="Q173" s="207"/>
      <c r="R173" s="207">
        <v>100</v>
      </c>
      <c r="S173" s="207"/>
      <c r="T173" s="207">
        <v>100</v>
      </c>
      <c r="U173" s="207"/>
      <c r="V173" s="207">
        <v>100</v>
      </c>
      <c r="W173" s="41"/>
      <c r="X173" s="207">
        <v>100</v>
      </c>
      <c r="Y173" s="207"/>
    </row>
    <row r="174" spans="1:25" ht="75" x14ac:dyDescent="0.25">
      <c r="A174" s="564">
        <v>96</v>
      </c>
      <c r="B174" s="564"/>
      <c r="C174" s="564"/>
      <c r="D174" s="754" t="s">
        <v>366</v>
      </c>
      <c r="E174" s="754"/>
      <c r="F174" s="450" t="s">
        <v>160</v>
      </c>
      <c r="G174" s="12" t="s">
        <v>58</v>
      </c>
      <c r="H174" s="12" t="s">
        <v>354</v>
      </c>
      <c r="I174" s="12" t="s">
        <v>353</v>
      </c>
      <c r="J174" s="186">
        <v>100</v>
      </c>
      <c r="K174" s="210"/>
      <c r="L174" s="207">
        <v>100</v>
      </c>
      <c r="M174" s="208"/>
      <c r="N174" s="207">
        <v>100</v>
      </c>
      <c r="O174" s="207"/>
      <c r="P174" s="207">
        <v>100</v>
      </c>
      <c r="Q174" s="207"/>
      <c r="R174" s="207">
        <v>100</v>
      </c>
      <c r="S174" s="207"/>
      <c r="T174" s="207">
        <v>100</v>
      </c>
      <c r="U174" s="207"/>
      <c r="V174" s="207">
        <v>100</v>
      </c>
      <c r="W174" s="41"/>
      <c r="X174" s="207">
        <v>100</v>
      </c>
      <c r="Y174" s="207"/>
    </row>
    <row r="175" spans="1:25" ht="45" x14ac:dyDescent="0.25">
      <c r="A175" s="564">
        <v>97</v>
      </c>
      <c r="B175" s="564"/>
      <c r="C175" s="564"/>
      <c r="D175" s="754" t="s">
        <v>66</v>
      </c>
      <c r="E175" s="754"/>
      <c r="F175" s="450" t="s">
        <v>161</v>
      </c>
      <c r="G175" s="12" t="s">
        <v>58</v>
      </c>
      <c r="H175" s="12" t="s">
        <v>354</v>
      </c>
      <c r="I175" s="12" t="s">
        <v>353</v>
      </c>
      <c r="J175" s="186">
        <v>100</v>
      </c>
      <c r="K175" s="12"/>
      <c r="L175" s="207">
        <v>100</v>
      </c>
      <c r="M175" s="208"/>
      <c r="N175" s="207">
        <v>100</v>
      </c>
      <c r="O175" s="207"/>
      <c r="P175" s="207">
        <v>100</v>
      </c>
      <c r="Q175" s="207"/>
      <c r="R175" s="207">
        <v>100</v>
      </c>
      <c r="S175" s="207"/>
      <c r="T175" s="207">
        <v>100</v>
      </c>
      <c r="U175" s="207"/>
      <c r="V175" s="207">
        <v>100</v>
      </c>
      <c r="W175" s="41"/>
      <c r="X175" s="207">
        <v>100</v>
      </c>
      <c r="Y175" s="207"/>
    </row>
    <row r="176" spans="1:25" s="26" customFormat="1" ht="130.5" customHeight="1" x14ac:dyDescent="0.25">
      <c r="A176" s="28"/>
      <c r="B176" s="750" t="s">
        <v>599</v>
      </c>
      <c r="C176" s="28"/>
      <c r="D176" s="28"/>
      <c r="E176" s="28"/>
      <c r="F176" s="502" t="s">
        <v>367</v>
      </c>
      <c r="G176" s="28"/>
      <c r="H176" s="28"/>
      <c r="I176" s="28"/>
      <c r="J176" s="218">
        <f>AVERAGE(J177,J186,J203,J212)</f>
        <v>26.25</v>
      </c>
      <c r="K176" s="234"/>
      <c r="L176" s="218">
        <f>AVERAGE(L177,L186,L203,L212)</f>
        <v>26.25</v>
      </c>
      <c r="M176" s="219"/>
      <c r="N176" s="218">
        <f>AVERAGE(N177,N186,N203,N212)</f>
        <v>26.25</v>
      </c>
      <c r="O176" s="220"/>
      <c r="P176" s="218">
        <f>AVERAGE(P177,P186,P203,P212)</f>
        <v>26.25</v>
      </c>
      <c r="Q176" s="220"/>
      <c r="R176" s="218">
        <f>AVERAGE(R177,R186,R203,R212)</f>
        <v>26.666666666666664</v>
      </c>
      <c r="S176" s="220"/>
      <c r="T176" s="218">
        <f>AVERAGE(T177,T186,T203,T212)</f>
        <v>26.666666666666664</v>
      </c>
      <c r="U176" s="220"/>
      <c r="V176" s="218">
        <f>AVERAGE(V177,V186,V203,V212)</f>
        <v>26.666666666666664</v>
      </c>
      <c r="W176" s="44"/>
      <c r="X176" s="218">
        <f>AVERAGE(X177,X186,X203,X212)</f>
        <v>26.666666666666664</v>
      </c>
      <c r="Y176" s="220"/>
    </row>
    <row r="177" spans="1:25" s="26" customFormat="1" ht="60" x14ac:dyDescent="0.25">
      <c r="A177" s="28"/>
      <c r="B177" s="28"/>
      <c r="C177" s="750" t="s">
        <v>600</v>
      </c>
      <c r="D177" s="28"/>
      <c r="E177" s="28"/>
      <c r="F177" s="502" t="s">
        <v>532</v>
      </c>
      <c r="G177" s="28"/>
      <c r="H177" s="28"/>
      <c r="I177" s="28"/>
      <c r="J177" s="203">
        <f>AVERAGE(J178:J181,J184,J185)</f>
        <v>20.833333333333332</v>
      </c>
      <c r="K177" s="23"/>
      <c r="L177" s="203">
        <f>AVERAGE(L178:L181,L184,L185)</f>
        <v>20.833333333333332</v>
      </c>
      <c r="M177" s="23"/>
      <c r="N177" s="203">
        <f>AVERAGE(N178:N181,N184,N185)</f>
        <v>20.833333333333332</v>
      </c>
      <c r="O177" s="23"/>
      <c r="P177" s="203">
        <f>AVERAGE(P178:P181,P184,P185)</f>
        <v>20.833333333333332</v>
      </c>
      <c r="Q177" s="23"/>
      <c r="R177" s="203">
        <f>AVERAGE(R178:R181,R184,R185)</f>
        <v>20.833333333333332</v>
      </c>
      <c r="S177" s="23"/>
      <c r="T177" s="203">
        <f>AVERAGE(T178:T181,T184,T185)</f>
        <v>20.833333333333332</v>
      </c>
      <c r="U177" s="23"/>
      <c r="V177" s="203">
        <f>AVERAGE(V178:V181,V184,V185)</f>
        <v>20.833333333333332</v>
      </c>
      <c r="W177" s="44"/>
      <c r="X177" s="203">
        <f>AVERAGE(X178:X181,X184,X185)</f>
        <v>20.833333333333332</v>
      </c>
      <c r="Y177" s="23"/>
    </row>
    <row r="178" spans="1:25" ht="165" x14ac:dyDescent="0.25">
      <c r="A178" s="564">
        <v>98</v>
      </c>
      <c r="B178" s="564"/>
      <c r="C178" s="564"/>
      <c r="D178" s="754" t="s">
        <v>67</v>
      </c>
      <c r="E178" s="754"/>
      <c r="F178" s="450" t="s">
        <v>5059</v>
      </c>
      <c r="G178" s="12" t="s">
        <v>368</v>
      </c>
      <c r="H178" s="12" t="s">
        <v>369</v>
      </c>
      <c r="I178" s="12" t="s">
        <v>370</v>
      </c>
      <c r="J178" s="8">
        <v>0</v>
      </c>
      <c r="K178" s="191" t="s">
        <v>2503</v>
      </c>
      <c r="L178" s="8">
        <v>0</v>
      </c>
      <c r="M178" s="209"/>
      <c r="N178" s="8">
        <v>0</v>
      </c>
      <c r="O178" s="207"/>
      <c r="P178" s="8">
        <v>0</v>
      </c>
      <c r="Q178" s="207"/>
      <c r="R178" s="8">
        <v>0</v>
      </c>
      <c r="S178" s="210"/>
      <c r="T178" s="8">
        <v>0</v>
      </c>
      <c r="U178" s="210"/>
      <c r="V178" s="8">
        <v>0</v>
      </c>
      <c r="W178" s="165"/>
      <c r="X178" s="8">
        <v>0</v>
      </c>
      <c r="Y178" s="187"/>
    </row>
    <row r="179" spans="1:25" ht="75" x14ac:dyDescent="0.25">
      <c r="A179" s="564">
        <v>99</v>
      </c>
      <c r="B179" s="564"/>
      <c r="C179" s="564"/>
      <c r="D179" s="754" t="s">
        <v>72</v>
      </c>
      <c r="E179" s="754"/>
      <c r="F179" s="450" t="s">
        <v>4988</v>
      </c>
      <c r="G179" s="12" t="s">
        <v>371</v>
      </c>
      <c r="H179" s="12" t="s">
        <v>4986</v>
      </c>
      <c r="I179" s="12" t="s">
        <v>372</v>
      </c>
      <c r="J179" s="212">
        <v>0</v>
      </c>
      <c r="K179" s="191" t="s">
        <v>2504</v>
      </c>
      <c r="L179" s="212">
        <v>0</v>
      </c>
      <c r="M179" s="190"/>
      <c r="N179" s="212">
        <v>0</v>
      </c>
      <c r="O179" s="207"/>
      <c r="P179" s="212">
        <v>0</v>
      </c>
      <c r="Q179" s="207"/>
      <c r="R179" s="212">
        <v>0</v>
      </c>
      <c r="S179" s="207"/>
      <c r="T179" s="212">
        <v>0</v>
      </c>
      <c r="U179" s="207"/>
      <c r="V179" s="212">
        <v>0</v>
      </c>
      <c r="W179" s="41"/>
      <c r="X179" s="212">
        <v>0</v>
      </c>
      <c r="Y179" s="207"/>
    </row>
    <row r="180" spans="1:25" ht="150" x14ac:dyDescent="0.25">
      <c r="A180" s="564">
        <v>100</v>
      </c>
      <c r="B180" s="564"/>
      <c r="C180" s="564"/>
      <c r="D180" s="754" t="s">
        <v>358</v>
      </c>
      <c r="E180" s="754"/>
      <c r="F180" s="450" t="s">
        <v>373</v>
      </c>
      <c r="G180" s="12" t="s">
        <v>327</v>
      </c>
      <c r="H180" s="12" t="s">
        <v>374</v>
      </c>
      <c r="I180" s="12" t="s">
        <v>375</v>
      </c>
      <c r="J180" s="8">
        <v>100</v>
      </c>
      <c r="K180" s="190" t="s">
        <v>2505</v>
      </c>
      <c r="L180" s="8">
        <v>100</v>
      </c>
      <c r="M180" s="208"/>
      <c r="N180" s="8">
        <v>100</v>
      </c>
      <c r="O180" s="207"/>
      <c r="P180" s="8">
        <v>100</v>
      </c>
      <c r="Q180" s="207"/>
      <c r="R180" s="8">
        <v>100</v>
      </c>
      <c r="S180" s="207"/>
      <c r="T180" s="8">
        <v>100</v>
      </c>
      <c r="U180" s="207"/>
      <c r="V180" s="8">
        <v>100</v>
      </c>
      <c r="W180" s="41"/>
      <c r="X180" s="8">
        <v>100</v>
      </c>
      <c r="Y180" s="207"/>
    </row>
    <row r="181" spans="1:25" s="52" customFormat="1" ht="51.75" x14ac:dyDescent="0.25">
      <c r="A181" s="31">
        <v>101</v>
      </c>
      <c r="B181" s="31"/>
      <c r="C181" s="31"/>
      <c r="D181" s="756" t="s">
        <v>650</v>
      </c>
      <c r="E181" s="756"/>
      <c r="F181" s="517" t="s">
        <v>650</v>
      </c>
      <c r="G181" s="30"/>
      <c r="H181" s="30"/>
      <c r="I181" s="30"/>
      <c r="J181" s="214">
        <f>AVERAGE(J182:J183)</f>
        <v>25</v>
      </c>
      <c r="K181" s="221"/>
      <c r="L181" s="214">
        <f>AVERAGE(L182:L183)</f>
        <v>25</v>
      </c>
      <c r="M181" s="215"/>
      <c r="N181" s="214">
        <f>AVERAGE(N182:N183)</f>
        <v>25</v>
      </c>
      <c r="O181" s="216"/>
      <c r="P181" s="214">
        <f>AVERAGE(P182:P183)</f>
        <v>25</v>
      </c>
      <c r="Q181" s="216"/>
      <c r="R181" s="214">
        <f>AVERAGE(R182:R183)</f>
        <v>25</v>
      </c>
      <c r="S181" s="216"/>
      <c r="T181" s="214">
        <f>AVERAGE(T182:T183)</f>
        <v>25</v>
      </c>
      <c r="U181" s="216"/>
      <c r="V181" s="214">
        <f>AVERAGE(V182:V183)</f>
        <v>25</v>
      </c>
      <c r="W181" s="43"/>
      <c r="X181" s="214">
        <f>AVERAGE(X182:X183)</f>
        <v>25</v>
      </c>
      <c r="Y181" s="216"/>
    </row>
    <row r="182" spans="1:25" ht="300" x14ac:dyDescent="0.25">
      <c r="A182" s="564" t="s">
        <v>5060</v>
      </c>
      <c r="B182" s="564"/>
      <c r="C182" s="564"/>
      <c r="D182" s="564"/>
      <c r="E182" s="754" t="s">
        <v>7012</v>
      </c>
      <c r="F182" s="450" t="s">
        <v>376</v>
      </c>
      <c r="G182" s="12" t="s">
        <v>377</v>
      </c>
      <c r="H182" s="12" t="s">
        <v>378</v>
      </c>
      <c r="I182" s="12" t="s">
        <v>38</v>
      </c>
      <c r="J182" s="197">
        <v>50</v>
      </c>
      <c r="K182" s="191" t="s">
        <v>2506</v>
      </c>
      <c r="L182" s="197">
        <v>50</v>
      </c>
      <c r="M182" s="208"/>
      <c r="N182" s="197">
        <v>50</v>
      </c>
      <c r="O182" s="207"/>
      <c r="P182" s="197">
        <v>50</v>
      </c>
      <c r="Q182" s="207"/>
      <c r="R182" s="197">
        <v>50</v>
      </c>
      <c r="S182" s="207"/>
      <c r="T182" s="197">
        <v>50</v>
      </c>
      <c r="U182" s="207"/>
      <c r="V182" s="197">
        <v>50</v>
      </c>
      <c r="W182" s="41"/>
      <c r="X182" s="197">
        <v>50</v>
      </c>
      <c r="Y182" s="207"/>
    </row>
    <row r="183" spans="1:25" ht="45" x14ac:dyDescent="0.25">
      <c r="A183" s="564" t="s">
        <v>5061</v>
      </c>
      <c r="B183" s="564"/>
      <c r="C183" s="564"/>
      <c r="D183" s="564"/>
      <c r="E183" s="754" t="s">
        <v>7013</v>
      </c>
      <c r="F183" s="450" t="s">
        <v>379</v>
      </c>
      <c r="G183" s="12" t="s">
        <v>380</v>
      </c>
      <c r="H183" s="12" t="s">
        <v>381</v>
      </c>
      <c r="I183" s="12" t="s">
        <v>382</v>
      </c>
      <c r="J183" s="8">
        <v>0</v>
      </c>
      <c r="K183" s="1" t="s">
        <v>2507</v>
      </c>
      <c r="L183" s="8">
        <v>0</v>
      </c>
      <c r="M183" s="208"/>
      <c r="N183" s="8">
        <v>0</v>
      </c>
      <c r="O183" s="207"/>
      <c r="P183" s="8">
        <v>0</v>
      </c>
      <c r="Q183" s="207"/>
      <c r="R183" s="8">
        <v>0</v>
      </c>
      <c r="S183" s="207"/>
      <c r="T183" s="8">
        <v>0</v>
      </c>
      <c r="U183" s="207"/>
      <c r="V183" s="8">
        <v>0</v>
      </c>
      <c r="W183" s="41"/>
      <c r="X183" s="8">
        <v>0</v>
      </c>
      <c r="Y183" s="210"/>
    </row>
    <row r="184" spans="1:25" ht="60" x14ac:dyDescent="0.25">
      <c r="A184" s="564">
        <v>102</v>
      </c>
      <c r="B184" s="564"/>
      <c r="C184" s="564"/>
      <c r="D184" s="754" t="s">
        <v>429</v>
      </c>
      <c r="E184" s="754"/>
      <c r="F184" s="450" t="s">
        <v>383</v>
      </c>
      <c r="G184" s="12" t="s">
        <v>384</v>
      </c>
      <c r="H184" s="12" t="s">
        <v>385</v>
      </c>
      <c r="I184" s="12" t="s">
        <v>5122</v>
      </c>
      <c r="J184" s="186">
        <v>0</v>
      </c>
      <c r="K184" s="1" t="s">
        <v>2508</v>
      </c>
      <c r="L184" s="186">
        <v>0</v>
      </c>
      <c r="M184" s="208"/>
      <c r="N184" s="186">
        <v>0</v>
      </c>
      <c r="O184" s="207"/>
      <c r="P184" s="186">
        <v>0</v>
      </c>
      <c r="Q184" s="207"/>
      <c r="R184" s="186">
        <v>0</v>
      </c>
      <c r="S184" s="207"/>
      <c r="T184" s="186">
        <v>0</v>
      </c>
      <c r="U184" s="207"/>
      <c r="V184" s="186">
        <v>0</v>
      </c>
      <c r="W184" s="41"/>
      <c r="X184" s="186">
        <v>0</v>
      </c>
      <c r="Y184" s="210"/>
    </row>
    <row r="185" spans="1:25" ht="90" x14ac:dyDescent="0.25">
      <c r="A185" s="564">
        <v>103</v>
      </c>
      <c r="B185" s="564"/>
      <c r="C185" s="564"/>
      <c r="D185" s="754" t="s">
        <v>430</v>
      </c>
      <c r="E185" s="754"/>
      <c r="F185" s="450" t="s">
        <v>5123</v>
      </c>
      <c r="G185" s="12" t="s">
        <v>384</v>
      </c>
      <c r="H185" s="12" t="s">
        <v>385</v>
      </c>
      <c r="I185" s="12" t="s">
        <v>5122</v>
      </c>
      <c r="J185" s="186">
        <v>0</v>
      </c>
      <c r="K185" s="797"/>
      <c r="L185" s="186">
        <v>0</v>
      </c>
      <c r="M185" s="208"/>
      <c r="N185" s="186">
        <v>0</v>
      </c>
      <c r="O185" s="207"/>
      <c r="P185" s="186">
        <v>0</v>
      </c>
      <c r="Q185" s="207"/>
      <c r="R185" s="186">
        <v>0</v>
      </c>
      <c r="S185" s="207"/>
      <c r="T185" s="186">
        <v>0</v>
      </c>
      <c r="U185" s="207"/>
      <c r="V185" s="186">
        <v>0</v>
      </c>
      <c r="W185" s="41"/>
      <c r="X185" s="186">
        <v>0</v>
      </c>
      <c r="Y185" s="210"/>
    </row>
    <row r="186" spans="1:25" s="26" customFormat="1" ht="91.5" customHeight="1" x14ac:dyDescent="0.25">
      <c r="A186" s="28"/>
      <c r="B186" s="28"/>
      <c r="C186" s="750" t="s">
        <v>601</v>
      </c>
      <c r="D186" s="751"/>
      <c r="E186" s="762"/>
      <c r="F186" s="762" t="s">
        <v>533</v>
      </c>
      <c r="G186" s="751"/>
      <c r="H186" s="751"/>
      <c r="I186" s="751"/>
      <c r="J186" s="218">
        <f>AVERAGE(J187,J193,J199:J202)</f>
        <v>16.666666666666668</v>
      </c>
      <c r="K186" s="224"/>
      <c r="L186" s="218">
        <f>AVERAGE(L187,L193,L199:L202)</f>
        <v>16.666666666666668</v>
      </c>
      <c r="M186" s="219"/>
      <c r="N186" s="218">
        <f>AVERAGE(N187,N193,N199:N202)</f>
        <v>16.666666666666668</v>
      </c>
      <c r="O186" s="220"/>
      <c r="P186" s="218">
        <f>AVERAGE(P187,P193,P199:P202)</f>
        <v>16.666666666666668</v>
      </c>
      <c r="Q186" s="220"/>
      <c r="R186" s="218">
        <f>AVERAGE(R187,R193,R199:R202)</f>
        <v>18.333333333333332</v>
      </c>
      <c r="S186" s="220"/>
      <c r="T186" s="218">
        <f>AVERAGE(T187,T193,T199:T202)</f>
        <v>18.333333333333332</v>
      </c>
      <c r="U186" s="220"/>
      <c r="V186" s="218">
        <f>AVERAGE(V187,V193,V199:V202)</f>
        <v>18.333333333333332</v>
      </c>
      <c r="W186" s="44"/>
      <c r="X186" s="218">
        <f>AVERAGE(X187,X193,X199:X202)</f>
        <v>18.333333333333332</v>
      </c>
      <c r="Y186" s="220"/>
    </row>
    <row r="187" spans="1:25" s="52" customFormat="1" ht="91.5" customHeight="1" x14ac:dyDescent="0.25">
      <c r="A187" s="31">
        <v>104</v>
      </c>
      <c r="B187" s="31"/>
      <c r="C187" s="758"/>
      <c r="D187" s="763" t="s">
        <v>7005</v>
      </c>
      <c r="E187" s="763"/>
      <c r="F187" s="764" t="s">
        <v>635</v>
      </c>
      <c r="G187" s="30"/>
      <c r="H187" s="30"/>
      <c r="I187" s="30"/>
      <c r="J187" s="214">
        <f>AVERAGE(J188:J192)</f>
        <v>40</v>
      </c>
      <c r="K187" s="221"/>
      <c r="L187" s="214">
        <f>AVERAGE(L188:L192)</f>
        <v>40</v>
      </c>
      <c r="M187" s="215"/>
      <c r="N187" s="214">
        <f>AVERAGE(N188:N192)</f>
        <v>40</v>
      </c>
      <c r="O187" s="216"/>
      <c r="P187" s="214">
        <f>AVERAGE(P188:P192)</f>
        <v>40</v>
      </c>
      <c r="Q187" s="216"/>
      <c r="R187" s="214">
        <f>AVERAGE(R188:R192)</f>
        <v>50</v>
      </c>
      <c r="S187" s="216"/>
      <c r="T187" s="214">
        <f>AVERAGE(T188:T192)</f>
        <v>50</v>
      </c>
      <c r="U187" s="216"/>
      <c r="V187" s="214">
        <f>AVERAGE(V188:V192)</f>
        <v>50</v>
      </c>
      <c r="W187" s="43"/>
      <c r="X187" s="214">
        <f>AVERAGE(X188:X192)</f>
        <v>50</v>
      </c>
      <c r="Y187" s="216"/>
    </row>
    <row r="188" spans="1:25" ht="191.25" x14ac:dyDescent="0.25">
      <c r="A188" s="564" t="s">
        <v>5062</v>
      </c>
      <c r="B188" s="564"/>
      <c r="C188" s="564"/>
      <c r="D188" s="564"/>
      <c r="E188" s="754" t="s">
        <v>7003</v>
      </c>
      <c r="F188" s="450" t="s">
        <v>5124</v>
      </c>
      <c r="G188" s="12" t="s">
        <v>386</v>
      </c>
      <c r="H188" s="12" t="s">
        <v>94</v>
      </c>
      <c r="I188" s="12" t="s">
        <v>387</v>
      </c>
      <c r="J188" s="197">
        <v>0</v>
      </c>
      <c r="K188" s="192" t="s">
        <v>2509</v>
      </c>
      <c r="L188" s="197">
        <v>0</v>
      </c>
      <c r="M188" s="227"/>
      <c r="N188" s="197">
        <v>0</v>
      </c>
      <c r="O188" s="197"/>
      <c r="P188" s="197">
        <v>0</v>
      </c>
      <c r="Q188" s="192" t="s">
        <v>2509</v>
      </c>
      <c r="R188" s="197">
        <v>50</v>
      </c>
      <c r="S188" s="212" t="s">
        <v>2510</v>
      </c>
      <c r="T188" s="197">
        <v>50</v>
      </c>
      <c r="U188" s="197"/>
      <c r="V188" s="197">
        <v>50</v>
      </c>
      <c r="W188" s="41"/>
      <c r="X188" s="197">
        <v>50</v>
      </c>
      <c r="Y188" s="210"/>
    </row>
    <row r="189" spans="1:25" ht="240" customHeight="1" x14ac:dyDescent="0.25">
      <c r="A189" s="564" t="s">
        <v>5063</v>
      </c>
      <c r="B189" s="564"/>
      <c r="C189" s="564"/>
      <c r="D189" s="564"/>
      <c r="E189" s="754" t="s">
        <v>7004</v>
      </c>
      <c r="F189" s="450" t="s">
        <v>5125</v>
      </c>
      <c r="G189" s="12" t="s">
        <v>100</v>
      </c>
      <c r="H189" s="12" t="s">
        <v>101</v>
      </c>
      <c r="I189" s="12" t="s">
        <v>102</v>
      </c>
      <c r="J189" s="186">
        <v>100</v>
      </c>
      <c r="K189" s="191" t="s">
        <v>2511</v>
      </c>
      <c r="L189" s="197">
        <v>100</v>
      </c>
      <c r="M189" s="227"/>
      <c r="N189" s="197">
        <v>100</v>
      </c>
      <c r="O189" s="197"/>
      <c r="P189" s="197">
        <v>100</v>
      </c>
      <c r="Q189" s="191" t="s">
        <v>2511</v>
      </c>
      <c r="R189" s="197">
        <v>100</v>
      </c>
      <c r="S189" s="212" t="s">
        <v>2512</v>
      </c>
      <c r="T189" s="197">
        <v>100</v>
      </c>
      <c r="U189" s="197"/>
      <c r="V189" s="197">
        <v>100</v>
      </c>
      <c r="W189" s="41"/>
      <c r="X189" s="197">
        <v>100</v>
      </c>
      <c r="Y189" s="210"/>
    </row>
    <row r="190" spans="1:25" ht="75" x14ac:dyDescent="0.25">
      <c r="A190" s="564" t="s">
        <v>5064</v>
      </c>
      <c r="B190" s="564"/>
      <c r="C190" s="564"/>
      <c r="D190" s="564"/>
      <c r="E190" s="754" t="s">
        <v>7006</v>
      </c>
      <c r="F190" s="437" t="s">
        <v>112</v>
      </c>
      <c r="G190" s="12" t="s">
        <v>4881</v>
      </c>
      <c r="H190" s="12" t="s">
        <v>4882</v>
      </c>
      <c r="I190" s="12" t="s">
        <v>4883</v>
      </c>
      <c r="J190" s="197">
        <v>50</v>
      </c>
      <c r="K190" s="212" t="s">
        <v>5321</v>
      </c>
      <c r="L190" s="197">
        <v>50</v>
      </c>
      <c r="M190" s="227"/>
      <c r="N190" s="197">
        <v>50</v>
      </c>
      <c r="O190" s="197"/>
      <c r="P190" s="197">
        <v>50</v>
      </c>
      <c r="Q190" s="212"/>
      <c r="R190" s="197">
        <v>50</v>
      </c>
      <c r="S190" s="212" t="s">
        <v>2513</v>
      </c>
      <c r="T190" s="197">
        <v>50</v>
      </c>
      <c r="U190" s="212"/>
      <c r="V190" s="197">
        <v>50</v>
      </c>
      <c r="W190" s="41"/>
      <c r="X190" s="197">
        <v>50</v>
      </c>
      <c r="Y190" s="207"/>
    </row>
    <row r="191" spans="1:25" ht="251.25" customHeight="1" x14ac:dyDescent="0.25">
      <c r="A191" s="564" t="s">
        <v>5065</v>
      </c>
      <c r="B191" s="564"/>
      <c r="C191" s="564"/>
      <c r="D191" s="564"/>
      <c r="E191" s="754" t="s">
        <v>7007</v>
      </c>
      <c r="F191" s="437" t="s">
        <v>5126</v>
      </c>
      <c r="G191" s="12" t="s">
        <v>36</v>
      </c>
      <c r="H191" s="12" t="s">
        <v>105</v>
      </c>
      <c r="I191" s="12" t="s">
        <v>106</v>
      </c>
      <c r="J191" s="186">
        <v>50</v>
      </c>
      <c r="K191" s="212" t="s">
        <v>2514</v>
      </c>
      <c r="L191" s="230">
        <v>50</v>
      </c>
      <c r="M191" s="227"/>
      <c r="N191" s="230">
        <v>50</v>
      </c>
      <c r="O191" s="197"/>
      <c r="P191" s="230">
        <v>50</v>
      </c>
      <c r="Q191" s="197"/>
      <c r="R191" s="197">
        <v>50</v>
      </c>
      <c r="S191" s="212"/>
      <c r="T191" s="197">
        <v>50</v>
      </c>
      <c r="U191" s="197"/>
      <c r="V191" s="197">
        <v>50</v>
      </c>
      <c r="W191" s="41"/>
      <c r="X191" s="197">
        <v>50</v>
      </c>
      <c r="Y191" s="207"/>
    </row>
    <row r="192" spans="1:25" ht="243.75" customHeight="1" x14ac:dyDescent="0.25">
      <c r="A192" s="564" t="s">
        <v>5066</v>
      </c>
      <c r="B192" s="564"/>
      <c r="C192" s="564"/>
      <c r="D192" s="564"/>
      <c r="E192" s="754" t="s">
        <v>7008</v>
      </c>
      <c r="F192" s="450" t="s">
        <v>330</v>
      </c>
      <c r="G192" s="12" t="s">
        <v>4885</v>
      </c>
      <c r="H192" s="12" t="s">
        <v>107</v>
      </c>
      <c r="I192" s="12" t="s">
        <v>108</v>
      </c>
      <c r="J192" s="186">
        <v>0</v>
      </c>
      <c r="K192" s="210" t="s">
        <v>2515</v>
      </c>
      <c r="L192" s="207">
        <v>0</v>
      </c>
      <c r="M192" s="208"/>
      <c r="N192" s="207">
        <v>0</v>
      </c>
      <c r="O192" s="207"/>
      <c r="P192" s="207">
        <v>0</v>
      </c>
      <c r="Q192" s="207"/>
      <c r="R192" s="207">
        <v>0</v>
      </c>
      <c r="S192" s="207"/>
      <c r="T192" s="207">
        <v>0</v>
      </c>
      <c r="U192" s="207"/>
      <c r="V192" s="207">
        <v>0</v>
      </c>
      <c r="W192" s="41"/>
      <c r="X192" s="207">
        <v>0</v>
      </c>
      <c r="Y192" s="207"/>
    </row>
    <row r="193" spans="1:25" s="52" customFormat="1" ht="91.5" customHeight="1" x14ac:dyDescent="0.25">
      <c r="A193" s="31">
        <v>105</v>
      </c>
      <c r="B193" s="31"/>
      <c r="C193" s="758"/>
      <c r="D193" s="763" t="s">
        <v>7014</v>
      </c>
      <c r="E193" s="763"/>
      <c r="F193" s="764" t="s">
        <v>636</v>
      </c>
      <c r="G193" s="30"/>
      <c r="H193" s="30"/>
      <c r="I193" s="30"/>
      <c r="J193" s="214">
        <f>AVERAGE(J194:J198)</f>
        <v>60</v>
      </c>
      <c r="K193" s="221"/>
      <c r="L193" s="214">
        <f>AVERAGE(L194:L198)</f>
        <v>60</v>
      </c>
      <c r="M193" s="215"/>
      <c r="N193" s="214">
        <f>AVERAGE(N194:N198)</f>
        <v>60</v>
      </c>
      <c r="O193" s="216"/>
      <c r="P193" s="214">
        <f>AVERAGE(P194:P198)</f>
        <v>60</v>
      </c>
      <c r="Q193" s="216"/>
      <c r="R193" s="214">
        <f>AVERAGE(R194:R198)</f>
        <v>60</v>
      </c>
      <c r="S193" s="216"/>
      <c r="T193" s="214">
        <f>AVERAGE(T194:T198)</f>
        <v>60</v>
      </c>
      <c r="U193" s="216"/>
      <c r="V193" s="214">
        <f>AVERAGE(V194:V198)</f>
        <v>60</v>
      </c>
      <c r="W193" s="43"/>
      <c r="X193" s="214">
        <f>AVERAGE(X194:X198)</f>
        <v>60</v>
      </c>
      <c r="Y193" s="216"/>
    </row>
    <row r="194" spans="1:25" ht="240" x14ac:dyDescent="0.25">
      <c r="A194" s="564" t="s">
        <v>602</v>
      </c>
      <c r="B194" s="564"/>
      <c r="C194" s="564"/>
      <c r="D194" s="564"/>
      <c r="E194" s="754" t="s">
        <v>7019</v>
      </c>
      <c r="F194" s="450" t="s">
        <v>5127</v>
      </c>
      <c r="G194" s="12" t="s">
        <v>388</v>
      </c>
      <c r="H194" s="12" t="s">
        <v>389</v>
      </c>
      <c r="I194" s="12" t="s">
        <v>99</v>
      </c>
      <c r="J194" s="197">
        <v>0</v>
      </c>
      <c r="K194" s="212" t="s">
        <v>2516</v>
      </c>
      <c r="L194" s="197">
        <v>0</v>
      </c>
      <c r="M194" s="227"/>
      <c r="N194" s="197">
        <v>0</v>
      </c>
      <c r="O194" s="197"/>
      <c r="P194" s="197">
        <v>0</v>
      </c>
      <c r="Q194" s="197"/>
      <c r="R194" s="197">
        <v>0</v>
      </c>
      <c r="S194" s="197"/>
      <c r="T194" s="197">
        <v>0</v>
      </c>
      <c r="U194" s="197"/>
      <c r="V194" s="197">
        <v>0</v>
      </c>
      <c r="W194" s="41"/>
      <c r="X194" s="197">
        <v>0</v>
      </c>
      <c r="Y194" s="212" t="s">
        <v>2517</v>
      </c>
    </row>
    <row r="195" spans="1:25" ht="409.5" x14ac:dyDescent="0.25">
      <c r="A195" s="564" t="s">
        <v>603</v>
      </c>
      <c r="B195" s="564"/>
      <c r="C195" s="564"/>
      <c r="D195" s="564"/>
      <c r="E195" s="754" t="s">
        <v>7015</v>
      </c>
      <c r="F195" s="450" t="s">
        <v>5128</v>
      </c>
      <c r="G195" s="12" t="s">
        <v>100</v>
      </c>
      <c r="H195" s="12" t="s">
        <v>101</v>
      </c>
      <c r="I195" s="12" t="s">
        <v>102</v>
      </c>
      <c r="J195" s="197">
        <v>100</v>
      </c>
      <c r="K195" s="212" t="s">
        <v>2518</v>
      </c>
      <c r="L195" s="197">
        <v>100</v>
      </c>
      <c r="M195" s="227"/>
      <c r="N195" s="197">
        <v>100</v>
      </c>
      <c r="O195" s="197"/>
      <c r="P195" s="197">
        <v>100</v>
      </c>
      <c r="Q195" s="212" t="s">
        <v>2518</v>
      </c>
      <c r="R195" s="197">
        <v>100</v>
      </c>
      <c r="S195" s="197"/>
      <c r="T195" s="197">
        <v>100</v>
      </c>
      <c r="U195" s="197"/>
      <c r="V195" s="197">
        <v>100</v>
      </c>
      <c r="W195" s="41"/>
      <c r="X195" s="197">
        <v>100</v>
      </c>
      <c r="Y195" s="212" t="s">
        <v>2512</v>
      </c>
    </row>
    <row r="196" spans="1:25" ht="75" x14ac:dyDescent="0.25">
      <c r="A196" s="564" t="s">
        <v>604</v>
      </c>
      <c r="B196" s="564"/>
      <c r="C196" s="564"/>
      <c r="D196" s="564"/>
      <c r="E196" s="754" t="s">
        <v>7016</v>
      </c>
      <c r="F196" s="450" t="s">
        <v>112</v>
      </c>
      <c r="G196" s="12" t="s">
        <v>4881</v>
      </c>
      <c r="H196" s="12" t="s">
        <v>4882</v>
      </c>
      <c r="I196" s="12" t="s">
        <v>4883</v>
      </c>
      <c r="J196" s="197">
        <v>100</v>
      </c>
      <c r="K196" s="212" t="s">
        <v>2519</v>
      </c>
      <c r="L196" s="197">
        <v>100</v>
      </c>
      <c r="M196" s="212"/>
      <c r="N196" s="197">
        <v>100</v>
      </c>
      <c r="O196" s="197"/>
      <c r="P196" s="197">
        <v>100</v>
      </c>
      <c r="Q196" s="212"/>
      <c r="R196" s="197">
        <v>100</v>
      </c>
      <c r="S196" s="197"/>
      <c r="T196" s="197">
        <v>100</v>
      </c>
      <c r="U196" s="197"/>
      <c r="V196" s="197">
        <v>100</v>
      </c>
      <c r="W196" s="41"/>
      <c r="X196" s="197">
        <v>100</v>
      </c>
      <c r="Y196" s="212"/>
    </row>
    <row r="197" spans="1:25" ht="225" x14ac:dyDescent="0.25">
      <c r="A197" s="564" t="s">
        <v>605</v>
      </c>
      <c r="B197" s="564"/>
      <c r="C197" s="564"/>
      <c r="D197" s="564"/>
      <c r="E197" s="754" t="s">
        <v>7017</v>
      </c>
      <c r="F197" s="450" t="s">
        <v>7196</v>
      </c>
      <c r="G197" s="12" t="s">
        <v>36</v>
      </c>
      <c r="H197" s="12" t="s">
        <v>105</v>
      </c>
      <c r="I197" s="12" t="s">
        <v>106</v>
      </c>
      <c r="J197" s="197">
        <v>100</v>
      </c>
      <c r="K197" s="212" t="s">
        <v>2520</v>
      </c>
      <c r="L197" s="197">
        <v>100</v>
      </c>
      <c r="M197" s="227"/>
      <c r="N197" s="197">
        <v>100</v>
      </c>
      <c r="O197" s="197"/>
      <c r="P197" s="197">
        <v>100</v>
      </c>
      <c r="Q197" s="197"/>
      <c r="R197" s="197">
        <v>100</v>
      </c>
      <c r="S197" s="197"/>
      <c r="T197" s="197">
        <v>100</v>
      </c>
      <c r="U197" s="197"/>
      <c r="V197" s="197">
        <v>100</v>
      </c>
      <c r="W197" s="41"/>
      <c r="X197" s="197">
        <v>100</v>
      </c>
      <c r="Y197" s="212"/>
    </row>
    <row r="198" spans="1:25" ht="90" x14ac:dyDescent="0.25">
      <c r="A198" s="564" t="s">
        <v>606</v>
      </c>
      <c r="B198" s="564"/>
      <c r="C198" s="564"/>
      <c r="D198" s="564"/>
      <c r="E198" s="754" t="s">
        <v>7018</v>
      </c>
      <c r="F198" s="450" t="s">
        <v>330</v>
      </c>
      <c r="G198" s="12" t="s">
        <v>4885</v>
      </c>
      <c r="H198" s="12" t="s">
        <v>107</v>
      </c>
      <c r="I198" s="12" t="s">
        <v>108</v>
      </c>
      <c r="J198" s="8">
        <v>0</v>
      </c>
      <c r="K198" s="1" t="s">
        <v>2521</v>
      </c>
      <c r="L198" s="8">
        <v>0</v>
      </c>
      <c r="M198" s="210"/>
      <c r="N198" s="8">
        <v>0</v>
      </c>
      <c r="O198" s="207"/>
      <c r="P198" s="8">
        <v>0</v>
      </c>
      <c r="Q198" s="207"/>
      <c r="R198" s="8">
        <v>0</v>
      </c>
      <c r="S198" s="207"/>
      <c r="T198" s="8">
        <v>0</v>
      </c>
      <c r="U198" s="207"/>
      <c r="V198" s="8">
        <v>0</v>
      </c>
      <c r="W198" s="41"/>
      <c r="X198" s="8">
        <v>0</v>
      </c>
      <c r="Y198" s="197"/>
    </row>
    <row r="199" spans="1:25" ht="408" x14ac:dyDescent="0.25">
      <c r="A199" s="564">
        <v>106</v>
      </c>
      <c r="B199" s="564"/>
      <c r="C199" s="564"/>
      <c r="D199" s="754" t="s">
        <v>130</v>
      </c>
      <c r="E199" s="754"/>
      <c r="F199" s="450" t="s">
        <v>390</v>
      </c>
      <c r="G199" s="12" t="s">
        <v>114</v>
      </c>
      <c r="H199" s="12" t="s">
        <v>391</v>
      </c>
      <c r="I199" s="12" t="s">
        <v>392</v>
      </c>
      <c r="J199" s="798">
        <v>0</v>
      </c>
      <c r="K199" s="210"/>
      <c r="L199" s="8">
        <v>0</v>
      </c>
      <c r="M199" s="190" t="s">
        <v>2522</v>
      </c>
      <c r="N199" s="8">
        <v>0</v>
      </c>
      <c r="O199" s="207"/>
      <c r="P199" s="8">
        <v>0</v>
      </c>
      <c r="Q199" s="207"/>
      <c r="R199" s="8">
        <v>0</v>
      </c>
      <c r="S199" s="207"/>
      <c r="T199" s="8">
        <v>0</v>
      </c>
      <c r="U199" s="190" t="s">
        <v>2523</v>
      </c>
      <c r="V199" s="8">
        <v>0</v>
      </c>
      <c r="W199" s="41"/>
      <c r="X199" s="8">
        <v>0</v>
      </c>
      <c r="Y199" s="1" t="s">
        <v>2524</v>
      </c>
    </row>
    <row r="200" spans="1:25" ht="409.5" x14ac:dyDescent="0.25">
      <c r="A200" s="564">
        <v>107</v>
      </c>
      <c r="B200" s="564"/>
      <c r="C200" s="564"/>
      <c r="D200" s="754" t="s">
        <v>431</v>
      </c>
      <c r="E200" s="754"/>
      <c r="F200" s="450" t="s">
        <v>393</v>
      </c>
      <c r="G200" s="12" t="s">
        <v>5129</v>
      </c>
      <c r="H200" s="12" t="s">
        <v>5130</v>
      </c>
      <c r="I200" s="12" t="s">
        <v>395</v>
      </c>
      <c r="J200" s="799">
        <v>0</v>
      </c>
      <c r="K200" s="1" t="s">
        <v>2525</v>
      </c>
      <c r="L200" s="8">
        <v>0</v>
      </c>
      <c r="M200" s="8"/>
      <c r="N200" s="8">
        <v>0</v>
      </c>
      <c r="O200" s="207"/>
      <c r="P200" s="8">
        <v>0</v>
      </c>
      <c r="Q200" s="207"/>
      <c r="R200" s="8">
        <v>0</v>
      </c>
      <c r="S200" s="207"/>
      <c r="T200" s="8">
        <v>0</v>
      </c>
      <c r="U200" s="8"/>
      <c r="V200" s="8">
        <v>0</v>
      </c>
      <c r="W200" s="41"/>
      <c r="X200" s="8">
        <v>0</v>
      </c>
      <c r="Y200" s="1" t="s">
        <v>2525</v>
      </c>
    </row>
    <row r="201" spans="1:25" ht="105" x14ac:dyDescent="0.25">
      <c r="A201" s="564">
        <v>108</v>
      </c>
      <c r="B201" s="564"/>
      <c r="C201" s="564"/>
      <c r="D201" s="754" t="s">
        <v>432</v>
      </c>
      <c r="E201" s="754"/>
      <c r="F201" s="450" t="s">
        <v>396</v>
      </c>
      <c r="G201" s="12" t="s">
        <v>114</v>
      </c>
      <c r="H201" s="12" t="s">
        <v>397</v>
      </c>
      <c r="I201" s="12" t="s">
        <v>398</v>
      </c>
      <c r="J201" s="799">
        <v>0</v>
      </c>
      <c r="K201" s="306"/>
      <c r="L201" s="8">
        <v>0</v>
      </c>
      <c r="M201" s="8"/>
      <c r="N201" s="8">
        <v>0</v>
      </c>
      <c r="O201" s="207"/>
      <c r="P201" s="8">
        <v>0</v>
      </c>
      <c r="Q201" s="207"/>
      <c r="R201" s="8">
        <v>0</v>
      </c>
      <c r="S201" s="193"/>
      <c r="T201" s="8">
        <v>0</v>
      </c>
      <c r="U201" s="8"/>
      <c r="V201" s="8">
        <v>0</v>
      </c>
      <c r="W201" s="41"/>
      <c r="X201" s="8">
        <v>0</v>
      </c>
      <c r="Y201" s="8"/>
    </row>
    <row r="202" spans="1:25" ht="60" x14ac:dyDescent="0.25">
      <c r="A202" s="564">
        <v>109</v>
      </c>
      <c r="B202" s="564"/>
      <c r="C202" s="564"/>
      <c r="D202" s="754" t="s">
        <v>360</v>
      </c>
      <c r="E202" s="754"/>
      <c r="F202" s="450" t="s">
        <v>400</v>
      </c>
      <c r="G202" s="12" t="s">
        <v>103</v>
      </c>
      <c r="H202" s="12" t="s">
        <v>401</v>
      </c>
      <c r="I202" s="12" t="s">
        <v>104</v>
      </c>
      <c r="J202" s="186">
        <v>0</v>
      </c>
      <c r="K202" s="208" t="s">
        <v>4912</v>
      </c>
      <c r="L202" s="8">
        <v>0</v>
      </c>
      <c r="M202" s="8"/>
      <c r="N202" s="8">
        <v>0</v>
      </c>
      <c r="O202" s="207"/>
      <c r="P202" s="8">
        <v>0</v>
      </c>
      <c r="Q202" s="207"/>
      <c r="R202" s="8">
        <v>0</v>
      </c>
      <c r="S202" s="207"/>
      <c r="T202" s="8">
        <v>0</v>
      </c>
      <c r="U202" s="190"/>
      <c r="V202" s="8">
        <v>0</v>
      </c>
      <c r="W202" s="41"/>
      <c r="X202" s="8">
        <v>0</v>
      </c>
      <c r="Y202" s="8"/>
    </row>
    <row r="203" spans="1:25" s="26" customFormat="1" ht="84.75" customHeight="1" x14ac:dyDescent="0.25">
      <c r="A203" s="28"/>
      <c r="B203" s="28"/>
      <c r="C203" s="750" t="s">
        <v>607</v>
      </c>
      <c r="D203" s="28"/>
      <c r="E203" s="1023"/>
      <c r="F203" s="762" t="s">
        <v>534</v>
      </c>
      <c r="G203" s="751"/>
      <c r="H203" s="751"/>
      <c r="I203" s="751"/>
      <c r="J203" s="218">
        <f>AVERAGE(J204:J208)</f>
        <v>30</v>
      </c>
      <c r="K203" s="224"/>
      <c r="L203" s="218">
        <f>AVERAGE(L204:L208)</f>
        <v>30</v>
      </c>
      <c r="M203" s="219"/>
      <c r="N203" s="218">
        <f>AVERAGE(N204:N208)</f>
        <v>30</v>
      </c>
      <c r="O203" s="220"/>
      <c r="P203" s="218">
        <f>AVERAGE(P204:P208)</f>
        <v>30</v>
      </c>
      <c r="Q203" s="220"/>
      <c r="R203" s="218">
        <f>AVERAGE(R204:R208)</f>
        <v>30</v>
      </c>
      <c r="S203" s="220"/>
      <c r="T203" s="218">
        <f>AVERAGE(T204:T208)</f>
        <v>30</v>
      </c>
      <c r="U203" s="220"/>
      <c r="V203" s="218">
        <f>AVERAGE(V204:V208)</f>
        <v>30</v>
      </c>
      <c r="W203" s="44"/>
      <c r="X203" s="218">
        <f>AVERAGE(X204:X208)</f>
        <v>30</v>
      </c>
      <c r="Y203" s="220"/>
    </row>
    <row r="204" spans="1:25" ht="75" x14ac:dyDescent="0.25">
      <c r="A204" s="564">
        <v>110</v>
      </c>
      <c r="B204" s="564"/>
      <c r="C204" s="564"/>
      <c r="D204" s="754" t="s">
        <v>433</v>
      </c>
      <c r="E204" s="754"/>
      <c r="F204" s="450" t="s">
        <v>121</v>
      </c>
      <c r="G204" s="12" t="s">
        <v>399</v>
      </c>
      <c r="H204" s="12" t="s">
        <v>123</v>
      </c>
      <c r="I204" s="12" t="s">
        <v>124</v>
      </c>
      <c r="J204" s="186">
        <v>50</v>
      </c>
      <c r="K204" s="210" t="s">
        <v>2526</v>
      </c>
      <c r="L204" s="8">
        <v>50</v>
      </c>
      <c r="M204" s="8"/>
      <c r="N204" s="8">
        <v>50</v>
      </c>
      <c r="O204" s="207"/>
      <c r="P204" s="8">
        <v>50</v>
      </c>
      <c r="Q204" s="207"/>
      <c r="R204" s="8">
        <v>50</v>
      </c>
      <c r="S204" s="207"/>
      <c r="T204" s="8">
        <v>50</v>
      </c>
      <c r="U204" s="8"/>
      <c r="V204" s="8">
        <v>50</v>
      </c>
      <c r="W204" s="41"/>
      <c r="X204" s="8">
        <v>50</v>
      </c>
      <c r="Y204" s="8"/>
    </row>
    <row r="205" spans="1:25" s="6" customFormat="1" ht="105" x14ac:dyDescent="0.25">
      <c r="A205" s="579">
        <v>111</v>
      </c>
      <c r="B205" s="579"/>
      <c r="C205" s="579"/>
      <c r="D205" s="4" t="s">
        <v>434</v>
      </c>
      <c r="E205" s="4"/>
      <c r="F205" s="437" t="s">
        <v>402</v>
      </c>
      <c r="G205" s="5" t="s">
        <v>403</v>
      </c>
      <c r="H205" s="5" t="s">
        <v>404</v>
      </c>
      <c r="I205" s="5" t="s">
        <v>405</v>
      </c>
      <c r="J205" s="194">
        <v>0</v>
      </c>
      <c r="K205" s="195" t="s">
        <v>2527</v>
      </c>
      <c r="L205" s="191">
        <v>0</v>
      </c>
      <c r="M205" s="195"/>
      <c r="N205" s="191">
        <v>0</v>
      </c>
      <c r="O205" s="191"/>
      <c r="P205" s="196">
        <v>0</v>
      </c>
      <c r="Q205" s="5"/>
      <c r="R205" s="196">
        <v>0</v>
      </c>
      <c r="S205" s="5"/>
      <c r="T205" s="196">
        <v>0</v>
      </c>
      <c r="U205" s="5"/>
      <c r="V205" s="196">
        <v>0</v>
      </c>
      <c r="W205" s="47"/>
      <c r="X205" s="196">
        <v>0</v>
      </c>
      <c r="Y205" s="197"/>
    </row>
    <row r="206" spans="1:25" ht="210" x14ac:dyDescent="0.25">
      <c r="A206" s="564">
        <v>112</v>
      </c>
      <c r="B206" s="564"/>
      <c r="C206" s="564"/>
      <c r="D206" s="754" t="s">
        <v>435</v>
      </c>
      <c r="E206" s="754"/>
      <c r="F206" s="450" t="s">
        <v>406</v>
      </c>
      <c r="G206" s="12" t="s">
        <v>407</v>
      </c>
      <c r="H206" s="12" t="s">
        <v>408</v>
      </c>
      <c r="I206" s="12" t="s">
        <v>409</v>
      </c>
      <c r="J206" s="186">
        <v>0</v>
      </c>
      <c r="K206" s="210" t="s">
        <v>2541</v>
      </c>
      <c r="L206" s="207">
        <v>0</v>
      </c>
      <c r="M206" s="208"/>
      <c r="N206" s="207">
        <v>0</v>
      </c>
      <c r="O206" s="207"/>
      <c r="P206" s="207">
        <v>0</v>
      </c>
      <c r="Q206" s="207"/>
      <c r="R206" s="207">
        <v>0</v>
      </c>
      <c r="S206" s="207"/>
      <c r="T206" s="207">
        <v>0</v>
      </c>
      <c r="U206" s="207"/>
      <c r="V206" s="207">
        <v>0</v>
      </c>
      <c r="W206" s="41"/>
      <c r="X206" s="207">
        <v>0</v>
      </c>
      <c r="Y206" s="207"/>
    </row>
    <row r="207" spans="1:25" ht="105" x14ac:dyDescent="0.25">
      <c r="A207" s="564">
        <v>113</v>
      </c>
      <c r="B207" s="564"/>
      <c r="C207" s="564"/>
      <c r="D207" s="754" t="s">
        <v>150</v>
      </c>
      <c r="E207" s="754"/>
      <c r="F207" s="450" t="s">
        <v>410</v>
      </c>
      <c r="G207" s="12" t="s">
        <v>411</v>
      </c>
      <c r="H207" s="12" t="s">
        <v>146</v>
      </c>
      <c r="I207" s="12" t="s">
        <v>147</v>
      </c>
      <c r="J207" s="186">
        <v>100</v>
      </c>
      <c r="K207" s="210"/>
      <c r="L207" s="207">
        <v>100</v>
      </c>
      <c r="M207" s="208"/>
      <c r="N207" s="207">
        <v>100</v>
      </c>
      <c r="O207" s="235"/>
      <c r="P207" s="207">
        <v>100</v>
      </c>
      <c r="Q207" s="207"/>
      <c r="R207" s="207">
        <v>100</v>
      </c>
      <c r="S207" s="236"/>
      <c r="T207" s="207">
        <v>100</v>
      </c>
      <c r="U207" s="236"/>
      <c r="V207" s="207">
        <v>100</v>
      </c>
      <c r="W207" s="41"/>
      <c r="X207" s="207">
        <v>100</v>
      </c>
      <c r="Y207" s="207"/>
    </row>
    <row r="208" spans="1:25" s="52" customFormat="1" ht="69" x14ac:dyDescent="0.25">
      <c r="A208" s="31">
        <v>114</v>
      </c>
      <c r="B208" s="31"/>
      <c r="C208" s="31"/>
      <c r="D208" s="756" t="s">
        <v>637</v>
      </c>
      <c r="E208" s="756"/>
      <c r="F208" s="517" t="s">
        <v>637</v>
      </c>
      <c r="G208" s="770"/>
      <c r="H208" s="770"/>
      <c r="I208" s="770"/>
      <c r="J208" s="214">
        <f>AVERAGE(J209:J211)</f>
        <v>0</v>
      </c>
      <c r="K208" s="221"/>
      <c r="L208" s="214">
        <f>AVERAGE(L209:L211)</f>
        <v>0</v>
      </c>
      <c r="M208" s="215"/>
      <c r="N208" s="214">
        <f>AVERAGE(N209:N211)</f>
        <v>0</v>
      </c>
      <c r="O208" s="216"/>
      <c r="P208" s="214">
        <f>AVERAGE(P209:P211)</f>
        <v>0</v>
      </c>
      <c r="Q208" s="216"/>
      <c r="R208" s="214">
        <f>AVERAGE(R209:R211)</f>
        <v>0</v>
      </c>
      <c r="S208" s="237"/>
      <c r="T208" s="214">
        <f>AVERAGE(T209:T211)</f>
        <v>0</v>
      </c>
      <c r="U208" s="237"/>
      <c r="V208" s="214">
        <f>AVERAGE(V209:V211)</f>
        <v>0</v>
      </c>
      <c r="W208" s="43"/>
      <c r="X208" s="214">
        <f>AVERAGE(X209:X211)</f>
        <v>0</v>
      </c>
      <c r="Y208" s="216"/>
    </row>
    <row r="209" spans="1:25" ht="90" x14ac:dyDescent="0.25">
      <c r="A209" s="564" t="s">
        <v>5067</v>
      </c>
      <c r="B209" s="564"/>
      <c r="C209" s="564"/>
      <c r="D209" s="564"/>
      <c r="E209" s="754" t="s">
        <v>7020</v>
      </c>
      <c r="F209" s="450" t="s">
        <v>412</v>
      </c>
      <c r="G209" s="771" t="s">
        <v>403</v>
      </c>
      <c r="H209" s="771" t="s">
        <v>404</v>
      </c>
      <c r="I209" s="771" t="s">
        <v>413</v>
      </c>
      <c r="J209" s="230">
        <v>0</v>
      </c>
      <c r="K209" s="212" t="s">
        <v>2528</v>
      </c>
      <c r="L209" s="197">
        <v>0</v>
      </c>
      <c r="M209" s="227"/>
      <c r="N209" s="197">
        <v>0</v>
      </c>
      <c r="O209" s="197"/>
      <c r="P209" s="197">
        <v>0</v>
      </c>
      <c r="Q209" s="197"/>
      <c r="R209" s="197">
        <v>0</v>
      </c>
      <c r="S209" s="197"/>
      <c r="T209" s="197">
        <v>0</v>
      </c>
      <c r="U209" s="197"/>
      <c r="V209" s="197">
        <v>0</v>
      </c>
      <c r="W209" s="47"/>
      <c r="X209" s="197">
        <v>0</v>
      </c>
      <c r="Y209" s="197"/>
    </row>
    <row r="210" spans="1:25" ht="45" x14ac:dyDescent="0.3">
      <c r="A210" s="564" t="s">
        <v>5068</v>
      </c>
      <c r="B210" s="564"/>
      <c r="C210" s="564"/>
      <c r="D210" s="564"/>
      <c r="E210" s="772" t="s">
        <v>7021</v>
      </c>
      <c r="F210" s="450" t="s">
        <v>414</v>
      </c>
      <c r="G210" s="12" t="s">
        <v>415</v>
      </c>
      <c r="H210" s="12" t="s">
        <v>416</v>
      </c>
      <c r="I210" s="12" t="s">
        <v>417</v>
      </c>
      <c r="J210" s="230">
        <v>0</v>
      </c>
      <c r="K210" s="10"/>
      <c r="L210" s="197">
        <v>0</v>
      </c>
      <c r="M210" s="227"/>
      <c r="N210" s="197">
        <v>0</v>
      </c>
      <c r="O210" s="197"/>
      <c r="P210" s="197">
        <v>0</v>
      </c>
      <c r="Q210" s="197"/>
      <c r="R210" s="197">
        <v>0</v>
      </c>
      <c r="S210" s="197"/>
      <c r="T210" s="197">
        <v>0</v>
      </c>
      <c r="U210" s="197"/>
      <c r="V210" s="197">
        <v>0</v>
      </c>
      <c r="W210" s="47"/>
      <c r="X210" s="197">
        <v>0</v>
      </c>
      <c r="Y210" s="197"/>
    </row>
    <row r="211" spans="1:25" ht="178.5" customHeight="1" x14ac:dyDescent="0.3">
      <c r="A211" s="564" t="s">
        <v>5069</v>
      </c>
      <c r="B211" s="564"/>
      <c r="C211" s="564"/>
      <c r="D211" s="564"/>
      <c r="E211" s="772" t="s">
        <v>7022</v>
      </c>
      <c r="F211" s="450" t="s">
        <v>418</v>
      </c>
      <c r="G211" s="12" t="s">
        <v>419</v>
      </c>
      <c r="H211" s="12" t="s">
        <v>420</v>
      </c>
      <c r="I211" s="12" t="s">
        <v>421</v>
      </c>
      <c r="J211" s="186">
        <v>0</v>
      </c>
      <c r="K211" s="800"/>
      <c r="L211" s="207">
        <v>0</v>
      </c>
      <c r="M211" s="208"/>
      <c r="N211" s="207">
        <v>0</v>
      </c>
      <c r="O211" s="207"/>
      <c r="P211" s="207">
        <v>0</v>
      </c>
      <c r="Q211" s="207"/>
      <c r="R211" s="197">
        <v>0</v>
      </c>
      <c r="S211" s="212"/>
      <c r="T211" s="197">
        <v>0</v>
      </c>
      <c r="U211" s="212"/>
      <c r="V211" s="197">
        <v>0</v>
      </c>
      <c r="W211" s="47"/>
      <c r="X211" s="197">
        <v>0</v>
      </c>
      <c r="Y211" s="197"/>
    </row>
    <row r="212" spans="1:25" s="26" customFormat="1" ht="80.25" customHeight="1" x14ac:dyDescent="0.25">
      <c r="A212" s="28"/>
      <c r="B212" s="28"/>
      <c r="C212" s="750" t="s">
        <v>610</v>
      </c>
      <c r="D212" s="28"/>
      <c r="E212" s="1023"/>
      <c r="F212" s="762" t="s">
        <v>535</v>
      </c>
      <c r="G212" s="751"/>
      <c r="H212" s="751"/>
      <c r="I212" s="751"/>
      <c r="J212" s="218">
        <f>AVERAGE(J213,J216)</f>
        <v>37.5</v>
      </c>
      <c r="K212" s="224"/>
      <c r="L212" s="218">
        <f>AVERAGE(L213,L216)</f>
        <v>37.5</v>
      </c>
      <c r="M212" s="219"/>
      <c r="N212" s="218">
        <f>AVERAGE(N213,N216)</f>
        <v>37.5</v>
      </c>
      <c r="O212" s="220"/>
      <c r="P212" s="218">
        <f>AVERAGE(P213,P216)</f>
        <v>37.5</v>
      </c>
      <c r="Q212" s="220"/>
      <c r="R212" s="218">
        <f>AVERAGE(R213,R216)</f>
        <v>37.5</v>
      </c>
      <c r="S212" s="220"/>
      <c r="T212" s="218">
        <f>AVERAGE(T213,T216)</f>
        <v>37.5</v>
      </c>
      <c r="U212" s="220"/>
      <c r="V212" s="218">
        <f>AVERAGE(V213,V216)</f>
        <v>37.5</v>
      </c>
      <c r="W212" s="44"/>
      <c r="X212" s="218">
        <f>AVERAGE(X213,X216)</f>
        <v>37.5</v>
      </c>
      <c r="Y212" s="220"/>
    </row>
    <row r="213" spans="1:25" s="52" customFormat="1" ht="80.25" customHeight="1" x14ac:dyDescent="0.25">
      <c r="A213" s="31">
        <v>115</v>
      </c>
      <c r="B213" s="31"/>
      <c r="C213" s="758"/>
      <c r="D213" s="763" t="s">
        <v>638</v>
      </c>
      <c r="E213" s="763"/>
      <c r="F213" s="764" t="s">
        <v>638</v>
      </c>
      <c r="G213" s="30"/>
      <c r="H213" s="30"/>
      <c r="I213" s="30"/>
      <c r="J213" s="214">
        <f>AVERAGE(J214:J215)</f>
        <v>75</v>
      </c>
      <c r="K213" s="221"/>
      <c r="L213" s="214">
        <f>AVERAGE(L214:L215)</f>
        <v>75</v>
      </c>
      <c r="M213" s="215"/>
      <c r="N213" s="214">
        <f>AVERAGE(N214:N215)</f>
        <v>75</v>
      </c>
      <c r="O213" s="216"/>
      <c r="P213" s="214">
        <f>AVERAGE(P214:P215)</f>
        <v>75</v>
      </c>
      <c r="Q213" s="216"/>
      <c r="R213" s="214">
        <f>AVERAGE(R214:R215)</f>
        <v>75</v>
      </c>
      <c r="S213" s="216"/>
      <c r="T213" s="214">
        <f>AVERAGE(T214:T215)</f>
        <v>75</v>
      </c>
      <c r="U213" s="216"/>
      <c r="V213" s="214">
        <f>AVERAGE(V214:V215)</f>
        <v>75</v>
      </c>
      <c r="W213" s="43"/>
      <c r="X213" s="214">
        <f>AVERAGE(X214:X215)</f>
        <v>75</v>
      </c>
      <c r="Y213" s="216"/>
    </row>
    <row r="214" spans="1:25" ht="312" customHeight="1" x14ac:dyDescent="0.25">
      <c r="A214" s="564" t="s">
        <v>608</v>
      </c>
      <c r="B214" s="564"/>
      <c r="C214" s="564"/>
      <c r="D214" s="564"/>
      <c r="E214" s="754" t="s">
        <v>7023</v>
      </c>
      <c r="F214" s="450" t="s">
        <v>5107</v>
      </c>
      <c r="G214" s="12" t="s">
        <v>5070</v>
      </c>
      <c r="H214" s="12" t="s">
        <v>5108</v>
      </c>
      <c r="I214" s="12" t="s">
        <v>5071</v>
      </c>
      <c r="J214" s="186">
        <v>50</v>
      </c>
      <c r="K214" s="210"/>
      <c r="L214" s="207">
        <v>50</v>
      </c>
      <c r="M214" s="208"/>
      <c r="N214" s="207">
        <v>50</v>
      </c>
      <c r="O214" s="207"/>
      <c r="P214" s="207">
        <v>50</v>
      </c>
      <c r="Q214" s="207"/>
      <c r="R214" s="207">
        <v>50</v>
      </c>
      <c r="S214" s="207"/>
      <c r="T214" s="207">
        <v>50</v>
      </c>
      <c r="U214" s="207"/>
      <c r="V214" s="207">
        <v>50</v>
      </c>
      <c r="W214" s="41"/>
      <c r="X214" s="207">
        <v>50</v>
      </c>
      <c r="Y214" s="207"/>
    </row>
    <row r="215" spans="1:25" ht="120" x14ac:dyDescent="0.25">
      <c r="A215" s="564" t="s">
        <v>609</v>
      </c>
      <c r="B215" s="564"/>
      <c r="C215" s="564"/>
      <c r="D215" s="564"/>
      <c r="E215" s="754" t="s">
        <v>7272</v>
      </c>
      <c r="F215" s="450" t="s">
        <v>422</v>
      </c>
      <c r="G215" s="12" t="s">
        <v>423</v>
      </c>
      <c r="H215" s="12" t="s">
        <v>424</v>
      </c>
      <c r="I215" s="12" t="s">
        <v>425</v>
      </c>
      <c r="J215" s="186">
        <v>100</v>
      </c>
      <c r="K215" s="210" t="s">
        <v>2529</v>
      </c>
      <c r="L215" s="207">
        <v>100</v>
      </c>
      <c r="M215" s="208"/>
      <c r="N215" s="207">
        <v>100</v>
      </c>
      <c r="O215" s="207"/>
      <c r="P215" s="207">
        <v>100</v>
      </c>
      <c r="Q215" s="207"/>
      <c r="R215" s="207">
        <v>100</v>
      </c>
      <c r="S215" s="207"/>
      <c r="T215" s="207">
        <v>100</v>
      </c>
      <c r="U215" s="207"/>
      <c r="V215" s="207">
        <v>100</v>
      </c>
      <c r="W215" s="41"/>
      <c r="X215" s="207">
        <v>100</v>
      </c>
      <c r="Y215" s="207"/>
    </row>
    <row r="216" spans="1:25" ht="60" x14ac:dyDescent="0.25">
      <c r="A216" s="564">
        <v>116</v>
      </c>
      <c r="B216" s="564"/>
      <c r="C216" s="564"/>
      <c r="D216" s="754" t="s">
        <v>7024</v>
      </c>
      <c r="E216" s="754"/>
      <c r="F216" s="450" t="s">
        <v>426</v>
      </c>
      <c r="G216" s="12" t="s">
        <v>5352</v>
      </c>
      <c r="H216" s="12" t="s">
        <v>427</v>
      </c>
      <c r="I216" s="12" t="s">
        <v>428</v>
      </c>
      <c r="J216" s="186">
        <v>0</v>
      </c>
      <c r="K216" s="210"/>
      <c r="L216" s="207">
        <v>0</v>
      </c>
      <c r="M216" s="208"/>
      <c r="N216" s="207">
        <v>0</v>
      </c>
      <c r="O216" s="207"/>
      <c r="P216" s="207">
        <v>0</v>
      </c>
      <c r="Q216" s="207"/>
      <c r="R216" s="207">
        <v>0</v>
      </c>
      <c r="S216" s="207"/>
      <c r="T216" s="207">
        <v>0</v>
      </c>
      <c r="U216" s="207"/>
      <c r="V216" s="207">
        <v>0</v>
      </c>
      <c r="W216" s="41"/>
      <c r="X216" s="207">
        <v>0</v>
      </c>
      <c r="Y216" s="207"/>
    </row>
    <row r="217" spans="1:25" s="26" customFormat="1" ht="60" x14ac:dyDescent="0.25">
      <c r="A217" s="28"/>
      <c r="B217" s="750" t="s">
        <v>611</v>
      </c>
      <c r="C217" s="28"/>
      <c r="D217" s="28"/>
      <c r="E217" s="28"/>
      <c r="F217" s="502" t="s">
        <v>536</v>
      </c>
      <c r="G217" s="28"/>
      <c r="H217" s="28"/>
      <c r="I217" s="28"/>
      <c r="J217" s="203">
        <f>AVERAGE(J218,J225,J231,J240)</f>
        <v>56.840277777777786</v>
      </c>
      <c r="K217" s="23"/>
      <c r="L217" s="203">
        <f>AVERAGE(L218,L225,L231,L240)</f>
        <v>56.840277777777786</v>
      </c>
      <c r="M217" s="23"/>
      <c r="N217" s="203">
        <f>AVERAGE(N218,N225,N231,N240)</f>
        <v>56.840277777777786</v>
      </c>
      <c r="O217" s="23"/>
      <c r="P217" s="203">
        <f>AVERAGE(P218,P225,P231,P240)</f>
        <v>56.840277777777786</v>
      </c>
      <c r="Q217" s="23"/>
      <c r="R217" s="203">
        <f>AVERAGE(R218,R225,R231,R240)</f>
        <v>54.756944444444443</v>
      </c>
      <c r="S217" s="23"/>
      <c r="T217" s="203">
        <f>AVERAGE(T218,T225,T231,T240)</f>
        <v>54.756944444444443</v>
      </c>
      <c r="U217" s="23"/>
      <c r="V217" s="203">
        <f>AVERAGE(V218,V225,V231,V240)</f>
        <v>50.590277777777771</v>
      </c>
      <c r="W217" s="44"/>
      <c r="X217" s="203">
        <f>AVERAGE(X218,X225,X231,X240)</f>
        <v>38.090277777777771</v>
      </c>
      <c r="Y217" s="23"/>
    </row>
    <row r="218" spans="1:25" s="26" customFormat="1" ht="45" x14ac:dyDescent="0.25">
      <c r="A218" s="28"/>
      <c r="B218" s="28"/>
      <c r="C218" s="750" t="s">
        <v>612</v>
      </c>
      <c r="D218" s="28"/>
      <c r="E218" s="28"/>
      <c r="F218" s="502" t="s">
        <v>537</v>
      </c>
      <c r="G218" s="28"/>
      <c r="H218" s="28"/>
      <c r="I218" s="28"/>
      <c r="J218" s="203">
        <f>AVERAGE(J219:J224)</f>
        <v>66.666666666666671</v>
      </c>
      <c r="K218" s="23"/>
      <c r="L218" s="203">
        <f>AVERAGE(L219:L224)</f>
        <v>66.666666666666671</v>
      </c>
      <c r="M218" s="23"/>
      <c r="N218" s="203">
        <f>AVERAGE(N219:N224)</f>
        <v>66.666666666666671</v>
      </c>
      <c r="O218" s="23"/>
      <c r="P218" s="203">
        <f>AVERAGE(P219:P224)</f>
        <v>66.666666666666671</v>
      </c>
      <c r="Q218" s="23"/>
      <c r="R218" s="203">
        <f>AVERAGE(R219:R224)</f>
        <v>58.333333333333336</v>
      </c>
      <c r="S218" s="23"/>
      <c r="T218" s="203">
        <f>AVERAGE(T219:T224)</f>
        <v>58.333333333333336</v>
      </c>
      <c r="U218" s="23"/>
      <c r="V218" s="203">
        <f>AVERAGE(V219:V224)</f>
        <v>41.666666666666664</v>
      </c>
      <c r="W218" s="44"/>
      <c r="X218" s="203">
        <f>AVERAGE(X219:X224)</f>
        <v>41.666666666666664</v>
      </c>
      <c r="Y218" s="23"/>
    </row>
    <row r="219" spans="1:25" ht="390" x14ac:dyDescent="0.25">
      <c r="A219" s="564">
        <v>117</v>
      </c>
      <c r="B219" s="564"/>
      <c r="C219" s="564"/>
      <c r="D219" s="754" t="s">
        <v>492</v>
      </c>
      <c r="E219" s="754"/>
      <c r="F219" s="450" t="s">
        <v>5131</v>
      </c>
      <c r="G219" s="12" t="s">
        <v>436</v>
      </c>
      <c r="H219" s="12" t="s">
        <v>437</v>
      </c>
      <c r="I219" s="12" t="s">
        <v>438</v>
      </c>
      <c r="J219" s="8">
        <v>50</v>
      </c>
      <c r="K219" s="1" t="s">
        <v>5015</v>
      </c>
      <c r="L219" s="8">
        <v>50</v>
      </c>
      <c r="M219" s="227"/>
      <c r="N219" s="8">
        <v>50</v>
      </c>
      <c r="O219" s="197"/>
      <c r="P219" s="8">
        <v>50</v>
      </c>
      <c r="Q219" s="197"/>
      <c r="R219" s="8">
        <v>50</v>
      </c>
      <c r="S219" s="197"/>
      <c r="T219" s="8">
        <v>50</v>
      </c>
      <c r="U219" s="197"/>
      <c r="V219" s="8">
        <v>50</v>
      </c>
      <c r="W219" s="40"/>
      <c r="X219" s="8">
        <v>50</v>
      </c>
      <c r="Y219" s="212"/>
    </row>
    <row r="220" spans="1:25" ht="409.5" x14ac:dyDescent="0.25">
      <c r="A220" s="564">
        <v>118</v>
      </c>
      <c r="B220" s="564"/>
      <c r="C220" s="564"/>
      <c r="D220" s="754" t="s">
        <v>493</v>
      </c>
      <c r="E220" s="754"/>
      <c r="F220" s="420" t="s">
        <v>7177</v>
      </c>
      <c r="G220" s="12" t="s">
        <v>436</v>
      </c>
      <c r="H220" s="12" t="s">
        <v>437</v>
      </c>
      <c r="I220" s="12" t="s">
        <v>438</v>
      </c>
      <c r="J220" s="197">
        <v>50</v>
      </c>
      <c r="K220" s="191" t="s">
        <v>2530</v>
      </c>
      <c r="L220" s="197">
        <v>50</v>
      </c>
      <c r="M220" s="227"/>
      <c r="N220" s="197">
        <v>50</v>
      </c>
      <c r="O220" s="197"/>
      <c r="P220" s="197">
        <v>50</v>
      </c>
      <c r="Q220" s="191" t="s">
        <v>2530</v>
      </c>
      <c r="R220" s="197">
        <v>0</v>
      </c>
      <c r="S220" s="197"/>
      <c r="T220" s="197">
        <v>0</v>
      </c>
      <c r="U220" s="1"/>
      <c r="V220" s="197">
        <v>0</v>
      </c>
      <c r="W220" s="1" t="s">
        <v>2531</v>
      </c>
      <c r="X220" s="197">
        <v>0</v>
      </c>
      <c r="Y220" s="212"/>
    </row>
    <row r="221" spans="1:25" ht="75" x14ac:dyDescent="0.25">
      <c r="A221" s="564">
        <v>119</v>
      </c>
      <c r="B221" s="564"/>
      <c r="C221" s="564"/>
      <c r="D221" s="754" t="s">
        <v>494</v>
      </c>
      <c r="E221" s="754"/>
      <c r="F221" s="450" t="s">
        <v>439</v>
      </c>
      <c r="G221" s="12" t="s">
        <v>36</v>
      </c>
      <c r="H221" s="12" t="s">
        <v>440</v>
      </c>
      <c r="I221" s="12" t="s">
        <v>114</v>
      </c>
      <c r="J221" s="8">
        <v>100</v>
      </c>
      <c r="K221" s="8"/>
      <c r="L221" s="8">
        <v>100</v>
      </c>
      <c r="M221" s="227"/>
      <c r="N221" s="8">
        <v>100</v>
      </c>
      <c r="O221" s="197"/>
      <c r="P221" s="8">
        <v>100</v>
      </c>
      <c r="Q221" s="197"/>
      <c r="R221" s="8">
        <v>100</v>
      </c>
      <c r="S221" s="212"/>
      <c r="T221" s="8">
        <v>100</v>
      </c>
      <c r="U221" s="212"/>
      <c r="V221" s="8">
        <v>100</v>
      </c>
      <c r="W221" s="40"/>
      <c r="X221" s="8">
        <v>100</v>
      </c>
      <c r="Y221" s="197"/>
    </row>
    <row r="222" spans="1:25" ht="375" x14ac:dyDescent="0.25">
      <c r="A222" s="564">
        <v>120</v>
      </c>
      <c r="B222" s="564"/>
      <c r="C222" s="564"/>
      <c r="D222" s="754" t="s">
        <v>495</v>
      </c>
      <c r="E222" s="754"/>
      <c r="F222" s="450" t="s">
        <v>441</v>
      </c>
      <c r="G222" s="12" t="s">
        <v>36</v>
      </c>
      <c r="H222" s="12" t="s">
        <v>440</v>
      </c>
      <c r="I222" s="12" t="s">
        <v>114</v>
      </c>
      <c r="J222" s="8">
        <v>50</v>
      </c>
      <c r="K222" s="1" t="s">
        <v>2532</v>
      </c>
      <c r="L222" s="8">
        <v>50</v>
      </c>
      <c r="M222" s="227"/>
      <c r="N222" s="8">
        <v>50</v>
      </c>
      <c r="O222" s="197"/>
      <c r="P222" s="8">
        <v>50</v>
      </c>
      <c r="Q222" s="197"/>
      <c r="R222" s="8">
        <v>50</v>
      </c>
      <c r="S222" s="212"/>
      <c r="T222" s="8">
        <v>50</v>
      </c>
      <c r="U222" s="212"/>
      <c r="V222" s="8">
        <v>50</v>
      </c>
      <c r="W222" s="40"/>
      <c r="X222" s="8">
        <v>50</v>
      </c>
      <c r="Y222" s="212"/>
    </row>
    <row r="223" spans="1:25" ht="409.5" x14ac:dyDescent="0.25">
      <c r="A223" s="564">
        <v>121</v>
      </c>
      <c r="B223" s="564"/>
      <c r="C223" s="564"/>
      <c r="D223" s="754" t="s">
        <v>496</v>
      </c>
      <c r="E223" s="754"/>
      <c r="F223" s="450" t="s">
        <v>442</v>
      </c>
      <c r="G223" s="12" t="s">
        <v>443</v>
      </c>
      <c r="H223" s="12" t="s">
        <v>444</v>
      </c>
      <c r="I223" s="12" t="s">
        <v>445</v>
      </c>
      <c r="J223" s="8">
        <v>50</v>
      </c>
      <c r="K223" s="1" t="s">
        <v>2533</v>
      </c>
      <c r="L223" s="8">
        <v>50</v>
      </c>
      <c r="M223" s="227"/>
      <c r="N223" s="8">
        <v>50</v>
      </c>
      <c r="O223" s="197"/>
      <c r="P223" s="8">
        <v>50</v>
      </c>
      <c r="Q223" s="197"/>
      <c r="R223" s="8">
        <v>50</v>
      </c>
      <c r="S223" s="212"/>
      <c r="T223" s="8">
        <v>50</v>
      </c>
      <c r="U223" s="212"/>
      <c r="V223" s="8">
        <v>50</v>
      </c>
      <c r="W223" s="40"/>
      <c r="X223" s="8">
        <v>50</v>
      </c>
      <c r="Y223" s="212"/>
    </row>
    <row r="224" spans="1:25" ht="409.5" x14ac:dyDescent="0.25">
      <c r="A224" s="564">
        <v>122</v>
      </c>
      <c r="B224" s="564"/>
      <c r="C224" s="564"/>
      <c r="D224" s="754" t="s">
        <v>497</v>
      </c>
      <c r="E224" s="754"/>
      <c r="F224" s="450" t="s">
        <v>446</v>
      </c>
      <c r="G224" s="12" t="s">
        <v>447</v>
      </c>
      <c r="H224" s="12" t="s">
        <v>448</v>
      </c>
      <c r="I224" s="12" t="s">
        <v>325</v>
      </c>
      <c r="J224" s="8">
        <v>100</v>
      </c>
      <c r="K224" s="1" t="s">
        <v>2534</v>
      </c>
      <c r="L224" s="8">
        <v>100</v>
      </c>
      <c r="M224" s="227"/>
      <c r="N224" s="8">
        <v>100</v>
      </c>
      <c r="O224" s="197"/>
      <c r="P224" s="8">
        <v>100</v>
      </c>
      <c r="Q224" s="197"/>
      <c r="R224" s="8">
        <v>100</v>
      </c>
      <c r="S224" s="212"/>
      <c r="T224" s="8">
        <v>100</v>
      </c>
      <c r="U224" s="1" t="s">
        <v>2534</v>
      </c>
      <c r="V224" s="8">
        <v>0</v>
      </c>
      <c r="W224" s="40"/>
      <c r="X224" s="8">
        <v>0</v>
      </c>
      <c r="Y224" s="197"/>
    </row>
    <row r="225" spans="1:25" s="26" customFormat="1" ht="77.25" customHeight="1" x14ac:dyDescent="0.25">
      <c r="A225" s="28"/>
      <c r="B225" s="28"/>
      <c r="C225" s="750" t="s">
        <v>613</v>
      </c>
      <c r="D225" s="28"/>
      <c r="E225" s="1023"/>
      <c r="F225" s="762" t="s">
        <v>538</v>
      </c>
      <c r="G225" s="751"/>
      <c r="H225" s="751"/>
      <c r="I225" s="751"/>
      <c r="J225" s="218">
        <f>AVERAGE(J226:J230)</f>
        <v>60</v>
      </c>
      <c r="K225" s="224"/>
      <c r="L225" s="218">
        <f>AVERAGE(L226:L230)</f>
        <v>60</v>
      </c>
      <c r="M225" s="219"/>
      <c r="N225" s="218">
        <f>AVERAGE(N226:N230)</f>
        <v>60</v>
      </c>
      <c r="O225" s="220"/>
      <c r="P225" s="218">
        <f>AVERAGE(P226:P230)</f>
        <v>60</v>
      </c>
      <c r="Q225" s="220"/>
      <c r="R225" s="218">
        <f>AVERAGE(R226:R230)</f>
        <v>60</v>
      </c>
      <c r="S225" s="220"/>
      <c r="T225" s="218">
        <f>AVERAGE(T226:T230)</f>
        <v>60</v>
      </c>
      <c r="U225" s="220"/>
      <c r="V225" s="218">
        <f>AVERAGE(V226:V230)</f>
        <v>60</v>
      </c>
      <c r="W225" s="44"/>
      <c r="X225" s="218">
        <f>AVERAGE(X226:X230)</f>
        <v>10</v>
      </c>
      <c r="Y225" s="220"/>
    </row>
    <row r="226" spans="1:25" ht="409.5" x14ac:dyDescent="0.25">
      <c r="A226" s="564">
        <v>123</v>
      </c>
      <c r="B226" s="564"/>
      <c r="C226" s="564"/>
      <c r="D226" s="754" t="s">
        <v>498</v>
      </c>
      <c r="E226" s="754"/>
      <c r="F226" s="450" t="s">
        <v>449</v>
      </c>
      <c r="G226" s="12" t="s">
        <v>436</v>
      </c>
      <c r="H226" s="12" t="s">
        <v>437</v>
      </c>
      <c r="I226" s="12" t="s">
        <v>438</v>
      </c>
      <c r="J226" s="8">
        <v>100</v>
      </c>
      <c r="K226" s="8" t="s">
        <v>5010</v>
      </c>
      <c r="L226" s="8">
        <v>100</v>
      </c>
      <c r="M226" s="8"/>
      <c r="N226" s="8">
        <v>100</v>
      </c>
      <c r="O226" s="8"/>
      <c r="P226" s="8">
        <v>100</v>
      </c>
      <c r="Q226" s="8"/>
      <c r="R226" s="8">
        <v>100</v>
      </c>
      <c r="S226" s="8"/>
      <c r="T226" s="8">
        <v>100</v>
      </c>
      <c r="U226" s="8"/>
      <c r="V226" s="8">
        <v>100</v>
      </c>
      <c r="W226" s="1" t="s">
        <v>5010</v>
      </c>
      <c r="X226" s="8">
        <v>50</v>
      </c>
      <c r="Y226" s="8"/>
    </row>
    <row r="227" spans="1:25" ht="135" x14ac:dyDescent="0.25">
      <c r="A227" s="564">
        <v>124</v>
      </c>
      <c r="B227" s="564"/>
      <c r="C227" s="564"/>
      <c r="D227" s="754" t="s">
        <v>499</v>
      </c>
      <c r="E227" s="754"/>
      <c r="F227" s="450" t="s">
        <v>450</v>
      </c>
      <c r="G227" s="12" t="s">
        <v>436</v>
      </c>
      <c r="H227" s="12" t="s">
        <v>437</v>
      </c>
      <c r="I227" s="12" t="s">
        <v>438</v>
      </c>
      <c r="J227" s="8">
        <v>50</v>
      </c>
      <c r="K227" s="8" t="s">
        <v>5013</v>
      </c>
      <c r="L227" s="8">
        <v>50</v>
      </c>
      <c r="M227" s="8"/>
      <c r="N227" s="8">
        <v>50</v>
      </c>
      <c r="O227" s="8"/>
      <c r="P227" s="8">
        <v>50</v>
      </c>
      <c r="Q227" s="8"/>
      <c r="R227" s="8">
        <v>50</v>
      </c>
      <c r="S227" s="8"/>
      <c r="T227" s="8">
        <v>50</v>
      </c>
      <c r="U227" s="8"/>
      <c r="V227" s="8">
        <v>50</v>
      </c>
      <c r="W227" s="40"/>
      <c r="X227" s="8">
        <v>0</v>
      </c>
      <c r="Y227" s="8"/>
    </row>
    <row r="228" spans="1:25" ht="135" x14ac:dyDescent="0.25">
      <c r="A228" s="564">
        <v>125</v>
      </c>
      <c r="B228" s="564"/>
      <c r="C228" s="564"/>
      <c r="D228" s="754" t="s">
        <v>502</v>
      </c>
      <c r="E228" s="754"/>
      <c r="F228" s="450" t="s">
        <v>451</v>
      </c>
      <c r="G228" s="12" t="s">
        <v>436</v>
      </c>
      <c r="H228" s="12" t="s">
        <v>437</v>
      </c>
      <c r="I228" s="12" t="s">
        <v>438</v>
      </c>
      <c r="J228" s="8">
        <v>50</v>
      </c>
      <c r="K228" s="8" t="s">
        <v>5013</v>
      </c>
      <c r="L228" s="8">
        <v>50</v>
      </c>
      <c r="M228" s="8"/>
      <c r="N228" s="8">
        <v>50</v>
      </c>
      <c r="O228" s="8"/>
      <c r="P228" s="8">
        <v>50</v>
      </c>
      <c r="Q228" s="8"/>
      <c r="R228" s="8">
        <v>50</v>
      </c>
      <c r="S228" s="8"/>
      <c r="T228" s="8">
        <v>50</v>
      </c>
      <c r="U228" s="8"/>
      <c r="V228" s="8">
        <v>50</v>
      </c>
      <c r="W228" s="40"/>
      <c r="X228" s="8">
        <v>0</v>
      </c>
      <c r="Y228" s="8"/>
    </row>
    <row r="229" spans="1:25" ht="135" x14ac:dyDescent="0.25">
      <c r="A229" s="564">
        <v>126</v>
      </c>
      <c r="B229" s="564"/>
      <c r="C229" s="564"/>
      <c r="D229" s="754" t="s">
        <v>500</v>
      </c>
      <c r="E229" s="754"/>
      <c r="F229" s="450" t="s">
        <v>452</v>
      </c>
      <c r="G229" s="12" t="s">
        <v>436</v>
      </c>
      <c r="H229" s="12" t="s">
        <v>437</v>
      </c>
      <c r="I229" s="12" t="s">
        <v>438</v>
      </c>
      <c r="J229" s="8">
        <v>50</v>
      </c>
      <c r="K229" s="8" t="s">
        <v>5013</v>
      </c>
      <c r="L229" s="8">
        <v>50</v>
      </c>
      <c r="M229" s="8"/>
      <c r="N229" s="8">
        <v>50</v>
      </c>
      <c r="O229" s="8"/>
      <c r="P229" s="8">
        <v>50</v>
      </c>
      <c r="Q229" s="8"/>
      <c r="R229" s="8">
        <v>50</v>
      </c>
      <c r="S229" s="8"/>
      <c r="T229" s="8">
        <v>50</v>
      </c>
      <c r="U229" s="8"/>
      <c r="V229" s="8">
        <v>50</v>
      </c>
      <c r="W229" s="40"/>
      <c r="X229" s="8">
        <v>0</v>
      </c>
      <c r="Y229" s="8"/>
    </row>
    <row r="230" spans="1:25" ht="135" x14ac:dyDescent="0.25">
      <c r="A230" s="564">
        <v>127</v>
      </c>
      <c r="B230" s="564"/>
      <c r="C230" s="564"/>
      <c r="D230" s="754" t="s">
        <v>501</v>
      </c>
      <c r="E230" s="754"/>
      <c r="F230" s="450" t="s">
        <v>453</v>
      </c>
      <c r="G230" s="12" t="s">
        <v>436</v>
      </c>
      <c r="H230" s="12" t="s">
        <v>437</v>
      </c>
      <c r="I230" s="12" t="s">
        <v>438</v>
      </c>
      <c r="J230" s="8">
        <v>50</v>
      </c>
      <c r="K230" s="8" t="s">
        <v>5013</v>
      </c>
      <c r="L230" s="8">
        <v>50</v>
      </c>
      <c r="M230" s="8"/>
      <c r="N230" s="8">
        <v>50</v>
      </c>
      <c r="O230" s="8"/>
      <c r="P230" s="8">
        <v>50</v>
      </c>
      <c r="Q230" s="8"/>
      <c r="R230" s="8">
        <v>50</v>
      </c>
      <c r="S230" s="8"/>
      <c r="T230" s="8">
        <v>50</v>
      </c>
      <c r="U230" s="8"/>
      <c r="V230" s="8">
        <v>50</v>
      </c>
      <c r="W230" s="40"/>
      <c r="X230" s="8">
        <v>0</v>
      </c>
      <c r="Y230" s="8"/>
    </row>
    <row r="231" spans="1:25" s="26" customFormat="1" ht="140.25" customHeight="1" x14ac:dyDescent="0.25">
      <c r="A231" s="28"/>
      <c r="B231" s="28"/>
      <c r="C231" s="750" t="s">
        <v>614</v>
      </c>
      <c r="D231" s="28"/>
      <c r="E231" s="1023"/>
      <c r="F231" s="762" t="s">
        <v>539</v>
      </c>
      <c r="G231" s="751"/>
      <c r="H231" s="751"/>
      <c r="I231" s="751"/>
      <c r="J231" s="218">
        <f>AVERAGE(J232:J239)</f>
        <v>56.25</v>
      </c>
      <c r="K231" s="224"/>
      <c r="L231" s="218">
        <f>AVERAGE(L232:L239)</f>
        <v>56.25</v>
      </c>
      <c r="M231" s="219"/>
      <c r="N231" s="218">
        <f>AVERAGE(N232:N239)</f>
        <v>56.25</v>
      </c>
      <c r="O231" s="220"/>
      <c r="P231" s="218">
        <f>AVERAGE(P232:P239)</f>
        <v>56.25</v>
      </c>
      <c r="Q231" s="220"/>
      <c r="R231" s="218">
        <f>AVERAGE(R232:R239)</f>
        <v>56.25</v>
      </c>
      <c r="S231" s="220"/>
      <c r="T231" s="218">
        <f>AVERAGE(T232:T239)</f>
        <v>56.25</v>
      </c>
      <c r="U231" s="220"/>
      <c r="V231" s="218">
        <f>AVERAGE(V232:V239)</f>
        <v>56.25</v>
      </c>
      <c r="W231" s="44"/>
      <c r="X231" s="218">
        <f>AVERAGE(X232:X239)</f>
        <v>56.25</v>
      </c>
      <c r="Y231" s="220"/>
    </row>
    <row r="232" spans="1:25" ht="105" x14ac:dyDescent="0.25">
      <c r="A232" s="564">
        <v>128</v>
      </c>
      <c r="B232" s="564"/>
      <c r="C232" s="564"/>
      <c r="D232" s="773" t="s">
        <v>503</v>
      </c>
      <c r="E232" s="773"/>
      <c r="F232" s="450" t="s">
        <v>454</v>
      </c>
      <c r="G232" s="12" t="s">
        <v>86</v>
      </c>
      <c r="H232" s="12" t="s">
        <v>455</v>
      </c>
      <c r="I232" s="12" t="s">
        <v>456</v>
      </c>
      <c r="J232" s="8">
        <v>100</v>
      </c>
      <c r="K232" s="238"/>
      <c r="L232" s="8">
        <v>100</v>
      </c>
      <c r="M232" s="204"/>
      <c r="N232" s="8">
        <v>100</v>
      </c>
      <c r="O232" s="8"/>
      <c r="P232" s="8">
        <v>100</v>
      </c>
      <c r="Q232" s="8"/>
      <c r="R232" s="8">
        <v>100</v>
      </c>
      <c r="S232" s="8"/>
      <c r="T232" s="8">
        <v>100</v>
      </c>
      <c r="U232" s="8"/>
      <c r="V232" s="8">
        <v>100</v>
      </c>
      <c r="W232" s="40"/>
      <c r="X232" s="8">
        <v>100</v>
      </c>
      <c r="Y232" s="8"/>
    </row>
    <row r="233" spans="1:25" ht="178.5" x14ac:dyDescent="0.25">
      <c r="A233" s="564">
        <v>129</v>
      </c>
      <c r="B233" s="564"/>
      <c r="C233" s="564"/>
      <c r="D233" s="773" t="s">
        <v>504</v>
      </c>
      <c r="E233" s="773"/>
      <c r="F233" s="450" t="s">
        <v>458</v>
      </c>
      <c r="G233" s="12" t="s">
        <v>36</v>
      </c>
      <c r="H233" s="12" t="s">
        <v>459</v>
      </c>
      <c r="I233" s="12" t="s">
        <v>114</v>
      </c>
      <c r="J233" s="8">
        <v>100</v>
      </c>
      <c r="K233" s="190" t="s">
        <v>2535</v>
      </c>
      <c r="L233" s="8">
        <v>100</v>
      </c>
      <c r="M233" s="204"/>
      <c r="N233" s="8">
        <v>100</v>
      </c>
      <c r="O233" s="8"/>
      <c r="P233" s="8">
        <v>100</v>
      </c>
      <c r="Q233" s="8"/>
      <c r="R233" s="8">
        <v>100</v>
      </c>
      <c r="S233" s="8"/>
      <c r="T233" s="8">
        <v>100</v>
      </c>
      <c r="U233" s="8"/>
      <c r="V233" s="8">
        <v>100</v>
      </c>
      <c r="W233" s="40"/>
      <c r="X233" s="8">
        <v>100</v>
      </c>
      <c r="Y233" s="8"/>
    </row>
    <row r="234" spans="1:25" ht="195" x14ac:dyDescent="0.25">
      <c r="A234" s="564">
        <v>130</v>
      </c>
      <c r="B234" s="564"/>
      <c r="C234" s="564"/>
      <c r="D234" s="773" t="s">
        <v>505</v>
      </c>
      <c r="E234" s="773"/>
      <c r="F234" s="450" t="s">
        <v>460</v>
      </c>
      <c r="G234" s="12" t="s">
        <v>461</v>
      </c>
      <c r="H234" s="12" t="s">
        <v>462</v>
      </c>
      <c r="I234" s="12" t="s">
        <v>102</v>
      </c>
      <c r="J234" s="8">
        <v>50</v>
      </c>
      <c r="K234" s="1" t="s">
        <v>2536</v>
      </c>
      <c r="L234" s="8">
        <v>50</v>
      </c>
      <c r="M234" s="204"/>
      <c r="N234" s="8">
        <v>50</v>
      </c>
      <c r="O234" s="8"/>
      <c r="P234" s="8">
        <v>50</v>
      </c>
      <c r="Q234" s="8"/>
      <c r="R234" s="8">
        <v>50</v>
      </c>
      <c r="S234" s="8"/>
      <c r="T234" s="8">
        <v>50</v>
      </c>
      <c r="U234" s="8"/>
      <c r="V234" s="8">
        <v>50</v>
      </c>
      <c r="W234" s="40"/>
      <c r="X234" s="8">
        <v>50</v>
      </c>
      <c r="Y234" s="8"/>
    </row>
    <row r="235" spans="1:25" ht="105" x14ac:dyDescent="0.25">
      <c r="A235" s="564">
        <v>131</v>
      </c>
      <c r="B235" s="564"/>
      <c r="C235" s="564"/>
      <c r="D235" s="773" t="s">
        <v>506</v>
      </c>
      <c r="E235" s="773"/>
      <c r="F235" s="450" t="s">
        <v>463</v>
      </c>
      <c r="G235" s="12" t="s">
        <v>464</v>
      </c>
      <c r="H235" s="12" t="s">
        <v>36</v>
      </c>
      <c r="I235" s="12" t="s">
        <v>465</v>
      </c>
      <c r="J235" s="8">
        <v>100</v>
      </c>
      <c r="K235" s="8"/>
      <c r="L235" s="8">
        <v>100</v>
      </c>
      <c r="M235" s="204"/>
      <c r="N235" s="8">
        <v>100</v>
      </c>
      <c r="O235" s="8"/>
      <c r="P235" s="8">
        <v>100</v>
      </c>
      <c r="Q235" s="8"/>
      <c r="R235" s="8">
        <v>100</v>
      </c>
      <c r="S235" s="8"/>
      <c r="T235" s="8">
        <v>100</v>
      </c>
      <c r="U235" s="8"/>
      <c r="V235" s="8">
        <v>100</v>
      </c>
      <c r="W235" s="40"/>
      <c r="X235" s="8">
        <v>100</v>
      </c>
      <c r="Y235" s="8"/>
    </row>
    <row r="236" spans="1:25" ht="120" x14ac:dyDescent="0.25">
      <c r="A236" s="564">
        <v>132</v>
      </c>
      <c r="B236" s="564"/>
      <c r="C236" s="564"/>
      <c r="D236" s="773" t="s">
        <v>507</v>
      </c>
      <c r="E236" s="773"/>
      <c r="F236" s="450" t="s">
        <v>466</v>
      </c>
      <c r="G236" s="12" t="s">
        <v>36</v>
      </c>
      <c r="H236" s="12" t="s">
        <v>440</v>
      </c>
      <c r="I236" s="12" t="s">
        <v>348</v>
      </c>
      <c r="J236" s="8">
        <v>100</v>
      </c>
      <c r="K236" s="8"/>
      <c r="L236" s="8">
        <v>100</v>
      </c>
      <c r="M236" s="204"/>
      <c r="N236" s="8">
        <v>100</v>
      </c>
      <c r="O236" s="8"/>
      <c r="P236" s="8">
        <v>100</v>
      </c>
      <c r="Q236" s="8"/>
      <c r="R236" s="8">
        <v>100</v>
      </c>
      <c r="T236" s="8">
        <v>100</v>
      </c>
      <c r="V236" s="8">
        <v>100</v>
      </c>
      <c r="W236" s="40"/>
      <c r="X236" s="8">
        <v>100</v>
      </c>
      <c r="Y236" s="1" t="s">
        <v>629</v>
      </c>
    </row>
    <row r="237" spans="1:25" ht="180" x14ac:dyDescent="0.25">
      <c r="A237" s="564">
        <v>133</v>
      </c>
      <c r="B237" s="564"/>
      <c r="C237" s="564"/>
      <c r="D237" s="773" t="s">
        <v>508</v>
      </c>
      <c r="E237" s="773"/>
      <c r="F237" s="450" t="s">
        <v>467</v>
      </c>
      <c r="G237" s="12" t="s">
        <v>468</v>
      </c>
      <c r="H237" s="12" t="s">
        <v>105</v>
      </c>
      <c r="I237" s="12" t="s">
        <v>469</v>
      </c>
      <c r="J237" s="8">
        <v>0</v>
      </c>
      <c r="K237" s="8"/>
      <c r="L237" s="8">
        <v>0</v>
      </c>
      <c r="M237" s="204"/>
      <c r="N237" s="8">
        <v>0</v>
      </c>
      <c r="O237" s="8"/>
      <c r="P237" s="8">
        <v>0</v>
      </c>
      <c r="Q237" s="8"/>
      <c r="R237" s="8">
        <v>0</v>
      </c>
      <c r="S237" s="8"/>
      <c r="T237" s="8">
        <v>0</v>
      </c>
      <c r="U237" s="8"/>
      <c r="V237" s="8">
        <v>0</v>
      </c>
      <c r="W237" s="40"/>
      <c r="X237" s="8">
        <v>0</v>
      </c>
      <c r="Y237" s="8"/>
    </row>
    <row r="238" spans="1:25" ht="180" x14ac:dyDescent="0.25">
      <c r="A238" s="564">
        <v>134</v>
      </c>
      <c r="B238" s="564"/>
      <c r="C238" s="564"/>
      <c r="D238" s="773" t="s">
        <v>509</v>
      </c>
      <c r="E238" s="773"/>
      <c r="F238" s="450" t="s">
        <v>470</v>
      </c>
      <c r="G238" s="12" t="s">
        <v>86</v>
      </c>
      <c r="H238" s="12" t="s">
        <v>471</v>
      </c>
      <c r="I238" s="12" t="s">
        <v>472</v>
      </c>
      <c r="J238" s="8">
        <v>0</v>
      </c>
      <c r="K238" s="8" t="s">
        <v>973</v>
      </c>
      <c r="L238" s="8">
        <v>0</v>
      </c>
      <c r="M238" s="204"/>
      <c r="N238" s="8">
        <v>0</v>
      </c>
      <c r="O238" s="8"/>
      <c r="P238" s="8">
        <v>0</v>
      </c>
      <c r="Q238" s="8"/>
      <c r="R238" s="8">
        <v>0</v>
      </c>
      <c r="S238" s="8"/>
      <c r="T238" s="8">
        <v>0</v>
      </c>
      <c r="U238" s="8"/>
      <c r="V238" s="8">
        <v>0</v>
      </c>
      <c r="W238" s="40"/>
      <c r="X238" s="8">
        <v>0</v>
      </c>
      <c r="Y238" s="1"/>
    </row>
    <row r="239" spans="1:25" ht="300" x14ac:dyDescent="0.25">
      <c r="A239" s="564">
        <v>135</v>
      </c>
      <c r="B239" s="564"/>
      <c r="C239" s="564"/>
      <c r="D239" s="773" t="s">
        <v>510</v>
      </c>
      <c r="E239" s="773"/>
      <c r="F239" s="450" t="s">
        <v>473</v>
      </c>
      <c r="G239" s="12" t="s">
        <v>474</v>
      </c>
      <c r="H239" s="12" t="s">
        <v>475</v>
      </c>
      <c r="I239" s="12" t="s">
        <v>476</v>
      </c>
      <c r="J239" s="8">
        <v>0</v>
      </c>
      <c r="K239" s="8"/>
      <c r="L239" s="8">
        <v>0</v>
      </c>
      <c r="M239" s="204"/>
      <c r="N239" s="8">
        <v>0</v>
      </c>
      <c r="O239" s="8"/>
      <c r="P239" s="8">
        <v>0</v>
      </c>
      <c r="Q239" s="8"/>
      <c r="R239" s="8">
        <v>0</v>
      </c>
      <c r="S239" s="1"/>
      <c r="T239" s="8">
        <v>0</v>
      </c>
      <c r="U239" s="1"/>
      <c r="V239" s="8">
        <v>0</v>
      </c>
      <c r="W239" s="40"/>
      <c r="X239" s="8">
        <v>0</v>
      </c>
      <c r="Y239" s="8"/>
    </row>
    <row r="240" spans="1:25" s="55" customFormat="1" ht="120.75" x14ac:dyDescent="0.25">
      <c r="A240" s="774"/>
      <c r="B240" s="774"/>
      <c r="C240" s="775" t="s">
        <v>615</v>
      </c>
      <c r="D240" s="774"/>
      <c r="E240" s="1025"/>
      <c r="F240" s="776" t="s">
        <v>540</v>
      </c>
      <c r="G240" s="777"/>
      <c r="H240" s="777"/>
      <c r="I240" s="777"/>
      <c r="J240" s="218">
        <f>AVERAGE(J241:J249)</f>
        <v>44.444444444444443</v>
      </c>
      <c r="K240" s="801"/>
      <c r="L240" s="218">
        <f>AVERAGE(L241:L249)</f>
        <v>44.444444444444443</v>
      </c>
      <c r="M240" s="219"/>
      <c r="N240" s="218">
        <f>AVERAGE(N241:N249)</f>
        <v>44.444444444444443</v>
      </c>
      <c r="O240" s="220"/>
      <c r="P240" s="218">
        <f>AVERAGE(P241:P249)</f>
        <v>44.444444444444443</v>
      </c>
      <c r="Q240" s="220"/>
      <c r="R240" s="218">
        <f>AVERAGE(R241:R249)</f>
        <v>44.444444444444443</v>
      </c>
      <c r="S240" s="220"/>
      <c r="T240" s="218">
        <f>AVERAGE(T241:T249)</f>
        <v>44.444444444444443</v>
      </c>
      <c r="U240" s="220"/>
      <c r="V240" s="218">
        <f>AVERAGE(V241:V249)</f>
        <v>44.444444444444443</v>
      </c>
      <c r="W240" s="44"/>
      <c r="X240" s="218">
        <f>AVERAGE(X241:X249)</f>
        <v>44.444444444444443</v>
      </c>
      <c r="Y240" s="224"/>
    </row>
    <row r="241" spans="1:25" ht="191.25" customHeight="1" x14ac:dyDescent="0.25">
      <c r="A241" s="564">
        <v>136</v>
      </c>
      <c r="B241" s="564"/>
      <c r="C241" s="564"/>
      <c r="D241" s="773" t="s">
        <v>511</v>
      </c>
      <c r="E241" s="773"/>
      <c r="F241" s="450" t="s">
        <v>5106</v>
      </c>
      <c r="G241" s="12" t="s">
        <v>436</v>
      </c>
      <c r="H241" s="12" t="s">
        <v>437</v>
      </c>
      <c r="I241" s="12" t="s">
        <v>457</v>
      </c>
      <c r="J241" s="8">
        <v>50</v>
      </c>
      <c r="K241" s="8"/>
      <c r="L241" s="8">
        <v>50</v>
      </c>
      <c r="M241" s="204"/>
      <c r="N241" s="8">
        <v>50</v>
      </c>
      <c r="O241" s="8"/>
      <c r="P241" s="8">
        <v>50</v>
      </c>
      <c r="Q241" s="8"/>
      <c r="R241" s="8">
        <v>50</v>
      </c>
      <c r="S241" s="8"/>
      <c r="T241" s="8">
        <v>50</v>
      </c>
      <c r="U241" s="8"/>
      <c r="V241" s="8">
        <v>50</v>
      </c>
      <c r="W241" s="40"/>
      <c r="X241" s="8">
        <v>50</v>
      </c>
      <c r="Y241" s="8"/>
    </row>
    <row r="242" spans="1:25" s="55" customFormat="1" ht="105" x14ac:dyDescent="0.25">
      <c r="A242" s="564">
        <v>137</v>
      </c>
      <c r="B242" s="778"/>
      <c r="C242" s="778"/>
      <c r="D242" s="779" t="s">
        <v>519</v>
      </c>
      <c r="E242" s="779"/>
      <c r="F242" s="426" t="s">
        <v>477</v>
      </c>
      <c r="G242" s="780" t="s">
        <v>478</v>
      </c>
      <c r="H242" s="780" t="s">
        <v>479</v>
      </c>
      <c r="I242" s="780" t="s">
        <v>114</v>
      </c>
      <c r="J242" s="8">
        <v>100</v>
      </c>
      <c r="K242" s="8"/>
      <c r="L242" s="8">
        <v>100</v>
      </c>
      <c r="M242" s="208"/>
      <c r="N242" s="8">
        <v>100</v>
      </c>
      <c r="O242" s="207"/>
      <c r="P242" s="8">
        <v>100</v>
      </c>
      <c r="Q242" s="207"/>
      <c r="R242" s="8">
        <v>100</v>
      </c>
      <c r="S242" s="207"/>
      <c r="T242" s="8">
        <v>100</v>
      </c>
      <c r="U242" s="207"/>
      <c r="V242" s="8">
        <v>100</v>
      </c>
      <c r="W242" s="41"/>
      <c r="X242" s="8">
        <v>100</v>
      </c>
      <c r="Y242" s="207"/>
    </row>
    <row r="243" spans="1:25" ht="90" x14ac:dyDescent="0.25">
      <c r="A243" s="778">
        <v>138</v>
      </c>
      <c r="B243" s="564"/>
      <c r="C243" s="564"/>
      <c r="D243" s="773" t="s">
        <v>518</v>
      </c>
      <c r="E243" s="773"/>
      <c r="F243" s="450" t="s">
        <v>480</v>
      </c>
      <c r="G243" s="12" t="s">
        <v>478</v>
      </c>
      <c r="H243" s="12" t="s">
        <v>456</v>
      </c>
      <c r="I243" s="12" t="s">
        <v>102</v>
      </c>
      <c r="J243" s="8">
        <v>0</v>
      </c>
      <c r="K243" s="8"/>
      <c r="L243" s="8">
        <v>0</v>
      </c>
      <c r="M243" s="204"/>
      <c r="N243" s="8">
        <v>0</v>
      </c>
      <c r="O243" s="8"/>
      <c r="P243" s="8">
        <v>0</v>
      </c>
      <c r="Q243" s="8"/>
      <c r="R243" s="8">
        <v>0</v>
      </c>
      <c r="S243" s="802"/>
      <c r="T243" s="8">
        <v>0</v>
      </c>
      <c r="U243" s="802"/>
      <c r="V243" s="8">
        <v>0</v>
      </c>
      <c r="W243" s="40"/>
      <c r="X243" s="8">
        <v>0</v>
      </c>
      <c r="Y243" s="1"/>
    </row>
    <row r="244" spans="1:25" ht="105" x14ac:dyDescent="0.25">
      <c r="A244" s="564">
        <v>139</v>
      </c>
      <c r="B244" s="564"/>
      <c r="C244" s="564"/>
      <c r="D244" s="773" t="s">
        <v>517</v>
      </c>
      <c r="E244" s="773"/>
      <c r="F244" s="450" t="s">
        <v>481</v>
      </c>
      <c r="G244" s="12" t="s">
        <v>36</v>
      </c>
      <c r="H244" s="12" t="s">
        <v>482</v>
      </c>
      <c r="I244" s="12" t="s">
        <v>483</v>
      </c>
      <c r="J244" s="8">
        <v>0</v>
      </c>
      <c r="K244" s="1" t="s">
        <v>2537</v>
      </c>
      <c r="L244" s="8">
        <v>0</v>
      </c>
      <c r="M244" s="204"/>
      <c r="N244" s="8">
        <v>0</v>
      </c>
      <c r="O244" s="8"/>
      <c r="P244" s="8">
        <v>0</v>
      </c>
      <c r="Q244" s="8"/>
      <c r="R244" s="8">
        <v>0</v>
      </c>
      <c r="S244" s="8"/>
      <c r="T244" s="8">
        <v>0</v>
      </c>
      <c r="U244" s="8"/>
      <c r="V244" s="8">
        <v>0</v>
      </c>
      <c r="W244" s="40"/>
      <c r="X244" s="8">
        <v>0</v>
      </c>
      <c r="Y244" s="8"/>
    </row>
    <row r="245" spans="1:25" ht="165.75" x14ac:dyDescent="0.25">
      <c r="A245" s="564">
        <v>140</v>
      </c>
      <c r="B245" s="564"/>
      <c r="C245" s="564"/>
      <c r="D245" s="773" t="s">
        <v>516</v>
      </c>
      <c r="E245" s="773"/>
      <c r="F245" s="450" t="s">
        <v>484</v>
      </c>
      <c r="G245" s="12" t="s">
        <v>36</v>
      </c>
      <c r="H245" s="12" t="s">
        <v>485</v>
      </c>
      <c r="I245" s="12" t="s">
        <v>114</v>
      </c>
      <c r="J245" s="8">
        <v>100</v>
      </c>
      <c r="K245" s="190" t="s">
        <v>2538</v>
      </c>
      <c r="L245" s="8">
        <v>100</v>
      </c>
      <c r="M245" s="204"/>
      <c r="N245" s="8">
        <v>100</v>
      </c>
      <c r="O245" s="8"/>
      <c r="P245" s="8">
        <v>100</v>
      </c>
      <c r="Q245" s="8"/>
      <c r="R245" s="8">
        <v>100</v>
      </c>
      <c r="S245" s="8"/>
      <c r="T245" s="8">
        <v>100</v>
      </c>
      <c r="U245" s="8"/>
      <c r="V245" s="8">
        <v>100</v>
      </c>
      <c r="W245" s="40"/>
      <c r="X245" s="8">
        <v>100</v>
      </c>
      <c r="Y245" s="1"/>
    </row>
    <row r="246" spans="1:25" ht="105" x14ac:dyDescent="0.25">
      <c r="A246" s="564">
        <v>141</v>
      </c>
      <c r="B246" s="564"/>
      <c r="C246" s="564"/>
      <c r="D246" s="773" t="s">
        <v>515</v>
      </c>
      <c r="E246" s="773"/>
      <c r="F246" s="450" t="s">
        <v>486</v>
      </c>
      <c r="G246" s="12" t="s">
        <v>86</v>
      </c>
      <c r="H246" s="12" t="s">
        <v>487</v>
      </c>
      <c r="I246" s="12" t="s">
        <v>114</v>
      </c>
      <c r="J246" s="8">
        <v>0</v>
      </c>
      <c r="K246" s="8"/>
      <c r="L246" s="8">
        <v>0</v>
      </c>
      <c r="M246" s="204"/>
      <c r="N246" s="8">
        <v>0</v>
      </c>
      <c r="O246" s="8"/>
      <c r="P246" s="8">
        <v>0</v>
      </c>
      <c r="Q246" s="8"/>
      <c r="R246" s="8">
        <v>0</v>
      </c>
      <c r="S246" s="1"/>
      <c r="T246" s="8">
        <v>0</v>
      </c>
      <c r="U246" s="1"/>
      <c r="V246" s="8">
        <v>0</v>
      </c>
      <c r="W246" s="40"/>
      <c r="X246" s="8">
        <v>0</v>
      </c>
      <c r="Y246" s="1"/>
    </row>
    <row r="247" spans="1:25" ht="180" x14ac:dyDescent="0.25">
      <c r="A247" s="564">
        <v>142</v>
      </c>
      <c r="B247" s="564"/>
      <c r="C247" s="564"/>
      <c r="D247" s="773" t="s">
        <v>514</v>
      </c>
      <c r="E247" s="773"/>
      <c r="F247" s="450" t="s">
        <v>5072</v>
      </c>
      <c r="G247" s="12" t="s">
        <v>488</v>
      </c>
      <c r="H247" s="12" t="s">
        <v>456</v>
      </c>
      <c r="I247" s="12" t="s">
        <v>102</v>
      </c>
      <c r="J247" s="8">
        <v>50</v>
      </c>
      <c r="K247" s="1" t="s">
        <v>2539</v>
      </c>
      <c r="L247" s="8">
        <v>50</v>
      </c>
      <c r="M247" s="204"/>
      <c r="N247" s="8">
        <v>50</v>
      </c>
      <c r="O247" s="8"/>
      <c r="P247" s="8">
        <v>50</v>
      </c>
      <c r="Q247" s="8"/>
      <c r="R247" s="8">
        <v>50</v>
      </c>
      <c r="S247" s="8"/>
      <c r="T247" s="8">
        <v>50</v>
      </c>
      <c r="U247" s="8"/>
      <c r="V247" s="8">
        <v>50</v>
      </c>
      <c r="W247" s="40"/>
      <c r="X247" s="8">
        <v>50</v>
      </c>
      <c r="Y247" s="1"/>
    </row>
    <row r="248" spans="1:25" ht="150" x14ac:dyDescent="0.25">
      <c r="A248" s="564">
        <v>143</v>
      </c>
      <c r="B248" s="564"/>
      <c r="C248" s="564"/>
      <c r="D248" s="773" t="s">
        <v>513</v>
      </c>
      <c r="E248" s="773"/>
      <c r="F248" s="450" t="s">
        <v>489</v>
      </c>
      <c r="G248" s="12" t="s">
        <v>488</v>
      </c>
      <c r="H248" s="12" t="s">
        <v>456</v>
      </c>
      <c r="I248" s="12" t="s">
        <v>102</v>
      </c>
      <c r="J248" s="8">
        <v>100</v>
      </c>
      <c r="K248" s="8"/>
      <c r="L248" s="8">
        <v>100</v>
      </c>
      <c r="M248" s="204"/>
      <c r="N248" s="8">
        <v>100</v>
      </c>
      <c r="O248" s="8"/>
      <c r="P248" s="8">
        <v>100</v>
      </c>
      <c r="Q248" s="8"/>
      <c r="R248" s="8">
        <v>100</v>
      </c>
      <c r="S248" s="1"/>
      <c r="T248" s="8">
        <v>100</v>
      </c>
      <c r="U248" s="1"/>
      <c r="V248" s="8">
        <v>100</v>
      </c>
      <c r="W248" s="40"/>
      <c r="X248" s="8">
        <v>100</v>
      </c>
      <c r="Y248" s="8"/>
    </row>
    <row r="249" spans="1:25" ht="225" x14ac:dyDescent="0.25">
      <c r="A249" s="564">
        <v>144</v>
      </c>
      <c r="B249" s="564"/>
      <c r="C249" s="564"/>
      <c r="D249" s="773" t="s">
        <v>512</v>
      </c>
      <c r="E249" s="773"/>
      <c r="F249" s="450" t="s">
        <v>490</v>
      </c>
      <c r="G249" s="12" t="s">
        <v>488</v>
      </c>
      <c r="H249" s="12" t="s">
        <v>6</v>
      </c>
      <c r="I249" s="12" t="s">
        <v>491</v>
      </c>
      <c r="J249" s="8">
        <v>0</v>
      </c>
      <c r="K249" s="1" t="s">
        <v>2540</v>
      </c>
      <c r="L249" s="8">
        <v>0</v>
      </c>
      <c r="M249" s="204"/>
      <c r="N249" s="8">
        <v>0</v>
      </c>
      <c r="O249" s="8"/>
      <c r="P249" s="8">
        <v>0</v>
      </c>
      <c r="Q249" s="8"/>
      <c r="R249" s="8">
        <v>0</v>
      </c>
      <c r="S249" s="8"/>
      <c r="T249" s="8">
        <v>0</v>
      </c>
      <c r="U249" s="8"/>
      <c r="V249" s="8">
        <v>0</v>
      </c>
      <c r="W249" s="40"/>
      <c r="X249" s="8">
        <v>0</v>
      </c>
      <c r="Y249" s="8"/>
    </row>
    <row r="250" spans="1:25" s="504" customFormat="1" ht="30" x14ac:dyDescent="0.25">
      <c r="A250" s="28"/>
      <c r="B250" s="750" t="s">
        <v>5843</v>
      </c>
      <c r="C250" s="28"/>
      <c r="D250" s="28"/>
      <c r="E250" s="28"/>
      <c r="F250" s="28" t="s">
        <v>5844</v>
      </c>
      <c r="G250" s="28"/>
      <c r="H250" s="28"/>
      <c r="I250" s="28"/>
      <c r="J250" s="803">
        <f>AVERAGE(J251,J267,J283,J294)</f>
        <v>62.638888888888886</v>
      </c>
      <c r="K250" s="80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803">
        <f>AVERAGE(J252,J256,J260,J264:J266)</f>
        <v>63.888888888888893</v>
      </c>
      <c r="K251" s="80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805">
        <f>AVERAGE(J253:J255)</f>
        <v>66.666666666666671</v>
      </c>
      <c r="K252" s="806"/>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807">
        <v>50</v>
      </c>
      <c r="K253" s="808" t="s">
        <v>6046</v>
      </c>
      <c r="L253" s="41"/>
      <c r="M253" s="41"/>
      <c r="N253" s="41"/>
      <c r="O253" s="41"/>
      <c r="P253" s="41"/>
      <c r="Q253" s="41"/>
      <c r="R253" s="41"/>
      <c r="S253" s="41"/>
      <c r="T253" s="41"/>
      <c r="U253" s="41"/>
      <c r="V253" s="41"/>
      <c r="W253" s="41"/>
      <c r="X253" s="41"/>
      <c r="Y253" s="41"/>
    </row>
    <row r="254" spans="1:25" s="496" customFormat="1" ht="216.75" x14ac:dyDescent="0.25">
      <c r="A254" s="564" t="s">
        <v>5848</v>
      </c>
      <c r="B254" s="564"/>
      <c r="C254" s="564"/>
      <c r="D254" s="564"/>
      <c r="E254" s="754" t="s">
        <v>7045</v>
      </c>
      <c r="F254" s="781" t="s">
        <v>7167</v>
      </c>
      <c r="G254" s="12" t="s">
        <v>5854</v>
      </c>
      <c r="H254" s="12" t="s">
        <v>5853</v>
      </c>
      <c r="I254" s="12" t="s">
        <v>7168</v>
      </c>
      <c r="J254" s="807">
        <v>100</v>
      </c>
      <c r="K254" s="808" t="s">
        <v>6047</v>
      </c>
      <c r="L254" s="41"/>
      <c r="M254" s="41"/>
      <c r="N254" s="41"/>
      <c r="O254" s="41"/>
      <c r="P254" s="41"/>
      <c r="Q254" s="41"/>
      <c r="R254" s="41"/>
      <c r="S254" s="41"/>
      <c r="T254" s="41"/>
      <c r="U254" s="41"/>
      <c r="V254" s="41"/>
      <c r="W254" s="41"/>
      <c r="X254" s="41"/>
      <c r="Y254" s="41"/>
    </row>
    <row r="255" spans="1:25" s="496" customFormat="1" ht="242.25" x14ac:dyDescent="0.25">
      <c r="A255" s="564" t="s">
        <v>7041</v>
      </c>
      <c r="B255" s="564"/>
      <c r="C255" s="782"/>
      <c r="D255" s="782"/>
      <c r="E255" s="754" t="s">
        <v>7046</v>
      </c>
      <c r="F255" s="12" t="s">
        <v>7047</v>
      </c>
      <c r="G255" s="12" t="s">
        <v>7079</v>
      </c>
      <c r="H255" s="12" t="s">
        <v>5859</v>
      </c>
      <c r="I255" s="12" t="s">
        <v>5860</v>
      </c>
      <c r="J255" s="809">
        <v>50</v>
      </c>
      <c r="K255" s="810" t="s">
        <v>7096</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805">
        <f>AVERAGE(J257:J259)</f>
        <v>66.666666666666671</v>
      </c>
      <c r="K256" s="806"/>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807">
        <v>50</v>
      </c>
      <c r="K257" s="808" t="s">
        <v>6048</v>
      </c>
      <c r="L257" s="41"/>
      <c r="M257" s="41"/>
      <c r="N257" s="41"/>
      <c r="O257" s="41"/>
      <c r="P257" s="41"/>
      <c r="Q257" s="41"/>
      <c r="R257" s="41"/>
      <c r="S257" s="41"/>
      <c r="T257" s="41"/>
      <c r="U257" s="41"/>
      <c r="V257" s="41"/>
      <c r="W257" s="41"/>
      <c r="X257" s="41"/>
      <c r="Y257" s="41"/>
    </row>
    <row r="258" spans="1:25" s="496" customFormat="1" ht="127.5" x14ac:dyDescent="0.25">
      <c r="A258" s="564" t="s">
        <v>5856</v>
      </c>
      <c r="B258" s="564"/>
      <c r="C258" s="564"/>
      <c r="D258" s="564"/>
      <c r="E258" s="754" t="s">
        <v>7052</v>
      </c>
      <c r="F258" s="781" t="s">
        <v>7169</v>
      </c>
      <c r="G258" s="12" t="s">
        <v>5854</v>
      </c>
      <c r="H258" s="12" t="s">
        <v>5853</v>
      </c>
      <c r="I258" s="12" t="s">
        <v>7168</v>
      </c>
      <c r="J258" s="807">
        <v>100</v>
      </c>
      <c r="K258" s="808" t="s">
        <v>6049</v>
      </c>
      <c r="L258" s="41"/>
      <c r="M258" s="41"/>
      <c r="N258" s="41"/>
      <c r="O258" s="41"/>
      <c r="P258" s="41"/>
      <c r="Q258" s="41"/>
      <c r="R258" s="41"/>
      <c r="S258" s="41"/>
      <c r="T258" s="41"/>
      <c r="U258" s="41"/>
      <c r="V258" s="41"/>
      <c r="W258" s="41"/>
      <c r="X258" s="41"/>
      <c r="Y258" s="41"/>
    </row>
    <row r="259" spans="1:25" s="496" customFormat="1" ht="242.25" x14ac:dyDescent="0.25">
      <c r="A259" s="564" t="s">
        <v>7048</v>
      </c>
      <c r="B259" s="564"/>
      <c r="C259" s="782"/>
      <c r="D259" s="782"/>
      <c r="E259" s="754" t="s">
        <v>7053</v>
      </c>
      <c r="F259" s="12" t="s">
        <v>7047</v>
      </c>
      <c r="G259" s="12" t="s">
        <v>7079</v>
      </c>
      <c r="H259" s="12" t="s">
        <v>5859</v>
      </c>
      <c r="I259" s="12" t="s">
        <v>5860</v>
      </c>
      <c r="J259" s="809">
        <v>50</v>
      </c>
      <c r="K259" s="810" t="s">
        <v>7097</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805">
        <f>AVERAGE(J261:J263)</f>
        <v>50</v>
      </c>
      <c r="K260" s="806"/>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807">
        <v>100</v>
      </c>
      <c r="K261" s="808" t="s">
        <v>6050</v>
      </c>
      <c r="L261" s="41"/>
      <c r="M261" s="41"/>
      <c r="N261" s="41"/>
      <c r="O261" s="41"/>
      <c r="P261" s="41"/>
      <c r="Q261" s="41"/>
      <c r="R261" s="41"/>
      <c r="S261" s="41"/>
      <c r="T261" s="41"/>
      <c r="U261" s="41"/>
      <c r="V261" s="41"/>
      <c r="W261" s="41"/>
      <c r="X261" s="41"/>
      <c r="Y261" s="41"/>
    </row>
    <row r="262" spans="1:25" s="496" customFormat="1" ht="89.25" x14ac:dyDescent="0.25">
      <c r="A262" s="564" t="s">
        <v>5858</v>
      </c>
      <c r="B262" s="564"/>
      <c r="C262" s="564"/>
      <c r="D262" s="564"/>
      <c r="E262" s="754" t="s">
        <v>7057</v>
      </c>
      <c r="F262" s="781" t="s">
        <v>7170</v>
      </c>
      <c r="G262" s="12" t="s">
        <v>5854</v>
      </c>
      <c r="H262" s="12" t="s">
        <v>5853</v>
      </c>
      <c r="I262" s="12" t="s">
        <v>7168</v>
      </c>
      <c r="J262" s="807">
        <v>0</v>
      </c>
      <c r="K262" s="811" t="s">
        <v>6051</v>
      </c>
      <c r="L262" s="41"/>
      <c r="M262" s="41"/>
      <c r="N262" s="41"/>
      <c r="O262" s="41"/>
      <c r="P262" s="41"/>
      <c r="Q262" s="41"/>
      <c r="R262" s="41"/>
      <c r="S262" s="41"/>
      <c r="T262" s="41"/>
      <c r="U262" s="41"/>
      <c r="V262" s="41"/>
      <c r="W262" s="41"/>
      <c r="X262" s="41"/>
      <c r="Y262" s="41"/>
    </row>
    <row r="263" spans="1:25" s="496" customFormat="1" ht="242.25" x14ac:dyDescent="0.25">
      <c r="A263" s="564" t="s">
        <v>7059</v>
      </c>
      <c r="B263" s="564"/>
      <c r="C263" s="564"/>
      <c r="D263" s="564"/>
      <c r="E263" s="754" t="s">
        <v>7058</v>
      </c>
      <c r="F263" s="12" t="s">
        <v>7047</v>
      </c>
      <c r="G263" s="12" t="s">
        <v>7079</v>
      </c>
      <c r="H263" s="12" t="s">
        <v>5859</v>
      </c>
      <c r="I263" s="12" t="s">
        <v>5860</v>
      </c>
      <c r="J263" s="809">
        <v>50</v>
      </c>
      <c r="K263" s="810" t="s">
        <v>6052</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808">
        <v>100</v>
      </c>
      <c r="K264" s="812"/>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808">
        <v>100</v>
      </c>
      <c r="K265" s="812"/>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808">
        <v>0</v>
      </c>
      <c r="K266" s="813" t="s">
        <v>7098</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803">
        <f>AVERAGE(J268,J269,J273,J277,J280)</f>
        <v>61.666666666666664</v>
      </c>
      <c r="K267" s="80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809">
        <v>0</v>
      </c>
      <c r="K268" s="812" t="s">
        <v>7025</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805">
        <f>AVERAGE(J270:J272)</f>
        <v>83.333333333333329</v>
      </c>
      <c r="K269" s="806"/>
      <c r="L269" s="176"/>
      <c r="M269" s="43"/>
      <c r="N269" s="176"/>
      <c r="O269" s="43"/>
      <c r="P269" s="176"/>
      <c r="Q269" s="43"/>
      <c r="R269" s="176"/>
      <c r="S269" s="43"/>
      <c r="T269" s="176"/>
      <c r="U269" s="43"/>
      <c r="V269" s="176"/>
      <c r="W269" s="43"/>
      <c r="X269" s="176"/>
      <c r="Y269" s="43"/>
    </row>
    <row r="270" spans="1:25" s="496" customFormat="1" ht="114.75" x14ac:dyDescent="0.25">
      <c r="A270" s="564" t="s">
        <v>5867</v>
      </c>
      <c r="B270" s="564"/>
      <c r="C270" s="564"/>
      <c r="D270" s="564"/>
      <c r="E270" s="754" t="s">
        <v>7062</v>
      </c>
      <c r="F270" s="12" t="s">
        <v>5869</v>
      </c>
      <c r="G270" s="12" t="s">
        <v>5871</v>
      </c>
      <c r="H270" s="12" t="s">
        <v>456</v>
      </c>
      <c r="I270" s="12" t="s">
        <v>491</v>
      </c>
      <c r="J270" s="809">
        <v>100</v>
      </c>
      <c r="K270" s="810" t="s">
        <v>6053</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809">
        <v>100</v>
      </c>
      <c r="K271" s="810" t="s">
        <v>6054</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809">
        <v>50</v>
      </c>
      <c r="K272" s="810" t="s">
        <v>6055</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805">
        <f>AVERAGE(J274:J276)</f>
        <v>100</v>
      </c>
      <c r="K273" s="806"/>
      <c r="L273" s="176"/>
      <c r="M273" s="43"/>
      <c r="N273" s="176"/>
      <c r="O273" s="43"/>
      <c r="P273" s="176"/>
      <c r="Q273" s="43"/>
      <c r="R273" s="176"/>
      <c r="S273" s="43"/>
      <c r="T273" s="176"/>
      <c r="U273" s="43"/>
      <c r="V273" s="176"/>
      <c r="W273" s="43"/>
      <c r="X273" s="176"/>
      <c r="Y273" s="43"/>
    </row>
    <row r="274" spans="1:25" s="496" customFormat="1" ht="409.5" x14ac:dyDescent="0.25">
      <c r="A274" s="564" t="s">
        <v>5876</v>
      </c>
      <c r="B274" s="564"/>
      <c r="C274" s="564"/>
      <c r="D274" s="564"/>
      <c r="E274" s="754" t="s">
        <v>7062</v>
      </c>
      <c r="F274" s="12" t="s">
        <v>5869</v>
      </c>
      <c r="G274" s="12" t="s">
        <v>5871</v>
      </c>
      <c r="H274" s="12" t="s">
        <v>456</v>
      </c>
      <c r="I274" s="12" t="s">
        <v>491</v>
      </c>
      <c r="J274" s="809">
        <v>100</v>
      </c>
      <c r="K274" s="810" t="s">
        <v>6056</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809">
        <v>100</v>
      </c>
      <c r="K275" s="810" t="s">
        <v>6057</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809">
        <v>100</v>
      </c>
      <c r="K276" s="810" t="s">
        <v>6058</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805">
        <f>AVERAGE(J278:J279)</f>
        <v>50</v>
      </c>
      <c r="K277" s="806"/>
      <c r="L277" s="176"/>
      <c r="M277" s="43"/>
      <c r="N277" s="176"/>
      <c r="O277" s="43"/>
      <c r="P277" s="176"/>
      <c r="Q277" s="43"/>
      <c r="R277" s="176"/>
      <c r="S277" s="43"/>
      <c r="T277" s="176"/>
      <c r="U277" s="43"/>
      <c r="V277" s="176"/>
      <c r="W277" s="43"/>
      <c r="X277" s="176"/>
      <c r="Y277" s="43"/>
    </row>
    <row r="278" spans="1:25" s="496" customFormat="1" ht="51" x14ac:dyDescent="0.25">
      <c r="A278" s="564" t="s">
        <v>5880</v>
      </c>
      <c r="B278" s="564"/>
      <c r="C278" s="564"/>
      <c r="D278" s="564"/>
      <c r="E278" s="754" t="s">
        <v>7066</v>
      </c>
      <c r="F278" s="12" t="s">
        <v>5879</v>
      </c>
      <c r="G278" s="12" t="s">
        <v>5883</v>
      </c>
      <c r="H278" s="12" t="s">
        <v>5884</v>
      </c>
      <c r="I278" s="12" t="s">
        <v>5885</v>
      </c>
      <c r="J278" s="809">
        <v>50</v>
      </c>
      <c r="K278" s="810" t="s">
        <v>6059</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809">
        <v>50</v>
      </c>
      <c r="K279" s="810" t="s">
        <v>7099</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805">
        <f>AVERAGE(J281:J282)</f>
        <v>75</v>
      </c>
      <c r="K280" s="806"/>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809">
        <v>50</v>
      </c>
      <c r="K281" s="812"/>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809">
        <v>100</v>
      </c>
      <c r="K282" s="812"/>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803">
        <f>AVERAGE(J284,J287,J288,J289,J290,J291)</f>
        <v>70.833333333333329</v>
      </c>
      <c r="K283" s="80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805">
        <f>AVERAGE(J285:J286)</f>
        <v>100</v>
      </c>
      <c r="K284" s="806"/>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809">
        <v>100</v>
      </c>
      <c r="K285" s="810"/>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809">
        <v>100</v>
      </c>
      <c r="K286" s="810" t="s">
        <v>6060</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809">
        <v>50</v>
      </c>
      <c r="K287" s="810" t="s">
        <v>7100</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809">
        <v>50</v>
      </c>
      <c r="K288" s="810" t="s">
        <v>6061</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809">
        <v>100</v>
      </c>
      <c r="K289" s="810" t="s">
        <v>6062</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809">
        <v>50</v>
      </c>
      <c r="K290" s="810" t="s">
        <v>6063</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805">
        <f>AVERAGE(J292:J293)</f>
        <v>75</v>
      </c>
      <c r="K291" s="806"/>
      <c r="L291" s="176"/>
      <c r="M291" s="43"/>
      <c r="N291" s="176"/>
      <c r="O291" s="43"/>
      <c r="P291" s="176"/>
      <c r="Q291" s="43"/>
      <c r="R291" s="176"/>
      <c r="S291" s="43"/>
      <c r="T291" s="176"/>
      <c r="U291" s="43"/>
      <c r="V291" s="176"/>
      <c r="W291" s="43"/>
      <c r="X291" s="176"/>
      <c r="Y291" s="43"/>
    </row>
    <row r="292" spans="1:25" s="496" customFormat="1" ht="120" x14ac:dyDescent="0.25">
      <c r="A292" s="564" t="s">
        <v>7090</v>
      </c>
      <c r="B292" s="564"/>
      <c r="C292" s="564"/>
      <c r="D292" s="564"/>
      <c r="E292" s="754" t="s">
        <v>7072</v>
      </c>
      <c r="F292" s="12" t="s">
        <v>5918</v>
      </c>
      <c r="G292" s="12" t="s">
        <v>5919</v>
      </c>
      <c r="H292" s="12" t="s">
        <v>5920</v>
      </c>
      <c r="I292" s="12" t="s">
        <v>5921</v>
      </c>
      <c r="J292" s="809">
        <v>50</v>
      </c>
      <c r="K292" s="810"/>
      <c r="L292" s="40"/>
      <c r="M292" s="40"/>
      <c r="N292" s="40"/>
      <c r="O292" s="40"/>
      <c r="P292" s="40"/>
      <c r="Q292" s="40"/>
      <c r="R292" s="40"/>
      <c r="S292" s="40"/>
      <c r="T292" s="40"/>
      <c r="U292" s="40"/>
      <c r="V292" s="40"/>
      <c r="W292" s="40"/>
      <c r="X292" s="40"/>
      <c r="Y292" s="40"/>
    </row>
    <row r="293" spans="1:25" s="496" customFormat="1" ht="306" x14ac:dyDescent="0.25">
      <c r="A293" s="564" t="s">
        <v>7091</v>
      </c>
      <c r="B293" s="564"/>
      <c r="C293" s="564"/>
      <c r="D293" s="564"/>
      <c r="E293" s="754" t="s">
        <v>7073</v>
      </c>
      <c r="F293" s="12" t="s">
        <v>5922</v>
      </c>
      <c r="G293" s="12" t="s">
        <v>184</v>
      </c>
      <c r="H293" s="12" t="s">
        <v>5914</v>
      </c>
      <c r="I293" s="12" t="s">
        <v>491</v>
      </c>
      <c r="J293" s="809">
        <v>100</v>
      </c>
      <c r="K293" s="810" t="s">
        <v>7027</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803">
        <f>AVERAGE(J295:J300)</f>
        <v>54.166666666666664</v>
      </c>
      <c r="K294" s="80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809">
        <v>50</v>
      </c>
      <c r="K295" s="810"/>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809">
        <v>100</v>
      </c>
      <c r="K296" s="810"/>
      <c r="L296" s="40"/>
      <c r="M296" s="40"/>
      <c r="N296" s="40"/>
      <c r="O296" s="40"/>
      <c r="P296" s="40"/>
      <c r="Q296" s="40"/>
      <c r="R296" s="40"/>
      <c r="S296" s="40"/>
      <c r="T296" s="40"/>
      <c r="U296" s="40"/>
      <c r="V296" s="40"/>
      <c r="W296" s="40"/>
      <c r="X296" s="40"/>
      <c r="Y296" s="40"/>
    </row>
    <row r="297" spans="1:25" s="496" customFormat="1" ht="150" x14ac:dyDescent="0.25">
      <c r="A297" s="564">
        <v>164</v>
      </c>
      <c r="B297" s="564"/>
      <c r="C297" s="564"/>
      <c r="D297" s="754" t="s">
        <v>5933</v>
      </c>
      <c r="E297" s="754"/>
      <c r="F297" s="12" t="s">
        <v>5932</v>
      </c>
      <c r="G297" s="12" t="s">
        <v>5934</v>
      </c>
      <c r="H297" s="12" t="s">
        <v>5935</v>
      </c>
      <c r="I297" s="12" t="s">
        <v>5936</v>
      </c>
      <c r="J297" s="809">
        <v>50</v>
      </c>
      <c r="K297" s="810" t="s">
        <v>6064</v>
      </c>
      <c r="L297" s="40"/>
      <c r="M297" s="40"/>
      <c r="N297" s="40"/>
      <c r="O297" s="40"/>
      <c r="P297" s="40"/>
      <c r="Q297" s="40"/>
      <c r="R297" s="40"/>
      <c r="S297" s="40"/>
      <c r="T297" s="40"/>
      <c r="U297" s="40"/>
      <c r="V297" s="40"/>
      <c r="W297" s="40"/>
      <c r="X297" s="40"/>
      <c r="Y297" s="40"/>
    </row>
    <row r="298" spans="1:25" s="496" customFormat="1" ht="216.75" x14ac:dyDescent="0.25">
      <c r="A298" s="564">
        <v>165</v>
      </c>
      <c r="B298" s="564"/>
      <c r="C298" s="564"/>
      <c r="D298" s="754" t="s">
        <v>5938</v>
      </c>
      <c r="E298" s="754"/>
      <c r="F298" s="12" t="s">
        <v>5937</v>
      </c>
      <c r="G298" s="12" t="s">
        <v>5939</v>
      </c>
      <c r="H298" s="12" t="s">
        <v>5940</v>
      </c>
      <c r="I298" s="12" t="s">
        <v>5941</v>
      </c>
      <c r="J298" s="718">
        <v>50</v>
      </c>
      <c r="K298" s="814" t="s">
        <v>7026</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809">
        <v>50</v>
      </c>
      <c r="K299" s="810" t="s">
        <v>6914</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805">
        <f>AVERAGE(J301:J302)</f>
        <v>25</v>
      </c>
      <c r="K300" s="806"/>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809">
        <v>50</v>
      </c>
      <c r="K301" s="810" t="s">
        <v>7028</v>
      </c>
      <c r="L301" s="40"/>
      <c r="M301" s="40"/>
      <c r="N301" s="40"/>
      <c r="O301" s="40"/>
      <c r="P301" s="40"/>
      <c r="Q301" s="40"/>
      <c r="R301" s="40"/>
      <c r="S301" s="40"/>
      <c r="T301" s="40"/>
      <c r="U301" s="40"/>
      <c r="V301" s="40"/>
      <c r="W301" s="40"/>
      <c r="X301" s="40"/>
      <c r="Y301" s="40"/>
    </row>
    <row r="302" spans="1:25" s="496" customFormat="1" ht="140.25" x14ac:dyDescent="0.25">
      <c r="A302" s="564" t="s">
        <v>5947</v>
      </c>
      <c r="B302" s="564"/>
      <c r="C302" s="564"/>
      <c r="D302" s="564"/>
      <c r="E302" s="754" t="s">
        <v>7075</v>
      </c>
      <c r="F302" s="12" t="s">
        <v>5954</v>
      </c>
      <c r="G302" s="12" t="s">
        <v>5952</v>
      </c>
      <c r="H302" s="12" t="s">
        <v>5951</v>
      </c>
      <c r="I302" s="12" t="s">
        <v>5953</v>
      </c>
      <c r="J302" s="809">
        <v>0</v>
      </c>
      <c r="K302" s="810" t="s">
        <v>6065</v>
      </c>
      <c r="L302" s="40"/>
      <c r="M302" s="40"/>
      <c r="N302" s="40"/>
      <c r="O302" s="40"/>
      <c r="P302" s="40"/>
      <c r="Q302" s="40"/>
      <c r="R302" s="40"/>
      <c r="S302" s="40"/>
      <c r="T302" s="40"/>
      <c r="U302" s="40"/>
      <c r="V302" s="40"/>
      <c r="W302" s="40"/>
      <c r="X302" s="40"/>
      <c r="Y302" s="40"/>
    </row>
  </sheetData>
  <hyperlinks>
    <hyperlink ref="K262" r:id="rId1"/>
  </hyperlinks>
  <pageMargins left="0.7" right="0.7" top="0.75" bottom="0.75" header="0.3" footer="0.3"/>
  <pageSetup paperSize="9" scale="39" fitToHeight="0" orientation="landscap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Z302"/>
  <sheetViews>
    <sheetView topLeftCell="C240" zoomScale="50" zoomScaleNormal="50" workbookViewId="0">
      <selection activeCell="J244" sqref="J244"/>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6"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37">
        <f>AVERAGE(J5,J30,J73,J106,J146,J176,J217)</f>
        <v>69.514597505668931</v>
      </c>
      <c r="K2" s="815"/>
      <c r="L2" s="137">
        <f>AVERAGE(L5,L30,L73,L106,L146,L176,L217)</f>
        <v>69.170209750566897</v>
      </c>
      <c r="M2" s="138"/>
      <c r="N2" s="593">
        <f>AVERAGE(N5,N30,N73,N106,N146,N176,N217)</f>
        <v>68.137046485260768</v>
      </c>
      <c r="O2" s="139"/>
      <c r="P2" s="137">
        <f>AVERAGE(P5,P30,P73,P106,P146,P176,P217)</f>
        <v>66.887046485260768</v>
      </c>
      <c r="Q2" s="139"/>
      <c r="R2" s="137">
        <f>AVERAGE(R5,R30,R73,R106,R146,R176,R217)</f>
        <v>67.75439342403628</v>
      </c>
      <c r="S2" s="139"/>
      <c r="T2" s="137"/>
      <c r="U2" s="139"/>
      <c r="V2" s="137"/>
      <c r="W2" s="139"/>
      <c r="X2" s="137"/>
      <c r="Y2" s="139"/>
    </row>
    <row r="3" spans="1:25" s="501" customFormat="1" ht="66.75" customHeight="1" x14ac:dyDescent="0.25">
      <c r="A3" s="745"/>
      <c r="B3" s="747" t="s">
        <v>6956</v>
      </c>
      <c r="C3" s="746"/>
      <c r="D3" s="746"/>
      <c r="E3" s="746"/>
      <c r="F3" s="746"/>
      <c r="G3" s="746"/>
      <c r="H3" s="746"/>
      <c r="I3" s="746"/>
      <c r="J3" s="140">
        <f>AVERAGE(J5,J30,J73,J106,J146,J176,J217,J250)</f>
        <v>67.448536706349202</v>
      </c>
      <c r="K3" s="139"/>
      <c r="L3" s="140"/>
      <c r="M3" s="139"/>
      <c r="N3" s="140"/>
      <c r="O3" s="139"/>
      <c r="P3" s="140"/>
      <c r="Q3" s="139"/>
      <c r="R3" s="140"/>
      <c r="S3" s="139"/>
      <c r="T3" s="140"/>
      <c r="U3" s="139"/>
      <c r="V3" s="140"/>
      <c r="W3" s="139"/>
      <c r="X3" s="140"/>
      <c r="Y3" s="139"/>
    </row>
    <row r="4" spans="1:25" s="52" customFormat="1" ht="66.75" customHeight="1" x14ac:dyDescent="0.25">
      <c r="A4" s="748"/>
      <c r="B4" s="748" t="s">
        <v>5143</v>
      </c>
      <c r="C4" s="516"/>
      <c r="D4" s="516"/>
      <c r="E4" s="31"/>
      <c r="F4" s="749"/>
      <c r="G4" s="749"/>
      <c r="H4" s="749"/>
      <c r="I4" s="749"/>
      <c r="J4" s="816">
        <f>AVERAGE(J5,J30,J106,J146,J176,J217)</f>
        <v>70.926752645502646</v>
      </c>
      <c r="K4" s="817"/>
      <c r="L4" s="816">
        <f>AVERAGE(L5,L30,L106,L146,L176,L217)</f>
        <v>70.629133597883595</v>
      </c>
      <c r="M4" s="818"/>
      <c r="N4" s="787">
        <f>AVERAGE(N5,N30,N106,N146,N176,N217)</f>
        <v>69.423776455026456</v>
      </c>
      <c r="O4" s="594"/>
      <c r="P4" s="816">
        <f>AVERAGE(P5,P30,P106,P146,P176,P217)</f>
        <v>67.965443121693127</v>
      </c>
      <c r="Q4" s="594"/>
      <c r="R4" s="816">
        <f>AVERAGE(R5,R30,R106,R146,R176,R217)</f>
        <v>68.977347883597886</v>
      </c>
      <c r="S4" s="594"/>
      <c r="T4" s="816">
        <f>AVERAGE(T5,T30,T106,T146,T176,T217)</f>
        <v>68.144014550264558</v>
      </c>
      <c r="U4" s="594"/>
      <c r="V4" s="816">
        <f>AVERAGE(V5,V30,V106,V146,V176,V217)</f>
        <v>68.144014550264558</v>
      </c>
      <c r="W4" s="594"/>
      <c r="X4" s="816">
        <f>AVERAGE(X5,X30,X106,X146,X176,X217)</f>
        <v>68.560681216931229</v>
      </c>
      <c r="Y4" s="594"/>
    </row>
    <row r="5" spans="1:25" s="26" customFormat="1" ht="104.25" customHeight="1" x14ac:dyDescent="0.25">
      <c r="A5" s="28"/>
      <c r="B5" s="750" t="s">
        <v>544</v>
      </c>
      <c r="C5" s="28"/>
      <c r="D5" s="28"/>
      <c r="E5" s="28"/>
      <c r="F5" s="901" t="s">
        <v>4553</v>
      </c>
      <c r="G5" s="28"/>
      <c r="H5" s="28"/>
      <c r="I5" s="28"/>
      <c r="J5" s="75">
        <f>AVERAGE(J6,J12,J19,J25)</f>
        <v>64.166666666666671</v>
      </c>
      <c r="K5" s="67"/>
      <c r="L5" s="75">
        <f>AVERAGE(L6,L12,L19,L25)</f>
        <v>64.166666666666671</v>
      </c>
      <c r="M5" s="67"/>
      <c r="N5" s="75">
        <f>AVERAGE(N6,N12,N19,N25)</f>
        <v>61.666666666666671</v>
      </c>
      <c r="O5" s="67"/>
      <c r="P5" s="75">
        <f>AVERAGE(P6,P12,P19,P25)</f>
        <v>59.166666666666671</v>
      </c>
      <c r="Q5" s="67"/>
      <c r="R5" s="75">
        <f>AVERAGE(R6,R12,R19,R25)</f>
        <v>59.166666666666671</v>
      </c>
      <c r="S5" s="67"/>
      <c r="T5" s="75">
        <f>AVERAGE(T6,T12,T19,T25)</f>
        <v>56.666666666666671</v>
      </c>
      <c r="U5" s="67"/>
      <c r="V5" s="75">
        <f>AVERAGE(V6,V12,V19,V25)</f>
        <v>56.666666666666671</v>
      </c>
      <c r="W5" s="44"/>
      <c r="X5" s="75">
        <f>AVERAGE(X6,X12,X19,X25)</f>
        <v>56.666666666666671</v>
      </c>
      <c r="Y5" s="67"/>
    </row>
    <row r="6" spans="1:25" s="26" customFormat="1" ht="104.25" customHeight="1" x14ac:dyDescent="0.25">
      <c r="A6" s="28"/>
      <c r="B6" s="752"/>
      <c r="C6" s="750" t="s">
        <v>545</v>
      </c>
      <c r="D6" s="28"/>
      <c r="E6" s="28"/>
      <c r="F6" s="901" t="s">
        <v>4550</v>
      </c>
      <c r="G6" s="28"/>
      <c r="H6" s="28"/>
      <c r="I6" s="28"/>
      <c r="J6" s="75">
        <f>AVERAGE(J7:J11)</f>
        <v>60</v>
      </c>
      <c r="K6" s="67"/>
      <c r="L6" s="67">
        <f>AVERAGE(L7:L11)</f>
        <v>60</v>
      </c>
      <c r="M6" s="67"/>
      <c r="N6" s="67">
        <f>AVERAGE(N7:N11)</f>
        <v>60</v>
      </c>
      <c r="O6" s="67"/>
      <c r="P6" s="67">
        <f>AVERAGE(P7:P11)</f>
        <v>60</v>
      </c>
      <c r="Q6" s="67"/>
      <c r="R6" s="67">
        <f>AVERAGE(R7:R11)</f>
        <v>60</v>
      </c>
      <c r="S6" s="67"/>
      <c r="T6" s="67">
        <f>AVERAGE(T7:T11)</f>
        <v>60</v>
      </c>
      <c r="U6" s="67"/>
      <c r="V6" s="67">
        <f>AVERAGE(V7:V11)</f>
        <v>60</v>
      </c>
      <c r="W6" s="44"/>
      <c r="X6" s="67">
        <f>AVERAGE(X7:X11)</f>
        <v>60</v>
      </c>
      <c r="Y6" s="67"/>
    </row>
    <row r="7" spans="1:25" ht="284.25" customHeight="1" x14ac:dyDescent="0.25">
      <c r="A7" s="564">
        <v>1</v>
      </c>
      <c r="B7" s="753"/>
      <c r="C7" s="564"/>
      <c r="D7" s="754" t="s">
        <v>12</v>
      </c>
      <c r="E7" s="754"/>
      <c r="F7" s="450" t="s">
        <v>7189</v>
      </c>
      <c r="G7" s="12" t="s">
        <v>5</v>
      </c>
      <c r="H7" s="12" t="s">
        <v>4551</v>
      </c>
      <c r="I7" s="12" t="s">
        <v>4552</v>
      </c>
      <c r="J7" s="62">
        <v>50</v>
      </c>
      <c r="K7" s="40" t="s">
        <v>655</v>
      </c>
      <c r="L7" s="62">
        <v>50</v>
      </c>
      <c r="M7" s="63"/>
      <c r="N7" s="62">
        <v>50</v>
      </c>
      <c r="O7" s="46"/>
      <c r="P7" s="62">
        <v>50</v>
      </c>
      <c r="Q7" s="46"/>
      <c r="R7" s="62">
        <v>50</v>
      </c>
      <c r="S7" s="46"/>
      <c r="T7" s="62">
        <v>50</v>
      </c>
      <c r="U7" s="46"/>
      <c r="V7" s="62">
        <v>50</v>
      </c>
      <c r="W7" s="40"/>
      <c r="X7" s="62">
        <v>50</v>
      </c>
      <c r="Y7" s="46"/>
    </row>
    <row r="8" spans="1:25" ht="75" x14ac:dyDescent="0.25">
      <c r="A8" s="564">
        <v>2</v>
      </c>
      <c r="B8" s="753"/>
      <c r="C8" s="564"/>
      <c r="D8" s="754" t="s">
        <v>13</v>
      </c>
      <c r="E8" s="754"/>
      <c r="F8" s="450" t="s">
        <v>4555</v>
      </c>
      <c r="G8" s="12" t="s">
        <v>7</v>
      </c>
      <c r="H8" s="12" t="s">
        <v>4554</v>
      </c>
      <c r="I8" s="12" t="s">
        <v>8</v>
      </c>
      <c r="J8" s="60">
        <v>100</v>
      </c>
      <c r="K8" s="41"/>
      <c r="L8" s="60">
        <v>100</v>
      </c>
      <c r="M8" s="819"/>
      <c r="N8" s="60">
        <v>100</v>
      </c>
      <c r="O8" s="45"/>
      <c r="P8" s="60">
        <v>100</v>
      </c>
      <c r="Q8" s="45"/>
      <c r="R8" s="60">
        <v>100</v>
      </c>
      <c r="S8" s="45"/>
      <c r="T8" s="60">
        <v>100</v>
      </c>
      <c r="U8" s="45"/>
      <c r="V8" s="60">
        <v>100</v>
      </c>
      <c r="W8" s="41"/>
      <c r="X8" s="60">
        <v>100</v>
      </c>
      <c r="Y8" s="45"/>
    </row>
    <row r="9" spans="1:25" ht="165" x14ac:dyDescent="0.25">
      <c r="A9" s="564">
        <v>3</v>
      </c>
      <c r="B9" s="753"/>
      <c r="C9" s="564"/>
      <c r="D9" s="754" t="s">
        <v>14</v>
      </c>
      <c r="E9" s="754"/>
      <c r="F9" s="450" t="s">
        <v>5132</v>
      </c>
      <c r="G9" s="12" t="s">
        <v>9</v>
      </c>
      <c r="H9" s="12" t="s">
        <v>10</v>
      </c>
      <c r="I9" s="12" t="s">
        <v>11</v>
      </c>
      <c r="J9" s="62">
        <v>50</v>
      </c>
      <c r="K9" s="40" t="s">
        <v>653</v>
      </c>
      <c r="L9" s="46">
        <v>50</v>
      </c>
      <c r="M9" s="63"/>
      <c r="N9" s="46">
        <v>50</v>
      </c>
      <c r="O9" s="46"/>
      <c r="P9" s="46">
        <v>50</v>
      </c>
      <c r="Q9" s="46"/>
      <c r="R9" s="46">
        <v>50</v>
      </c>
      <c r="S9" s="46"/>
      <c r="T9" s="46">
        <v>50</v>
      </c>
      <c r="U9" s="46"/>
      <c r="V9" s="46">
        <v>50</v>
      </c>
      <c r="W9" s="40"/>
      <c r="X9" s="46">
        <v>50</v>
      </c>
      <c r="Y9" s="46"/>
    </row>
    <row r="10" spans="1:25" ht="165" x14ac:dyDescent="0.25">
      <c r="A10" s="564">
        <v>4</v>
      </c>
      <c r="B10" s="753"/>
      <c r="C10" s="564"/>
      <c r="D10" s="754" t="s">
        <v>15</v>
      </c>
      <c r="E10" s="754"/>
      <c r="F10" s="450" t="s">
        <v>5133</v>
      </c>
      <c r="G10" s="12" t="s">
        <v>5</v>
      </c>
      <c r="H10" s="12" t="s">
        <v>4551</v>
      </c>
      <c r="I10" s="12" t="s">
        <v>4552</v>
      </c>
      <c r="J10" s="46">
        <v>0</v>
      </c>
      <c r="K10" s="40" t="s">
        <v>654</v>
      </c>
      <c r="L10" s="46">
        <v>0</v>
      </c>
      <c r="M10" s="63"/>
      <c r="N10" s="46">
        <v>0</v>
      </c>
      <c r="O10" s="46"/>
      <c r="P10" s="46">
        <v>0</v>
      </c>
      <c r="Q10" s="46"/>
      <c r="R10" s="46">
        <v>0</v>
      </c>
      <c r="S10" s="46"/>
      <c r="T10" s="46">
        <v>0</v>
      </c>
      <c r="U10" s="46"/>
      <c r="V10" s="46">
        <v>0</v>
      </c>
      <c r="W10" s="40"/>
      <c r="X10" s="46">
        <v>0</v>
      </c>
      <c r="Y10" s="40"/>
    </row>
    <row r="11" spans="1:25" ht="75" x14ac:dyDescent="0.25">
      <c r="A11" s="564">
        <v>5</v>
      </c>
      <c r="B11" s="753"/>
      <c r="C11" s="564"/>
      <c r="D11" s="754" t="s">
        <v>16</v>
      </c>
      <c r="E11" s="754"/>
      <c r="F11" s="450" t="s">
        <v>4565</v>
      </c>
      <c r="G11" s="12" t="s">
        <v>4564</v>
      </c>
      <c r="H11" s="12" t="s">
        <v>4554</v>
      </c>
      <c r="I11" s="12" t="s">
        <v>8</v>
      </c>
      <c r="J11" s="62">
        <v>100</v>
      </c>
      <c r="K11" s="40" t="s">
        <v>656</v>
      </c>
      <c r="L11" s="46">
        <v>100</v>
      </c>
      <c r="M11" s="63"/>
      <c r="N11" s="46">
        <v>100</v>
      </c>
      <c r="O11" s="46"/>
      <c r="P11" s="46">
        <v>100</v>
      </c>
      <c r="Q11" s="46"/>
      <c r="R11" s="46">
        <v>100</v>
      </c>
      <c r="S11" s="46"/>
      <c r="T11" s="46">
        <v>100</v>
      </c>
      <c r="U11" s="46"/>
      <c r="V11" s="46">
        <v>100</v>
      </c>
      <c r="W11" s="40"/>
      <c r="X11" s="46">
        <v>100</v>
      </c>
      <c r="Y11" s="46"/>
    </row>
    <row r="12" spans="1:25" s="26" customFormat="1" ht="45" x14ac:dyDescent="0.25">
      <c r="A12" s="28"/>
      <c r="B12" s="755"/>
      <c r="C12" s="750" t="s">
        <v>546</v>
      </c>
      <c r="D12" s="750"/>
      <c r="E12" s="750"/>
      <c r="F12" s="901" t="s">
        <v>4566</v>
      </c>
      <c r="G12" s="751"/>
      <c r="H12" s="751"/>
      <c r="I12" s="751"/>
      <c r="J12" s="75">
        <f>AVERAGE(J13:J18)</f>
        <v>91.666666666666671</v>
      </c>
      <c r="K12" s="68"/>
      <c r="L12" s="75">
        <f>AVERAGE(L13:L18)</f>
        <v>91.666666666666671</v>
      </c>
      <c r="M12" s="68"/>
      <c r="N12" s="75">
        <f>AVERAGE(N13:N18)</f>
        <v>91.666666666666671</v>
      </c>
      <c r="O12" s="68"/>
      <c r="P12" s="75">
        <f>AVERAGE(P13:P18)</f>
        <v>91.666666666666671</v>
      </c>
      <c r="Q12" s="68"/>
      <c r="R12" s="75">
        <f>AVERAGE(R13:R18)</f>
        <v>91.666666666666671</v>
      </c>
      <c r="S12" s="68"/>
      <c r="T12" s="75">
        <f>AVERAGE(T13:T18)</f>
        <v>91.666666666666671</v>
      </c>
      <c r="U12" s="68"/>
      <c r="V12" s="75">
        <f>AVERAGE(V13:V18)</f>
        <v>91.666666666666671</v>
      </c>
      <c r="W12" s="44"/>
      <c r="X12" s="75">
        <f>AVERAGE(X13:X18)</f>
        <v>91.666666666666671</v>
      </c>
      <c r="Y12" s="68"/>
    </row>
    <row r="13" spans="1:25" ht="135" x14ac:dyDescent="0.25">
      <c r="A13" s="564">
        <v>6</v>
      </c>
      <c r="B13" s="564"/>
      <c r="C13" s="564"/>
      <c r="D13" s="754" t="s">
        <v>17</v>
      </c>
      <c r="E13" s="754"/>
      <c r="F13" s="450" t="s">
        <v>4568</v>
      </c>
      <c r="G13" s="12" t="s">
        <v>5</v>
      </c>
      <c r="H13" s="12" t="s">
        <v>4551</v>
      </c>
      <c r="I13" s="12" t="s">
        <v>4552</v>
      </c>
      <c r="J13" s="60">
        <v>100</v>
      </c>
      <c r="K13" s="40" t="s">
        <v>657</v>
      </c>
      <c r="L13" s="45">
        <v>100</v>
      </c>
      <c r="M13" s="819"/>
      <c r="N13" s="45">
        <v>100</v>
      </c>
      <c r="O13" s="45"/>
      <c r="P13" s="45">
        <v>100</v>
      </c>
      <c r="Q13" s="45"/>
      <c r="R13" s="50">
        <v>100</v>
      </c>
      <c r="S13" s="50"/>
      <c r="T13" s="50">
        <v>100</v>
      </c>
      <c r="U13" s="50"/>
      <c r="V13" s="50">
        <v>100</v>
      </c>
      <c r="W13" s="47"/>
      <c r="X13" s="50">
        <v>100</v>
      </c>
      <c r="Y13" s="50"/>
    </row>
    <row r="14" spans="1:25" ht="135" x14ac:dyDescent="0.25">
      <c r="A14" s="564">
        <v>7</v>
      </c>
      <c r="B14" s="564"/>
      <c r="C14" s="564"/>
      <c r="D14" s="754" t="s">
        <v>18</v>
      </c>
      <c r="E14" s="754"/>
      <c r="F14" s="450" t="s">
        <v>4567</v>
      </c>
      <c r="G14" s="12" t="s">
        <v>5</v>
      </c>
      <c r="H14" s="12" t="s">
        <v>4551</v>
      </c>
      <c r="I14" s="12" t="s">
        <v>4552</v>
      </c>
      <c r="J14" s="60">
        <v>100</v>
      </c>
      <c r="K14" s="40" t="s">
        <v>657</v>
      </c>
      <c r="L14" s="60">
        <v>100</v>
      </c>
      <c r="M14" s="48"/>
      <c r="N14" s="60">
        <v>100</v>
      </c>
      <c r="O14" s="45"/>
      <c r="P14" s="60">
        <v>100</v>
      </c>
      <c r="Q14" s="45"/>
      <c r="R14" s="60">
        <v>100</v>
      </c>
      <c r="S14" s="45"/>
      <c r="T14" s="60">
        <v>100</v>
      </c>
      <c r="U14" s="45"/>
      <c r="V14" s="60">
        <v>100</v>
      </c>
      <c r="W14" s="41"/>
      <c r="X14" s="60">
        <v>100</v>
      </c>
      <c r="Y14" s="41"/>
    </row>
    <row r="15" spans="1:25" ht="120" x14ac:dyDescent="0.25">
      <c r="A15" s="564">
        <v>8</v>
      </c>
      <c r="B15" s="564"/>
      <c r="C15" s="564"/>
      <c r="D15" s="754" t="s">
        <v>19</v>
      </c>
      <c r="E15" s="754"/>
      <c r="F15" s="450" t="s">
        <v>23</v>
      </c>
      <c r="G15" s="12" t="s">
        <v>5</v>
      </c>
      <c r="H15" s="12" t="s">
        <v>4551</v>
      </c>
      <c r="I15" s="12" t="s">
        <v>4552</v>
      </c>
      <c r="J15" s="60">
        <v>50</v>
      </c>
      <c r="K15" s="42" t="s">
        <v>658</v>
      </c>
      <c r="L15" s="60">
        <v>50</v>
      </c>
      <c r="M15" s="819"/>
      <c r="N15" s="60">
        <v>50</v>
      </c>
      <c r="O15" s="45"/>
      <c r="P15" s="60">
        <v>50</v>
      </c>
      <c r="Q15" s="45"/>
      <c r="R15" s="60">
        <v>50</v>
      </c>
      <c r="S15" s="45"/>
      <c r="T15" s="60">
        <v>50</v>
      </c>
      <c r="U15" s="45"/>
      <c r="V15" s="60">
        <v>50</v>
      </c>
      <c r="W15" s="41"/>
      <c r="X15" s="60">
        <v>50</v>
      </c>
      <c r="Y15" s="45"/>
    </row>
    <row r="16" spans="1:25" ht="135" x14ac:dyDescent="0.25">
      <c r="A16" s="564">
        <v>9</v>
      </c>
      <c r="B16" s="564"/>
      <c r="C16" s="564"/>
      <c r="D16" s="754" t="s">
        <v>20</v>
      </c>
      <c r="E16" s="754"/>
      <c r="F16" s="450" t="s">
        <v>24</v>
      </c>
      <c r="G16" s="12" t="s">
        <v>26</v>
      </c>
      <c r="H16" s="12" t="s">
        <v>27</v>
      </c>
      <c r="I16" s="12" t="s">
        <v>28</v>
      </c>
      <c r="J16" s="60">
        <v>100</v>
      </c>
      <c r="K16" s="40"/>
      <c r="L16" s="60">
        <v>100</v>
      </c>
      <c r="M16" s="819"/>
      <c r="N16" s="60">
        <v>100</v>
      </c>
      <c r="O16" s="45"/>
      <c r="P16" s="60">
        <v>100</v>
      </c>
      <c r="Q16" s="45"/>
      <c r="R16" s="60">
        <v>100</v>
      </c>
      <c r="S16" s="45"/>
      <c r="T16" s="60">
        <v>100</v>
      </c>
      <c r="U16" s="45"/>
      <c r="V16" s="60">
        <v>100</v>
      </c>
      <c r="W16" s="41"/>
      <c r="X16" s="60">
        <v>100</v>
      </c>
      <c r="Y16" s="45"/>
    </row>
    <row r="17" spans="1:25" ht="135" x14ac:dyDescent="0.25">
      <c r="A17" s="564">
        <v>10</v>
      </c>
      <c r="B17" s="564"/>
      <c r="C17" s="564"/>
      <c r="D17" s="754" t="s">
        <v>21</v>
      </c>
      <c r="E17" s="754"/>
      <c r="F17" s="450" t="s">
        <v>25</v>
      </c>
      <c r="G17" s="12" t="s">
        <v>26</v>
      </c>
      <c r="H17" s="12" t="s">
        <v>27</v>
      </c>
      <c r="I17" s="12" t="s">
        <v>28</v>
      </c>
      <c r="J17" s="60">
        <v>100</v>
      </c>
      <c r="K17" s="41"/>
      <c r="L17" s="60">
        <v>100</v>
      </c>
      <c r="M17" s="819"/>
      <c r="N17" s="60">
        <v>100</v>
      </c>
      <c r="O17" s="45"/>
      <c r="P17" s="60">
        <v>100</v>
      </c>
      <c r="Q17" s="45"/>
      <c r="R17" s="60">
        <v>100</v>
      </c>
      <c r="S17" s="45"/>
      <c r="T17" s="60">
        <v>100</v>
      </c>
      <c r="U17" s="45"/>
      <c r="V17" s="60">
        <v>100</v>
      </c>
      <c r="W17" s="41"/>
      <c r="X17" s="60">
        <v>100</v>
      </c>
      <c r="Y17" s="45"/>
    </row>
    <row r="18" spans="1:25" ht="75" x14ac:dyDescent="0.25">
      <c r="A18" s="564">
        <v>11</v>
      </c>
      <c r="B18" s="564"/>
      <c r="C18" s="564"/>
      <c r="D18" s="754" t="s">
        <v>22</v>
      </c>
      <c r="E18" s="754"/>
      <c r="F18" s="450" t="s">
        <v>4832</v>
      </c>
      <c r="G18" s="12" t="s">
        <v>4833</v>
      </c>
      <c r="H18" s="12" t="s">
        <v>27</v>
      </c>
      <c r="I18" s="12" t="s">
        <v>29</v>
      </c>
      <c r="J18" s="60">
        <v>100</v>
      </c>
      <c r="K18" s="41" t="s">
        <v>659</v>
      </c>
      <c r="L18" s="60">
        <v>100</v>
      </c>
      <c r="M18" s="45"/>
      <c r="N18" s="60">
        <v>100</v>
      </c>
      <c r="O18" s="45"/>
      <c r="P18" s="60">
        <v>100</v>
      </c>
      <c r="Q18" s="45"/>
      <c r="R18" s="60">
        <v>100</v>
      </c>
      <c r="S18" s="45"/>
      <c r="T18" s="60">
        <v>100</v>
      </c>
      <c r="U18" s="45"/>
      <c r="V18" s="60">
        <v>100</v>
      </c>
      <c r="W18" s="41"/>
      <c r="X18" s="60">
        <v>100</v>
      </c>
      <c r="Y18" s="45"/>
    </row>
    <row r="19" spans="1:25" s="26" customFormat="1" ht="87" customHeight="1" x14ac:dyDescent="0.25">
      <c r="A19" s="28"/>
      <c r="B19" s="28"/>
      <c r="C19" s="750" t="s">
        <v>547</v>
      </c>
      <c r="D19" s="750"/>
      <c r="E19" s="750"/>
      <c r="F19" s="901" t="s">
        <v>522</v>
      </c>
      <c r="G19" s="751"/>
      <c r="H19" s="751"/>
      <c r="I19" s="751"/>
      <c r="J19" s="75">
        <f>AVERAGE(J20:J24)</f>
        <v>30</v>
      </c>
      <c r="K19" s="67"/>
      <c r="L19" s="75">
        <f>AVERAGE(L20:L24)</f>
        <v>30</v>
      </c>
      <c r="M19" s="67"/>
      <c r="N19" s="75">
        <f>AVERAGE(N20:N24)</f>
        <v>20</v>
      </c>
      <c r="O19" s="67"/>
      <c r="P19" s="75">
        <f>AVERAGE(P20:P24)</f>
        <v>10</v>
      </c>
      <c r="Q19" s="67"/>
      <c r="R19" s="75">
        <f>AVERAGE(R20:R24)</f>
        <v>10</v>
      </c>
      <c r="S19" s="67"/>
      <c r="T19" s="75">
        <f>AVERAGE(T20:T24)</f>
        <v>0</v>
      </c>
      <c r="U19" s="75"/>
      <c r="V19" s="75">
        <f>AVERAGE(V20:V24)</f>
        <v>0</v>
      </c>
      <c r="W19" s="44"/>
      <c r="X19" s="75">
        <f>AVERAGE(X20:X24)</f>
        <v>0</v>
      </c>
      <c r="Y19" s="67"/>
    </row>
    <row r="20" spans="1:25" ht="165" x14ac:dyDescent="0.25">
      <c r="A20" s="564">
        <v>12</v>
      </c>
      <c r="B20" s="564"/>
      <c r="D20" s="754" t="s">
        <v>30</v>
      </c>
      <c r="E20" s="754"/>
      <c r="F20" s="450" t="s">
        <v>35</v>
      </c>
      <c r="G20" s="12" t="s">
        <v>36</v>
      </c>
      <c r="H20" s="12" t="s">
        <v>37</v>
      </c>
      <c r="I20" s="12" t="s">
        <v>38</v>
      </c>
      <c r="J20" s="42">
        <v>0</v>
      </c>
      <c r="K20" s="41" t="s">
        <v>663</v>
      </c>
      <c r="L20" s="42">
        <v>0</v>
      </c>
      <c r="M20" s="48"/>
      <c r="N20" s="42">
        <v>0</v>
      </c>
      <c r="O20" s="41"/>
      <c r="P20" s="42">
        <v>0</v>
      </c>
      <c r="Q20" s="41"/>
      <c r="R20" s="42">
        <v>0</v>
      </c>
      <c r="S20" s="41"/>
      <c r="T20" s="42">
        <v>0</v>
      </c>
      <c r="U20" s="41"/>
      <c r="V20" s="42">
        <v>0</v>
      </c>
      <c r="W20" s="41"/>
      <c r="X20" s="42">
        <v>0</v>
      </c>
      <c r="Y20" s="41"/>
    </row>
    <row r="21" spans="1:25" ht="165" x14ac:dyDescent="0.25">
      <c r="A21" s="564">
        <v>13</v>
      </c>
      <c r="B21" s="564"/>
      <c r="C21" s="564"/>
      <c r="D21" s="754" t="s">
        <v>31</v>
      </c>
      <c r="E21" s="754"/>
      <c r="F21" s="450" t="s">
        <v>39</v>
      </c>
      <c r="G21" s="12" t="s">
        <v>40</v>
      </c>
      <c r="H21" s="12" t="s">
        <v>41</v>
      </c>
      <c r="I21" s="12" t="s">
        <v>42</v>
      </c>
      <c r="J21" s="60">
        <v>0</v>
      </c>
      <c r="K21" s="41" t="s">
        <v>660</v>
      </c>
      <c r="L21" s="60">
        <v>0</v>
      </c>
      <c r="M21" s="819"/>
      <c r="N21" s="60">
        <v>0</v>
      </c>
      <c r="O21" s="45"/>
      <c r="P21" s="60">
        <v>0</v>
      </c>
      <c r="Q21" s="60"/>
      <c r="R21" s="60">
        <v>0</v>
      </c>
      <c r="S21" s="45"/>
      <c r="T21" s="60">
        <v>0</v>
      </c>
      <c r="U21" s="45"/>
      <c r="V21" s="60">
        <v>0</v>
      </c>
      <c r="W21" s="41"/>
      <c r="X21" s="60">
        <v>0</v>
      </c>
      <c r="Y21" s="45"/>
    </row>
    <row r="22" spans="1:25" ht="135" x14ac:dyDescent="0.25">
      <c r="A22" s="564">
        <v>14</v>
      </c>
      <c r="B22" s="564"/>
      <c r="C22" s="564"/>
      <c r="D22" s="754" t="s">
        <v>32</v>
      </c>
      <c r="E22" s="754"/>
      <c r="F22" s="450" t="s">
        <v>43</v>
      </c>
      <c r="G22" s="12" t="s">
        <v>44</v>
      </c>
      <c r="H22" s="12" t="s">
        <v>45</v>
      </c>
      <c r="I22" s="12" t="s">
        <v>42</v>
      </c>
      <c r="J22" s="60">
        <v>0</v>
      </c>
      <c r="K22" s="41"/>
      <c r="L22" s="45">
        <v>0</v>
      </c>
      <c r="M22" s="819"/>
      <c r="N22" s="45">
        <v>0</v>
      </c>
      <c r="O22" s="45"/>
      <c r="P22" s="45">
        <v>0</v>
      </c>
      <c r="Q22" s="45"/>
      <c r="R22" s="45">
        <v>0</v>
      </c>
      <c r="S22" s="45"/>
      <c r="T22" s="45">
        <v>0</v>
      </c>
      <c r="U22" s="45"/>
      <c r="V22" s="45">
        <v>0</v>
      </c>
      <c r="W22" s="41"/>
      <c r="X22" s="45">
        <v>0</v>
      </c>
      <c r="Y22" s="45"/>
    </row>
    <row r="23" spans="1:25" ht="135" x14ac:dyDescent="0.25">
      <c r="A23" s="564">
        <v>15</v>
      </c>
      <c r="B23" s="564"/>
      <c r="C23" s="564"/>
      <c r="D23" s="754" t="s">
        <v>33</v>
      </c>
      <c r="E23" s="754"/>
      <c r="F23" s="450" t="s">
        <v>46</v>
      </c>
      <c r="G23" s="12" t="s">
        <v>47</v>
      </c>
      <c r="H23" s="12" t="s">
        <v>48</v>
      </c>
      <c r="I23" s="12" t="s">
        <v>49</v>
      </c>
      <c r="J23" s="60">
        <v>50</v>
      </c>
      <c r="K23" s="41" t="s">
        <v>664</v>
      </c>
      <c r="L23" s="45">
        <v>50</v>
      </c>
      <c r="M23" s="819"/>
      <c r="N23" s="45">
        <v>50</v>
      </c>
      <c r="O23" s="41" t="s">
        <v>5144</v>
      </c>
      <c r="P23" s="41">
        <v>0</v>
      </c>
      <c r="Q23" s="41" t="s">
        <v>662</v>
      </c>
      <c r="R23" s="45">
        <v>0</v>
      </c>
      <c r="S23" s="45"/>
      <c r="T23" s="45">
        <v>0</v>
      </c>
      <c r="U23" s="45"/>
      <c r="V23" s="45">
        <v>0</v>
      </c>
      <c r="W23" s="41"/>
      <c r="X23" s="45">
        <v>0</v>
      </c>
      <c r="Y23" s="45"/>
    </row>
    <row r="24" spans="1:25" ht="150" x14ac:dyDescent="0.25">
      <c r="A24" s="564">
        <v>16</v>
      </c>
      <c r="B24" s="564"/>
      <c r="C24" s="564"/>
      <c r="D24" s="754" t="s">
        <v>34</v>
      </c>
      <c r="E24" s="754"/>
      <c r="F24" s="450" t="s">
        <v>50</v>
      </c>
      <c r="G24" s="12" t="s">
        <v>51</v>
      </c>
      <c r="H24" s="12" t="s">
        <v>52</v>
      </c>
      <c r="I24" s="12" t="s">
        <v>53</v>
      </c>
      <c r="J24" s="60">
        <v>100</v>
      </c>
      <c r="K24" s="41" t="s">
        <v>666</v>
      </c>
      <c r="L24" s="60">
        <v>100</v>
      </c>
      <c r="M24" s="45" t="s">
        <v>661</v>
      </c>
      <c r="N24" s="60">
        <v>50</v>
      </c>
      <c r="O24" s="45"/>
      <c r="P24" s="60">
        <v>50</v>
      </c>
      <c r="Q24" s="45"/>
      <c r="R24" s="60">
        <v>50</v>
      </c>
      <c r="S24" s="41" t="s">
        <v>5145</v>
      </c>
      <c r="T24" s="45">
        <v>0</v>
      </c>
      <c r="U24" s="45"/>
      <c r="V24" s="45">
        <v>0</v>
      </c>
      <c r="W24" s="41"/>
      <c r="X24" s="45">
        <v>0</v>
      </c>
      <c r="Y24" s="45"/>
    </row>
    <row r="25" spans="1:25" s="26" customFormat="1" ht="60" x14ac:dyDescent="0.25">
      <c r="A25" s="28"/>
      <c r="B25" s="28"/>
      <c r="C25" s="750" t="s">
        <v>548</v>
      </c>
      <c r="D25" s="750"/>
      <c r="E25" s="750"/>
      <c r="F25" s="901" t="s">
        <v>523</v>
      </c>
      <c r="G25" s="751"/>
      <c r="H25" s="751"/>
      <c r="I25" s="751"/>
      <c r="J25" s="820">
        <f>AVERAGE(J26:J29)</f>
        <v>75</v>
      </c>
      <c r="K25" s="68"/>
      <c r="L25" s="820">
        <f>AVERAGE(L26:L29)</f>
        <v>75</v>
      </c>
      <c r="M25" s="68"/>
      <c r="N25" s="820">
        <f>AVERAGE(N26:N29)</f>
        <v>75</v>
      </c>
      <c r="O25" s="68"/>
      <c r="P25" s="820">
        <f>AVERAGE(P26:P29)</f>
        <v>75</v>
      </c>
      <c r="Q25" s="68"/>
      <c r="R25" s="820">
        <f>AVERAGE(R26:R29)</f>
        <v>75</v>
      </c>
      <c r="S25" s="68"/>
      <c r="T25" s="820">
        <f>AVERAGE(T26:T29)</f>
        <v>75</v>
      </c>
      <c r="U25" s="68"/>
      <c r="V25" s="820">
        <f>AVERAGE(V26:V29)</f>
        <v>75</v>
      </c>
      <c r="W25" s="44"/>
      <c r="X25" s="820">
        <f>AVERAGE(X26:X29)</f>
        <v>75</v>
      </c>
      <c r="Y25" s="68"/>
    </row>
    <row r="26" spans="1:25" ht="45" x14ac:dyDescent="0.25">
      <c r="A26" s="564">
        <v>17</v>
      </c>
      <c r="B26" s="564"/>
      <c r="C26" s="564"/>
      <c r="D26" s="754" t="s">
        <v>54</v>
      </c>
      <c r="E26" s="754"/>
      <c r="F26" s="450" t="s">
        <v>57</v>
      </c>
      <c r="G26" s="12" t="s">
        <v>58</v>
      </c>
      <c r="H26" s="12" t="s">
        <v>59</v>
      </c>
      <c r="I26" s="12" t="s">
        <v>60</v>
      </c>
      <c r="J26" s="60">
        <v>100</v>
      </c>
      <c r="K26" s="41"/>
      <c r="L26" s="45">
        <v>100</v>
      </c>
      <c r="M26" s="819"/>
      <c r="N26" s="45">
        <v>100</v>
      </c>
      <c r="O26" s="45"/>
      <c r="P26" s="45">
        <v>100</v>
      </c>
      <c r="Q26" s="45"/>
      <c r="R26" s="45">
        <v>100</v>
      </c>
      <c r="S26" s="45"/>
      <c r="T26" s="45">
        <v>100</v>
      </c>
      <c r="U26" s="45"/>
      <c r="V26" s="45">
        <v>100</v>
      </c>
      <c r="W26" s="41"/>
      <c r="X26" s="45">
        <v>100</v>
      </c>
      <c r="Y26" s="45"/>
    </row>
    <row r="27" spans="1:25" ht="180" x14ac:dyDescent="0.25">
      <c r="A27" s="564">
        <v>18</v>
      </c>
      <c r="B27" s="564"/>
      <c r="C27" s="564"/>
      <c r="D27" s="754" t="s">
        <v>56</v>
      </c>
      <c r="E27" s="754"/>
      <c r="F27" s="450" t="s">
        <v>61</v>
      </c>
      <c r="G27" s="12" t="s">
        <v>5</v>
      </c>
      <c r="H27" s="12" t="s">
        <v>4551</v>
      </c>
      <c r="I27" s="12" t="s">
        <v>4552</v>
      </c>
      <c r="J27" s="60">
        <v>0</v>
      </c>
      <c r="K27" s="40" t="s">
        <v>667</v>
      </c>
      <c r="L27" s="45">
        <v>0</v>
      </c>
      <c r="M27" s="819"/>
      <c r="N27" s="45">
        <v>0</v>
      </c>
      <c r="O27" s="45"/>
      <c r="P27" s="45">
        <v>0</v>
      </c>
      <c r="Q27" s="45"/>
      <c r="R27" s="45">
        <v>0</v>
      </c>
      <c r="S27" s="45"/>
      <c r="T27" s="45">
        <v>0</v>
      </c>
      <c r="U27" s="45"/>
      <c r="V27" s="45">
        <v>0</v>
      </c>
      <c r="W27" s="41"/>
      <c r="X27" s="45">
        <v>0</v>
      </c>
      <c r="Y27" s="45"/>
    </row>
    <row r="28" spans="1:25" ht="150" x14ac:dyDescent="0.25">
      <c r="A28" s="564">
        <v>19</v>
      </c>
      <c r="B28" s="564"/>
      <c r="C28" s="564"/>
      <c r="D28" s="754" t="s">
        <v>66</v>
      </c>
      <c r="E28" s="754"/>
      <c r="F28" s="450" t="s">
        <v>7190</v>
      </c>
      <c r="G28" s="12" t="s">
        <v>5</v>
      </c>
      <c r="H28" s="12" t="s">
        <v>4551</v>
      </c>
      <c r="I28" s="12" t="s">
        <v>4552</v>
      </c>
      <c r="J28" s="60">
        <v>100</v>
      </c>
      <c r="K28" s="40" t="s">
        <v>665</v>
      </c>
      <c r="L28" s="60">
        <v>100</v>
      </c>
      <c r="M28" s="819"/>
      <c r="N28" s="60">
        <v>100</v>
      </c>
      <c r="O28" s="45"/>
      <c r="P28" s="60">
        <v>100</v>
      </c>
      <c r="Q28" s="45"/>
      <c r="R28" s="60">
        <v>100</v>
      </c>
      <c r="S28" s="45"/>
      <c r="T28" s="60">
        <v>100</v>
      </c>
      <c r="U28" s="45"/>
      <c r="V28" s="60">
        <v>100</v>
      </c>
      <c r="W28" s="41"/>
      <c r="X28" s="60">
        <v>100</v>
      </c>
      <c r="Y28" s="45"/>
    </row>
    <row r="29" spans="1:25" ht="90" x14ac:dyDescent="0.25">
      <c r="A29" s="564">
        <v>20</v>
      </c>
      <c r="B29" s="564"/>
      <c r="C29" s="564"/>
      <c r="D29" s="754" t="s">
        <v>55</v>
      </c>
      <c r="E29" s="754"/>
      <c r="F29" s="450" t="s">
        <v>62</v>
      </c>
      <c r="G29" s="12" t="s">
        <v>63</v>
      </c>
      <c r="H29" s="12" t="s">
        <v>64</v>
      </c>
      <c r="I29" s="12" t="s">
        <v>65</v>
      </c>
      <c r="J29" s="60">
        <v>100</v>
      </c>
      <c r="K29" s="41" t="s">
        <v>668</v>
      </c>
      <c r="L29" s="45">
        <v>100</v>
      </c>
      <c r="M29" s="819"/>
      <c r="N29" s="45">
        <v>100</v>
      </c>
      <c r="O29" s="45"/>
      <c r="P29" s="45">
        <v>100</v>
      </c>
      <c r="Q29" s="45"/>
      <c r="R29" s="45">
        <v>100</v>
      </c>
      <c r="S29" s="45"/>
      <c r="T29" s="45">
        <v>100</v>
      </c>
      <c r="U29" s="45"/>
      <c r="V29" s="45">
        <v>100</v>
      </c>
      <c r="W29" s="41"/>
      <c r="X29" s="45">
        <v>100</v>
      </c>
      <c r="Y29" s="45"/>
    </row>
    <row r="30" spans="1:25" s="26" customFormat="1" ht="108.75" customHeight="1" x14ac:dyDescent="0.25">
      <c r="A30" s="28"/>
      <c r="B30" s="750" t="s">
        <v>7172</v>
      </c>
      <c r="C30" s="28"/>
      <c r="D30" s="28"/>
      <c r="E30" s="28"/>
      <c r="F30" s="502" t="s">
        <v>7191</v>
      </c>
      <c r="G30" s="28"/>
      <c r="H30" s="28"/>
      <c r="I30" s="28"/>
      <c r="J30" s="75">
        <f>AVERAGE(J31,J41,J60,J66)</f>
        <v>72.261904761904759</v>
      </c>
      <c r="K30" s="67"/>
      <c r="L30" s="75">
        <f>AVERAGE(L31,L41,L60,L66)</f>
        <v>70.476190476190467</v>
      </c>
      <c r="M30" s="67"/>
      <c r="N30" s="75">
        <f>AVERAGE(N31,N41,N60,N66)</f>
        <v>72.61904761904762</v>
      </c>
      <c r="O30" s="67"/>
      <c r="P30" s="75">
        <f>AVERAGE(P31,P41,P60,P66)</f>
        <v>72.61904761904762</v>
      </c>
      <c r="Q30" s="67"/>
      <c r="R30" s="75">
        <f>AVERAGE(R31,R41,R60,R66)</f>
        <v>78.69047619047619</v>
      </c>
      <c r="S30" s="67"/>
      <c r="T30" s="75">
        <f>AVERAGE(T31,T41,T60,T66)</f>
        <v>76.19047619047619</v>
      </c>
      <c r="U30" s="67"/>
      <c r="V30" s="75">
        <f>AVERAGE(V31,V41,V60,V66)</f>
        <v>76.19047619047619</v>
      </c>
      <c r="W30" s="44"/>
      <c r="X30" s="75">
        <f>AVERAGE(X31,X41,X60,X66)</f>
        <v>76.19047619047619</v>
      </c>
      <c r="Y30" s="67"/>
    </row>
    <row r="31" spans="1:25" s="26" customFormat="1" ht="97.5" customHeight="1" x14ac:dyDescent="0.25">
      <c r="A31" s="28"/>
      <c r="B31" s="28"/>
      <c r="C31" s="750" t="s">
        <v>549</v>
      </c>
      <c r="D31" s="28"/>
      <c r="E31" s="28"/>
      <c r="F31" s="502" t="s">
        <v>5021</v>
      </c>
      <c r="G31" s="28"/>
      <c r="H31" s="28"/>
      <c r="I31" s="28"/>
      <c r="J31" s="75">
        <f>AVERAGE(J32:J35,J38:J40)</f>
        <v>64.285714285714292</v>
      </c>
      <c r="K31" s="67"/>
      <c r="L31" s="75">
        <f>AVERAGE(L32:L35,L38:L40)</f>
        <v>57.142857142857146</v>
      </c>
      <c r="M31" s="67"/>
      <c r="N31" s="75">
        <f>AVERAGE(N32:N35,N38:N40)</f>
        <v>57.142857142857146</v>
      </c>
      <c r="O31" s="67"/>
      <c r="P31" s="75">
        <f>AVERAGE(P32:P35,P38:P40)</f>
        <v>57.142857142857146</v>
      </c>
      <c r="Q31" s="67"/>
      <c r="R31" s="75">
        <f>AVERAGE(R32:R35,R38:R40)</f>
        <v>71.428571428571431</v>
      </c>
      <c r="S31" s="67"/>
      <c r="T31" s="75">
        <f>AVERAGE(T32:T35,T38:T40)</f>
        <v>71.428571428571431</v>
      </c>
      <c r="U31" s="67"/>
      <c r="V31" s="75">
        <f>AVERAGE(V32:V35,V38:V40)</f>
        <v>71.428571428571431</v>
      </c>
      <c r="W31" s="44"/>
      <c r="X31" s="75">
        <f>AVERAGE(X32:X35,X38:X40)</f>
        <v>71.428571428571431</v>
      </c>
      <c r="Y31" s="67"/>
    </row>
    <row r="32" spans="1:25" ht="117.75" customHeight="1" x14ac:dyDescent="0.25">
      <c r="A32" s="564">
        <v>21</v>
      </c>
      <c r="B32" s="564"/>
      <c r="C32" s="564"/>
      <c r="D32" s="754" t="s">
        <v>67</v>
      </c>
      <c r="E32" s="754"/>
      <c r="F32" s="450" t="s">
        <v>73</v>
      </c>
      <c r="G32" s="12" t="s">
        <v>74</v>
      </c>
      <c r="H32" s="12" t="s">
        <v>75</v>
      </c>
      <c r="I32" s="12" t="s">
        <v>76</v>
      </c>
      <c r="J32" s="60">
        <v>50</v>
      </c>
      <c r="K32" s="40" t="s">
        <v>669</v>
      </c>
      <c r="L32" s="45">
        <v>50</v>
      </c>
      <c r="M32" s="819"/>
      <c r="N32" s="45">
        <v>50</v>
      </c>
      <c r="O32" s="45"/>
      <c r="P32" s="45">
        <v>50</v>
      </c>
      <c r="Q32" s="40" t="s">
        <v>2548</v>
      </c>
      <c r="R32" s="45">
        <v>100</v>
      </c>
      <c r="S32" s="45"/>
      <c r="T32" s="45">
        <v>100</v>
      </c>
      <c r="U32" s="45"/>
      <c r="V32" s="45">
        <v>100</v>
      </c>
      <c r="W32" s="40"/>
      <c r="X32" s="45">
        <v>100</v>
      </c>
      <c r="Y32" s="46"/>
    </row>
    <row r="33" spans="1:25" ht="60" x14ac:dyDescent="0.25">
      <c r="A33" s="564">
        <v>22</v>
      </c>
      <c r="B33" s="564"/>
      <c r="C33" s="564"/>
      <c r="D33" s="754" t="s">
        <v>68</v>
      </c>
      <c r="E33" s="754"/>
      <c r="F33" s="450" t="s">
        <v>77</v>
      </c>
      <c r="G33" s="12" t="s">
        <v>4837</v>
      </c>
      <c r="H33" s="12" t="s">
        <v>4838</v>
      </c>
      <c r="I33" s="12" t="s">
        <v>78</v>
      </c>
      <c r="J33" s="45">
        <v>50</v>
      </c>
      <c r="K33" s="40" t="s">
        <v>669</v>
      </c>
      <c r="L33" s="45">
        <v>50</v>
      </c>
      <c r="M33" s="819"/>
      <c r="N33" s="45">
        <v>50</v>
      </c>
      <c r="O33" s="45"/>
      <c r="P33" s="45">
        <v>50</v>
      </c>
      <c r="Q33" s="40" t="s">
        <v>2548</v>
      </c>
      <c r="R33" s="45">
        <v>100</v>
      </c>
      <c r="S33" s="45"/>
      <c r="T33" s="45">
        <v>100</v>
      </c>
      <c r="U33" s="45"/>
      <c r="V33" s="41">
        <v>100</v>
      </c>
      <c r="W33" s="41"/>
      <c r="X33" s="41">
        <v>100</v>
      </c>
      <c r="Y33" s="45"/>
    </row>
    <row r="34" spans="1:25" ht="90" x14ac:dyDescent="0.25">
      <c r="A34" s="564">
        <v>23</v>
      </c>
      <c r="B34" s="564"/>
      <c r="C34" s="564"/>
      <c r="D34" s="754" t="s">
        <v>72</v>
      </c>
      <c r="E34" s="754"/>
      <c r="F34" s="450" t="s">
        <v>79</v>
      </c>
      <c r="G34" s="12" t="s">
        <v>80</v>
      </c>
      <c r="H34" s="12" t="s">
        <v>4843</v>
      </c>
      <c r="I34" s="12" t="s">
        <v>4845</v>
      </c>
      <c r="J34" s="60">
        <v>100</v>
      </c>
      <c r="K34" s="40"/>
      <c r="L34" s="45">
        <v>100</v>
      </c>
      <c r="M34" s="819"/>
      <c r="N34" s="45">
        <v>100</v>
      </c>
      <c r="O34" s="45"/>
      <c r="P34" s="45">
        <v>100</v>
      </c>
      <c r="Q34" s="45"/>
      <c r="R34" s="45">
        <v>100</v>
      </c>
      <c r="S34" s="41"/>
      <c r="T34" s="45">
        <v>100</v>
      </c>
      <c r="U34" s="41"/>
      <c r="V34" s="45">
        <v>100</v>
      </c>
      <c r="W34" s="41"/>
      <c r="X34" s="45">
        <v>100</v>
      </c>
      <c r="Y34" s="45"/>
    </row>
    <row r="35" spans="1:25" s="52" customFormat="1" ht="51.75" x14ac:dyDescent="0.25">
      <c r="A35" s="31">
        <v>24</v>
      </c>
      <c r="B35" s="31"/>
      <c r="C35" s="31"/>
      <c r="D35" s="756" t="s">
        <v>640</v>
      </c>
      <c r="E35" s="756"/>
      <c r="F35" s="517" t="s">
        <v>640</v>
      </c>
      <c r="G35" s="30"/>
      <c r="H35" s="30"/>
      <c r="I35" s="30"/>
      <c r="J35" s="61">
        <f>AVERAGE(J36:J37)</f>
        <v>100</v>
      </c>
      <c r="K35" s="43"/>
      <c r="L35" s="61">
        <f>AVERAGE(L36:L37)</f>
        <v>50</v>
      </c>
      <c r="M35" s="821"/>
      <c r="N35" s="61">
        <f>AVERAGE(N36:N37)</f>
        <v>50</v>
      </c>
      <c r="O35" s="69"/>
      <c r="P35" s="61">
        <f>AVERAGE(P36:P37)</f>
        <v>50</v>
      </c>
      <c r="Q35" s="69"/>
      <c r="R35" s="61">
        <f>AVERAGE(R36:R37)</f>
        <v>50</v>
      </c>
      <c r="S35" s="43"/>
      <c r="T35" s="61">
        <f>AVERAGE(T36:T37)</f>
        <v>50</v>
      </c>
      <c r="U35" s="43"/>
      <c r="V35" s="61">
        <f>AVERAGE(V36:V37)</f>
        <v>50</v>
      </c>
      <c r="W35" s="43"/>
      <c r="X35" s="61">
        <f>AVERAGE(X36:X37)</f>
        <v>50</v>
      </c>
      <c r="Y35" s="69"/>
    </row>
    <row r="36" spans="1:25" ht="120" x14ac:dyDescent="0.25">
      <c r="A36" s="564" t="s">
        <v>550</v>
      </c>
      <c r="B36" s="564"/>
      <c r="C36" s="564"/>
      <c r="D36" s="754"/>
      <c r="E36" s="754" t="s">
        <v>6971</v>
      </c>
      <c r="F36" s="450" t="s">
        <v>4851</v>
      </c>
      <c r="G36" s="12" t="s">
        <v>81</v>
      </c>
      <c r="H36" s="12" t="s">
        <v>5134</v>
      </c>
      <c r="I36" s="12" t="s">
        <v>82</v>
      </c>
      <c r="J36" s="60">
        <v>100</v>
      </c>
      <c r="K36" s="40" t="s">
        <v>672</v>
      </c>
      <c r="L36" s="60">
        <v>100</v>
      </c>
      <c r="M36" s="819" t="s">
        <v>2264</v>
      </c>
      <c r="N36" s="45">
        <v>100</v>
      </c>
      <c r="O36" s="45"/>
      <c r="P36" s="45">
        <v>100</v>
      </c>
      <c r="Q36" s="40" t="s">
        <v>672</v>
      </c>
      <c r="R36" s="45">
        <v>100</v>
      </c>
      <c r="S36" s="45"/>
      <c r="T36" s="45">
        <v>100</v>
      </c>
      <c r="U36" s="45"/>
      <c r="V36" s="45">
        <v>100</v>
      </c>
      <c r="W36" s="41"/>
      <c r="X36" s="45">
        <v>100</v>
      </c>
      <c r="Y36" s="45"/>
    </row>
    <row r="37" spans="1:25" ht="135" x14ac:dyDescent="0.25">
      <c r="A37" s="564" t="s">
        <v>551</v>
      </c>
      <c r="B37" s="564"/>
      <c r="C37" s="564"/>
      <c r="D37" s="754"/>
      <c r="E37" s="754" t="s">
        <v>6972</v>
      </c>
      <c r="F37" s="450" t="s">
        <v>83</v>
      </c>
      <c r="G37" s="12" t="s">
        <v>84</v>
      </c>
      <c r="H37" s="12" t="s">
        <v>5139</v>
      </c>
      <c r="I37" s="12" t="s">
        <v>5135</v>
      </c>
      <c r="J37" s="60">
        <v>100</v>
      </c>
      <c r="K37" s="40" t="s">
        <v>670</v>
      </c>
      <c r="L37" s="45">
        <v>0</v>
      </c>
      <c r="M37" s="819"/>
      <c r="N37" s="45">
        <v>0</v>
      </c>
      <c r="O37" s="45"/>
      <c r="P37" s="45">
        <v>0</v>
      </c>
      <c r="Q37" s="45"/>
      <c r="R37" s="45">
        <v>0</v>
      </c>
      <c r="S37" s="45"/>
      <c r="T37" s="45">
        <v>0</v>
      </c>
      <c r="U37" s="45"/>
      <c r="V37" s="45">
        <v>0</v>
      </c>
      <c r="W37" s="41"/>
      <c r="X37" s="45">
        <v>0</v>
      </c>
      <c r="Y37" s="41" t="s">
        <v>671</v>
      </c>
    </row>
    <row r="38" spans="1:25" ht="90" x14ac:dyDescent="0.25">
      <c r="A38" s="564">
        <v>25</v>
      </c>
      <c r="B38" s="564"/>
      <c r="C38" s="564"/>
      <c r="D38" s="754" t="s">
        <v>69</v>
      </c>
      <c r="E38" s="754"/>
      <c r="F38" s="450" t="s">
        <v>85</v>
      </c>
      <c r="G38" s="12" t="s">
        <v>86</v>
      </c>
      <c r="H38" s="12" t="s">
        <v>87</v>
      </c>
      <c r="I38" s="12" t="s">
        <v>4857</v>
      </c>
      <c r="J38" s="42">
        <v>100</v>
      </c>
      <c r="K38" s="41"/>
      <c r="L38" s="45">
        <v>100</v>
      </c>
      <c r="M38" s="819"/>
      <c r="N38" s="45">
        <v>100</v>
      </c>
      <c r="O38" s="45"/>
      <c r="P38" s="45">
        <v>100</v>
      </c>
      <c r="Q38" s="45"/>
      <c r="R38" s="45">
        <v>100</v>
      </c>
      <c r="S38" s="45"/>
      <c r="T38" s="45">
        <v>100</v>
      </c>
      <c r="U38" s="45"/>
      <c r="V38" s="45">
        <v>100</v>
      </c>
      <c r="W38" s="41"/>
      <c r="X38" s="45">
        <v>100</v>
      </c>
      <c r="Y38" s="45"/>
    </row>
    <row r="39" spans="1:25" ht="90" x14ac:dyDescent="0.25">
      <c r="A39" s="564">
        <v>26</v>
      </c>
      <c r="B39" s="564"/>
      <c r="C39" s="564"/>
      <c r="D39" s="754" t="s">
        <v>70</v>
      </c>
      <c r="E39" s="754"/>
      <c r="F39" s="450" t="s">
        <v>88</v>
      </c>
      <c r="G39" s="12" t="s">
        <v>4861</v>
      </c>
      <c r="H39" s="12" t="s">
        <v>4860</v>
      </c>
      <c r="I39" s="12" t="s">
        <v>4859</v>
      </c>
      <c r="J39" s="60">
        <v>0</v>
      </c>
      <c r="K39" s="40" t="s">
        <v>673</v>
      </c>
      <c r="L39" s="45">
        <v>0</v>
      </c>
      <c r="M39" s="819"/>
      <c r="N39" s="45">
        <v>0</v>
      </c>
      <c r="O39" s="45"/>
      <c r="P39" s="45">
        <v>0</v>
      </c>
      <c r="Q39" s="40" t="s">
        <v>673</v>
      </c>
      <c r="R39" s="45">
        <v>0</v>
      </c>
      <c r="S39" s="45"/>
      <c r="T39" s="45">
        <v>0</v>
      </c>
      <c r="U39" s="45"/>
      <c r="V39" s="45">
        <v>0</v>
      </c>
      <c r="W39" s="41"/>
      <c r="X39" s="45">
        <v>0</v>
      </c>
      <c r="Y39" s="41"/>
    </row>
    <row r="40" spans="1:25" ht="90" x14ac:dyDescent="0.25">
      <c r="A40" s="564">
        <v>27</v>
      </c>
      <c r="B40" s="564"/>
      <c r="C40" s="564"/>
      <c r="D40" s="754" t="s">
        <v>71</v>
      </c>
      <c r="E40" s="754"/>
      <c r="F40" s="450" t="s">
        <v>89</v>
      </c>
      <c r="G40" s="12" t="s">
        <v>4862</v>
      </c>
      <c r="H40" s="12" t="s">
        <v>4860</v>
      </c>
      <c r="I40" s="12" t="s">
        <v>4859</v>
      </c>
      <c r="J40" s="60">
        <v>50</v>
      </c>
      <c r="K40" s="40" t="s">
        <v>674</v>
      </c>
      <c r="L40" s="45">
        <v>50</v>
      </c>
      <c r="M40" s="819"/>
      <c r="N40" s="45">
        <v>50</v>
      </c>
      <c r="O40" s="45"/>
      <c r="P40" s="45">
        <v>50</v>
      </c>
      <c r="Q40" s="45"/>
      <c r="R40" s="45">
        <v>50</v>
      </c>
      <c r="S40" s="45"/>
      <c r="T40" s="45">
        <v>50</v>
      </c>
      <c r="U40" s="45"/>
      <c r="V40" s="45">
        <v>50</v>
      </c>
      <c r="W40" s="41"/>
      <c r="X40" s="45">
        <v>50</v>
      </c>
      <c r="Y40" s="41"/>
    </row>
    <row r="41" spans="1:25" s="26" customFormat="1" ht="148.5" customHeight="1" x14ac:dyDescent="0.25">
      <c r="A41" s="28"/>
      <c r="B41" s="28"/>
      <c r="C41" s="750" t="s">
        <v>552</v>
      </c>
      <c r="D41" s="28"/>
      <c r="E41" s="28"/>
      <c r="F41" s="502" t="s">
        <v>5136</v>
      </c>
      <c r="G41" s="28"/>
      <c r="H41" s="28"/>
      <c r="I41" s="28"/>
      <c r="J41" s="75">
        <f>AVERAGE(J42,J49,J57:J59)</f>
        <v>61.428571428571423</v>
      </c>
      <c r="K41" s="44"/>
      <c r="L41" s="75">
        <f>AVERAGE(L42,L49,L57:L59)</f>
        <v>61.428571428571423</v>
      </c>
      <c r="M41" s="822"/>
      <c r="N41" s="75">
        <f>AVERAGE(N42,N49,N57:N59)</f>
        <v>70</v>
      </c>
      <c r="O41" s="67"/>
      <c r="P41" s="75">
        <f>AVERAGE(P42,P49,P57:P59)</f>
        <v>70</v>
      </c>
      <c r="Q41" s="67"/>
      <c r="R41" s="75">
        <f>AVERAGE(R42,R49,R57:R59)</f>
        <v>90</v>
      </c>
      <c r="S41" s="67"/>
      <c r="T41" s="75">
        <f>AVERAGE(T42,T49,T57:T59)</f>
        <v>80</v>
      </c>
      <c r="U41" s="67"/>
      <c r="V41" s="75">
        <f>AVERAGE(V42,V49,V57:V59)</f>
        <v>80</v>
      </c>
      <c r="W41" s="44"/>
      <c r="X41" s="75">
        <f>AVERAGE(X42,X49,X57:X59)</f>
        <v>80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821"/>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75" x14ac:dyDescent="0.25">
      <c r="A43" s="564" t="s">
        <v>553</v>
      </c>
      <c r="B43" s="564"/>
      <c r="C43" s="564"/>
      <c r="D43" s="564"/>
      <c r="E43" s="754" t="s">
        <v>6973</v>
      </c>
      <c r="F43" s="450" t="s">
        <v>90</v>
      </c>
      <c r="G43" s="12" t="s">
        <v>91</v>
      </c>
      <c r="H43" s="12" t="s">
        <v>92</v>
      </c>
      <c r="I43" s="12" t="s">
        <v>93</v>
      </c>
      <c r="J43" s="60">
        <v>100</v>
      </c>
      <c r="K43" s="40" t="s">
        <v>681</v>
      </c>
      <c r="L43" s="45">
        <v>100</v>
      </c>
      <c r="M43" s="819"/>
      <c r="N43" s="45">
        <v>100</v>
      </c>
      <c r="O43" s="45"/>
      <c r="P43" s="45">
        <v>100</v>
      </c>
      <c r="Q43" s="45"/>
      <c r="R43" s="45">
        <v>100</v>
      </c>
      <c r="S43" s="45"/>
      <c r="T43" s="45">
        <v>100</v>
      </c>
      <c r="U43" s="45"/>
      <c r="V43" s="45">
        <v>100</v>
      </c>
      <c r="W43" s="41"/>
      <c r="X43" s="45">
        <v>100</v>
      </c>
      <c r="Y43" s="45"/>
    </row>
    <row r="44" spans="1:25" ht="75" x14ac:dyDescent="0.25">
      <c r="A44" s="564" t="s">
        <v>554</v>
      </c>
      <c r="B44" s="564"/>
      <c r="C44" s="564"/>
      <c r="D44" s="564"/>
      <c r="E44" s="754" t="s">
        <v>6974</v>
      </c>
      <c r="F44" s="450" t="s">
        <v>96</v>
      </c>
      <c r="G44" s="12" t="s">
        <v>97</v>
      </c>
      <c r="H44" s="12" t="s">
        <v>98</v>
      </c>
      <c r="I44" s="12" t="s">
        <v>99</v>
      </c>
      <c r="J44" s="60">
        <v>100</v>
      </c>
      <c r="K44" s="40" t="s">
        <v>630</v>
      </c>
      <c r="L44" s="45">
        <v>100</v>
      </c>
      <c r="M44" s="819"/>
      <c r="N44" s="45">
        <v>100</v>
      </c>
      <c r="O44" s="45"/>
      <c r="P44" s="45">
        <v>100</v>
      </c>
      <c r="Q44" s="45"/>
      <c r="R44" s="45">
        <v>100</v>
      </c>
      <c r="S44" s="45"/>
      <c r="T44" s="45">
        <v>100</v>
      </c>
      <c r="U44" s="45"/>
      <c r="V44" s="45">
        <v>100</v>
      </c>
      <c r="W44" s="41"/>
      <c r="X44" s="45">
        <v>100</v>
      </c>
      <c r="Y44" s="45"/>
    </row>
    <row r="45" spans="1:25" ht="120" x14ac:dyDescent="0.25">
      <c r="A45" s="564" t="s">
        <v>555</v>
      </c>
      <c r="B45" s="564"/>
      <c r="C45" s="564"/>
      <c r="D45" s="564"/>
      <c r="E45" s="754" t="s">
        <v>6975</v>
      </c>
      <c r="F45" s="450" t="s">
        <v>5113</v>
      </c>
      <c r="G45" s="12" t="s">
        <v>100</v>
      </c>
      <c r="H45" s="12" t="s">
        <v>101</v>
      </c>
      <c r="I45" s="12" t="s">
        <v>102</v>
      </c>
      <c r="J45" s="60"/>
      <c r="K45" s="41"/>
      <c r="L45" s="45"/>
      <c r="M45" s="819"/>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819"/>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819"/>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819"/>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57.142857142857146</v>
      </c>
      <c r="K49" s="43"/>
      <c r="L49" s="61">
        <f>AVERAGE(L50:L56)</f>
        <v>57.142857142857146</v>
      </c>
      <c r="M49" s="821"/>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50" x14ac:dyDescent="0.25">
      <c r="A50" s="564" t="s">
        <v>559</v>
      </c>
      <c r="B50" s="564"/>
      <c r="C50" s="564"/>
      <c r="D50" s="564"/>
      <c r="E50" s="754" t="s">
        <v>6976</v>
      </c>
      <c r="F50" s="450" t="s">
        <v>5114</v>
      </c>
      <c r="G50" s="12" t="s">
        <v>91</v>
      </c>
      <c r="H50" s="12" t="s">
        <v>92</v>
      </c>
      <c r="I50" s="12" t="s">
        <v>93</v>
      </c>
      <c r="J50" s="60">
        <v>50</v>
      </c>
      <c r="K50" s="48" t="s">
        <v>677</v>
      </c>
      <c r="L50" s="41">
        <v>50</v>
      </c>
      <c r="M50" s="48" t="s">
        <v>677</v>
      </c>
      <c r="N50" s="45">
        <v>100</v>
      </c>
      <c r="O50" s="45"/>
      <c r="P50" s="45">
        <v>100</v>
      </c>
      <c r="Q50" s="45"/>
      <c r="R50" s="45">
        <v>100</v>
      </c>
      <c r="S50" s="45"/>
      <c r="T50" s="45">
        <v>100</v>
      </c>
      <c r="U50" s="45"/>
      <c r="V50" s="45">
        <v>100</v>
      </c>
      <c r="W50" s="41"/>
      <c r="X50" s="45">
        <v>100</v>
      </c>
      <c r="Y50" s="45"/>
    </row>
    <row r="51" spans="1:25" ht="90" x14ac:dyDescent="0.25">
      <c r="A51" s="564" t="s">
        <v>560</v>
      </c>
      <c r="B51" s="564"/>
      <c r="C51" s="564"/>
      <c r="D51" s="564"/>
      <c r="E51" s="754" t="s">
        <v>6977</v>
      </c>
      <c r="F51" s="450" t="s">
        <v>5115</v>
      </c>
      <c r="G51" s="12" t="s">
        <v>109</v>
      </c>
      <c r="H51" s="12" t="s">
        <v>94</v>
      </c>
      <c r="I51" s="12" t="s">
        <v>95</v>
      </c>
      <c r="J51" s="60">
        <v>50</v>
      </c>
      <c r="K51" s="48" t="s">
        <v>676</v>
      </c>
      <c r="L51" s="41">
        <v>50</v>
      </c>
      <c r="M51" s="48" t="s">
        <v>675</v>
      </c>
      <c r="N51" s="45"/>
      <c r="O51" s="45"/>
      <c r="P51" s="45"/>
      <c r="Q51" s="45"/>
      <c r="R51" s="45"/>
      <c r="S51" s="45"/>
      <c r="T51" s="45"/>
      <c r="U51" s="45"/>
      <c r="V51" s="45"/>
      <c r="W51" s="41"/>
      <c r="X51" s="45"/>
      <c r="Y51" s="45"/>
    </row>
    <row r="52" spans="1:25" ht="75" x14ac:dyDescent="0.25">
      <c r="A52" s="564" t="s">
        <v>561</v>
      </c>
      <c r="B52" s="564"/>
      <c r="C52" s="564"/>
      <c r="D52" s="564"/>
      <c r="E52" s="754" t="s">
        <v>6978</v>
      </c>
      <c r="F52" s="450" t="s">
        <v>110</v>
      </c>
      <c r="G52" s="12" t="s">
        <v>91</v>
      </c>
      <c r="H52" s="12" t="s">
        <v>98</v>
      </c>
      <c r="I52" s="12" t="s">
        <v>111</v>
      </c>
      <c r="J52" s="60">
        <v>50</v>
      </c>
      <c r="K52" s="40" t="s">
        <v>678</v>
      </c>
      <c r="L52" s="41">
        <v>50</v>
      </c>
      <c r="M52" s="48"/>
      <c r="N52" s="45">
        <v>100</v>
      </c>
      <c r="O52" s="45"/>
      <c r="P52" s="45">
        <v>100</v>
      </c>
      <c r="Q52" s="45"/>
      <c r="R52" s="45">
        <v>100</v>
      </c>
      <c r="S52" s="45"/>
      <c r="T52" s="45">
        <v>100</v>
      </c>
      <c r="U52" s="45"/>
      <c r="V52" s="45">
        <v>100</v>
      </c>
      <c r="W52" s="41"/>
      <c r="X52" s="45">
        <v>100</v>
      </c>
      <c r="Y52" s="45"/>
    </row>
    <row r="53" spans="1:25" ht="120" x14ac:dyDescent="0.25">
      <c r="A53" s="564" t="s">
        <v>562</v>
      </c>
      <c r="B53" s="564"/>
      <c r="C53" s="564"/>
      <c r="D53" s="564"/>
      <c r="E53" s="754" t="s">
        <v>6979</v>
      </c>
      <c r="F53" s="450" t="s">
        <v>5116</v>
      </c>
      <c r="G53" s="12" t="s">
        <v>100</v>
      </c>
      <c r="H53" s="12" t="s">
        <v>101</v>
      </c>
      <c r="I53" s="12" t="s">
        <v>102</v>
      </c>
      <c r="J53" s="60">
        <v>100</v>
      </c>
      <c r="K53" s="41" t="s">
        <v>679</v>
      </c>
      <c r="L53" s="41">
        <v>100</v>
      </c>
      <c r="M53" s="48"/>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v>100</v>
      </c>
      <c r="K54" s="41" t="s">
        <v>680</v>
      </c>
      <c r="L54" s="41">
        <v>100</v>
      </c>
      <c r="M54" s="48"/>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v>0</v>
      </c>
      <c r="K55" s="41" t="s">
        <v>682</v>
      </c>
      <c r="L55" s="41">
        <v>0</v>
      </c>
      <c r="M55" s="41" t="s">
        <v>682</v>
      </c>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v>50</v>
      </c>
      <c r="K56" s="41" t="s">
        <v>680</v>
      </c>
      <c r="L56" s="41">
        <v>50</v>
      </c>
      <c r="M56" s="48" t="s">
        <v>680</v>
      </c>
      <c r="N56" s="45"/>
      <c r="O56" s="45"/>
      <c r="P56" s="45"/>
      <c r="Q56" s="45"/>
      <c r="R56" s="45"/>
      <c r="S56" s="45"/>
      <c r="T56" s="45"/>
      <c r="U56" s="45"/>
      <c r="V56" s="45"/>
      <c r="W56" s="41"/>
      <c r="X56" s="45"/>
      <c r="Y56" s="45"/>
    </row>
    <row r="57" spans="1:25" ht="270" x14ac:dyDescent="0.25">
      <c r="A57" s="564">
        <v>30</v>
      </c>
      <c r="B57" s="564"/>
      <c r="C57" s="564"/>
      <c r="D57" s="754" t="s">
        <v>131</v>
      </c>
      <c r="E57" s="754"/>
      <c r="F57" s="450" t="s">
        <v>113</v>
      </c>
      <c r="G57" s="12" t="s">
        <v>114</v>
      </c>
      <c r="H57" s="12" t="s">
        <v>115</v>
      </c>
      <c r="I57" s="12" t="s">
        <v>116</v>
      </c>
      <c r="J57" s="60">
        <v>50</v>
      </c>
      <c r="K57" s="41" t="s">
        <v>685</v>
      </c>
      <c r="L57" s="41">
        <v>50</v>
      </c>
      <c r="M57" s="48"/>
      <c r="N57" s="45">
        <v>50</v>
      </c>
      <c r="O57" s="45"/>
      <c r="P57" s="45">
        <v>50</v>
      </c>
      <c r="Q57" s="45"/>
      <c r="R57" s="45">
        <v>50</v>
      </c>
      <c r="S57" s="41" t="s">
        <v>684</v>
      </c>
      <c r="T57" s="41">
        <v>0</v>
      </c>
      <c r="U57" s="41"/>
      <c r="V57" s="41">
        <v>0</v>
      </c>
      <c r="W57" s="41"/>
      <c r="X57" s="41">
        <v>0</v>
      </c>
      <c r="Y57" s="41" t="s">
        <v>683</v>
      </c>
    </row>
    <row r="58" spans="1:25" ht="360" x14ac:dyDescent="0.25">
      <c r="A58" s="564">
        <v>31</v>
      </c>
      <c r="B58" s="564"/>
      <c r="C58" s="564"/>
      <c r="D58" s="754" t="s">
        <v>130</v>
      </c>
      <c r="E58" s="754"/>
      <c r="F58" s="450" t="s">
        <v>117</v>
      </c>
      <c r="G58" s="12" t="s">
        <v>118</v>
      </c>
      <c r="H58" s="12" t="s">
        <v>119</v>
      </c>
      <c r="I58" s="12" t="s">
        <v>120</v>
      </c>
      <c r="J58" s="60">
        <v>0</v>
      </c>
      <c r="K58" s="41" t="s">
        <v>687</v>
      </c>
      <c r="L58" s="45">
        <v>0</v>
      </c>
      <c r="M58" s="823" t="s">
        <v>6936</v>
      </c>
      <c r="N58" s="45">
        <v>0</v>
      </c>
      <c r="O58" s="45"/>
      <c r="P58" s="45">
        <v>0</v>
      </c>
      <c r="Q58" s="41" t="s">
        <v>687</v>
      </c>
      <c r="R58" s="45">
        <v>100</v>
      </c>
      <c r="S58" s="41"/>
      <c r="T58" s="41">
        <v>100</v>
      </c>
      <c r="U58" s="41"/>
      <c r="V58" s="41">
        <v>100</v>
      </c>
      <c r="W58" s="41"/>
      <c r="X58" s="41">
        <v>100</v>
      </c>
      <c r="Y58" s="41" t="s">
        <v>686</v>
      </c>
    </row>
    <row r="59" spans="1:25" ht="105" x14ac:dyDescent="0.25">
      <c r="A59" s="564">
        <v>32</v>
      </c>
      <c r="B59" s="564"/>
      <c r="C59" s="564"/>
      <c r="D59" s="754" t="s">
        <v>129</v>
      </c>
      <c r="E59" s="754"/>
      <c r="F59" s="450" t="s">
        <v>125</v>
      </c>
      <c r="G59" s="12" t="s">
        <v>114</v>
      </c>
      <c r="H59" s="12" t="s">
        <v>126</v>
      </c>
      <c r="I59" s="12" t="s">
        <v>127</v>
      </c>
      <c r="J59" s="60">
        <v>100</v>
      </c>
      <c r="K59" s="40" t="s">
        <v>2545</v>
      </c>
      <c r="L59" s="60">
        <v>100</v>
      </c>
      <c r="M59" s="819" t="s">
        <v>2546</v>
      </c>
      <c r="N59" s="60">
        <v>100</v>
      </c>
      <c r="O59" s="45"/>
      <c r="P59" s="60">
        <v>100</v>
      </c>
      <c r="Q59" s="40"/>
      <c r="R59" s="60">
        <v>100</v>
      </c>
      <c r="S59" s="41"/>
      <c r="T59" s="60">
        <v>100</v>
      </c>
      <c r="U59" s="41"/>
      <c r="V59" s="60">
        <v>100</v>
      </c>
      <c r="W59" s="41"/>
      <c r="X59" s="60">
        <v>100</v>
      </c>
      <c r="Y59" s="45"/>
    </row>
    <row r="60" spans="1:25" s="26" customFormat="1" ht="96" customHeight="1" x14ac:dyDescent="0.25">
      <c r="A60" s="28"/>
      <c r="B60" s="28"/>
      <c r="C60" s="750" t="s">
        <v>566</v>
      </c>
      <c r="D60" s="28"/>
      <c r="E60" s="28"/>
      <c r="F60" s="901" t="s">
        <v>5020</v>
      </c>
      <c r="G60" s="751"/>
      <c r="H60" s="751"/>
      <c r="I60" s="751"/>
      <c r="J60" s="75">
        <f>AVERAGE(J61:J65)</f>
        <v>80</v>
      </c>
      <c r="K60" s="67"/>
      <c r="L60" s="75">
        <f>AVERAGE(L61:L65)</f>
        <v>80</v>
      </c>
      <c r="M60" s="67"/>
      <c r="N60" s="75">
        <f>AVERAGE(N61:N65)</f>
        <v>80</v>
      </c>
      <c r="O60" s="67"/>
      <c r="P60" s="75">
        <f>AVERAGE(P61:P65)</f>
        <v>80</v>
      </c>
      <c r="Q60" s="67"/>
      <c r="R60" s="75">
        <f>AVERAGE(R61:R65)</f>
        <v>70</v>
      </c>
      <c r="S60" s="67"/>
      <c r="T60" s="75">
        <f>AVERAGE(T61:T65)</f>
        <v>70</v>
      </c>
      <c r="U60" s="67"/>
      <c r="V60" s="75">
        <f>AVERAGE(V61:V65)</f>
        <v>70</v>
      </c>
      <c r="W60" s="44"/>
      <c r="X60" s="75">
        <f>AVERAGE(X61:X65)</f>
        <v>70</v>
      </c>
      <c r="Y60" s="67"/>
    </row>
    <row r="61" spans="1:25" ht="135" x14ac:dyDescent="0.25">
      <c r="A61" s="564">
        <v>33</v>
      </c>
      <c r="B61" s="564"/>
      <c r="C61" s="564"/>
      <c r="D61" s="754" t="s">
        <v>128</v>
      </c>
      <c r="E61" s="754"/>
      <c r="F61" s="450" t="s">
        <v>121</v>
      </c>
      <c r="G61" s="12" t="s">
        <v>122</v>
      </c>
      <c r="H61" s="12" t="s">
        <v>123</v>
      </c>
      <c r="I61" s="12" t="s">
        <v>124</v>
      </c>
      <c r="J61" s="60">
        <v>100</v>
      </c>
      <c r="K61" s="45" t="s">
        <v>689</v>
      </c>
      <c r="L61" s="45">
        <v>100</v>
      </c>
      <c r="M61" s="819"/>
      <c r="N61" s="45">
        <v>100</v>
      </c>
      <c r="O61" s="45"/>
      <c r="P61" s="45">
        <v>100</v>
      </c>
      <c r="Q61" s="41" t="s">
        <v>689</v>
      </c>
      <c r="R61" s="45">
        <v>50</v>
      </c>
      <c r="S61" s="41"/>
      <c r="T61" s="45">
        <v>50</v>
      </c>
      <c r="U61" s="41"/>
      <c r="V61" s="45">
        <v>50</v>
      </c>
      <c r="W61" s="41"/>
      <c r="X61" s="45">
        <v>50</v>
      </c>
      <c r="Y61" s="41" t="s">
        <v>688</v>
      </c>
    </row>
    <row r="62" spans="1:25" ht="105" x14ac:dyDescent="0.25">
      <c r="A62" s="564">
        <v>34</v>
      </c>
      <c r="B62" s="564"/>
      <c r="C62" s="564"/>
      <c r="D62" s="754" t="s">
        <v>132</v>
      </c>
      <c r="E62" s="754"/>
      <c r="F62" s="450" t="s">
        <v>132</v>
      </c>
      <c r="G62" s="12" t="s">
        <v>133</v>
      </c>
      <c r="H62" s="12" t="s">
        <v>134</v>
      </c>
      <c r="I62" s="12" t="s">
        <v>135</v>
      </c>
      <c r="J62" s="46">
        <v>100</v>
      </c>
      <c r="K62" s="40" t="s">
        <v>690</v>
      </c>
      <c r="L62" s="46">
        <v>100</v>
      </c>
      <c r="M62" s="63"/>
      <c r="N62" s="46">
        <v>100</v>
      </c>
      <c r="O62" s="46"/>
      <c r="P62" s="46">
        <v>100</v>
      </c>
      <c r="Q62" s="46"/>
      <c r="R62" s="46">
        <v>100</v>
      </c>
      <c r="S62" s="46"/>
      <c r="T62" s="46">
        <v>100</v>
      </c>
      <c r="U62" s="46"/>
      <c r="V62" s="46">
        <v>100</v>
      </c>
      <c r="W62" s="40"/>
      <c r="X62" s="46">
        <v>100</v>
      </c>
      <c r="Y62" s="46"/>
    </row>
    <row r="63" spans="1:25" ht="180" x14ac:dyDescent="0.25">
      <c r="A63" s="564">
        <v>35</v>
      </c>
      <c r="B63" s="564"/>
      <c r="C63" s="564"/>
      <c r="D63" s="754" t="s">
        <v>148</v>
      </c>
      <c r="E63" s="754"/>
      <c r="F63" s="450" t="s">
        <v>136</v>
      </c>
      <c r="G63" s="12" t="s">
        <v>137</v>
      </c>
      <c r="H63" s="12" t="s">
        <v>138</v>
      </c>
      <c r="I63" s="12" t="s">
        <v>139</v>
      </c>
      <c r="J63" s="62">
        <v>0</v>
      </c>
      <c r="K63" s="46" t="s">
        <v>691</v>
      </c>
      <c r="L63" s="46">
        <v>0</v>
      </c>
      <c r="M63" s="63"/>
      <c r="N63" s="46">
        <v>0</v>
      </c>
      <c r="O63" s="46"/>
      <c r="P63" s="46">
        <v>0</v>
      </c>
      <c r="Q63" s="40" t="s">
        <v>698</v>
      </c>
      <c r="R63" s="40">
        <v>50</v>
      </c>
      <c r="S63" s="40"/>
      <c r="T63" s="40">
        <v>50</v>
      </c>
      <c r="U63" s="40"/>
      <c r="V63" s="40">
        <v>50</v>
      </c>
      <c r="W63" s="40"/>
      <c r="X63" s="40">
        <v>50</v>
      </c>
      <c r="Y63" s="40" t="s">
        <v>692</v>
      </c>
    </row>
    <row r="64" spans="1:25" ht="120" x14ac:dyDescent="0.25">
      <c r="A64" s="564">
        <v>36</v>
      </c>
      <c r="B64" s="564"/>
      <c r="C64" s="564"/>
      <c r="D64" s="754" t="s">
        <v>149</v>
      </c>
      <c r="E64" s="754"/>
      <c r="F64" s="450" t="s">
        <v>140</v>
      </c>
      <c r="G64" s="12" t="s">
        <v>141</v>
      </c>
      <c r="H64" s="12" t="s">
        <v>142</v>
      </c>
      <c r="I64" s="12" t="s">
        <v>143</v>
      </c>
      <c r="J64" s="62">
        <v>100</v>
      </c>
      <c r="K64" s="40" t="s">
        <v>694</v>
      </c>
      <c r="L64" s="46">
        <v>100</v>
      </c>
      <c r="M64" s="63"/>
      <c r="N64" s="46">
        <v>100</v>
      </c>
      <c r="O64" s="46"/>
      <c r="P64" s="46">
        <v>100</v>
      </c>
      <c r="Q64" s="40" t="s">
        <v>694</v>
      </c>
      <c r="R64" s="46">
        <v>50</v>
      </c>
      <c r="S64" s="46"/>
      <c r="T64" s="46">
        <v>50</v>
      </c>
      <c r="U64" s="46"/>
      <c r="V64" s="46">
        <v>50</v>
      </c>
      <c r="W64" s="40"/>
      <c r="X64" s="46">
        <v>50</v>
      </c>
      <c r="Y64" s="40" t="s">
        <v>693</v>
      </c>
    </row>
    <row r="65" spans="1:25" ht="120" x14ac:dyDescent="0.25">
      <c r="A65" s="564">
        <v>37</v>
      </c>
      <c r="B65" s="564"/>
      <c r="C65" s="564"/>
      <c r="D65" s="754" t="s">
        <v>150</v>
      </c>
      <c r="E65" s="754"/>
      <c r="F65" s="450" t="s">
        <v>144</v>
      </c>
      <c r="G65" s="12" t="s">
        <v>145</v>
      </c>
      <c r="H65" s="12" t="s">
        <v>146</v>
      </c>
      <c r="I65" s="12" t="s">
        <v>147</v>
      </c>
      <c r="J65" s="62">
        <v>100</v>
      </c>
      <c r="K65" s="40" t="s">
        <v>695</v>
      </c>
      <c r="L65" s="46">
        <v>100</v>
      </c>
      <c r="M65" s="63"/>
      <c r="N65" s="46">
        <v>100</v>
      </c>
      <c r="O65" s="46"/>
      <c r="P65" s="46">
        <v>100</v>
      </c>
      <c r="Q65" s="46"/>
      <c r="R65" s="46">
        <v>100</v>
      </c>
      <c r="S65" s="40"/>
      <c r="T65" s="46">
        <v>100</v>
      </c>
      <c r="U65" s="40"/>
      <c r="V65" s="46">
        <v>100</v>
      </c>
      <c r="W65" s="40"/>
      <c r="X65" s="46">
        <v>100</v>
      </c>
      <c r="Y65" s="40" t="s">
        <v>695</v>
      </c>
    </row>
    <row r="66" spans="1:25" s="26" customFormat="1" ht="102" customHeight="1" x14ac:dyDescent="0.25">
      <c r="A66" s="28"/>
      <c r="B66" s="28"/>
      <c r="C66" s="750" t="s">
        <v>567</v>
      </c>
      <c r="D66" s="28"/>
      <c r="E66" s="28"/>
      <c r="F66" s="502" t="s">
        <v>524</v>
      </c>
      <c r="G66" s="28"/>
      <c r="H66" s="28"/>
      <c r="I66" s="28"/>
      <c r="J66" s="75">
        <f>AVERAGE(J67:J72)</f>
        <v>83.333333333333329</v>
      </c>
      <c r="K66" s="44"/>
      <c r="L66" s="75">
        <f>AVERAGE(L67:L72)</f>
        <v>83.333333333333329</v>
      </c>
      <c r="M66" s="822"/>
      <c r="N66" s="75">
        <f>AVERAGE(N67:N72)</f>
        <v>83.333333333333329</v>
      </c>
      <c r="O66" s="67"/>
      <c r="P66" s="75">
        <f>AVERAGE(P67:P72)</f>
        <v>83.333333333333329</v>
      </c>
      <c r="Q66" s="67"/>
      <c r="R66" s="75">
        <f>AVERAGE(R67:R72)</f>
        <v>83.333333333333329</v>
      </c>
      <c r="S66" s="67"/>
      <c r="T66" s="75">
        <f>AVERAGE(T67:T72)</f>
        <v>83.333333333333329</v>
      </c>
      <c r="U66" s="67"/>
      <c r="V66" s="75">
        <f>AVERAGE(V67:V72)</f>
        <v>83.333333333333329</v>
      </c>
      <c r="W66" s="44"/>
      <c r="X66" s="75">
        <f>AVERAGE(X67:X72)</f>
        <v>83.333333333333329</v>
      </c>
      <c r="Y66" s="67"/>
    </row>
    <row r="67" spans="1:25" ht="120" x14ac:dyDescent="0.25">
      <c r="A67" s="564">
        <v>38</v>
      </c>
      <c r="B67" s="564"/>
      <c r="C67" s="564"/>
      <c r="D67" s="754" t="s">
        <v>165</v>
      </c>
      <c r="E67" s="754"/>
      <c r="F67" s="450" t="s">
        <v>7193</v>
      </c>
      <c r="G67" s="12" t="s">
        <v>151</v>
      </c>
      <c r="H67" s="12" t="s">
        <v>152</v>
      </c>
      <c r="I67" s="12" t="s">
        <v>153</v>
      </c>
      <c r="J67" s="46">
        <v>100</v>
      </c>
      <c r="K67" s="40" t="s">
        <v>2544</v>
      </c>
      <c r="L67" s="40">
        <v>100</v>
      </c>
      <c r="M67" s="269"/>
      <c r="N67" s="40">
        <v>100</v>
      </c>
      <c r="O67" s="40"/>
      <c r="P67" s="40">
        <v>100</v>
      </c>
      <c r="Q67" s="40" t="s">
        <v>696</v>
      </c>
      <c r="R67" s="40">
        <v>100</v>
      </c>
      <c r="S67" s="40" t="s">
        <v>697</v>
      </c>
      <c r="T67" s="40">
        <v>100</v>
      </c>
      <c r="U67" s="40"/>
      <c r="V67" s="40">
        <v>100</v>
      </c>
      <c r="W67" s="40"/>
      <c r="X67" s="40">
        <v>100</v>
      </c>
      <c r="Y67" s="46"/>
    </row>
    <row r="68" spans="1:25" ht="120.75" x14ac:dyDescent="0.25">
      <c r="A68" s="564">
        <v>39</v>
      </c>
      <c r="B68" s="564"/>
      <c r="C68" s="564"/>
      <c r="D68" s="754" t="s">
        <v>162</v>
      </c>
      <c r="E68" s="754"/>
      <c r="F68" s="450" t="s">
        <v>154</v>
      </c>
      <c r="G68" s="12" t="s">
        <v>155</v>
      </c>
      <c r="H68" s="12" t="s">
        <v>7176</v>
      </c>
      <c r="I68" s="12" t="s">
        <v>114</v>
      </c>
      <c r="J68" s="62">
        <v>50</v>
      </c>
      <c r="K68" s="40"/>
      <c r="L68" s="46">
        <v>50</v>
      </c>
      <c r="M68" s="63"/>
      <c r="N68" s="46">
        <v>50</v>
      </c>
      <c r="O68" s="46"/>
      <c r="P68" s="46">
        <v>50</v>
      </c>
      <c r="Q68" s="46"/>
      <c r="R68" s="46">
        <v>50</v>
      </c>
      <c r="S68" s="46"/>
      <c r="T68" s="46">
        <v>50</v>
      </c>
      <c r="U68" s="46"/>
      <c r="V68" s="46">
        <v>50</v>
      </c>
      <c r="W68" s="40"/>
      <c r="X68" s="46">
        <v>50</v>
      </c>
      <c r="Y68" s="46"/>
    </row>
    <row r="69" spans="1:25" ht="51.75" x14ac:dyDescent="0.25">
      <c r="A69" s="564">
        <v>40</v>
      </c>
      <c r="B69" s="564"/>
      <c r="C69" s="564"/>
      <c r="D69" s="754" t="s">
        <v>164</v>
      </c>
      <c r="E69" s="754"/>
      <c r="F69" s="450" t="s">
        <v>156</v>
      </c>
      <c r="G69" s="12" t="s">
        <v>157</v>
      </c>
      <c r="H69" s="12" t="s">
        <v>158</v>
      </c>
      <c r="I69" s="12" t="s">
        <v>114</v>
      </c>
      <c r="J69" s="46">
        <v>100</v>
      </c>
      <c r="K69" s="40"/>
      <c r="L69" s="46">
        <v>100</v>
      </c>
      <c r="M69" s="63"/>
      <c r="N69" s="46">
        <v>100</v>
      </c>
      <c r="O69" s="46"/>
      <c r="P69" s="46">
        <v>100</v>
      </c>
      <c r="Q69" s="46"/>
      <c r="R69" s="46">
        <v>100</v>
      </c>
      <c r="S69" s="40"/>
      <c r="T69" s="46">
        <v>100</v>
      </c>
      <c r="U69" s="40"/>
      <c r="V69" s="46">
        <v>100</v>
      </c>
      <c r="W69" s="40"/>
      <c r="X69" s="46">
        <v>100</v>
      </c>
      <c r="Y69" s="46"/>
    </row>
    <row r="70" spans="1:25" ht="51.75" x14ac:dyDescent="0.25">
      <c r="A70" s="564">
        <v>41</v>
      </c>
      <c r="B70" s="564"/>
      <c r="C70" s="564"/>
      <c r="D70" s="754" t="s">
        <v>159</v>
      </c>
      <c r="E70" s="754"/>
      <c r="F70" s="450" t="s">
        <v>159</v>
      </c>
      <c r="G70" s="12" t="s">
        <v>157</v>
      </c>
      <c r="H70" s="12" t="s">
        <v>158</v>
      </c>
      <c r="I70" s="12" t="s">
        <v>114</v>
      </c>
      <c r="J70" s="62">
        <v>50</v>
      </c>
      <c r="K70" s="40" t="s">
        <v>699</v>
      </c>
      <c r="L70" s="46">
        <v>50</v>
      </c>
      <c r="M70" s="63"/>
      <c r="N70" s="46">
        <v>50</v>
      </c>
      <c r="O70" s="46"/>
      <c r="P70" s="46">
        <v>50</v>
      </c>
      <c r="Q70" s="46"/>
      <c r="R70" s="46">
        <v>50</v>
      </c>
      <c r="S70" s="46"/>
      <c r="T70" s="46">
        <v>50</v>
      </c>
      <c r="U70" s="46"/>
      <c r="V70" s="46">
        <v>50</v>
      </c>
      <c r="W70" s="40"/>
      <c r="X70" s="46">
        <v>50</v>
      </c>
      <c r="Y70" s="46"/>
    </row>
    <row r="71" spans="1:25" ht="75" x14ac:dyDescent="0.25">
      <c r="A71" s="564">
        <v>42</v>
      </c>
      <c r="B71" s="564"/>
      <c r="C71" s="564"/>
      <c r="D71" s="754" t="s">
        <v>163</v>
      </c>
      <c r="E71" s="754"/>
      <c r="F71" s="450" t="s">
        <v>160</v>
      </c>
      <c r="G71" s="12" t="s">
        <v>157</v>
      </c>
      <c r="H71" s="12" t="s">
        <v>158</v>
      </c>
      <c r="I71" s="12" t="s">
        <v>114</v>
      </c>
      <c r="J71" s="65">
        <v>100</v>
      </c>
      <c r="K71" s="40" t="s">
        <v>631</v>
      </c>
      <c r="L71" s="50">
        <v>100</v>
      </c>
      <c r="M71" s="49"/>
      <c r="N71" s="45">
        <v>100</v>
      </c>
      <c r="O71" s="50"/>
      <c r="P71" s="45">
        <v>100</v>
      </c>
      <c r="Q71" s="50"/>
      <c r="R71" s="45">
        <v>100</v>
      </c>
      <c r="S71" s="50"/>
      <c r="T71" s="45">
        <v>100</v>
      </c>
      <c r="U71" s="50"/>
      <c r="V71" s="45">
        <v>100</v>
      </c>
      <c r="W71" s="47"/>
      <c r="X71" s="45">
        <v>100</v>
      </c>
      <c r="Y71" s="50"/>
    </row>
    <row r="72" spans="1:25" ht="45" x14ac:dyDescent="0.25">
      <c r="A72" s="564">
        <v>43</v>
      </c>
      <c r="B72" s="564"/>
      <c r="C72" s="564"/>
      <c r="D72" s="754" t="s">
        <v>166</v>
      </c>
      <c r="E72" s="754"/>
      <c r="F72" s="450" t="s">
        <v>161</v>
      </c>
      <c r="G72" s="12" t="s">
        <v>157</v>
      </c>
      <c r="H72" s="12" t="s">
        <v>158</v>
      </c>
      <c r="I72" s="12" t="s">
        <v>114</v>
      </c>
      <c r="J72" s="60">
        <v>100</v>
      </c>
      <c r="K72" s="41"/>
      <c r="L72" s="45">
        <v>100</v>
      </c>
      <c r="M72" s="819"/>
      <c r="N72" s="45">
        <v>100</v>
      </c>
      <c r="O72" s="45"/>
      <c r="P72" s="45">
        <v>100</v>
      </c>
      <c r="Q72" s="45"/>
      <c r="R72" s="45">
        <v>100</v>
      </c>
      <c r="S72" s="45"/>
      <c r="T72" s="45">
        <v>100</v>
      </c>
      <c r="U72" s="45"/>
      <c r="V72" s="45">
        <v>100</v>
      </c>
      <c r="W72" s="41"/>
      <c r="X72" s="45">
        <v>100</v>
      </c>
      <c r="Y72" s="45"/>
    </row>
    <row r="73" spans="1:25" s="26" customFormat="1" ht="45" x14ac:dyDescent="0.25">
      <c r="A73" s="760"/>
      <c r="B73" s="750" t="s">
        <v>568</v>
      </c>
      <c r="C73" s="28"/>
      <c r="D73" s="28"/>
      <c r="E73" s="28"/>
      <c r="F73" s="502" t="s">
        <v>525</v>
      </c>
      <c r="G73" s="28"/>
      <c r="H73" s="28"/>
      <c r="I73" s="28"/>
      <c r="J73" s="75">
        <f>AVERAGE(J74,J81,J90,J100)</f>
        <v>61.041666666666664</v>
      </c>
      <c r="K73" s="67"/>
      <c r="L73" s="75">
        <f>AVERAGE(L74,L81,L90,L100)</f>
        <v>60.416666666666664</v>
      </c>
      <c r="M73" s="67"/>
      <c r="N73" s="75">
        <f>AVERAGE(N74,N81,N90,N100)</f>
        <v>60.416666666666664</v>
      </c>
      <c r="O73" s="67"/>
      <c r="P73" s="75">
        <f>AVERAGE(P74,P81,P90,P100)</f>
        <v>60.416666666666664</v>
      </c>
      <c r="Q73" s="67"/>
      <c r="R73" s="75">
        <f>AVERAGE(R74,R81,R90,R100)</f>
        <v>60.416666666666664</v>
      </c>
      <c r="S73" s="67"/>
      <c r="T73" s="75">
        <f>AVERAGE(T74,T81,T90,T100)</f>
        <v>60.416666666666664</v>
      </c>
      <c r="U73" s="67"/>
      <c r="V73" s="67"/>
      <c r="W73" s="44"/>
      <c r="X73" s="67"/>
      <c r="Y73" s="67"/>
    </row>
    <row r="74" spans="1:25" s="26" customFormat="1" ht="45" x14ac:dyDescent="0.25">
      <c r="A74" s="28"/>
      <c r="B74" s="28"/>
      <c r="C74" s="750" t="s">
        <v>569</v>
      </c>
      <c r="D74" s="28"/>
      <c r="E74" s="28"/>
      <c r="F74" s="502" t="s">
        <v>526</v>
      </c>
      <c r="G74" s="28"/>
      <c r="H74" s="28"/>
      <c r="I74" s="28"/>
      <c r="J74" s="75">
        <f>AVERAGE(J75:J80)</f>
        <v>41.666666666666664</v>
      </c>
      <c r="K74" s="67"/>
      <c r="L74" s="75">
        <f>AVERAGE(L75:L80)</f>
        <v>41.666666666666664</v>
      </c>
      <c r="M74" s="67"/>
      <c r="N74" s="75">
        <f>AVERAGE(N75:N80)</f>
        <v>41.666666666666664</v>
      </c>
      <c r="O74" s="67"/>
      <c r="P74" s="75">
        <f>AVERAGE(P75:P80)</f>
        <v>41.666666666666664</v>
      </c>
      <c r="Q74" s="67"/>
      <c r="R74" s="75">
        <f>AVERAGE(R75:R80)</f>
        <v>41.666666666666664</v>
      </c>
      <c r="S74" s="67"/>
      <c r="T74" s="75">
        <f>AVERAGE(T75:T80)</f>
        <v>41.666666666666664</v>
      </c>
      <c r="U74" s="67"/>
      <c r="V74" s="75"/>
      <c r="W74" s="44"/>
      <c r="X74" s="75"/>
      <c r="Y74" s="67"/>
    </row>
    <row r="75" spans="1:25" ht="390" x14ac:dyDescent="0.25">
      <c r="A75" s="564">
        <v>44</v>
      </c>
      <c r="B75" s="564"/>
      <c r="C75" s="564"/>
      <c r="D75" s="754" t="s">
        <v>227</v>
      </c>
      <c r="E75" s="754"/>
      <c r="F75" s="450" t="s">
        <v>5117</v>
      </c>
      <c r="G75" s="12" t="s">
        <v>167</v>
      </c>
      <c r="H75" s="12" t="s">
        <v>168</v>
      </c>
      <c r="I75" s="12" t="s">
        <v>169</v>
      </c>
      <c r="J75" s="60">
        <v>50</v>
      </c>
      <c r="K75" s="41" t="s">
        <v>700</v>
      </c>
      <c r="L75" s="60">
        <v>50</v>
      </c>
      <c r="M75" s="819"/>
      <c r="N75" s="60">
        <v>50</v>
      </c>
      <c r="O75" s="45"/>
      <c r="P75" s="60">
        <v>50</v>
      </c>
      <c r="Q75" s="45"/>
      <c r="R75" s="60">
        <v>50</v>
      </c>
      <c r="S75" s="45"/>
      <c r="T75" s="60">
        <v>50</v>
      </c>
      <c r="U75" s="45"/>
      <c r="V75" s="45"/>
      <c r="W75" s="41"/>
      <c r="X75" s="45"/>
      <c r="Y75" s="45"/>
    </row>
    <row r="76" spans="1:25" ht="180" x14ac:dyDescent="0.25">
      <c r="A76" s="564">
        <v>45</v>
      </c>
      <c r="B76" s="564"/>
      <c r="C76" s="564"/>
      <c r="D76" s="754" t="s">
        <v>228</v>
      </c>
      <c r="E76" s="754"/>
      <c r="F76" s="450" t="s">
        <v>170</v>
      </c>
      <c r="G76" s="12" t="s">
        <v>171</v>
      </c>
      <c r="H76" s="12" t="s">
        <v>172</v>
      </c>
      <c r="I76" s="12" t="s">
        <v>173</v>
      </c>
      <c r="J76" s="60">
        <v>100</v>
      </c>
      <c r="K76" s="41" t="s">
        <v>701</v>
      </c>
      <c r="L76" s="60">
        <v>100</v>
      </c>
      <c r="M76" s="819"/>
      <c r="N76" s="60">
        <v>100</v>
      </c>
      <c r="O76" s="45"/>
      <c r="P76" s="60">
        <v>100</v>
      </c>
      <c r="Q76" s="45"/>
      <c r="R76" s="60">
        <v>100</v>
      </c>
      <c r="S76" s="41"/>
      <c r="T76" s="60">
        <v>100</v>
      </c>
      <c r="U76" s="41"/>
      <c r="V76" s="45"/>
      <c r="W76" s="41"/>
      <c r="X76" s="45"/>
      <c r="Y76" s="45"/>
    </row>
    <row r="77" spans="1:25" ht="409.5" x14ac:dyDescent="0.25">
      <c r="A77" s="564">
        <v>46</v>
      </c>
      <c r="B77" s="564"/>
      <c r="C77" s="564"/>
      <c r="D77" s="754" t="s">
        <v>229</v>
      </c>
      <c r="E77" s="754"/>
      <c r="F77" s="450" t="s">
        <v>174</v>
      </c>
      <c r="G77" s="12" t="s">
        <v>175</v>
      </c>
      <c r="H77" s="12" t="s">
        <v>176</v>
      </c>
      <c r="I77" s="12" t="s">
        <v>177</v>
      </c>
      <c r="J77" s="60">
        <v>50</v>
      </c>
      <c r="K77" s="40" t="s">
        <v>702</v>
      </c>
      <c r="L77" s="60">
        <v>50</v>
      </c>
      <c r="M77" s="819"/>
      <c r="N77" s="60">
        <v>50</v>
      </c>
      <c r="O77" s="45"/>
      <c r="P77" s="60">
        <v>50</v>
      </c>
      <c r="Q77" s="45"/>
      <c r="R77" s="60">
        <v>50</v>
      </c>
      <c r="S77" s="41"/>
      <c r="T77" s="60">
        <v>50</v>
      </c>
      <c r="U77" s="41"/>
      <c r="V77" s="45"/>
      <c r="W77" s="41"/>
      <c r="X77" s="45"/>
      <c r="Y77" s="45"/>
    </row>
    <row r="78" spans="1:25" ht="375" x14ac:dyDescent="0.25">
      <c r="A78" s="564">
        <v>47</v>
      </c>
      <c r="B78" s="564"/>
      <c r="C78" s="564"/>
      <c r="D78" s="754" t="s">
        <v>230</v>
      </c>
      <c r="E78" s="754"/>
      <c r="F78" s="450" t="s">
        <v>178</v>
      </c>
      <c r="G78" s="12" t="s">
        <v>171</v>
      </c>
      <c r="H78" s="12" t="s">
        <v>179</v>
      </c>
      <c r="I78" s="12" t="s">
        <v>180</v>
      </c>
      <c r="J78" s="60">
        <v>50</v>
      </c>
      <c r="K78" s="40" t="s">
        <v>703</v>
      </c>
      <c r="L78" s="60">
        <v>50</v>
      </c>
      <c r="M78" s="819"/>
      <c r="N78" s="60">
        <v>50</v>
      </c>
      <c r="O78" s="45"/>
      <c r="P78" s="60">
        <v>50</v>
      </c>
      <c r="Q78" s="45"/>
      <c r="R78" s="60">
        <v>50</v>
      </c>
      <c r="S78" s="41"/>
      <c r="T78" s="60">
        <v>50</v>
      </c>
      <c r="U78" s="41"/>
      <c r="V78" s="45"/>
      <c r="W78" s="41"/>
      <c r="X78" s="45"/>
      <c r="Y78" s="45"/>
    </row>
    <row r="79" spans="1:25" ht="165" x14ac:dyDescent="0.25">
      <c r="A79" s="564">
        <v>48</v>
      </c>
      <c r="B79" s="564"/>
      <c r="C79" s="564"/>
      <c r="D79" s="754" t="s">
        <v>231</v>
      </c>
      <c r="E79" s="754"/>
      <c r="F79" s="450" t="s">
        <v>181</v>
      </c>
      <c r="G79" s="12" t="s">
        <v>36</v>
      </c>
      <c r="H79" s="12" t="s">
        <v>176</v>
      </c>
      <c r="I79" s="12" t="s">
        <v>182</v>
      </c>
      <c r="J79" s="60">
        <v>0</v>
      </c>
      <c r="K79" s="40" t="s">
        <v>632</v>
      </c>
      <c r="L79" s="45">
        <v>0</v>
      </c>
      <c r="M79" s="819"/>
      <c r="N79" s="45">
        <v>0</v>
      </c>
      <c r="O79" s="45"/>
      <c r="P79" s="45">
        <v>0</v>
      </c>
      <c r="Q79" s="45"/>
      <c r="R79" s="45">
        <v>0</v>
      </c>
      <c r="S79" s="45"/>
      <c r="T79" s="45">
        <v>0</v>
      </c>
      <c r="U79" s="45"/>
      <c r="V79" s="45"/>
      <c r="W79" s="41"/>
      <c r="X79" s="45"/>
      <c r="Y79" s="45"/>
    </row>
    <row r="80" spans="1:25" ht="180" x14ac:dyDescent="0.25">
      <c r="A80" s="564">
        <v>49</v>
      </c>
      <c r="B80" s="564"/>
      <c r="C80" s="564"/>
      <c r="D80" s="754" t="s">
        <v>232</v>
      </c>
      <c r="E80" s="754"/>
      <c r="F80" s="450" t="s">
        <v>5073</v>
      </c>
      <c r="G80" s="12" t="s">
        <v>167</v>
      </c>
      <c r="H80" s="12" t="s">
        <v>168</v>
      </c>
      <c r="I80" s="12" t="s">
        <v>169</v>
      </c>
      <c r="J80" s="60">
        <v>0</v>
      </c>
      <c r="K80" s="40" t="s">
        <v>632</v>
      </c>
      <c r="L80" s="45">
        <v>0</v>
      </c>
      <c r="M80" s="819"/>
      <c r="N80" s="45">
        <v>0</v>
      </c>
      <c r="O80" s="45"/>
      <c r="P80" s="45">
        <v>0</v>
      </c>
      <c r="Q80" s="45"/>
      <c r="R80" s="45">
        <v>0</v>
      </c>
      <c r="S80" s="41"/>
      <c r="T80" s="45">
        <v>0</v>
      </c>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65</v>
      </c>
      <c r="K81" s="44"/>
      <c r="L81" s="75">
        <f>AVERAGE(L82,L83,L87:L89)</f>
        <v>65</v>
      </c>
      <c r="M81" s="822"/>
      <c r="N81" s="75">
        <f>AVERAGE(N82,N83,N87:N89)</f>
        <v>65</v>
      </c>
      <c r="O81" s="67"/>
      <c r="P81" s="75">
        <f>AVERAGE(P82,P83,P87:P89)</f>
        <v>65</v>
      </c>
      <c r="Q81" s="67"/>
      <c r="R81" s="75">
        <f>AVERAGE(R82,R83,R87:R89)</f>
        <v>65</v>
      </c>
      <c r="S81" s="67"/>
      <c r="T81" s="75">
        <f>AVERAGE(T82,T83,T87:T89)</f>
        <v>65</v>
      </c>
      <c r="U81" s="67"/>
      <c r="V81" s="67"/>
      <c r="W81" s="44"/>
      <c r="X81" s="67"/>
      <c r="Y81" s="67"/>
    </row>
    <row r="82" spans="1:25" ht="330" x14ac:dyDescent="0.25">
      <c r="A82" s="564">
        <v>50</v>
      </c>
      <c r="B82" s="564"/>
      <c r="C82" s="564"/>
      <c r="D82" s="754" t="s">
        <v>233</v>
      </c>
      <c r="E82" s="754"/>
      <c r="F82" s="450" t="s">
        <v>183</v>
      </c>
      <c r="G82" s="12" t="s">
        <v>184</v>
      </c>
      <c r="H82" s="12" t="s">
        <v>185</v>
      </c>
      <c r="I82" s="12" t="s">
        <v>186</v>
      </c>
      <c r="J82" s="60">
        <v>75</v>
      </c>
      <c r="K82" s="41" t="s">
        <v>704</v>
      </c>
      <c r="L82" s="45">
        <v>75</v>
      </c>
      <c r="M82" s="819"/>
      <c r="N82" s="45">
        <v>75</v>
      </c>
      <c r="O82" s="45"/>
      <c r="P82" s="45">
        <v>75</v>
      </c>
      <c r="Q82" s="45"/>
      <c r="R82" s="45">
        <v>75</v>
      </c>
      <c r="S82" s="45"/>
      <c r="T82" s="45">
        <v>75</v>
      </c>
      <c r="U82" s="45"/>
      <c r="V82" s="45"/>
      <c r="W82" s="41"/>
      <c r="X82" s="45"/>
      <c r="Y82" s="45"/>
    </row>
    <row r="83" spans="1:25" s="52" customFormat="1" ht="86.25" x14ac:dyDescent="0.25">
      <c r="A83" s="31">
        <v>51</v>
      </c>
      <c r="B83" s="31"/>
      <c r="C83" s="31"/>
      <c r="D83" s="756" t="s">
        <v>643</v>
      </c>
      <c r="E83" s="756"/>
      <c r="F83" s="517" t="s">
        <v>643</v>
      </c>
      <c r="G83" s="30"/>
      <c r="H83" s="30"/>
      <c r="I83" s="30"/>
      <c r="J83" s="61">
        <f>AVERAGE(J84:J86)</f>
        <v>100</v>
      </c>
      <c r="K83" s="43"/>
      <c r="L83" s="61">
        <f>AVERAGE(L84:L86)</f>
        <v>100</v>
      </c>
      <c r="M83" s="821"/>
      <c r="N83" s="61">
        <f>AVERAGE(N84:N86)</f>
        <v>100</v>
      </c>
      <c r="O83" s="69"/>
      <c r="P83" s="61">
        <f>AVERAGE(P84:P86)</f>
        <v>100</v>
      </c>
      <c r="Q83" s="69"/>
      <c r="R83" s="61">
        <f>AVERAGE(R84:R86)</f>
        <v>100</v>
      </c>
      <c r="S83" s="69"/>
      <c r="T83" s="61">
        <f>AVERAGE(T84:T86)</f>
        <v>100</v>
      </c>
      <c r="U83" s="69"/>
      <c r="V83" s="69"/>
      <c r="W83" s="43"/>
      <c r="X83" s="69"/>
      <c r="Y83" s="69"/>
    </row>
    <row r="84" spans="1:25" ht="300" x14ac:dyDescent="0.25">
      <c r="A84" s="564" t="s">
        <v>5022</v>
      </c>
      <c r="B84" s="564"/>
      <c r="C84" s="564"/>
      <c r="D84" s="564"/>
      <c r="E84" s="754" t="s">
        <v>6984</v>
      </c>
      <c r="F84" s="450" t="s">
        <v>187</v>
      </c>
      <c r="G84" s="12" t="s">
        <v>175</v>
      </c>
      <c r="H84" s="12" t="s">
        <v>176</v>
      </c>
      <c r="I84" s="12" t="s">
        <v>5026</v>
      </c>
      <c r="J84" s="60">
        <v>100</v>
      </c>
      <c r="K84" s="40" t="s">
        <v>705</v>
      </c>
      <c r="L84" s="60">
        <v>100</v>
      </c>
      <c r="M84" s="819"/>
      <c r="N84" s="60">
        <v>100</v>
      </c>
      <c r="O84" s="45"/>
      <c r="P84" s="60">
        <v>100</v>
      </c>
      <c r="Q84" s="60"/>
      <c r="R84" s="60">
        <v>100</v>
      </c>
      <c r="S84" s="41"/>
      <c r="T84" s="60">
        <v>100</v>
      </c>
      <c r="U84" s="41"/>
      <c r="V84" s="45"/>
      <c r="W84" s="41"/>
      <c r="X84" s="45"/>
      <c r="Y84" s="45"/>
    </row>
    <row r="85" spans="1:25" ht="240" x14ac:dyDescent="0.25">
      <c r="A85" s="564" t="s">
        <v>5023</v>
      </c>
      <c r="B85" s="564"/>
      <c r="C85" s="564"/>
      <c r="D85" s="564"/>
      <c r="E85" s="754" t="s">
        <v>6983</v>
      </c>
      <c r="F85" s="450" t="s">
        <v>188</v>
      </c>
      <c r="G85" s="12" t="s">
        <v>175</v>
      </c>
      <c r="H85" s="12" t="s">
        <v>189</v>
      </c>
      <c r="I85" s="12" t="s">
        <v>190</v>
      </c>
      <c r="J85" s="60">
        <v>100</v>
      </c>
      <c r="K85" s="41" t="s">
        <v>706</v>
      </c>
      <c r="L85" s="60">
        <v>100</v>
      </c>
      <c r="M85" s="819"/>
      <c r="N85" s="60">
        <v>100</v>
      </c>
      <c r="O85" s="45"/>
      <c r="P85" s="60">
        <v>100</v>
      </c>
      <c r="Q85" s="45"/>
      <c r="R85" s="60">
        <v>100</v>
      </c>
      <c r="S85" s="45"/>
      <c r="T85" s="60">
        <v>100</v>
      </c>
      <c r="U85" s="45"/>
      <c r="V85" s="45"/>
      <c r="W85" s="41"/>
      <c r="X85" s="45"/>
      <c r="Y85" s="45"/>
    </row>
    <row r="86" spans="1:25" ht="409.5" x14ac:dyDescent="0.25">
      <c r="A86" s="564" t="s">
        <v>5024</v>
      </c>
      <c r="B86" s="564"/>
      <c r="C86" s="564"/>
      <c r="D86" s="564"/>
      <c r="E86" s="754" t="s">
        <v>6985</v>
      </c>
      <c r="F86" s="450" t="s">
        <v>191</v>
      </c>
      <c r="G86" s="12" t="s">
        <v>192</v>
      </c>
      <c r="H86" s="12" t="s">
        <v>193</v>
      </c>
      <c r="I86" s="12" t="s">
        <v>194</v>
      </c>
      <c r="J86" s="60">
        <v>100</v>
      </c>
      <c r="K86" s="41" t="s">
        <v>707</v>
      </c>
      <c r="L86" s="60">
        <v>100</v>
      </c>
      <c r="M86" s="819"/>
      <c r="N86" s="60">
        <v>100</v>
      </c>
      <c r="O86" s="45"/>
      <c r="P86" s="60">
        <v>100</v>
      </c>
      <c r="Q86" s="45"/>
      <c r="R86" s="60">
        <v>100</v>
      </c>
      <c r="S86" s="45"/>
      <c r="T86" s="60">
        <v>100</v>
      </c>
      <c r="U86" s="45"/>
      <c r="V86" s="45"/>
      <c r="W86" s="41"/>
      <c r="X86" s="45"/>
      <c r="Y86" s="45"/>
    </row>
    <row r="87" spans="1:25" ht="195" x14ac:dyDescent="0.25">
      <c r="A87" s="564">
        <v>52</v>
      </c>
      <c r="B87" s="564"/>
      <c r="C87" s="564"/>
      <c r="D87" s="754" t="s">
        <v>234</v>
      </c>
      <c r="E87" s="754"/>
      <c r="F87" s="450" t="s">
        <v>195</v>
      </c>
      <c r="G87" s="12" t="s">
        <v>196</v>
      </c>
      <c r="H87" s="12" t="s">
        <v>197</v>
      </c>
      <c r="I87" s="12" t="s">
        <v>198</v>
      </c>
      <c r="J87" s="60">
        <v>25</v>
      </c>
      <c r="K87" s="41" t="s">
        <v>708</v>
      </c>
      <c r="L87" s="45">
        <v>25</v>
      </c>
      <c r="M87" s="819"/>
      <c r="N87" s="45">
        <v>25</v>
      </c>
      <c r="O87" s="45"/>
      <c r="P87" s="45">
        <v>25</v>
      </c>
      <c r="Q87" s="45"/>
      <c r="R87" s="45">
        <v>25</v>
      </c>
      <c r="S87" s="41"/>
      <c r="T87" s="45">
        <v>25</v>
      </c>
      <c r="U87" s="41"/>
      <c r="V87" s="45"/>
      <c r="W87" s="41"/>
      <c r="X87" s="45"/>
      <c r="Y87" s="45"/>
    </row>
    <row r="88" spans="1:25" ht="405" x14ac:dyDescent="0.25">
      <c r="A88" s="564">
        <v>53</v>
      </c>
      <c r="B88" s="564"/>
      <c r="C88" s="564"/>
      <c r="D88" s="754" t="s">
        <v>235</v>
      </c>
      <c r="E88" s="754"/>
      <c r="F88" s="450" t="s">
        <v>199</v>
      </c>
      <c r="G88" s="12" t="s">
        <v>175</v>
      </c>
      <c r="H88" s="12" t="s">
        <v>176</v>
      </c>
      <c r="I88" s="12" t="s">
        <v>200</v>
      </c>
      <c r="J88" s="60">
        <v>75</v>
      </c>
      <c r="K88" s="40" t="s">
        <v>710</v>
      </c>
      <c r="L88" s="60">
        <v>75</v>
      </c>
      <c r="M88" s="819"/>
      <c r="N88" s="60">
        <v>75</v>
      </c>
      <c r="O88" s="45"/>
      <c r="P88" s="60">
        <v>75</v>
      </c>
      <c r="Q88" s="45"/>
      <c r="R88" s="60">
        <v>75</v>
      </c>
      <c r="S88" s="41"/>
      <c r="T88" s="60">
        <v>75</v>
      </c>
      <c r="U88" s="41"/>
      <c r="V88" s="45"/>
      <c r="W88" s="41"/>
      <c r="X88" s="45"/>
      <c r="Y88" s="45"/>
    </row>
    <row r="89" spans="1:25" ht="255" x14ac:dyDescent="0.25">
      <c r="A89" s="564">
        <v>54</v>
      </c>
      <c r="B89" s="564"/>
      <c r="C89" s="564"/>
      <c r="D89" s="754" t="s">
        <v>236</v>
      </c>
      <c r="E89" s="754"/>
      <c r="F89" s="450" t="s">
        <v>201</v>
      </c>
      <c r="G89" s="12" t="s">
        <v>4971</v>
      </c>
      <c r="H89" s="12" t="s">
        <v>4972</v>
      </c>
      <c r="I89" s="12" t="s">
        <v>4973</v>
      </c>
      <c r="J89" s="60">
        <v>50</v>
      </c>
      <c r="K89" s="40" t="s">
        <v>709</v>
      </c>
      <c r="L89" s="60">
        <v>50</v>
      </c>
      <c r="M89" s="819"/>
      <c r="N89" s="60">
        <v>50</v>
      </c>
      <c r="O89" s="45"/>
      <c r="P89" s="60">
        <v>50</v>
      </c>
      <c r="Q89" s="45"/>
      <c r="R89" s="60">
        <v>50</v>
      </c>
      <c r="S89" s="41"/>
      <c r="T89" s="60">
        <v>50</v>
      </c>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52.5</v>
      </c>
      <c r="K90" s="67"/>
      <c r="L90" s="75">
        <f>AVERAGE(L91,L94,L97,L98,L99)</f>
        <v>50</v>
      </c>
      <c r="M90" s="67"/>
      <c r="N90" s="75">
        <f>AVERAGE(N91,N94,N97,N98,N99)</f>
        <v>50</v>
      </c>
      <c r="O90" s="67"/>
      <c r="P90" s="75">
        <f>AVERAGE(P91,P94,P97,P98,P99)</f>
        <v>50</v>
      </c>
      <c r="Q90" s="67"/>
      <c r="R90" s="75">
        <f>AVERAGE(R91,R94,R97,R98,R99)</f>
        <v>50</v>
      </c>
      <c r="S90" s="67"/>
      <c r="T90" s="75">
        <f>AVERAGE(T91,T94,T97,T98,T99)</f>
        <v>50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87.5</v>
      </c>
      <c r="K91" s="69"/>
      <c r="L91" s="61">
        <f>AVERAGE(L92,L93)</f>
        <v>75</v>
      </c>
      <c r="M91" s="821"/>
      <c r="N91" s="61">
        <f>AVERAGE(N92,N93)</f>
        <v>75</v>
      </c>
      <c r="O91" s="69"/>
      <c r="P91" s="61">
        <f>AVERAGE(P92,P93)</f>
        <v>75</v>
      </c>
      <c r="Q91" s="69"/>
      <c r="R91" s="61">
        <f>AVERAGE(R92,R93)</f>
        <v>75</v>
      </c>
      <c r="S91" s="69"/>
      <c r="T91" s="61">
        <f>AVERAGE(T92,T93)</f>
        <v>75</v>
      </c>
      <c r="U91" s="69"/>
      <c r="V91" s="69"/>
      <c r="W91" s="43"/>
      <c r="X91" s="69"/>
      <c r="Y91" s="69"/>
    </row>
    <row r="92" spans="1:25" ht="390" x14ac:dyDescent="0.25">
      <c r="A92" s="564" t="s">
        <v>5025</v>
      </c>
      <c r="B92" s="564"/>
      <c r="C92" s="564"/>
      <c r="D92" s="564"/>
      <c r="E92" s="754" t="s">
        <v>6986</v>
      </c>
      <c r="F92" s="450" t="s">
        <v>203</v>
      </c>
      <c r="G92" s="12" t="s">
        <v>204</v>
      </c>
      <c r="H92" s="12" t="s">
        <v>205</v>
      </c>
      <c r="I92" s="12" t="s">
        <v>5027</v>
      </c>
      <c r="J92" s="65">
        <v>75</v>
      </c>
      <c r="K92" s="47" t="s">
        <v>711</v>
      </c>
      <c r="L92" s="50">
        <v>50</v>
      </c>
      <c r="M92" s="49" t="s">
        <v>712</v>
      </c>
      <c r="N92" s="50">
        <v>50</v>
      </c>
      <c r="O92" s="50"/>
      <c r="P92" s="50">
        <v>50</v>
      </c>
      <c r="Q92" s="50"/>
      <c r="R92" s="50">
        <v>50</v>
      </c>
      <c r="S92" s="47"/>
      <c r="T92" s="50">
        <v>50</v>
      </c>
      <c r="U92" s="47"/>
      <c r="V92" s="50"/>
      <c r="W92" s="47"/>
      <c r="X92" s="50"/>
      <c r="Y92" s="50"/>
    </row>
    <row r="93" spans="1:25" ht="210" x14ac:dyDescent="0.25">
      <c r="A93" s="564" t="s">
        <v>5028</v>
      </c>
      <c r="B93" s="564"/>
      <c r="C93" s="564"/>
      <c r="D93" s="564"/>
      <c r="E93" s="754" t="s">
        <v>6987</v>
      </c>
      <c r="F93" s="450" t="s">
        <v>3627</v>
      </c>
      <c r="G93" s="12" t="s">
        <v>192</v>
      </c>
      <c r="H93" s="12" t="s">
        <v>176</v>
      </c>
      <c r="I93" s="12" t="s">
        <v>206</v>
      </c>
      <c r="J93" s="62">
        <v>100</v>
      </c>
      <c r="K93" s="40" t="s">
        <v>713</v>
      </c>
      <c r="L93" s="46">
        <v>100</v>
      </c>
      <c r="M93" s="63"/>
      <c r="N93" s="46">
        <v>100</v>
      </c>
      <c r="O93" s="46"/>
      <c r="P93" s="46">
        <v>100</v>
      </c>
      <c r="Q93" s="46"/>
      <c r="R93" s="46">
        <v>100</v>
      </c>
      <c r="S93" s="40"/>
      <c r="T93" s="46">
        <v>100</v>
      </c>
      <c r="U93" s="40"/>
      <c r="V93" s="46"/>
      <c r="W93" s="40"/>
      <c r="X93" s="46"/>
      <c r="Y93" s="46"/>
    </row>
    <row r="94" spans="1:25" s="52" customFormat="1" ht="51.75" x14ac:dyDescent="0.25">
      <c r="A94" s="31">
        <v>56</v>
      </c>
      <c r="B94" s="31"/>
      <c r="C94" s="31"/>
      <c r="D94" s="756" t="s">
        <v>645</v>
      </c>
      <c r="E94" s="756"/>
      <c r="F94" s="517" t="s">
        <v>645</v>
      </c>
      <c r="G94" s="30"/>
      <c r="H94" s="30"/>
      <c r="I94" s="30"/>
      <c r="J94" s="61">
        <f>AVERAGE(J95,J96)</f>
        <v>75</v>
      </c>
      <c r="K94" s="43"/>
      <c r="L94" s="61">
        <f>AVERAGE(L95,L96)</f>
        <v>75</v>
      </c>
      <c r="M94" s="821"/>
      <c r="N94" s="61">
        <f>AVERAGE(N95,N96)</f>
        <v>75</v>
      </c>
      <c r="O94" s="69"/>
      <c r="P94" s="61">
        <f>AVERAGE(P95,P96)</f>
        <v>75</v>
      </c>
      <c r="Q94" s="69"/>
      <c r="R94" s="61">
        <f>AVERAGE(R95,R96)</f>
        <v>75</v>
      </c>
      <c r="S94" s="43"/>
      <c r="T94" s="61">
        <f>AVERAGE(T95,T96)</f>
        <v>75</v>
      </c>
      <c r="U94" s="43"/>
      <c r="V94" s="69"/>
      <c r="W94" s="43"/>
      <c r="X94" s="69"/>
      <c r="Y94" s="69"/>
    </row>
    <row r="95" spans="1:25" ht="135" x14ac:dyDescent="0.25">
      <c r="A95" s="564" t="s">
        <v>572</v>
      </c>
      <c r="B95" s="564"/>
      <c r="C95" s="564"/>
      <c r="D95" s="564"/>
      <c r="E95" s="754" t="s">
        <v>6988</v>
      </c>
      <c r="F95" s="450" t="s">
        <v>207</v>
      </c>
      <c r="G95" s="12" t="s">
        <v>204</v>
      </c>
      <c r="H95" s="12" t="s">
        <v>208</v>
      </c>
      <c r="I95" s="12" t="s">
        <v>5029</v>
      </c>
      <c r="J95" s="62">
        <v>50</v>
      </c>
      <c r="K95" s="40" t="s">
        <v>714</v>
      </c>
      <c r="L95" s="62">
        <v>50</v>
      </c>
      <c r="M95" s="63"/>
      <c r="N95" s="62">
        <v>50</v>
      </c>
      <c r="O95" s="46"/>
      <c r="P95" s="62">
        <v>50</v>
      </c>
      <c r="Q95" s="46"/>
      <c r="R95" s="62">
        <v>50</v>
      </c>
      <c r="S95" s="46"/>
      <c r="T95" s="62">
        <v>50</v>
      </c>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2">
        <v>100</v>
      </c>
      <c r="K96" s="40" t="s">
        <v>715</v>
      </c>
      <c r="L96" s="62">
        <v>100</v>
      </c>
      <c r="M96" s="63"/>
      <c r="N96" s="62">
        <v>100</v>
      </c>
      <c r="O96" s="46"/>
      <c r="P96" s="62">
        <v>100</v>
      </c>
      <c r="Q96" s="46"/>
      <c r="R96" s="62">
        <v>100</v>
      </c>
      <c r="S96" s="40"/>
      <c r="T96" s="62">
        <v>100</v>
      </c>
      <c r="U96" s="40"/>
      <c r="V96" s="46"/>
      <c r="W96" s="40"/>
      <c r="X96" s="46"/>
      <c r="Y96" s="46"/>
    </row>
    <row r="97" spans="1:25" ht="409.5" x14ac:dyDescent="0.25">
      <c r="A97" s="564">
        <v>57</v>
      </c>
      <c r="B97" s="564"/>
      <c r="C97" s="564"/>
      <c r="D97" s="754" t="s">
        <v>4963</v>
      </c>
      <c r="E97" s="754"/>
      <c r="F97" s="450" t="s">
        <v>210</v>
      </c>
      <c r="G97" s="12" t="s">
        <v>175</v>
      </c>
      <c r="H97" s="12" t="s">
        <v>176</v>
      </c>
      <c r="I97" s="12" t="s">
        <v>211</v>
      </c>
      <c r="J97" s="62">
        <v>50</v>
      </c>
      <c r="K97" s="40" t="s">
        <v>716</v>
      </c>
      <c r="L97" s="62">
        <v>50</v>
      </c>
      <c r="M97" s="63"/>
      <c r="N97" s="62">
        <v>50</v>
      </c>
      <c r="O97" s="46"/>
      <c r="P97" s="62">
        <v>50</v>
      </c>
      <c r="Q97" s="46"/>
      <c r="R97" s="62">
        <v>50</v>
      </c>
      <c r="S97" s="46"/>
      <c r="T97" s="62">
        <v>50</v>
      </c>
      <c r="U97" s="40"/>
      <c r="V97" s="46"/>
      <c r="W97" s="40"/>
      <c r="X97" s="46"/>
      <c r="Y97" s="46"/>
    </row>
    <row r="98" spans="1:25" ht="255" x14ac:dyDescent="0.25">
      <c r="A98" s="564">
        <v>58</v>
      </c>
      <c r="B98" s="564"/>
      <c r="C98" s="564"/>
      <c r="D98" s="754" t="s">
        <v>237</v>
      </c>
      <c r="E98" s="754"/>
      <c r="F98" s="450" t="s">
        <v>212</v>
      </c>
      <c r="G98" s="12" t="s">
        <v>192</v>
      </c>
      <c r="H98" s="12" t="s">
        <v>176</v>
      </c>
      <c r="I98" s="12" t="s">
        <v>213</v>
      </c>
      <c r="J98" s="62">
        <v>50</v>
      </c>
      <c r="K98" s="40" t="s">
        <v>717</v>
      </c>
      <c r="L98" s="62">
        <v>50</v>
      </c>
      <c r="M98" s="63"/>
      <c r="N98" s="62">
        <v>50</v>
      </c>
      <c r="O98" s="46"/>
      <c r="P98" s="62">
        <v>50</v>
      </c>
      <c r="Q98" s="46"/>
      <c r="R98" s="62">
        <v>50</v>
      </c>
      <c r="S98" s="46"/>
      <c r="T98" s="62">
        <v>50</v>
      </c>
      <c r="U98" s="46"/>
      <c r="V98" s="46"/>
      <c r="W98" s="40"/>
      <c r="X98" s="46"/>
      <c r="Y98" s="46"/>
    </row>
    <row r="99" spans="1:25" ht="105" x14ac:dyDescent="0.25">
      <c r="A99" s="564">
        <v>59</v>
      </c>
      <c r="B99" s="564"/>
      <c r="C99" s="564"/>
      <c r="D99" s="754" t="s">
        <v>238</v>
      </c>
      <c r="E99" s="754"/>
      <c r="F99" s="450" t="s">
        <v>214</v>
      </c>
      <c r="G99" s="12" t="s">
        <v>175</v>
      </c>
      <c r="H99" s="12" t="s">
        <v>176</v>
      </c>
      <c r="I99" s="12" t="s">
        <v>202</v>
      </c>
      <c r="J99" s="60">
        <v>0</v>
      </c>
      <c r="K99" s="41" t="s">
        <v>718</v>
      </c>
      <c r="L99" s="45">
        <v>0</v>
      </c>
      <c r="M99" s="819"/>
      <c r="N99" s="45">
        <v>0</v>
      </c>
      <c r="O99" s="45"/>
      <c r="P99" s="45">
        <v>0</v>
      </c>
      <c r="Q99" s="45"/>
      <c r="R99" s="45">
        <v>0</v>
      </c>
      <c r="S99" s="45"/>
      <c r="T99" s="45">
        <v>0</v>
      </c>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85</v>
      </c>
      <c r="K100" s="44"/>
      <c r="L100" s="75">
        <f>AVERAGE(L101:L105)</f>
        <v>85</v>
      </c>
      <c r="M100" s="822"/>
      <c r="N100" s="75">
        <f>AVERAGE(N101:N105)</f>
        <v>85</v>
      </c>
      <c r="O100" s="67"/>
      <c r="P100" s="75">
        <f>AVERAGE(P101:P105)</f>
        <v>85</v>
      </c>
      <c r="Q100" s="67"/>
      <c r="R100" s="75">
        <f>AVERAGE(R101:R105)</f>
        <v>85</v>
      </c>
      <c r="S100" s="67"/>
      <c r="T100" s="75">
        <f>AVERAGE(T101:T105)</f>
        <v>85</v>
      </c>
      <c r="U100" s="67"/>
      <c r="V100" s="67"/>
      <c r="W100" s="44"/>
      <c r="X100" s="67"/>
      <c r="Y100" s="67"/>
    </row>
    <row r="101" spans="1:25" ht="285" x14ac:dyDescent="0.25">
      <c r="A101" s="564">
        <v>60</v>
      </c>
      <c r="B101" s="564"/>
      <c r="C101" s="564"/>
      <c r="D101" s="754" t="s">
        <v>243</v>
      </c>
      <c r="E101" s="754"/>
      <c r="F101" s="450" t="s">
        <v>215</v>
      </c>
      <c r="G101" s="12" t="s">
        <v>175</v>
      </c>
      <c r="H101" s="12" t="s">
        <v>176</v>
      </c>
      <c r="I101" s="12" t="s">
        <v>216</v>
      </c>
      <c r="J101" s="62">
        <v>100</v>
      </c>
      <c r="K101" s="40" t="s">
        <v>719</v>
      </c>
      <c r="L101" s="62">
        <v>100</v>
      </c>
      <c r="M101" s="63"/>
      <c r="N101" s="62">
        <v>100</v>
      </c>
      <c r="O101" s="46"/>
      <c r="P101" s="62">
        <v>100</v>
      </c>
      <c r="Q101" s="46"/>
      <c r="R101" s="62">
        <v>100</v>
      </c>
      <c r="S101" s="40"/>
      <c r="T101" s="62">
        <v>100</v>
      </c>
      <c r="U101" s="40"/>
      <c r="V101" s="46"/>
      <c r="W101" s="40"/>
      <c r="X101" s="46"/>
      <c r="Y101" s="46"/>
    </row>
    <row r="102" spans="1:25" ht="60" x14ac:dyDescent="0.25">
      <c r="A102" s="564">
        <v>61</v>
      </c>
      <c r="B102" s="564"/>
      <c r="C102" s="564"/>
      <c r="D102" s="754" t="s">
        <v>242</v>
      </c>
      <c r="E102" s="754"/>
      <c r="F102" s="450" t="s">
        <v>217</v>
      </c>
      <c r="G102" s="12" t="s">
        <v>218</v>
      </c>
      <c r="H102" s="12" t="s">
        <v>219</v>
      </c>
      <c r="I102" s="12" t="s">
        <v>220</v>
      </c>
      <c r="J102" s="62">
        <v>100</v>
      </c>
      <c r="K102" s="40" t="s">
        <v>720</v>
      </c>
      <c r="L102" s="62">
        <v>100</v>
      </c>
      <c r="M102" s="63"/>
      <c r="N102" s="62">
        <v>100</v>
      </c>
      <c r="O102" s="46"/>
      <c r="P102" s="62">
        <v>100</v>
      </c>
      <c r="Q102" s="62"/>
      <c r="R102" s="62">
        <v>100</v>
      </c>
      <c r="S102" s="40"/>
      <c r="T102" s="62">
        <v>100</v>
      </c>
      <c r="U102" s="40"/>
      <c r="V102" s="46"/>
      <c r="W102" s="40"/>
      <c r="X102" s="46"/>
      <c r="Y102" s="46"/>
    </row>
    <row r="103" spans="1:25" ht="195" x14ac:dyDescent="0.25">
      <c r="A103" s="564">
        <v>62</v>
      </c>
      <c r="B103" s="564"/>
      <c r="C103" s="564"/>
      <c r="D103" s="754" t="s">
        <v>241</v>
      </c>
      <c r="E103" s="754"/>
      <c r="F103" s="450" t="s">
        <v>221</v>
      </c>
      <c r="G103" s="12" t="s">
        <v>175</v>
      </c>
      <c r="H103" s="12" t="s">
        <v>222</v>
      </c>
      <c r="I103" s="12" t="s">
        <v>202</v>
      </c>
      <c r="J103" s="62">
        <v>75</v>
      </c>
      <c r="K103" s="40" t="s">
        <v>721</v>
      </c>
      <c r="L103" s="62">
        <v>75</v>
      </c>
      <c r="M103" s="63"/>
      <c r="N103" s="62">
        <v>75</v>
      </c>
      <c r="O103" s="46"/>
      <c r="P103" s="62">
        <v>75</v>
      </c>
      <c r="Q103" s="46"/>
      <c r="R103" s="62">
        <v>75</v>
      </c>
      <c r="S103" s="46"/>
      <c r="T103" s="62">
        <v>75</v>
      </c>
      <c r="U103" s="46"/>
      <c r="V103" s="46"/>
      <c r="W103" s="40"/>
      <c r="X103" s="46"/>
      <c r="Y103" s="46"/>
    </row>
    <row r="104" spans="1:25" ht="315" x14ac:dyDescent="0.25">
      <c r="A104" s="564">
        <v>63</v>
      </c>
      <c r="B104" s="564"/>
      <c r="C104" s="564"/>
      <c r="D104" s="754" t="s">
        <v>240</v>
      </c>
      <c r="E104" s="754"/>
      <c r="F104" s="450" t="s">
        <v>223</v>
      </c>
      <c r="G104" s="12" t="s">
        <v>224</v>
      </c>
      <c r="H104" s="12" t="s">
        <v>225</v>
      </c>
      <c r="I104" s="12" t="s">
        <v>226</v>
      </c>
      <c r="J104" s="62">
        <v>50</v>
      </c>
      <c r="K104" s="40" t="s">
        <v>722</v>
      </c>
      <c r="L104" s="62">
        <v>50</v>
      </c>
      <c r="M104" s="63"/>
      <c r="N104" s="62">
        <v>50</v>
      </c>
      <c r="O104" s="46"/>
      <c r="P104" s="62">
        <v>50</v>
      </c>
      <c r="Q104" s="62"/>
      <c r="R104" s="62">
        <v>50</v>
      </c>
      <c r="S104" s="46"/>
      <c r="T104" s="62">
        <v>50</v>
      </c>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2">
        <v>100</v>
      </c>
      <c r="K105" s="40" t="s">
        <v>723</v>
      </c>
      <c r="L105" s="62">
        <v>100</v>
      </c>
      <c r="M105" s="63"/>
      <c r="N105" s="62">
        <v>100</v>
      </c>
      <c r="O105" s="46"/>
      <c r="P105" s="62">
        <v>100</v>
      </c>
      <c r="Q105" s="46"/>
      <c r="R105" s="62">
        <v>100</v>
      </c>
      <c r="S105" s="40"/>
      <c r="T105" s="62">
        <v>100</v>
      </c>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56.875</v>
      </c>
      <c r="K106" s="67"/>
      <c r="L106" s="75">
        <f>AVERAGE(L107,L112,L115,L140)</f>
        <v>56.875</v>
      </c>
      <c r="M106" s="67"/>
      <c r="N106" s="75">
        <f>AVERAGE(N107,N112,N115,N140)</f>
        <v>56.875</v>
      </c>
      <c r="O106" s="67"/>
      <c r="P106" s="75">
        <f>AVERAGE(P107,P112,P115,P140)</f>
        <v>56.875</v>
      </c>
      <c r="Q106" s="67"/>
      <c r="R106" s="75">
        <f>AVERAGE(R107,R112,R115,R140)</f>
        <v>56.875</v>
      </c>
      <c r="S106" s="67"/>
      <c r="T106" s="75">
        <f>AVERAGE(T107,T112,T115,T140)</f>
        <v>56.875</v>
      </c>
      <c r="U106" s="67"/>
      <c r="V106" s="75">
        <f>AVERAGE(V107,V112,V115,V140)</f>
        <v>56.875</v>
      </c>
      <c r="W106" s="44"/>
      <c r="X106" s="75">
        <f>AVERAGE(X107,X112,X115,X140)</f>
        <v>59.375</v>
      </c>
      <c r="Y106" s="67"/>
    </row>
    <row r="107" spans="1:25" s="26" customFormat="1" ht="144.75" customHeight="1" x14ac:dyDescent="0.25">
      <c r="A107" s="28"/>
      <c r="B107" s="28"/>
      <c r="C107" s="750" t="s">
        <v>576</v>
      </c>
      <c r="D107" s="28"/>
      <c r="E107" s="28"/>
      <c r="F107" s="502" t="s">
        <v>5031</v>
      </c>
      <c r="G107" s="28"/>
      <c r="H107" s="28"/>
      <c r="I107" s="28"/>
      <c r="J107" s="75">
        <f>AVERAGE(J108:J111)</f>
        <v>12.5</v>
      </c>
      <c r="K107" s="67"/>
      <c r="L107" s="75">
        <f>AVERAGE(L108:L111)</f>
        <v>12.5</v>
      </c>
      <c r="M107" s="67"/>
      <c r="N107" s="75">
        <f>AVERAGE(N108:N111)</f>
        <v>12.5</v>
      </c>
      <c r="O107" s="67"/>
      <c r="P107" s="75">
        <f>AVERAGE(P108:P111)</f>
        <v>12.5</v>
      </c>
      <c r="Q107" s="67"/>
      <c r="R107" s="75">
        <f>AVERAGE(R108:R111)</f>
        <v>12.5</v>
      </c>
      <c r="S107" s="67"/>
      <c r="T107" s="75">
        <f>AVERAGE(T108:T111)</f>
        <v>12.5</v>
      </c>
      <c r="U107" s="67"/>
      <c r="V107" s="75">
        <f>AVERAGE(V108:V111)</f>
        <v>12.5</v>
      </c>
      <c r="W107" s="44"/>
      <c r="X107" s="75">
        <f>AVERAGE(X108:X111)</f>
        <v>12.5</v>
      </c>
      <c r="Y107" s="67"/>
    </row>
    <row r="108" spans="1:25" ht="45" x14ac:dyDescent="0.25">
      <c r="A108" s="564">
        <v>65</v>
      </c>
      <c r="B108" s="564"/>
      <c r="C108" s="564"/>
      <c r="D108" s="754" t="s">
        <v>244</v>
      </c>
      <c r="E108" s="754"/>
      <c r="F108" s="450" t="s">
        <v>244</v>
      </c>
      <c r="G108" s="12" t="s">
        <v>245</v>
      </c>
      <c r="H108" s="12" t="s">
        <v>246</v>
      </c>
      <c r="I108" s="12" t="s">
        <v>247</v>
      </c>
      <c r="J108" s="60">
        <v>0</v>
      </c>
      <c r="K108" s="41"/>
      <c r="L108" s="45">
        <v>0</v>
      </c>
      <c r="M108" s="819"/>
      <c r="N108" s="45">
        <v>0</v>
      </c>
      <c r="O108" s="45"/>
      <c r="P108" s="45">
        <v>0</v>
      </c>
      <c r="Q108" s="45"/>
      <c r="R108" s="45">
        <v>0</v>
      </c>
      <c r="S108" s="45"/>
      <c r="T108" s="45">
        <v>0</v>
      </c>
      <c r="U108" s="45"/>
      <c r="V108" s="45">
        <v>0</v>
      </c>
      <c r="W108" s="41"/>
      <c r="X108" s="45">
        <v>0</v>
      </c>
      <c r="Y108" s="45"/>
    </row>
    <row r="109" spans="1:25" ht="120" x14ac:dyDescent="0.25">
      <c r="A109" s="564">
        <v>66</v>
      </c>
      <c r="B109" s="564"/>
      <c r="C109" s="564"/>
      <c r="D109" s="754" t="s">
        <v>304</v>
      </c>
      <c r="E109" s="754"/>
      <c r="F109" s="450" t="s">
        <v>5503</v>
      </c>
      <c r="G109" s="12" t="s">
        <v>248</v>
      </c>
      <c r="H109" s="12" t="s">
        <v>249</v>
      </c>
      <c r="I109" s="12" t="s">
        <v>247</v>
      </c>
      <c r="J109" s="60">
        <v>0</v>
      </c>
      <c r="K109" s="41"/>
      <c r="L109" s="60">
        <v>0</v>
      </c>
      <c r="M109" s="819"/>
      <c r="N109" s="60">
        <v>0</v>
      </c>
      <c r="O109" s="45"/>
      <c r="P109" s="60">
        <v>0</v>
      </c>
      <c r="Q109" s="45"/>
      <c r="R109" s="60">
        <v>0</v>
      </c>
      <c r="S109" s="45"/>
      <c r="T109" s="60">
        <v>0</v>
      </c>
      <c r="U109" s="45"/>
      <c r="V109" s="45">
        <v>0</v>
      </c>
      <c r="W109" s="41"/>
      <c r="X109" s="45">
        <v>0</v>
      </c>
      <c r="Y109" s="45"/>
    </row>
    <row r="110" spans="1:25" ht="150" x14ac:dyDescent="0.25">
      <c r="A110" s="564">
        <v>67</v>
      </c>
      <c r="B110" s="564"/>
      <c r="C110" s="564"/>
      <c r="D110" s="754" t="s">
        <v>306</v>
      </c>
      <c r="E110" s="754"/>
      <c r="F110" s="450" t="s">
        <v>250</v>
      </c>
      <c r="G110" s="12" t="s">
        <v>248</v>
      </c>
      <c r="H110" s="12" t="s">
        <v>251</v>
      </c>
      <c r="I110" s="12" t="s">
        <v>247</v>
      </c>
      <c r="J110" s="60">
        <v>50</v>
      </c>
      <c r="K110" s="41" t="s">
        <v>724</v>
      </c>
      <c r="L110" s="45">
        <v>50</v>
      </c>
      <c r="M110" s="819"/>
      <c r="N110" s="45">
        <v>50</v>
      </c>
      <c r="O110" s="45"/>
      <c r="P110" s="45">
        <v>50</v>
      </c>
      <c r="Q110" s="45"/>
      <c r="R110" s="45">
        <v>50</v>
      </c>
      <c r="S110" s="41"/>
      <c r="T110" s="45">
        <v>50</v>
      </c>
      <c r="U110" s="41"/>
      <c r="V110" s="45">
        <v>50</v>
      </c>
      <c r="W110" s="41"/>
      <c r="X110" s="45">
        <v>50</v>
      </c>
      <c r="Y110" s="45"/>
    </row>
    <row r="111" spans="1:25" ht="45" x14ac:dyDescent="0.25">
      <c r="A111" s="564">
        <v>68</v>
      </c>
      <c r="B111" s="564"/>
      <c r="C111" s="564"/>
      <c r="D111" s="754" t="s">
        <v>305</v>
      </c>
      <c r="E111" s="754"/>
      <c r="F111" s="450" t="s">
        <v>252</v>
      </c>
      <c r="G111" s="12" t="s">
        <v>253</v>
      </c>
      <c r="H111" s="12" t="s">
        <v>254</v>
      </c>
      <c r="I111" s="12" t="s">
        <v>255</v>
      </c>
      <c r="J111" s="60">
        <v>0</v>
      </c>
      <c r="K111" s="41"/>
      <c r="L111" s="45">
        <v>0</v>
      </c>
      <c r="M111" s="819"/>
      <c r="N111" s="45">
        <v>0</v>
      </c>
      <c r="O111" s="45"/>
      <c r="P111" s="45">
        <v>0</v>
      </c>
      <c r="Q111" s="45"/>
      <c r="R111" s="45">
        <v>0</v>
      </c>
      <c r="S111" s="45"/>
      <c r="T111" s="45">
        <v>0</v>
      </c>
      <c r="U111" s="45"/>
      <c r="V111" s="45">
        <v>0</v>
      </c>
      <c r="W111" s="41"/>
      <c r="X111" s="45">
        <v>0</v>
      </c>
      <c r="Y111" s="45"/>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822"/>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41"/>
      <c r="L113" s="45">
        <v>100</v>
      </c>
      <c r="M113" s="819"/>
      <c r="N113" s="45">
        <v>100</v>
      </c>
      <c r="O113" s="45"/>
      <c r="P113" s="45">
        <v>100</v>
      </c>
      <c r="Q113" s="45"/>
      <c r="R113" s="45">
        <v>100</v>
      </c>
      <c r="S113" s="45"/>
      <c r="T113" s="45">
        <v>100</v>
      </c>
      <c r="U113" s="45"/>
      <c r="V113" s="45">
        <v>100</v>
      </c>
      <c r="W113" s="41"/>
      <c r="X113" s="45">
        <v>100</v>
      </c>
      <c r="Y113" s="45"/>
    </row>
    <row r="114" spans="1:25" ht="60" x14ac:dyDescent="0.25">
      <c r="A114" s="564">
        <v>70</v>
      </c>
      <c r="B114" s="564"/>
      <c r="C114" s="564"/>
      <c r="D114" s="754" t="s">
        <v>308</v>
      </c>
      <c r="E114" s="754"/>
      <c r="F114" s="450" t="s">
        <v>259</v>
      </c>
      <c r="G114" s="12" t="s">
        <v>260</v>
      </c>
      <c r="H114" s="12" t="s">
        <v>261</v>
      </c>
      <c r="I114" s="12" t="s">
        <v>262</v>
      </c>
      <c r="J114" s="60">
        <v>100</v>
      </c>
      <c r="K114" s="41"/>
      <c r="L114" s="45">
        <v>100</v>
      </c>
      <c r="M114" s="819"/>
      <c r="N114" s="45">
        <v>100</v>
      </c>
      <c r="O114" s="41"/>
      <c r="P114" s="45">
        <v>100</v>
      </c>
      <c r="Q114" s="45"/>
      <c r="R114" s="45">
        <v>100</v>
      </c>
      <c r="S114" s="45"/>
      <c r="T114" s="45">
        <v>100</v>
      </c>
      <c r="U114" s="45"/>
      <c r="V114" s="45">
        <v>100</v>
      </c>
      <c r="W114" s="41"/>
      <c r="X114" s="45">
        <v>100</v>
      </c>
      <c r="Y114" s="45"/>
    </row>
    <row r="115" spans="1:25" s="26" customFormat="1" ht="72" customHeight="1" x14ac:dyDescent="0.25">
      <c r="A115" s="28"/>
      <c r="B115" s="28"/>
      <c r="C115" s="750" t="s">
        <v>578</v>
      </c>
      <c r="D115" s="28"/>
      <c r="E115" s="1023"/>
      <c r="F115" s="762" t="s">
        <v>530</v>
      </c>
      <c r="G115" s="751"/>
      <c r="H115" s="751"/>
      <c r="I115" s="751"/>
      <c r="J115" s="75">
        <f>AVERAGE(J116,J122,J128,J134)</f>
        <v>25</v>
      </c>
      <c r="K115" s="44"/>
      <c r="L115" s="75">
        <f>AVERAGE(L116,L122,L128,L134)</f>
        <v>25</v>
      </c>
      <c r="M115" s="822"/>
      <c r="N115" s="75">
        <f>AVERAGE(N116,N122,N128,N134)</f>
        <v>25</v>
      </c>
      <c r="O115" s="67"/>
      <c r="P115" s="75">
        <f>AVERAGE(P116,P122,P128,P134)</f>
        <v>25</v>
      </c>
      <c r="Q115" s="67"/>
      <c r="R115" s="75">
        <f>AVERAGE(R116,R122,R128,R134)</f>
        <v>25</v>
      </c>
      <c r="S115" s="67"/>
      <c r="T115" s="75">
        <f>AVERAGE(T116,T122,T128,T134)</f>
        <v>25</v>
      </c>
      <c r="U115" s="67"/>
      <c r="V115" s="75">
        <f>AVERAGE(V116,V122,V128,V134)</f>
        <v>25</v>
      </c>
      <c r="W115" s="44"/>
      <c r="X115" s="75">
        <f>AVERAGE(X116,X122,X128,X134)</f>
        <v>35</v>
      </c>
      <c r="Y115" s="67"/>
    </row>
    <row r="116" spans="1:25" s="52" customFormat="1" ht="72" customHeight="1" x14ac:dyDescent="0.25">
      <c r="A116" s="31">
        <v>71</v>
      </c>
      <c r="B116" s="31"/>
      <c r="C116" s="758"/>
      <c r="D116" s="763" t="s">
        <v>646</v>
      </c>
      <c r="E116" s="763"/>
      <c r="F116" s="764" t="s">
        <v>646</v>
      </c>
      <c r="G116" s="30"/>
      <c r="H116" s="30"/>
      <c r="I116" s="30"/>
      <c r="J116" s="61">
        <f>AVERAGE(J117:J121)</f>
        <v>10</v>
      </c>
      <c r="K116" s="43"/>
      <c r="L116" s="61">
        <f>AVERAGE(L117:L121)</f>
        <v>10</v>
      </c>
      <c r="M116" s="821"/>
      <c r="N116" s="61">
        <f>AVERAGE(N117:N121)</f>
        <v>10</v>
      </c>
      <c r="O116" s="69"/>
      <c r="P116" s="61">
        <f>AVERAGE(P117:P121)</f>
        <v>10</v>
      </c>
      <c r="Q116" s="69"/>
      <c r="R116" s="61">
        <f>AVERAGE(R117:R121)</f>
        <v>10</v>
      </c>
      <c r="S116" s="69"/>
      <c r="T116" s="61">
        <f>AVERAGE(T117:T121)</f>
        <v>10</v>
      </c>
      <c r="U116" s="69"/>
      <c r="V116" s="61">
        <f>AVERAGE(V117:V121)</f>
        <v>10</v>
      </c>
      <c r="W116" s="43"/>
      <c r="X116" s="61">
        <f>AVERAGE(X117:X121)</f>
        <v>10</v>
      </c>
      <c r="Y116" s="69"/>
    </row>
    <row r="117" spans="1:25" ht="210" x14ac:dyDescent="0.25">
      <c r="A117" s="564" t="s">
        <v>5033</v>
      </c>
      <c r="B117" s="564"/>
      <c r="C117" s="564"/>
      <c r="D117" s="564"/>
      <c r="E117" s="754" t="s">
        <v>6991</v>
      </c>
      <c r="F117" s="450" t="s">
        <v>263</v>
      </c>
      <c r="G117" s="12" t="s">
        <v>5034</v>
      </c>
      <c r="H117" s="12" t="s">
        <v>5035</v>
      </c>
      <c r="I117" s="12" t="s">
        <v>5036</v>
      </c>
      <c r="J117" s="60">
        <v>50</v>
      </c>
      <c r="K117" s="41" t="s">
        <v>725</v>
      </c>
      <c r="L117" s="60">
        <v>50</v>
      </c>
      <c r="M117" s="819"/>
      <c r="N117" s="60">
        <v>50</v>
      </c>
      <c r="O117" s="45"/>
      <c r="P117" s="60">
        <v>50</v>
      </c>
      <c r="Q117" s="45"/>
      <c r="R117" s="60">
        <v>50</v>
      </c>
      <c r="S117" s="45"/>
      <c r="T117" s="60">
        <v>50</v>
      </c>
      <c r="U117" s="45"/>
      <c r="V117" s="45">
        <v>50</v>
      </c>
      <c r="W117" s="41"/>
      <c r="X117" s="45">
        <v>50</v>
      </c>
      <c r="Y117" s="45"/>
    </row>
    <row r="118" spans="1:25" ht="195" x14ac:dyDescent="0.25">
      <c r="A118" s="564" t="s">
        <v>5037</v>
      </c>
      <c r="B118" s="564"/>
      <c r="C118" s="564"/>
      <c r="D118" s="564"/>
      <c r="E118" s="754" t="s">
        <v>6990</v>
      </c>
      <c r="F118" s="450" t="s">
        <v>264</v>
      </c>
      <c r="G118" s="12" t="s">
        <v>265</v>
      </c>
      <c r="H118" s="12" t="s">
        <v>266</v>
      </c>
      <c r="I118" s="12" t="s">
        <v>267</v>
      </c>
      <c r="J118" s="60">
        <v>0</v>
      </c>
      <c r="K118" s="41" t="s">
        <v>726</v>
      </c>
      <c r="L118" s="45">
        <v>0</v>
      </c>
      <c r="M118" s="819"/>
      <c r="N118" s="45">
        <v>0</v>
      </c>
      <c r="O118" s="45"/>
      <c r="P118" s="45">
        <v>0</v>
      </c>
      <c r="Q118" s="45"/>
      <c r="R118" s="45">
        <v>0</v>
      </c>
      <c r="S118" s="45"/>
      <c r="T118" s="45">
        <v>0</v>
      </c>
      <c r="U118" s="45"/>
      <c r="V118" s="45">
        <v>0</v>
      </c>
      <c r="W118" s="41"/>
      <c r="X118" s="45">
        <v>0</v>
      </c>
      <c r="Y118" s="45"/>
    </row>
    <row r="119" spans="1:25" ht="180" x14ac:dyDescent="0.25">
      <c r="A119" s="564" t="s">
        <v>5038</v>
      </c>
      <c r="B119" s="564"/>
      <c r="C119" s="564"/>
      <c r="D119" s="564"/>
      <c r="E119" s="754" t="s">
        <v>6992</v>
      </c>
      <c r="F119" s="450" t="s">
        <v>268</v>
      </c>
      <c r="G119" s="12" t="s">
        <v>269</v>
      </c>
      <c r="H119" s="12" t="s">
        <v>270</v>
      </c>
      <c r="I119" s="12" t="s">
        <v>271</v>
      </c>
      <c r="J119" s="60">
        <v>0</v>
      </c>
      <c r="K119" s="41" t="s">
        <v>727</v>
      </c>
      <c r="L119" s="45">
        <v>0</v>
      </c>
      <c r="M119" s="819"/>
      <c r="N119" s="45">
        <v>0</v>
      </c>
      <c r="O119" s="45"/>
      <c r="P119" s="45">
        <v>0</v>
      </c>
      <c r="Q119" s="45"/>
      <c r="R119" s="45">
        <v>0</v>
      </c>
      <c r="S119" s="45"/>
      <c r="T119" s="45">
        <v>0</v>
      </c>
      <c r="U119" s="45"/>
      <c r="V119" s="45">
        <v>0</v>
      </c>
      <c r="W119" s="41"/>
      <c r="X119" s="45">
        <v>0</v>
      </c>
      <c r="Y119" s="45"/>
    </row>
    <row r="120" spans="1:25" ht="180" x14ac:dyDescent="0.25">
      <c r="A120" s="564" t="s">
        <v>5039</v>
      </c>
      <c r="B120" s="564"/>
      <c r="C120" s="564"/>
      <c r="D120" s="564"/>
      <c r="E120" s="754" t="s">
        <v>6993</v>
      </c>
      <c r="F120" s="450" t="s">
        <v>272</v>
      </c>
      <c r="G120" s="12" t="s">
        <v>273</v>
      </c>
      <c r="H120" s="12" t="s">
        <v>274</v>
      </c>
      <c r="I120" s="12" t="s">
        <v>275</v>
      </c>
      <c r="J120" s="60">
        <v>0</v>
      </c>
      <c r="K120" s="41" t="s">
        <v>728</v>
      </c>
      <c r="L120" s="45">
        <v>0</v>
      </c>
      <c r="M120" s="819"/>
      <c r="N120" s="45">
        <v>0</v>
      </c>
      <c r="O120" s="45"/>
      <c r="P120" s="45">
        <v>0</v>
      </c>
      <c r="Q120" s="45"/>
      <c r="R120" s="45">
        <v>0</v>
      </c>
      <c r="S120" s="45"/>
      <c r="T120" s="45">
        <v>0</v>
      </c>
      <c r="U120" s="45"/>
      <c r="V120" s="45">
        <v>0</v>
      </c>
      <c r="W120" s="41"/>
      <c r="X120" s="45">
        <v>0</v>
      </c>
      <c r="Y120" s="45"/>
    </row>
    <row r="121" spans="1:25" ht="120" x14ac:dyDescent="0.25">
      <c r="A121" s="564" t="s">
        <v>5040</v>
      </c>
      <c r="B121" s="564"/>
      <c r="C121" s="564"/>
      <c r="D121" s="564"/>
      <c r="E121" s="754" t="s">
        <v>6994</v>
      </c>
      <c r="F121" s="450" t="s">
        <v>276</v>
      </c>
      <c r="G121" s="12" t="s">
        <v>277</v>
      </c>
      <c r="H121" s="12" t="s">
        <v>278</v>
      </c>
      <c r="I121" s="12" t="s">
        <v>5119</v>
      </c>
      <c r="J121" s="60">
        <v>0</v>
      </c>
      <c r="K121" s="41"/>
      <c r="L121" s="45">
        <v>0</v>
      </c>
      <c r="M121" s="819"/>
      <c r="N121" s="45">
        <v>0</v>
      </c>
      <c r="O121" s="45"/>
      <c r="P121" s="45">
        <v>0</v>
      </c>
      <c r="Q121" s="45"/>
      <c r="R121" s="45">
        <v>0</v>
      </c>
      <c r="S121" s="45"/>
      <c r="T121" s="45">
        <v>0</v>
      </c>
      <c r="U121" s="45"/>
      <c r="V121" s="45">
        <v>0</v>
      </c>
      <c r="W121" s="41"/>
      <c r="X121" s="45">
        <v>0</v>
      </c>
      <c r="Y121" s="45"/>
    </row>
    <row r="122" spans="1:25" s="52" customFormat="1" ht="69" x14ac:dyDescent="0.25">
      <c r="A122" s="31">
        <v>72</v>
      </c>
      <c r="B122" s="31"/>
      <c r="C122" s="31"/>
      <c r="D122" s="763" t="s">
        <v>6995</v>
      </c>
      <c r="E122" s="763"/>
      <c r="F122" s="517" t="s">
        <v>647</v>
      </c>
      <c r="G122" s="30"/>
      <c r="H122" s="30"/>
      <c r="I122" s="30"/>
      <c r="J122" s="61">
        <f>AVERAGE(J123:J127)</f>
        <v>70</v>
      </c>
      <c r="K122" s="43"/>
      <c r="L122" s="61">
        <f>AVERAGE(L123:L127)</f>
        <v>70</v>
      </c>
      <c r="M122" s="821"/>
      <c r="N122" s="61">
        <f>AVERAGE(N123:N127)</f>
        <v>70</v>
      </c>
      <c r="O122" s="69"/>
      <c r="P122" s="61">
        <f>AVERAGE(P123:P127)</f>
        <v>70</v>
      </c>
      <c r="Q122" s="69"/>
      <c r="R122" s="61">
        <f>AVERAGE(R123:R127)</f>
        <v>70</v>
      </c>
      <c r="S122" s="69"/>
      <c r="T122" s="61">
        <f>AVERAGE(T123:T127)</f>
        <v>70</v>
      </c>
      <c r="U122" s="69"/>
      <c r="V122" s="61">
        <f>AVERAGE(V123:V127)</f>
        <v>70</v>
      </c>
      <c r="W122" s="43"/>
      <c r="X122" s="61">
        <f>AVERAGE(X123:X127)</f>
        <v>70</v>
      </c>
      <c r="Y122" s="69"/>
    </row>
    <row r="123" spans="1:25" ht="240" x14ac:dyDescent="0.25">
      <c r="A123" s="564" t="s">
        <v>579</v>
      </c>
      <c r="B123" s="564"/>
      <c r="C123" s="564"/>
      <c r="D123" s="564"/>
      <c r="E123" s="754" t="s">
        <v>6991</v>
      </c>
      <c r="F123" s="450" t="s">
        <v>279</v>
      </c>
      <c r="G123" s="12" t="s">
        <v>5041</v>
      </c>
      <c r="H123" s="12" t="s">
        <v>5042</v>
      </c>
      <c r="I123" s="12" t="s">
        <v>5043</v>
      </c>
      <c r="J123" s="60">
        <v>50</v>
      </c>
      <c r="K123" s="41" t="s">
        <v>729</v>
      </c>
      <c r="L123" s="60">
        <v>50</v>
      </c>
      <c r="M123" s="819"/>
      <c r="N123" s="60">
        <v>50</v>
      </c>
      <c r="O123" s="45"/>
      <c r="P123" s="60">
        <v>50</v>
      </c>
      <c r="Q123" s="45"/>
      <c r="R123" s="60">
        <v>50</v>
      </c>
      <c r="S123" s="45"/>
      <c r="T123" s="60">
        <v>50</v>
      </c>
      <c r="U123" s="45"/>
      <c r="V123" s="60">
        <v>50</v>
      </c>
      <c r="W123" s="41"/>
      <c r="X123" s="60">
        <v>50</v>
      </c>
      <c r="Y123" s="45"/>
    </row>
    <row r="124" spans="1:25" ht="195" x14ac:dyDescent="0.25">
      <c r="A124" s="564" t="s">
        <v>580</v>
      </c>
      <c r="B124" s="564"/>
      <c r="C124" s="564"/>
      <c r="D124" s="564"/>
      <c r="E124" s="754" t="s">
        <v>6990</v>
      </c>
      <c r="F124" s="450" t="s">
        <v>280</v>
      </c>
      <c r="G124" s="12" t="s">
        <v>281</v>
      </c>
      <c r="H124" s="12" t="s">
        <v>282</v>
      </c>
      <c r="I124" s="12" t="s">
        <v>267</v>
      </c>
      <c r="J124" s="60">
        <v>100</v>
      </c>
      <c r="K124" s="41" t="s">
        <v>730</v>
      </c>
      <c r="L124" s="60">
        <v>100</v>
      </c>
      <c r="M124" s="819"/>
      <c r="N124" s="60">
        <v>100</v>
      </c>
      <c r="O124" s="45"/>
      <c r="P124" s="60">
        <v>100</v>
      </c>
      <c r="Q124" s="45"/>
      <c r="R124" s="45">
        <v>100</v>
      </c>
      <c r="S124" s="45"/>
      <c r="T124" s="45">
        <v>100</v>
      </c>
      <c r="U124" s="45"/>
      <c r="V124" s="45">
        <v>100</v>
      </c>
      <c r="W124" s="41"/>
      <c r="X124" s="45">
        <v>100</v>
      </c>
      <c r="Y124" s="45"/>
    </row>
    <row r="125" spans="1:25" ht="45" x14ac:dyDescent="0.25">
      <c r="A125" s="564" t="s">
        <v>581</v>
      </c>
      <c r="B125" s="564"/>
      <c r="C125" s="564"/>
      <c r="D125" s="564"/>
      <c r="E125" s="754" t="s">
        <v>6992</v>
      </c>
      <c r="F125" s="450" t="s">
        <v>283</v>
      </c>
      <c r="G125" s="12" t="s">
        <v>269</v>
      </c>
      <c r="H125" s="12" t="s">
        <v>270</v>
      </c>
      <c r="I125" s="12" t="s">
        <v>271</v>
      </c>
      <c r="J125" s="60">
        <v>100</v>
      </c>
      <c r="K125" s="268"/>
      <c r="L125" s="60">
        <v>100</v>
      </c>
      <c r="M125" s="819"/>
      <c r="N125" s="60">
        <v>100</v>
      </c>
      <c r="O125" s="45"/>
      <c r="P125" s="60">
        <v>100</v>
      </c>
      <c r="Q125" s="45"/>
      <c r="R125" s="60">
        <v>100</v>
      </c>
      <c r="S125" s="45"/>
      <c r="T125" s="60">
        <v>100</v>
      </c>
      <c r="U125" s="45"/>
      <c r="V125" s="45">
        <v>100</v>
      </c>
      <c r="W125" s="41"/>
      <c r="X125" s="45">
        <v>100</v>
      </c>
      <c r="Y125" s="45"/>
    </row>
    <row r="126" spans="1:25" ht="180" x14ac:dyDescent="0.25">
      <c r="A126" s="564" t="s">
        <v>582</v>
      </c>
      <c r="B126" s="564"/>
      <c r="C126" s="564"/>
      <c r="D126" s="564"/>
      <c r="E126" s="754" t="s">
        <v>6993</v>
      </c>
      <c r="F126" s="450" t="s">
        <v>272</v>
      </c>
      <c r="G126" s="12" t="s">
        <v>273</v>
      </c>
      <c r="H126" s="12" t="s">
        <v>274</v>
      </c>
      <c r="I126" s="12" t="s">
        <v>275</v>
      </c>
      <c r="J126" s="60">
        <v>50</v>
      </c>
      <c r="K126" s="47" t="s">
        <v>732</v>
      </c>
      <c r="L126" s="60">
        <v>50</v>
      </c>
      <c r="M126" s="819"/>
      <c r="N126" s="60">
        <v>50</v>
      </c>
      <c r="O126" s="45"/>
      <c r="P126" s="60">
        <v>50</v>
      </c>
      <c r="Q126" s="45"/>
      <c r="R126" s="60">
        <v>50</v>
      </c>
      <c r="S126" s="45"/>
      <c r="T126" s="60">
        <v>50</v>
      </c>
      <c r="U126" s="45"/>
      <c r="V126" s="45">
        <v>50</v>
      </c>
      <c r="W126" s="41"/>
      <c r="X126" s="45">
        <v>50</v>
      </c>
      <c r="Y126" s="45"/>
    </row>
    <row r="127" spans="1:25" ht="409.5" x14ac:dyDescent="0.25">
      <c r="A127" s="564" t="s">
        <v>583</v>
      </c>
      <c r="B127" s="564"/>
      <c r="C127" s="564"/>
      <c r="D127" s="564"/>
      <c r="E127" s="754" t="s">
        <v>6994</v>
      </c>
      <c r="F127" s="450" t="s">
        <v>276</v>
      </c>
      <c r="G127" s="12" t="s">
        <v>277</v>
      </c>
      <c r="H127" s="12" t="s">
        <v>278</v>
      </c>
      <c r="I127" s="12" t="s">
        <v>5119</v>
      </c>
      <c r="J127" s="60">
        <v>50</v>
      </c>
      <c r="K127" s="47" t="s">
        <v>733</v>
      </c>
      <c r="L127" s="60">
        <v>50</v>
      </c>
      <c r="M127" s="819"/>
      <c r="N127" s="60">
        <v>50</v>
      </c>
      <c r="O127" s="45"/>
      <c r="P127" s="60">
        <v>50</v>
      </c>
      <c r="Q127" s="45"/>
      <c r="R127" s="60">
        <v>50</v>
      </c>
      <c r="S127" s="45"/>
      <c r="T127" s="60">
        <v>50</v>
      </c>
      <c r="U127" s="45"/>
      <c r="V127" s="45">
        <v>50</v>
      </c>
      <c r="W127" s="41"/>
      <c r="X127" s="45">
        <v>50</v>
      </c>
      <c r="Y127" s="45"/>
    </row>
    <row r="128" spans="1:25" s="52" customFormat="1" ht="51.75" x14ac:dyDescent="0.25">
      <c r="A128" s="31">
        <v>73</v>
      </c>
      <c r="B128" s="31"/>
      <c r="C128" s="31"/>
      <c r="D128" s="763" t="s">
        <v>6996</v>
      </c>
      <c r="E128" s="763"/>
      <c r="F128" s="517" t="s">
        <v>648</v>
      </c>
      <c r="G128" s="30"/>
      <c r="H128" s="30"/>
      <c r="I128" s="30"/>
      <c r="J128" s="61">
        <f>AVERAGE(J129:J133)</f>
        <v>20</v>
      </c>
      <c r="K128" s="43"/>
      <c r="L128" s="61">
        <f>AVERAGE(L129:L133)</f>
        <v>20</v>
      </c>
      <c r="M128" s="821"/>
      <c r="N128" s="61">
        <f>AVERAGE(N129:N133)</f>
        <v>20</v>
      </c>
      <c r="O128" s="69"/>
      <c r="P128" s="61">
        <f>AVERAGE(P129:P133)</f>
        <v>20</v>
      </c>
      <c r="Q128" s="69"/>
      <c r="R128" s="61">
        <f>AVERAGE(R129:R133)</f>
        <v>20</v>
      </c>
      <c r="S128" s="69"/>
      <c r="T128" s="61">
        <f>AVERAGE(T129:T133)</f>
        <v>20</v>
      </c>
      <c r="U128" s="69"/>
      <c r="V128" s="61">
        <f>AVERAGE(V129:V133)</f>
        <v>20</v>
      </c>
      <c r="W128" s="43"/>
      <c r="X128" s="61">
        <f>AVERAGE(X129:X133)</f>
        <v>20</v>
      </c>
      <c r="Y128" s="69"/>
    </row>
    <row r="129" spans="1:25" ht="330" x14ac:dyDescent="0.25">
      <c r="A129" s="564" t="s">
        <v>584</v>
      </c>
      <c r="B129" s="564"/>
      <c r="C129" s="564"/>
      <c r="D129" s="564"/>
      <c r="E129" s="754" t="s">
        <v>6991</v>
      </c>
      <c r="F129" s="450" t="s">
        <v>284</v>
      </c>
      <c r="G129" s="12" t="s">
        <v>5044</v>
      </c>
      <c r="H129" s="12" t="s">
        <v>5045</v>
      </c>
      <c r="I129" s="12" t="s">
        <v>5046</v>
      </c>
      <c r="J129" s="60">
        <v>50</v>
      </c>
      <c r="K129" s="47" t="s">
        <v>734</v>
      </c>
      <c r="L129" s="60">
        <v>50</v>
      </c>
      <c r="M129" s="819"/>
      <c r="N129" s="60">
        <v>50</v>
      </c>
      <c r="O129" s="45"/>
      <c r="P129" s="60">
        <v>50</v>
      </c>
      <c r="Q129" s="45"/>
      <c r="R129" s="60">
        <v>50</v>
      </c>
      <c r="S129" s="45"/>
      <c r="T129" s="60">
        <v>50</v>
      </c>
      <c r="U129" s="45"/>
      <c r="V129" s="60">
        <v>50</v>
      </c>
      <c r="W129" s="41"/>
      <c r="X129" s="60">
        <v>50</v>
      </c>
      <c r="Y129" s="45"/>
    </row>
    <row r="130" spans="1:25" ht="165" x14ac:dyDescent="0.25">
      <c r="A130" s="564" t="s">
        <v>585</v>
      </c>
      <c r="B130" s="564"/>
      <c r="C130" s="564"/>
      <c r="D130" s="564"/>
      <c r="E130" s="754" t="s">
        <v>6990</v>
      </c>
      <c r="F130" s="450" t="s">
        <v>287</v>
      </c>
      <c r="G130" s="12" t="s">
        <v>265</v>
      </c>
      <c r="H130" s="12" t="s">
        <v>282</v>
      </c>
      <c r="I130" s="12" t="s">
        <v>288</v>
      </c>
      <c r="J130" s="60">
        <v>0</v>
      </c>
      <c r="K130" s="47" t="s">
        <v>735</v>
      </c>
      <c r="L130" s="60">
        <v>0</v>
      </c>
      <c r="M130" s="819"/>
      <c r="N130" s="60">
        <v>0</v>
      </c>
      <c r="O130" s="45"/>
      <c r="P130" s="60">
        <v>0</v>
      </c>
      <c r="Q130" s="45"/>
      <c r="R130" s="60">
        <v>0</v>
      </c>
      <c r="S130" s="45"/>
      <c r="T130" s="60">
        <v>0</v>
      </c>
      <c r="U130" s="45"/>
      <c r="V130" s="60">
        <v>0</v>
      </c>
      <c r="W130" s="41"/>
      <c r="X130" s="60">
        <v>0</v>
      </c>
      <c r="Y130" s="45"/>
    </row>
    <row r="131" spans="1:25" ht="60" x14ac:dyDescent="0.25">
      <c r="A131" s="564" t="s">
        <v>586</v>
      </c>
      <c r="B131" s="564"/>
      <c r="C131" s="564"/>
      <c r="D131" s="564"/>
      <c r="E131" s="754" t="s">
        <v>6992</v>
      </c>
      <c r="F131" s="450" t="s">
        <v>268</v>
      </c>
      <c r="G131" s="12" t="s">
        <v>269</v>
      </c>
      <c r="H131" s="12" t="s">
        <v>270</v>
      </c>
      <c r="I131" s="12" t="s">
        <v>271</v>
      </c>
      <c r="J131" s="60">
        <v>0</v>
      </c>
      <c r="K131" s="47" t="s">
        <v>736</v>
      </c>
      <c r="L131" s="60">
        <v>0</v>
      </c>
      <c r="M131" s="819"/>
      <c r="N131" s="60">
        <v>0</v>
      </c>
      <c r="O131" s="45"/>
      <c r="P131" s="60">
        <v>0</v>
      </c>
      <c r="Q131" s="45"/>
      <c r="R131" s="60">
        <v>0</v>
      </c>
      <c r="S131" s="45"/>
      <c r="T131" s="60">
        <v>0</v>
      </c>
      <c r="U131" s="45"/>
      <c r="V131" s="60">
        <v>0</v>
      </c>
      <c r="W131" s="41"/>
      <c r="X131" s="60">
        <v>0</v>
      </c>
      <c r="Y131" s="45"/>
    </row>
    <row r="132" spans="1:25" ht="180" x14ac:dyDescent="0.25">
      <c r="A132" s="564" t="s">
        <v>587</v>
      </c>
      <c r="B132" s="564"/>
      <c r="C132" s="564"/>
      <c r="D132" s="564"/>
      <c r="E132" s="754" t="s">
        <v>6993</v>
      </c>
      <c r="F132" s="450" t="s">
        <v>1569</v>
      </c>
      <c r="G132" s="12" t="s">
        <v>273</v>
      </c>
      <c r="H132" s="12" t="s">
        <v>274</v>
      </c>
      <c r="I132" s="12" t="s">
        <v>275</v>
      </c>
      <c r="J132" s="60">
        <v>50</v>
      </c>
      <c r="K132" s="47" t="s">
        <v>731</v>
      </c>
      <c r="L132" s="60">
        <v>50</v>
      </c>
      <c r="M132" s="819"/>
      <c r="N132" s="60">
        <v>50</v>
      </c>
      <c r="O132" s="45"/>
      <c r="P132" s="60">
        <v>50</v>
      </c>
      <c r="Q132" s="45"/>
      <c r="R132" s="60">
        <v>50</v>
      </c>
      <c r="S132" s="45"/>
      <c r="T132" s="60">
        <v>50</v>
      </c>
      <c r="U132" s="45"/>
      <c r="V132" s="60">
        <v>50</v>
      </c>
      <c r="W132" s="41"/>
      <c r="X132" s="60">
        <v>50</v>
      </c>
      <c r="Y132" s="45"/>
    </row>
    <row r="133" spans="1:25" ht="120" x14ac:dyDescent="0.25">
      <c r="A133" s="564" t="s">
        <v>588</v>
      </c>
      <c r="B133" s="564"/>
      <c r="C133" s="564"/>
      <c r="D133" s="564"/>
      <c r="E133" s="754" t="s">
        <v>6994</v>
      </c>
      <c r="F133" s="450" t="s">
        <v>276</v>
      </c>
      <c r="G133" s="12" t="s">
        <v>277</v>
      </c>
      <c r="H133" s="12" t="s">
        <v>278</v>
      </c>
      <c r="I133" s="12" t="s">
        <v>5119</v>
      </c>
      <c r="J133" s="60">
        <v>0</v>
      </c>
      <c r="K133" s="70" t="s">
        <v>737</v>
      </c>
      <c r="L133" s="60">
        <v>0</v>
      </c>
      <c r="M133" s="819"/>
      <c r="N133" s="60">
        <v>0</v>
      </c>
      <c r="O133" s="45"/>
      <c r="P133" s="60">
        <v>0</v>
      </c>
      <c r="Q133" s="45"/>
      <c r="R133" s="60">
        <v>0</v>
      </c>
      <c r="S133" s="45"/>
      <c r="T133" s="60">
        <v>0</v>
      </c>
      <c r="U133" s="45"/>
      <c r="V133" s="60">
        <v>0</v>
      </c>
      <c r="W133" s="41"/>
      <c r="X133" s="60">
        <v>0</v>
      </c>
      <c r="Y133" s="45"/>
    </row>
    <row r="134" spans="1:25" s="52" customFormat="1" ht="51.75" x14ac:dyDescent="0.25">
      <c r="A134" s="31">
        <v>74</v>
      </c>
      <c r="B134" s="31"/>
      <c r="C134" s="31"/>
      <c r="D134" s="763" t="s">
        <v>6997</v>
      </c>
      <c r="E134" s="763"/>
      <c r="F134" s="517" t="s">
        <v>649</v>
      </c>
      <c r="G134" s="30"/>
      <c r="H134" s="30"/>
      <c r="I134" s="30"/>
      <c r="J134" s="61">
        <f>AVERAGE(J135:J139)</f>
        <v>0</v>
      </c>
      <c r="K134" s="43"/>
      <c r="L134" s="61">
        <f>AVERAGE(L135:L139)</f>
        <v>0</v>
      </c>
      <c r="M134" s="821"/>
      <c r="N134" s="61">
        <f>AVERAGE(N135:N139)</f>
        <v>0</v>
      </c>
      <c r="O134" s="69"/>
      <c r="P134" s="61">
        <f>AVERAGE(P135:P139)</f>
        <v>0</v>
      </c>
      <c r="Q134" s="69"/>
      <c r="R134" s="61">
        <f>AVERAGE(R135:R139)</f>
        <v>0</v>
      </c>
      <c r="S134" s="69"/>
      <c r="T134" s="61">
        <f>AVERAGE(T135:T139)</f>
        <v>0</v>
      </c>
      <c r="U134" s="69"/>
      <c r="V134" s="61">
        <f>AVERAGE(V135:V139)</f>
        <v>0</v>
      </c>
      <c r="W134" s="43"/>
      <c r="X134" s="61">
        <f>AVERAGE(X135:X139)</f>
        <v>40</v>
      </c>
      <c r="Y134" s="69"/>
    </row>
    <row r="135" spans="1:25" ht="135" x14ac:dyDescent="0.25">
      <c r="A135" s="564" t="s">
        <v>589</v>
      </c>
      <c r="B135" s="564"/>
      <c r="C135" s="564"/>
      <c r="D135" s="564"/>
      <c r="E135" s="754" t="s">
        <v>6991</v>
      </c>
      <c r="F135" s="450" t="s">
        <v>289</v>
      </c>
      <c r="G135" s="12" t="s">
        <v>285</v>
      </c>
      <c r="H135" s="12" t="s">
        <v>286</v>
      </c>
      <c r="I135" s="12" t="s">
        <v>5047</v>
      </c>
      <c r="J135" s="60">
        <v>0</v>
      </c>
      <c r="K135" s="41"/>
      <c r="L135" s="45">
        <v>0</v>
      </c>
      <c r="M135" s="819"/>
      <c r="N135" s="45">
        <v>0</v>
      </c>
      <c r="O135" s="45"/>
      <c r="P135" s="45">
        <v>0</v>
      </c>
      <c r="Q135" s="45"/>
      <c r="R135" s="45">
        <v>0</v>
      </c>
      <c r="S135" s="45"/>
      <c r="T135" s="45">
        <v>0</v>
      </c>
      <c r="U135" s="45" t="s">
        <v>739</v>
      </c>
      <c r="V135" s="46">
        <v>0</v>
      </c>
      <c r="W135" s="297"/>
      <c r="X135" s="46">
        <v>50</v>
      </c>
      <c r="Y135" s="76" t="s">
        <v>738</v>
      </c>
    </row>
    <row r="136" spans="1:25" ht="105" x14ac:dyDescent="0.25">
      <c r="A136" s="564" t="s">
        <v>590</v>
      </c>
      <c r="B136" s="564"/>
      <c r="C136" s="564"/>
      <c r="D136" s="564"/>
      <c r="E136" s="754" t="s">
        <v>6990</v>
      </c>
      <c r="F136" s="450" t="s">
        <v>290</v>
      </c>
      <c r="G136" s="12" t="s">
        <v>265</v>
      </c>
      <c r="H136" s="12" t="s">
        <v>291</v>
      </c>
      <c r="I136" s="12" t="s">
        <v>267</v>
      </c>
      <c r="J136" s="60"/>
      <c r="K136" s="71"/>
      <c r="L136" s="45"/>
      <c r="M136" s="819"/>
      <c r="N136" s="45"/>
      <c r="O136" s="45"/>
      <c r="P136" s="45"/>
      <c r="Q136" s="45"/>
      <c r="R136" s="45"/>
      <c r="S136" s="45"/>
      <c r="T136" s="45"/>
      <c r="U136" s="45"/>
      <c r="V136" s="46"/>
      <c r="W136" s="41"/>
      <c r="X136" s="46">
        <v>0</v>
      </c>
      <c r="Y136" s="45"/>
    </row>
    <row r="137" spans="1:25" ht="45" x14ac:dyDescent="0.25">
      <c r="A137" s="564" t="s">
        <v>591</v>
      </c>
      <c r="B137" s="564"/>
      <c r="C137" s="564"/>
      <c r="D137" s="564"/>
      <c r="E137" s="754" t="s">
        <v>6992</v>
      </c>
      <c r="F137" s="450" t="s">
        <v>268</v>
      </c>
      <c r="G137" s="12" t="s">
        <v>269</v>
      </c>
      <c r="H137" s="12" t="s">
        <v>270</v>
      </c>
      <c r="I137" s="12" t="s">
        <v>271</v>
      </c>
      <c r="J137" s="60"/>
      <c r="K137" s="41"/>
      <c r="L137" s="45"/>
      <c r="M137" s="819"/>
      <c r="N137" s="45"/>
      <c r="O137" s="45"/>
      <c r="P137" s="45"/>
      <c r="Q137" s="45"/>
      <c r="R137" s="45"/>
      <c r="S137" s="45"/>
      <c r="T137" s="45"/>
      <c r="U137" s="45"/>
      <c r="V137" s="46"/>
      <c r="W137" s="41"/>
      <c r="X137" s="46">
        <v>100</v>
      </c>
      <c r="Y137" s="45"/>
    </row>
    <row r="138" spans="1:25" ht="180" x14ac:dyDescent="0.25">
      <c r="A138" s="564" t="s">
        <v>592</v>
      </c>
      <c r="B138" s="564"/>
      <c r="C138" s="564"/>
      <c r="D138" s="564"/>
      <c r="E138" s="754" t="s">
        <v>6993</v>
      </c>
      <c r="F138" s="450" t="s">
        <v>272</v>
      </c>
      <c r="G138" s="12" t="s">
        <v>273</v>
      </c>
      <c r="H138" s="12" t="s">
        <v>274</v>
      </c>
      <c r="I138" s="12" t="s">
        <v>275</v>
      </c>
      <c r="J138" s="60"/>
      <c r="K138" s="41"/>
      <c r="L138" s="45"/>
      <c r="M138" s="819"/>
      <c r="N138" s="45"/>
      <c r="O138" s="45"/>
      <c r="P138" s="45"/>
      <c r="Q138" s="45"/>
      <c r="R138" s="45"/>
      <c r="S138" s="45"/>
      <c r="T138" s="45"/>
      <c r="U138" s="45"/>
      <c r="V138" s="46"/>
      <c r="W138" s="41"/>
      <c r="X138" s="46">
        <v>50</v>
      </c>
      <c r="Y138" s="45"/>
    </row>
    <row r="139" spans="1:25" ht="120" x14ac:dyDescent="0.25">
      <c r="A139" s="564" t="s">
        <v>593</v>
      </c>
      <c r="B139" s="564"/>
      <c r="C139" s="564"/>
      <c r="D139" s="564"/>
      <c r="E139" s="754" t="s">
        <v>6994</v>
      </c>
      <c r="F139" s="450" t="s">
        <v>276</v>
      </c>
      <c r="G139" s="12" t="s">
        <v>277</v>
      </c>
      <c r="H139" s="12" t="s">
        <v>278</v>
      </c>
      <c r="I139" s="12" t="s">
        <v>5119</v>
      </c>
      <c r="J139" s="60"/>
      <c r="K139" s="41"/>
      <c r="L139" s="45"/>
      <c r="M139" s="819"/>
      <c r="N139" s="45"/>
      <c r="O139" s="45"/>
      <c r="P139" s="45"/>
      <c r="Q139" s="45"/>
      <c r="R139" s="45"/>
      <c r="S139" s="45"/>
      <c r="T139" s="45"/>
      <c r="U139" s="45"/>
      <c r="V139" s="46"/>
      <c r="W139" s="41"/>
      <c r="X139" s="46">
        <v>0</v>
      </c>
      <c r="Y139" s="45"/>
    </row>
    <row r="140" spans="1:25" s="6" customFormat="1" ht="138" customHeight="1" x14ac:dyDescent="0.25">
      <c r="A140" s="28"/>
      <c r="B140" s="28"/>
      <c r="C140" s="750" t="s">
        <v>594</v>
      </c>
      <c r="D140" s="28"/>
      <c r="E140" s="1023"/>
      <c r="F140" s="762" t="s">
        <v>531</v>
      </c>
      <c r="G140" s="751"/>
      <c r="H140" s="751"/>
      <c r="I140" s="751"/>
      <c r="J140" s="75">
        <f>AVERAGE(J141:J145)</f>
        <v>90</v>
      </c>
      <c r="K140" s="44"/>
      <c r="L140" s="75">
        <f>AVERAGE(L141:L145)</f>
        <v>90</v>
      </c>
      <c r="M140" s="822"/>
      <c r="N140" s="75">
        <f>AVERAGE(N141:N145)</f>
        <v>90</v>
      </c>
      <c r="O140" s="67"/>
      <c r="P140" s="75">
        <f>AVERAGE(P141:P145)</f>
        <v>90</v>
      </c>
      <c r="Q140" s="67"/>
      <c r="R140" s="75">
        <f>AVERAGE(R141:R145)</f>
        <v>90</v>
      </c>
      <c r="S140" s="67"/>
      <c r="T140" s="75">
        <f>AVERAGE(T141:T145)</f>
        <v>90</v>
      </c>
      <c r="U140" s="67"/>
      <c r="V140" s="75">
        <f>AVERAGE(V141:V145)</f>
        <v>90</v>
      </c>
      <c r="W140" s="44"/>
      <c r="X140" s="75">
        <f>AVERAGE(X141:X145)</f>
        <v>90</v>
      </c>
      <c r="Y140" s="67"/>
    </row>
    <row r="141" spans="1:25" ht="135" x14ac:dyDescent="0.25">
      <c r="A141" s="564">
        <v>75</v>
      </c>
      <c r="B141" s="564"/>
      <c r="C141" s="564"/>
      <c r="D141" s="754" t="s">
        <v>309</v>
      </c>
      <c r="E141" s="754"/>
      <c r="F141" s="450" t="s">
        <v>292</v>
      </c>
      <c r="G141" s="12" t="s">
        <v>51</v>
      </c>
      <c r="H141" s="12" t="s">
        <v>52</v>
      </c>
      <c r="I141" s="12" t="s">
        <v>53</v>
      </c>
      <c r="J141" s="60">
        <v>50</v>
      </c>
      <c r="K141" s="41" t="s">
        <v>741</v>
      </c>
      <c r="L141" s="60">
        <v>50</v>
      </c>
      <c r="M141" s="819"/>
      <c r="N141" s="60">
        <v>50</v>
      </c>
      <c r="O141" s="45"/>
      <c r="P141" s="60">
        <v>50</v>
      </c>
      <c r="Q141" s="45"/>
      <c r="R141" s="60">
        <v>50</v>
      </c>
      <c r="S141" s="45"/>
      <c r="T141" s="60">
        <v>50</v>
      </c>
      <c r="U141" s="45"/>
      <c r="V141" s="60">
        <v>50</v>
      </c>
      <c r="W141" s="41"/>
      <c r="X141" s="60">
        <v>50</v>
      </c>
      <c r="Y141" s="45"/>
    </row>
    <row r="142" spans="1:25" ht="165" x14ac:dyDescent="0.25">
      <c r="A142" s="564">
        <v>76</v>
      </c>
      <c r="B142" s="564"/>
      <c r="C142" s="564"/>
      <c r="D142" s="754" t="s">
        <v>310</v>
      </c>
      <c r="E142" s="754"/>
      <c r="F142" s="450" t="s">
        <v>293</v>
      </c>
      <c r="G142" s="12" t="s">
        <v>294</v>
      </c>
      <c r="H142" s="12" t="s">
        <v>295</v>
      </c>
      <c r="I142" s="12" t="s">
        <v>296</v>
      </c>
      <c r="J142" s="60">
        <v>100</v>
      </c>
      <c r="K142" s="41"/>
      <c r="L142" s="60">
        <v>100</v>
      </c>
      <c r="M142" s="819"/>
      <c r="N142" s="60">
        <v>100</v>
      </c>
      <c r="O142" s="45"/>
      <c r="P142" s="60">
        <v>100</v>
      </c>
      <c r="Q142" s="45"/>
      <c r="R142" s="60">
        <v>100</v>
      </c>
      <c r="S142" s="45"/>
      <c r="T142" s="60">
        <v>100</v>
      </c>
      <c r="U142" s="45"/>
      <c r="V142" s="60">
        <v>100</v>
      </c>
      <c r="W142" s="768"/>
      <c r="X142" s="60">
        <v>100</v>
      </c>
      <c r="Y142" s="70"/>
    </row>
    <row r="143" spans="1:25" ht="165" x14ac:dyDescent="0.25">
      <c r="A143" s="564">
        <v>77</v>
      </c>
      <c r="B143" s="564"/>
      <c r="C143" s="564"/>
      <c r="D143" s="754" t="s">
        <v>311</v>
      </c>
      <c r="E143" s="754"/>
      <c r="F143" s="450" t="s">
        <v>297</v>
      </c>
      <c r="G143" s="12" t="s">
        <v>298</v>
      </c>
      <c r="H143" s="12" t="s">
        <v>299</v>
      </c>
      <c r="I143" s="12" t="s">
        <v>296</v>
      </c>
      <c r="J143" s="60">
        <v>100</v>
      </c>
      <c r="K143" s="47" t="s">
        <v>740</v>
      </c>
      <c r="L143" s="60">
        <v>100</v>
      </c>
      <c r="M143" s="819"/>
      <c r="N143" s="60">
        <v>100</v>
      </c>
      <c r="O143" s="45"/>
      <c r="P143" s="60">
        <v>100</v>
      </c>
      <c r="Q143" s="45"/>
      <c r="R143" s="60">
        <v>100</v>
      </c>
      <c r="S143" s="45"/>
      <c r="T143" s="60">
        <v>100</v>
      </c>
      <c r="U143" s="45"/>
      <c r="V143" s="60">
        <v>100</v>
      </c>
      <c r="W143" s="41"/>
      <c r="X143" s="60">
        <v>100</v>
      </c>
      <c r="Y143" s="45"/>
    </row>
    <row r="144" spans="1:25" ht="165" x14ac:dyDescent="0.25">
      <c r="A144" s="564">
        <v>78</v>
      </c>
      <c r="B144" s="564"/>
      <c r="C144" s="564"/>
      <c r="D144" s="754" t="s">
        <v>312</v>
      </c>
      <c r="E144" s="754"/>
      <c r="F144" s="450" t="s">
        <v>300</v>
      </c>
      <c r="G144" s="12" t="s">
        <v>301</v>
      </c>
      <c r="H144" s="12" t="s">
        <v>302</v>
      </c>
      <c r="I144" s="12" t="s">
        <v>296</v>
      </c>
      <c r="J144" s="60">
        <v>100</v>
      </c>
      <c r="K144" s="41"/>
      <c r="L144" s="60">
        <v>100</v>
      </c>
      <c r="M144" s="819"/>
      <c r="N144" s="60">
        <v>100</v>
      </c>
      <c r="O144" s="45"/>
      <c r="P144" s="60">
        <v>100</v>
      </c>
      <c r="Q144" s="45"/>
      <c r="R144" s="60">
        <v>100</v>
      </c>
      <c r="S144" s="45"/>
      <c r="T144" s="60">
        <v>100</v>
      </c>
      <c r="U144" s="45"/>
      <c r="V144" s="60">
        <v>100</v>
      </c>
      <c r="W144" s="41"/>
      <c r="X144" s="60">
        <v>100</v>
      </c>
      <c r="Y144" s="45"/>
    </row>
    <row r="145" spans="1:25" ht="165" x14ac:dyDescent="0.25">
      <c r="A145" s="564">
        <v>79</v>
      </c>
      <c r="B145" s="564"/>
      <c r="C145" s="564"/>
      <c r="D145" s="754" t="s">
        <v>313</v>
      </c>
      <c r="E145" s="754"/>
      <c r="F145" s="450" t="s">
        <v>303</v>
      </c>
      <c r="G145" s="12" t="s">
        <v>301</v>
      </c>
      <c r="H145" s="12" t="s">
        <v>302</v>
      </c>
      <c r="I145" s="12" t="s">
        <v>296</v>
      </c>
      <c r="J145" s="60">
        <v>100</v>
      </c>
      <c r="K145" s="41"/>
      <c r="L145" s="45">
        <v>100</v>
      </c>
      <c r="M145" s="819"/>
      <c r="N145" s="45">
        <v>100</v>
      </c>
      <c r="O145" s="45"/>
      <c r="P145" s="45">
        <v>100</v>
      </c>
      <c r="Q145" s="45"/>
      <c r="R145" s="45">
        <v>100</v>
      </c>
      <c r="S145" s="45"/>
      <c r="T145" s="45">
        <v>100</v>
      </c>
      <c r="U145" s="45"/>
      <c r="V145" s="45">
        <v>100</v>
      </c>
      <c r="W145" s="41"/>
      <c r="X145" s="45">
        <v>100</v>
      </c>
      <c r="Y145" s="45"/>
    </row>
    <row r="146" spans="1:25" s="26" customFormat="1" ht="60" x14ac:dyDescent="0.25">
      <c r="A146" s="28"/>
      <c r="B146" s="750" t="s">
        <v>595</v>
      </c>
      <c r="C146" s="28"/>
      <c r="D146" s="28"/>
      <c r="E146" s="28"/>
      <c r="F146" s="502" t="s">
        <v>5048</v>
      </c>
      <c r="G146" s="765"/>
      <c r="H146" s="765"/>
      <c r="I146" s="765"/>
      <c r="J146" s="75">
        <f>AVERAGE(J147,J152,J163,J172)</f>
        <v>85.9375</v>
      </c>
      <c r="K146" s="67"/>
      <c r="L146" s="75">
        <f>AVERAGE(L147,L152,L163,L172)</f>
        <v>85.9375</v>
      </c>
      <c r="M146" s="67"/>
      <c r="N146" s="75">
        <f>AVERAGE(N147,N152,N163,N172)</f>
        <v>85.9375</v>
      </c>
      <c r="O146" s="67"/>
      <c r="P146" s="75">
        <f>AVERAGE(P147,P152,P163,P172)</f>
        <v>79.6875</v>
      </c>
      <c r="Q146" s="67"/>
      <c r="R146" s="75">
        <f>AVERAGE(R147,R152,R163,R172)</f>
        <v>79.6875</v>
      </c>
      <c r="S146" s="67"/>
      <c r="T146" s="75">
        <f>AVERAGE(T147,T152,T163,T172)</f>
        <v>79.6875</v>
      </c>
      <c r="U146" s="67"/>
      <c r="V146" s="75">
        <f>AVERAGE(V147,V152,V163,V172)</f>
        <v>79.6875</v>
      </c>
      <c r="W146" s="44"/>
      <c r="X146" s="75">
        <f>AVERAGE(X147,X152,X163,X172)</f>
        <v>79.6875</v>
      </c>
      <c r="Y146" s="67"/>
    </row>
    <row r="147" spans="1:25" s="26" customFormat="1" ht="45" x14ac:dyDescent="0.25">
      <c r="A147" s="28"/>
      <c r="B147" s="28"/>
      <c r="C147" s="750" t="s">
        <v>596</v>
      </c>
      <c r="D147" s="28"/>
      <c r="E147" s="28"/>
      <c r="F147" s="502" t="s">
        <v>5049</v>
      </c>
      <c r="G147" s="769"/>
      <c r="H147" s="769"/>
      <c r="I147" s="769"/>
      <c r="J147" s="75">
        <f>AVERAGE(J148:J151)</f>
        <v>62.5</v>
      </c>
      <c r="K147" s="67"/>
      <c r="L147" s="75">
        <f>AVERAGE(L148:L151)</f>
        <v>62.5</v>
      </c>
      <c r="M147" s="67"/>
      <c r="N147" s="75">
        <f>AVERAGE(N148:N151)</f>
        <v>62.5</v>
      </c>
      <c r="O147" s="67"/>
      <c r="P147" s="75">
        <f>AVERAGE(P148:P151)</f>
        <v>37.5</v>
      </c>
      <c r="Q147" s="67"/>
      <c r="R147" s="75">
        <f>AVERAGE(R148:R151)</f>
        <v>37.5</v>
      </c>
      <c r="S147" s="67"/>
      <c r="T147" s="75">
        <f>AVERAGE(T148:T151)</f>
        <v>37.5</v>
      </c>
      <c r="U147" s="67"/>
      <c r="V147" s="75">
        <f>AVERAGE(V148:V151)</f>
        <v>37.5</v>
      </c>
      <c r="W147" s="44"/>
      <c r="X147" s="75">
        <f>AVERAGE(X148:X151)</f>
        <v>37.5</v>
      </c>
      <c r="Y147" s="67"/>
    </row>
    <row r="148" spans="1:25" ht="135" x14ac:dyDescent="0.25">
      <c r="A148" s="564">
        <v>80</v>
      </c>
      <c r="B148" s="564"/>
      <c r="C148" s="564"/>
      <c r="D148" s="754" t="s">
        <v>355</v>
      </c>
      <c r="E148" s="754"/>
      <c r="F148" s="450" t="s">
        <v>314</v>
      </c>
      <c r="G148" s="12" t="s">
        <v>315</v>
      </c>
      <c r="H148" s="12" t="s">
        <v>316</v>
      </c>
      <c r="I148" s="12" t="s">
        <v>317</v>
      </c>
      <c r="J148" s="62">
        <v>50</v>
      </c>
      <c r="K148" s="58" t="s">
        <v>742</v>
      </c>
      <c r="L148" s="46">
        <v>50</v>
      </c>
      <c r="M148" s="63"/>
      <c r="N148" s="46">
        <v>50</v>
      </c>
      <c r="O148" s="46"/>
      <c r="P148" s="46">
        <v>50</v>
      </c>
      <c r="Q148" s="46"/>
      <c r="R148" s="46">
        <v>50</v>
      </c>
      <c r="S148" s="46"/>
      <c r="T148" s="46">
        <v>50</v>
      </c>
      <c r="U148" s="46"/>
      <c r="V148" s="46">
        <v>50</v>
      </c>
      <c r="W148" s="40"/>
      <c r="X148" s="46">
        <v>50</v>
      </c>
      <c r="Y148" s="46"/>
    </row>
    <row r="149" spans="1:25" ht="330" x14ac:dyDescent="0.25">
      <c r="A149" s="564">
        <v>81</v>
      </c>
      <c r="B149" s="564"/>
      <c r="C149" s="564"/>
      <c r="D149" s="754" t="s">
        <v>356</v>
      </c>
      <c r="E149" s="754"/>
      <c r="F149" s="450" t="s">
        <v>318</v>
      </c>
      <c r="G149" s="12" t="s">
        <v>319</v>
      </c>
      <c r="H149" s="12" t="s">
        <v>320</v>
      </c>
      <c r="I149" s="12" t="s">
        <v>321</v>
      </c>
      <c r="J149" s="46">
        <v>100</v>
      </c>
      <c r="K149" s="40" t="s">
        <v>6939</v>
      </c>
      <c r="L149" s="46">
        <v>100</v>
      </c>
      <c r="N149" s="46">
        <v>100</v>
      </c>
      <c r="O149" s="40" t="s">
        <v>6939</v>
      </c>
      <c r="P149" s="46">
        <v>0</v>
      </c>
      <c r="Q149" s="47" t="s">
        <v>6938</v>
      </c>
      <c r="R149" s="46">
        <v>0</v>
      </c>
      <c r="S149" s="46"/>
      <c r="T149" s="46">
        <v>0</v>
      </c>
      <c r="U149" s="46"/>
      <c r="V149" s="46">
        <v>0</v>
      </c>
      <c r="W149" s="40"/>
      <c r="X149" s="46">
        <v>0</v>
      </c>
      <c r="Y149" s="46"/>
    </row>
    <row r="150" spans="1:25" ht="135" x14ac:dyDescent="0.25">
      <c r="A150" s="564">
        <v>82</v>
      </c>
      <c r="B150" s="564"/>
      <c r="C150" s="564"/>
      <c r="D150" s="754" t="s">
        <v>357</v>
      </c>
      <c r="E150" s="754"/>
      <c r="F150" s="450" t="s">
        <v>322</v>
      </c>
      <c r="G150" s="12" t="s">
        <v>323</v>
      </c>
      <c r="H150" s="12" t="s">
        <v>324</v>
      </c>
      <c r="I150" s="12" t="s">
        <v>325</v>
      </c>
      <c r="J150" s="62">
        <v>50</v>
      </c>
      <c r="K150" s="58" t="s">
        <v>743</v>
      </c>
      <c r="L150" s="46">
        <v>50</v>
      </c>
      <c r="M150" s="63"/>
      <c r="N150" s="46">
        <v>50</v>
      </c>
      <c r="O150" s="46"/>
      <c r="P150" s="46">
        <v>50</v>
      </c>
      <c r="Q150" s="46"/>
      <c r="R150" s="46">
        <v>50</v>
      </c>
      <c r="S150" s="46"/>
      <c r="T150" s="46">
        <v>50</v>
      </c>
      <c r="U150" s="46"/>
      <c r="V150" s="46">
        <v>50</v>
      </c>
      <c r="W150" s="40"/>
      <c r="X150" s="46">
        <v>50</v>
      </c>
      <c r="Y150" s="46"/>
    </row>
    <row r="151" spans="1:25" ht="60" x14ac:dyDescent="0.25">
      <c r="A151" s="564">
        <v>83</v>
      </c>
      <c r="B151" s="564"/>
      <c r="C151" s="564"/>
      <c r="D151" s="754" t="s">
        <v>358</v>
      </c>
      <c r="E151" s="754"/>
      <c r="F151" s="450" t="s">
        <v>326</v>
      </c>
      <c r="G151" s="12" t="s">
        <v>327</v>
      </c>
      <c r="H151" s="12" t="s">
        <v>328</v>
      </c>
      <c r="I151" s="12" t="s">
        <v>329</v>
      </c>
      <c r="J151" s="62">
        <v>50</v>
      </c>
      <c r="K151" s="40"/>
      <c r="L151" s="46">
        <v>50</v>
      </c>
      <c r="M151" s="63"/>
      <c r="N151" s="46">
        <v>50</v>
      </c>
      <c r="O151" s="46"/>
      <c r="P151" s="46">
        <v>50</v>
      </c>
      <c r="Q151" s="46"/>
      <c r="R151" s="46">
        <v>50</v>
      </c>
      <c r="S151" s="46"/>
      <c r="T151" s="46">
        <v>50</v>
      </c>
      <c r="U151" s="46"/>
      <c r="V151" s="46">
        <v>50</v>
      </c>
      <c r="W151" s="40"/>
      <c r="X151" s="46">
        <v>50</v>
      </c>
      <c r="Y151" s="46"/>
    </row>
    <row r="152" spans="1:25" s="26" customFormat="1" ht="99.75" customHeight="1" x14ac:dyDescent="0.25">
      <c r="A152" s="28"/>
      <c r="B152" s="28"/>
      <c r="C152" s="750" t="s">
        <v>597</v>
      </c>
      <c r="D152" s="28"/>
      <c r="E152" s="1023"/>
      <c r="F152" s="762" t="s">
        <v>5120</v>
      </c>
      <c r="G152" s="751"/>
      <c r="H152" s="751"/>
      <c r="I152" s="751"/>
      <c r="J152" s="75">
        <f>AVERAGE(J153,J161:J162)</f>
        <v>100</v>
      </c>
      <c r="K152" s="44"/>
      <c r="L152" s="75">
        <f>AVERAGE(L153,L161:L162)</f>
        <v>100</v>
      </c>
      <c r="M152" s="822"/>
      <c r="N152" s="75">
        <f>AVERAGE(N153,N161:N162)</f>
        <v>100</v>
      </c>
      <c r="O152" s="67"/>
      <c r="P152" s="75">
        <f>AVERAGE(P153,P161:P162)</f>
        <v>100</v>
      </c>
      <c r="Q152" s="67"/>
      <c r="R152" s="75">
        <f>AVERAGE(R153,R161:R162)</f>
        <v>100</v>
      </c>
      <c r="S152" s="67"/>
      <c r="T152" s="75">
        <f>AVERAGE(T153,T161:T162)</f>
        <v>100</v>
      </c>
      <c r="U152" s="67"/>
      <c r="V152" s="75">
        <f>AVERAGE(V153,V161:V162)</f>
        <v>100</v>
      </c>
      <c r="W152" s="44"/>
      <c r="X152" s="75">
        <f>AVERAGE(X153,X161:X162)</f>
        <v>100</v>
      </c>
      <c r="Y152" s="67"/>
    </row>
    <row r="153" spans="1:25" s="52" customFormat="1" ht="99.75" customHeight="1" x14ac:dyDescent="0.25">
      <c r="A153" s="31">
        <v>84</v>
      </c>
      <c r="B153" s="31"/>
      <c r="C153" s="758"/>
      <c r="D153" s="763" t="s">
        <v>7002</v>
      </c>
      <c r="E153" s="763"/>
      <c r="F153" s="764" t="s">
        <v>635</v>
      </c>
      <c r="G153" s="30"/>
      <c r="H153" s="30"/>
      <c r="I153" s="30"/>
      <c r="J153" s="61">
        <f>AVERAGE(J154:J160)</f>
        <v>100</v>
      </c>
      <c r="K153" s="43"/>
      <c r="L153" s="61">
        <f>AVERAGE(L154:L160)</f>
        <v>100</v>
      </c>
      <c r="M153" s="821"/>
      <c r="N153" s="61">
        <f>AVERAGE(N154:N160)</f>
        <v>100</v>
      </c>
      <c r="O153" s="69"/>
      <c r="P153" s="61">
        <f>AVERAGE(P154:P160)</f>
        <v>100</v>
      </c>
      <c r="Q153" s="69"/>
      <c r="R153" s="61">
        <f>AVERAGE(R154:R160)</f>
        <v>100</v>
      </c>
      <c r="S153" s="69"/>
      <c r="T153" s="61">
        <f>AVERAGE(T154:T160)</f>
        <v>100</v>
      </c>
      <c r="U153" s="69"/>
      <c r="V153" s="61">
        <f>AVERAGE(V154:V160)</f>
        <v>100</v>
      </c>
      <c r="W153" s="43"/>
      <c r="X153" s="61">
        <f>AVERAGE(X154:X160)</f>
        <v>100</v>
      </c>
      <c r="Y153" s="69"/>
    </row>
    <row r="154" spans="1:25" ht="90" x14ac:dyDescent="0.25">
      <c r="A154" s="564" t="s">
        <v>5051</v>
      </c>
      <c r="B154" s="564"/>
      <c r="C154" s="564"/>
      <c r="D154" s="564"/>
      <c r="E154" s="754" t="s">
        <v>7009</v>
      </c>
      <c r="F154" s="450" t="s">
        <v>5121</v>
      </c>
      <c r="G154" s="12" t="s">
        <v>91</v>
      </c>
      <c r="H154" s="12" t="s">
        <v>92</v>
      </c>
      <c r="I154" s="12" t="s">
        <v>93</v>
      </c>
      <c r="J154" s="62">
        <v>100</v>
      </c>
      <c r="K154" s="40"/>
      <c r="L154" s="46">
        <v>100</v>
      </c>
      <c r="M154" s="63"/>
      <c r="N154" s="46">
        <v>100</v>
      </c>
      <c r="O154" s="46"/>
      <c r="P154" s="46">
        <v>100</v>
      </c>
      <c r="Q154" s="46"/>
      <c r="R154" s="46">
        <v>100</v>
      </c>
      <c r="S154" s="46"/>
      <c r="T154" s="46">
        <v>100</v>
      </c>
      <c r="U154" s="46"/>
      <c r="V154" s="46">
        <v>100</v>
      </c>
      <c r="W154" s="41"/>
      <c r="X154" s="46">
        <v>100</v>
      </c>
      <c r="Y154" s="46"/>
    </row>
    <row r="155" spans="1:25" ht="90" x14ac:dyDescent="0.25">
      <c r="A155" s="564" t="s">
        <v>5052</v>
      </c>
      <c r="B155" s="564"/>
      <c r="C155" s="564"/>
      <c r="D155" s="564"/>
      <c r="E155" s="754" t="s">
        <v>7010</v>
      </c>
      <c r="F155" s="450" t="s">
        <v>5115</v>
      </c>
      <c r="G155" s="12" t="s">
        <v>109</v>
      </c>
      <c r="H155" s="12" t="s">
        <v>94</v>
      </c>
      <c r="I155" s="12" t="s">
        <v>95</v>
      </c>
      <c r="J155" s="62"/>
      <c r="K155" s="40"/>
      <c r="L155" s="46"/>
      <c r="M155" s="63"/>
      <c r="N155" s="46"/>
      <c r="O155" s="46"/>
      <c r="P155" s="46"/>
      <c r="Q155" s="46"/>
      <c r="R155" s="46"/>
      <c r="S155" s="46"/>
      <c r="T155" s="46"/>
      <c r="U155" s="46"/>
      <c r="V155" s="46"/>
      <c r="W155" s="41"/>
      <c r="X155" s="46"/>
      <c r="Y155" s="46"/>
    </row>
    <row r="156" spans="1:25" ht="60" x14ac:dyDescent="0.25">
      <c r="A156" s="564" t="s">
        <v>5053</v>
      </c>
      <c r="B156" s="564"/>
      <c r="C156" s="564"/>
      <c r="D156" s="564"/>
      <c r="E156" s="754" t="s">
        <v>7011</v>
      </c>
      <c r="F156" s="450" t="s">
        <v>5050</v>
      </c>
      <c r="G156" s="12" t="s">
        <v>91</v>
      </c>
      <c r="H156" s="12" t="s">
        <v>98</v>
      </c>
      <c r="I156" s="12" t="s">
        <v>111</v>
      </c>
      <c r="J156" s="62">
        <v>100</v>
      </c>
      <c r="K156" s="40"/>
      <c r="L156" s="46">
        <v>100</v>
      </c>
      <c r="M156" s="63"/>
      <c r="N156" s="46">
        <v>100</v>
      </c>
      <c r="O156" s="46"/>
      <c r="P156" s="46">
        <v>100</v>
      </c>
      <c r="Q156" s="46"/>
      <c r="R156" s="46">
        <v>100</v>
      </c>
      <c r="S156" s="46"/>
      <c r="T156" s="46">
        <v>100</v>
      </c>
      <c r="U156" s="46"/>
      <c r="V156" s="46">
        <v>100</v>
      </c>
      <c r="W156" s="41"/>
      <c r="X156" s="46">
        <v>100</v>
      </c>
      <c r="Y156" s="46"/>
    </row>
    <row r="157" spans="1:25" ht="120" x14ac:dyDescent="0.25">
      <c r="A157" s="564" t="s">
        <v>5054</v>
      </c>
      <c r="B157" s="564"/>
      <c r="C157" s="564"/>
      <c r="D157" s="564"/>
      <c r="E157" s="754" t="s">
        <v>6998</v>
      </c>
      <c r="F157" s="450" t="s">
        <v>5116</v>
      </c>
      <c r="G157" s="12" t="s">
        <v>100</v>
      </c>
      <c r="H157" s="12" t="s">
        <v>101</v>
      </c>
      <c r="I157" s="12" t="s">
        <v>102</v>
      </c>
      <c r="J157" s="62"/>
      <c r="K157" s="40"/>
      <c r="L157" s="46"/>
      <c r="M157" s="63"/>
      <c r="N157" s="46"/>
      <c r="O157" s="46"/>
      <c r="P157" s="46"/>
      <c r="Q157" s="46"/>
      <c r="R157" s="46"/>
      <c r="S157" s="46"/>
      <c r="T157" s="46"/>
      <c r="U157" s="46"/>
      <c r="V157" s="46"/>
      <c r="W157" s="41"/>
      <c r="X157" s="46"/>
      <c r="Y157" s="46"/>
    </row>
    <row r="158" spans="1:25" ht="75" x14ac:dyDescent="0.25">
      <c r="A158" s="564" t="s">
        <v>5055</v>
      </c>
      <c r="B158" s="564"/>
      <c r="C158" s="564"/>
      <c r="D158" s="564"/>
      <c r="E158" s="754" t="s">
        <v>6999</v>
      </c>
      <c r="F158" s="450" t="s">
        <v>112</v>
      </c>
      <c r="G158" s="12" t="s">
        <v>4881</v>
      </c>
      <c r="H158" s="12" t="s">
        <v>4882</v>
      </c>
      <c r="I158" s="12" t="s">
        <v>4883</v>
      </c>
      <c r="J158" s="62"/>
      <c r="K158" s="40"/>
      <c r="L158" s="46"/>
      <c r="M158" s="63"/>
      <c r="N158" s="46"/>
      <c r="O158" s="46"/>
      <c r="P158" s="46"/>
      <c r="Q158" s="46"/>
      <c r="R158" s="46"/>
      <c r="S158" s="46"/>
      <c r="T158" s="46"/>
      <c r="U158" s="46"/>
      <c r="V158" s="46"/>
      <c r="W158" s="40"/>
      <c r="X158" s="46"/>
      <c r="Y158" s="46"/>
    </row>
    <row r="159" spans="1:25" ht="90" x14ac:dyDescent="0.25">
      <c r="A159" s="564" t="s">
        <v>5056</v>
      </c>
      <c r="B159" s="564"/>
      <c r="C159" s="564"/>
      <c r="D159" s="564"/>
      <c r="E159" s="754" t="s">
        <v>7000</v>
      </c>
      <c r="F159" s="450" t="s">
        <v>4884</v>
      </c>
      <c r="G159" s="12" t="s">
        <v>36</v>
      </c>
      <c r="H159" s="12" t="s">
        <v>105</v>
      </c>
      <c r="I159" s="12" t="s">
        <v>106</v>
      </c>
      <c r="J159" s="62"/>
      <c r="K159" s="40"/>
      <c r="L159" s="46"/>
      <c r="M159" s="63"/>
      <c r="N159" s="46"/>
      <c r="O159" s="46"/>
      <c r="P159" s="46"/>
      <c r="Q159" s="46"/>
      <c r="R159" s="46"/>
      <c r="S159" s="46"/>
      <c r="T159" s="46"/>
      <c r="U159" s="46"/>
      <c r="V159" s="46"/>
      <c r="W159" s="41"/>
      <c r="X159" s="46"/>
      <c r="Y159" s="46"/>
    </row>
    <row r="160" spans="1:25" ht="45" x14ac:dyDescent="0.25">
      <c r="A160" s="564" t="s">
        <v>5057</v>
      </c>
      <c r="B160" s="564"/>
      <c r="C160" s="564"/>
      <c r="D160" s="564"/>
      <c r="E160" s="754" t="s">
        <v>7001</v>
      </c>
      <c r="F160" s="450" t="s">
        <v>330</v>
      </c>
      <c r="G160" s="12" t="s">
        <v>4885</v>
      </c>
      <c r="H160" s="12" t="s">
        <v>107</v>
      </c>
      <c r="I160" s="12" t="s">
        <v>108</v>
      </c>
      <c r="J160" s="62"/>
      <c r="K160" s="40"/>
      <c r="L160" s="46"/>
      <c r="M160" s="63"/>
      <c r="N160" s="46"/>
      <c r="O160" s="46"/>
      <c r="P160" s="46"/>
      <c r="Q160" s="46"/>
      <c r="R160" s="46"/>
      <c r="S160" s="46"/>
      <c r="T160" s="46"/>
      <c r="U160" s="46"/>
      <c r="V160" s="46"/>
      <c r="W160" s="41"/>
      <c r="X160" s="46"/>
      <c r="Y160" s="46"/>
    </row>
    <row r="161" spans="1:25" ht="90" x14ac:dyDescent="0.25">
      <c r="A161" s="564">
        <v>85</v>
      </c>
      <c r="B161" s="564"/>
      <c r="C161" s="564"/>
      <c r="D161" s="754" t="s">
        <v>359</v>
      </c>
      <c r="E161" s="754"/>
      <c r="F161" s="450" t="s">
        <v>117</v>
      </c>
      <c r="G161" s="12" t="s">
        <v>118</v>
      </c>
      <c r="H161" s="12" t="s">
        <v>119</v>
      </c>
      <c r="I161" s="12" t="s">
        <v>120</v>
      </c>
      <c r="J161" s="62">
        <v>100</v>
      </c>
      <c r="K161" s="39" t="s">
        <v>744</v>
      </c>
      <c r="L161" s="62">
        <v>100</v>
      </c>
      <c r="M161" s="63"/>
      <c r="N161" s="62">
        <v>100</v>
      </c>
      <c r="O161" s="46"/>
      <c r="P161" s="62">
        <v>100</v>
      </c>
      <c r="Q161" s="46"/>
      <c r="R161" s="62">
        <v>100</v>
      </c>
      <c r="S161" s="40"/>
      <c r="T161" s="62">
        <v>100</v>
      </c>
      <c r="U161" s="40"/>
      <c r="V161" s="62">
        <v>100</v>
      </c>
      <c r="W161" s="40"/>
      <c r="X161" s="62">
        <v>100</v>
      </c>
      <c r="Y161" s="46"/>
    </row>
    <row r="162" spans="1:25" ht="75" x14ac:dyDescent="0.25">
      <c r="A162" s="564">
        <v>86</v>
      </c>
      <c r="B162" s="564"/>
      <c r="C162" s="564"/>
      <c r="D162" s="754" t="s">
        <v>360</v>
      </c>
      <c r="E162" s="754"/>
      <c r="F162" s="450" t="s">
        <v>125</v>
      </c>
      <c r="G162" s="12" t="s">
        <v>103</v>
      </c>
      <c r="H162" s="12" t="s">
        <v>331</v>
      </c>
      <c r="I162" s="12" t="s">
        <v>127</v>
      </c>
      <c r="J162" s="60">
        <v>100</v>
      </c>
      <c r="K162" s="40" t="s">
        <v>2547</v>
      </c>
      <c r="L162" s="60">
        <v>100</v>
      </c>
      <c r="M162" s="819" t="s">
        <v>2546</v>
      </c>
      <c r="N162" s="60">
        <v>100</v>
      </c>
      <c r="O162" s="45"/>
      <c r="P162" s="60">
        <v>100</v>
      </c>
      <c r="Q162" s="40"/>
      <c r="R162" s="60">
        <v>100</v>
      </c>
      <c r="S162" s="41"/>
      <c r="T162" s="60">
        <v>100</v>
      </c>
      <c r="U162" s="41"/>
      <c r="V162" s="60">
        <v>100</v>
      </c>
      <c r="W162" s="40"/>
      <c r="X162" s="60">
        <v>100</v>
      </c>
      <c r="Y162" s="46"/>
    </row>
    <row r="163" spans="1:25" s="6" customFormat="1" ht="95.25" customHeight="1" x14ac:dyDescent="0.25">
      <c r="A163" s="28"/>
      <c r="B163" s="28"/>
      <c r="C163" s="750" t="s">
        <v>566</v>
      </c>
      <c r="D163" s="28"/>
      <c r="E163" s="1023"/>
      <c r="F163" s="762" t="s">
        <v>5020</v>
      </c>
      <c r="G163" s="751"/>
      <c r="H163" s="751"/>
      <c r="I163" s="751"/>
      <c r="J163" s="75">
        <f>AVERAGE(J164:J171)</f>
        <v>81.25</v>
      </c>
      <c r="K163" s="44"/>
      <c r="L163" s="75">
        <f>AVERAGE(L164:L171)</f>
        <v>81.25</v>
      </c>
      <c r="M163" s="44"/>
      <c r="N163" s="75">
        <f>AVERAGE(N164:N171)</f>
        <v>81.25</v>
      </c>
      <c r="O163" s="44"/>
      <c r="P163" s="75">
        <f>AVERAGE(P164:P171)</f>
        <v>81.25</v>
      </c>
      <c r="Q163" s="44"/>
      <c r="R163" s="75">
        <f>AVERAGE(R164:R171)</f>
        <v>81.25</v>
      </c>
      <c r="S163" s="44"/>
      <c r="T163" s="75">
        <f>AVERAGE(T164:T171)</f>
        <v>81.25</v>
      </c>
      <c r="U163" s="44"/>
      <c r="V163" s="75">
        <f>AVERAGE(V164:V171)</f>
        <v>81.25</v>
      </c>
      <c r="W163" s="44"/>
      <c r="X163" s="75">
        <f>AVERAGE(X164:X171)</f>
        <v>81.25</v>
      </c>
      <c r="Y163" s="44"/>
    </row>
    <row r="164" spans="1:25" ht="90" x14ac:dyDescent="0.25">
      <c r="A164" s="564">
        <v>87</v>
      </c>
      <c r="B164" s="564"/>
      <c r="C164" s="564"/>
      <c r="D164" s="754" t="s">
        <v>128</v>
      </c>
      <c r="E164" s="754"/>
      <c r="F164" s="450" t="s">
        <v>121</v>
      </c>
      <c r="G164" s="12" t="s">
        <v>122</v>
      </c>
      <c r="H164" s="12" t="s">
        <v>123</v>
      </c>
      <c r="I164" s="12" t="s">
        <v>124</v>
      </c>
      <c r="J164" s="62">
        <v>100</v>
      </c>
      <c r="K164" s="58" t="s">
        <v>745</v>
      </c>
      <c r="L164" s="62">
        <v>100</v>
      </c>
      <c r="M164" s="63"/>
      <c r="N164" s="62">
        <v>100</v>
      </c>
      <c r="O164" s="46"/>
      <c r="P164" s="62">
        <v>100</v>
      </c>
      <c r="Q164" s="46"/>
      <c r="R164" s="62">
        <v>100</v>
      </c>
      <c r="S164" s="40"/>
      <c r="T164" s="62">
        <v>100</v>
      </c>
      <c r="U164" s="40"/>
      <c r="V164" s="62">
        <v>100</v>
      </c>
      <c r="W164" s="40"/>
      <c r="X164" s="62">
        <v>100</v>
      </c>
      <c r="Y164" s="46"/>
    </row>
    <row r="165" spans="1:25" ht="34.5" x14ac:dyDescent="0.25">
      <c r="A165" s="564">
        <v>88</v>
      </c>
      <c r="B165" s="564"/>
      <c r="C165" s="564"/>
      <c r="D165" s="754" t="s">
        <v>361</v>
      </c>
      <c r="E165" s="754"/>
      <c r="F165" s="450" t="s">
        <v>132</v>
      </c>
      <c r="G165" s="12" t="s">
        <v>317</v>
      </c>
      <c r="H165" s="12" t="s">
        <v>316</v>
      </c>
      <c r="I165" s="12" t="s">
        <v>315</v>
      </c>
      <c r="J165" s="46">
        <v>50</v>
      </c>
      <c r="K165" s="40" t="s">
        <v>316</v>
      </c>
      <c r="L165" s="46">
        <v>50</v>
      </c>
      <c r="M165" s="63"/>
      <c r="N165" s="46">
        <v>50</v>
      </c>
      <c r="O165" s="46"/>
      <c r="P165" s="46">
        <v>50</v>
      </c>
      <c r="Q165" s="46"/>
      <c r="R165" s="46">
        <v>50</v>
      </c>
      <c r="S165" s="46"/>
      <c r="T165" s="46">
        <v>50</v>
      </c>
      <c r="U165" s="46"/>
      <c r="V165" s="46">
        <v>50</v>
      </c>
      <c r="W165" s="40"/>
      <c r="X165" s="46">
        <v>50</v>
      </c>
      <c r="Y165" s="46"/>
    </row>
    <row r="166" spans="1:25" ht="45" x14ac:dyDescent="0.25">
      <c r="A166" s="564">
        <v>89</v>
      </c>
      <c r="B166" s="564"/>
      <c r="C166" s="564"/>
      <c r="D166" s="754" t="s">
        <v>332</v>
      </c>
      <c r="E166" s="754"/>
      <c r="F166" s="450" t="s">
        <v>332</v>
      </c>
      <c r="G166" s="12" t="s">
        <v>333</v>
      </c>
      <c r="H166" s="12" t="s">
        <v>334</v>
      </c>
      <c r="I166" s="12" t="s">
        <v>335</v>
      </c>
      <c r="J166" s="46">
        <v>100</v>
      </c>
      <c r="K166" s="40"/>
      <c r="L166" s="46">
        <v>100</v>
      </c>
      <c r="M166" s="63"/>
      <c r="N166" s="46">
        <v>100</v>
      </c>
      <c r="O166" s="46"/>
      <c r="P166" s="46">
        <v>100</v>
      </c>
      <c r="Q166" s="46"/>
      <c r="R166" s="46">
        <v>100</v>
      </c>
      <c r="S166" s="47"/>
      <c r="T166" s="46">
        <v>100</v>
      </c>
      <c r="U166" s="47"/>
      <c r="V166" s="46">
        <v>100</v>
      </c>
      <c r="W166" s="47"/>
      <c r="X166" s="46">
        <v>100</v>
      </c>
      <c r="Y166" s="50"/>
    </row>
    <row r="167" spans="1:25" ht="75" x14ac:dyDescent="0.25">
      <c r="A167" s="564">
        <v>90</v>
      </c>
      <c r="B167" s="564"/>
      <c r="C167" s="564"/>
      <c r="D167" s="754" t="s">
        <v>362</v>
      </c>
      <c r="E167" s="754"/>
      <c r="F167" s="450" t="s">
        <v>7195</v>
      </c>
      <c r="G167" s="12" t="s">
        <v>336</v>
      </c>
      <c r="H167" s="12" t="s">
        <v>5138</v>
      </c>
      <c r="I167" s="12" t="s">
        <v>5137</v>
      </c>
      <c r="J167" s="46">
        <v>0</v>
      </c>
      <c r="K167" s="40"/>
      <c r="L167" s="46">
        <v>0</v>
      </c>
      <c r="M167" s="63"/>
      <c r="N167" s="46">
        <v>0</v>
      </c>
      <c r="O167" s="46"/>
      <c r="P167" s="46">
        <v>0</v>
      </c>
      <c r="Q167" s="46"/>
      <c r="R167" s="46">
        <v>0</v>
      </c>
      <c r="S167" s="40"/>
      <c r="T167" s="46">
        <v>0</v>
      </c>
      <c r="U167" s="40"/>
      <c r="V167" s="46">
        <v>0</v>
      </c>
      <c r="W167" s="40"/>
      <c r="X167" s="46">
        <v>0</v>
      </c>
      <c r="Y167" s="46"/>
    </row>
    <row r="168" spans="1:25" ht="165" x14ac:dyDescent="0.25">
      <c r="A168" s="564">
        <v>91</v>
      </c>
      <c r="B168" s="564"/>
      <c r="C168" s="564"/>
      <c r="D168" s="754" t="s">
        <v>148</v>
      </c>
      <c r="E168" s="754"/>
      <c r="F168" s="450" t="s">
        <v>337</v>
      </c>
      <c r="G168" s="12" t="s">
        <v>338</v>
      </c>
      <c r="H168" s="12" t="s">
        <v>339</v>
      </c>
      <c r="I168" s="12" t="s">
        <v>340</v>
      </c>
      <c r="J168" s="46">
        <v>100</v>
      </c>
      <c r="K168" s="40"/>
      <c r="L168" s="46">
        <v>100</v>
      </c>
      <c r="M168" s="63"/>
      <c r="N168" s="46">
        <v>100</v>
      </c>
      <c r="O168" s="46"/>
      <c r="P168" s="46">
        <v>100</v>
      </c>
      <c r="Q168" s="46"/>
      <c r="R168" s="46">
        <v>100</v>
      </c>
      <c r="S168" s="46"/>
      <c r="T168" s="46">
        <v>100</v>
      </c>
      <c r="U168" s="46"/>
      <c r="V168" s="46">
        <v>100</v>
      </c>
      <c r="W168" s="40"/>
      <c r="X168" s="46">
        <v>100</v>
      </c>
      <c r="Y168" s="46"/>
    </row>
    <row r="169" spans="1:25" ht="180" x14ac:dyDescent="0.25">
      <c r="A169" s="564">
        <v>92</v>
      </c>
      <c r="B169" s="564"/>
      <c r="C169" s="564"/>
      <c r="D169" s="754" t="s">
        <v>363</v>
      </c>
      <c r="E169" s="754"/>
      <c r="F169" s="450" t="s">
        <v>341</v>
      </c>
      <c r="G169" s="12" t="s">
        <v>342</v>
      </c>
      <c r="H169" s="12" t="s">
        <v>343</v>
      </c>
      <c r="I169" s="12" t="s">
        <v>344</v>
      </c>
      <c r="J169" s="46">
        <v>100</v>
      </c>
      <c r="K169" s="32" t="s">
        <v>746</v>
      </c>
      <c r="L169" s="46">
        <v>100</v>
      </c>
      <c r="M169" s="63"/>
      <c r="N169" s="46">
        <v>100</v>
      </c>
      <c r="O169" s="46"/>
      <c r="P169" s="46">
        <v>100</v>
      </c>
      <c r="Q169" s="46"/>
      <c r="R169" s="46">
        <v>100</v>
      </c>
      <c r="S169" s="46"/>
      <c r="T169" s="46">
        <v>100</v>
      </c>
      <c r="U169" s="46"/>
      <c r="V169" s="46">
        <v>100</v>
      </c>
      <c r="W169" s="40"/>
      <c r="X169" s="46">
        <v>100</v>
      </c>
      <c r="Y169" s="46"/>
    </row>
    <row r="170" spans="1:25" ht="120" x14ac:dyDescent="0.25">
      <c r="A170" s="564">
        <v>93</v>
      </c>
      <c r="B170" s="564"/>
      <c r="C170" s="564"/>
      <c r="D170" s="754" t="s">
        <v>364</v>
      </c>
      <c r="E170" s="754"/>
      <c r="F170" s="450" t="s">
        <v>345</v>
      </c>
      <c r="G170" s="12" t="s">
        <v>346</v>
      </c>
      <c r="H170" s="12" t="s">
        <v>347</v>
      </c>
      <c r="I170" s="12" t="s">
        <v>348</v>
      </c>
      <c r="J170" s="46">
        <v>100</v>
      </c>
      <c r="K170" s="33" t="s">
        <v>747</v>
      </c>
      <c r="L170" s="46">
        <v>100</v>
      </c>
      <c r="M170" s="63"/>
      <c r="N170" s="46">
        <v>100</v>
      </c>
      <c r="O170" s="46"/>
      <c r="P170" s="46">
        <v>100</v>
      </c>
      <c r="Q170" s="46"/>
      <c r="R170" s="46">
        <v>100</v>
      </c>
      <c r="S170" s="46"/>
      <c r="T170" s="46">
        <v>100</v>
      </c>
      <c r="U170" s="46"/>
      <c r="V170" s="46">
        <v>100</v>
      </c>
      <c r="W170" s="40"/>
      <c r="X170" s="46">
        <v>100</v>
      </c>
      <c r="Y170" s="40"/>
    </row>
    <row r="171" spans="1:25" ht="120" x14ac:dyDescent="0.25">
      <c r="A171" s="564">
        <v>94</v>
      </c>
      <c r="B171" s="564"/>
      <c r="C171" s="564"/>
      <c r="D171" s="754" t="s">
        <v>150</v>
      </c>
      <c r="E171" s="754"/>
      <c r="F171" s="450" t="s">
        <v>349</v>
      </c>
      <c r="G171" s="12" t="s">
        <v>145</v>
      </c>
      <c r="H171" s="12" t="s">
        <v>146</v>
      </c>
      <c r="I171" s="12" t="s">
        <v>147</v>
      </c>
      <c r="J171" s="46">
        <v>100</v>
      </c>
      <c r="K171" s="268"/>
      <c r="L171" s="46">
        <v>100</v>
      </c>
      <c r="M171" s="63"/>
      <c r="N171" s="46">
        <v>100</v>
      </c>
      <c r="O171" s="46"/>
      <c r="P171" s="46">
        <v>100</v>
      </c>
      <c r="Q171" s="46"/>
      <c r="R171" s="46">
        <v>100</v>
      </c>
      <c r="S171" s="46"/>
      <c r="T171" s="46">
        <v>100</v>
      </c>
      <c r="U171" s="46"/>
      <c r="V171" s="46">
        <v>100</v>
      </c>
      <c r="W171" s="40"/>
      <c r="X171" s="46">
        <v>100</v>
      </c>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822"/>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60">
        <v>100</v>
      </c>
      <c r="K173" s="41"/>
      <c r="L173" s="45">
        <v>100</v>
      </c>
      <c r="M173" s="819"/>
      <c r="N173" s="45">
        <v>100</v>
      </c>
      <c r="O173" s="45"/>
      <c r="P173" s="45">
        <v>100</v>
      </c>
      <c r="Q173" s="45"/>
      <c r="R173" s="45">
        <v>100</v>
      </c>
      <c r="S173" s="45"/>
      <c r="T173" s="45">
        <v>100</v>
      </c>
      <c r="U173" s="45"/>
      <c r="V173" s="45">
        <v>100</v>
      </c>
      <c r="W173" s="41"/>
      <c r="X173" s="45">
        <v>100</v>
      </c>
      <c r="Y173" s="45"/>
    </row>
    <row r="174" spans="1:25" ht="75" x14ac:dyDescent="0.25">
      <c r="A174" s="564">
        <v>96</v>
      </c>
      <c r="B174" s="564"/>
      <c r="C174" s="564"/>
      <c r="D174" s="754" t="s">
        <v>366</v>
      </c>
      <c r="E174" s="754"/>
      <c r="F174" s="450" t="s">
        <v>160</v>
      </c>
      <c r="G174" s="12" t="s">
        <v>58</v>
      </c>
      <c r="H174" s="12" t="s">
        <v>354</v>
      </c>
      <c r="I174" s="12" t="s">
        <v>353</v>
      </c>
      <c r="J174" s="60">
        <v>100</v>
      </c>
      <c r="K174" s="41"/>
      <c r="L174" s="45">
        <v>100</v>
      </c>
      <c r="M174" s="819"/>
      <c r="N174" s="45">
        <v>100</v>
      </c>
      <c r="O174" s="45"/>
      <c r="P174" s="45">
        <v>100</v>
      </c>
      <c r="Q174" s="45"/>
      <c r="R174" s="45">
        <v>100</v>
      </c>
      <c r="S174" s="45"/>
      <c r="T174" s="45">
        <v>100</v>
      </c>
      <c r="U174" s="45"/>
      <c r="V174" s="45">
        <v>100</v>
      </c>
      <c r="W174" s="41"/>
      <c r="X174" s="45">
        <v>100</v>
      </c>
      <c r="Y174" s="45"/>
    </row>
    <row r="175" spans="1:25" ht="45" x14ac:dyDescent="0.25">
      <c r="A175" s="564">
        <v>97</v>
      </c>
      <c r="B175" s="564"/>
      <c r="C175" s="564"/>
      <c r="D175" s="754" t="s">
        <v>66</v>
      </c>
      <c r="E175" s="754"/>
      <c r="F175" s="450" t="s">
        <v>161</v>
      </c>
      <c r="G175" s="12" t="s">
        <v>58</v>
      </c>
      <c r="H175" s="12" t="s">
        <v>354</v>
      </c>
      <c r="I175" s="12" t="s">
        <v>353</v>
      </c>
      <c r="J175" s="60">
        <v>100</v>
      </c>
      <c r="K175" s="40"/>
      <c r="L175" s="45">
        <v>100</v>
      </c>
      <c r="M175" s="819"/>
      <c r="N175" s="45">
        <v>100</v>
      </c>
      <c r="O175" s="45"/>
      <c r="P175" s="45">
        <v>100</v>
      </c>
      <c r="Q175" s="45"/>
      <c r="R175" s="45">
        <v>100</v>
      </c>
      <c r="S175" s="45"/>
      <c r="T175" s="45">
        <v>100</v>
      </c>
      <c r="U175" s="45"/>
      <c r="V175" s="45">
        <v>100</v>
      </c>
      <c r="W175" s="41"/>
      <c r="X175" s="45">
        <v>100</v>
      </c>
      <c r="Y175" s="45"/>
    </row>
    <row r="176" spans="1:25" s="26" customFormat="1" ht="130.5" customHeight="1" x14ac:dyDescent="0.25">
      <c r="A176" s="28"/>
      <c r="B176" s="750" t="s">
        <v>599</v>
      </c>
      <c r="C176" s="28"/>
      <c r="D176" s="28"/>
      <c r="E176" s="28"/>
      <c r="F176" s="502" t="s">
        <v>367</v>
      </c>
      <c r="G176" s="28"/>
      <c r="H176" s="28"/>
      <c r="I176" s="28"/>
      <c r="J176" s="75">
        <f>AVERAGE(J177,J186,J203,J212)</f>
        <v>68.541666666666671</v>
      </c>
      <c r="K176" s="72"/>
      <c r="L176" s="75">
        <f>AVERAGE(L177,L186,L203,L212)</f>
        <v>68.541666666666671</v>
      </c>
      <c r="M176" s="822"/>
      <c r="N176" s="75">
        <f>AVERAGE(N177,N186,N203,N212)</f>
        <v>61.666666666666671</v>
      </c>
      <c r="O176" s="67"/>
      <c r="P176" s="75">
        <f>AVERAGE(P177,P186,P203,P212)</f>
        <v>61.666666666666671</v>
      </c>
      <c r="Q176" s="67"/>
      <c r="R176" s="75">
        <f>AVERAGE(R177,R186,R203,R212)</f>
        <v>61.666666666666671</v>
      </c>
      <c r="S176" s="67"/>
      <c r="T176" s="75">
        <f>AVERAGE(T177,T186,T203,T212)</f>
        <v>61.666666666666671</v>
      </c>
      <c r="U176" s="67"/>
      <c r="V176" s="75">
        <f>AVERAGE(V177,V186,V203,V212)</f>
        <v>61.666666666666671</v>
      </c>
      <c r="W176" s="44"/>
      <c r="X176" s="75">
        <f>AVERAGE(X177,X186,X203,X212)</f>
        <v>61.666666666666671</v>
      </c>
      <c r="Y176" s="67"/>
    </row>
    <row r="177" spans="1:25" s="26" customFormat="1" ht="60" x14ac:dyDescent="0.25">
      <c r="A177" s="28"/>
      <c r="B177" s="28"/>
      <c r="C177" s="750" t="s">
        <v>600</v>
      </c>
      <c r="D177" s="28"/>
      <c r="E177" s="28"/>
      <c r="F177" s="502" t="s">
        <v>532</v>
      </c>
      <c r="G177" s="28"/>
      <c r="H177" s="28"/>
      <c r="I177" s="28"/>
      <c r="J177" s="75">
        <f>AVERAGE(J178:J181,J184,J185)</f>
        <v>62.5</v>
      </c>
      <c r="K177" s="67"/>
      <c r="L177" s="75">
        <f>AVERAGE(L178:L181,L184,L185)</f>
        <v>62.5</v>
      </c>
      <c r="M177" s="67"/>
      <c r="N177" s="75">
        <f>AVERAGE(N178:N181,N184,N185)</f>
        <v>66.666666666666671</v>
      </c>
      <c r="O177" s="67"/>
      <c r="P177" s="75">
        <f>AVERAGE(P178:P181,P184,P185)</f>
        <v>66.666666666666671</v>
      </c>
      <c r="Q177" s="67"/>
      <c r="R177" s="75">
        <f>AVERAGE(R178:R181,R184,R185)</f>
        <v>66.666666666666671</v>
      </c>
      <c r="S177" s="67"/>
      <c r="T177" s="75">
        <f>AVERAGE(T178:T181,T184,T185)</f>
        <v>66.666666666666671</v>
      </c>
      <c r="U177" s="67"/>
      <c r="V177" s="75">
        <f>AVERAGE(V178:V181,V184,V185)</f>
        <v>66.666666666666671</v>
      </c>
      <c r="W177" s="44"/>
      <c r="X177" s="75">
        <f>AVERAGE(X178:X181,X184,X185)</f>
        <v>66.666666666666671</v>
      </c>
      <c r="Y177" s="67"/>
    </row>
    <row r="178" spans="1:25" ht="195" x14ac:dyDescent="0.25">
      <c r="A178" s="564">
        <v>98</v>
      </c>
      <c r="B178" s="564"/>
      <c r="C178" s="564"/>
      <c r="D178" s="754" t="s">
        <v>67</v>
      </c>
      <c r="E178" s="754"/>
      <c r="F178" s="450" t="s">
        <v>5059</v>
      </c>
      <c r="G178" s="12" t="s">
        <v>368</v>
      </c>
      <c r="H178" s="12" t="s">
        <v>369</v>
      </c>
      <c r="I178" s="12" t="s">
        <v>370</v>
      </c>
      <c r="J178" s="60">
        <v>100</v>
      </c>
      <c r="K178" s="48" t="s">
        <v>749</v>
      </c>
      <c r="L178" s="45">
        <v>100</v>
      </c>
      <c r="M178" s="48" t="s">
        <v>749</v>
      </c>
      <c r="N178" s="45">
        <v>100</v>
      </c>
      <c r="O178" s="45"/>
      <c r="P178" s="45">
        <v>100</v>
      </c>
      <c r="Q178" s="45"/>
      <c r="R178" s="45">
        <v>100</v>
      </c>
      <c r="S178" s="41"/>
      <c r="T178" s="45">
        <v>100</v>
      </c>
      <c r="U178" s="47" t="s">
        <v>2542</v>
      </c>
      <c r="V178" s="45">
        <v>100</v>
      </c>
      <c r="W178" s="165"/>
      <c r="X178" s="45">
        <v>100</v>
      </c>
      <c r="Y178" s="45"/>
    </row>
    <row r="179" spans="1:25" ht="210" x14ac:dyDescent="0.25">
      <c r="A179" s="564">
        <v>99</v>
      </c>
      <c r="B179" s="564"/>
      <c r="C179" s="564"/>
      <c r="D179" s="754" t="s">
        <v>72</v>
      </c>
      <c r="E179" s="754"/>
      <c r="F179" s="450" t="s">
        <v>4988</v>
      </c>
      <c r="G179" s="12" t="s">
        <v>371</v>
      </c>
      <c r="H179" s="12" t="s">
        <v>4986</v>
      </c>
      <c r="I179" s="12" t="s">
        <v>372</v>
      </c>
      <c r="J179" s="45">
        <v>50</v>
      </c>
      <c r="K179" s="41" t="s">
        <v>4991</v>
      </c>
      <c r="L179" s="45">
        <v>50</v>
      </c>
      <c r="M179" s="40" t="s">
        <v>750</v>
      </c>
      <c r="N179" s="45">
        <v>100</v>
      </c>
      <c r="O179" s="45" t="s">
        <v>751</v>
      </c>
      <c r="P179" s="45">
        <v>100</v>
      </c>
      <c r="Q179" s="45"/>
      <c r="R179" s="45">
        <v>100</v>
      </c>
      <c r="S179" s="45"/>
      <c r="T179" s="45">
        <v>100</v>
      </c>
      <c r="U179" s="45"/>
      <c r="V179" s="45">
        <v>100</v>
      </c>
      <c r="W179" s="41"/>
      <c r="X179" s="45">
        <v>100</v>
      </c>
      <c r="Y179" s="45"/>
    </row>
    <row r="180" spans="1:25" ht="120" x14ac:dyDescent="0.25">
      <c r="A180" s="564">
        <v>100</v>
      </c>
      <c r="B180" s="564"/>
      <c r="C180" s="564"/>
      <c r="D180" s="754" t="s">
        <v>358</v>
      </c>
      <c r="E180" s="754"/>
      <c r="F180" s="450" t="s">
        <v>373</v>
      </c>
      <c r="G180" s="12" t="s">
        <v>327</v>
      </c>
      <c r="H180" s="12" t="s">
        <v>374</v>
      </c>
      <c r="I180" s="12" t="s">
        <v>375</v>
      </c>
      <c r="J180" s="60">
        <v>50</v>
      </c>
      <c r="K180" s="48" t="s">
        <v>753</v>
      </c>
      <c r="L180" s="45">
        <v>50</v>
      </c>
      <c r="M180" s="48" t="s">
        <v>753</v>
      </c>
      <c r="N180" s="41">
        <v>0</v>
      </c>
      <c r="O180" s="41" t="s">
        <v>752</v>
      </c>
      <c r="P180" s="45">
        <v>0</v>
      </c>
      <c r="Q180" s="45"/>
      <c r="R180" s="45">
        <v>0</v>
      </c>
      <c r="S180" s="45"/>
      <c r="T180" s="45">
        <v>0</v>
      </c>
      <c r="U180" s="45"/>
      <c r="V180" s="45">
        <v>0</v>
      </c>
      <c r="W180" s="41"/>
      <c r="X180" s="45">
        <v>0</v>
      </c>
      <c r="Y180" s="45"/>
    </row>
    <row r="181" spans="1:25" s="52" customFormat="1" ht="51.75" x14ac:dyDescent="0.25">
      <c r="A181" s="31">
        <v>101</v>
      </c>
      <c r="B181" s="31"/>
      <c r="C181" s="31"/>
      <c r="D181" s="756" t="s">
        <v>650</v>
      </c>
      <c r="E181" s="756"/>
      <c r="F181" s="517" t="s">
        <v>650</v>
      </c>
      <c r="G181" s="30"/>
      <c r="H181" s="30"/>
      <c r="I181" s="30"/>
      <c r="J181" s="61">
        <f>AVERAGE(J182:J183)</f>
        <v>25</v>
      </c>
      <c r="K181" s="43"/>
      <c r="L181" s="61">
        <f>AVERAGE(L182:L183)</f>
        <v>25</v>
      </c>
      <c r="M181" s="821"/>
      <c r="N181" s="61">
        <f>AVERAGE(N182:N183)</f>
        <v>50</v>
      </c>
      <c r="O181" s="69"/>
      <c r="P181" s="61">
        <f>AVERAGE(P182:P183)</f>
        <v>50</v>
      </c>
      <c r="Q181" s="69"/>
      <c r="R181" s="61">
        <f>AVERAGE(R182:R183)</f>
        <v>50</v>
      </c>
      <c r="S181" s="69"/>
      <c r="T181" s="61">
        <f>AVERAGE(T182:T183)</f>
        <v>50</v>
      </c>
      <c r="U181" s="69"/>
      <c r="V181" s="61">
        <f>AVERAGE(V182:V183)</f>
        <v>50</v>
      </c>
      <c r="W181" s="43"/>
      <c r="X181" s="61">
        <f>AVERAGE(X182:X183)</f>
        <v>50</v>
      </c>
      <c r="Y181" s="69"/>
    </row>
    <row r="182" spans="1:25" ht="315" x14ac:dyDescent="0.25">
      <c r="A182" s="564" t="s">
        <v>5060</v>
      </c>
      <c r="B182" s="564"/>
      <c r="C182" s="564"/>
      <c r="D182" s="564"/>
      <c r="E182" s="754" t="s">
        <v>7012</v>
      </c>
      <c r="F182" s="450" t="s">
        <v>376</v>
      </c>
      <c r="G182" s="12" t="s">
        <v>377</v>
      </c>
      <c r="H182" s="12" t="s">
        <v>378</v>
      </c>
      <c r="I182" s="12" t="s">
        <v>38</v>
      </c>
      <c r="J182" s="60">
        <v>50</v>
      </c>
      <c r="K182" s="48" t="s">
        <v>777</v>
      </c>
      <c r="L182" s="60">
        <v>50</v>
      </c>
      <c r="M182" s="48" t="s">
        <v>777</v>
      </c>
      <c r="N182" s="42">
        <v>100</v>
      </c>
      <c r="O182" s="41"/>
      <c r="P182" s="42">
        <v>100</v>
      </c>
      <c r="Q182" s="41"/>
      <c r="R182" s="42">
        <v>100</v>
      </c>
      <c r="S182" s="41"/>
      <c r="T182" s="42">
        <v>100</v>
      </c>
      <c r="U182" s="41"/>
      <c r="V182" s="41">
        <v>100</v>
      </c>
      <c r="W182" s="41"/>
      <c r="X182" s="41">
        <v>100</v>
      </c>
      <c r="Y182" s="41" t="s">
        <v>748</v>
      </c>
    </row>
    <row r="183" spans="1:25" ht="45" x14ac:dyDescent="0.25">
      <c r="A183" s="564" t="s">
        <v>5061</v>
      </c>
      <c r="B183" s="564"/>
      <c r="C183" s="564"/>
      <c r="D183" s="564"/>
      <c r="E183" s="754" t="s">
        <v>7013</v>
      </c>
      <c r="F183" s="450" t="s">
        <v>379</v>
      </c>
      <c r="G183" s="12" t="s">
        <v>380</v>
      </c>
      <c r="H183" s="12" t="s">
        <v>381</v>
      </c>
      <c r="I183" s="12" t="s">
        <v>382</v>
      </c>
      <c r="J183" s="60">
        <v>0</v>
      </c>
      <c r="K183" s="41"/>
      <c r="L183" s="45">
        <v>0</v>
      </c>
      <c r="M183" s="819"/>
      <c r="N183" s="45">
        <v>0</v>
      </c>
      <c r="O183" s="45"/>
      <c r="P183" s="45">
        <v>0</v>
      </c>
      <c r="Q183" s="45"/>
      <c r="R183" s="45">
        <v>0</v>
      </c>
      <c r="S183" s="45"/>
      <c r="T183" s="45">
        <v>0</v>
      </c>
      <c r="U183" s="45"/>
      <c r="V183" s="45">
        <v>0</v>
      </c>
      <c r="W183" s="41"/>
      <c r="X183" s="45">
        <v>0</v>
      </c>
      <c r="Y183" s="41"/>
    </row>
    <row r="184" spans="1:25" ht="60" x14ac:dyDescent="0.25">
      <c r="A184" s="564">
        <v>102</v>
      </c>
      <c r="B184" s="564"/>
      <c r="C184" s="564"/>
      <c r="D184" s="754" t="s">
        <v>429</v>
      </c>
      <c r="E184" s="754"/>
      <c r="F184" s="450" t="s">
        <v>383</v>
      </c>
      <c r="G184" s="12" t="s">
        <v>384</v>
      </c>
      <c r="H184" s="12" t="s">
        <v>385</v>
      </c>
      <c r="I184" s="12" t="s">
        <v>5122</v>
      </c>
      <c r="J184" s="60">
        <v>50</v>
      </c>
      <c r="K184" s="34" t="s">
        <v>754</v>
      </c>
      <c r="L184" s="60">
        <v>50</v>
      </c>
      <c r="M184" s="819"/>
      <c r="N184" s="60">
        <v>50</v>
      </c>
      <c r="O184" s="45"/>
      <c r="P184" s="60">
        <v>50</v>
      </c>
      <c r="Q184" s="45"/>
      <c r="R184" s="60">
        <v>50</v>
      </c>
      <c r="S184" s="45"/>
      <c r="T184" s="60">
        <v>50</v>
      </c>
      <c r="U184" s="45"/>
      <c r="V184" s="60">
        <v>50</v>
      </c>
      <c r="W184" s="41"/>
      <c r="X184" s="60">
        <v>50</v>
      </c>
      <c r="Y184" s="41"/>
    </row>
    <row r="185" spans="1:25" ht="90" x14ac:dyDescent="0.25">
      <c r="A185" s="564">
        <v>103</v>
      </c>
      <c r="B185" s="564"/>
      <c r="C185" s="564"/>
      <c r="D185" s="754" t="s">
        <v>430</v>
      </c>
      <c r="E185" s="754"/>
      <c r="F185" s="450" t="s">
        <v>5123</v>
      </c>
      <c r="G185" s="12" t="s">
        <v>384</v>
      </c>
      <c r="H185" s="12" t="s">
        <v>385</v>
      </c>
      <c r="I185" s="12" t="s">
        <v>5122</v>
      </c>
      <c r="J185" s="60">
        <v>100</v>
      </c>
      <c r="K185" s="35" t="s">
        <v>755</v>
      </c>
      <c r="L185" s="60">
        <v>100</v>
      </c>
      <c r="M185" s="819"/>
      <c r="N185" s="60">
        <v>100</v>
      </c>
      <c r="O185" s="45"/>
      <c r="P185" s="60">
        <v>100</v>
      </c>
      <c r="Q185" s="45"/>
      <c r="R185" s="60">
        <v>100</v>
      </c>
      <c r="S185" s="45"/>
      <c r="T185" s="60">
        <v>100</v>
      </c>
      <c r="U185" s="45"/>
      <c r="V185" s="60">
        <v>100</v>
      </c>
      <c r="W185" s="41"/>
      <c r="X185" s="60">
        <v>100</v>
      </c>
      <c r="Y185" s="41"/>
    </row>
    <row r="186" spans="1:25" s="26" customFormat="1" ht="91.5" customHeight="1" x14ac:dyDescent="0.25">
      <c r="A186" s="28"/>
      <c r="B186" s="28"/>
      <c r="C186" s="750" t="s">
        <v>601</v>
      </c>
      <c r="D186" s="751"/>
      <c r="E186" s="762"/>
      <c r="F186" s="762" t="s">
        <v>533</v>
      </c>
      <c r="G186" s="751"/>
      <c r="H186" s="751"/>
      <c r="I186" s="751"/>
      <c r="J186" s="75">
        <f>AVERAGE(J187,J193,J199:J202)</f>
        <v>28.333333333333332</v>
      </c>
      <c r="K186" s="44"/>
      <c r="L186" s="75">
        <f>AVERAGE(L187,L193,L199:L202)</f>
        <v>28.333333333333332</v>
      </c>
      <c r="M186" s="822"/>
      <c r="N186" s="75">
        <f>AVERAGE(N187,N193,N199:N202)</f>
        <v>66.666666666666671</v>
      </c>
      <c r="O186" s="67"/>
      <c r="P186" s="75">
        <f>AVERAGE(P187,P193,P199:P202)</f>
        <v>66.666666666666671</v>
      </c>
      <c r="Q186" s="67"/>
      <c r="R186" s="75">
        <f>AVERAGE(R187,R193,R199:R202)</f>
        <v>66.666666666666671</v>
      </c>
      <c r="S186" s="67"/>
      <c r="T186" s="75">
        <f>AVERAGE(T187,T193,T199:T202)</f>
        <v>66.666666666666671</v>
      </c>
      <c r="U186" s="67"/>
      <c r="V186" s="75">
        <f>AVERAGE(V187,V193,V199:V202)</f>
        <v>66.666666666666671</v>
      </c>
      <c r="W186" s="44"/>
      <c r="X186" s="75">
        <f>AVERAGE(X187,X193,X199:X202)</f>
        <v>66.666666666666671</v>
      </c>
      <c r="Y186" s="67"/>
    </row>
    <row r="187" spans="1:25" s="52" customFormat="1" ht="91.5" customHeight="1" x14ac:dyDescent="0.25">
      <c r="A187" s="31">
        <v>104</v>
      </c>
      <c r="B187" s="31"/>
      <c r="C187" s="758"/>
      <c r="D187" s="763" t="s">
        <v>7005</v>
      </c>
      <c r="E187" s="763"/>
      <c r="F187" s="764" t="s">
        <v>635</v>
      </c>
      <c r="G187" s="30"/>
      <c r="H187" s="30"/>
      <c r="I187" s="30"/>
      <c r="J187" s="61">
        <f>AVERAGE(J188:J192)</f>
        <v>60</v>
      </c>
      <c r="K187" s="43"/>
      <c r="L187" s="61">
        <f>AVERAGE(L188:L192)</f>
        <v>60</v>
      </c>
      <c r="M187" s="821"/>
      <c r="N187" s="61">
        <f>AVERAGE(N188:N192)</f>
        <v>100</v>
      </c>
      <c r="O187" s="69"/>
      <c r="P187" s="61">
        <f>AVERAGE(P188:P192)</f>
        <v>100</v>
      </c>
      <c r="Q187" s="69"/>
      <c r="R187" s="61">
        <f>AVERAGE(R188:R192)</f>
        <v>100</v>
      </c>
      <c r="S187" s="69"/>
      <c r="T187" s="61">
        <f>AVERAGE(T188:T192)</f>
        <v>100</v>
      </c>
      <c r="U187" s="69"/>
      <c r="V187" s="61">
        <f>AVERAGE(V188:V192)</f>
        <v>100</v>
      </c>
      <c r="W187" s="43"/>
      <c r="X187" s="61">
        <f>AVERAGE(X188:X192)</f>
        <v>100</v>
      </c>
      <c r="Y187" s="69"/>
    </row>
    <row r="188" spans="1:25" ht="90" x14ac:dyDescent="0.25">
      <c r="A188" s="564" t="s">
        <v>5062</v>
      </c>
      <c r="B188" s="564"/>
      <c r="C188" s="564"/>
      <c r="D188" s="564"/>
      <c r="E188" s="754" t="s">
        <v>7003</v>
      </c>
      <c r="F188" s="450" t="s">
        <v>5124</v>
      </c>
      <c r="G188" s="12" t="s">
        <v>386</v>
      </c>
      <c r="H188" s="12" t="s">
        <v>94</v>
      </c>
      <c r="I188" s="12" t="s">
        <v>387</v>
      </c>
      <c r="J188" s="60">
        <v>50</v>
      </c>
      <c r="K188" s="71" t="s">
        <v>757</v>
      </c>
      <c r="L188" s="45">
        <v>50</v>
      </c>
      <c r="M188" s="819" t="s">
        <v>757</v>
      </c>
      <c r="N188" s="45">
        <v>100</v>
      </c>
      <c r="O188" s="45"/>
      <c r="P188" s="45">
        <v>100</v>
      </c>
      <c r="Q188" s="45"/>
      <c r="R188" s="45">
        <v>100</v>
      </c>
      <c r="S188" s="45"/>
      <c r="T188" s="45">
        <v>100</v>
      </c>
      <c r="U188" s="45"/>
      <c r="V188" s="45">
        <v>100</v>
      </c>
      <c r="W188" s="41"/>
      <c r="X188" s="45">
        <v>100</v>
      </c>
      <c r="Y188" s="41"/>
    </row>
    <row r="189" spans="1:25" ht="240" customHeight="1" x14ac:dyDescent="0.25">
      <c r="A189" s="564" t="s">
        <v>5063</v>
      </c>
      <c r="B189" s="564"/>
      <c r="C189" s="564"/>
      <c r="D189" s="564"/>
      <c r="E189" s="754" t="s">
        <v>7004</v>
      </c>
      <c r="F189" s="450" t="s">
        <v>5125</v>
      </c>
      <c r="G189" s="12" t="s">
        <v>100</v>
      </c>
      <c r="H189" s="12" t="s">
        <v>101</v>
      </c>
      <c r="I189" s="12" t="s">
        <v>102</v>
      </c>
      <c r="J189" s="60">
        <v>100</v>
      </c>
      <c r="K189" s="48" t="s">
        <v>758</v>
      </c>
      <c r="L189" s="41">
        <v>100</v>
      </c>
      <c r="M189" s="48" t="s">
        <v>760</v>
      </c>
      <c r="N189" s="41"/>
      <c r="O189" s="45"/>
      <c r="P189" s="45"/>
      <c r="Q189" s="45"/>
      <c r="R189" s="45"/>
      <c r="S189" s="45"/>
      <c r="T189" s="45"/>
      <c r="U189" s="45"/>
      <c r="V189" s="45"/>
      <c r="W189" s="41"/>
      <c r="X189" s="45"/>
      <c r="Y189" s="41"/>
    </row>
    <row r="190" spans="1:25" ht="75" x14ac:dyDescent="0.25">
      <c r="A190" s="564" t="s">
        <v>5064</v>
      </c>
      <c r="B190" s="564"/>
      <c r="C190" s="564"/>
      <c r="D190" s="564"/>
      <c r="E190" s="754" t="s">
        <v>7006</v>
      </c>
      <c r="F190" s="437" t="s">
        <v>112</v>
      </c>
      <c r="G190" s="12" t="s">
        <v>4881</v>
      </c>
      <c r="H190" s="12" t="s">
        <v>4882</v>
      </c>
      <c r="I190" s="12" t="s">
        <v>4883</v>
      </c>
      <c r="J190" s="60">
        <v>100</v>
      </c>
      <c r="K190" s="48" t="s">
        <v>756</v>
      </c>
      <c r="L190" s="41">
        <v>100</v>
      </c>
      <c r="M190" s="48" t="s">
        <v>756</v>
      </c>
      <c r="N190" s="45"/>
      <c r="O190" s="45"/>
      <c r="P190" s="45"/>
      <c r="Q190" s="41"/>
      <c r="R190" s="45"/>
      <c r="S190" s="41"/>
      <c r="T190" s="45"/>
      <c r="U190" s="41"/>
      <c r="V190" s="45"/>
      <c r="W190" s="41"/>
      <c r="X190" s="45"/>
      <c r="Y190" s="45"/>
    </row>
    <row r="191" spans="1:25" ht="251.25" customHeight="1" x14ac:dyDescent="0.25">
      <c r="A191" s="564" t="s">
        <v>5065</v>
      </c>
      <c r="B191" s="564"/>
      <c r="C191" s="564"/>
      <c r="D191" s="564"/>
      <c r="E191" s="754" t="s">
        <v>7007</v>
      </c>
      <c r="F191" s="437" t="s">
        <v>5126</v>
      </c>
      <c r="G191" s="12" t="s">
        <v>36</v>
      </c>
      <c r="H191" s="12" t="s">
        <v>105</v>
      </c>
      <c r="I191" s="12" t="s">
        <v>106</v>
      </c>
      <c r="J191" s="60">
        <v>0</v>
      </c>
      <c r="K191" s="41"/>
      <c r="L191" s="45">
        <v>0</v>
      </c>
      <c r="M191" s="819"/>
      <c r="N191" s="45"/>
      <c r="O191" s="45"/>
      <c r="P191" s="45"/>
      <c r="Q191" s="45"/>
      <c r="R191" s="45"/>
      <c r="S191" s="45"/>
      <c r="T191" s="45"/>
      <c r="U191" s="45"/>
      <c r="V191" s="45"/>
      <c r="W191" s="41"/>
      <c r="X191" s="45"/>
      <c r="Y191" s="45"/>
    </row>
    <row r="192" spans="1:25" ht="243.75" customHeight="1" x14ac:dyDescent="0.25">
      <c r="A192" s="564" t="s">
        <v>5066</v>
      </c>
      <c r="B192" s="564"/>
      <c r="C192" s="564"/>
      <c r="D192" s="564"/>
      <c r="E192" s="754" t="s">
        <v>7008</v>
      </c>
      <c r="F192" s="450" t="s">
        <v>330</v>
      </c>
      <c r="G192" s="12" t="s">
        <v>4885</v>
      </c>
      <c r="H192" s="12" t="s">
        <v>107</v>
      </c>
      <c r="I192" s="12" t="s">
        <v>108</v>
      </c>
      <c r="J192" s="60">
        <v>50</v>
      </c>
      <c r="K192" s="41"/>
      <c r="L192" s="45">
        <v>50</v>
      </c>
      <c r="M192" s="819"/>
      <c r="N192" s="45"/>
      <c r="O192" s="45"/>
      <c r="P192" s="45"/>
      <c r="Q192" s="45"/>
      <c r="R192" s="45"/>
      <c r="S192" s="45"/>
      <c r="T192" s="45"/>
      <c r="U192" s="45"/>
      <c r="V192" s="45"/>
      <c r="W192" s="41"/>
      <c r="X192" s="45"/>
      <c r="Y192" s="45"/>
    </row>
    <row r="193" spans="1:25" s="52" customFormat="1" ht="91.5" customHeight="1" x14ac:dyDescent="0.25">
      <c r="A193" s="31">
        <v>105</v>
      </c>
      <c r="B193" s="31"/>
      <c r="C193" s="758"/>
      <c r="D193" s="763" t="s">
        <v>7014</v>
      </c>
      <c r="E193" s="763"/>
      <c r="F193" s="764" t="s">
        <v>636</v>
      </c>
      <c r="G193" s="30"/>
      <c r="H193" s="30"/>
      <c r="I193" s="30"/>
      <c r="J193" s="61">
        <f>AVERAGE(J194:J198)</f>
        <v>60</v>
      </c>
      <c r="K193" s="43"/>
      <c r="L193" s="61">
        <f>AVERAGE(L194:L198)</f>
        <v>60</v>
      </c>
      <c r="M193" s="821"/>
      <c r="N193" s="61">
        <f>AVERAGE(N194:N198)</f>
        <v>100</v>
      </c>
      <c r="O193" s="69"/>
      <c r="P193" s="61">
        <f>AVERAGE(P194:P198)</f>
        <v>100</v>
      </c>
      <c r="Q193" s="69"/>
      <c r="R193" s="61">
        <f>AVERAGE(R194:R198)</f>
        <v>100</v>
      </c>
      <c r="S193" s="69"/>
      <c r="T193" s="61">
        <f>AVERAGE(T194:T198)</f>
        <v>100</v>
      </c>
      <c r="U193" s="69"/>
      <c r="V193" s="61">
        <f>AVERAGE(V194:V198)</f>
        <v>100</v>
      </c>
      <c r="W193" s="43"/>
      <c r="X193" s="61">
        <f>AVERAGE(X194:X198)</f>
        <v>100</v>
      </c>
      <c r="Y193" s="69"/>
    </row>
    <row r="194" spans="1:25" ht="120" x14ac:dyDescent="0.25">
      <c r="A194" s="564" t="s">
        <v>602</v>
      </c>
      <c r="B194" s="564"/>
      <c r="C194" s="564"/>
      <c r="D194" s="564"/>
      <c r="E194" s="754" t="s">
        <v>7019</v>
      </c>
      <c r="F194" s="450" t="s">
        <v>5127</v>
      </c>
      <c r="G194" s="12" t="s">
        <v>388</v>
      </c>
      <c r="H194" s="12" t="s">
        <v>389</v>
      </c>
      <c r="I194" s="12" t="s">
        <v>99</v>
      </c>
      <c r="J194" s="60">
        <v>50</v>
      </c>
      <c r="K194" s="71"/>
      <c r="L194" s="45">
        <v>50</v>
      </c>
      <c r="M194" s="48" t="s">
        <v>759</v>
      </c>
      <c r="N194" s="45">
        <v>100</v>
      </c>
      <c r="O194" s="45"/>
      <c r="P194" s="45">
        <v>100</v>
      </c>
      <c r="Q194" s="45"/>
      <c r="R194" s="45">
        <v>100</v>
      </c>
      <c r="S194" s="45"/>
      <c r="T194" s="45">
        <v>100</v>
      </c>
      <c r="U194" s="45"/>
      <c r="V194" s="45">
        <v>100</v>
      </c>
      <c r="W194" s="41"/>
      <c r="X194" s="45">
        <v>100</v>
      </c>
      <c r="Y194" s="45"/>
    </row>
    <row r="195" spans="1:25" ht="135" x14ac:dyDescent="0.25">
      <c r="A195" s="564" t="s">
        <v>603</v>
      </c>
      <c r="B195" s="564"/>
      <c r="C195" s="564"/>
      <c r="D195" s="564"/>
      <c r="E195" s="754" t="s">
        <v>7015</v>
      </c>
      <c r="F195" s="450" t="s">
        <v>5128</v>
      </c>
      <c r="G195" s="12" t="s">
        <v>100</v>
      </c>
      <c r="H195" s="12" t="s">
        <v>101</v>
      </c>
      <c r="I195" s="12" t="s">
        <v>102</v>
      </c>
      <c r="J195" s="60">
        <v>100</v>
      </c>
      <c r="K195" s="41"/>
      <c r="L195" s="41">
        <v>100</v>
      </c>
      <c r="M195" s="48" t="s">
        <v>760</v>
      </c>
      <c r="N195" s="45"/>
      <c r="O195" s="45"/>
      <c r="P195" s="45"/>
      <c r="Q195" s="45"/>
      <c r="R195" s="45"/>
      <c r="S195" s="45"/>
      <c r="T195" s="45"/>
      <c r="U195" s="45"/>
      <c r="V195" s="45"/>
      <c r="W195" s="41"/>
      <c r="X195" s="45"/>
      <c r="Y195" s="45"/>
    </row>
    <row r="196" spans="1:25" ht="75" x14ac:dyDescent="0.25">
      <c r="A196" s="564" t="s">
        <v>604</v>
      </c>
      <c r="B196" s="564"/>
      <c r="C196" s="564"/>
      <c r="D196" s="564"/>
      <c r="E196" s="754" t="s">
        <v>7016</v>
      </c>
      <c r="F196" s="450" t="s">
        <v>112</v>
      </c>
      <c r="G196" s="12" t="s">
        <v>4881</v>
      </c>
      <c r="H196" s="12" t="s">
        <v>4882</v>
      </c>
      <c r="I196" s="12" t="s">
        <v>4883</v>
      </c>
      <c r="J196" s="60">
        <v>100</v>
      </c>
      <c r="K196" s="41" t="s">
        <v>761</v>
      </c>
      <c r="L196" s="45">
        <v>100</v>
      </c>
      <c r="M196" s="41" t="s">
        <v>761</v>
      </c>
      <c r="N196" s="45"/>
      <c r="O196" s="45"/>
      <c r="P196" s="45"/>
      <c r="Q196" s="41"/>
      <c r="R196" s="45"/>
      <c r="S196" s="45"/>
      <c r="T196" s="45"/>
      <c r="U196" s="45"/>
      <c r="V196" s="45"/>
      <c r="W196" s="41"/>
      <c r="X196" s="45"/>
      <c r="Y196" s="45"/>
    </row>
    <row r="197" spans="1:25" ht="90" x14ac:dyDescent="0.25">
      <c r="A197" s="564" t="s">
        <v>605</v>
      </c>
      <c r="B197" s="564"/>
      <c r="C197" s="564"/>
      <c r="D197" s="564"/>
      <c r="E197" s="754" t="s">
        <v>7017</v>
      </c>
      <c r="F197" s="450" t="s">
        <v>7196</v>
      </c>
      <c r="G197" s="12" t="s">
        <v>36</v>
      </c>
      <c r="H197" s="12" t="s">
        <v>105</v>
      </c>
      <c r="I197" s="12" t="s">
        <v>106</v>
      </c>
      <c r="J197" s="60">
        <v>0</v>
      </c>
      <c r="K197" s="41"/>
      <c r="L197" s="45">
        <v>0</v>
      </c>
      <c r="M197" s="819"/>
      <c r="N197" s="45"/>
      <c r="O197" s="45"/>
      <c r="P197" s="45"/>
      <c r="Q197" s="45"/>
      <c r="R197" s="45"/>
      <c r="S197" s="45"/>
      <c r="T197" s="45"/>
      <c r="U197" s="45"/>
      <c r="V197" s="45"/>
      <c r="W197" s="41"/>
      <c r="X197" s="45"/>
      <c r="Y197" s="45"/>
    </row>
    <row r="198" spans="1:25" ht="45" x14ac:dyDescent="0.25">
      <c r="A198" s="564" t="s">
        <v>606</v>
      </c>
      <c r="B198" s="564"/>
      <c r="C198" s="564"/>
      <c r="D198" s="564"/>
      <c r="E198" s="754" t="s">
        <v>7018</v>
      </c>
      <c r="F198" s="450" t="s">
        <v>330</v>
      </c>
      <c r="G198" s="12" t="s">
        <v>4885</v>
      </c>
      <c r="H198" s="12" t="s">
        <v>107</v>
      </c>
      <c r="I198" s="12" t="s">
        <v>108</v>
      </c>
      <c r="J198" s="60">
        <v>50</v>
      </c>
      <c r="K198" s="41" t="s">
        <v>762</v>
      </c>
      <c r="L198" s="45">
        <v>50</v>
      </c>
      <c r="M198" s="41" t="s">
        <v>762</v>
      </c>
      <c r="N198" s="45"/>
      <c r="O198" s="45"/>
      <c r="P198" s="45"/>
      <c r="Q198" s="45"/>
      <c r="R198" s="45"/>
      <c r="S198" s="45"/>
      <c r="T198" s="45"/>
      <c r="U198" s="45"/>
      <c r="V198" s="45"/>
      <c r="W198" s="41"/>
      <c r="X198" s="45"/>
      <c r="Y198" s="45"/>
    </row>
    <row r="199" spans="1:25" ht="90" x14ac:dyDescent="0.25">
      <c r="A199" s="564">
        <v>106</v>
      </c>
      <c r="B199" s="564"/>
      <c r="C199" s="564"/>
      <c r="D199" s="754" t="s">
        <v>130</v>
      </c>
      <c r="E199" s="754"/>
      <c r="F199" s="450" t="s">
        <v>390</v>
      </c>
      <c r="G199" s="12" t="s">
        <v>114</v>
      </c>
      <c r="H199" s="12" t="s">
        <v>391</v>
      </c>
      <c r="I199" s="12" t="s">
        <v>392</v>
      </c>
      <c r="J199" s="42">
        <v>0</v>
      </c>
      <c r="K199" s="41"/>
      <c r="L199" s="41">
        <v>0</v>
      </c>
      <c r="M199" s="48" t="s">
        <v>763</v>
      </c>
      <c r="N199" s="45">
        <v>100</v>
      </c>
      <c r="O199" s="45" t="s">
        <v>764</v>
      </c>
      <c r="P199" s="45">
        <v>100</v>
      </c>
      <c r="Q199" s="45"/>
      <c r="R199" s="45">
        <v>100</v>
      </c>
      <c r="S199" s="45"/>
      <c r="T199" s="45">
        <v>100</v>
      </c>
      <c r="U199" s="45"/>
      <c r="V199" s="45">
        <v>100</v>
      </c>
      <c r="W199" s="41"/>
      <c r="X199" s="45">
        <v>100</v>
      </c>
      <c r="Y199" s="45"/>
    </row>
    <row r="200" spans="1:25" ht="75" x14ac:dyDescent="0.25">
      <c r="A200" s="564">
        <v>107</v>
      </c>
      <c r="B200" s="564"/>
      <c r="C200" s="564"/>
      <c r="D200" s="754" t="s">
        <v>431</v>
      </c>
      <c r="E200" s="754"/>
      <c r="F200" s="450" t="s">
        <v>393</v>
      </c>
      <c r="G200" s="12" t="s">
        <v>5129</v>
      </c>
      <c r="H200" s="12" t="s">
        <v>5130</v>
      </c>
      <c r="I200" s="12" t="s">
        <v>395</v>
      </c>
      <c r="J200" s="42">
        <v>0</v>
      </c>
      <c r="K200" s="36" t="s">
        <v>765</v>
      </c>
      <c r="L200" s="45">
        <v>0</v>
      </c>
      <c r="M200" s="819"/>
      <c r="N200" s="45">
        <v>0</v>
      </c>
      <c r="O200" s="45"/>
      <c r="P200" s="45">
        <v>0</v>
      </c>
      <c r="Q200" s="45"/>
      <c r="R200" s="45">
        <v>0</v>
      </c>
      <c r="S200" s="45"/>
      <c r="T200" s="45">
        <v>0</v>
      </c>
      <c r="U200" s="45"/>
      <c r="V200" s="45">
        <v>0</v>
      </c>
      <c r="W200" s="41"/>
      <c r="X200" s="45">
        <v>0</v>
      </c>
      <c r="Y200" s="45"/>
    </row>
    <row r="201" spans="1:25" ht="120" x14ac:dyDescent="0.25">
      <c r="A201" s="564">
        <v>108</v>
      </c>
      <c r="B201" s="564"/>
      <c r="C201" s="564"/>
      <c r="D201" s="754" t="s">
        <v>432</v>
      </c>
      <c r="E201" s="754"/>
      <c r="F201" s="450" t="s">
        <v>396</v>
      </c>
      <c r="G201" s="12" t="s">
        <v>114</v>
      </c>
      <c r="H201" s="12" t="s">
        <v>397</v>
      </c>
      <c r="I201" s="12" t="s">
        <v>398</v>
      </c>
      <c r="J201" s="42">
        <v>0</v>
      </c>
      <c r="K201" s="36" t="s">
        <v>767</v>
      </c>
      <c r="L201" s="41">
        <v>0</v>
      </c>
      <c r="M201" s="48" t="s">
        <v>766</v>
      </c>
      <c r="N201" s="45">
        <v>0</v>
      </c>
      <c r="O201" s="45"/>
      <c r="P201" s="45">
        <v>0</v>
      </c>
      <c r="Q201" s="45"/>
      <c r="R201" s="45">
        <v>0</v>
      </c>
      <c r="S201" s="41"/>
      <c r="T201" s="45">
        <v>0</v>
      </c>
      <c r="U201" s="41"/>
      <c r="V201" s="45">
        <v>0</v>
      </c>
      <c r="W201" s="41"/>
      <c r="X201" s="45">
        <v>0</v>
      </c>
      <c r="Y201" s="45"/>
    </row>
    <row r="202" spans="1:25" ht="60" x14ac:dyDescent="0.25">
      <c r="A202" s="564">
        <v>109</v>
      </c>
      <c r="B202" s="564"/>
      <c r="C202" s="564"/>
      <c r="D202" s="754" t="s">
        <v>360</v>
      </c>
      <c r="E202" s="754"/>
      <c r="F202" s="450" t="s">
        <v>400</v>
      </c>
      <c r="G202" s="12" t="s">
        <v>103</v>
      </c>
      <c r="H202" s="12" t="s">
        <v>401</v>
      </c>
      <c r="I202" s="12" t="s">
        <v>104</v>
      </c>
      <c r="J202" s="60">
        <v>50</v>
      </c>
      <c r="K202" s="819" t="s">
        <v>2497</v>
      </c>
      <c r="L202" s="45">
        <v>50</v>
      </c>
      <c r="M202" s="819" t="s">
        <v>4913</v>
      </c>
      <c r="N202" s="45">
        <v>100</v>
      </c>
      <c r="O202" s="45"/>
      <c r="P202" s="45">
        <v>100</v>
      </c>
      <c r="Q202" s="45"/>
      <c r="R202" s="45">
        <v>100</v>
      </c>
      <c r="S202" s="45"/>
      <c r="T202" s="45">
        <v>100</v>
      </c>
      <c r="U202" s="45"/>
      <c r="V202" s="45">
        <v>100</v>
      </c>
      <c r="W202" s="41"/>
      <c r="X202" s="45">
        <v>100</v>
      </c>
      <c r="Y202" s="45"/>
    </row>
    <row r="203" spans="1:25" s="26" customFormat="1" ht="84.75" customHeight="1" x14ac:dyDescent="0.25">
      <c r="A203" s="28"/>
      <c r="B203" s="28"/>
      <c r="C203" s="750" t="s">
        <v>607</v>
      </c>
      <c r="D203" s="28"/>
      <c r="E203" s="1023"/>
      <c r="F203" s="762" t="s">
        <v>534</v>
      </c>
      <c r="G203" s="751"/>
      <c r="H203" s="751"/>
      <c r="I203" s="751"/>
      <c r="J203" s="75">
        <f>AVERAGE(J204:J208)</f>
        <v>83.333333333333343</v>
      </c>
      <c r="K203" s="44"/>
      <c r="L203" s="75">
        <f>AVERAGE(L204:L208)</f>
        <v>83.333333333333343</v>
      </c>
      <c r="M203" s="822"/>
      <c r="N203" s="75">
        <f>AVERAGE(N204:N208)</f>
        <v>13.333333333333334</v>
      </c>
      <c r="O203" s="67"/>
      <c r="P203" s="75">
        <f>AVERAGE(P204:P208)</f>
        <v>13.333333333333334</v>
      </c>
      <c r="Q203" s="67"/>
      <c r="R203" s="75">
        <f>AVERAGE(R204:R208)</f>
        <v>13.333333333333334</v>
      </c>
      <c r="S203" s="67"/>
      <c r="T203" s="75">
        <f>AVERAGE(T204:T208)</f>
        <v>13.333333333333334</v>
      </c>
      <c r="U203" s="67"/>
      <c r="V203" s="75">
        <f>AVERAGE(V204:V208)</f>
        <v>13.333333333333334</v>
      </c>
      <c r="W203" s="44"/>
      <c r="X203" s="75">
        <f>AVERAGE(X204:X208)</f>
        <v>13.333333333333334</v>
      </c>
      <c r="Y203" s="67"/>
    </row>
    <row r="204" spans="1:25" ht="60" x14ac:dyDescent="0.25">
      <c r="A204" s="564">
        <v>110</v>
      </c>
      <c r="B204" s="564"/>
      <c r="C204" s="564"/>
      <c r="D204" s="754" t="s">
        <v>433</v>
      </c>
      <c r="E204" s="754"/>
      <c r="F204" s="450" t="s">
        <v>121</v>
      </c>
      <c r="G204" s="12" t="s">
        <v>399</v>
      </c>
      <c r="H204" s="12" t="s">
        <v>123</v>
      </c>
      <c r="I204" s="12" t="s">
        <v>124</v>
      </c>
      <c r="J204" s="60">
        <v>100</v>
      </c>
      <c r="K204" s="48" t="s">
        <v>768</v>
      </c>
      <c r="L204" s="41">
        <v>100</v>
      </c>
      <c r="M204" s="48" t="s">
        <v>768</v>
      </c>
      <c r="N204" s="45">
        <v>0</v>
      </c>
      <c r="O204" s="45"/>
      <c r="P204" s="45">
        <v>0</v>
      </c>
      <c r="Q204" s="45"/>
      <c r="R204" s="45">
        <v>0</v>
      </c>
      <c r="S204" s="45"/>
      <c r="T204" s="45">
        <v>0</v>
      </c>
      <c r="U204" s="45"/>
      <c r="V204" s="45">
        <v>0</v>
      </c>
      <c r="W204" s="41"/>
      <c r="X204" s="45">
        <v>0</v>
      </c>
      <c r="Y204" s="45"/>
    </row>
    <row r="205" spans="1:25" s="6" customFormat="1" ht="120" x14ac:dyDescent="0.25">
      <c r="A205" s="579">
        <v>111</v>
      </c>
      <c r="B205" s="579"/>
      <c r="C205" s="579"/>
      <c r="D205" s="4" t="s">
        <v>434</v>
      </c>
      <c r="E205" s="4"/>
      <c r="F205" s="437" t="s">
        <v>402</v>
      </c>
      <c r="G205" s="5" t="s">
        <v>403</v>
      </c>
      <c r="H205" s="5" t="s">
        <v>404</v>
      </c>
      <c r="I205" s="5" t="s">
        <v>405</v>
      </c>
      <c r="J205" s="65">
        <v>50</v>
      </c>
      <c r="K205" s="179" t="s">
        <v>770</v>
      </c>
      <c r="L205" s="47">
        <v>50</v>
      </c>
      <c r="M205" s="179" t="s">
        <v>770</v>
      </c>
      <c r="N205" s="47">
        <v>0</v>
      </c>
      <c r="O205" s="47" t="s">
        <v>769</v>
      </c>
      <c r="P205" s="50">
        <v>0</v>
      </c>
      <c r="Q205" s="47"/>
      <c r="R205" s="50">
        <v>0</v>
      </c>
      <c r="S205" s="47"/>
      <c r="T205" s="50">
        <v>0</v>
      </c>
      <c r="U205" s="47"/>
      <c r="V205" s="50">
        <v>0</v>
      </c>
      <c r="W205" s="47"/>
      <c r="X205" s="50">
        <v>0</v>
      </c>
      <c r="Y205" s="50"/>
    </row>
    <row r="206" spans="1:25" ht="210" x14ac:dyDescent="0.25">
      <c r="A206" s="564">
        <v>112</v>
      </c>
      <c r="B206" s="564"/>
      <c r="C206" s="564"/>
      <c r="D206" s="754" t="s">
        <v>435</v>
      </c>
      <c r="E206" s="754"/>
      <c r="F206" s="450" t="s">
        <v>406</v>
      </c>
      <c r="G206" s="12" t="s">
        <v>407</v>
      </c>
      <c r="H206" s="12" t="s">
        <v>408</v>
      </c>
      <c r="I206" s="12" t="s">
        <v>409</v>
      </c>
      <c r="J206" s="60">
        <v>100</v>
      </c>
      <c r="K206" s="41"/>
      <c r="L206" s="41">
        <v>100</v>
      </c>
      <c r="M206" s="48" t="s">
        <v>772</v>
      </c>
      <c r="N206" s="41">
        <v>0</v>
      </c>
      <c r="O206" s="41"/>
      <c r="P206" s="45">
        <v>0</v>
      </c>
      <c r="Q206" s="45"/>
      <c r="R206" s="45">
        <v>0</v>
      </c>
      <c r="S206" s="45"/>
      <c r="T206" s="45">
        <v>0</v>
      </c>
      <c r="U206" s="45"/>
      <c r="V206" s="45">
        <v>0</v>
      </c>
      <c r="W206" s="41"/>
      <c r="X206" s="45">
        <v>0</v>
      </c>
      <c r="Y206" s="45"/>
    </row>
    <row r="207" spans="1:25" ht="180" x14ac:dyDescent="0.25">
      <c r="A207" s="564">
        <v>113</v>
      </c>
      <c r="B207" s="564"/>
      <c r="C207" s="564"/>
      <c r="D207" s="754" t="s">
        <v>150</v>
      </c>
      <c r="E207" s="754"/>
      <c r="F207" s="450" t="s">
        <v>410</v>
      </c>
      <c r="G207" s="12" t="s">
        <v>411</v>
      </c>
      <c r="H207" s="12" t="s">
        <v>146</v>
      </c>
      <c r="I207" s="12" t="s">
        <v>147</v>
      </c>
      <c r="J207" s="60">
        <v>100</v>
      </c>
      <c r="K207" s="41"/>
      <c r="L207" s="41">
        <v>100</v>
      </c>
      <c r="M207" s="48" t="s">
        <v>773</v>
      </c>
      <c r="N207" s="41">
        <v>0</v>
      </c>
      <c r="O207" s="66" t="s">
        <v>771</v>
      </c>
      <c r="P207" s="45">
        <v>0</v>
      </c>
      <c r="Q207" s="45"/>
      <c r="R207" s="45">
        <v>0</v>
      </c>
      <c r="S207" s="41"/>
      <c r="T207" s="45">
        <v>0</v>
      </c>
      <c r="U207" s="41"/>
      <c r="V207" s="45">
        <v>0</v>
      </c>
      <c r="W207" s="41"/>
      <c r="X207" s="45">
        <v>0</v>
      </c>
      <c r="Y207" s="45"/>
    </row>
    <row r="208" spans="1:25" s="52" customFormat="1" ht="69" x14ac:dyDescent="0.25">
      <c r="A208" s="31">
        <v>114</v>
      </c>
      <c r="B208" s="31"/>
      <c r="C208" s="31"/>
      <c r="D208" s="756" t="s">
        <v>637</v>
      </c>
      <c r="E208" s="756"/>
      <c r="F208" s="517" t="s">
        <v>637</v>
      </c>
      <c r="G208" s="770"/>
      <c r="H208" s="770"/>
      <c r="I208" s="770"/>
      <c r="J208" s="61">
        <f>AVERAGE(J209:J211)</f>
        <v>66.666666666666671</v>
      </c>
      <c r="K208" s="43"/>
      <c r="L208" s="61">
        <f>AVERAGE(L209:L211)</f>
        <v>66.666666666666671</v>
      </c>
      <c r="M208" s="821"/>
      <c r="N208" s="61">
        <f>AVERAGE(N209:N211)</f>
        <v>66.666666666666671</v>
      </c>
      <c r="O208" s="69"/>
      <c r="P208" s="61">
        <f>AVERAGE(P209:P211)</f>
        <v>66.666666666666671</v>
      </c>
      <c r="Q208" s="69"/>
      <c r="R208" s="61">
        <f>AVERAGE(R209:R211)</f>
        <v>66.666666666666671</v>
      </c>
      <c r="S208" s="43"/>
      <c r="T208" s="61">
        <f>AVERAGE(T209:T211)</f>
        <v>66.666666666666671</v>
      </c>
      <c r="U208" s="43"/>
      <c r="V208" s="61">
        <f>AVERAGE(V209:V211)</f>
        <v>66.666666666666671</v>
      </c>
      <c r="W208" s="43"/>
      <c r="X208" s="61">
        <f>AVERAGE(X209:X211)</f>
        <v>66.666666666666671</v>
      </c>
      <c r="Y208" s="69"/>
    </row>
    <row r="209" spans="1:25" ht="135" x14ac:dyDescent="0.25">
      <c r="A209" s="564" t="s">
        <v>5067</v>
      </c>
      <c r="B209" s="564"/>
      <c r="C209" s="564"/>
      <c r="D209" s="564"/>
      <c r="E209" s="754" t="s">
        <v>7020</v>
      </c>
      <c r="F209" s="450" t="s">
        <v>412</v>
      </c>
      <c r="G209" s="771" t="s">
        <v>403</v>
      </c>
      <c r="H209" s="771" t="s">
        <v>404</v>
      </c>
      <c r="I209" s="771" t="s">
        <v>413</v>
      </c>
      <c r="J209" s="50">
        <v>50</v>
      </c>
      <c r="K209" s="47" t="s">
        <v>2543</v>
      </c>
      <c r="L209" s="50">
        <v>50</v>
      </c>
      <c r="M209" s="49"/>
      <c r="N209" s="50">
        <v>50</v>
      </c>
      <c r="O209" s="50"/>
      <c r="P209" s="50">
        <v>50</v>
      </c>
      <c r="Q209" s="50"/>
      <c r="R209" s="50">
        <v>50</v>
      </c>
      <c r="S209" s="50"/>
      <c r="T209" s="50">
        <v>50</v>
      </c>
      <c r="U209" s="47" t="s">
        <v>774</v>
      </c>
      <c r="V209" s="50">
        <v>50</v>
      </c>
      <c r="W209" s="47"/>
      <c r="X209" s="50">
        <v>50</v>
      </c>
      <c r="Y209" s="50"/>
    </row>
    <row r="210" spans="1:25" ht="75" x14ac:dyDescent="0.3">
      <c r="A210" s="564" t="s">
        <v>5068</v>
      </c>
      <c r="B210" s="564"/>
      <c r="C210" s="564"/>
      <c r="D210" s="564"/>
      <c r="E210" s="772" t="s">
        <v>7021</v>
      </c>
      <c r="F210" s="450" t="s">
        <v>414</v>
      </c>
      <c r="G210" s="12" t="s">
        <v>415</v>
      </c>
      <c r="H210" s="12" t="s">
        <v>416</v>
      </c>
      <c r="I210" s="12" t="s">
        <v>417</v>
      </c>
      <c r="J210" s="65">
        <v>50</v>
      </c>
      <c r="K210" s="37" t="s">
        <v>775</v>
      </c>
      <c r="L210" s="50">
        <v>50</v>
      </c>
      <c r="M210" s="49"/>
      <c r="N210" s="50">
        <v>50</v>
      </c>
      <c r="O210" s="50"/>
      <c r="P210" s="50">
        <v>50</v>
      </c>
      <c r="Q210" s="50"/>
      <c r="R210" s="50">
        <v>50</v>
      </c>
      <c r="S210" s="50"/>
      <c r="T210" s="50">
        <v>50</v>
      </c>
      <c r="U210" s="50"/>
      <c r="V210" s="50">
        <v>50</v>
      </c>
      <c r="W210" s="47"/>
      <c r="X210" s="50">
        <v>50</v>
      </c>
      <c r="Y210" s="50"/>
    </row>
    <row r="211" spans="1:25" ht="178.5" customHeight="1" x14ac:dyDescent="0.3">
      <c r="A211" s="564" t="s">
        <v>5069</v>
      </c>
      <c r="B211" s="564"/>
      <c r="C211" s="564"/>
      <c r="D211" s="564"/>
      <c r="E211" s="772" t="s">
        <v>7022</v>
      </c>
      <c r="F211" s="450" t="s">
        <v>418</v>
      </c>
      <c r="G211" s="12" t="s">
        <v>419</v>
      </c>
      <c r="H211" s="12" t="s">
        <v>420</v>
      </c>
      <c r="I211" s="12" t="s">
        <v>421</v>
      </c>
      <c r="J211" s="60">
        <v>100</v>
      </c>
      <c r="K211" s="38" t="s">
        <v>776</v>
      </c>
      <c r="L211" s="45">
        <v>100</v>
      </c>
      <c r="M211" s="819"/>
      <c r="N211" s="45">
        <v>100</v>
      </c>
      <c r="O211" s="45"/>
      <c r="P211" s="45">
        <v>100</v>
      </c>
      <c r="Q211" s="45"/>
      <c r="R211" s="50">
        <v>100</v>
      </c>
      <c r="S211" s="47"/>
      <c r="T211" s="50">
        <v>100</v>
      </c>
      <c r="U211" s="47"/>
      <c r="V211" s="50">
        <v>100</v>
      </c>
      <c r="W211" s="47"/>
      <c r="X211" s="50">
        <v>100</v>
      </c>
      <c r="Y211" s="50"/>
    </row>
    <row r="212" spans="1:25" s="26" customFormat="1" ht="80.25" customHeight="1" x14ac:dyDescent="0.25">
      <c r="A212" s="28"/>
      <c r="B212" s="28"/>
      <c r="C212" s="750" t="s">
        <v>610</v>
      </c>
      <c r="D212" s="28"/>
      <c r="E212" s="1023"/>
      <c r="F212" s="762" t="s">
        <v>535</v>
      </c>
      <c r="G212" s="751"/>
      <c r="H212" s="751"/>
      <c r="I212" s="751"/>
      <c r="J212" s="75">
        <f>AVERAGE(J213,J216)</f>
        <v>100</v>
      </c>
      <c r="K212" s="44"/>
      <c r="L212" s="75">
        <f>AVERAGE(L213,L216)</f>
        <v>100</v>
      </c>
      <c r="M212" s="822"/>
      <c r="N212" s="75">
        <f>AVERAGE(N213,N216)</f>
        <v>100</v>
      </c>
      <c r="O212" s="67"/>
      <c r="P212" s="75">
        <f>AVERAGE(P213,P216)</f>
        <v>100</v>
      </c>
      <c r="Q212" s="67"/>
      <c r="R212" s="75">
        <f>AVERAGE(R213,R216)</f>
        <v>100</v>
      </c>
      <c r="S212" s="67"/>
      <c r="T212" s="75">
        <f>AVERAGE(T213,T216)</f>
        <v>100</v>
      </c>
      <c r="U212" s="67"/>
      <c r="V212" s="75">
        <f>AVERAGE(V213,V216)</f>
        <v>100</v>
      </c>
      <c r="W212" s="44"/>
      <c r="X212" s="75">
        <f>AVERAGE(X213,X216)</f>
        <v>100</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821"/>
      <c r="N213" s="61">
        <f>AVERAGE(N214:N215)</f>
        <v>100</v>
      </c>
      <c r="O213" s="69"/>
      <c r="P213" s="61">
        <f>AVERAGE(P214:P215)</f>
        <v>100</v>
      </c>
      <c r="Q213" s="69"/>
      <c r="R213" s="61">
        <f>AVERAGE(R214:R215)</f>
        <v>100</v>
      </c>
      <c r="S213" s="69"/>
      <c r="T213" s="61">
        <f>AVERAGE(T214:T215)</f>
        <v>100</v>
      </c>
      <c r="U213" s="69"/>
      <c r="V213" s="61">
        <f>AVERAGE(V214:V215)</f>
        <v>100</v>
      </c>
      <c r="W213" s="43"/>
      <c r="X213" s="61">
        <f>AVERAGE(X214:X215)</f>
        <v>100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1"/>
      <c r="L214" s="45">
        <v>100</v>
      </c>
      <c r="M214" s="819"/>
      <c r="N214" s="45">
        <v>100</v>
      </c>
      <c r="O214" s="45"/>
      <c r="P214" s="45">
        <v>100</v>
      </c>
      <c r="Q214" s="45"/>
      <c r="R214" s="45">
        <v>100</v>
      </c>
      <c r="S214" s="45"/>
      <c r="T214" s="45">
        <v>100</v>
      </c>
      <c r="U214" s="45"/>
      <c r="V214" s="45">
        <v>100</v>
      </c>
      <c r="W214" s="41"/>
      <c r="X214" s="45">
        <v>100</v>
      </c>
      <c r="Y214" s="45"/>
    </row>
    <row r="215" spans="1:25" ht="105" x14ac:dyDescent="0.25">
      <c r="A215" s="564" t="s">
        <v>609</v>
      </c>
      <c r="B215" s="564"/>
      <c r="C215" s="564"/>
      <c r="D215" s="564"/>
      <c r="E215" s="754" t="s">
        <v>7272</v>
      </c>
      <c r="F215" s="450" t="s">
        <v>422</v>
      </c>
      <c r="G215" s="12" t="s">
        <v>423</v>
      </c>
      <c r="H215" s="12" t="s">
        <v>424</v>
      </c>
      <c r="I215" s="12" t="s">
        <v>425</v>
      </c>
      <c r="J215" s="60"/>
      <c r="K215" s="41"/>
      <c r="L215" s="45"/>
      <c r="M215" s="819"/>
      <c r="N215" s="45"/>
      <c r="O215" s="45"/>
      <c r="P215" s="45"/>
      <c r="Q215" s="45"/>
      <c r="R215" s="45"/>
      <c r="S215" s="45"/>
      <c r="T215" s="45"/>
      <c r="U215" s="45"/>
      <c r="V215" s="45"/>
      <c r="W215" s="41"/>
      <c r="X215" s="45"/>
      <c r="Y215" s="45"/>
    </row>
    <row r="216" spans="1:25" ht="51.75" x14ac:dyDescent="0.25">
      <c r="A216" s="564">
        <v>116</v>
      </c>
      <c r="B216" s="564"/>
      <c r="C216" s="564"/>
      <c r="D216" s="754" t="s">
        <v>7024</v>
      </c>
      <c r="E216" s="754"/>
      <c r="F216" s="450" t="s">
        <v>426</v>
      </c>
      <c r="G216" s="12" t="s">
        <v>5352</v>
      </c>
      <c r="H216" s="12" t="s">
        <v>427</v>
      </c>
      <c r="I216" s="12" t="s">
        <v>428</v>
      </c>
      <c r="J216" s="60">
        <v>100</v>
      </c>
      <c r="K216" s="41"/>
      <c r="L216" s="45">
        <v>100</v>
      </c>
      <c r="M216" s="819"/>
      <c r="N216" s="45">
        <v>100</v>
      </c>
      <c r="O216" s="45"/>
      <c r="P216" s="45">
        <v>100</v>
      </c>
      <c r="Q216" s="45"/>
      <c r="R216" s="45">
        <v>100</v>
      </c>
      <c r="S216" s="45"/>
      <c r="T216" s="45">
        <v>100</v>
      </c>
      <c r="U216" s="45"/>
      <c r="V216" s="45">
        <v>100</v>
      </c>
      <c r="W216" s="41"/>
      <c r="X216" s="45">
        <v>100</v>
      </c>
      <c r="Y216" s="45"/>
    </row>
    <row r="217" spans="1:25" s="26" customFormat="1" ht="60" x14ac:dyDescent="0.25">
      <c r="A217" s="28"/>
      <c r="B217" s="750" t="s">
        <v>611</v>
      </c>
      <c r="C217" s="28"/>
      <c r="D217" s="28"/>
      <c r="E217" s="28"/>
      <c r="F217" s="502" t="s">
        <v>536</v>
      </c>
      <c r="G217" s="28"/>
      <c r="H217" s="28"/>
      <c r="I217" s="28"/>
      <c r="J217" s="75">
        <f>AVERAGE(J218,J225,J231,J240)</f>
        <v>77.777777777777771</v>
      </c>
      <c r="K217" s="67"/>
      <c r="L217" s="75">
        <f>AVERAGE(L218,L225,L231,L240)</f>
        <v>77.777777777777771</v>
      </c>
      <c r="M217" s="67"/>
      <c r="N217" s="75">
        <f>AVERAGE(N218,N225,N231,N240)</f>
        <v>77.777777777777771</v>
      </c>
      <c r="O217" s="67"/>
      <c r="P217" s="75">
        <f>AVERAGE(P218,P225,P231,P240)</f>
        <v>77.777777777777771</v>
      </c>
      <c r="Q217" s="67"/>
      <c r="R217" s="75">
        <f>AVERAGE(R218,R225,R231,R240)</f>
        <v>77.777777777777771</v>
      </c>
      <c r="S217" s="67"/>
      <c r="T217" s="75">
        <f>AVERAGE(T218,T225,T231,T240)</f>
        <v>77.777777777777771</v>
      </c>
      <c r="U217" s="67"/>
      <c r="V217" s="75">
        <f>AVERAGE(V218,V225,V231,V240)</f>
        <v>77.777777777777771</v>
      </c>
      <c r="W217" s="44"/>
      <c r="X217" s="75">
        <f>AVERAGE(X218,X225,X231,X240)</f>
        <v>77.777777777777771</v>
      </c>
      <c r="Y217" s="67"/>
    </row>
    <row r="218" spans="1:25" s="26" customFormat="1" ht="45" x14ac:dyDescent="0.25">
      <c r="A218" s="28"/>
      <c r="B218" s="28"/>
      <c r="C218" s="750" t="s">
        <v>612</v>
      </c>
      <c r="D218" s="28"/>
      <c r="E218" s="28"/>
      <c r="F218" s="502" t="s">
        <v>537</v>
      </c>
      <c r="G218" s="28"/>
      <c r="H218" s="28"/>
      <c r="I218" s="28"/>
      <c r="J218" s="75">
        <f>AVERAGE(J219:J224)</f>
        <v>75</v>
      </c>
      <c r="K218" s="67"/>
      <c r="L218" s="203">
        <f>AVERAGE(L219:L224)</f>
        <v>75</v>
      </c>
      <c r="M218" s="67"/>
      <c r="N218" s="75">
        <f>AVERAGE(N219:N224)</f>
        <v>75</v>
      </c>
      <c r="O218" s="67"/>
      <c r="P218" s="75">
        <f>AVERAGE(P219:P224)</f>
        <v>75</v>
      </c>
      <c r="Q218" s="67"/>
      <c r="R218" s="75">
        <f>AVERAGE(R219:R224)</f>
        <v>75</v>
      </c>
      <c r="S218" s="67"/>
      <c r="T218" s="75">
        <f>AVERAGE(T219:T224)</f>
        <v>75</v>
      </c>
      <c r="U218" s="67"/>
      <c r="V218" s="75">
        <f>AVERAGE(V219:V224)</f>
        <v>75</v>
      </c>
      <c r="W218" s="44"/>
      <c r="X218" s="75">
        <f>AVERAGE(X219:X224)</f>
        <v>75</v>
      </c>
      <c r="Y218" s="67"/>
    </row>
    <row r="219" spans="1:25" ht="285" x14ac:dyDescent="0.25">
      <c r="A219" s="564">
        <v>117</v>
      </c>
      <c r="B219" s="564"/>
      <c r="C219" s="564"/>
      <c r="D219" s="754" t="s">
        <v>492</v>
      </c>
      <c r="E219" s="754"/>
      <c r="F219" s="450" t="s">
        <v>5131</v>
      </c>
      <c r="G219" s="12" t="s">
        <v>436</v>
      </c>
      <c r="H219" s="12" t="s">
        <v>437</v>
      </c>
      <c r="I219" s="12" t="s">
        <v>438</v>
      </c>
      <c r="J219" s="46">
        <v>100</v>
      </c>
      <c r="K219" s="73" t="s">
        <v>778</v>
      </c>
      <c r="L219" s="46">
        <v>100</v>
      </c>
      <c r="M219" s="63"/>
      <c r="N219" s="46">
        <v>100</v>
      </c>
      <c r="O219" s="46"/>
      <c r="P219" s="46">
        <v>100</v>
      </c>
      <c r="Q219" s="46"/>
      <c r="R219" s="46">
        <v>100</v>
      </c>
      <c r="S219" s="46"/>
      <c r="T219" s="46">
        <v>100</v>
      </c>
      <c r="U219" s="46"/>
      <c r="V219" s="46">
        <v>100</v>
      </c>
      <c r="W219" s="40"/>
      <c r="X219" s="46">
        <v>100</v>
      </c>
      <c r="Y219" s="40"/>
    </row>
    <row r="220" spans="1:25" ht="390" x14ac:dyDescent="0.25">
      <c r="A220" s="564">
        <v>118</v>
      </c>
      <c r="B220" s="564"/>
      <c r="C220" s="564"/>
      <c r="D220" s="754" t="s">
        <v>493</v>
      </c>
      <c r="E220" s="754"/>
      <c r="F220" s="420" t="s">
        <v>7177</v>
      </c>
      <c r="G220" s="12" t="s">
        <v>436</v>
      </c>
      <c r="H220" s="12" t="s">
        <v>437</v>
      </c>
      <c r="I220" s="12" t="s">
        <v>438</v>
      </c>
      <c r="J220" s="46">
        <v>100</v>
      </c>
      <c r="K220" s="73" t="s">
        <v>779</v>
      </c>
      <c r="L220" s="46">
        <v>100</v>
      </c>
      <c r="M220" s="63"/>
      <c r="N220" s="46">
        <v>100</v>
      </c>
      <c r="O220" s="46"/>
      <c r="P220" s="46">
        <v>100</v>
      </c>
      <c r="Q220" s="46"/>
      <c r="R220" s="46">
        <v>100</v>
      </c>
      <c r="S220" s="46"/>
      <c r="T220" s="46">
        <v>100</v>
      </c>
      <c r="U220" s="46"/>
      <c r="V220" s="46">
        <v>100</v>
      </c>
      <c r="W220" s="40"/>
      <c r="X220" s="46">
        <v>100</v>
      </c>
      <c r="Y220" s="40"/>
    </row>
    <row r="221" spans="1:25" ht="90" x14ac:dyDescent="0.25">
      <c r="A221" s="564">
        <v>119</v>
      </c>
      <c r="B221" s="564"/>
      <c r="C221" s="564"/>
      <c r="D221" s="754" t="s">
        <v>494</v>
      </c>
      <c r="E221" s="754"/>
      <c r="F221" s="450" t="s">
        <v>439</v>
      </c>
      <c r="G221" s="12" t="s">
        <v>36</v>
      </c>
      <c r="H221" s="12" t="s">
        <v>440</v>
      </c>
      <c r="I221" s="12" t="s">
        <v>114</v>
      </c>
      <c r="J221" s="46">
        <v>100</v>
      </c>
      <c r="K221" s="73" t="s">
        <v>780</v>
      </c>
      <c r="L221" s="46">
        <v>100</v>
      </c>
      <c r="M221" s="63"/>
      <c r="N221" s="46">
        <v>100</v>
      </c>
      <c r="O221" s="46"/>
      <c r="P221" s="46">
        <v>100</v>
      </c>
      <c r="Q221" s="46"/>
      <c r="R221" s="46">
        <v>100</v>
      </c>
      <c r="S221" s="40"/>
      <c r="T221" s="46">
        <v>100</v>
      </c>
      <c r="U221" s="40"/>
      <c r="V221" s="46">
        <v>100</v>
      </c>
      <c r="W221" s="40"/>
      <c r="X221" s="46">
        <v>100</v>
      </c>
      <c r="Y221" s="46"/>
    </row>
    <row r="222" spans="1:25" ht="120" x14ac:dyDescent="0.25">
      <c r="A222" s="564">
        <v>120</v>
      </c>
      <c r="B222" s="564"/>
      <c r="C222" s="564"/>
      <c r="D222" s="754" t="s">
        <v>495</v>
      </c>
      <c r="E222" s="754"/>
      <c r="F222" s="450" t="s">
        <v>441</v>
      </c>
      <c r="G222" s="12" t="s">
        <v>36</v>
      </c>
      <c r="H222" s="12" t="s">
        <v>440</v>
      </c>
      <c r="I222" s="12" t="s">
        <v>114</v>
      </c>
      <c r="J222" s="46">
        <v>100</v>
      </c>
      <c r="K222" s="73" t="s">
        <v>781</v>
      </c>
      <c r="L222" s="46">
        <v>100</v>
      </c>
      <c r="M222" s="63"/>
      <c r="N222" s="46">
        <v>100</v>
      </c>
      <c r="O222" s="46"/>
      <c r="P222" s="46">
        <v>100</v>
      </c>
      <c r="Q222" s="46"/>
      <c r="R222" s="46">
        <v>100</v>
      </c>
      <c r="S222" s="40"/>
      <c r="T222" s="46">
        <v>100</v>
      </c>
      <c r="U222" s="40"/>
      <c r="V222" s="46">
        <v>100</v>
      </c>
      <c r="W222" s="40"/>
      <c r="X222" s="46">
        <v>100</v>
      </c>
      <c r="Y222" s="40"/>
    </row>
    <row r="223" spans="1:25" ht="409.5" x14ac:dyDescent="0.25">
      <c r="A223" s="564">
        <v>121</v>
      </c>
      <c r="B223" s="564"/>
      <c r="C223" s="564"/>
      <c r="D223" s="754" t="s">
        <v>496</v>
      </c>
      <c r="E223" s="754"/>
      <c r="F223" s="450" t="s">
        <v>442</v>
      </c>
      <c r="G223" s="12" t="s">
        <v>443</v>
      </c>
      <c r="H223" s="12" t="s">
        <v>444</v>
      </c>
      <c r="I223" s="12" t="s">
        <v>445</v>
      </c>
      <c r="J223" s="46">
        <v>50</v>
      </c>
      <c r="K223" s="73" t="s">
        <v>782</v>
      </c>
      <c r="L223" s="46">
        <v>50</v>
      </c>
      <c r="M223" s="63"/>
      <c r="N223" s="46">
        <v>50</v>
      </c>
      <c r="O223" s="46"/>
      <c r="P223" s="46">
        <v>50</v>
      </c>
      <c r="Q223" s="45"/>
      <c r="R223" s="46">
        <v>50</v>
      </c>
      <c r="S223" s="40"/>
      <c r="T223" s="46">
        <v>50</v>
      </c>
      <c r="U223" s="40" t="s">
        <v>634</v>
      </c>
      <c r="V223" s="46">
        <v>50</v>
      </c>
      <c r="W223" s="40"/>
      <c r="X223" s="46">
        <v>50</v>
      </c>
      <c r="Y223" s="40" t="s">
        <v>628</v>
      </c>
    </row>
    <row r="224" spans="1:25" ht="75" x14ac:dyDescent="0.25">
      <c r="A224" s="564">
        <v>122</v>
      </c>
      <c r="B224" s="564"/>
      <c r="C224" s="564"/>
      <c r="D224" s="754" t="s">
        <v>497</v>
      </c>
      <c r="E224" s="754"/>
      <c r="F224" s="450" t="s">
        <v>446</v>
      </c>
      <c r="G224" s="12" t="s">
        <v>447</v>
      </c>
      <c r="H224" s="12" t="s">
        <v>448</v>
      </c>
      <c r="I224" s="12" t="s">
        <v>325</v>
      </c>
      <c r="J224" s="46">
        <v>0</v>
      </c>
      <c r="K224" s="73" t="s">
        <v>783</v>
      </c>
      <c r="L224" s="46">
        <v>0</v>
      </c>
      <c r="M224" s="63"/>
      <c r="N224" s="46">
        <v>0</v>
      </c>
      <c r="O224" s="46"/>
      <c r="P224" s="46">
        <v>0</v>
      </c>
      <c r="Q224" s="46"/>
      <c r="R224" s="46">
        <v>0</v>
      </c>
      <c r="S224" s="40"/>
      <c r="T224" s="46">
        <v>0</v>
      </c>
      <c r="U224" s="40"/>
      <c r="V224" s="46">
        <v>0</v>
      </c>
      <c r="W224" s="40"/>
      <c r="X224" s="46">
        <v>0</v>
      </c>
      <c r="Y224" s="46"/>
    </row>
    <row r="225" spans="1:26" s="26" customFormat="1" ht="77.25" customHeight="1" x14ac:dyDescent="0.25">
      <c r="A225" s="28"/>
      <c r="B225" s="28"/>
      <c r="C225" s="750" t="s">
        <v>613</v>
      </c>
      <c r="D225" s="28"/>
      <c r="E225" s="1023"/>
      <c r="F225" s="762" t="s">
        <v>538</v>
      </c>
      <c r="G225" s="751"/>
      <c r="H225" s="751"/>
      <c r="I225" s="751"/>
      <c r="J225" s="75">
        <f>AVERAGE(J226:J230)</f>
        <v>100</v>
      </c>
      <c r="K225" s="44"/>
      <c r="L225" s="75">
        <f>AVERAGE(L226:L230)</f>
        <v>100</v>
      </c>
      <c r="M225" s="822"/>
      <c r="N225" s="75">
        <f>AVERAGE(N226:N230)</f>
        <v>100</v>
      </c>
      <c r="O225" s="67"/>
      <c r="P225" s="75">
        <f>AVERAGE(P226:P230)</f>
        <v>100</v>
      </c>
      <c r="Q225" s="67"/>
      <c r="R225" s="75">
        <f>AVERAGE(R226:R230)</f>
        <v>100</v>
      </c>
      <c r="S225" s="67"/>
      <c r="T225" s="75">
        <f>AVERAGE(T226:T230)</f>
        <v>100</v>
      </c>
      <c r="U225" s="67"/>
      <c r="V225" s="75">
        <f>AVERAGE(V226:V230)</f>
        <v>100</v>
      </c>
      <c r="W225" s="44"/>
      <c r="X225" s="75">
        <f>AVERAGE(X226:X230)</f>
        <v>100</v>
      </c>
      <c r="Y225" s="67"/>
    </row>
    <row r="226" spans="1:26" ht="409.5" x14ac:dyDescent="0.25">
      <c r="A226" s="564">
        <v>123</v>
      </c>
      <c r="B226" s="564"/>
      <c r="C226" s="564"/>
      <c r="D226" s="754" t="s">
        <v>498</v>
      </c>
      <c r="E226" s="754"/>
      <c r="F226" s="450" t="s">
        <v>449</v>
      </c>
      <c r="G226" s="12" t="s">
        <v>436</v>
      </c>
      <c r="H226" s="12" t="s">
        <v>437</v>
      </c>
      <c r="I226" s="12" t="s">
        <v>438</v>
      </c>
      <c r="J226" s="62">
        <v>100</v>
      </c>
      <c r="K226" s="73" t="s">
        <v>784</v>
      </c>
      <c r="L226" s="46">
        <v>100</v>
      </c>
      <c r="M226" s="63"/>
      <c r="N226" s="46">
        <v>100</v>
      </c>
      <c r="O226" s="46"/>
      <c r="P226" s="46">
        <v>100</v>
      </c>
      <c r="Q226" s="46"/>
      <c r="R226" s="46">
        <v>100</v>
      </c>
      <c r="S226" s="46"/>
      <c r="T226" s="46">
        <v>100</v>
      </c>
      <c r="U226" s="46"/>
      <c r="V226" s="46">
        <v>100</v>
      </c>
      <c r="W226" s="40"/>
      <c r="X226" s="46">
        <v>100</v>
      </c>
      <c r="Y226" s="46"/>
    </row>
    <row r="227" spans="1:26" ht="409.5" x14ac:dyDescent="0.25">
      <c r="A227" s="564">
        <v>124</v>
      </c>
      <c r="B227" s="564"/>
      <c r="C227" s="564"/>
      <c r="D227" s="754" t="s">
        <v>499</v>
      </c>
      <c r="E227" s="754"/>
      <c r="F227" s="450" t="s">
        <v>450</v>
      </c>
      <c r="G227" s="12" t="s">
        <v>436</v>
      </c>
      <c r="H227" s="12" t="s">
        <v>437</v>
      </c>
      <c r="I227" s="12" t="s">
        <v>438</v>
      </c>
      <c r="J227" s="62">
        <v>100</v>
      </c>
      <c r="K227" s="73" t="s">
        <v>785</v>
      </c>
      <c r="L227" s="46">
        <v>100</v>
      </c>
      <c r="M227" s="63"/>
      <c r="N227" s="46">
        <v>100</v>
      </c>
      <c r="O227" s="46"/>
      <c r="P227" s="46">
        <v>100</v>
      </c>
      <c r="Q227" s="46"/>
      <c r="R227" s="46">
        <v>100</v>
      </c>
      <c r="S227" s="46"/>
      <c r="T227" s="46">
        <v>100</v>
      </c>
      <c r="U227" s="46"/>
      <c r="V227" s="46">
        <v>100</v>
      </c>
      <c r="W227" s="40"/>
      <c r="X227" s="46">
        <v>100</v>
      </c>
      <c r="Y227" s="46"/>
    </row>
    <row r="228" spans="1:26" ht="409.5" x14ac:dyDescent="0.25">
      <c r="A228" s="564">
        <v>125</v>
      </c>
      <c r="B228" s="564"/>
      <c r="C228" s="564"/>
      <c r="D228" s="754" t="s">
        <v>502</v>
      </c>
      <c r="E228" s="754"/>
      <c r="F228" s="450" t="s">
        <v>451</v>
      </c>
      <c r="G228" s="12" t="s">
        <v>436</v>
      </c>
      <c r="H228" s="12" t="s">
        <v>437</v>
      </c>
      <c r="I228" s="12" t="s">
        <v>438</v>
      </c>
      <c r="J228" s="62">
        <v>100</v>
      </c>
      <c r="K228" s="73" t="s">
        <v>786</v>
      </c>
      <c r="L228" s="46">
        <v>100</v>
      </c>
      <c r="M228" s="63"/>
      <c r="N228" s="46">
        <v>100</v>
      </c>
      <c r="O228" s="46"/>
      <c r="P228" s="46">
        <v>100</v>
      </c>
      <c r="Q228" s="46"/>
      <c r="R228" s="46">
        <v>100</v>
      </c>
      <c r="S228" s="46"/>
      <c r="T228" s="46">
        <v>100</v>
      </c>
      <c r="U228" s="46"/>
      <c r="V228" s="46">
        <v>100</v>
      </c>
      <c r="W228" s="40"/>
      <c r="X228" s="46">
        <v>100</v>
      </c>
      <c r="Y228" s="46"/>
    </row>
    <row r="229" spans="1:26" ht="409.5" x14ac:dyDescent="0.25">
      <c r="A229" s="564">
        <v>126</v>
      </c>
      <c r="B229" s="564"/>
      <c r="C229" s="564"/>
      <c r="D229" s="754" t="s">
        <v>500</v>
      </c>
      <c r="E229" s="754"/>
      <c r="F229" s="450" t="s">
        <v>452</v>
      </c>
      <c r="G229" s="12" t="s">
        <v>436</v>
      </c>
      <c r="H229" s="12" t="s">
        <v>437</v>
      </c>
      <c r="I229" s="12" t="s">
        <v>438</v>
      </c>
      <c r="J229" s="62">
        <v>100</v>
      </c>
      <c r="K229" s="73" t="s">
        <v>787</v>
      </c>
      <c r="L229" s="46">
        <v>100</v>
      </c>
      <c r="M229" s="63"/>
      <c r="N229" s="46">
        <v>100</v>
      </c>
      <c r="O229" s="46"/>
      <c r="P229" s="46">
        <v>100</v>
      </c>
      <c r="Q229" s="46"/>
      <c r="R229" s="46">
        <v>100</v>
      </c>
      <c r="S229" s="46"/>
      <c r="T229" s="46">
        <v>100</v>
      </c>
      <c r="U229" s="46"/>
      <c r="V229" s="46">
        <v>100</v>
      </c>
      <c r="W229" s="40"/>
      <c r="X229" s="46">
        <v>100</v>
      </c>
      <c r="Y229" s="46"/>
    </row>
    <row r="230" spans="1:26" ht="105" x14ac:dyDescent="0.25">
      <c r="A230" s="564">
        <v>127</v>
      </c>
      <c r="B230" s="564"/>
      <c r="C230" s="564"/>
      <c r="D230" s="754" t="s">
        <v>501</v>
      </c>
      <c r="E230" s="754"/>
      <c r="F230" s="450" t="s">
        <v>453</v>
      </c>
      <c r="G230" s="12" t="s">
        <v>436</v>
      </c>
      <c r="H230" s="12" t="s">
        <v>437</v>
      </c>
      <c r="I230" s="12" t="s">
        <v>438</v>
      </c>
      <c r="J230" s="62">
        <v>100</v>
      </c>
      <c r="K230" s="73"/>
      <c r="L230" s="46">
        <v>100</v>
      </c>
      <c r="M230" s="63"/>
      <c r="N230" s="46">
        <v>100</v>
      </c>
      <c r="O230" s="46"/>
      <c r="P230" s="46">
        <v>100</v>
      </c>
      <c r="Q230" s="46"/>
      <c r="R230" s="46">
        <v>100</v>
      </c>
      <c r="S230" s="46"/>
      <c r="T230" s="46">
        <v>100</v>
      </c>
      <c r="U230" s="46"/>
      <c r="V230" s="46">
        <v>100</v>
      </c>
      <c r="W230" s="40"/>
      <c r="X230" s="46">
        <v>100</v>
      </c>
      <c r="Y230" s="46"/>
    </row>
    <row r="231" spans="1:26" s="26" customFormat="1" ht="140.25" customHeight="1" x14ac:dyDescent="0.25">
      <c r="A231" s="28"/>
      <c r="B231" s="28"/>
      <c r="C231" s="750" t="s">
        <v>614</v>
      </c>
      <c r="D231" s="28"/>
      <c r="E231" s="1023"/>
      <c r="F231" s="762" t="s">
        <v>539</v>
      </c>
      <c r="G231" s="751"/>
      <c r="H231" s="751"/>
      <c r="I231" s="751"/>
      <c r="J231" s="75">
        <f>AVERAGE(J232:J239)</f>
        <v>75</v>
      </c>
      <c r="K231" s="44"/>
      <c r="L231" s="75">
        <f>AVERAGE(L232:L239)</f>
        <v>75</v>
      </c>
      <c r="M231" s="822"/>
      <c r="N231" s="75">
        <f>AVERAGE(N232:N239)</f>
        <v>75</v>
      </c>
      <c r="O231" s="67"/>
      <c r="P231" s="75">
        <f>AVERAGE(P232:P239)</f>
        <v>75</v>
      </c>
      <c r="Q231" s="67"/>
      <c r="R231" s="75">
        <f>AVERAGE(R232:R239)</f>
        <v>75</v>
      </c>
      <c r="S231" s="67"/>
      <c r="T231" s="75">
        <f>AVERAGE(T232:T239)</f>
        <v>75</v>
      </c>
      <c r="U231" s="67"/>
      <c r="V231" s="75">
        <f>AVERAGE(V232:V239)</f>
        <v>75</v>
      </c>
      <c r="W231" s="44"/>
      <c r="X231" s="75">
        <f>AVERAGE(X232:X239)</f>
        <v>75</v>
      </c>
      <c r="Y231" s="67"/>
    </row>
    <row r="232" spans="1:26" ht="409.5" x14ac:dyDescent="0.25">
      <c r="A232" s="564">
        <v>128</v>
      </c>
      <c r="B232" s="564"/>
      <c r="C232" s="564"/>
      <c r="D232" s="773" t="s">
        <v>503</v>
      </c>
      <c r="E232" s="773"/>
      <c r="F232" s="450" t="s">
        <v>454</v>
      </c>
      <c r="G232" s="12" t="s">
        <v>86</v>
      </c>
      <c r="H232" s="12" t="s">
        <v>455</v>
      </c>
      <c r="I232" s="12" t="s">
        <v>456</v>
      </c>
      <c r="J232" s="46">
        <v>100</v>
      </c>
      <c r="K232" s="73" t="s">
        <v>792</v>
      </c>
      <c r="L232" s="46">
        <v>100</v>
      </c>
      <c r="M232" s="63"/>
      <c r="N232" s="46">
        <v>100</v>
      </c>
      <c r="O232" s="46"/>
      <c r="P232" s="46">
        <v>100</v>
      </c>
      <c r="Q232" s="46"/>
      <c r="R232" s="46">
        <v>100</v>
      </c>
      <c r="S232" s="46"/>
      <c r="T232" s="46">
        <v>100</v>
      </c>
      <c r="U232" s="46"/>
      <c r="V232" s="46">
        <v>100</v>
      </c>
      <c r="W232" s="40"/>
      <c r="X232" s="46">
        <v>100</v>
      </c>
      <c r="Y232" s="46"/>
    </row>
    <row r="233" spans="1:26" ht="98.1" customHeight="1" x14ac:dyDescent="0.25">
      <c r="A233" s="564">
        <v>129</v>
      </c>
      <c r="B233" s="564"/>
      <c r="C233" s="564"/>
      <c r="D233" s="773" t="s">
        <v>504</v>
      </c>
      <c r="E233" s="773"/>
      <c r="F233" s="450" t="s">
        <v>458</v>
      </c>
      <c r="G233" s="12" t="s">
        <v>36</v>
      </c>
      <c r="H233" s="12" t="s">
        <v>459</v>
      </c>
      <c r="I233" s="12" t="s">
        <v>114</v>
      </c>
      <c r="J233" s="46">
        <v>100</v>
      </c>
      <c r="K233" s="824" t="s">
        <v>793</v>
      </c>
      <c r="L233" s="46">
        <v>100</v>
      </c>
      <c r="M233" s="63"/>
      <c r="N233" s="46">
        <v>100</v>
      </c>
      <c r="O233" s="46"/>
      <c r="P233" s="46">
        <v>100</v>
      </c>
      <c r="Q233" s="46"/>
      <c r="R233" s="46">
        <v>100</v>
      </c>
      <c r="S233" s="46"/>
      <c r="T233" s="46">
        <v>100</v>
      </c>
      <c r="U233" s="46"/>
      <c r="V233" s="46">
        <v>100</v>
      </c>
      <c r="W233" s="40"/>
      <c r="X233" s="46">
        <v>100</v>
      </c>
      <c r="Y233" s="46"/>
    </row>
    <row r="234" spans="1:26" ht="165" x14ac:dyDescent="0.25">
      <c r="A234" s="564">
        <v>130</v>
      </c>
      <c r="B234" s="564"/>
      <c r="C234" s="564"/>
      <c r="D234" s="773" t="s">
        <v>505</v>
      </c>
      <c r="E234" s="773"/>
      <c r="F234" s="450" t="s">
        <v>460</v>
      </c>
      <c r="G234" s="12" t="s">
        <v>461</v>
      </c>
      <c r="H234" s="12" t="s">
        <v>462</v>
      </c>
      <c r="I234" s="12" t="s">
        <v>102</v>
      </c>
      <c r="J234" s="46">
        <v>0</v>
      </c>
      <c r="K234" s="59" t="s">
        <v>794</v>
      </c>
      <c r="L234" s="46">
        <v>0</v>
      </c>
      <c r="M234" s="63"/>
      <c r="N234" s="46">
        <v>0</v>
      </c>
      <c r="O234" s="46"/>
      <c r="P234" s="46">
        <v>0</v>
      </c>
      <c r="Q234" s="46"/>
      <c r="R234" s="46">
        <v>0</v>
      </c>
      <c r="S234" s="46"/>
      <c r="T234" s="46">
        <v>0</v>
      </c>
      <c r="U234" s="46"/>
      <c r="V234" s="46">
        <v>0</v>
      </c>
      <c r="W234" s="40"/>
      <c r="X234" s="46">
        <v>0</v>
      </c>
      <c r="Y234" s="46"/>
    </row>
    <row r="235" spans="1:26" ht="409.5" x14ac:dyDescent="0.25">
      <c r="A235" s="564">
        <v>131</v>
      </c>
      <c r="B235" s="564"/>
      <c r="C235" s="564"/>
      <c r="D235" s="773" t="s">
        <v>506</v>
      </c>
      <c r="E235" s="773"/>
      <c r="F235" s="450" t="s">
        <v>463</v>
      </c>
      <c r="G235" s="12" t="s">
        <v>464</v>
      </c>
      <c r="H235" s="12" t="s">
        <v>36</v>
      </c>
      <c r="I235" s="12" t="s">
        <v>465</v>
      </c>
      <c r="J235" s="46">
        <v>100</v>
      </c>
      <c r="K235" s="73" t="s">
        <v>795</v>
      </c>
      <c r="L235" s="46">
        <v>100</v>
      </c>
      <c r="M235" s="63"/>
      <c r="N235" s="46">
        <v>100</v>
      </c>
      <c r="O235" s="46"/>
      <c r="P235" s="46">
        <v>100</v>
      </c>
      <c r="Q235" s="46"/>
      <c r="R235" s="46">
        <v>100</v>
      </c>
      <c r="S235" s="46"/>
      <c r="T235" s="46">
        <v>100</v>
      </c>
      <c r="U235" s="46"/>
      <c r="V235" s="46">
        <v>100</v>
      </c>
      <c r="W235" s="40"/>
      <c r="X235" s="46">
        <v>100</v>
      </c>
      <c r="Y235" s="46"/>
    </row>
    <row r="236" spans="1:26" ht="120" x14ac:dyDescent="0.25">
      <c r="A236" s="564">
        <v>132</v>
      </c>
      <c r="B236" s="564"/>
      <c r="C236" s="564"/>
      <c r="D236" s="773" t="s">
        <v>507</v>
      </c>
      <c r="E236" s="773"/>
      <c r="F236" s="450" t="s">
        <v>466</v>
      </c>
      <c r="G236" s="12" t="s">
        <v>36</v>
      </c>
      <c r="H236" s="12" t="s">
        <v>440</v>
      </c>
      <c r="I236" s="12" t="s">
        <v>348</v>
      </c>
      <c r="J236" s="46">
        <v>100</v>
      </c>
      <c r="K236" s="73" t="s">
        <v>796</v>
      </c>
      <c r="L236" s="46">
        <v>100</v>
      </c>
      <c r="M236" s="63"/>
      <c r="N236" s="46">
        <v>100</v>
      </c>
      <c r="O236" s="46"/>
      <c r="P236" s="46">
        <v>100</v>
      </c>
      <c r="Q236" s="46"/>
      <c r="R236" s="46">
        <v>100</v>
      </c>
      <c r="S236" s="268"/>
      <c r="T236" s="46">
        <v>100</v>
      </c>
      <c r="U236" s="268"/>
      <c r="V236" s="46">
        <v>100</v>
      </c>
      <c r="W236" s="40"/>
      <c r="X236" s="46">
        <v>100</v>
      </c>
      <c r="Y236" s="40" t="s">
        <v>629</v>
      </c>
    </row>
    <row r="237" spans="1:26" ht="255" x14ac:dyDescent="0.25">
      <c r="A237" s="564">
        <v>133</v>
      </c>
      <c r="B237" s="564"/>
      <c r="C237" s="564"/>
      <c r="D237" s="773" t="s">
        <v>508</v>
      </c>
      <c r="E237" s="773"/>
      <c r="F237" s="450" t="s">
        <v>467</v>
      </c>
      <c r="G237" s="12" t="s">
        <v>468</v>
      </c>
      <c r="H237" s="12" t="s">
        <v>105</v>
      </c>
      <c r="I237" s="12" t="s">
        <v>469</v>
      </c>
      <c r="J237" s="46">
        <v>100</v>
      </c>
      <c r="K237" s="73" t="s">
        <v>797</v>
      </c>
      <c r="L237" s="46">
        <v>100</v>
      </c>
      <c r="M237" s="63"/>
      <c r="N237" s="46">
        <v>100</v>
      </c>
      <c r="O237" s="46"/>
      <c r="P237" s="46">
        <v>100</v>
      </c>
      <c r="Q237" s="46"/>
      <c r="R237" s="46">
        <v>100</v>
      </c>
      <c r="S237" s="46"/>
      <c r="T237" s="46">
        <v>100</v>
      </c>
      <c r="U237" s="46"/>
      <c r="V237" s="46">
        <v>100</v>
      </c>
      <c r="W237" s="40"/>
      <c r="X237" s="46">
        <v>100</v>
      </c>
      <c r="Y237" s="46"/>
    </row>
    <row r="238" spans="1:26" ht="135" x14ac:dyDescent="0.25">
      <c r="A238" s="564">
        <v>134</v>
      </c>
      <c r="B238" s="564"/>
      <c r="C238" s="564"/>
      <c r="D238" s="773" t="s">
        <v>509</v>
      </c>
      <c r="E238" s="773"/>
      <c r="F238" s="450" t="s">
        <v>470</v>
      </c>
      <c r="G238" s="12" t="s">
        <v>86</v>
      </c>
      <c r="H238" s="12" t="s">
        <v>471</v>
      </c>
      <c r="I238" s="12" t="s">
        <v>472</v>
      </c>
      <c r="J238" s="46">
        <v>0</v>
      </c>
      <c r="K238" s="73" t="s">
        <v>798</v>
      </c>
      <c r="L238" s="46">
        <v>0</v>
      </c>
      <c r="M238" s="63"/>
      <c r="N238" s="46">
        <v>0</v>
      </c>
      <c r="O238" s="46"/>
      <c r="P238" s="46">
        <v>0</v>
      </c>
      <c r="Q238" s="46"/>
      <c r="R238" s="46">
        <v>0</v>
      </c>
      <c r="S238" s="46"/>
      <c r="T238" s="46">
        <v>0</v>
      </c>
      <c r="U238" s="46"/>
      <c r="V238" s="46">
        <v>0</v>
      </c>
      <c r="W238" s="40"/>
      <c r="X238" s="46">
        <v>0</v>
      </c>
      <c r="Y238" s="40"/>
    </row>
    <row r="239" spans="1:26" ht="409.5" x14ac:dyDescent="0.25">
      <c r="A239" s="564">
        <v>135</v>
      </c>
      <c r="B239" s="564"/>
      <c r="C239" s="564"/>
      <c r="D239" s="773" t="s">
        <v>510</v>
      </c>
      <c r="E239" s="773"/>
      <c r="F239" s="450" t="s">
        <v>473</v>
      </c>
      <c r="G239" s="12" t="s">
        <v>474</v>
      </c>
      <c r="H239" s="12" t="s">
        <v>475</v>
      </c>
      <c r="I239" s="12" t="s">
        <v>476</v>
      </c>
      <c r="J239" s="46">
        <v>100</v>
      </c>
      <c r="K239" s="73" t="s">
        <v>799</v>
      </c>
      <c r="L239" s="46">
        <v>100</v>
      </c>
      <c r="M239" s="63"/>
      <c r="N239" s="46">
        <v>100</v>
      </c>
      <c r="O239" s="46"/>
      <c r="P239" s="46">
        <v>100</v>
      </c>
      <c r="Q239" s="46"/>
      <c r="R239" s="46">
        <v>100</v>
      </c>
      <c r="S239" s="40"/>
      <c r="T239" s="46">
        <v>100</v>
      </c>
      <c r="U239" s="40"/>
      <c r="V239" s="46">
        <v>100</v>
      </c>
      <c r="W239" s="40"/>
      <c r="X239" s="46">
        <v>100</v>
      </c>
      <c r="Y239" s="46"/>
    </row>
    <row r="240" spans="1:26" s="54" customFormat="1" ht="120.75" x14ac:dyDescent="0.25">
      <c r="A240" s="774"/>
      <c r="B240" s="774"/>
      <c r="C240" s="775" t="s">
        <v>615</v>
      </c>
      <c r="D240" s="774"/>
      <c r="E240" s="1025"/>
      <c r="F240" s="776" t="s">
        <v>540</v>
      </c>
      <c r="G240" s="777"/>
      <c r="H240" s="777"/>
      <c r="I240" s="777"/>
      <c r="J240" s="75">
        <f>AVERAGE(J241:J249)</f>
        <v>61.111111111111114</v>
      </c>
      <c r="K240" s="825"/>
      <c r="L240" s="75">
        <f>AVERAGE(L241:L249)</f>
        <v>61.111111111111114</v>
      </c>
      <c r="M240" s="822"/>
      <c r="N240" s="75">
        <f>AVERAGE(N241:N249)</f>
        <v>61.111111111111114</v>
      </c>
      <c r="O240" s="67"/>
      <c r="P240" s="75">
        <f>AVERAGE(P241:P249)</f>
        <v>61.111111111111114</v>
      </c>
      <c r="Q240" s="67"/>
      <c r="R240" s="75">
        <f>AVERAGE(R241:R249)</f>
        <v>61.111111111111114</v>
      </c>
      <c r="S240" s="67"/>
      <c r="T240" s="75">
        <f>AVERAGE(T241:T249)</f>
        <v>61.111111111111114</v>
      </c>
      <c r="U240" s="67"/>
      <c r="V240" s="75">
        <f>AVERAGE(V241:V249)</f>
        <v>61.111111111111114</v>
      </c>
      <c r="W240" s="44"/>
      <c r="X240" s="75">
        <f>AVERAGE(X241:X249)</f>
        <v>61.111111111111114</v>
      </c>
      <c r="Y240" s="44"/>
      <c r="Z240" s="26"/>
    </row>
    <row r="241" spans="1:25" ht="191.25" customHeight="1" x14ac:dyDescent="0.25">
      <c r="A241" s="564">
        <v>136</v>
      </c>
      <c r="B241" s="564"/>
      <c r="C241" s="564"/>
      <c r="D241" s="773" t="s">
        <v>511</v>
      </c>
      <c r="E241" s="773"/>
      <c r="F241" s="450" t="s">
        <v>5106</v>
      </c>
      <c r="G241" s="12" t="s">
        <v>436</v>
      </c>
      <c r="H241" s="12" t="s">
        <v>437</v>
      </c>
      <c r="I241" s="12" t="s">
        <v>457</v>
      </c>
      <c r="J241" s="46">
        <v>100</v>
      </c>
      <c r="K241" s="73" t="s">
        <v>800</v>
      </c>
      <c r="L241" s="46">
        <v>100</v>
      </c>
      <c r="M241" s="63"/>
      <c r="N241" s="46">
        <v>100</v>
      </c>
      <c r="O241" s="46"/>
      <c r="P241" s="46">
        <v>100</v>
      </c>
      <c r="Q241" s="46"/>
      <c r="R241" s="46">
        <v>100</v>
      </c>
      <c r="S241" s="46"/>
      <c r="T241" s="46">
        <v>100</v>
      </c>
      <c r="U241" s="46"/>
      <c r="V241" s="46">
        <v>100</v>
      </c>
      <c r="W241" s="40"/>
      <c r="X241" s="46">
        <v>100</v>
      </c>
      <c r="Y241" s="46"/>
    </row>
    <row r="242" spans="1:25" s="55" customFormat="1" ht="90" x14ac:dyDescent="0.25">
      <c r="A242" s="564">
        <v>137</v>
      </c>
      <c r="B242" s="778"/>
      <c r="C242" s="778"/>
      <c r="D242" s="779" t="s">
        <v>519</v>
      </c>
      <c r="E242" s="779"/>
      <c r="F242" s="426" t="s">
        <v>477</v>
      </c>
      <c r="G242" s="780" t="s">
        <v>478</v>
      </c>
      <c r="H242" s="780" t="s">
        <v>479</v>
      </c>
      <c r="I242" s="780" t="s">
        <v>114</v>
      </c>
      <c r="J242" s="46">
        <v>100</v>
      </c>
      <c r="K242" s="73" t="s">
        <v>788</v>
      </c>
      <c r="L242" s="46">
        <v>100</v>
      </c>
      <c r="M242" s="819"/>
      <c r="N242" s="46">
        <v>100</v>
      </c>
      <c r="O242" s="45"/>
      <c r="P242" s="46">
        <v>100</v>
      </c>
      <c r="Q242" s="45"/>
      <c r="R242" s="46">
        <v>100</v>
      </c>
      <c r="S242" s="45"/>
      <c r="T242" s="46">
        <v>100</v>
      </c>
      <c r="U242" s="45"/>
      <c r="V242" s="46">
        <v>100</v>
      </c>
      <c r="W242" s="41"/>
      <c r="X242" s="46">
        <v>100</v>
      </c>
      <c r="Y242" s="45"/>
    </row>
    <row r="243" spans="1:25" ht="75" x14ac:dyDescent="0.25">
      <c r="A243" s="778">
        <v>138</v>
      </c>
      <c r="B243" s="564"/>
      <c r="C243" s="564"/>
      <c r="D243" s="773" t="s">
        <v>518</v>
      </c>
      <c r="E243" s="773"/>
      <c r="F243" s="450" t="s">
        <v>480</v>
      </c>
      <c r="G243" s="12" t="s">
        <v>478</v>
      </c>
      <c r="H243" s="12" t="s">
        <v>456</v>
      </c>
      <c r="I243" s="12" t="s">
        <v>102</v>
      </c>
      <c r="J243" s="46">
        <v>0</v>
      </c>
      <c r="K243" s="50"/>
      <c r="L243" s="46">
        <v>0</v>
      </c>
      <c r="M243" s="63"/>
      <c r="N243" s="46">
        <v>0</v>
      </c>
      <c r="O243" s="46"/>
      <c r="P243" s="46">
        <v>0</v>
      </c>
      <c r="Q243" s="46"/>
      <c r="R243" s="46">
        <v>0</v>
      </c>
      <c r="S243" s="76"/>
      <c r="T243" s="46">
        <v>0</v>
      </c>
      <c r="U243" s="76"/>
      <c r="V243" s="46">
        <v>0</v>
      </c>
      <c r="W243" s="40"/>
      <c r="X243" s="46">
        <v>0</v>
      </c>
      <c r="Y243" s="40"/>
    </row>
    <row r="244" spans="1:25" ht="90" x14ac:dyDescent="0.25">
      <c r="A244" s="564">
        <v>139</v>
      </c>
      <c r="B244" s="564"/>
      <c r="C244" s="564"/>
      <c r="D244" s="773" t="s">
        <v>517</v>
      </c>
      <c r="E244" s="773"/>
      <c r="F244" s="450" t="s">
        <v>481</v>
      </c>
      <c r="G244" s="12" t="s">
        <v>36</v>
      </c>
      <c r="H244" s="12" t="s">
        <v>482</v>
      </c>
      <c r="I244" s="12" t="s">
        <v>483</v>
      </c>
      <c r="J244" s="46">
        <v>100</v>
      </c>
      <c r="K244" s="50"/>
      <c r="L244" s="46">
        <v>100</v>
      </c>
      <c r="M244" s="63"/>
      <c r="N244" s="46">
        <v>100</v>
      </c>
      <c r="O244" s="46"/>
      <c r="P244" s="46">
        <v>100</v>
      </c>
      <c r="Q244" s="46"/>
      <c r="R244" s="46">
        <v>100</v>
      </c>
      <c r="S244" s="46"/>
      <c r="T244" s="46">
        <v>100</v>
      </c>
      <c r="U244" s="46"/>
      <c r="V244" s="46">
        <v>100</v>
      </c>
      <c r="W244" s="40"/>
      <c r="X244" s="46">
        <v>100</v>
      </c>
      <c r="Y244" s="46"/>
    </row>
    <row r="245" spans="1:25" ht="51.75" x14ac:dyDescent="0.25">
      <c r="A245" s="564">
        <v>140</v>
      </c>
      <c r="B245" s="564"/>
      <c r="C245" s="564"/>
      <c r="D245" s="773" t="s">
        <v>516</v>
      </c>
      <c r="E245" s="773"/>
      <c r="F245" s="450" t="s">
        <v>484</v>
      </c>
      <c r="G245" s="12" t="s">
        <v>36</v>
      </c>
      <c r="H245" s="12" t="s">
        <v>485</v>
      </c>
      <c r="I245" s="12" t="s">
        <v>114</v>
      </c>
      <c r="J245" s="46">
        <v>50</v>
      </c>
      <c r="K245" s="50"/>
      <c r="L245" s="46">
        <v>50</v>
      </c>
      <c r="M245" s="63"/>
      <c r="N245" s="46">
        <v>50</v>
      </c>
      <c r="O245" s="46"/>
      <c r="P245" s="46">
        <v>50</v>
      </c>
      <c r="Q245" s="46"/>
      <c r="R245" s="46">
        <v>50</v>
      </c>
      <c r="S245" s="46"/>
      <c r="T245" s="46">
        <v>50</v>
      </c>
      <c r="U245" s="46"/>
      <c r="V245" s="46">
        <v>50</v>
      </c>
      <c r="W245" s="40"/>
      <c r="X245" s="46">
        <v>50</v>
      </c>
      <c r="Y245" s="40"/>
    </row>
    <row r="246" spans="1:25" ht="105" x14ac:dyDescent="0.25">
      <c r="A246" s="564">
        <v>141</v>
      </c>
      <c r="B246" s="564"/>
      <c r="C246" s="564"/>
      <c r="D246" s="773" t="s">
        <v>515</v>
      </c>
      <c r="E246" s="773"/>
      <c r="F246" s="450" t="s">
        <v>486</v>
      </c>
      <c r="G246" s="12" t="s">
        <v>86</v>
      </c>
      <c r="H246" s="12" t="s">
        <v>487</v>
      </c>
      <c r="I246" s="12" t="s">
        <v>114</v>
      </c>
      <c r="J246" s="46">
        <v>0</v>
      </c>
      <c r="K246" s="50"/>
      <c r="L246" s="46">
        <v>0</v>
      </c>
      <c r="M246" s="63"/>
      <c r="N246" s="46">
        <v>0</v>
      </c>
      <c r="O246" s="46"/>
      <c r="P246" s="46">
        <v>0</v>
      </c>
      <c r="Q246" s="46"/>
      <c r="R246" s="46">
        <v>0</v>
      </c>
      <c r="S246" s="40"/>
      <c r="T246" s="46">
        <v>0</v>
      </c>
      <c r="U246" s="40"/>
      <c r="V246" s="46">
        <v>0</v>
      </c>
      <c r="W246" s="40"/>
      <c r="X246" s="46">
        <v>0</v>
      </c>
      <c r="Y246" s="40"/>
    </row>
    <row r="247" spans="1:25" ht="360" x14ac:dyDescent="0.25">
      <c r="A247" s="564">
        <v>142</v>
      </c>
      <c r="B247" s="564"/>
      <c r="C247" s="564"/>
      <c r="D247" s="773" t="s">
        <v>514</v>
      </c>
      <c r="E247" s="773"/>
      <c r="F247" s="450" t="s">
        <v>5072</v>
      </c>
      <c r="G247" s="12" t="s">
        <v>488</v>
      </c>
      <c r="H247" s="12" t="s">
        <v>456</v>
      </c>
      <c r="I247" s="12" t="s">
        <v>102</v>
      </c>
      <c r="J247" s="46">
        <v>100</v>
      </c>
      <c r="K247" s="73" t="s">
        <v>789</v>
      </c>
      <c r="L247" s="46">
        <v>100</v>
      </c>
      <c r="M247" s="63"/>
      <c r="N247" s="46">
        <v>100</v>
      </c>
      <c r="O247" s="46"/>
      <c r="P247" s="46">
        <v>100</v>
      </c>
      <c r="Q247" s="46"/>
      <c r="R247" s="46">
        <v>100</v>
      </c>
      <c r="S247" s="46"/>
      <c r="T247" s="46">
        <v>100</v>
      </c>
      <c r="U247" s="46"/>
      <c r="V247" s="46">
        <v>100</v>
      </c>
      <c r="W247" s="40"/>
      <c r="X247" s="46">
        <v>100</v>
      </c>
      <c r="Y247" s="40"/>
    </row>
    <row r="248" spans="1:25" ht="409.5" x14ac:dyDescent="0.25">
      <c r="A248" s="564">
        <v>143</v>
      </c>
      <c r="B248" s="564"/>
      <c r="C248" s="564"/>
      <c r="D248" s="773" t="s">
        <v>513</v>
      </c>
      <c r="E248" s="773"/>
      <c r="F248" s="450" t="s">
        <v>489</v>
      </c>
      <c r="G248" s="12" t="s">
        <v>488</v>
      </c>
      <c r="H248" s="12" t="s">
        <v>456</v>
      </c>
      <c r="I248" s="12" t="s">
        <v>102</v>
      </c>
      <c r="J248" s="46">
        <v>0</v>
      </c>
      <c r="K248" s="826" t="s">
        <v>790</v>
      </c>
      <c r="L248" s="46">
        <v>0</v>
      </c>
      <c r="M248" s="63"/>
      <c r="N248" s="46">
        <v>0</v>
      </c>
      <c r="O248" s="46"/>
      <c r="P248" s="46">
        <v>0</v>
      </c>
      <c r="Q248" s="46"/>
      <c r="R248" s="46">
        <v>0</v>
      </c>
      <c r="S248" s="40"/>
      <c r="T248" s="46">
        <v>0</v>
      </c>
      <c r="U248" s="40"/>
      <c r="V248" s="46">
        <v>0</v>
      </c>
      <c r="W248" s="40"/>
      <c r="X248" s="46">
        <v>0</v>
      </c>
      <c r="Y248" s="46"/>
    </row>
    <row r="249" spans="1:25" ht="409.5" x14ac:dyDescent="0.25">
      <c r="A249" s="564">
        <v>144</v>
      </c>
      <c r="B249" s="564"/>
      <c r="C249" s="564"/>
      <c r="D249" s="773" t="s">
        <v>512</v>
      </c>
      <c r="E249" s="773"/>
      <c r="F249" s="450" t="s">
        <v>490</v>
      </c>
      <c r="G249" s="12" t="s">
        <v>488</v>
      </c>
      <c r="H249" s="12" t="s">
        <v>6</v>
      </c>
      <c r="I249" s="12" t="s">
        <v>491</v>
      </c>
      <c r="J249" s="46">
        <v>100</v>
      </c>
      <c r="K249" s="59" t="s">
        <v>791</v>
      </c>
      <c r="L249" s="46">
        <v>100</v>
      </c>
      <c r="M249" s="63"/>
      <c r="N249" s="46">
        <v>100</v>
      </c>
      <c r="O249" s="46"/>
      <c r="P249" s="46">
        <v>100</v>
      </c>
      <c r="Q249" s="46"/>
      <c r="R249" s="46">
        <v>100</v>
      </c>
      <c r="S249" s="46"/>
      <c r="T249" s="46">
        <v>100</v>
      </c>
      <c r="U249" s="46"/>
      <c r="V249" s="46">
        <v>100</v>
      </c>
      <c r="W249" s="40"/>
      <c r="X249" s="46">
        <v>100</v>
      </c>
      <c r="Y249" s="46"/>
    </row>
    <row r="250" spans="1:25" s="504" customFormat="1" ht="30" x14ac:dyDescent="0.25">
      <c r="A250" s="28"/>
      <c r="B250" s="750" t="s">
        <v>5843</v>
      </c>
      <c r="C250" s="28"/>
      <c r="D250" s="28"/>
      <c r="E250" s="28"/>
      <c r="F250" s="28" t="s">
        <v>5844</v>
      </c>
      <c r="G250" s="28"/>
      <c r="H250" s="28"/>
      <c r="I250" s="28"/>
      <c r="J250" s="64">
        <f>AVERAGE(J251,J267,J283,J294)</f>
        <v>52.9861111111111</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69.444444444444443</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100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100</v>
      </c>
      <c r="K253" s="41" t="s">
        <v>6066</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c r="K255" s="167"/>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83.333333333333329</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c r="L257" s="41"/>
      <c r="M257" s="41"/>
      <c r="N257" s="41"/>
      <c r="O257" s="41"/>
      <c r="P257" s="41"/>
      <c r="Q257" s="41"/>
      <c r="R257" s="41"/>
      <c r="S257" s="41"/>
      <c r="T257" s="41"/>
      <c r="U257" s="41"/>
      <c r="V257" s="41"/>
      <c r="W257" s="41"/>
      <c r="X257" s="41"/>
      <c r="Y257" s="41"/>
    </row>
    <row r="258" spans="1:25" s="496" customFormat="1" ht="409.5" x14ac:dyDescent="0.25">
      <c r="A258" s="564" t="s">
        <v>5856</v>
      </c>
      <c r="B258" s="564"/>
      <c r="C258" s="564"/>
      <c r="D258" s="564"/>
      <c r="E258" s="754" t="s">
        <v>7052</v>
      </c>
      <c r="F258" s="781" t="s">
        <v>7169</v>
      </c>
      <c r="G258" s="12" t="s">
        <v>5854</v>
      </c>
      <c r="H258" s="12" t="s">
        <v>5853</v>
      </c>
      <c r="I258" s="12" t="s">
        <v>7168</v>
      </c>
      <c r="J258" s="42">
        <v>50</v>
      </c>
      <c r="K258" s="41" t="s">
        <v>6067</v>
      </c>
      <c r="L258" s="41"/>
      <c r="M258" s="41"/>
      <c r="N258" s="41"/>
      <c r="O258" s="41"/>
      <c r="P258" s="41"/>
      <c r="Q258" s="41"/>
      <c r="R258" s="41"/>
      <c r="S258" s="41"/>
      <c r="T258" s="41"/>
      <c r="U258" s="41"/>
      <c r="V258" s="41"/>
      <c r="W258" s="41"/>
      <c r="X258" s="41"/>
      <c r="Y258" s="41"/>
    </row>
    <row r="259" spans="1:25" s="496" customFormat="1" ht="409.5" x14ac:dyDescent="0.25">
      <c r="A259" s="564" t="s">
        <v>7048</v>
      </c>
      <c r="B259" s="564"/>
      <c r="C259" s="782"/>
      <c r="D259" s="782"/>
      <c r="E259" s="754" t="s">
        <v>7053</v>
      </c>
      <c r="F259" s="12" t="s">
        <v>7047</v>
      </c>
      <c r="G259" s="12" t="s">
        <v>7079</v>
      </c>
      <c r="H259" s="12" t="s">
        <v>5859</v>
      </c>
      <c r="I259" s="12" t="s">
        <v>5860</v>
      </c>
      <c r="J259" s="40">
        <v>100</v>
      </c>
      <c r="K259" s="167" t="s">
        <v>6070</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83.333333333333329</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6068</v>
      </c>
      <c r="L261" s="41"/>
      <c r="M261" s="41"/>
      <c r="N261" s="41"/>
      <c r="O261" s="41"/>
      <c r="P261" s="41"/>
      <c r="Q261" s="41"/>
      <c r="R261" s="41"/>
      <c r="S261" s="41"/>
      <c r="T261" s="41"/>
      <c r="U261" s="41"/>
      <c r="V261" s="41"/>
      <c r="W261" s="41"/>
      <c r="X261" s="41"/>
      <c r="Y261" s="41"/>
    </row>
    <row r="262" spans="1:25" s="496" customFormat="1" ht="240" x14ac:dyDescent="0.25">
      <c r="A262" s="564" t="s">
        <v>5858</v>
      </c>
      <c r="B262" s="564"/>
      <c r="C262" s="564"/>
      <c r="D262" s="564"/>
      <c r="E262" s="754" t="s">
        <v>7057</v>
      </c>
      <c r="F262" s="781" t="s">
        <v>7170</v>
      </c>
      <c r="G262" s="12" t="s">
        <v>5854</v>
      </c>
      <c r="H262" s="12" t="s">
        <v>5853</v>
      </c>
      <c r="I262" s="12" t="s">
        <v>7168</v>
      </c>
      <c r="J262" s="42">
        <v>100</v>
      </c>
      <c r="K262" s="41" t="s">
        <v>6069</v>
      </c>
      <c r="L262" s="41"/>
      <c r="M262" s="41"/>
      <c r="N262" s="41"/>
      <c r="O262" s="41"/>
      <c r="P262" s="41"/>
      <c r="Q262" s="41"/>
      <c r="R262" s="41"/>
      <c r="S262" s="41"/>
      <c r="T262" s="41"/>
      <c r="U262" s="41"/>
      <c r="V262" s="41"/>
      <c r="W262" s="41"/>
      <c r="X262" s="41"/>
      <c r="Y262" s="41"/>
    </row>
    <row r="263" spans="1:25" s="496" customFormat="1" ht="409.5" x14ac:dyDescent="0.25">
      <c r="A263" s="564" t="s">
        <v>7059</v>
      </c>
      <c r="B263" s="564"/>
      <c r="C263" s="564"/>
      <c r="D263" s="564"/>
      <c r="E263" s="754" t="s">
        <v>7058</v>
      </c>
      <c r="F263" s="12" t="s">
        <v>7047</v>
      </c>
      <c r="G263" s="12" t="s">
        <v>7079</v>
      </c>
      <c r="H263" s="12" t="s">
        <v>5859</v>
      </c>
      <c r="I263" s="12" t="s">
        <v>5860</v>
      </c>
      <c r="J263" s="40">
        <v>100</v>
      </c>
      <c r="K263" s="167" t="s">
        <v>6070</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50</v>
      </c>
      <c r="K265" s="167" t="s">
        <v>7101</v>
      </c>
      <c r="L265" s="40"/>
      <c r="M265" s="40"/>
      <c r="N265" s="40"/>
      <c r="O265" s="40"/>
      <c r="P265" s="40"/>
      <c r="Q265" s="40"/>
      <c r="R265" s="40"/>
      <c r="S265" s="40"/>
      <c r="T265" s="40"/>
      <c r="U265" s="40"/>
      <c r="V265" s="40"/>
      <c r="W265" s="40"/>
      <c r="X265" s="40"/>
      <c r="Y265" s="40"/>
    </row>
    <row r="266" spans="1:25" s="496" customFormat="1" ht="409.5" x14ac:dyDescent="0.25">
      <c r="A266" s="564">
        <v>150</v>
      </c>
      <c r="B266" s="564"/>
      <c r="C266" s="564"/>
      <c r="D266" s="754" t="s">
        <v>7094</v>
      </c>
      <c r="E266" s="754"/>
      <c r="F266" s="12" t="s">
        <v>7078</v>
      </c>
      <c r="G266" s="12" t="s">
        <v>3417</v>
      </c>
      <c r="H266" s="12" t="s">
        <v>7040</v>
      </c>
      <c r="I266" s="12" t="s">
        <v>38</v>
      </c>
      <c r="J266" s="40">
        <v>0</v>
      </c>
      <c r="K266" s="167" t="s">
        <v>7102</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71.666666666666657</v>
      </c>
      <c r="K267" s="44"/>
      <c r="L267" s="64"/>
      <c r="M267" s="44"/>
      <c r="N267" s="64"/>
      <c r="O267" s="44"/>
      <c r="P267" s="64"/>
      <c r="Q267" s="44"/>
      <c r="R267" s="64"/>
      <c r="S267" s="44"/>
      <c r="T267" s="64"/>
      <c r="U267" s="44"/>
      <c r="V267" s="64"/>
      <c r="W267" s="44"/>
      <c r="X267" s="64"/>
      <c r="Y267" s="44"/>
    </row>
    <row r="268" spans="1:25" s="496" customFormat="1" ht="157.5" x14ac:dyDescent="0.25">
      <c r="A268" s="564">
        <v>151</v>
      </c>
      <c r="B268" s="564"/>
      <c r="C268" s="564"/>
      <c r="D268" s="754" t="s">
        <v>5864</v>
      </c>
      <c r="E268" s="754"/>
      <c r="F268" s="12" t="s">
        <v>5863</v>
      </c>
      <c r="G268" s="12" t="s">
        <v>5865</v>
      </c>
      <c r="H268" s="12" t="s">
        <v>5866</v>
      </c>
      <c r="I268" s="12" t="s">
        <v>38</v>
      </c>
      <c r="J268" s="40">
        <v>50</v>
      </c>
      <c r="K268" s="167" t="s">
        <v>6071</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100</v>
      </c>
      <c r="K269" s="43"/>
      <c r="L269" s="176"/>
      <c r="M269" s="43"/>
      <c r="N269" s="176"/>
      <c r="O269" s="43"/>
      <c r="P269" s="176"/>
      <c r="Q269" s="43"/>
      <c r="R269" s="176"/>
      <c r="S269" s="43"/>
      <c r="T269" s="176"/>
      <c r="U269" s="43"/>
      <c r="V269" s="176"/>
      <c r="W269" s="43"/>
      <c r="X269" s="176"/>
      <c r="Y269" s="43"/>
    </row>
    <row r="270" spans="1:25" s="496" customFormat="1" ht="409.5" x14ac:dyDescent="0.25">
      <c r="A270" s="564" t="s">
        <v>5867</v>
      </c>
      <c r="B270" s="564"/>
      <c r="C270" s="564"/>
      <c r="D270" s="564"/>
      <c r="E270" s="754" t="s">
        <v>7062</v>
      </c>
      <c r="F270" s="12" t="s">
        <v>5869</v>
      </c>
      <c r="G270" s="12" t="s">
        <v>5871</v>
      </c>
      <c r="H270" s="12" t="s">
        <v>456</v>
      </c>
      <c r="I270" s="12" t="s">
        <v>491</v>
      </c>
      <c r="J270" s="40">
        <v>100</v>
      </c>
      <c r="K270" s="167" t="s">
        <v>6072</v>
      </c>
      <c r="L270" s="40"/>
      <c r="M270" s="40"/>
      <c r="N270" s="40"/>
      <c r="O270" s="40"/>
      <c r="P270" s="40"/>
      <c r="Q270" s="40"/>
      <c r="R270" s="40"/>
      <c r="S270" s="40"/>
      <c r="T270" s="40"/>
      <c r="U270" s="40"/>
      <c r="V270" s="40"/>
      <c r="W270" s="40"/>
      <c r="X270" s="40"/>
      <c r="Y270" s="40"/>
    </row>
    <row r="271" spans="1:25" s="496" customFormat="1" ht="120.75" thickBot="1" x14ac:dyDescent="0.3">
      <c r="A271" s="564" t="s">
        <v>5868</v>
      </c>
      <c r="B271" s="564"/>
      <c r="C271" s="564"/>
      <c r="D271" s="564"/>
      <c r="E271" s="754" t="s">
        <v>7063</v>
      </c>
      <c r="F271" s="12" t="s">
        <v>7083</v>
      </c>
      <c r="G271" s="12" t="s">
        <v>5873</v>
      </c>
      <c r="H271" s="12" t="s">
        <v>5872</v>
      </c>
      <c r="I271" s="12" t="s">
        <v>5874</v>
      </c>
      <c r="J271" s="40">
        <v>100</v>
      </c>
      <c r="K271" s="167" t="s">
        <v>6073</v>
      </c>
      <c r="L271" s="40"/>
      <c r="M271" s="40"/>
      <c r="N271" s="40"/>
      <c r="O271" s="40"/>
      <c r="P271" s="40"/>
      <c r="Q271" s="40"/>
      <c r="R271" s="40"/>
      <c r="S271" s="40"/>
      <c r="T271" s="40"/>
      <c r="U271" s="40"/>
      <c r="V271" s="40"/>
      <c r="W271" s="40"/>
      <c r="X271" s="40"/>
      <c r="Y271" s="40"/>
    </row>
    <row r="272" spans="1:25" s="496" customFormat="1" ht="135.75" thickBot="1" x14ac:dyDescent="0.3">
      <c r="A272" s="564" t="s">
        <v>7082</v>
      </c>
      <c r="B272" s="564"/>
      <c r="C272" s="564"/>
      <c r="D272" s="564"/>
      <c r="E272" s="754" t="s">
        <v>7064</v>
      </c>
      <c r="F272" s="12" t="s">
        <v>7084</v>
      </c>
      <c r="G272" s="12" t="s">
        <v>5875</v>
      </c>
      <c r="H272" s="12" t="s">
        <v>471</v>
      </c>
      <c r="I272" s="12" t="s">
        <v>456</v>
      </c>
      <c r="J272" s="40">
        <v>100</v>
      </c>
      <c r="K272" s="827" t="s">
        <v>6074</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83.333333333333329</v>
      </c>
      <c r="K273" s="43"/>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40">
        <v>100</v>
      </c>
      <c r="K274" s="167" t="s">
        <v>6075</v>
      </c>
      <c r="L274" s="40"/>
      <c r="M274" s="40"/>
      <c r="N274" s="40"/>
      <c r="O274" s="40"/>
      <c r="P274" s="40"/>
      <c r="Q274" s="40"/>
      <c r="R274" s="40"/>
      <c r="S274" s="40"/>
      <c r="T274" s="40"/>
      <c r="U274" s="40"/>
      <c r="V274" s="40"/>
      <c r="W274" s="40"/>
      <c r="X274" s="40"/>
      <c r="Y274" s="40"/>
    </row>
    <row r="275" spans="1:25" s="496" customFormat="1" ht="135" x14ac:dyDescent="0.25">
      <c r="A275" s="564" t="s">
        <v>5877</v>
      </c>
      <c r="B275" s="564"/>
      <c r="C275" s="564"/>
      <c r="D275" s="564"/>
      <c r="E275" s="754" t="s">
        <v>7063</v>
      </c>
      <c r="F275" s="12" t="s">
        <v>7290</v>
      </c>
      <c r="G275" s="12" t="s">
        <v>5873</v>
      </c>
      <c r="H275" s="12" t="s">
        <v>5872</v>
      </c>
      <c r="I275" s="12" t="s">
        <v>5874</v>
      </c>
      <c r="J275" s="40">
        <v>100</v>
      </c>
      <c r="K275" s="167" t="s">
        <v>6076</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50</v>
      </c>
      <c r="K276" s="167" t="s">
        <v>6077</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75</v>
      </c>
      <c r="K277" s="43"/>
      <c r="L277" s="176"/>
      <c r="M277" s="43"/>
      <c r="N277" s="176"/>
      <c r="O277" s="43"/>
      <c r="P277" s="176"/>
      <c r="Q277" s="43"/>
      <c r="R277" s="176"/>
      <c r="S277" s="43"/>
      <c r="T277" s="176"/>
      <c r="U277" s="43"/>
      <c r="V277" s="176"/>
      <c r="W277" s="43"/>
      <c r="X277" s="176"/>
      <c r="Y277" s="43"/>
    </row>
    <row r="278" spans="1:25" s="496" customFormat="1" ht="202.5" x14ac:dyDescent="0.25">
      <c r="A278" s="564" t="s">
        <v>5880</v>
      </c>
      <c r="B278" s="564"/>
      <c r="C278" s="564"/>
      <c r="D278" s="564"/>
      <c r="E278" s="754" t="s">
        <v>7066</v>
      </c>
      <c r="F278" s="12" t="s">
        <v>5879</v>
      </c>
      <c r="G278" s="12" t="s">
        <v>5883</v>
      </c>
      <c r="H278" s="12" t="s">
        <v>5884</v>
      </c>
      <c r="I278" s="12" t="s">
        <v>5885</v>
      </c>
      <c r="J278" s="40">
        <v>100</v>
      </c>
      <c r="K278" s="167" t="s">
        <v>6078</v>
      </c>
      <c r="L278" s="40"/>
      <c r="M278" s="40"/>
      <c r="N278" s="40"/>
      <c r="O278" s="40"/>
      <c r="P278" s="40"/>
      <c r="Q278" s="40"/>
      <c r="R278" s="40"/>
      <c r="S278" s="40"/>
      <c r="T278" s="40"/>
      <c r="U278" s="40"/>
      <c r="V278" s="40"/>
      <c r="W278" s="40"/>
      <c r="X278" s="40"/>
      <c r="Y278" s="40"/>
    </row>
    <row r="279" spans="1:25" s="496" customFormat="1" ht="213.75" x14ac:dyDescent="0.25">
      <c r="A279" s="564" t="s">
        <v>5881</v>
      </c>
      <c r="B279" s="564"/>
      <c r="C279" s="564"/>
      <c r="D279" s="564"/>
      <c r="E279" s="754" t="s">
        <v>7067</v>
      </c>
      <c r="F279" s="12" t="s">
        <v>7081</v>
      </c>
      <c r="G279" s="12" t="s">
        <v>5875</v>
      </c>
      <c r="H279" s="12" t="s">
        <v>471</v>
      </c>
      <c r="I279" s="12" t="s">
        <v>456</v>
      </c>
      <c r="J279" s="40">
        <v>50</v>
      </c>
      <c r="K279" s="167" t="s">
        <v>6079</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50</v>
      </c>
      <c r="K280" s="43"/>
      <c r="L280" s="176"/>
      <c r="M280" s="43"/>
      <c r="N280" s="176"/>
      <c r="O280" s="43"/>
      <c r="P280" s="176"/>
      <c r="Q280" s="43"/>
      <c r="R280" s="176"/>
      <c r="S280" s="43"/>
      <c r="T280" s="176"/>
      <c r="U280" s="43"/>
      <c r="V280" s="176"/>
      <c r="W280" s="43"/>
      <c r="X280" s="176"/>
      <c r="Y280" s="43"/>
    </row>
    <row r="281" spans="1:25" s="496" customFormat="1" ht="101.25" x14ac:dyDescent="0.25">
      <c r="A281" s="564" t="s">
        <v>7086</v>
      </c>
      <c r="B281" s="564"/>
      <c r="C281" s="564"/>
      <c r="D281" s="564"/>
      <c r="E281" s="754" t="s">
        <v>7068</v>
      </c>
      <c r="F281" s="12" t="s">
        <v>5889</v>
      </c>
      <c r="G281" s="12" t="s">
        <v>5886</v>
      </c>
      <c r="H281" s="12" t="s">
        <v>5887</v>
      </c>
      <c r="I281" s="12" t="s">
        <v>5888</v>
      </c>
      <c r="J281" s="40">
        <v>50</v>
      </c>
      <c r="K281" s="167" t="s">
        <v>6080</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7">
        <v>50</v>
      </c>
      <c r="K282" s="167" t="s">
        <v>6081</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41.666666666666664</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157.5" x14ac:dyDescent="0.25">
      <c r="A285" s="564" t="s">
        <v>7088</v>
      </c>
      <c r="B285" s="564"/>
      <c r="C285" s="564"/>
      <c r="D285" s="564"/>
      <c r="E285" s="754" t="s">
        <v>7070</v>
      </c>
      <c r="F285" s="12" t="s">
        <v>5895</v>
      </c>
      <c r="G285" s="12" t="s">
        <v>5898</v>
      </c>
      <c r="H285" s="12" t="s">
        <v>5899</v>
      </c>
      <c r="I285" s="12" t="s">
        <v>5900</v>
      </c>
      <c r="J285" s="40">
        <v>100</v>
      </c>
      <c r="K285" s="167" t="s">
        <v>6082</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100</v>
      </c>
      <c r="K286" s="167" t="s">
        <v>6083</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50</v>
      </c>
      <c r="K287" s="167" t="s">
        <v>6084</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0</v>
      </c>
      <c r="K288" s="167" t="s">
        <v>6085</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t="s">
        <v>6086</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50</v>
      </c>
      <c r="K290" s="167" t="s">
        <v>6087</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6088</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29.166666666666668</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270" x14ac:dyDescent="0.25">
      <c r="A295" s="564">
        <v>162</v>
      </c>
      <c r="B295" s="564"/>
      <c r="C295" s="564"/>
      <c r="D295" s="754" t="s">
        <v>5924</v>
      </c>
      <c r="E295" s="754"/>
      <c r="F295" s="12" t="s">
        <v>7294</v>
      </c>
      <c r="G295" s="12" t="s">
        <v>5925</v>
      </c>
      <c r="H295" s="12" t="s">
        <v>5926</v>
      </c>
      <c r="I295" s="12" t="s">
        <v>5927</v>
      </c>
      <c r="J295" s="40">
        <v>50</v>
      </c>
      <c r="K295" s="167" t="s">
        <v>6089</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100</v>
      </c>
      <c r="K296" s="167" t="s">
        <v>6090</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t="s">
        <v>6091</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25</v>
      </c>
      <c r="K300" s="43"/>
      <c r="L300" s="176"/>
      <c r="M300" s="43"/>
      <c r="N300" s="176"/>
      <c r="O300" s="43"/>
      <c r="P300" s="176"/>
      <c r="Q300" s="43"/>
      <c r="R300" s="176"/>
      <c r="S300" s="43"/>
      <c r="T300" s="176"/>
      <c r="U300" s="43"/>
      <c r="V300" s="176"/>
      <c r="W300" s="43"/>
      <c r="X300" s="176"/>
      <c r="Y300" s="43"/>
    </row>
    <row r="301" spans="1:25" s="496" customFormat="1" ht="393.75" x14ac:dyDescent="0.25">
      <c r="A301" s="564" t="s">
        <v>5946</v>
      </c>
      <c r="B301" s="564"/>
      <c r="C301" s="564"/>
      <c r="D301" s="564"/>
      <c r="E301" s="754" t="s">
        <v>7074</v>
      </c>
      <c r="F301" s="12" t="s">
        <v>5949</v>
      </c>
      <c r="G301" s="12" t="s">
        <v>5950</v>
      </c>
      <c r="H301" s="12" t="s">
        <v>5951</v>
      </c>
      <c r="I301" s="12" t="s">
        <v>114</v>
      </c>
      <c r="J301" s="40">
        <v>50</v>
      </c>
      <c r="K301" s="167" t="s">
        <v>6092</v>
      </c>
      <c r="L301" s="40"/>
      <c r="M301" s="40"/>
      <c r="N301" s="40"/>
      <c r="O301" s="40"/>
      <c r="P301" s="40"/>
      <c r="Q301" s="40"/>
      <c r="R301" s="40"/>
      <c r="S301" s="40"/>
      <c r="T301" s="40"/>
      <c r="U301" s="40"/>
      <c r="V301" s="40"/>
      <c r="W301" s="40"/>
      <c r="X301" s="40"/>
      <c r="Y301" s="40"/>
    </row>
    <row r="302" spans="1:25" s="496" customFormat="1" ht="191.25" x14ac:dyDescent="0.25">
      <c r="A302" s="564" t="s">
        <v>5947</v>
      </c>
      <c r="B302" s="564"/>
      <c r="C302" s="564"/>
      <c r="D302" s="564"/>
      <c r="E302" s="754" t="s">
        <v>7075</v>
      </c>
      <c r="F302" s="12" t="s">
        <v>5954</v>
      </c>
      <c r="G302" s="12" t="s">
        <v>5952</v>
      </c>
      <c r="H302" s="12" t="s">
        <v>5951</v>
      </c>
      <c r="I302" s="12" t="s">
        <v>5953</v>
      </c>
      <c r="J302" s="40">
        <v>0</v>
      </c>
      <c r="K302" s="167" t="s">
        <v>6093</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Y323"/>
  <sheetViews>
    <sheetView topLeftCell="C222" zoomScale="50" zoomScaleNormal="50" workbookViewId="0">
      <selection activeCell="C222" sqref="A1:XFD1048576"/>
    </sheetView>
  </sheetViews>
  <sheetFormatPr baseColWidth="10" defaultColWidth="8.8554687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42578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22" width="15.7109375" style="27" customWidth="1"/>
    <col min="23" max="16384" width="8.85546875" style="27"/>
  </cols>
  <sheetData>
    <row r="1" spans="1:25" ht="66.75" customHeight="1" x14ac:dyDescent="0.25">
      <c r="A1" s="742" t="s">
        <v>520</v>
      </c>
      <c r="B1" s="742" t="s">
        <v>0</v>
      </c>
      <c r="C1" s="743" t="s">
        <v>1</v>
      </c>
      <c r="D1" s="743" t="s">
        <v>2</v>
      </c>
      <c r="E1" s="743" t="s">
        <v>7271</v>
      </c>
      <c r="F1" s="899" t="s">
        <v>521</v>
      </c>
      <c r="G1" s="743" t="s">
        <v>543</v>
      </c>
      <c r="H1" s="743" t="s">
        <v>3</v>
      </c>
      <c r="I1" s="743" t="s">
        <v>4</v>
      </c>
      <c r="J1" s="487" t="s">
        <v>616</v>
      </c>
      <c r="K1" s="488" t="s">
        <v>617</v>
      </c>
      <c r="L1" s="489" t="s">
        <v>618</v>
      </c>
      <c r="M1" s="490" t="s">
        <v>619</v>
      </c>
      <c r="N1" s="491" t="s">
        <v>620</v>
      </c>
      <c r="O1" s="491" t="s">
        <v>621</v>
      </c>
      <c r="P1" s="492" t="s">
        <v>622</v>
      </c>
      <c r="Q1" s="492" t="s">
        <v>623</v>
      </c>
      <c r="R1" s="493" t="s">
        <v>624</v>
      </c>
      <c r="S1" s="493" t="s">
        <v>625</v>
      </c>
    </row>
    <row r="2" spans="1:25" s="52" customFormat="1" ht="66.75" customHeight="1" x14ac:dyDescent="0.25">
      <c r="A2" s="745"/>
      <c r="B2" s="745" t="s">
        <v>639</v>
      </c>
      <c r="C2" s="746"/>
      <c r="D2" s="746"/>
      <c r="E2" s="746"/>
      <c r="F2" s="749"/>
      <c r="G2" s="746"/>
      <c r="H2" s="746"/>
      <c r="I2" s="746"/>
      <c r="J2" s="497">
        <f>AVERAGE(J5,J30,J73,J106,J146,J176,J217)</f>
        <v>43.854875283446709</v>
      </c>
      <c r="K2" s="498"/>
      <c r="L2" s="497">
        <f>AVERAGE(L5,L30,L73,L106,L146,L176,L217)</f>
        <v>43.854875283446709</v>
      </c>
      <c r="M2" s="499"/>
      <c r="N2" s="497">
        <f>AVERAGE(N5,N30,N73,N106,N146,N176,N217)</f>
        <v>42.239229024943313</v>
      </c>
      <c r="O2" s="500"/>
      <c r="P2" s="497">
        <f>AVERAGE(P5,P30,P73,P106,P146,P176,P217)</f>
        <v>42.239229024943313</v>
      </c>
      <c r="Q2" s="500"/>
      <c r="R2" s="497">
        <f>AVERAGE(R5,R30,R73,R106,R146,R176,R217)</f>
        <v>40.729875283446709</v>
      </c>
      <c r="S2" s="500"/>
    </row>
    <row r="3" spans="1:25" s="501" customFormat="1" ht="66.75" customHeight="1" x14ac:dyDescent="0.25">
      <c r="A3" s="745"/>
      <c r="B3" s="747" t="s">
        <v>6956</v>
      </c>
      <c r="C3" s="746"/>
      <c r="D3" s="746"/>
      <c r="E3" s="746"/>
      <c r="F3" s="746"/>
      <c r="G3" s="746"/>
      <c r="H3" s="746"/>
      <c r="I3" s="746"/>
      <c r="J3" s="140">
        <f>AVERAGE(J5,J30,J73,J106,J146,J176,J217,J250)</f>
        <v>41.862599206349209</v>
      </c>
      <c r="K3" s="139"/>
      <c r="L3" s="140"/>
      <c r="M3" s="139"/>
      <c r="N3" s="140"/>
      <c r="O3" s="139"/>
      <c r="P3" s="140"/>
      <c r="Q3" s="139"/>
      <c r="R3" s="140"/>
      <c r="S3" s="139"/>
      <c r="T3" s="140"/>
      <c r="U3" s="139"/>
      <c r="V3" s="140"/>
      <c r="W3" s="139"/>
      <c r="X3" s="140"/>
      <c r="Y3" s="139"/>
    </row>
    <row r="4" spans="1:25" s="52" customFormat="1" ht="66.75" customHeight="1" x14ac:dyDescent="0.25">
      <c r="A4" s="748"/>
      <c r="B4" s="748" t="s">
        <v>5143</v>
      </c>
      <c r="C4" s="516"/>
      <c r="D4" s="516"/>
      <c r="E4" s="31"/>
      <c r="F4" s="749"/>
      <c r="G4" s="749"/>
      <c r="H4" s="749"/>
      <c r="I4" s="749"/>
      <c r="J4" s="497"/>
      <c r="K4" s="498"/>
      <c r="L4" s="497"/>
      <c r="M4" s="499"/>
      <c r="N4" s="497"/>
      <c r="O4" s="500"/>
      <c r="P4" s="497"/>
      <c r="Q4" s="500"/>
      <c r="R4" s="497"/>
      <c r="S4" s="500"/>
    </row>
    <row r="5" spans="1:25" s="26" customFormat="1" ht="104.25" customHeight="1" x14ac:dyDescent="0.25">
      <c r="A5" s="28"/>
      <c r="B5" s="750" t="s">
        <v>544</v>
      </c>
      <c r="C5" s="28"/>
      <c r="D5" s="28"/>
      <c r="E5" s="28"/>
      <c r="F5" s="901" t="s">
        <v>4553</v>
      </c>
      <c r="G5" s="28"/>
      <c r="H5" s="28"/>
      <c r="I5" s="28"/>
      <c r="J5" s="606">
        <f>AVERAGE(J6,J12,J19,J25)</f>
        <v>50</v>
      </c>
      <c r="K5" s="607"/>
      <c r="L5" s="606">
        <f>AVERAGE(L6,L12,L19,L25)</f>
        <v>50</v>
      </c>
      <c r="M5" s="607"/>
      <c r="N5" s="606">
        <f>AVERAGE(N6,N12,N19,N25)</f>
        <v>47.916666666666664</v>
      </c>
      <c r="O5" s="607"/>
      <c r="P5" s="606">
        <f>AVERAGE(P6,P12,P19,P25)</f>
        <v>47.916666666666664</v>
      </c>
      <c r="Q5" s="607"/>
      <c r="R5" s="606">
        <f>AVERAGE(R6,R12,R19,R25)</f>
        <v>47.916666666666664</v>
      </c>
      <c r="S5" s="607"/>
    </row>
    <row r="6" spans="1:25" s="26" customFormat="1" ht="104.25" customHeight="1" x14ac:dyDescent="0.25">
      <c r="A6" s="28"/>
      <c r="B6" s="752"/>
      <c r="C6" s="750" t="s">
        <v>545</v>
      </c>
      <c r="D6" s="28"/>
      <c r="E6" s="28"/>
      <c r="F6" s="901" t="s">
        <v>4550</v>
      </c>
      <c r="G6" s="28"/>
      <c r="H6" s="28"/>
      <c r="I6" s="28"/>
      <c r="J6" s="606">
        <f>AVERAGE(J7:J11)</f>
        <v>80</v>
      </c>
      <c r="K6" s="607"/>
      <c r="L6" s="607">
        <f>AVERAGE(L7:L11)</f>
        <v>80</v>
      </c>
      <c r="M6" s="607"/>
      <c r="N6" s="607">
        <f>AVERAGE(N7:N11)</f>
        <v>80</v>
      </c>
      <c r="O6" s="607"/>
      <c r="P6" s="607">
        <f>AVERAGE(P7:P11)</f>
        <v>80</v>
      </c>
      <c r="Q6" s="607"/>
      <c r="R6" s="607">
        <f>AVERAGE(R7:R11)</f>
        <v>80</v>
      </c>
      <c r="S6" s="607"/>
    </row>
    <row r="7" spans="1:25" ht="284.25" customHeight="1" x14ac:dyDescent="0.25">
      <c r="A7" s="564">
        <v>1</v>
      </c>
      <c r="B7" s="753"/>
      <c r="C7" s="564"/>
      <c r="D7" s="754" t="s">
        <v>12</v>
      </c>
      <c r="E7" s="754"/>
      <c r="F7" s="450" t="s">
        <v>7189</v>
      </c>
      <c r="G7" s="12" t="s">
        <v>5</v>
      </c>
      <c r="H7" s="12" t="s">
        <v>4551</v>
      </c>
      <c r="I7" s="12" t="s">
        <v>4552</v>
      </c>
      <c r="J7" s="422">
        <v>50</v>
      </c>
      <c r="K7" s="418" t="s">
        <v>3579</v>
      </c>
      <c r="L7" s="420">
        <v>50</v>
      </c>
      <c r="M7" s="435"/>
      <c r="N7" s="420">
        <v>50</v>
      </c>
      <c r="O7" s="420"/>
      <c r="P7" s="420">
        <v>50</v>
      </c>
      <c r="Q7" s="418" t="s">
        <v>3580</v>
      </c>
      <c r="R7" s="430">
        <v>50</v>
      </c>
      <c r="S7" s="420" t="s">
        <v>3581</v>
      </c>
    </row>
    <row r="8" spans="1:25" ht="75" x14ac:dyDescent="0.25">
      <c r="A8" s="564">
        <v>2</v>
      </c>
      <c r="B8" s="753"/>
      <c r="C8" s="564"/>
      <c r="D8" s="754" t="s">
        <v>13</v>
      </c>
      <c r="E8" s="754"/>
      <c r="F8" s="450" t="s">
        <v>4555</v>
      </c>
      <c r="G8" s="12" t="s">
        <v>7</v>
      </c>
      <c r="H8" s="12" t="s">
        <v>4554</v>
      </c>
      <c r="I8" s="12" t="s">
        <v>8</v>
      </c>
      <c r="J8" s="430">
        <v>100</v>
      </c>
      <c r="K8" s="828"/>
      <c r="L8" s="416">
        <v>100</v>
      </c>
      <c r="M8" s="417"/>
      <c r="N8" s="416">
        <v>100</v>
      </c>
      <c r="O8" s="416"/>
      <c r="P8" s="416">
        <v>100</v>
      </c>
      <c r="Q8" s="416"/>
      <c r="R8" s="430">
        <v>100</v>
      </c>
      <c r="S8" s="419"/>
    </row>
    <row r="9" spans="1:25" ht="211.5" x14ac:dyDescent="0.25">
      <c r="A9" s="564">
        <v>3</v>
      </c>
      <c r="B9" s="753"/>
      <c r="C9" s="564"/>
      <c r="D9" s="754" t="s">
        <v>14</v>
      </c>
      <c r="E9" s="754"/>
      <c r="F9" s="450" t="s">
        <v>5132</v>
      </c>
      <c r="G9" s="12" t="s">
        <v>9</v>
      </c>
      <c r="H9" s="12" t="s">
        <v>10</v>
      </c>
      <c r="I9" s="12" t="s">
        <v>11</v>
      </c>
      <c r="J9" s="430">
        <v>50</v>
      </c>
      <c r="K9" s="418" t="s">
        <v>3582</v>
      </c>
      <c r="L9" s="430">
        <v>50</v>
      </c>
      <c r="M9" s="417"/>
      <c r="N9" s="430">
        <v>50</v>
      </c>
      <c r="O9" s="416"/>
      <c r="P9" s="430">
        <v>50</v>
      </c>
      <c r="Q9" s="420"/>
      <c r="R9" s="430">
        <v>50</v>
      </c>
      <c r="S9" s="430"/>
    </row>
    <row r="10" spans="1:25" ht="165" x14ac:dyDescent="0.25">
      <c r="A10" s="564">
        <v>4</v>
      </c>
      <c r="B10" s="753"/>
      <c r="C10" s="564"/>
      <c r="D10" s="754" t="s">
        <v>15</v>
      </c>
      <c r="E10" s="754"/>
      <c r="F10" s="450" t="s">
        <v>5133</v>
      </c>
      <c r="G10" s="12" t="s">
        <v>5</v>
      </c>
      <c r="H10" s="12" t="s">
        <v>4551</v>
      </c>
      <c r="I10" s="12" t="s">
        <v>4552</v>
      </c>
      <c r="J10" s="430">
        <v>100</v>
      </c>
      <c r="K10" s="420" t="s">
        <v>3583</v>
      </c>
      <c r="L10" s="420">
        <v>100</v>
      </c>
      <c r="M10" s="435"/>
      <c r="N10" s="420">
        <v>100</v>
      </c>
      <c r="O10" s="420"/>
      <c r="P10" s="420">
        <v>100</v>
      </c>
      <c r="Q10" s="420"/>
      <c r="R10" s="430">
        <v>100</v>
      </c>
      <c r="S10" s="419"/>
    </row>
    <row r="11" spans="1:25" ht="75" x14ac:dyDescent="0.25">
      <c r="A11" s="564">
        <v>5</v>
      </c>
      <c r="B11" s="753"/>
      <c r="C11" s="564"/>
      <c r="D11" s="754" t="s">
        <v>16</v>
      </c>
      <c r="E11" s="754"/>
      <c r="F11" s="450" t="s">
        <v>4565</v>
      </c>
      <c r="G11" s="12" t="s">
        <v>4564</v>
      </c>
      <c r="H11" s="12" t="s">
        <v>4554</v>
      </c>
      <c r="I11" s="12" t="s">
        <v>8</v>
      </c>
      <c r="J11" s="430">
        <v>100</v>
      </c>
      <c r="K11" s="420"/>
      <c r="L11" s="416">
        <v>100</v>
      </c>
      <c r="M11" s="417"/>
      <c r="N11" s="416">
        <v>100</v>
      </c>
      <c r="O11" s="416"/>
      <c r="P11" s="416">
        <v>100</v>
      </c>
      <c r="Q11" s="420"/>
      <c r="R11" s="430">
        <v>100</v>
      </c>
      <c r="S11" s="419"/>
    </row>
    <row r="12" spans="1:25" s="240" customFormat="1" ht="45" x14ac:dyDescent="0.25">
      <c r="A12" s="28"/>
      <c r="B12" s="755"/>
      <c r="C12" s="750" t="s">
        <v>546</v>
      </c>
      <c r="D12" s="750"/>
      <c r="E12" s="750"/>
      <c r="F12" s="901" t="s">
        <v>4566</v>
      </c>
      <c r="G12" s="751"/>
      <c r="H12" s="751"/>
      <c r="I12" s="751"/>
      <c r="J12" s="523">
        <f>AVERAGE(J13:J18)</f>
        <v>50</v>
      </c>
      <c r="K12" s="523"/>
      <c r="L12" s="503">
        <f>AVERAGE(L13:L18)</f>
        <v>50</v>
      </c>
      <c r="M12" s="503"/>
      <c r="N12" s="503">
        <f>AVERAGE(N13:N18)</f>
        <v>41.666666666666664</v>
      </c>
      <c r="O12" s="503"/>
      <c r="P12" s="503">
        <f>AVERAGE(P13:P18)</f>
        <v>41.666666666666664</v>
      </c>
      <c r="Q12" s="503"/>
      <c r="R12" s="523">
        <f>AVERAGE(R13:R18)</f>
        <v>41.666666666666664</v>
      </c>
      <c r="S12" s="523"/>
    </row>
    <row r="13" spans="1:25" ht="300" x14ac:dyDescent="0.25">
      <c r="A13" s="564">
        <v>6</v>
      </c>
      <c r="B13" s="564"/>
      <c r="C13" s="564"/>
      <c r="D13" s="754" t="s">
        <v>17</v>
      </c>
      <c r="E13" s="754"/>
      <c r="F13" s="450" t="s">
        <v>4568</v>
      </c>
      <c r="G13" s="12" t="s">
        <v>5</v>
      </c>
      <c r="H13" s="12" t="s">
        <v>4551</v>
      </c>
      <c r="I13" s="12" t="s">
        <v>4552</v>
      </c>
      <c r="J13" s="422">
        <v>50</v>
      </c>
      <c r="K13" s="421" t="s">
        <v>3584</v>
      </c>
      <c r="L13" s="416">
        <v>50</v>
      </c>
      <c r="M13" s="417"/>
      <c r="N13" s="416">
        <v>50</v>
      </c>
      <c r="O13" s="416"/>
      <c r="P13" s="416">
        <v>50</v>
      </c>
      <c r="Q13" s="416"/>
      <c r="R13" s="422">
        <v>50</v>
      </c>
      <c r="S13" s="416" t="s">
        <v>3585</v>
      </c>
    </row>
    <row r="14" spans="1:25" ht="357" x14ac:dyDescent="0.25">
      <c r="A14" s="564">
        <v>7</v>
      </c>
      <c r="B14" s="564"/>
      <c r="C14" s="564"/>
      <c r="D14" s="754" t="s">
        <v>18</v>
      </c>
      <c r="E14" s="754"/>
      <c r="F14" s="450" t="s">
        <v>4567</v>
      </c>
      <c r="G14" s="12" t="s">
        <v>5</v>
      </c>
      <c r="H14" s="12" t="s">
        <v>4551</v>
      </c>
      <c r="I14" s="12" t="s">
        <v>4552</v>
      </c>
      <c r="J14" s="422">
        <v>50</v>
      </c>
      <c r="K14" s="418" t="s">
        <v>3586</v>
      </c>
      <c r="L14" s="422">
        <v>50</v>
      </c>
      <c r="M14" s="418" t="s">
        <v>3586</v>
      </c>
      <c r="N14" s="422">
        <v>0</v>
      </c>
      <c r="O14" s="416"/>
      <c r="P14" s="422">
        <v>0</v>
      </c>
      <c r="Q14" s="416"/>
      <c r="R14" s="422">
        <v>0</v>
      </c>
      <c r="S14" s="416"/>
    </row>
    <row r="15" spans="1:25" ht="409.5" x14ac:dyDescent="0.25">
      <c r="A15" s="564">
        <v>8</v>
      </c>
      <c r="B15" s="564"/>
      <c r="C15" s="564"/>
      <c r="D15" s="754" t="s">
        <v>19</v>
      </c>
      <c r="E15" s="754"/>
      <c r="F15" s="450" t="s">
        <v>23</v>
      </c>
      <c r="G15" s="12" t="s">
        <v>5</v>
      </c>
      <c r="H15" s="12" t="s">
        <v>4551</v>
      </c>
      <c r="I15" s="12" t="s">
        <v>4552</v>
      </c>
      <c r="J15" s="422">
        <v>50</v>
      </c>
      <c r="K15" s="428" t="s">
        <v>3587</v>
      </c>
      <c r="L15" s="422">
        <v>50</v>
      </c>
      <c r="M15" s="425"/>
      <c r="N15" s="422">
        <v>50</v>
      </c>
      <c r="O15" s="425"/>
      <c r="P15" s="422">
        <v>50</v>
      </c>
      <c r="Q15" s="425"/>
      <c r="R15" s="422">
        <v>50</v>
      </c>
      <c r="S15" s="422"/>
    </row>
    <row r="16" spans="1:25" ht="382.5" x14ac:dyDescent="0.25">
      <c r="A16" s="564">
        <v>9</v>
      </c>
      <c r="B16" s="564"/>
      <c r="C16" s="564"/>
      <c r="D16" s="754" t="s">
        <v>20</v>
      </c>
      <c r="E16" s="754"/>
      <c r="F16" s="450" t="s">
        <v>24</v>
      </c>
      <c r="G16" s="12" t="s">
        <v>26</v>
      </c>
      <c r="H16" s="12" t="s">
        <v>27</v>
      </c>
      <c r="I16" s="12" t="s">
        <v>28</v>
      </c>
      <c r="J16" s="416">
        <v>100</v>
      </c>
      <c r="K16" s="829" t="s">
        <v>3588</v>
      </c>
      <c r="L16" s="416">
        <v>100</v>
      </c>
      <c r="M16" s="417"/>
      <c r="N16" s="416">
        <v>100</v>
      </c>
      <c r="O16" s="416"/>
      <c r="P16" s="416">
        <v>100</v>
      </c>
      <c r="Q16" s="416"/>
      <c r="R16" s="422">
        <v>100</v>
      </c>
      <c r="S16" s="418" t="s">
        <v>3589</v>
      </c>
    </row>
    <row r="17" spans="1:19" ht="306" x14ac:dyDescent="0.25">
      <c r="A17" s="564">
        <v>10</v>
      </c>
      <c r="B17" s="564"/>
      <c r="C17" s="564"/>
      <c r="D17" s="754" t="s">
        <v>21</v>
      </c>
      <c r="E17" s="754"/>
      <c r="F17" s="450" t="s">
        <v>25</v>
      </c>
      <c r="G17" s="12" t="s">
        <v>26</v>
      </c>
      <c r="H17" s="12" t="s">
        <v>27</v>
      </c>
      <c r="I17" s="12" t="s">
        <v>28</v>
      </c>
      <c r="J17" s="416">
        <v>50</v>
      </c>
      <c r="K17" s="418" t="s">
        <v>3590</v>
      </c>
      <c r="L17" s="416">
        <v>50</v>
      </c>
      <c r="M17" s="417"/>
      <c r="N17" s="416">
        <v>50</v>
      </c>
      <c r="O17" s="416"/>
      <c r="P17" s="416">
        <v>50</v>
      </c>
      <c r="Q17" s="416"/>
      <c r="R17" s="422">
        <v>50</v>
      </c>
      <c r="S17" s="420"/>
    </row>
    <row r="18" spans="1:19" ht="127.5" x14ac:dyDescent="0.25">
      <c r="A18" s="564">
        <v>11</v>
      </c>
      <c r="B18" s="564"/>
      <c r="C18" s="564"/>
      <c r="D18" s="754" t="s">
        <v>22</v>
      </c>
      <c r="E18" s="754"/>
      <c r="F18" s="450" t="s">
        <v>4832</v>
      </c>
      <c r="G18" s="12" t="s">
        <v>4833</v>
      </c>
      <c r="H18" s="12" t="s">
        <v>27</v>
      </c>
      <c r="I18" s="12" t="s">
        <v>29</v>
      </c>
      <c r="J18" s="423">
        <v>0</v>
      </c>
      <c r="K18" s="421" t="s">
        <v>3591</v>
      </c>
      <c r="L18" s="416">
        <v>0</v>
      </c>
      <c r="M18" s="417"/>
      <c r="N18" s="416">
        <v>0</v>
      </c>
      <c r="O18" s="416"/>
      <c r="P18" s="416">
        <v>0</v>
      </c>
      <c r="Q18" s="416"/>
      <c r="R18" s="422">
        <v>0</v>
      </c>
      <c r="S18" s="416"/>
    </row>
    <row r="19" spans="1:19" s="26" customFormat="1" ht="87" customHeight="1" x14ac:dyDescent="0.25">
      <c r="A19" s="28"/>
      <c r="B19" s="28"/>
      <c r="C19" s="750" t="s">
        <v>547</v>
      </c>
      <c r="D19" s="750"/>
      <c r="E19" s="750"/>
      <c r="F19" s="901" t="s">
        <v>522</v>
      </c>
      <c r="G19" s="751"/>
      <c r="H19" s="751"/>
      <c r="I19" s="751"/>
      <c r="J19" s="524">
        <f>AVERAGE(J20:J24)</f>
        <v>20</v>
      </c>
      <c r="K19" s="524"/>
      <c r="L19" s="524">
        <f>AVERAGE(L20:L24)</f>
        <v>20</v>
      </c>
      <c r="M19" s="524"/>
      <c r="N19" s="524">
        <f>AVERAGE(N20:N24)</f>
        <v>20</v>
      </c>
      <c r="O19" s="524"/>
      <c r="P19" s="524">
        <f>AVERAGE(P20:P24)</f>
        <v>20</v>
      </c>
      <c r="Q19" s="502"/>
      <c r="R19" s="524">
        <f>AVERAGE(R20:R24)</f>
        <v>20</v>
      </c>
      <c r="S19" s="524"/>
    </row>
    <row r="20" spans="1:19" ht="330" x14ac:dyDescent="0.25">
      <c r="A20" s="564">
        <v>12</v>
      </c>
      <c r="B20" s="564"/>
      <c r="D20" s="754" t="s">
        <v>30</v>
      </c>
      <c r="E20" s="754"/>
      <c r="F20" s="450" t="s">
        <v>35</v>
      </c>
      <c r="G20" s="12" t="s">
        <v>36</v>
      </c>
      <c r="H20" s="12" t="s">
        <v>37</v>
      </c>
      <c r="I20" s="12" t="s">
        <v>38</v>
      </c>
      <c r="J20" s="422">
        <v>100</v>
      </c>
      <c r="K20" s="496" t="s">
        <v>4816</v>
      </c>
      <c r="L20" s="416">
        <v>100</v>
      </c>
      <c r="M20" s="417"/>
      <c r="N20" s="416">
        <v>100</v>
      </c>
      <c r="O20" s="416"/>
      <c r="P20" s="416">
        <v>100</v>
      </c>
      <c r="Q20" s="416"/>
      <c r="R20" s="422">
        <v>100</v>
      </c>
      <c r="S20" s="416" t="s">
        <v>3592</v>
      </c>
    </row>
    <row r="21" spans="1:19" ht="165" x14ac:dyDescent="0.25">
      <c r="A21" s="564">
        <v>13</v>
      </c>
      <c r="B21" s="564"/>
      <c r="C21" s="564"/>
      <c r="D21" s="754" t="s">
        <v>31</v>
      </c>
      <c r="E21" s="754"/>
      <c r="F21" s="450" t="s">
        <v>39</v>
      </c>
      <c r="G21" s="12" t="s">
        <v>40</v>
      </c>
      <c r="H21" s="12" t="s">
        <v>41</v>
      </c>
      <c r="I21" s="12" t="s">
        <v>42</v>
      </c>
      <c r="J21" s="422">
        <v>0</v>
      </c>
      <c r="K21" s="422"/>
      <c r="L21" s="416">
        <v>0</v>
      </c>
      <c r="M21" s="417"/>
      <c r="N21" s="416">
        <v>0</v>
      </c>
      <c r="O21" s="416"/>
      <c r="P21" s="416">
        <v>0</v>
      </c>
      <c r="Q21" s="416"/>
      <c r="R21" s="422">
        <v>0</v>
      </c>
      <c r="S21" s="416"/>
    </row>
    <row r="22" spans="1:19" ht="135" x14ac:dyDescent="0.25">
      <c r="A22" s="564">
        <v>14</v>
      </c>
      <c r="B22" s="564"/>
      <c r="C22" s="564"/>
      <c r="D22" s="754" t="s">
        <v>32</v>
      </c>
      <c r="E22" s="754"/>
      <c r="F22" s="450" t="s">
        <v>43</v>
      </c>
      <c r="G22" s="12" t="s">
        <v>44</v>
      </c>
      <c r="H22" s="12" t="s">
        <v>45</v>
      </c>
      <c r="I22" s="12" t="s">
        <v>42</v>
      </c>
      <c r="J22" s="422">
        <v>0</v>
      </c>
      <c r="K22" s="422"/>
      <c r="L22" s="416">
        <v>0</v>
      </c>
      <c r="M22" s="417"/>
      <c r="N22" s="416">
        <v>0</v>
      </c>
      <c r="O22" s="416"/>
      <c r="P22" s="416">
        <v>0</v>
      </c>
      <c r="Q22" s="416"/>
      <c r="R22" s="422">
        <v>0</v>
      </c>
      <c r="S22" s="416"/>
    </row>
    <row r="23" spans="1:19" ht="135" x14ac:dyDescent="0.25">
      <c r="A23" s="564">
        <v>15</v>
      </c>
      <c r="B23" s="564"/>
      <c r="C23" s="564"/>
      <c r="D23" s="754" t="s">
        <v>33</v>
      </c>
      <c r="E23" s="754"/>
      <c r="F23" s="450" t="s">
        <v>46</v>
      </c>
      <c r="G23" s="12" t="s">
        <v>47</v>
      </c>
      <c r="H23" s="12" t="s">
        <v>48</v>
      </c>
      <c r="I23" s="12" t="s">
        <v>49</v>
      </c>
      <c r="J23" s="430">
        <v>0</v>
      </c>
      <c r="K23" s="420"/>
      <c r="L23" s="416">
        <v>0</v>
      </c>
      <c r="M23" s="417"/>
      <c r="N23" s="416">
        <v>0</v>
      </c>
      <c r="O23" s="416"/>
      <c r="P23" s="416">
        <v>0</v>
      </c>
      <c r="Q23" s="416"/>
      <c r="R23" s="422">
        <v>0</v>
      </c>
      <c r="S23" s="416"/>
    </row>
    <row r="24" spans="1:19" ht="135" x14ac:dyDescent="0.25">
      <c r="A24" s="564">
        <v>16</v>
      </c>
      <c r="B24" s="564"/>
      <c r="C24" s="564"/>
      <c r="D24" s="754" t="s">
        <v>34</v>
      </c>
      <c r="E24" s="754"/>
      <c r="F24" s="450" t="s">
        <v>50</v>
      </c>
      <c r="G24" s="12" t="s">
        <v>51</v>
      </c>
      <c r="H24" s="12" t="s">
        <v>52</v>
      </c>
      <c r="I24" s="12" t="s">
        <v>53</v>
      </c>
      <c r="J24" s="430">
        <v>0</v>
      </c>
      <c r="K24" s="418" t="s">
        <v>3593</v>
      </c>
      <c r="L24" s="416">
        <v>0</v>
      </c>
      <c r="M24" s="417"/>
      <c r="N24" s="416">
        <v>0</v>
      </c>
      <c r="O24" s="416"/>
      <c r="P24" s="416">
        <v>0</v>
      </c>
      <c r="Q24" s="416"/>
      <c r="R24" s="422">
        <v>0</v>
      </c>
      <c r="S24" s="416"/>
    </row>
    <row r="25" spans="1:19" s="26" customFormat="1" ht="60" x14ac:dyDescent="0.25">
      <c r="A25" s="28"/>
      <c r="B25" s="28"/>
      <c r="C25" s="750" t="s">
        <v>548</v>
      </c>
      <c r="D25" s="750"/>
      <c r="E25" s="750"/>
      <c r="F25" s="901" t="s">
        <v>523</v>
      </c>
      <c r="G25" s="751"/>
      <c r="H25" s="751"/>
      <c r="I25" s="751"/>
      <c r="J25" s="524">
        <f>AVERAGE(J26:J29)</f>
        <v>50</v>
      </c>
      <c r="K25" s="524"/>
      <c r="L25" s="502">
        <f>AVERAGE(L26:L29)</f>
        <v>50</v>
      </c>
      <c r="M25" s="502"/>
      <c r="N25" s="502">
        <f>AVERAGE(N26:N29)</f>
        <v>50</v>
      </c>
      <c r="O25" s="502"/>
      <c r="P25" s="502">
        <f>AVERAGE(P26:P29)</f>
        <v>50</v>
      </c>
      <c r="Q25" s="502"/>
      <c r="R25" s="524">
        <f>AVERAGE(R26:R29)</f>
        <v>50</v>
      </c>
      <c r="S25" s="524"/>
    </row>
    <row r="26" spans="1:19" ht="45" x14ac:dyDescent="0.25">
      <c r="A26" s="564">
        <v>17</v>
      </c>
      <c r="B26" s="564"/>
      <c r="C26" s="564"/>
      <c r="D26" s="754" t="s">
        <v>54</v>
      </c>
      <c r="E26" s="754"/>
      <c r="F26" s="450" t="s">
        <v>57</v>
      </c>
      <c r="G26" s="12" t="s">
        <v>58</v>
      </c>
      <c r="H26" s="12" t="s">
        <v>59</v>
      </c>
      <c r="I26" s="12" t="s">
        <v>60</v>
      </c>
      <c r="J26" s="430">
        <v>100</v>
      </c>
      <c r="K26" s="430"/>
      <c r="L26" s="430">
        <v>100</v>
      </c>
      <c r="M26" s="417"/>
      <c r="N26" s="430">
        <v>100</v>
      </c>
      <c r="O26" s="416"/>
      <c r="P26" s="430">
        <v>100</v>
      </c>
      <c r="Q26" s="416"/>
      <c r="R26" s="430">
        <v>100</v>
      </c>
      <c r="S26" s="430"/>
    </row>
    <row r="27" spans="1:19" ht="409.5" x14ac:dyDescent="0.25">
      <c r="A27" s="564">
        <v>18</v>
      </c>
      <c r="B27" s="564"/>
      <c r="C27" s="564"/>
      <c r="D27" s="754" t="s">
        <v>56</v>
      </c>
      <c r="E27" s="754"/>
      <c r="F27" s="450" t="s">
        <v>61</v>
      </c>
      <c r="G27" s="12" t="s">
        <v>5</v>
      </c>
      <c r="H27" s="12" t="s">
        <v>4551</v>
      </c>
      <c r="I27" s="12" t="s">
        <v>4552</v>
      </c>
      <c r="J27" s="422">
        <v>0</v>
      </c>
      <c r="K27" s="420" t="s">
        <v>3594</v>
      </c>
      <c r="L27" s="422">
        <v>0</v>
      </c>
      <c r="M27" s="417"/>
      <c r="N27" s="422">
        <v>0</v>
      </c>
      <c r="O27" s="416"/>
      <c r="P27" s="422">
        <v>0</v>
      </c>
      <c r="Q27" s="416"/>
      <c r="R27" s="416">
        <v>0</v>
      </c>
      <c r="S27" s="419"/>
    </row>
    <row r="28" spans="1:19" ht="150" x14ac:dyDescent="0.25">
      <c r="A28" s="564">
        <v>19</v>
      </c>
      <c r="B28" s="564"/>
      <c r="C28" s="564"/>
      <c r="D28" s="754" t="s">
        <v>66</v>
      </c>
      <c r="E28" s="754"/>
      <c r="F28" s="450" t="s">
        <v>7190</v>
      </c>
      <c r="G28" s="12" t="s">
        <v>5</v>
      </c>
      <c r="H28" s="12" t="s">
        <v>4551</v>
      </c>
      <c r="I28" s="12" t="s">
        <v>4552</v>
      </c>
      <c r="J28" s="422">
        <v>0</v>
      </c>
      <c r="K28" s="416"/>
      <c r="L28" s="422">
        <v>0</v>
      </c>
      <c r="M28" s="417"/>
      <c r="N28" s="422">
        <v>0</v>
      </c>
      <c r="O28" s="416"/>
      <c r="P28" s="422">
        <v>0</v>
      </c>
      <c r="Q28" s="416"/>
      <c r="R28" s="416">
        <v>0</v>
      </c>
      <c r="S28" s="419"/>
    </row>
    <row r="29" spans="1:19" ht="90" x14ac:dyDescent="0.25">
      <c r="A29" s="564">
        <v>20</v>
      </c>
      <c r="B29" s="564"/>
      <c r="C29" s="564"/>
      <c r="D29" s="754" t="s">
        <v>55</v>
      </c>
      <c r="E29" s="754"/>
      <c r="F29" s="450" t="s">
        <v>62</v>
      </c>
      <c r="G29" s="12" t="s">
        <v>63</v>
      </c>
      <c r="H29" s="12" t="s">
        <v>64</v>
      </c>
      <c r="I29" s="12" t="s">
        <v>65</v>
      </c>
      <c r="J29" s="430">
        <v>100</v>
      </c>
      <c r="K29" s="430"/>
      <c r="L29" s="420">
        <v>100</v>
      </c>
      <c r="M29" s="417"/>
      <c r="N29" s="420">
        <v>100</v>
      </c>
      <c r="O29" s="416"/>
      <c r="P29" s="420">
        <v>100</v>
      </c>
      <c r="Q29" s="416"/>
      <c r="R29" s="430">
        <v>100</v>
      </c>
      <c r="S29" s="430"/>
    </row>
    <row r="30" spans="1:19" s="26" customFormat="1" ht="108.75" customHeight="1" x14ac:dyDescent="0.25">
      <c r="A30" s="28"/>
      <c r="B30" s="750" t="s">
        <v>7172</v>
      </c>
      <c r="C30" s="28"/>
      <c r="D30" s="28"/>
      <c r="E30" s="28"/>
      <c r="F30" s="502" t="s">
        <v>7191</v>
      </c>
      <c r="G30" s="28"/>
      <c r="H30" s="28"/>
      <c r="I30" s="28"/>
      <c r="J30" s="606">
        <f>AVERAGE(J31,J41,J60,J66)</f>
        <v>63.928571428571431</v>
      </c>
      <c r="K30" s="607"/>
      <c r="L30" s="606">
        <f>AVERAGE(L31,L41,L60,L66)</f>
        <v>63.928571428571431</v>
      </c>
      <c r="M30" s="607"/>
      <c r="N30" s="606">
        <f>AVERAGE(N31,N41,N60,N66)</f>
        <v>60.952380952380949</v>
      </c>
      <c r="O30" s="607"/>
      <c r="P30" s="606">
        <f>AVERAGE(P31,P41,P60,P66)</f>
        <v>60.952380952380949</v>
      </c>
      <c r="Q30" s="607"/>
      <c r="R30" s="606">
        <f>AVERAGE(R31,R41,R60,R66)</f>
        <v>55.595238095238102</v>
      </c>
      <c r="S30" s="607"/>
    </row>
    <row r="31" spans="1:19" s="26" customFormat="1" ht="97.5" customHeight="1" x14ac:dyDescent="0.25">
      <c r="A31" s="28"/>
      <c r="B31" s="28"/>
      <c r="C31" s="750" t="s">
        <v>549</v>
      </c>
      <c r="D31" s="28"/>
      <c r="E31" s="28"/>
      <c r="F31" s="502" t="s">
        <v>5021</v>
      </c>
      <c r="G31" s="28"/>
      <c r="H31" s="28"/>
      <c r="I31" s="28"/>
      <c r="J31" s="606">
        <f>AVERAGE(J32:J35,J38:J40)</f>
        <v>60.714285714285715</v>
      </c>
      <c r="K31" s="607"/>
      <c r="L31" s="606">
        <f>AVERAGE(L32:L35,L38:L40)</f>
        <v>60.714285714285715</v>
      </c>
      <c r="M31" s="607"/>
      <c r="N31" s="606">
        <f>AVERAGE(N32:N35,N38:N40)</f>
        <v>57.142857142857146</v>
      </c>
      <c r="O31" s="607"/>
      <c r="P31" s="606">
        <f>AVERAGE(P32:P35,P38:P40)</f>
        <v>57.142857142857146</v>
      </c>
      <c r="Q31" s="607"/>
      <c r="R31" s="606">
        <f>AVERAGE(R32:R35,R38:R40)</f>
        <v>35.714285714285715</v>
      </c>
      <c r="S31" s="607"/>
    </row>
    <row r="32" spans="1:19" ht="183" customHeight="1" x14ac:dyDescent="0.25">
      <c r="A32" s="564">
        <v>21</v>
      </c>
      <c r="B32" s="564"/>
      <c r="C32" s="564"/>
      <c r="D32" s="754" t="s">
        <v>67</v>
      </c>
      <c r="E32" s="754"/>
      <c r="F32" s="450" t="s">
        <v>73</v>
      </c>
      <c r="G32" s="12" t="s">
        <v>74</v>
      </c>
      <c r="H32" s="12" t="s">
        <v>75</v>
      </c>
      <c r="I32" s="12" t="s">
        <v>76</v>
      </c>
      <c r="J32" s="422">
        <v>50</v>
      </c>
      <c r="K32" s="421" t="s">
        <v>3595</v>
      </c>
      <c r="L32" s="425">
        <v>50</v>
      </c>
      <c r="M32" s="425"/>
      <c r="N32" s="425">
        <v>50</v>
      </c>
      <c r="O32" s="425"/>
      <c r="P32" s="425">
        <v>50</v>
      </c>
      <c r="Q32" s="426"/>
      <c r="R32" s="422">
        <v>50</v>
      </c>
      <c r="S32" s="419"/>
    </row>
    <row r="33" spans="1:19" ht="51" x14ac:dyDescent="0.25">
      <c r="A33" s="564">
        <v>22</v>
      </c>
      <c r="B33" s="564"/>
      <c r="C33" s="564"/>
      <c r="D33" s="754" t="s">
        <v>68</v>
      </c>
      <c r="E33" s="754"/>
      <c r="F33" s="450" t="s">
        <v>77</v>
      </c>
      <c r="G33" s="12" t="s">
        <v>4837</v>
      </c>
      <c r="H33" s="12" t="s">
        <v>4838</v>
      </c>
      <c r="I33" s="12" t="s">
        <v>78</v>
      </c>
      <c r="J33" s="427">
        <v>50</v>
      </c>
      <c r="K33" s="421" t="s">
        <v>3595</v>
      </c>
      <c r="L33" s="427">
        <v>50</v>
      </c>
      <c r="M33" s="425"/>
      <c r="N33" s="427">
        <v>50</v>
      </c>
      <c r="O33" s="425"/>
      <c r="P33" s="427">
        <v>50</v>
      </c>
      <c r="Q33" s="416"/>
      <c r="R33" s="427">
        <v>50</v>
      </c>
      <c r="S33" s="416"/>
    </row>
    <row r="34" spans="1:19" ht="90" x14ac:dyDescent="0.25">
      <c r="A34" s="564">
        <v>23</v>
      </c>
      <c r="B34" s="564"/>
      <c r="C34" s="564"/>
      <c r="D34" s="754" t="s">
        <v>72</v>
      </c>
      <c r="E34" s="754"/>
      <c r="F34" s="450" t="s">
        <v>79</v>
      </c>
      <c r="G34" s="12" t="s">
        <v>80</v>
      </c>
      <c r="H34" s="12" t="s">
        <v>4843</v>
      </c>
      <c r="I34" s="12" t="s">
        <v>4845</v>
      </c>
      <c r="J34" s="427">
        <v>100</v>
      </c>
      <c r="K34" s="418" t="s">
        <v>3596</v>
      </c>
      <c r="L34" s="427">
        <v>100</v>
      </c>
      <c r="M34" s="428"/>
      <c r="N34" s="427">
        <v>100</v>
      </c>
      <c r="O34" s="425"/>
      <c r="P34" s="427">
        <v>100</v>
      </c>
      <c r="Q34" s="416"/>
      <c r="R34" s="422">
        <v>100</v>
      </c>
      <c r="S34" s="416"/>
    </row>
    <row r="35" spans="1:19" s="52" customFormat="1" ht="51.75" x14ac:dyDescent="0.25">
      <c r="A35" s="31">
        <v>24</v>
      </c>
      <c r="B35" s="31"/>
      <c r="C35" s="31"/>
      <c r="D35" s="756" t="s">
        <v>640</v>
      </c>
      <c r="E35" s="756"/>
      <c r="F35" s="517" t="s">
        <v>640</v>
      </c>
      <c r="G35" s="30"/>
      <c r="H35" s="30"/>
      <c r="I35" s="30"/>
      <c r="J35" s="613">
        <f>AVERAGE(J36:J37)</f>
        <v>75</v>
      </c>
      <c r="K35" s="517"/>
      <c r="L35" s="613">
        <f>AVERAGE(L36:L37)</f>
        <v>75</v>
      </c>
      <c r="M35" s="614"/>
      <c r="N35" s="613">
        <f>AVERAGE(N36:N37)</f>
        <v>50</v>
      </c>
      <c r="O35" s="615"/>
      <c r="P35" s="613">
        <f>AVERAGE(P36:P37)</f>
        <v>50</v>
      </c>
      <c r="Q35" s="615"/>
      <c r="R35" s="613">
        <f>AVERAGE(R36:R37)</f>
        <v>50</v>
      </c>
      <c r="S35" s="429"/>
    </row>
    <row r="36" spans="1:19" ht="409.5" x14ac:dyDescent="0.25">
      <c r="A36" s="564" t="s">
        <v>550</v>
      </c>
      <c r="B36" s="564"/>
      <c r="C36" s="564"/>
      <c r="D36" s="754"/>
      <c r="E36" s="754" t="s">
        <v>6971</v>
      </c>
      <c r="F36" s="450" t="s">
        <v>4851</v>
      </c>
      <c r="G36" s="12" t="s">
        <v>81</v>
      </c>
      <c r="H36" s="12" t="s">
        <v>5134</v>
      </c>
      <c r="I36" s="12" t="s">
        <v>82</v>
      </c>
      <c r="J36" s="830">
        <v>50</v>
      </c>
      <c r="K36" s="421" t="s">
        <v>3597</v>
      </c>
      <c r="L36" s="430">
        <v>50</v>
      </c>
      <c r="M36" s="421" t="s">
        <v>7306</v>
      </c>
      <c r="N36" s="430">
        <v>0</v>
      </c>
      <c r="O36" s="416"/>
      <c r="P36" s="430">
        <v>0</v>
      </c>
      <c r="Q36" s="416"/>
      <c r="R36" s="430">
        <v>0</v>
      </c>
      <c r="S36" s="420" t="s">
        <v>3598</v>
      </c>
    </row>
    <row r="37" spans="1:19" ht="75" x14ac:dyDescent="0.25">
      <c r="A37" s="564" t="s">
        <v>551</v>
      </c>
      <c r="B37" s="564"/>
      <c r="C37" s="564"/>
      <c r="D37" s="754"/>
      <c r="E37" s="754" t="s">
        <v>6972</v>
      </c>
      <c r="F37" s="450" t="s">
        <v>83</v>
      </c>
      <c r="G37" s="12" t="s">
        <v>84</v>
      </c>
      <c r="H37" s="12" t="s">
        <v>5139</v>
      </c>
      <c r="I37" s="12" t="s">
        <v>5135</v>
      </c>
      <c r="J37" s="830">
        <v>100</v>
      </c>
      <c r="K37" s="420" t="s">
        <v>3599</v>
      </c>
      <c r="L37" s="830">
        <v>100</v>
      </c>
      <c r="M37" s="417"/>
      <c r="N37" s="830">
        <v>100</v>
      </c>
      <c r="O37" s="416"/>
      <c r="P37" s="830">
        <v>100</v>
      </c>
      <c r="Q37" s="416"/>
      <c r="R37" s="830">
        <v>100</v>
      </c>
      <c r="S37" s="430"/>
    </row>
    <row r="38" spans="1:19" ht="409.5" x14ac:dyDescent="0.25">
      <c r="A38" s="564">
        <v>25</v>
      </c>
      <c r="B38" s="564"/>
      <c r="C38" s="564"/>
      <c r="D38" s="754" t="s">
        <v>69</v>
      </c>
      <c r="E38" s="754"/>
      <c r="F38" s="450" t="s">
        <v>85</v>
      </c>
      <c r="G38" s="12" t="s">
        <v>86</v>
      </c>
      <c r="H38" s="12" t="s">
        <v>87</v>
      </c>
      <c r="I38" s="12" t="s">
        <v>4857</v>
      </c>
      <c r="J38" s="431">
        <v>100</v>
      </c>
      <c r="K38" s="421" t="s">
        <v>3600</v>
      </c>
      <c r="L38" s="416">
        <v>100</v>
      </c>
      <c r="M38" s="417"/>
      <c r="N38" s="416">
        <v>100</v>
      </c>
      <c r="O38" s="416"/>
      <c r="P38" s="416">
        <v>100</v>
      </c>
      <c r="Q38" s="416" t="s">
        <v>3600</v>
      </c>
      <c r="R38" s="430">
        <v>0</v>
      </c>
      <c r="S38" s="416" t="s">
        <v>3601</v>
      </c>
    </row>
    <row r="39" spans="1:19" ht="90" x14ac:dyDescent="0.25">
      <c r="A39" s="564">
        <v>26</v>
      </c>
      <c r="B39" s="564"/>
      <c r="C39" s="564"/>
      <c r="D39" s="754" t="s">
        <v>70</v>
      </c>
      <c r="E39" s="754"/>
      <c r="F39" s="450" t="s">
        <v>88</v>
      </c>
      <c r="G39" s="12" t="s">
        <v>4861</v>
      </c>
      <c r="H39" s="12" t="s">
        <v>4860</v>
      </c>
      <c r="I39" s="12" t="s">
        <v>4859</v>
      </c>
      <c r="J39" s="430">
        <v>0</v>
      </c>
      <c r="K39" s="420" t="s">
        <v>3602</v>
      </c>
      <c r="L39" s="416">
        <v>0</v>
      </c>
      <c r="M39" s="417"/>
      <c r="N39" s="416">
        <v>0</v>
      </c>
      <c r="O39" s="416"/>
      <c r="P39" s="416">
        <v>0</v>
      </c>
      <c r="Q39" s="416"/>
      <c r="R39" s="430">
        <v>0</v>
      </c>
      <c r="S39" s="430"/>
    </row>
    <row r="40" spans="1:19" ht="409.5" x14ac:dyDescent="0.25">
      <c r="A40" s="564">
        <v>27</v>
      </c>
      <c r="B40" s="564"/>
      <c r="C40" s="564"/>
      <c r="D40" s="754" t="s">
        <v>71</v>
      </c>
      <c r="E40" s="754"/>
      <c r="F40" s="450" t="s">
        <v>89</v>
      </c>
      <c r="G40" s="12" t="s">
        <v>4862</v>
      </c>
      <c r="H40" s="12" t="s">
        <v>4860</v>
      </c>
      <c r="I40" s="12" t="s">
        <v>4859</v>
      </c>
      <c r="J40" s="430">
        <v>50</v>
      </c>
      <c r="K40" s="421" t="s">
        <v>3603</v>
      </c>
      <c r="L40" s="416">
        <v>50</v>
      </c>
      <c r="M40" s="417"/>
      <c r="N40" s="416">
        <v>50</v>
      </c>
      <c r="O40" s="416"/>
      <c r="P40" s="416">
        <v>50</v>
      </c>
      <c r="Q40" s="421" t="s">
        <v>3603</v>
      </c>
      <c r="R40" s="430">
        <v>0</v>
      </c>
      <c r="S40" s="420"/>
    </row>
    <row r="41" spans="1:19" s="26" customFormat="1" ht="148.5" customHeight="1" x14ac:dyDescent="0.25">
      <c r="A41" s="28"/>
      <c r="B41" s="28"/>
      <c r="C41" s="750" t="s">
        <v>552</v>
      </c>
      <c r="D41" s="28"/>
      <c r="E41" s="28"/>
      <c r="F41" s="502" t="s">
        <v>5136</v>
      </c>
      <c r="G41" s="28"/>
      <c r="H41" s="28"/>
      <c r="I41" s="28"/>
      <c r="J41" s="616">
        <f>AVERAGE(J42,J49,J57:J59)</f>
        <v>60</v>
      </c>
      <c r="K41" s="524"/>
      <c r="L41" s="616">
        <f>AVERAGE(L42,L49,L57:L59)</f>
        <v>60</v>
      </c>
      <c r="M41" s="617"/>
      <c r="N41" s="616">
        <f>AVERAGE(N42,N49,N57:N59)</f>
        <v>60</v>
      </c>
      <c r="O41" s="618"/>
      <c r="P41" s="616">
        <f>AVERAGE(P42,P49,P57:P59)</f>
        <v>60</v>
      </c>
      <c r="Q41" s="618"/>
      <c r="R41" s="616">
        <f>AVERAGE(R42,R49,R57:R59)</f>
        <v>60</v>
      </c>
      <c r="S41" s="618"/>
    </row>
    <row r="42" spans="1:19" s="52" customFormat="1" ht="148.5" customHeight="1" x14ac:dyDescent="0.3">
      <c r="A42" s="31">
        <v>28</v>
      </c>
      <c r="B42" s="31"/>
      <c r="C42" s="758"/>
      <c r="D42" s="759" t="s">
        <v>641</v>
      </c>
      <c r="E42" s="759"/>
      <c r="F42" s="516" t="s">
        <v>641</v>
      </c>
      <c r="G42" s="31"/>
      <c r="H42" s="31"/>
      <c r="I42" s="31"/>
      <c r="J42" s="613">
        <f>AVERAGE(J43:J48)</f>
        <v>100</v>
      </c>
      <c r="K42" s="520"/>
      <c r="L42" s="613">
        <f>AVERAGE(L43:L48)</f>
        <v>100</v>
      </c>
      <c r="M42" s="614"/>
      <c r="N42" s="613">
        <f>AVERAGE(N43:N48)</f>
        <v>100</v>
      </c>
      <c r="O42" s="615"/>
      <c r="P42" s="613">
        <f>AVERAGE(P43:P48)</f>
        <v>100</v>
      </c>
      <c r="Q42" s="615"/>
      <c r="R42" s="613">
        <f>AVERAGE(R43:R48)</f>
        <v>100</v>
      </c>
      <c r="S42" s="615"/>
    </row>
    <row r="43" spans="1:19" ht="60" x14ac:dyDescent="0.25">
      <c r="A43" s="564" t="s">
        <v>553</v>
      </c>
      <c r="B43" s="564"/>
      <c r="C43" s="564"/>
      <c r="D43" s="564"/>
      <c r="E43" s="754" t="s">
        <v>6973</v>
      </c>
      <c r="F43" s="450" t="s">
        <v>90</v>
      </c>
      <c r="G43" s="12" t="s">
        <v>91</v>
      </c>
      <c r="H43" s="12" t="s">
        <v>92</v>
      </c>
      <c r="I43" s="12" t="s">
        <v>93</v>
      </c>
      <c r="J43" s="420">
        <v>100</v>
      </c>
      <c r="K43" s="450"/>
      <c r="L43" s="416">
        <v>100</v>
      </c>
      <c r="M43" s="417"/>
      <c r="N43" s="416">
        <v>100</v>
      </c>
      <c r="O43" s="416"/>
      <c r="P43" s="416">
        <v>100</v>
      </c>
      <c r="Q43" s="416"/>
      <c r="R43" s="420">
        <v>100</v>
      </c>
      <c r="S43" s="420"/>
    </row>
    <row r="44" spans="1:19" ht="75" x14ac:dyDescent="0.25">
      <c r="A44" s="564" t="s">
        <v>554</v>
      </c>
      <c r="B44" s="564"/>
      <c r="C44" s="564"/>
      <c r="D44" s="564"/>
      <c r="E44" s="754" t="s">
        <v>6974</v>
      </c>
      <c r="F44" s="450" t="s">
        <v>96</v>
      </c>
      <c r="G44" s="12" t="s">
        <v>97</v>
      </c>
      <c r="H44" s="12" t="s">
        <v>98</v>
      </c>
      <c r="I44" s="12" t="s">
        <v>99</v>
      </c>
      <c r="J44" s="420"/>
      <c r="K44" s="450"/>
      <c r="L44" s="416"/>
      <c r="M44" s="417"/>
      <c r="N44" s="416"/>
      <c r="O44" s="416"/>
      <c r="P44" s="416"/>
      <c r="Q44" s="416"/>
      <c r="R44" s="420"/>
      <c r="S44" s="420"/>
    </row>
    <row r="45" spans="1:19" ht="120" x14ac:dyDescent="0.25">
      <c r="A45" s="564" t="s">
        <v>555</v>
      </c>
      <c r="B45" s="564"/>
      <c r="C45" s="564"/>
      <c r="D45" s="564"/>
      <c r="E45" s="754" t="s">
        <v>6975</v>
      </c>
      <c r="F45" s="450" t="s">
        <v>5113</v>
      </c>
      <c r="G45" s="12" t="s">
        <v>100</v>
      </c>
      <c r="H45" s="12" t="s">
        <v>101</v>
      </c>
      <c r="I45" s="12" t="s">
        <v>102</v>
      </c>
      <c r="J45" s="420"/>
      <c r="K45" s="420"/>
      <c r="L45" s="416"/>
      <c r="M45" s="417"/>
      <c r="N45" s="416"/>
      <c r="O45" s="416"/>
      <c r="P45" s="416"/>
      <c r="Q45" s="416"/>
      <c r="R45" s="420"/>
      <c r="S45" s="420"/>
    </row>
    <row r="46" spans="1:19" ht="75" x14ac:dyDescent="0.25">
      <c r="A46" s="564" t="s">
        <v>556</v>
      </c>
      <c r="B46" s="564"/>
      <c r="C46" s="564"/>
      <c r="D46" s="564"/>
      <c r="E46" s="754" t="s">
        <v>7273</v>
      </c>
      <c r="F46" s="450" t="s">
        <v>112</v>
      </c>
      <c r="G46" s="12" t="s">
        <v>4881</v>
      </c>
      <c r="H46" s="12" t="s">
        <v>4882</v>
      </c>
      <c r="I46" s="12" t="s">
        <v>4883</v>
      </c>
      <c r="J46" s="420"/>
      <c r="K46" s="420"/>
      <c r="L46" s="416"/>
      <c r="M46" s="417"/>
      <c r="N46" s="416"/>
      <c r="O46" s="416"/>
      <c r="P46" s="416"/>
      <c r="Q46" s="416"/>
      <c r="R46" s="420"/>
      <c r="S46" s="420"/>
    </row>
    <row r="47" spans="1:19" ht="90" x14ac:dyDescent="0.25">
      <c r="A47" s="564" t="s">
        <v>557</v>
      </c>
      <c r="B47" s="564"/>
      <c r="C47" s="564"/>
      <c r="D47" s="564"/>
      <c r="E47" s="754" t="s">
        <v>7274</v>
      </c>
      <c r="F47" s="450" t="s">
        <v>7192</v>
      </c>
      <c r="G47" s="12" t="s">
        <v>36</v>
      </c>
      <c r="H47" s="12" t="s">
        <v>105</v>
      </c>
      <c r="I47" s="12" t="s">
        <v>106</v>
      </c>
      <c r="J47" s="420"/>
      <c r="K47" s="420"/>
      <c r="L47" s="416"/>
      <c r="M47" s="417"/>
      <c r="N47" s="416"/>
      <c r="O47" s="416"/>
      <c r="P47" s="416"/>
      <c r="Q47" s="416"/>
      <c r="R47" s="420"/>
      <c r="S47" s="420"/>
    </row>
    <row r="48" spans="1:19" ht="45" x14ac:dyDescent="0.25">
      <c r="A48" s="564" t="s">
        <v>558</v>
      </c>
      <c r="B48" s="564"/>
      <c r="C48" s="564"/>
      <c r="D48" s="564"/>
      <c r="E48" s="754" t="s">
        <v>7275</v>
      </c>
      <c r="F48" s="450" t="s">
        <v>330</v>
      </c>
      <c r="G48" s="12" t="s">
        <v>4885</v>
      </c>
      <c r="H48" s="12" t="s">
        <v>107</v>
      </c>
      <c r="I48" s="12" t="s">
        <v>108</v>
      </c>
      <c r="J48" s="420"/>
      <c r="K48" s="420"/>
      <c r="L48" s="416"/>
      <c r="M48" s="417"/>
      <c r="N48" s="416"/>
      <c r="O48" s="416"/>
      <c r="P48" s="416"/>
      <c r="Q48" s="416"/>
      <c r="R48" s="420"/>
      <c r="S48" s="420"/>
    </row>
    <row r="49" spans="1:19" s="52" customFormat="1" ht="69" x14ac:dyDescent="0.25">
      <c r="A49" s="31"/>
      <c r="B49" s="31"/>
      <c r="C49" s="31"/>
      <c r="D49" s="756" t="s">
        <v>642</v>
      </c>
      <c r="E49" s="756"/>
      <c r="F49" s="517" t="s">
        <v>642</v>
      </c>
      <c r="G49" s="30"/>
      <c r="H49" s="30"/>
      <c r="I49" s="30"/>
      <c r="J49" s="432">
        <f>AVERAGE(J50:J56)</f>
        <v>100</v>
      </c>
      <c r="K49" s="520"/>
      <c r="L49" s="432">
        <f>AVERAGE(L50:L56)</f>
        <v>100</v>
      </c>
      <c r="M49" s="614"/>
      <c r="N49" s="432">
        <f>AVERAGE(N50:N56)</f>
        <v>100</v>
      </c>
      <c r="O49" s="615"/>
      <c r="P49" s="432">
        <f>AVERAGE(P50:P56)</f>
        <v>100</v>
      </c>
      <c r="Q49" s="615"/>
      <c r="R49" s="432">
        <f>AVERAGE(R50:R56)</f>
        <v>100</v>
      </c>
      <c r="S49" s="615"/>
    </row>
    <row r="50" spans="1:19" ht="120" x14ac:dyDescent="0.25">
      <c r="A50" s="564" t="s">
        <v>559</v>
      </c>
      <c r="B50" s="564"/>
      <c r="C50" s="564"/>
      <c r="D50" s="564"/>
      <c r="E50" s="754" t="s">
        <v>6976</v>
      </c>
      <c r="F50" s="450" t="s">
        <v>5114</v>
      </c>
      <c r="G50" s="12" t="s">
        <v>91</v>
      </c>
      <c r="H50" s="12" t="s">
        <v>92</v>
      </c>
      <c r="I50" s="12" t="s">
        <v>93</v>
      </c>
      <c r="J50" s="420">
        <v>100</v>
      </c>
      <c r="K50" s="450"/>
      <c r="L50" s="416">
        <v>100</v>
      </c>
      <c r="M50" s="417"/>
      <c r="N50" s="416">
        <v>100</v>
      </c>
      <c r="O50" s="416"/>
      <c r="P50" s="416">
        <v>100</v>
      </c>
      <c r="Q50" s="416"/>
      <c r="R50" s="420">
        <v>100</v>
      </c>
      <c r="S50" s="420"/>
    </row>
    <row r="51" spans="1:19" ht="90" x14ac:dyDescent="0.25">
      <c r="A51" s="564" t="s">
        <v>560</v>
      </c>
      <c r="B51" s="564"/>
      <c r="C51" s="564"/>
      <c r="D51" s="564"/>
      <c r="E51" s="754" t="s">
        <v>6977</v>
      </c>
      <c r="F51" s="450" t="s">
        <v>5115</v>
      </c>
      <c r="G51" s="12" t="s">
        <v>109</v>
      </c>
      <c r="H51" s="12" t="s">
        <v>94</v>
      </c>
      <c r="I51" s="12" t="s">
        <v>95</v>
      </c>
      <c r="J51" s="420"/>
      <c r="K51" s="433"/>
      <c r="L51" s="416"/>
      <c r="M51" s="417"/>
      <c r="N51" s="416"/>
      <c r="O51" s="416"/>
      <c r="P51" s="416"/>
      <c r="Q51" s="416"/>
      <c r="R51" s="420"/>
      <c r="S51" s="420"/>
    </row>
    <row r="52" spans="1:19" ht="75" x14ac:dyDescent="0.25">
      <c r="A52" s="564" t="s">
        <v>561</v>
      </c>
      <c r="B52" s="564"/>
      <c r="C52" s="564"/>
      <c r="D52" s="564"/>
      <c r="E52" s="754" t="s">
        <v>6978</v>
      </c>
      <c r="F52" s="450" t="s">
        <v>110</v>
      </c>
      <c r="G52" s="12" t="s">
        <v>91</v>
      </c>
      <c r="H52" s="12" t="s">
        <v>98</v>
      </c>
      <c r="I52" s="12" t="s">
        <v>111</v>
      </c>
      <c r="J52" s="420"/>
      <c r="K52" s="433"/>
      <c r="L52" s="416"/>
      <c r="M52" s="417"/>
      <c r="N52" s="420"/>
      <c r="O52" s="420"/>
      <c r="P52" s="420"/>
      <c r="Q52" s="416"/>
      <c r="R52" s="420"/>
      <c r="S52" s="420"/>
    </row>
    <row r="53" spans="1:19" ht="120" x14ac:dyDescent="0.25">
      <c r="A53" s="564" t="s">
        <v>562</v>
      </c>
      <c r="B53" s="564"/>
      <c r="C53" s="564"/>
      <c r="D53" s="564"/>
      <c r="E53" s="754" t="s">
        <v>6979</v>
      </c>
      <c r="F53" s="450" t="s">
        <v>5116</v>
      </c>
      <c r="G53" s="12" t="s">
        <v>100</v>
      </c>
      <c r="H53" s="12" t="s">
        <v>101</v>
      </c>
      <c r="I53" s="12" t="s">
        <v>102</v>
      </c>
      <c r="J53" s="420"/>
      <c r="K53" s="420"/>
      <c r="L53" s="420"/>
      <c r="M53" s="417"/>
      <c r="N53" s="420"/>
      <c r="O53" s="416"/>
      <c r="P53" s="420"/>
      <c r="Q53" s="416"/>
      <c r="R53" s="420"/>
      <c r="S53" s="420"/>
    </row>
    <row r="54" spans="1:19" ht="75" x14ac:dyDescent="0.25">
      <c r="A54" s="564" t="s">
        <v>563</v>
      </c>
      <c r="B54" s="564"/>
      <c r="C54" s="564"/>
      <c r="D54" s="564"/>
      <c r="E54" s="754" t="s">
        <v>6980</v>
      </c>
      <c r="F54" s="450" t="s">
        <v>112</v>
      </c>
      <c r="G54" s="12" t="s">
        <v>4881</v>
      </c>
      <c r="H54" s="12" t="s">
        <v>4882</v>
      </c>
      <c r="I54" s="12" t="s">
        <v>4883</v>
      </c>
      <c r="J54" s="420"/>
      <c r="K54" s="420"/>
      <c r="L54" s="420"/>
      <c r="M54" s="417"/>
      <c r="N54" s="420"/>
      <c r="O54" s="416"/>
      <c r="P54" s="420"/>
      <c r="Q54" s="416"/>
      <c r="R54" s="420"/>
      <c r="S54" s="420"/>
    </row>
    <row r="55" spans="1:19" ht="90" x14ac:dyDescent="0.25">
      <c r="A55" s="564" t="s">
        <v>564</v>
      </c>
      <c r="B55" s="564"/>
      <c r="C55" s="564"/>
      <c r="D55" s="564"/>
      <c r="E55" s="754" t="s">
        <v>6981</v>
      </c>
      <c r="F55" s="450" t="s">
        <v>4884</v>
      </c>
      <c r="G55" s="12" t="s">
        <v>36</v>
      </c>
      <c r="H55" s="12" t="s">
        <v>105</v>
      </c>
      <c r="I55" s="12" t="s">
        <v>106</v>
      </c>
      <c r="J55" s="420"/>
      <c r="K55" s="420"/>
      <c r="L55" s="420"/>
      <c r="M55" s="417"/>
      <c r="N55" s="420"/>
      <c r="O55" s="416"/>
      <c r="P55" s="420"/>
      <c r="Q55" s="416"/>
      <c r="R55" s="420"/>
      <c r="S55" s="420"/>
    </row>
    <row r="56" spans="1:19" ht="45" x14ac:dyDescent="0.25">
      <c r="A56" s="564" t="s">
        <v>565</v>
      </c>
      <c r="B56" s="564"/>
      <c r="C56" s="564"/>
      <c r="D56" s="564"/>
      <c r="E56" s="754" t="s">
        <v>6982</v>
      </c>
      <c r="F56" s="450" t="s">
        <v>330</v>
      </c>
      <c r="G56" s="12" t="s">
        <v>4885</v>
      </c>
      <c r="H56" s="12" t="s">
        <v>107</v>
      </c>
      <c r="I56" s="12" t="s">
        <v>108</v>
      </c>
      <c r="J56" s="420"/>
      <c r="K56" s="420"/>
      <c r="L56" s="420"/>
      <c r="M56" s="420"/>
      <c r="N56" s="420"/>
      <c r="O56" s="420"/>
      <c r="P56" s="420"/>
      <c r="Q56" s="420"/>
      <c r="R56" s="420"/>
      <c r="S56" s="420"/>
    </row>
    <row r="57" spans="1:19" ht="75" x14ac:dyDescent="0.25">
      <c r="A57" s="564">
        <v>30</v>
      </c>
      <c r="B57" s="564"/>
      <c r="C57" s="564"/>
      <c r="D57" s="754" t="s">
        <v>131</v>
      </c>
      <c r="E57" s="754"/>
      <c r="F57" s="450" t="s">
        <v>113</v>
      </c>
      <c r="G57" s="12" t="s">
        <v>114</v>
      </c>
      <c r="H57" s="12" t="s">
        <v>115</v>
      </c>
      <c r="I57" s="12" t="s">
        <v>116</v>
      </c>
      <c r="J57" s="430">
        <v>50</v>
      </c>
      <c r="K57" s="420"/>
      <c r="L57" s="430">
        <v>50</v>
      </c>
      <c r="M57" s="420"/>
      <c r="N57" s="430">
        <v>50</v>
      </c>
      <c r="O57" s="420"/>
      <c r="P57" s="430">
        <v>50</v>
      </c>
      <c r="Q57" s="416"/>
      <c r="R57" s="430">
        <v>50</v>
      </c>
      <c r="S57" s="420"/>
    </row>
    <row r="58" spans="1:19" ht="409.5" x14ac:dyDescent="0.25">
      <c r="A58" s="564">
        <v>31</v>
      </c>
      <c r="B58" s="564"/>
      <c r="C58" s="564"/>
      <c r="D58" s="754" t="s">
        <v>130</v>
      </c>
      <c r="E58" s="754"/>
      <c r="F58" s="450" t="s">
        <v>117</v>
      </c>
      <c r="G58" s="12" t="s">
        <v>118</v>
      </c>
      <c r="H58" s="12" t="s">
        <v>119</v>
      </c>
      <c r="I58" s="12" t="s">
        <v>120</v>
      </c>
      <c r="J58" s="430">
        <v>50</v>
      </c>
      <c r="K58" s="831" t="s">
        <v>3604</v>
      </c>
      <c r="L58" s="430">
        <v>50</v>
      </c>
      <c r="M58" s="420"/>
      <c r="N58" s="430">
        <v>50</v>
      </c>
      <c r="O58" s="420"/>
      <c r="P58" s="430">
        <v>50</v>
      </c>
      <c r="Q58" s="416"/>
      <c r="R58" s="430">
        <v>50</v>
      </c>
      <c r="S58" s="420" t="s">
        <v>3605</v>
      </c>
    </row>
    <row r="59" spans="1:19" ht="180" x14ac:dyDescent="0.25">
      <c r="A59" s="564">
        <v>32</v>
      </c>
      <c r="B59" s="564"/>
      <c r="C59" s="564"/>
      <c r="D59" s="754" t="s">
        <v>129</v>
      </c>
      <c r="E59" s="754"/>
      <c r="F59" s="450" t="s">
        <v>125</v>
      </c>
      <c r="G59" s="12" t="s">
        <v>114</v>
      </c>
      <c r="H59" s="12" t="s">
        <v>126</v>
      </c>
      <c r="I59" s="12" t="s">
        <v>127</v>
      </c>
      <c r="J59" s="430">
        <v>0</v>
      </c>
      <c r="K59" s="420" t="s">
        <v>4925</v>
      </c>
      <c r="L59" s="430">
        <v>0</v>
      </c>
      <c r="M59" s="420"/>
      <c r="N59" s="430">
        <v>0</v>
      </c>
      <c r="O59" s="420"/>
      <c r="P59" s="430">
        <v>0</v>
      </c>
      <c r="Q59" s="416"/>
      <c r="R59" s="430">
        <v>0</v>
      </c>
      <c r="S59" s="420"/>
    </row>
    <row r="60" spans="1:19" s="26" customFormat="1" ht="96" customHeight="1" x14ac:dyDescent="0.25">
      <c r="A60" s="28"/>
      <c r="B60" s="28"/>
      <c r="C60" s="750" t="s">
        <v>566</v>
      </c>
      <c r="D60" s="28"/>
      <c r="E60" s="28"/>
      <c r="F60" s="901" t="s">
        <v>5020</v>
      </c>
      <c r="G60" s="751"/>
      <c r="H60" s="751"/>
      <c r="I60" s="751"/>
      <c r="J60" s="606">
        <f>AVERAGE(J61:J65)</f>
        <v>60</v>
      </c>
      <c r="K60" s="607"/>
      <c r="L60" s="606">
        <f>AVERAGE(L61:L65)</f>
        <v>60</v>
      </c>
      <c r="M60" s="607"/>
      <c r="N60" s="606">
        <f>AVERAGE(N61:N65)</f>
        <v>60</v>
      </c>
      <c r="O60" s="607"/>
      <c r="P60" s="606">
        <f>AVERAGE(P61:P65)</f>
        <v>60</v>
      </c>
      <c r="Q60" s="607"/>
      <c r="R60" s="606">
        <f>AVERAGE(R61:R65)</f>
        <v>60</v>
      </c>
      <c r="S60" s="607"/>
    </row>
    <row r="61" spans="1:19" ht="165" x14ac:dyDescent="0.25">
      <c r="A61" s="564">
        <v>33</v>
      </c>
      <c r="B61" s="564"/>
      <c r="C61" s="564"/>
      <c r="D61" s="754" t="s">
        <v>128</v>
      </c>
      <c r="E61" s="754"/>
      <c r="F61" s="450" t="s">
        <v>121</v>
      </c>
      <c r="G61" s="12" t="s">
        <v>122</v>
      </c>
      <c r="H61" s="12" t="s">
        <v>123</v>
      </c>
      <c r="I61" s="12" t="s">
        <v>124</v>
      </c>
      <c r="J61" s="420">
        <v>100</v>
      </c>
      <c r="K61" s="420" t="s">
        <v>3606</v>
      </c>
      <c r="L61" s="420">
        <v>100</v>
      </c>
      <c r="N61" s="420">
        <v>100</v>
      </c>
      <c r="O61" s="420"/>
      <c r="P61" s="420">
        <v>100</v>
      </c>
      <c r="Q61" s="416"/>
      <c r="R61" s="420">
        <v>100</v>
      </c>
      <c r="S61" s="419"/>
    </row>
    <row r="62" spans="1:19" ht="45" x14ac:dyDescent="0.25">
      <c r="A62" s="564">
        <v>34</v>
      </c>
      <c r="B62" s="564"/>
      <c r="C62" s="564"/>
      <c r="D62" s="754" t="s">
        <v>132</v>
      </c>
      <c r="E62" s="754"/>
      <c r="F62" s="450" t="s">
        <v>132</v>
      </c>
      <c r="G62" s="12" t="s">
        <v>133</v>
      </c>
      <c r="H62" s="12" t="s">
        <v>134</v>
      </c>
      <c r="I62" s="12" t="s">
        <v>135</v>
      </c>
      <c r="J62" s="430">
        <v>100</v>
      </c>
      <c r="K62" s="430"/>
      <c r="L62" s="430">
        <v>100</v>
      </c>
      <c r="M62" s="420"/>
      <c r="N62" s="430">
        <v>100</v>
      </c>
      <c r="O62" s="420"/>
      <c r="P62" s="430">
        <v>100</v>
      </c>
      <c r="Q62" s="420"/>
      <c r="R62" s="430">
        <v>100</v>
      </c>
      <c r="S62" s="430"/>
    </row>
    <row r="63" spans="1:19" ht="409.5" x14ac:dyDescent="0.25">
      <c r="A63" s="564">
        <v>35</v>
      </c>
      <c r="B63" s="564"/>
      <c r="C63" s="564"/>
      <c r="D63" s="754" t="s">
        <v>148</v>
      </c>
      <c r="E63" s="754"/>
      <c r="F63" s="450" t="s">
        <v>136</v>
      </c>
      <c r="G63" s="12" t="s">
        <v>137</v>
      </c>
      <c r="H63" s="12" t="s">
        <v>138</v>
      </c>
      <c r="I63" s="12" t="s">
        <v>139</v>
      </c>
      <c r="J63" s="430">
        <v>0</v>
      </c>
      <c r="K63" s="420" t="s">
        <v>3607</v>
      </c>
      <c r="L63" s="430">
        <v>0</v>
      </c>
      <c r="M63" s="435"/>
      <c r="N63" s="430">
        <v>0</v>
      </c>
      <c r="O63" s="420"/>
      <c r="P63" s="430">
        <v>0</v>
      </c>
      <c r="Q63" s="420"/>
      <c r="R63" s="430">
        <v>0</v>
      </c>
      <c r="S63" s="430"/>
    </row>
    <row r="64" spans="1:19" ht="120" x14ac:dyDescent="0.25">
      <c r="A64" s="564">
        <v>36</v>
      </c>
      <c r="B64" s="564"/>
      <c r="C64" s="564"/>
      <c r="D64" s="754" t="s">
        <v>149</v>
      </c>
      <c r="E64" s="754"/>
      <c r="F64" s="450" t="s">
        <v>140</v>
      </c>
      <c r="G64" s="12" t="s">
        <v>141</v>
      </c>
      <c r="H64" s="12" t="s">
        <v>142</v>
      </c>
      <c r="I64" s="12" t="s">
        <v>143</v>
      </c>
      <c r="J64" s="430">
        <v>0</v>
      </c>
      <c r="K64" s="430"/>
      <c r="L64" s="430">
        <v>0</v>
      </c>
      <c r="M64" s="435"/>
      <c r="N64" s="430">
        <v>0</v>
      </c>
      <c r="O64" s="420"/>
      <c r="P64" s="430">
        <v>0</v>
      </c>
      <c r="Q64" s="420"/>
      <c r="R64" s="430">
        <v>0</v>
      </c>
      <c r="S64" s="430"/>
    </row>
    <row r="65" spans="1:19" ht="180" x14ac:dyDescent="0.25">
      <c r="A65" s="564">
        <v>37</v>
      </c>
      <c r="B65" s="564"/>
      <c r="C65" s="564"/>
      <c r="D65" s="754" t="s">
        <v>150</v>
      </c>
      <c r="E65" s="754"/>
      <c r="F65" s="450" t="s">
        <v>144</v>
      </c>
      <c r="G65" s="12" t="s">
        <v>145</v>
      </c>
      <c r="H65" s="12" t="s">
        <v>146</v>
      </c>
      <c r="I65" s="12" t="s">
        <v>147</v>
      </c>
      <c r="J65" s="430">
        <v>100</v>
      </c>
      <c r="K65" s="420" t="s">
        <v>3608</v>
      </c>
      <c r="L65" s="430">
        <v>100</v>
      </c>
      <c r="M65" s="435"/>
      <c r="N65" s="430">
        <v>100</v>
      </c>
      <c r="O65" s="420"/>
      <c r="P65" s="430">
        <v>100</v>
      </c>
      <c r="Q65" s="420"/>
      <c r="R65" s="430">
        <v>100</v>
      </c>
      <c r="S65" s="430"/>
    </row>
    <row r="66" spans="1:19" s="26" customFormat="1" ht="102" customHeight="1" x14ac:dyDescent="0.25">
      <c r="A66" s="28"/>
      <c r="B66" s="28"/>
      <c r="C66" s="750" t="s">
        <v>567</v>
      </c>
      <c r="D66" s="28"/>
      <c r="E66" s="28"/>
      <c r="F66" s="502" t="s">
        <v>524</v>
      </c>
      <c r="G66" s="28"/>
      <c r="H66" s="28"/>
      <c r="I66" s="28"/>
      <c r="J66" s="616">
        <f>AVERAGE(J67:J72)</f>
        <v>75</v>
      </c>
      <c r="K66" s="524"/>
      <c r="L66" s="616">
        <f>AVERAGE(L67:L72)</f>
        <v>75</v>
      </c>
      <c r="M66" s="617"/>
      <c r="N66" s="616">
        <f>AVERAGE(N67:N72)</f>
        <v>66.666666666666671</v>
      </c>
      <c r="O66" s="618"/>
      <c r="P66" s="616">
        <f>AVERAGE(P67:P72)</f>
        <v>66.666666666666671</v>
      </c>
      <c r="Q66" s="618"/>
      <c r="R66" s="616">
        <f>AVERAGE(R67:R72)</f>
        <v>66.666666666666671</v>
      </c>
      <c r="S66" s="618"/>
    </row>
    <row r="67" spans="1:19" ht="216.75" x14ac:dyDescent="0.25">
      <c r="A67" s="564">
        <v>38</v>
      </c>
      <c r="B67" s="564"/>
      <c r="C67" s="564"/>
      <c r="D67" s="754" t="s">
        <v>165</v>
      </c>
      <c r="E67" s="754"/>
      <c r="F67" s="450" t="s">
        <v>7193</v>
      </c>
      <c r="G67" s="12" t="s">
        <v>151</v>
      </c>
      <c r="H67" s="12" t="s">
        <v>152</v>
      </c>
      <c r="I67" s="12" t="s">
        <v>153</v>
      </c>
      <c r="J67" s="430">
        <v>0</v>
      </c>
      <c r="K67" s="418" t="s">
        <v>3609</v>
      </c>
      <c r="L67" s="430">
        <v>0</v>
      </c>
      <c r="M67" s="435"/>
      <c r="N67" s="430">
        <v>0</v>
      </c>
      <c r="O67" s="420"/>
      <c r="P67" s="430">
        <v>0</v>
      </c>
      <c r="Q67" s="420"/>
      <c r="R67" s="430">
        <v>0</v>
      </c>
      <c r="S67" s="418" t="s">
        <v>3610</v>
      </c>
    </row>
    <row r="68" spans="1:19" ht="409.5" x14ac:dyDescent="0.25">
      <c r="A68" s="564">
        <v>39</v>
      </c>
      <c r="B68" s="564"/>
      <c r="C68" s="564"/>
      <c r="D68" s="754" t="s">
        <v>162</v>
      </c>
      <c r="E68" s="754"/>
      <c r="F68" s="450" t="s">
        <v>154</v>
      </c>
      <c r="G68" s="12" t="s">
        <v>155</v>
      </c>
      <c r="H68" s="12" t="s">
        <v>7176</v>
      </c>
      <c r="I68" s="12" t="s">
        <v>114</v>
      </c>
      <c r="J68" s="430">
        <v>50</v>
      </c>
      <c r="K68" s="420" t="s">
        <v>3611</v>
      </c>
      <c r="L68" s="420">
        <v>50</v>
      </c>
      <c r="M68" s="420" t="s">
        <v>3611</v>
      </c>
      <c r="N68" s="420">
        <v>0</v>
      </c>
      <c r="O68" s="420"/>
      <c r="P68" s="420">
        <v>0</v>
      </c>
      <c r="Q68" s="420"/>
      <c r="R68" s="430">
        <v>0</v>
      </c>
      <c r="S68" s="420" t="s">
        <v>3612</v>
      </c>
    </row>
    <row r="69" spans="1:19" ht="51.75" x14ac:dyDescent="0.25">
      <c r="A69" s="564">
        <v>40</v>
      </c>
      <c r="B69" s="564"/>
      <c r="C69" s="564"/>
      <c r="D69" s="754" t="s">
        <v>164</v>
      </c>
      <c r="E69" s="754"/>
      <c r="F69" s="450" t="s">
        <v>156</v>
      </c>
      <c r="G69" s="12" t="s">
        <v>157</v>
      </c>
      <c r="H69" s="12" t="s">
        <v>158</v>
      </c>
      <c r="I69" s="12" t="s">
        <v>114</v>
      </c>
      <c r="J69" s="430">
        <v>100</v>
      </c>
      <c r="K69" s="420"/>
      <c r="L69" s="420">
        <v>100</v>
      </c>
      <c r="N69" s="420">
        <v>100</v>
      </c>
      <c r="O69" s="420"/>
      <c r="P69" s="420">
        <v>100</v>
      </c>
      <c r="Q69" s="420"/>
      <c r="R69" s="430">
        <v>100</v>
      </c>
      <c r="S69" s="430"/>
    </row>
    <row r="70" spans="1:19" ht="51.75" x14ac:dyDescent="0.25">
      <c r="A70" s="564">
        <v>41</v>
      </c>
      <c r="B70" s="564"/>
      <c r="C70" s="564"/>
      <c r="D70" s="754" t="s">
        <v>159</v>
      </c>
      <c r="E70" s="754"/>
      <c r="F70" s="450" t="s">
        <v>159</v>
      </c>
      <c r="G70" s="12" t="s">
        <v>157</v>
      </c>
      <c r="H70" s="12" t="s">
        <v>158</v>
      </c>
      <c r="I70" s="12" t="s">
        <v>114</v>
      </c>
      <c r="J70" s="430">
        <v>100</v>
      </c>
      <c r="K70" s="420"/>
      <c r="L70" s="420">
        <v>100</v>
      </c>
      <c r="M70" s="419"/>
      <c r="N70" s="420">
        <v>100</v>
      </c>
      <c r="O70" s="420"/>
      <c r="P70" s="420">
        <v>100</v>
      </c>
      <c r="Q70" s="420"/>
      <c r="R70" s="430">
        <v>100</v>
      </c>
      <c r="S70" s="430"/>
    </row>
    <row r="71" spans="1:19" ht="75" x14ac:dyDescent="0.25">
      <c r="A71" s="564">
        <v>42</v>
      </c>
      <c r="B71" s="564"/>
      <c r="C71" s="564"/>
      <c r="D71" s="754" t="s">
        <v>163</v>
      </c>
      <c r="E71" s="754"/>
      <c r="F71" s="450" t="s">
        <v>160</v>
      </c>
      <c r="G71" s="12" t="s">
        <v>157</v>
      </c>
      <c r="H71" s="12" t="s">
        <v>158</v>
      </c>
      <c r="I71" s="12" t="s">
        <v>114</v>
      </c>
      <c r="J71" s="430">
        <v>100</v>
      </c>
      <c r="K71" s="420"/>
      <c r="L71" s="420">
        <v>100</v>
      </c>
      <c r="M71" s="419"/>
      <c r="N71" s="420">
        <v>100</v>
      </c>
      <c r="O71" s="420"/>
      <c r="P71" s="420">
        <v>100</v>
      </c>
      <c r="Q71" s="511"/>
      <c r="R71" s="430">
        <v>100</v>
      </c>
      <c r="S71" s="430"/>
    </row>
    <row r="72" spans="1:19" ht="45" x14ac:dyDescent="0.25">
      <c r="A72" s="564">
        <v>43</v>
      </c>
      <c r="B72" s="564"/>
      <c r="C72" s="564"/>
      <c r="D72" s="754" t="s">
        <v>166</v>
      </c>
      <c r="E72" s="754"/>
      <c r="F72" s="450" t="s">
        <v>161</v>
      </c>
      <c r="G72" s="12" t="s">
        <v>157</v>
      </c>
      <c r="H72" s="12" t="s">
        <v>158</v>
      </c>
      <c r="I72" s="12" t="s">
        <v>114</v>
      </c>
      <c r="J72" s="422">
        <v>100</v>
      </c>
      <c r="K72" s="420"/>
      <c r="L72" s="416">
        <v>100</v>
      </c>
      <c r="M72" s="583"/>
      <c r="N72" s="416">
        <v>100</v>
      </c>
      <c r="O72" s="416"/>
      <c r="P72" s="416">
        <v>100</v>
      </c>
      <c r="Q72" s="416"/>
      <c r="R72" s="422">
        <v>100</v>
      </c>
      <c r="S72" s="422"/>
    </row>
    <row r="73" spans="1:19" s="26" customFormat="1" ht="45" x14ac:dyDescent="0.25">
      <c r="A73" s="760"/>
      <c r="B73" s="750" t="s">
        <v>568</v>
      </c>
      <c r="C73" s="28"/>
      <c r="D73" s="28"/>
      <c r="E73" s="28"/>
      <c r="F73" s="502" t="s">
        <v>525</v>
      </c>
      <c r="G73" s="28"/>
      <c r="H73" s="28"/>
      <c r="I73" s="28"/>
      <c r="J73" s="606">
        <f>AVERAGE(J74,J81,J90,J100)</f>
        <v>2.5</v>
      </c>
      <c r="K73" s="607"/>
      <c r="L73" s="606">
        <f>AVERAGE(L74,L81,L90,L100)</f>
        <v>2.5</v>
      </c>
      <c r="M73" s="607"/>
      <c r="N73" s="606">
        <f>AVERAGE(N74,N81,N90,N100)</f>
        <v>2.5</v>
      </c>
      <c r="O73" s="607"/>
      <c r="P73" s="606">
        <f>AVERAGE(P74,P81,P90,P100)</f>
        <v>2.5</v>
      </c>
      <c r="Q73" s="607"/>
      <c r="R73" s="606">
        <f>AVERAGE(R74,R81,R90,R100)</f>
        <v>2.5</v>
      </c>
      <c r="S73" s="607"/>
    </row>
    <row r="74" spans="1:19" s="26" customFormat="1" ht="45" x14ac:dyDescent="0.25">
      <c r="A74" s="28"/>
      <c r="B74" s="28"/>
      <c r="C74" s="750" t="s">
        <v>569</v>
      </c>
      <c r="D74" s="28"/>
      <c r="E74" s="28"/>
      <c r="F74" s="502" t="s">
        <v>526</v>
      </c>
      <c r="G74" s="28"/>
      <c r="H74" s="28"/>
      <c r="I74" s="28"/>
      <c r="J74" s="606">
        <f>AVERAGE(J75:J80)</f>
        <v>0</v>
      </c>
      <c r="K74" s="607"/>
      <c r="L74" s="606">
        <f>AVERAGE(L75:L80)</f>
        <v>0</v>
      </c>
      <c r="M74" s="607"/>
      <c r="N74" s="606">
        <f>AVERAGE(N75:N80)</f>
        <v>0</v>
      </c>
      <c r="O74" s="607"/>
      <c r="P74" s="606">
        <f>AVERAGE(P75:P80)</f>
        <v>0</v>
      </c>
      <c r="Q74" s="607"/>
      <c r="R74" s="606">
        <f>AVERAGE(R75:R80)</f>
        <v>0</v>
      </c>
      <c r="S74" s="607"/>
    </row>
    <row r="75" spans="1:19" ht="409.5" x14ac:dyDescent="0.25">
      <c r="A75" s="564">
        <v>44</v>
      </c>
      <c r="B75" s="564"/>
      <c r="C75" s="564"/>
      <c r="D75" s="754" t="s">
        <v>227</v>
      </c>
      <c r="E75" s="754"/>
      <c r="F75" s="450" t="s">
        <v>5117</v>
      </c>
      <c r="G75" s="12" t="s">
        <v>167</v>
      </c>
      <c r="H75" s="12" t="s">
        <v>168</v>
      </c>
      <c r="I75" s="12" t="s">
        <v>169</v>
      </c>
      <c r="J75" s="451">
        <v>0</v>
      </c>
      <c r="K75" s="418" t="s">
        <v>3613</v>
      </c>
      <c r="L75" s="450">
        <v>0</v>
      </c>
      <c r="M75" s="450"/>
      <c r="N75" s="450">
        <v>0</v>
      </c>
      <c r="O75" s="450"/>
      <c r="P75" s="450">
        <v>0</v>
      </c>
      <c r="Q75" s="450"/>
      <c r="R75" s="450">
        <v>0</v>
      </c>
      <c r="S75" s="419"/>
    </row>
    <row r="76" spans="1:19" ht="409.5" x14ac:dyDescent="0.25">
      <c r="A76" s="564">
        <v>45</v>
      </c>
      <c r="B76" s="564"/>
      <c r="C76" s="564"/>
      <c r="D76" s="754" t="s">
        <v>228</v>
      </c>
      <c r="E76" s="754"/>
      <c r="F76" s="450" t="s">
        <v>170</v>
      </c>
      <c r="G76" s="12" t="s">
        <v>171</v>
      </c>
      <c r="H76" s="12" t="s">
        <v>172</v>
      </c>
      <c r="I76" s="12" t="s">
        <v>173</v>
      </c>
      <c r="J76" s="430">
        <v>0</v>
      </c>
      <c r="K76" s="418" t="s">
        <v>3614</v>
      </c>
      <c r="L76" s="450">
        <v>0</v>
      </c>
      <c r="M76" s="450"/>
      <c r="N76" s="450">
        <v>0</v>
      </c>
      <c r="O76" s="450"/>
      <c r="P76" s="450">
        <v>0</v>
      </c>
      <c r="Q76" s="450"/>
      <c r="R76" s="420">
        <v>0</v>
      </c>
      <c r="S76" s="420" t="s">
        <v>3615</v>
      </c>
    </row>
    <row r="77" spans="1:19" ht="409.5" x14ac:dyDescent="0.25">
      <c r="A77" s="564">
        <v>46</v>
      </c>
      <c r="B77" s="564"/>
      <c r="C77" s="564"/>
      <c r="D77" s="754" t="s">
        <v>229</v>
      </c>
      <c r="E77" s="754"/>
      <c r="F77" s="450" t="s">
        <v>174</v>
      </c>
      <c r="G77" s="12" t="s">
        <v>175</v>
      </c>
      <c r="H77" s="12" t="s">
        <v>176</v>
      </c>
      <c r="I77" s="12" t="s">
        <v>177</v>
      </c>
      <c r="J77" s="420">
        <v>0</v>
      </c>
      <c r="K77" s="420" t="s">
        <v>3616</v>
      </c>
      <c r="L77" s="416">
        <v>0</v>
      </c>
      <c r="M77" s="417"/>
      <c r="N77" s="416">
        <v>0</v>
      </c>
      <c r="O77" s="416"/>
      <c r="P77" s="416">
        <v>0</v>
      </c>
      <c r="Q77" s="416"/>
      <c r="R77" s="420">
        <v>0</v>
      </c>
      <c r="S77" s="420"/>
    </row>
    <row r="78" spans="1:19" ht="105" x14ac:dyDescent="0.25">
      <c r="A78" s="564">
        <v>47</v>
      </c>
      <c r="B78" s="564"/>
      <c r="C78" s="564"/>
      <c r="D78" s="754" t="s">
        <v>230</v>
      </c>
      <c r="E78" s="754"/>
      <c r="F78" s="450" t="s">
        <v>178</v>
      </c>
      <c r="G78" s="12" t="s">
        <v>171</v>
      </c>
      <c r="H78" s="12" t="s">
        <v>179</v>
      </c>
      <c r="I78" s="12" t="s">
        <v>180</v>
      </c>
      <c r="J78" s="451">
        <v>0</v>
      </c>
      <c r="K78" s="450"/>
      <c r="L78" s="451">
        <v>0</v>
      </c>
      <c r="M78" s="451"/>
      <c r="N78" s="451">
        <v>0</v>
      </c>
      <c r="O78" s="451"/>
      <c r="P78" s="451">
        <v>0</v>
      </c>
      <c r="Q78" s="450"/>
      <c r="R78" s="451">
        <v>0</v>
      </c>
      <c r="S78" s="419"/>
    </row>
    <row r="79" spans="1:19" ht="409.5" x14ac:dyDescent="0.25">
      <c r="A79" s="564">
        <v>48</v>
      </c>
      <c r="B79" s="564"/>
      <c r="C79" s="564"/>
      <c r="D79" s="754" t="s">
        <v>231</v>
      </c>
      <c r="E79" s="754"/>
      <c r="F79" s="450" t="s">
        <v>181</v>
      </c>
      <c r="G79" s="12" t="s">
        <v>36</v>
      </c>
      <c r="H79" s="12" t="s">
        <v>176</v>
      </c>
      <c r="I79" s="12" t="s">
        <v>182</v>
      </c>
      <c r="J79" s="451">
        <v>0</v>
      </c>
      <c r="K79" s="420" t="s">
        <v>3617</v>
      </c>
      <c r="L79" s="451">
        <v>0</v>
      </c>
      <c r="M79" s="451"/>
      <c r="N79" s="451">
        <v>0</v>
      </c>
      <c r="O79" s="451"/>
      <c r="P79" s="451">
        <v>0</v>
      </c>
      <c r="Q79" s="451"/>
      <c r="R79" s="451">
        <v>0</v>
      </c>
      <c r="S79" s="419"/>
    </row>
    <row r="80" spans="1:19" ht="409.5" x14ac:dyDescent="0.25">
      <c r="A80" s="564">
        <v>49</v>
      </c>
      <c r="B80" s="564"/>
      <c r="C80" s="564"/>
      <c r="D80" s="754" t="s">
        <v>232</v>
      </c>
      <c r="E80" s="754"/>
      <c r="F80" s="450" t="s">
        <v>5073</v>
      </c>
      <c r="G80" s="12" t="s">
        <v>167</v>
      </c>
      <c r="H80" s="12" t="s">
        <v>168</v>
      </c>
      <c r="I80" s="12" t="s">
        <v>169</v>
      </c>
      <c r="J80" s="451">
        <v>0</v>
      </c>
      <c r="K80" s="420" t="s">
        <v>3618</v>
      </c>
      <c r="L80" s="451">
        <v>0</v>
      </c>
      <c r="M80" s="451"/>
      <c r="N80" s="451">
        <v>0</v>
      </c>
      <c r="O80" s="451"/>
      <c r="P80" s="451">
        <v>0</v>
      </c>
      <c r="Q80" s="450"/>
      <c r="R80" s="451">
        <v>0</v>
      </c>
      <c r="S80" s="419"/>
    </row>
    <row r="81" spans="1:19" s="26" customFormat="1" ht="123" customHeight="1" x14ac:dyDescent="0.25">
      <c r="A81" s="28"/>
      <c r="B81" s="28"/>
      <c r="C81" s="750" t="s">
        <v>570</v>
      </c>
      <c r="D81" s="751"/>
      <c r="E81" s="751"/>
      <c r="F81" s="901" t="s">
        <v>527</v>
      </c>
      <c r="G81" s="751"/>
      <c r="H81" s="28"/>
      <c r="I81" s="28"/>
      <c r="J81" s="616">
        <f>AVERAGE(J82,J83,J87:J89)</f>
        <v>0</v>
      </c>
      <c r="K81" s="524"/>
      <c r="L81" s="616">
        <f>AVERAGE(L82,L83,L87:L89)</f>
        <v>0</v>
      </c>
      <c r="M81" s="617"/>
      <c r="N81" s="616">
        <f>AVERAGE(N82,N83,N87:N89)</f>
        <v>0</v>
      </c>
      <c r="O81" s="618"/>
      <c r="P81" s="616">
        <f>AVERAGE(P82,P83,P87:P89)</f>
        <v>0</v>
      </c>
      <c r="Q81" s="618"/>
      <c r="R81" s="616">
        <f>AVERAGE(R82,R83,R87:R89)</f>
        <v>0</v>
      </c>
      <c r="S81" s="618"/>
    </row>
    <row r="82" spans="1:19" ht="195" x14ac:dyDescent="0.25">
      <c r="A82" s="564">
        <v>50</v>
      </c>
      <c r="B82" s="564"/>
      <c r="C82" s="564"/>
      <c r="D82" s="754" t="s">
        <v>233</v>
      </c>
      <c r="E82" s="754"/>
      <c r="F82" s="450" t="s">
        <v>183</v>
      </c>
      <c r="G82" s="12" t="s">
        <v>184</v>
      </c>
      <c r="H82" s="12" t="s">
        <v>185</v>
      </c>
      <c r="I82" s="12" t="s">
        <v>186</v>
      </c>
      <c r="J82" s="430">
        <v>0</v>
      </c>
      <c r="K82" s="420" t="s">
        <v>3619</v>
      </c>
      <c r="L82" s="420">
        <v>0</v>
      </c>
      <c r="M82" s="417"/>
      <c r="N82" s="420">
        <v>0</v>
      </c>
      <c r="O82" s="416"/>
      <c r="P82" s="420">
        <v>0</v>
      </c>
      <c r="Q82" s="416"/>
      <c r="R82" s="420">
        <v>0</v>
      </c>
      <c r="S82" s="419"/>
    </row>
    <row r="83" spans="1:19" s="52" customFormat="1" ht="86.25" x14ac:dyDescent="0.25">
      <c r="A83" s="31">
        <v>51</v>
      </c>
      <c r="B83" s="31"/>
      <c r="C83" s="31"/>
      <c r="D83" s="756" t="s">
        <v>643</v>
      </c>
      <c r="E83" s="756"/>
      <c r="F83" s="517" t="s">
        <v>643</v>
      </c>
      <c r="G83" s="30"/>
      <c r="H83" s="30"/>
      <c r="I83" s="30"/>
      <c r="J83" s="613">
        <f>AVERAGE(J84:J86)</f>
        <v>0</v>
      </c>
      <c r="K83" s="429"/>
      <c r="L83" s="613">
        <f>AVERAGE(L84:L86)</f>
        <v>0</v>
      </c>
      <c r="M83" s="614"/>
      <c r="N83" s="613">
        <f>AVERAGE(N84:N86)</f>
        <v>0</v>
      </c>
      <c r="O83" s="615"/>
      <c r="P83" s="613">
        <f>AVERAGE(P84:P86)</f>
        <v>0</v>
      </c>
      <c r="Q83" s="615"/>
      <c r="R83" s="613">
        <f>AVERAGE(R84:R86)</f>
        <v>0</v>
      </c>
      <c r="S83" s="615"/>
    </row>
    <row r="84" spans="1:19" ht="255" x14ac:dyDescent="0.25">
      <c r="A84" s="564" t="s">
        <v>5022</v>
      </c>
      <c r="B84" s="564"/>
      <c r="C84" s="564"/>
      <c r="D84" s="564"/>
      <c r="E84" s="754" t="s">
        <v>6984</v>
      </c>
      <c r="F84" s="450" t="s">
        <v>187</v>
      </c>
      <c r="G84" s="12" t="s">
        <v>175</v>
      </c>
      <c r="H84" s="12" t="s">
        <v>176</v>
      </c>
      <c r="I84" s="12" t="s">
        <v>5026</v>
      </c>
      <c r="J84" s="430">
        <v>0</v>
      </c>
      <c r="K84" s="418" t="s">
        <v>3620</v>
      </c>
      <c r="L84" s="430">
        <v>0</v>
      </c>
      <c r="M84" s="417"/>
      <c r="N84" s="430">
        <v>0</v>
      </c>
      <c r="O84" s="416"/>
      <c r="P84" s="430">
        <v>0</v>
      </c>
      <c r="Q84" s="416"/>
      <c r="R84" s="430">
        <v>0</v>
      </c>
      <c r="S84" s="419"/>
    </row>
    <row r="85" spans="1:19" ht="315" x14ac:dyDescent="0.25">
      <c r="A85" s="564" t="s">
        <v>5023</v>
      </c>
      <c r="B85" s="564"/>
      <c r="C85" s="564"/>
      <c r="D85" s="564"/>
      <c r="E85" s="754" t="s">
        <v>6983</v>
      </c>
      <c r="F85" s="450" t="s">
        <v>188</v>
      </c>
      <c r="G85" s="12" t="s">
        <v>175</v>
      </c>
      <c r="H85" s="12" t="s">
        <v>189</v>
      </c>
      <c r="I85" s="12" t="s">
        <v>190</v>
      </c>
      <c r="J85" s="430">
        <v>0</v>
      </c>
      <c r="K85" s="420" t="s">
        <v>3621</v>
      </c>
      <c r="L85" s="420">
        <v>0</v>
      </c>
      <c r="M85" s="417"/>
      <c r="N85" s="420">
        <v>0</v>
      </c>
      <c r="O85" s="416"/>
      <c r="P85" s="420">
        <v>0</v>
      </c>
      <c r="Q85" s="416"/>
      <c r="R85" s="430">
        <v>0</v>
      </c>
      <c r="S85" s="430"/>
    </row>
    <row r="86" spans="1:19" ht="315" x14ac:dyDescent="0.25">
      <c r="A86" s="564" t="s">
        <v>5024</v>
      </c>
      <c r="B86" s="564"/>
      <c r="C86" s="564"/>
      <c r="D86" s="564"/>
      <c r="E86" s="754" t="s">
        <v>6985</v>
      </c>
      <c r="F86" s="450" t="s">
        <v>191</v>
      </c>
      <c r="G86" s="12" t="s">
        <v>192</v>
      </c>
      <c r="H86" s="12" t="s">
        <v>193</v>
      </c>
      <c r="I86" s="12" t="s">
        <v>194</v>
      </c>
      <c r="J86" s="430">
        <v>0</v>
      </c>
      <c r="K86" s="420" t="s">
        <v>3622</v>
      </c>
      <c r="L86" s="420">
        <v>0</v>
      </c>
      <c r="M86" s="417"/>
      <c r="N86" s="420">
        <v>0</v>
      </c>
      <c r="O86" s="416"/>
      <c r="P86" s="420">
        <v>0</v>
      </c>
      <c r="Q86" s="416"/>
      <c r="R86" s="430">
        <v>0</v>
      </c>
      <c r="S86" s="430"/>
    </row>
    <row r="87" spans="1:19" ht="90" x14ac:dyDescent="0.25">
      <c r="A87" s="564">
        <v>52</v>
      </c>
      <c r="B87" s="564"/>
      <c r="C87" s="564"/>
      <c r="D87" s="754" t="s">
        <v>234</v>
      </c>
      <c r="E87" s="754"/>
      <c r="F87" s="450" t="s">
        <v>195</v>
      </c>
      <c r="G87" s="12" t="s">
        <v>196</v>
      </c>
      <c r="H87" s="12" t="s">
        <v>197</v>
      </c>
      <c r="I87" s="12" t="s">
        <v>198</v>
      </c>
      <c r="J87" s="430">
        <v>0</v>
      </c>
      <c r="K87" s="420" t="s">
        <v>3623</v>
      </c>
      <c r="L87" s="420">
        <v>0</v>
      </c>
      <c r="M87" s="417"/>
      <c r="N87" s="420">
        <v>0</v>
      </c>
      <c r="O87" s="416"/>
      <c r="P87" s="420">
        <v>0</v>
      </c>
      <c r="Q87" s="416"/>
      <c r="R87" s="430">
        <v>0</v>
      </c>
      <c r="S87" s="430"/>
    </row>
    <row r="88" spans="1:19" ht="120" x14ac:dyDescent="0.25">
      <c r="A88" s="564">
        <v>53</v>
      </c>
      <c r="B88" s="564"/>
      <c r="C88" s="564"/>
      <c r="D88" s="754" t="s">
        <v>235</v>
      </c>
      <c r="E88" s="754"/>
      <c r="F88" s="450" t="s">
        <v>199</v>
      </c>
      <c r="G88" s="12" t="s">
        <v>175</v>
      </c>
      <c r="H88" s="12" t="s">
        <v>176</v>
      </c>
      <c r="I88" s="12" t="s">
        <v>200</v>
      </c>
      <c r="J88" s="430">
        <v>0</v>
      </c>
      <c r="K88" s="420"/>
      <c r="L88" s="430">
        <v>0</v>
      </c>
      <c r="M88" s="417"/>
      <c r="N88" s="430">
        <v>0</v>
      </c>
      <c r="O88" s="416"/>
      <c r="P88" s="430">
        <v>0</v>
      </c>
      <c r="Q88" s="416"/>
      <c r="R88" s="430">
        <v>0</v>
      </c>
      <c r="S88" s="430"/>
    </row>
    <row r="89" spans="1:19" ht="409.5" x14ac:dyDescent="0.25">
      <c r="A89" s="564">
        <v>54</v>
      </c>
      <c r="B89" s="564"/>
      <c r="C89" s="564"/>
      <c r="D89" s="754" t="s">
        <v>236</v>
      </c>
      <c r="E89" s="754"/>
      <c r="F89" s="450" t="s">
        <v>201</v>
      </c>
      <c r="G89" s="12" t="s">
        <v>4971</v>
      </c>
      <c r="H89" s="12" t="s">
        <v>4972</v>
      </c>
      <c r="I89" s="12" t="s">
        <v>4973</v>
      </c>
      <c r="J89" s="430">
        <v>0</v>
      </c>
      <c r="K89" s="420" t="s">
        <v>3624</v>
      </c>
      <c r="L89" s="416">
        <v>0</v>
      </c>
      <c r="M89" s="417"/>
      <c r="N89" s="416">
        <v>0</v>
      </c>
      <c r="O89" s="416"/>
      <c r="P89" s="416">
        <v>0</v>
      </c>
      <c r="Q89" s="416"/>
      <c r="R89" s="430">
        <v>0</v>
      </c>
      <c r="S89" s="430"/>
    </row>
    <row r="90" spans="1:19" s="26" customFormat="1" ht="199.5" customHeight="1" x14ac:dyDescent="0.25">
      <c r="A90" s="28"/>
      <c r="B90" s="28"/>
      <c r="C90" s="750" t="s">
        <v>571</v>
      </c>
      <c r="D90" s="28"/>
      <c r="E90" s="1023"/>
      <c r="F90" s="762" t="s">
        <v>528</v>
      </c>
      <c r="G90" s="751"/>
      <c r="H90" s="751"/>
      <c r="I90" s="751"/>
      <c r="J90" s="606">
        <f>AVERAGE(J91,J94,J97,J98,J99)</f>
        <v>0</v>
      </c>
      <c r="K90" s="607"/>
      <c r="L90" s="606">
        <f>AVERAGE(L91,L94,L97,L98,L99)</f>
        <v>0</v>
      </c>
      <c r="M90" s="607"/>
      <c r="N90" s="606">
        <f>AVERAGE(N91,N94,N97,N98,N99)</f>
        <v>0</v>
      </c>
      <c r="O90" s="607"/>
      <c r="P90" s="606">
        <f>AVERAGE(P91,P94,P97,P98,P99)</f>
        <v>0</v>
      </c>
      <c r="Q90" s="607"/>
      <c r="R90" s="606">
        <f>AVERAGE(R91,R94,R97,R98,R99)</f>
        <v>0</v>
      </c>
      <c r="S90" s="607"/>
    </row>
    <row r="91" spans="1:19" s="52" customFormat="1" ht="199.5" customHeight="1" x14ac:dyDescent="0.25">
      <c r="A91" s="31">
        <v>55</v>
      </c>
      <c r="B91" s="31"/>
      <c r="C91" s="758"/>
      <c r="D91" s="763" t="s">
        <v>644</v>
      </c>
      <c r="E91" s="763"/>
      <c r="F91" s="764" t="s">
        <v>644</v>
      </c>
      <c r="G91" s="30"/>
      <c r="H91" s="30"/>
      <c r="I91" s="30"/>
      <c r="J91" s="623">
        <f>AVERAGE(J92,J95)</f>
        <v>0</v>
      </c>
      <c r="K91" s="621"/>
      <c r="L91" s="623">
        <f>AVERAGE(L92,L95)</f>
        <v>0</v>
      </c>
      <c r="M91" s="622"/>
      <c r="N91" s="623">
        <f>AVERAGE(N92,N95)</f>
        <v>0</v>
      </c>
      <c r="O91" s="621"/>
      <c r="P91" s="623">
        <f>AVERAGE(P92,P95)</f>
        <v>0</v>
      </c>
      <c r="Q91" s="621"/>
      <c r="R91" s="623">
        <f>AVERAGE(R92,R95)</f>
        <v>0</v>
      </c>
      <c r="S91" s="621"/>
    </row>
    <row r="92" spans="1:19" ht="409.5" x14ac:dyDescent="0.25">
      <c r="A92" s="564" t="s">
        <v>5025</v>
      </c>
      <c r="B92" s="564"/>
      <c r="C92" s="564"/>
      <c r="D92" s="564"/>
      <c r="E92" s="754" t="s">
        <v>6986</v>
      </c>
      <c r="F92" s="450" t="s">
        <v>203</v>
      </c>
      <c r="G92" s="12" t="s">
        <v>204</v>
      </c>
      <c r="H92" s="12" t="s">
        <v>205</v>
      </c>
      <c r="I92" s="12" t="s">
        <v>5027</v>
      </c>
      <c r="J92" s="430">
        <v>0</v>
      </c>
      <c r="K92" s="420" t="s">
        <v>3625</v>
      </c>
      <c r="L92" s="430">
        <v>0</v>
      </c>
      <c r="M92" s="534"/>
      <c r="N92" s="430">
        <v>0</v>
      </c>
      <c r="O92" s="511"/>
      <c r="P92" s="430">
        <v>0</v>
      </c>
      <c r="Q92" s="511"/>
      <c r="R92" s="430">
        <v>0</v>
      </c>
      <c r="S92" s="420" t="s">
        <v>3626</v>
      </c>
    </row>
    <row r="93" spans="1:19" ht="150" x14ac:dyDescent="0.25">
      <c r="A93" s="564" t="s">
        <v>5028</v>
      </c>
      <c r="B93" s="564"/>
      <c r="C93" s="564"/>
      <c r="D93" s="564"/>
      <c r="E93" s="754" t="s">
        <v>6987</v>
      </c>
      <c r="F93" s="450" t="s">
        <v>3627</v>
      </c>
      <c r="G93" s="12" t="s">
        <v>192</v>
      </c>
      <c r="H93" s="12" t="s">
        <v>176</v>
      </c>
      <c r="I93" s="12" t="s">
        <v>206</v>
      </c>
      <c r="J93" s="832">
        <v>0</v>
      </c>
      <c r="K93" s="419"/>
      <c r="L93" s="419">
        <v>0</v>
      </c>
      <c r="M93" s="419"/>
      <c r="N93" s="419">
        <v>0</v>
      </c>
      <c r="O93" s="419"/>
      <c r="P93" s="419">
        <v>0</v>
      </c>
      <c r="Q93" s="419"/>
      <c r="R93" s="419">
        <v>0</v>
      </c>
      <c r="S93" s="419"/>
    </row>
    <row r="94" spans="1:19" s="52" customFormat="1" ht="51.75" x14ac:dyDescent="0.25">
      <c r="A94" s="31">
        <v>56</v>
      </c>
      <c r="B94" s="31"/>
      <c r="C94" s="31"/>
      <c r="D94" s="756" t="s">
        <v>645</v>
      </c>
      <c r="E94" s="756"/>
      <c r="F94" s="517" t="s">
        <v>645</v>
      </c>
      <c r="G94" s="30"/>
      <c r="H94" s="30"/>
      <c r="I94" s="30"/>
      <c r="J94" s="613">
        <f>AVERAGE(J95,J96)</f>
        <v>0</v>
      </c>
      <c r="K94" s="517"/>
      <c r="L94" s="613">
        <f>AVERAGE(L95,L96)</f>
        <v>0</v>
      </c>
      <c r="M94" s="614"/>
      <c r="N94" s="613">
        <f>AVERAGE(N95,N96)</f>
        <v>0</v>
      </c>
      <c r="O94" s="615"/>
      <c r="P94" s="613">
        <f>AVERAGE(P95,P96)</f>
        <v>0</v>
      </c>
      <c r="Q94" s="615"/>
      <c r="R94" s="613">
        <f>AVERAGE(R95,R96)</f>
        <v>0</v>
      </c>
      <c r="S94" s="520"/>
    </row>
    <row r="95" spans="1:19" ht="75" x14ac:dyDescent="0.25">
      <c r="A95" s="564" t="s">
        <v>572</v>
      </c>
      <c r="B95" s="564"/>
      <c r="C95" s="564"/>
      <c r="D95" s="564"/>
      <c r="E95" s="754" t="s">
        <v>6988</v>
      </c>
      <c r="F95" s="450" t="s">
        <v>207</v>
      </c>
      <c r="G95" s="12" t="s">
        <v>204</v>
      </c>
      <c r="H95" s="12" t="s">
        <v>208</v>
      </c>
      <c r="I95" s="12" t="s">
        <v>5029</v>
      </c>
      <c r="J95" s="430">
        <v>0</v>
      </c>
      <c r="K95" s="430"/>
      <c r="L95" s="420">
        <v>0</v>
      </c>
      <c r="M95" s="435"/>
      <c r="N95" s="420">
        <v>0</v>
      </c>
      <c r="O95" s="420"/>
      <c r="P95" s="420">
        <v>0</v>
      </c>
      <c r="Q95" s="420"/>
      <c r="R95" s="420">
        <v>0</v>
      </c>
      <c r="S95" s="419"/>
    </row>
    <row r="96" spans="1:19" ht="135" x14ac:dyDescent="0.25">
      <c r="A96" s="564" t="s">
        <v>573</v>
      </c>
      <c r="B96" s="564"/>
      <c r="C96" s="564"/>
      <c r="D96" s="564"/>
      <c r="E96" s="754" t="s">
        <v>6989</v>
      </c>
      <c r="F96" s="450" t="s">
        <v>209</v>
      </c>
      <c r="G96" s="12" t="s">
        <v>192</v>
      </c>
      <c r="H96" s="12" t="s">
        <v>176</v>
      </c>
      <c r="I96" s="12" t="s">
        <v>206</v>
      </c>
      <c r="J96" s="430">
        <v>0</v>
      </c>
      <c r="K96" s="833"/>
      <c r="L96" s="834">
        <v>0</v>
      </c>
      <c r="M96" s="835"/>
      <c r="N96" s="420">
        <v>0</v>
      </c>
      <c r="O96" s="834"/>
      <c r="P96" s="834">
        <v>0</v>
      </c>
      <c r="Q96" s="834"/>
      <c r="R96" s="834">
        <v>0</v>
      </c>
      <c r="S96" s="419"/>
    </row>
    <row r="97" spans="1:19" ht="150" x14ac:dyDescent="0.25">
      <c r="A97" s="564">
        <v>57</v>
      </c>
      <c r="B97" s="564"/>
      <c r="C97" s="564"/>
      <c r="D97" s="754" t="s">
        <v>4963</v>
      </c>
      <c r="E97" s="754"/>
      <c r="F97" s="450" t="s">
        <v>210</v>
      </c>
      <c r="G97" s="12" t="s">
        <v>175</v>
      </c>
      <c r="H97" s="12" t="s">
        <v>176</v>
      </c>
      <c r="I97" s="12" t="s">
        <v>211</v>
      </c>
      <c r="J97" s="420">
        <v>0</v>
      </c>
      <c r="K97" s="420"/>
      <c r="L97" s="420">
        <v>0</v>
      </c>
      <c r="M97" s="435"/>
      <c r="N97" s="420">
        <v>0</v>
      </c>
      <c r="O97" s="420"/>
      <c r="P97" s="420">
        <v>0</v>
      </c>
      <c r="Q97" s="420"/>
      <c r="R97" s="420">
        <v>0</v>
      </c>
      <c r="S97" s="420"/>
    </row>
    <row r="98" spans="1:19" ht="210" x14ac:dyDescent="0.25">
      <c r="A98" s="564">
        <v>58</v>
      </c>
      <c r="B98" s="564"/>
      <c r="C98" s="564"/>
      <c r="D98" s="754" t="s">
        <v>237</v>
      </c>
      <c r="E98" s="754"/>
      <c r="F98" s="450" t="s">
        <v>212</v>
      </c>
      <c r="G98" s="12" t="s">
        <v>192</v>
      </c>
      <c r="H98" s="12" t="s">
        <v>176</v>
      </c>
      <c r="I98" s="12" t="s">
        <v>213</v>
      </c>
      <c r="J98" s="420">
        <v>0</v>
      </c>
      <c r="K98" s="420"/>
      <c r="L98" s="420">
        <v>0</v>
      </c>
      <c r="M98" s="435"/>
      <c r="N98" s="420">
        <v>0</v>
      </c>
      <c r="O98" s="420"/>
      <c r="P98" s="420">
        <v>0</v>
      </c>
      <c r="Q98" s="420"/>
      <c r="R98" s="420">
        <v>0</v>
      </c>
      <c r="S98" s="420"/>
    </row>
    <row r="99" spans="1:19" ht="105" x14ac:dyDescent="0.25">
      <c r="A99" s="564">
        <v>59</v>
      </c>
      <c r="B99" s="564"/>
      <c r="C99" s="564"/>
      <c r="D99" s="754" t="s">
        <v>238</v>
      </c>
      <c r="E99" s="754"/>
      <c r="F99" s="450" t="s">
        <v>214</v>
      </c>
      <c r="G99" s="12" t="s">
        <v>175</v>
      </c>
      <c r="H99" s="12" t="s">
        <v>176</v>
      </c>
      <c r="I99" s="12" t="s">
        <v>202</v>
      </c>
      <c r="J99" s="420">
        <v>0</v>
      </c>
      <c r="K99" s="420"/>
      <c r="L99" s="420">
        <v>0</v>
      </c>
      <c r="M99" s="435"/>
      <c r="N99" s="420">
        <v>0</v>
      </c>
      <c r="O99" s="420"/>
      <c r="P99" s="420">
        <v>0</v>
      </c>
      <c r="Q99" s="420"/>
      <c r="R99" s="420">
        <v>0</v>
      </c>
      <c r="S99" s="420"/>
    </row>
    <row r="100" spans="1:19" s="26" customFormat="1" ht="88.5" customHeight="1" x14ac:dyDescent="0.25">
      <c r="A100" s="28"/>
      <c r="B100" s="28"/>
      <c r="C100" s="750" t="s">
        <v>574</v>
      </c>
      <c r="D100" s="28"/>
      <c r="E100" s="1023"/>
      <c r="F100" s="762" t="s">
        <v>529</v>
      </c>
      <c r="G100" s="751"/>
      <c r="H100" s="751"/>
      <c r="I100" s="751"/>
      <c r="J100" s="616">
        <f>AVERAGE(J101:J105)</f>
        <v>10</v>
      </c>
      <c r="K100" s="524"/>
      <c r="L100" s="616">
        <f>AVERAGE(L101:L105)</f>
        <v>10</v>
      </c>
      <c r="M100" s="617"/>
      <c r="N100" s="616">
        <f>AVERAGE(N101:N105)</f>
        <v>10</v>
      </c>
      <c r="O100" s="618"/>
      <c r="P100" s="616">
        <f>AVERAGE(P101:P105)</f>
        <v>10</v>
      </c>
      <c r="Q100" s="618"/>
      <c r="R100" s="616">
        <f>AVERAGE(R101:R105)</f>
        <v>10</v>
      </c>
      <c r="S100" s="618"/>
    </row>
    <row r="101" spans="1:19" ht="135" x14ac:dyDescent="0.25">
      <c r="A101" s="564">
        <v>60</v>
      </c>
      <c r="B101" s="564"/>
      <c r="C101" s="564"/>
      <c r="D101" s="754" t="s">
        <v>243</v>
      </c>
      <c r="E101" s="754"/>
      <c r="F101" s="450" t="s">
        <v>215</v>
      </c>
      <c r="G101" s="12" t="s">
        <v>175</v>
      </c>
      <c r="H101" s="12" t="s">
        <v>176</v>
      </c>
      <c r="I101" s="12" t="s">
        <v>216</v>
      </c>
      <c r="J101" s="420">
        <v>50</v>
      </c>
      <c r="K101" s="420" t="s">
        <v>3628</v>
      </c>
      <c r="L101" s="420">
        <v>50</v>
      </c>
      <c r="M101" s="435"/>
      <c r="N101" s="420">
        <v>50</v>
      </c>
      <c r="O101" s="420"/>
      <c r="P101" s="420">
        <v>50</v>
      </c>
      <c r="Q101" s="420"/>
      <c r="R101" s="420">
        <v>50</v>
      </c>
      <c r="S101" s="420"/>
    </row>
    <row r="102" spans="1:19" ht="150" x14ac:dyDescent="0.25">
      <c r="A102" s="564">
        <v>61</v>
      </c>
      <c r="B102" s="564"/>
      <c r="C102" s="564"/>
      <c r="D102" s="754" t="s">
        <v>242</v>
      </c>
      <c r="E102" s="754"/>
      <c r="F102" s="450" t="s">
        <v>217</v>
      </c>
      <c r="G102" s="12" t="s">
        <v>218</v>
      </c>
      <c r="H102" s="12" t="s">
        <v>219</v>
      </c>
      <c r="I102" s="12" t="s">
        <v>220</v>
      </c>
      <c r="J102" s="420">
        <v>0</v>
      </c>
      <c r="K102" s="420" t="s">
        <v>3629</v>
      </c>
      <c r="L102" s="420">
        <v>0</v>
      </c>
      <c r="M102" s="435"/>
      <c r="N102" s="420">
        <v>0</v>
      </c>
      <c r="O102" s="420"/>
      <c r="P102" s="420">
        <v>0</v>
      </c>
      <c r="Q102" s="420"/>
      <c r="R102" s="420">
        <v>0</v>
      </c>
      <c r="S102" s="420"/>
    </row>
    <row r="103" spans="1:19" ht="150" x14ac:dyDescent="0.25">
      <c r="A103" s="564">
        <v>62</v>
      </c>
      <c r="B103" s="564"/>
      <c r="C103" s="564"/>
      <c r="D103" s="754" t="s">
        <v>241</v>
      </c>
      <c r="E103" s="754"/>
      <c r="F103" s="450" t="s">
        <v>221</v>
      </c>
      <c r="G103" s="12" t="s">
        <v>175</v>
      </c>
      <c r="H103" s="12" t="s">
        <v>222</v>
      </c>
      <c r="I103" s="12" t="s">
        <v>202</v>
      </c>
      <c r="J103" s="420">
        <v>0</v>
      </c>
      <c r="K103" s="420" t="s">
        <v>3630</v>
      </c>
      <c r="L103" s="420">
        <v>0</v>
      </c>
      <c r="M103" s="435"/>
      <c r="N103" s="420">
        <v>0</v>
      </c>
      <c r="O103" s="420"/>
      <c r="P103" s="420">
        <v>0</v>
      </c>
      <c r="Q103" s="420"/>
      <c r="R103" s="420">
        <v>0</v>
      </c>
      <c r="S103" s="420"/>
    </row>
    <row r="104" spans="1:19" ht="135" x14ac:dyDescent="0.25">
      <c r="A104" s="564">
        <v>63</v>
      </c>
      <c r="B104" s="564"/>
      <c r="C104" s="564"/>
      <c r="D104" s="754" t="s">
        <v>240</v>
      </c>
      <c r="E104" s="754"/>
      <c r="F104" s="450" t="s">
        <v>223</v>
      </c>
      <c r="G104" s="12" t="s">
        <v>224</v>
      </c>
      <c r="H104" s="12" t="s">
        <v>225</v>
      </c>
      <c r="I104" s="12" t="s">
        <v>226</v>
      </c>
      <c r="J104" s="420">
        <v>0</v>
      </c>
      <c r="K104" s="420"/>
      <c r="L104" s="420">
        <v>0</v>
      </c>
      <c r="M104" s="435"/>
      <c r="N104" s="420">
        <v>0</v>
      </c>
      <c r="O104" s="420"/>
      <c r="P104" s="420">
        <v>0</v>
      </c>
      <c r="Q104" s="420"/>
      <c r="R104" s="420">
        <v>0</v>
      </c>
      <c r="S104" s="419"/>
    </row>
    <row r="105" spans="1:19" ht="165" x14ac:dyDescent="0.25">
      <c r="A105" s="564">
        <v>64</v>
      </c>
      <c r="B105" s="564"/>
      <c r="C105" s="564"/>
      <c r="D105" s="754" t="s">
        <v>239</v>
      </c>
      <c r="E105" s="754"/>
      <c r="F105" s="450" t="s">
        <v>5118</v>
      </c>
      <c r="G105" s="12" t="s">
        <v>4971</v>
      </c>
      <c r="H105" s="12" t="s">
        <v>4972</v>
      </c>
      <c r="I105" s="12" t="s">
        <v>4973</v>
      </c>
      <c r="J105" s="420">
        <v>0</v>
      </c>
      <c r="K105" s="420"/>
      <c r="L105" s="420">
        <v>0</v>
      </c>
      <c r="M105" s="435"/>
      <c r="N105" s="420">
        <v>0</v>
      </c>
      <c r="O105" s="420"/>
      <c r="P105" s="420">
        <v>0</v>
      </c>
      <c r="Q105" s="420"/>
      <c r="R105" s="420">
        <v>0</v>
      </c>
      <c r="S105" s="420"/>
    </row>
    <row r="106" spans="1:19" s="26" customFormat="1" ht="130.5" customHeight="1" x14ac:dyDescent="0.25">
      <c r="A106" s="28"/>
      <c r="B106" s="750" t="s">
        <v>575</v>
      </c>
      <c r="C106" s="28"/>
      <c r="D106" s="28"/>
      <c r="E106" s="28"/>
      <c r="F106" s="901" t="s">
        <v>5030</v>
      </c>
      <c r="G106" s="765"/>
      <c r="H106" s="765"/>
      <c r="I106" s="28"/>
      <c r="J106" s="606">
        <f>AVERAGE(J107,J112,J115,J140)</f>
        <v>12.5</v>
      </c>
      <c r="K106" s="607"/>
      <c r="L106" s="606">
        <f>AVERAGE(L107,L112,L115,L140)</f>
        <v>12.5</v>
      </c>
      <c r="M106" s="607"/>
      <c r="N106" s="606">
        <f>AVERAGE(N107,N112,N115,N140)</f>
        <v>12.5</v>
      </c>
      <c r="O106" s="607"/>
      <c r="P106" s="606">
        <f>AVERAGE(P107,P112,P115,P140)</f>
        <v>12.5</v>
      </c>
      <c r="Q106" s="607"/>
      <c r="R106" s="606">
        <f>AVERAGE(R107,R112,R115,R140)</f>
        <v>12.5</v>
      </c>
      <c r="S106" s="607"/>
    </row>
    <row r="107" spans="1:19" s="26" customFormat="1" ht="144.75" customHeight="1" x14ac:dyDescent="0.25">
      <c r="A107" s="28"/>
      <c r="B107" s="28"/>
      <c r="C107" s="750" t="s">
        <v>576</v>
      </c>
      <c r="D107" s="28"/>
      <c r="E107" s="28"/>
      <c r="F107" s="502" t="s">
        <v>5031</v>
      </c>
      <c r="G107" s="28"/>
      <c r="H107" s="28"/>
      <c r="I107" s="28"/>
      <c r="J107" s="606">
        <f>AVERAGE(J108:J111)</f>
        <v>0</v>
      </c>
      <c r="K107" s="607"/>
      <c r="L107" s="606">
        <f>AVERAGE(L108:L111)</f>
        <v>0</v>
      </c>
      <c r="M107" s="607"/>
      <c r="N107" s="606">
        <f>AVERAGE(N108:N111)</f>
        <v>0</v>
      </c>
      <c r="O107" s="607"/>
      <c r="P107" s="606">
        <f>AVERAGE(P108:P111)</f>
        <v>0</v>
      </c>
      <c r="Q107" s="607"/>
      <c r="R107" s="606">
        <f>AVERAGE(R108:R111)</f>
        <v>0</v>
      </c>
      <c r="S107" s="607"/>
    </row>
    <row r="108" spans="1:19" ht="105" x14ac:dyDescent="0.25">
      <c r="A108" s="564">
        <v>65</v>
      </c>
      <c r="B108" s="564"/>
      <c r="C108" s="564"/>
      <c r="D108" s="754" t="s">
        <v>244</v>
      </c>
      <c r="E108" s="754"/>
      <c r="F108" s="450" t="s">
        <v>244</v>
      </c>
      <c r="G108" s="12" t="s">
        <v>245</v>
      </c>
      <c r="H108" s="12" t="s">
        <v>246</v>
      </c>
      <c r="I108" s="12" t="s">
        <v>247</v>
      </c>
      <c r="J108" s="420">
        <v>0</v>
      </c>
      <c r="K108" s="420" t="s">
        <v>3631</v>
      </c>
      <c r="L108" s="420">
        <v>0</v>
      </c>
      <c r="M108" s="419"/>
      <c r="N108" s="420">
        <v>0</v>
      </c>
      <c r="O108" s="416"/>
      <c r="P108" s="416">
        <v>0</v>
      </c>
      <c r="Q108" s="416"/>
      <c r="R108" s="420">
        <v>0</v>
      </c>
      <c r="S108" s="419"/>
    </row>
    <row r="109" spans="1:19" ht="120" x14ac:dyDescent="0.25">
      <c r="A109" s="564">
        <v>66</v>
      </c>
      <c r="B109" s="564"/>
      <c r="C109" s="564"/>
      <c r="D109" s="754" t="s">
        <v>304</v>
      </c>
      <c r="E109" s="754"/>
      <c r="F109" s="450" t="s">
        <v>5503</v>
      </c>
      <c r="G109" s="12" t="s">
        <v>248</v>
      </c>
      <c r="H109" s="12" t="s">
        <v>249</v>
      </c>
      <c r="I109" s="12" t="s">
        <v>247</v>
      </c>
      <c r="J109" s="420" t="s">
        <v>3632</v>
      </c>
      <c r="K109" s="420"/>
      <c r="L109" s="420"/>
      <c r="M109" s="419"/>
      <c r="N109" s="420"/>
      <c r="O109" s="416"/>
      <c r="P109" s="416"/>
      <c r="Q109" s="416"/>
      <c r="R109" s="420"/>
      <c r="S109" s="419"/>
    </row>
    <row r="110" spans="1:19" ht="120" x14ac:dyDescent="0.25">
      <c r="A110" s="564">
        <v>67</v>
      </c>
      <c r="B110" s="564"/>
      <c r="C110" s="564"/>
      <c r="D110" s="754" t="s">
        <v>306</v>
      </c>
      <c r="E110" s="754"/>
      <c r="F110" s="450" t="s">
        <v>250</v>
      </c>
      <c r="G110" s="12" t="s">
        <v>248</v>
      </c>
      <c r="H110" s="12" t="s">
        <v>251</v>
      </c>
      <c r="I110" s="12" t="s">
        <v>247</v>
      </c>
      <c r="J110" s="420">
        <v>0</v>
      </c>
      <c r="K110" s="420"/>
      <c r="L110" s="420">
        <v>0</v>
      </c>
      <c r="M110" s="419"/>
      <c r="N110" s="420">
        <v>0</v>
      </c>
      <c r="O110" s="416"/>
      <c r="P110" s="416">
        <v>0</v>
      </c>
      <c r="Q110" s="416"/>
      <c r="R110" s="420">
        <v>0</v>
      </c>
      <c r="S110" s="419"/>
    </row>
    <row r="111" spans="1:19" ht="45" x14ac:dyDescent="0.25">
      <c r="A111" s="564">
        <v>68</v>
      </c>
      <c r="B111" s="564"/>
      <c r="C111" s="564"/>
      <c r="D111" s="754" t="s">
        <v>305</v>
      </c>
      <c r="E111" s="754"/>
      <c r="F111" s="450" t="s">
        <v>252</v>
      </c>
      <c r="G111" s="12" t="s">
        <v>253</v>
      </c>
      <c r="H111" s="12" t="s">
        <v>254</v>
      </c>
      <c r="I111" s="12" t="s">
        <v>255</v>
      </c>
      <c r="J111" s="420">
        <v>0</v>
      </c>
      <c r="K111" s="420"/>
      <c r="L111" s="420">
        <v>0</v>
      </c>
      <c r="M111" s="419"/>
      <c r="N111" s="420">
        <v>0</v>
      </c>
      <c r="O111" s="416"/>
      <c r="P111" s="416">
        <v>0</v>
      </c>
      <c r="Q111" s="416"/>
      <c r="R111" s="420">
        <v>0</v>
      </c>
      <c r="S111" s="419"/>
    </row>
    <row r="112" spans="1:19" s="26" customFormat="1" ht="91.5" customHeight="1" x14ac:dyDescent="0.25">
      <c r="A112" s="28"/>
      <c r="B112" s="28"/>
      <c r="C112" s="750" t="s">
        <v>577</v>
      </c>
      <c r="D112" s="28"/>
      <c r="E112" s="1024"/>
      <c r="F112" s="766" t="s">
        <v>5032</v>
      </c>
      <c r="G112" s="751"/>
      <c r="H112" s="751"/>
      <c r="I112" s="751"/>
      <c r="J112" s="436">
        <f>AVERAGE(J113,J114)</f>
        <v>50</v>
      </c>
      <c r="K112" s="524"/>
      <c r="L112" s="436">
        <f>AVERAGE(L113,L114)</f>
        <v>50</v>
      </c>
      <c r="M112" s="617"/>
      <c r="N112" s="436">
        <f>AVERAGE(N113,N114)</f>
        <v>50</v>
      </c>
      <c r="O112" s="618"/>
      <c r="P112" s="436">
        <f>AVERAGE(P113,P114)</f>
        <v>50</v>
      </c>
      <c r="Q112" s="618"/>
      <c r="R112" s="436">
        <f>AVERAGE(R113,R114)</f>
        <v>50</v>
      </c>
      <c r="S112" s="618"/>
    </row>
    <row r="113" spans="1:19" ht="120" x14ac:dyDescent="0.25">
      <c r="A113" s="564">
        <v>69</v>
      </c>
      <c r="B113" s="564"/>
      <c r="C113" s="564"/>
      <c r="D113" s="754" t="s">
        <v>307</v>
      </c>
      <c r="E113" s="754"/>
      <c r="F113" s="450" t="s">
        <v>256</v>
      </c>
      <c r="G113" s="12" t="s">
        <v>257</v>
      </c>
      <c r="H113" s="12" t="s">
        <v>258</v>
      </c>
      <c r="I113" s="12" t="s">
        <v>247</v>
      </c>
      <c r="J113" s="430">
        <v>100</v>
      </c>
      <c r="K113" s="420"/>
      <c r="L113" s="430">
        <v>100</v>
      </c>
      <c r="M113" s="417"/>
      <c r="N113" s="430">
        <v>100</v>
      </c>
      <c r="O113" s="419"/>
      <c r="P113" s="430">
        <v>100</v>
      </c>
      <c r="Q113" s="416"/>
      <c r="R113" s="430">
        <v>100</v>
      </c>
      <c r="S113" s="420"/>
    </row>
    <row r="114" spans="1:19" ht="60" x14ac:dyDescent="0.25">
      <c r="A114" s="564">
        <v>70</v>
      </c>
      <c r="B114" s="564"/>
      <c r="C114" s="564"/>
      <c r="D114" s="754" t="s">
        <v>308</v>
      </c>
      <c r="E114" s="754"/>
      <c r="F114" s="450" t="s">
        <v>259</v>
      </c>
      <c r="G114" s="12" t="s">
        <v>260</v>
      </c>
      <c r="H114" s="12" t="s">
        <v>261</v>
      </c>
      <c r="I114" s="12" t="s">
        <v>262</v>
      </c>
      <c r="J114" s="430">
        <v>0</v>
      </c>
      <c r="K114" s="420" t="s">
        <v>3633</v>
      </c>
      <c r="L114" s="416">
        <v>0</v>
      </c>
      <c r="M114" s="417"/>
      <c r="N114" s="416">
        <v>0</v>
      </c>
      <c r="O114" s="419"/>
      <c r="P114" s="416">
        <v>0</v>
      </c>
      <c r="Q114" s="416"/>
      <c r="R114" s="416">
        <v>0</v>
      </c>
      <c r="S114" s="420"/>
    </row>
    <row r="115" spans="1:19" s="26" customFormat="1" ht="72" customHeight="1" x14ac:dyDescent="0.25">
      <c r="A115" s="28"/>
      <c r="B115" s="28"/>
      <c r="C115" s="750" t="s">
        <v>578</v>
      </c>
      <c r="D115" s="28"/>
      <c r="E115" s="1023"/>
      <c r="F115" s="762" t="s">
        <v>530</v>
      </c>
      <c r="G115" s="751"/>
      <c r="H115" s="751"/>
      <c r="I115" s="751"/>
      <c r="J115" s="616">
        <f>AVERAGE(J116,J122,J128,J134)</f>
        <v>0</v>
      </c>
      <c r="K115" s="524"/>
      <c r="L115" s="616">
        <f>AVERAGE(L116,L122,L128,L134)</f>
        <v>0</v>
      </c>
      <c r="M115" s="617"/>
      <c r="N115" s="616">
        <f>AVERAGE(N116,N122,N128,N134)</f>
        <v>0</v>
      </c>
      <c r="O115" s="618"/>
      <c r="P115" s="616">
        <f>AVERAGE(P116,P122,P128,P134)</f>
        <v>0</v>
      </c>
      <c r="Q115" s="618"/>
      <c r="R115" s="616">
        <f>AVERAGE(R116,R122,R128,R134)</f>
        <v>0</v>
      </c>
      <c r="S115" s="618"/>
    </row>
    <row r="116" spans="1:19" s="52" customFormat="1" ht="72" customHeight="1" x14ac:dyDescent="0.25">
      <c r="A116" s="31">
        <v>71</v>
      </c>
      <c r="B116" s="31"/>
      <c r="C116" s="758"/>
      <c r="D116" s="763" t="s">
        <v>646</v>
      </c>
      <c r="E116" s="763"/>
      <c r="F116" s="764" t="s">
        <v>646</v>
      </c>
      <c r="G116" s="30"/>
      <c r="H116" s="30"/>
      <c r="I116" s="30"/>
      <c r="J116" s="613">
        <f>AVERAGE(J117:J121)</f>
        <v>0</v>
      </c>
      <c r="K116" s="520"/>
      <c r="L116" s="613">
        <f>AVERAGE(L117:L121)</f>
        <v>0</v>
      </c>
      <c r="M116" s="614"/>
      <c r="N116" s="613">
        <f>AVERAGE(N117:N121)</f>
        <v>0</v>
      </c>
      <c r="O116" s="615"/>
      <c r="P116" s="613">
        <f>AVERAGE(P117:P121)</f>
        <v>0</v>
      </c>
      <c r="Q116" s="615"/>
      <c r="R116" s="613">
        <f>AVERAGE(R117:R121)</f>
        <v>0</v>
      </c>
      <c r="S116" s="615"/>
    </row>
    <row r="117" spans="1:19" ht="150" x14ac:dyDescent="0.25">
      <c r="A117" s="564" t="s">
        <v>5033</v>
      </c>
      <c r="B117" s="564"/>
      <c r="C117" s="564"/>
      <c r="D117" s="564"/>
      <c r="E117" s="754" t="s">
        <v>6991</v>
      </c>
      <c r="F117" s="450" t="s">
        <v>263</v>
      </c>
      <c r="G117" s="12" t="s">
        <v>5034</v>
      </c>
      <c r="H117" s="12" t="s">
        <v>5035</v>
      </c>
      <c r="I117" s="12" t="s">
        <v>5036</v>
      </c>
      <c r="J117" s="420">
        <v>0</v>
      </c>
      <c r="K117" s="420"/>
      <c r="L117" s="420">
        <v>0</v>
      </c>
      <c r="M117" s="417"/>
      <c r="N117" s="420">
        <v>0</v>
      </c>
      <c r="O117" s="416"/>
      <c r="P117" s="420">
        <v>0</v>
      </c>
      <c r="Q117" s="416"/>
      <c r="R117" s="420">
        <v>0</v>
      </c>
      <c r="S117" s="420"/>
    </row>
    <row r="118" spans="1:19" ht="195" x14ac:dyDescent="0.25">
      <c r="A118" s="564" t="s">
        <v>5037</v>
      </c>
      <c r="B118" s="564"/>
      <c r="C118" s="564"/>
      <c r="D118" s="564"/>
      <c r="E118" s="754" t="s">
        <v>6990</v>
      </c>
      <c r="F118" s="450" t="s">
        <v>264</v>
      </c>
      <c r="G118" s="12" t="s">
        <v>265</v>
      </c>
      <c r="H118" s="12" t="s">
        <v>266</v>
      </c>
      <c r="I118" s="12" t="s">
        <v>267</v>
      </c>
      <c r="J118" s="420"/>
      <c r="K118" s="420"/>
      <c r="L118" s="416"/>
      <c r="M118" s="417"/>
      <c r="N118" s="416"/>
      <c r="O118" s="416"/>
      <c r="P118" s="416"/>
      <c r="Q118" s="416"/>
      <c r="R118" s="420"/>
      <c r="S118" s="419"/>
    </row>
    <row r="119" spans="1:19" ht="45" x14ac:dyDescent="0.25">
      <c r="A119" s="564" t="s">
        <v>5038</v>
      </c>
      <c r="B119" s="564"/>
      <c r="C119" s="564"/>
      <c r="D119" s="564"/>
      <c r="E119" s="754" t="s">
        <v>6992</v>
      </c>
      <c r="F119" s="450" t="s">
        <v>268</v>
      </c>
      <c r="G119" s="12" t="s">
        <v>269</v>
      </c>
      <c r="H119" s="12" t="s">
        <v>270</v>
      </c>
      <c r="I119" s="12" t="s">
        <v>271</v>
      </c>
      <c r="J119" s="420"/>
      <c r="K119" s="420"/>
      <c r="L119" s="420"/>
      <c r="M119" s="417"/>
      <c r="N119" s="420"/>
      <c r="O119" s="416"/>
      <c r="P119" s="420"/>
      <c r="Q119" s="416"/>
      <c r="R119" s="420"/>
      <c r="S119" s="419"/>
    </row>
    <row r="120" spans="1:19" ht="180" x14ac:dyDescent="0.25">
      <c r="A120" s="564" t="s">
        <v>5039</v>
      </c>
      <c r="B120" s="564"/>
      <c r="C120" s="564"/>
      <c r="D120" s="564"/>
      <c r="E120" s="754" t="s">
        <v>6993</v>
      </c>
      <c r="F120" s="450" t="s">
        <v>272</v>
      </c>
      <c r="G120" s="12" t="s">
        <v>273</v>
      </c>
      <c r="H120" s="12" t="s">
        <v>274</v>
      </c>
      <c r="I120" s="12" t="s">
        <v>275</v>
      </c>
      <c r="J120" s="420"/>
      <c r="K120" s="420"/>
      <c r="L120" s="420"/>
      <c r="M120" s="417"/>
      <c r="N120" s="420"/>
      <c r="O120" s="416"/>
      <c r="P120" s="420"/>
      <c r="Q120" s="416"/>
      <c r="R120" s="420"/>
    </row>
    <row r="121" spans="1:19" ht="120" x14ac:dyDescent="0.25">
      <c r="A121" s="564" t="s">
        <v>5040</v>
      </c>
      <c r="B121" s="564"/>
      <c r="C121" s="564"/>
      <c r="D121" s="564"/>
      <c r="E121" s="754" t="s">
        <v>6994</v>
      </c>
      <c r="F121" s="450" t="s">
        <v>276</v>
      </c>
      <c r="G121" s="12" t="s">
        <v>277</v>
      </c>
      <c r="H121" s="12" t="s">
        <v>278</v>
      </c>
      <c r="I121" s="12" t="s">
        <v>5119</v>
      </c>
      <c r="J121" s="420"/>
      <c r="K121" s="420"/>
      <c r="L121" s="420"/>
      <c r="M121" s="417"/>
      <c r="N121" s="420"/>
      <c r="O121" s="416"/>
      <c r="P121" s="420"/>
      <c r="Q121" s="416"/>
      <c r="R121" s="420"/>
      <c r="S121" s="420"/>
    </row>
    <row r="122" spans="1:19" s="52" customFormat="1" ht="69" x14ac:dyDescent="0.25">
      <c r="A122" s="31">
        <v>72</v>
      </c>
      <c r="B122" s="31"/>
      <c r="C122" s="31"/>
      <c r="D122" s="763" t="s">
        <v>6995</v>
      </c>
      <c r="E122" s="763"/>
      <c r="F122" s="517" t="s">
        <v>647</v>
      </c>
      <c r="G122" s="30"/>
      <c r="H122" s="30"/>
      <c r="I122" s="30"/>
      <c r="J122" s="613"/>
      <c r="K122" s="520"/>
      <c r="L122" s="613"/>
      <c r="M122" s="614"/>
      <c r="N122" s="615"/>
      <c r="O122" s="615"/>
      <c r="P122" s="615"/>
      <c r="Q122" s="615"/>
      <c r="R122" s="615"/>
      <c r="S122" s="615"/>
    </row>
    <row r="123" spans="1:19" ht="75" x14ac:dyDescent="0.25">
      <c r="A123" s="564" t="s">
        <v>579</v>
      </c>
      <c r="B123" s="564"/>
      <c r="C123" s="564"/>
      <c r="D123" s="564"/>
      <c r="E123" s="754" t="s">
        <v>6991</v>
      </c>
      <c r="F123" s="450" t="s">
        <v>279</v>
      </c>
      <c r="G123" s="12" t="s">
        <v>5041</v>
      </c>
      <c r="H123" s="12" t="s">
        <v>5042</v>
      </c>
      <c r="I123" s="12" t="s">
        <v>5043</v>
      </c>
      <c r="J123" s="420" t="s">
        <v>3632</v>
      </c>
      <c r="K123" s="420"/>
      <c r="L123" s="420"/>
      <c r="M123" s="417"/>
      <c r="N123" s="420"/>
      <c r="O123" s="416"/>
      <c r="P123" s="420"/>
      <c r="Q123" s="416"/>
      <c r="R123" s="420"/>
      <c r="S123" s="420"/>
    </row>
    <row r="124" spans="1:19" ht="105" x14ac:dyDescent="0.25">
      <c r="A124" s="564" t="s">
        <v>580</v>
      </c>
      <c r="B124" s="564"/>
      <c r="C124" s="564"/>
      <c r="D124" s="564"/>
      <c r="E124" s="754" t="s">
        <v>6990</v>
      </c>
      <c r="F124" s="450" t="s">
        <v>280</v>
      </c>
      <c r="G124" s="12" t="s">
        <v>281</v>
      </c>
      <c r="H124" s="12" t="s">
        <v>282</v>
      </c>
      <c r="I124" s="12" t="s">
        <v>267</v>
      </c>
      <c r="J124" s="420"/>
      <c r="K124" s="420"/>
      <c r="L124" s="416"/>
      <c r="M124" s="417"/>
      <c r="N124" s="416"/>
      <c r="O124" s="416"/>
      <c r="P124" s="416"/>
      <c r="Q124" s="416"/>
      <c r="R124" s="420"/>
      <c r="S124" s="419"/>
    </row>
    <row r="125" spans="1:19" ht="45" x14ac:dyDescent="0.25">
      <c r="A125" s="564" t="s">
        <v>581</v>
      </c>
      <c r="B125" s="564"/>
      <c r="C125" s="564"/>
      <c r="D125" s="564"/>
      <c r="E125" s="754" t="s">
        <v>6992</v>
      </c>
      <c r="F125" s="450" t="s">
        <v>283</v>
      </c>
      <c r="G125" s="12" t="s">
        <v>269</v>
      </c>
      <c r="H125" s="12" t="s">
        <v>270</v>
      </c>
      <c r="I125" s="12" t="s">
        <v>271</v>
      </c>
      <c r="J125" s="420"/>
      <c r="K125" s="420"/>
      <c r="L125" s="420"/>
      <c r="M125" s="417"/>
      <c r="N125" s="420"/>
      <c r="O125" s="416"/>
      <c r="P125" s="420"/>
      <c r="Q125" s="416"/>
      <c r="R125" s="420"/>
      <c r="S125" s="419"/>
    </row>
    <row r="126" spans="1:19" ht="180" x14ac:dyDescent="0.25">
      <c r="A126" s="564" t="s">
        <v>582</v>
      </c>
      <c r="B126" s="564"/>
      <c r="C126" s="564"/>
      <c r="D126" s="564"/>
      <c r="E126" s="754" t="s">
        <v>6993</v>
      </c>
      <c r="F126" s="450" t="s">
        <v>272</v>
      </c>
      <c r="G126" s="12" t="s">
        <v>273</v>
      </c>
      <c r="H126" s="12" t="s">
        <v>274</v>
      </c>
      <c r="I126" s="12" t="s">
        <v>275</v>
      </c>
      <c r="J126" s="420"/>
      <c r="K126" s="420"/>
      <c r="L126" s="420"/>
      <c r="M126" s="417"/>
      <c r="N126" s="420"/>
      <c r="O126" s="416"/>
      <c r="P126" s="420"/>
      <c r="Q126" s="416"/>
      <c r="R126" s="420"/>
      <c r="S126" s="419"/>
    </row>
    <row r="127" spans="1:19" ht="120" x14ac:dyDescent="0.25">
      <c r="A127" s="564" t="s">
        <v>583</v>
      </c>
      <c r="B127" s="564"/>
      <c r="C127" s="564"/>
      <c r="D127" s="564"/>
      <c r="E127" s="754" t="s">
        <v>6994</v>
      </c>
      <c r="F127" s="450" t="s">
        <v>276</v>
      </c>
      <c r="G127" s="12" t="s">
        <v>277</v>
      </c>
      <c r="H127" s="12" t="s">
        <v>278</v>
      </c>
      <c r="I127" s="12" t="s">
        <v>5119</v>
      </c>
      <c r="J127" s="420"/>
      <c r="K127" s="420"/>
      <c r="L127" s="420"/>
      <c r="M127" s="417"/>
      <c r="N127" s="420"/>
      <c r="O127" s="416"/>
      <c r="P127" s="420"/>
      <c r="Q127" s="416"/>
      <c r="R127" s="420"/>
      <c r="S127" s="420"/>
    </row>
    <row r="128" spans="1:19" s="52" customFormat="1" ht="51.75" x14ac:dyDescent="0.25">
      <c r="A128" s="31">
        <v>73</v>
      </c>
      <c r="B128" s="31"/>
      <c r="C128" s="31"/>
      <c r="D128" s="763" t="s">
        <v>6996</v>
      </c>
      <c r="E128" s="763"/>
      <c r="F128" s="517" t="s">
        <v>648</v>
      </c>
      <c r="G128" s="30"/>
      <c r="H128" s="30"/>
      <c r="I128" s="30"/>
      <c r="J128" s="613">
        <f>AVERAGE(J129:J133)</f>
        <v>0</v>
      </c>
      <c r="K128" s="520"/>
      <c r="L128" s="613">
        <f>AVERAGE(L129:L133)</f>
        <v>0</v>
      </c>
      <c r="M128" s="614"/>
      <c r="N128" s="613">
        <f>AVERAGE(N129:N133)</f>
        <v>0</v>
      </c>
      <c r="O128" s="615"/>
      <c r="P128" s="613">
        <f>AVERAGE(P129:P133)</f>
        <v>0</v>
      </c>
      <c r="Q128" s="615"/>
      <c r="R128" s="613">
        <f>AVERAGE(R129:R133)</f>
        <v>0</v>
      </c>
      <c r="S128" s="615"/>
    </row>
    <row r="129" spans="1:19" ht="34.5" x14ac:dyDescent="0.25">
      <c r="A129" s="564" t="s">
        <v>584</v>
      </c>
      <c r="B129" s="564"/>
      <c r="C129" s="564"/>
      <c r="D129" s="564"/>
      <c r="E129" s="754" t="s">
        <v>6991</v>
      </c>
      <c r="F129" s="450" t="s">
        <v>284</v>
      </c>
      <c r="G129" s="12" t="s">
        <v>5044</v>
      </c>
      <c r="H129" s="12" t="s">
        <v>5045</v>
      </c>
      <c r="I129" s="12" t="s">
        <v>5046</v>
      </c>
      <c r="J129" s="420">
        <v>0</v>
      </c>
      <c r="K129" s="420"/>
      <c r="L129" s="420">
        <v>0</v>
      </c>
      <c r="M129" s="417"/>
      <c r="N129" s="420">
        <v>0</v>
      </c>
      <c r="O129" s="416"/>
      <c r="P129" s="420">
        <v>0</v>
      </c>
      <c r="Q129" s="416"/>
      <c r="R129" s="420">
        <v>0</v>
      </c>
      <c r="S129" s="420"/>
    </row>
    <row r="130" spans="1:19" ht="105" x14ac:dyDescent="0.25">
      <c r="A130" s="564" t="s">
        <v>585</v>
      </c>
      <c r="B130" s="564"/>
      <c r="C130" s="564"/>
      <c r="D130" s="564"/>
      <c r="E130" s="754" t="s">
        <v>6990</v>
      </c>
      <c r="F130" s="450" t="s">
        <v>287</v>
      </c>
      <c r="G130" s="12" t="s">
        <v>265</v>
      </c>
      <c r="H130" s="12" t="s">
        <v>282</v>
      </c>
      <c r="I130" s="12" t="s">
        <v>288</v>
      </c>
      <c r="J130" s="420"/>
      <c r="K130" s="420"/>
      <c r="L130" s="420"/>
      <c r="M130" s="417"/>
      <c r="N130" s="420"/>
      <c r="O130" s="416"/>
      <c r="P130" s="420"/>
      <c r="Q130" s="416"/>
      <c r="R130" s="420"/>
      <c r="S130" s="420"/>
    </row>
    <row r="131" spans="1:19" ht="45" x14ac:dyDescent="0.25">
      <c r="A131" s="564" t="s">
        <v>586</v>
      </c>
      <c r="B131" s="564"/>
      <c r="C131" s="564"/>
      <c r="D131" s="564"/>
      <c r="E131" s="754" t="s">
        <v>6992</v>
      </c>
      <c r="F131" s="450" t="s">
        <v>268</v>
      </c>
      <c r="G131" s="12" t="s">
        <v>269</v>
      </c>
      <c r="H131" s="12" t="s">
        <v>270</v>
      </c>
      <c r="I131" s="12" t="s">
        <v>271</v>
      </c>
      <c r="J131" s="420"/>
      <c r="K131" s="420"/>
      <c r="L131" s="420"/>
      <c r="M131" s="417"/>
      <c r="N131" s="420"/>
      <c r="O131" s="416"/>
      <c r="P131" s="420"/>
      <c r="Q131" s="416"/>
      <c r="R131" s="420"/>
      <c r="S131" s="420"/>
    </row>
    <row r="132" spans="1:19" ht="180" x14ac:dyDescent="0.25">
      <c r="A132" s="564" t="s">
        <v>587</v>
      </c>
      <c r="B132" s="564"/>
      <c r="C132" s="564"/>
      <c r="D132" s="564"/>
      <c r="E132" s="754" t="s">
        <v>6993</v>
      </c>
      <c r="F132" s="450" t="s">
        <v>1569</v>
      </c>
      <c r="G132" s="12" t="s">
        <v>273</v>
      </c>
      <c r="H132" s="12" t="s">
        <v>274</v>
      </c>
      <c r="I132" s="12" t="s">
        <v>275</v>
      </c>
      <c r="J132" s="420"/>
      <c r="K132" s="420"/>
      <c r="L132" s="420"/>
      <c r="M132" s="417"/>
      <c r="N132" s="420"/>
      <c r="O132" s="416"/>
      <c r="P132" s="420"/>
      <c r="Q132" s="416"/>
      <c r="R132" s="420"/>
      <c r="S132" s="420"/>
    </row>
    <row r="133" spans="1:19" ht="120" x14ac:dyDescent="0.25">
      <c r="A133" s="564" t="s">
        <v>588</v>
      </c>
      <c r="B133" s="564"/>
      <c r="C133" s="564"/>
      <c r="D133" s="564"/>
      <c r="E133" s="754" t="s">
        <v>6994</v>
      </c>
      <c r="F133" s="450" t="s">
        <v>276</v>
      </c>
      <c r="G133" s="12" t="s">
        <v>277</v>
      </c>
      <c r="H133" s="12" t="s">
        <v>278</v>
      </c>
      <c r="I133" s="12" t="s">
        <v>5119</v>
      </c>
      <c r="J133" s="420"/>
      <c r="K133" s="420"/>
      <c r="L133" s="420"/>
      <c r="M133" s="417"/>
      <c r="N133" s="420"/>
      <c r="O133" s="416"/>
      <c r="P133" s="420"/>
      <c r="Q133" s="416"/>
      <c r="R133" s="420"/>
      <c r="S133" s="420"/>
    </row>
    <row r="134" spans="1:19" s="52" customFormat="1" ht="51.75" x14ac:dyDescent="0.25">
      <c r="A134" s="31">
        <v>74</v>
      </c>
      <c r="B134" s="31"/>
      <c r="C134" s="31"/>
      <c r="D134" s="763" t="s">
        <v>6997</v>
      </c>
      <c r="E134" s="763"/>
      <c r="F134" s="517" t="s">
        <v>649</v>
      </c>
      <c r="G134" s="30"/>
      <c r="H134" s="30"/>
      <c r="I134" s="30"/>
      <c r="J134" s="613">
        <f>AVERAGE(J135:J139)</f>
        <v>0</v>
      </c>
      <c r="K134" s="520"/>
      <c r="L134" s="613">
        <f>AVERAGE(L135:L139)</f>
        <v>0</v>
      </c>
      <c r="M134" s="614"/>
      <c r="N134" s="613">
        <f>AVERAGE(N135:N139)</f>
        <v>0</v>
      </c>
      <c r="O134" s="615"/>
      <c r="P134" s="613">
        <f>AVERAGE(P135:P139)</f>
        <v>0</v>
      </c>
      <c r="Q134" s="615"/>
      <c r="R134" s="613">
        <f>AVERAGE(R135:R139)</f>
        <v>0</v>
      </c>
      <c r="S134" s="615"/>
    </row>
    <row r="135" spans="1:19" ht="60" x14ac:dyDescent="0.25">
      <c r="A135" s="564" t="s">
        <v>589</v>
      </c>
      <c r="B135" s="564"/>
      <c r="C135" s="564"/>
      <c r="D135" s="564"/>
      <c r="E135" s="754" t="s">
        <v>6991</v>
      </c>
      <c r="F135" s="450" t="s">
        <v>289</v>
      </c>
      <c r="G135" s="12" t="s">
        <v>285</v>
      </c>
      <c r="H135" s="12" t="s">
        <v>286</v>
      </c>
      <c r="I135" s="12" t="s">
        <v>5047</v>
      </c>
      <c r="J135" s="420">
        <v>0</v>
      </c>
      <c r="K135" s="420"/>
      <c r="L135" s="420">
        <v>0</v>
      </c>
      <c r="M135" s="417"/>
      <c r="N135" s="420">
        <v>0</v>
      </c>
      <c r="O135" s="416"/>
      <c r="P135" s="420">
        <v>0</v>
      </c>
      <c r="Q135" s="416"/>
      <c r="R135" s="420">
        <v>0</v>
      </c>
      <c r="S135" s="420"/>
    </row>
    <row r="136" spans="1:19" ht="105" x14ac:dyDescent="0.25">
      <c r="A136" s="564" t="s">
        <v>590</v>
      </c>
      <c r="B136" s="564"/>
      <c r="C136" s="564"/>
      <c r="D136" s="564"/>
      <c r="E136" s="754" t="s">
        <v>6990</v>
      </c>
      <c r="F136" s="450" t="s">
        <v>290</v>
      </c>
      <c r="G136" s="12" t="s">
        <v>265</v>
      </c>
      <c r="H136" s="12" t="s">
        <v>291</v>
      </c>
      <c r="I136" s="12" t="s">
        <v>267</v>
      </c>
      <c r="J136" s="420"/>
      <c r="K136" s="627"/>
      <c r="L136" s="420"/>
      <c r="M136" s="417"/>
      <c r="N136" s="420"/>
      <c r="O136" s="416"/>
      <c r="P136" s="420"/>
      <c r="Q136" s="416"/>
      <c r="R136" s="420"/>
      <c r="S136" s="420"/>
    </row>
    <row r="137" spans="1:19" ht="45" x14ac:dyDescent="0.25">
      <c r="A137" s="564" t="s">
        <v>591</v>
      </c>
      <c r="B137" s="564"/>
      <c r="C137" s="564"/>
      <c r="D137" s="564"/>
      <c r="E137" s="754" t="s">
        <v>6992</v>
      </c>
      <c r="F137" s="450" t="s">
        <v>268</v>
      </c>
      <c r="G137" s="12" t="s">
        <v>269</v>
      </c>
      <c r="H137" s="12" t="s">
        <v>270</v>
      </c>
      <c r="I137" s="12" t="s">
        <v>271</v>
      </c>
      <c r="J137" s="420"/>
      <c r="K137" s="418"/>
      <c r="L137" s="420"/>
      <c r="M137" s="417"/>
      <c r="N137" s="420"/>
      <c r="O137" s="416"/>
      <c r="P137" s="420"/>
      <c r="Q137" s="416"/>
      <c r="R137" s="420"/>
      <c r="S137" s="420"/>
    </row>
    <row r="138" spans="1:19" ht="180" x14ac:dyDescent="0.25">
      <c r="A138" s="564" t="s">
        <v>592</v>
      </c>
      <c r="B138" s="564"/>
      <c r="C138" s="564"/>
      <c r="D138" s="564"/>
      <c r="E138" s="754" t="s">
        <v>6993</v>
      </c>
      <c r="F138" s="450" t="s">
        <v>272</v>
      </c>
      <c r="G138" s="12" t="s">
        <v>273</v>
      </c>
      <c r="H138" s="12" t="s">
        <v>274</v>
      </c>
      <c r="I138" s="12" t="s">
        <v>275</v>
      </c>
      <c r="J138" s="420"/>
      <c r="K138" s="420"/>
      <c r="L138" s="420"/>
      <c r="M138" s="417"/>
      <c r="N138" s="420"/>
      <c r="O138" s="416"/>
      <c r="P138" s="420"/>
      <c r="Q138" s="416"/>
      <c r="R138" s="420"/>
      <c r="S138" s="419"/>
    </row>
    <row r="139" spans="1:19" ht="120" x14ac:dyDescent="0.25">
      <c r="A139" s="564" t="s">
        <v>593</v>
      </c>
      <c r="B139" s="564"/>
      <c r="C139" s="564"/>
      <c r="D139" s="564"/>
      <c r="E139" s="754" t="s">
        <v>6994</v>
      </c>
      <c r="F139" s="450" t="s">
        <v>276</v>
      </c>
      <c r="G139" s="12" t="s">
        <v>277</v>
      </c>
      <c r="H139" s="12" t="s">
        <v>278</v>
      </c>
      <c r="I139" s="12" t="s">
        <v>5119</v>
      </c>
      <c r="J139" s="420"/>
      <c r="K139" s="420"/>
      <c r="L139" s="420"/>
      <c r="M139" s="417"/>
      <c r="N139" s="420"/>
      <c r="O139" s="416"/>
      <c r="P139" s="420"/>
      <c r="Q139" s="416"/>
      <c r="R139" s="420"/>
      <c r="S139" s="420"/>
    </row>
    <row r="140" spans="1:19" s="26" customFormat="1" ht="138" customHeight="1" x14ac:dyDescent="0.25">
      <c r="A140" s="28"/>
      <c r="B140" s="28"/>
      <c r="C140" s="750" t="s">
        <v>594</v>
      </c>
      <c r="D140" s="28"/>
      <c r="E140" s="1023"/>
      <c r="F140" s="762" t="s">
        <v>531</v>
      </c>
      <c r="G140" s="751"/>
      <c r="H140" s="751"/>
      <c r="I140" s="751"/>
      <c r="J140" s="616">
        <f>AVERAGE(J141:J145)</f>
        <v>0</v>
      </c>
      <c r="K140" s="524"/>
      <c r="L140" s="616">
        <f>AVERAGE(L141:L145)</f>
        <v>0</v>
      </c>
      <c r="M140" s="617"/>
      <c r="N140" s="616">
        <f>AVERAGE(N141:N145)</f>
        <v>0</v>
      </c>
      <c r="O140" s="618"/>
      <c r="P140" s="616">
        <f>AVERAGE(P141:P145)</f>
        <v>0</v>
      </c>
      <c r="Q140" s="618"/>
      <c r="R140" s="616">
        <f>AVERAGE(R141:R145)</f>
        <v>0</v>
      </c>
      <c r="S140" s="618"/>
    </row>
    <row r="141" spans="1:19" ht="135" x14ac:dyDescent="0.25">
      <c r="A141" s="564">
        <v>75</v>
      </c>
      <c r="B141" s="564"/>
      <c r="C141" s="564"/>
      <c r="D141" s="754" t="s">
        <v>309</v>
      </c>
      <c r="E141" s="754"/>
      <c r="F141" s="450" t="s">
        <v>292</v>
      </c>
      <c r="G141" s="12" t="s">
        <v>51</v>
      </c>
      <c r="H141" s="12" t="s">
        <v>52</v>
      </c>
      <c r="I141" s="12" t="s">
        <v>53</v>
      </c>
      <c r="J141" s="420">
        <v>0</v>
      </c>
      <c r="K141" s="420" t="s">
        <v>3634</v>
      </c>
      <c r="L141" s="420">
        <v>0</v>
      </c>
      <c r="M141" s="417"/>
      <c r="N141" s="420">
        <v>0</v>
      </c>
      <c r="O141" s="416"/>
      <c r="P141" s="420">
        <v>0</v>
      </c>
      <c r="Q141" s="416"/>
      <c r="R141" s="420">
        <v>0</v>
      </c>
      <c r="S141" s="420"/>
    </row>
    <row r="142" spans="1:19" ht="165" x14ac:dyDescent="0.25">
      <c r="A142" s="564">
        <v>76</v>
      </c>
      <c r="B142" s="564"/>
      <c r="C142" s="564"/>
      <c r="D142" s="754" t="s">
        <v>310</v>
      </c>
      <c r="E142" s="754"/>
      <c r="F142" s="450" t="s">
        <v>293</v>
      </c>
      <c r="G142" s="12" t="s">
        <v>294</v>
      </c>
      <c r="H142" s="12" t="s">
        <v>295</v>
      </c>
      <c r="I142" s="12" t="s">
        <v>296</v>
      </c>
      <c r="J142" s="420">
        <v>0</v>
      </c>
      <c r="K142" s="420"/>
      <c r="L142" s="420">
        <v>0</v>
      </c>
      <c r="M142" s="417"/>
      <c r="N142" s="420">
        <v>0</v>
      </c>
      <c r="O142" s="416"/>
      <c r="P142" s="420">
        <v>0</v>
      </c>
      <c r="Q142" s="416"/>
      <c r="R142" s="420">
        <v>0</v>
      </c>
      <c r="S142" s="420"/>
    </row>
    <row r="143" spans="1:19" ht="165" x14ac:dyDescent="0.25">
      <c r="A143" s="564">
        <v>77</v>
      </c>
      <c r="B143" s="564"/>
      <c r="C143" s="564"/>
      <c r="D143" s="754" t="s">
        <v>311</v>
      </c>
      <c r="E143" s="754"/>
      <c r="F143" s="450" t="s">
        <v>297</v>
      </c>
      <c r="G143" s="12" t="s">
        <v>298</v>
      </c>
      <c r="H143" s="12" t="s">
        <v>299</v>
      </c>
      <c r="I143" s="12" t="s">
        <v>296</v>
      </c>
      <c r="J143" s="420"/>
      <c r="K143" s="420"/>
      <c r="L143" s="420"/>
      <c r="M143" s="417"/>
      <c r="N143" s="420"/>
      <c r="O143" s="416"/>
      <c r="P143" s="420"/>
      <c r="Q143" s="416"/>
      <c r="R143" s="420"/>
      <c r="S143" s="420"/>
    </row>
    <row r="144" spans="1:19" ht="165" x14ac:dyDescent="0.25">
      <c r="A144" s="564">
        <v>78</v>
      </c>
      <c r="B144" s="564"/>
      <c r="C144" s="564"/>
      <c r="D144" s="754" t="s">
        <v>312</v>
      </c>
      <c r="E144" s="754"/>
      <c r="F144" s="450" t="s">
        <v>300</v>
      </c>
      <c r="G144" s="12" t="s">
        <v>301</v>
      </c>
      <c r="H144" s="12" t="s">
        <v>302</v>
      </c>
      <c r="I144" s="12" t="s">
        <v>296</v>
      </c>
      <c r="J144" s="420">
        <v>0</v>
      </c>
      <c r="K144" s="420"/>
      <c r="L144" s="420">
        <v>0</v>
      </c>
      <c r="M144" s="417"/>
      <c r="N144" s="420">
        <v>0</v>
      </c>
      <c r="O144" s="416"/>
      <c r="P144" s="420">
        <v>0</v>
      </c>
      <c r="Q144" s="416"/>
      <c r="R144" s="420">
        <v>0</v>
      </c>
      <c r="S144" s="420"/>
    </row>
    <row r="145" spans="1:19" ht="165" x14ac:dyDescent="0.25">
      <c r="A145" s="564">
        <v>79</v>
      </c>
      <c r="B145" s="564"/>
      <c r="C145" s="564"/>
      <c r="D145" s="754" t="s">
        <v>313</v>
      </c>
      <c r="E145" s="754"/>
      <c r="F145" s="450" t="s">
        <v>303</v>
      </c>
      <c r="G145" s="12" t="s">
        <v>301</v>
      </c>
      <c r="H145" s="12" t="s">
        <v>302</v>
      </c>
      <c r="I145" s="12" t="s">
        <v>296</v>
      </c>
      <c r="J145" s="420">
        <v>0</v>
      </c>
      <c r="K145" s="420"/>
      <c r="L145" s="420">
        <v>0</v>
      </c>
      <c r="M145" s="417"/>
      <c r="N145" s="420">
        <v>0</v>
      </c>
      <c r="O145" s="416"/>
      <c r="P145" s="420">
        <v>0</v>
      </c>
      <c r="Q145" s="416"/>
      <c r="R145" s="420">
        <v>0</v>
      </c>
      <c r="S145" s="420"/>
    </row>
    <row r="146" spans="1:19" s="26" customFormat="1" ht="60" x14ac:dyDescent="0.25">
      <c r="A146" s="28"/>
      <c r="B146" s="750" t="s">
        <v>595</v>
      </c>
      <c r="C146" s="28"/>
      <c r="D146" s="28"/>
      <c r="E146" s="28"/>
      <c r="F146" s="502" t="s">
        <v>5048</v>
      </c>
      <c r="G146" s="765"/>
      <c r="H146" s="765"/>
      <c r="I146" s="765"/>
      <c r="J146" s="606">
        <f>AVERAGE(J147,J152,J163,J172)</f>
        <v>67.1875</v>
      </c>
      <c r="K146" s="607"/>
      <c r="L146" s="606">
        <f>AVERAGE(L147,L152,L163,L172)</f>
        <v>67.1875</v>
      </c>
      <c r="M146" s="607"/>
      <c r="N146" s="606">
        <f>AVERAGE(N147,N152,N163,N172)</f>
        <v>64.0625</v>
      </c>
      <c r="O146" s="607"/>
      <c r="P146" s="606">
        <f>AVERAGE(P147,P152,P163,P172)</f>
        <v>64.0625</v>
      </c>
      <c r="Q146" s="607"/>
      <c r="R146" s="606">
        <f>AVERAGE(R147,R152,R163,R172)</f>
        <v>60.9375</v>
      </c>
      <c r="S146" s="607"/>
    </row>
    <row r="147" spans="1:19" s="26" customFormat="1" ht="45" x14ac:dyDescent="0.25">
      <c r="A147" s="28"/>
      <c r="B147" s="28"/>
      <c r="C147" s="750" t="s">
        <v>596</v>
      </c>
      <c r="D147" s="28"/>
      <c r="E147" s="28"/>
      <c r="F147" s="502" t="s">
        <v>5049</v>
      </c>
      <c r="G147" s="769"/>
      <c r="H147" s="769"/>
      <c r="I147" s="769"/>
      <c r="J147" s="606">
        <f>AVERAGE(J148:J151)</f>
        <v>62.5</v>
      </c>
      <c r="K147" s="607"/>
      <c r="L147" s="606">
        <f>AVERAGE(L148:L151)</f>
        <v>62.5</v>
      </c>
      <c r="M147" s="607"/>
      <c r="N147" s="606">
        <f>AVERAGE(N148:N151)</f>
        <v>50</v>
      </c>
      <c r="O147" s="607"/>
      <c r="P147" s="606">
        <f>AVERAGE(P148:P151)</f>
        <v>50</v>
      </c>
      <c r="Q147" s="607"/>
      <c r="R147" s="606">
        <f>AVERAGE(R148:R151)</f>
        <v>50</v>
      </c>
      <c r="S147" s="607"/>
    </row>
    <row r="148" spans="1:19" ht="105" x14ac:dyDescent="0.25">
      <c r="A148" s="564">
        <v>80</v>
      </c>
      <c r="B148" s="564"/>
      <c r="C148" s="564"/>
      <c r="D148" s="754" t="s">
        <v>355</v>
      </c>
      <c r="E148" s="754"/>
      <c r="F148" s="450" t="s">
        <v>314</v>
      </c>
      <c r="G148" s="12" t="s">
        <v>315</v>
      </c>
      <c r="H148" s="12" t="s">
        <v>316</v>
      </c>
      <c r="I148" s="12" t="s">
        <v>317</v>
      </c>
      <c r="J148" s="430">
        <v>50</v>
      </c>
      <c r="K148" s="420" t="s">
        <v>3635</v>
      </c>
      <c r="L148" s="430">
        <v>50</v>
      </c>
      <c r="M148" s="430"/>
      <c r="N148" s="430">
        <v>50</v>
      </c>
      <c r="O148" s="430"/>
      <c r="P148" s="430">
        <v>50</v>
      </c>
      <c r="Q148" s="430"/>
      <c r="R148" s="430">
        <v>50</v>
      </c>
      <c r="S148" s="430"/>
    </row>
    <row r="149" spans="1:19" ht="60" x14ac:dyDescent="0.25">
      <c r="A149" s="564">
        <v>81</v>
      </c>
      <c r="B149" s="564"/>
      <c r="C149" s="564"/>
      <c r="D149" s="754" t="s">
        <v>356</v>
      </c>
      <c r="E149" s="754"/>
      <c r="F149" s="450" t="s">
        <v>318</v>
      </c>
      <c r="G149" s="12" t="s">
        <v>319</v>
      </c>
      <c r="H149" s="12" t="s">
        <v>320</v>
      </c>
      <c r="I149" s="12" t="s">
        <v>321</v>
      </c>
      <c r="J149" s="422">
        <v>100</v>
      </c>
      <c r="K149" s="416"/>
      <c r="L149" s="422">
        <v>100</v>
      </c>
      <c r="M149" s="422"/>
      <c r="N149" s="422">
        <v>100</v>
      </c>
      <c r="O149" s="422"/>
      <c r="P149" s="422">
        <v>100</v>
      </c>
      <c r="Q149" s="422"/>
      <c r="R149" s="422">
        <v>100</v>
      </c>
      <c r="S149" s="422"/>
    </row>
    <row r="150" spans="1:19" ht="105" x14ac:dyDescent="0.25">
      <c r="A150" s="564">
        <v>82</v>
      </c>
      <c r="B150" s="564"/>
      <c r="C150" s="564"/>
      <c r="D150" s="754" t="s">
        <v>357</v>
      </c>
      <c r="E150" s="754"/>
      <c r="F150" s="450" t="s">
        <v>322</v>
      </c>
      <c r="G150" s="12" t="s">
        <v>323</v>
      </c>
      <c r="H150" s="12" t="s">
        <v>324</v>
      </c>
      <c r="I150" s="12" t="s">
        <v>325</v>
      </c>
      <c r="J150" s="430">
        <v>50</v>
      </c>
      <c r="K150" s="420" t="s">
        <v>3636</v>
      </c>
      <c r="L150" s="430">
        <v>50</v>
      </c>
      <c r="M150" s="430"/>
      <c r="N150" s="430">
        <v>50</v>
      </c>
      <c r="O150" s="430"/>
      <c r="P150" s="430">
        <v>50</v>
      </c>
      <c r="Q150" s="430"/>
      <c r="R150" s="430">
        <v>50</v>
      </c>
      <c r="S150" s="430"/>
    </row>
    <row r="151" spans="1:19" ht="60" x14ac:dyDescent="0.25">
      <c r="A151" s="564">
        <v>83</v>
      </c>
      <c r="B151" s="564"/>
      <c r="C151" s="564"/>
      <c r="D151" s="754" t="s">
        <v>358</v>
      </c>
      <c r="E151" s="754"/>
      <c r="F151" s="450" t="s">
        <v>326</v>
      </c>
      <c r="G151" s="12" t="s">
        <v>327</v>
      </c>
      <c r="H151" s="12" t="s">
        <v>328</v>
      </c>
      <c r="I151" s="12" t="s">
        <v>329</v>
      </c>
      <c r="J151" s="430">
        <v>50</v>
      </c>
      <c r="K151" s="420" t="s">
        <v>3637</v>
      </c>
      <c r="L151" s="430">
        <v>50</v>
      </c>
      <c r="M151" s="420" t="s">
        <v>3637</v>
      </c>
      <c r="N151" s="430">
        <v>0</v>
      </c>
      <c r="O151" s="430"/>
      <c r="P151" s="430">
        <v>0</v>
      </c>
      <c r="Q151" s="430"/>
      <c r="R151" s="430">
        <v>0</v>
      </c>
      <c r="S151" s="430"/>
    </row>
    <row r="152" spans="1:19" s="26" customFormat="1" ht="99.75" customHeight="1" x14ac:dyDescent="0.25">
      <c r="A152" s="28"/>
      <c r="B152" s="28"/>
      <c r="C152" s="750" t="s">
        <v>597</v>
      </c>
      <c r="D152" s="28"/>
      <c r="E152" s="1023"/>
      <c r="F152" s="762" t="s">
        <v>5120</v>
      </c>
      <c r="G152" s="751"/>
      <c r="H152" s="751"/>
      <c r="I152" s="751"/>
      <c r="J152" s="616">
        <f>AVERAGE(J153,J161:J162)</f>
        <v>50</v>
      </c>
      <c r="K152" s="524"/>
      <c r="L152" s="616">
        <f>AVERAGE(L153,L161:L162)</f>
        <v>50</v>
      </c>
      <c r="M152" s="617"/>
      <c r="N152" s="616">
        <f>AVERAGE(N153,N161:N162)</f>
        <v>50</v>
      </c>
      <c r="O152" s="618"/>
      <c r="P152" s="616">
        <f>AVERAGE(P153,P161:P162)</f>
        <v>50</v>
      </c>
      <c r="Q152" s="618"/>
      <c r="R152" s="616">
        <f>AVERAGE(R153,R161:R162)</f>
        <v>50</v>
      </c>
      <c r="S152" s="618"/>
    </row>
    <row r="153" spans="1:19" s="52" customFormat="1" ht="99.75" customHeight="1" x14ac:dyDescent="0.25">
      <c r="A153" s="31">
        <v>84</v>
      </c>
      <c r="B153" s="31"/>
      <c r="C153" s="758"/>
      <c r="D153" s="763" t="s">
        <v>7002</v>
      </c>
      <c r="E153" s="763"/>
      <c r="F153" s="764" t="s">
        <v>635</v>
      </c>
      <c r="G153" s="30"/>
      <c r="H153" s="30"/>
      <c r="I153" s="30"/>
      <c r="J153" s="613">
        <f>AVERAGE(J154:J160)</f>
        <v>100</v>
      </c>
      <c r="K153" s="520"/>
      <c r="L153" s="613">
        <f>AVERAGE(L154:L160)</f>
        <v>100</v>
      </c>
      <c r="M153" s="614"/>
      <c r="N153" s="613">
        <f>AVERAGE(N154:N160)</f>
        <v>100</v>
      </c>
      <c r="O153" s="615"/>
      <c r="P153" s="613">
        <f>AVERAGE(P154:P160)</f>
        <v>100</v>
      </c>
      <c r="Q153" s="615"/>
      <c r="R153" s="613">
        <f>AVERAGE(R154:R160)</f>
        <v>100</v>
      </c>
      <c r="S153" s="615"/>
    </row>
    <row r="154" spans="1:19" ht="90" x14ac:dyDescent="0.25">
      <c r="A154" s="564" t="s">
        <v>5051</v>
      </c>
      <c r="B154" s="564"/>
      <c r="C154" s="564"/>
      <c r="D154" s="564"/>
      <c r="E154" s="754" t="s">
        <v>7009</v>
      </c>
      <c r="F154" s="450" t="s">
        <v>5121</v>
      </c>
      <c r="G154" s="12" t="s">
        <v>91</v>
      </c>
      <c r="H154" s="12" t="s">
        <v>92</v>
      </c>
      <c r="I154" s="12" t="s">
        <v>93</v>
      </c>
      <c r="J154" s="420">
        <v>100</v>
      </c>
      <c r="K154" s="420" t="s">
        <v>3638</v>
      </c>
      <c r="L154" s="420">
        <v>100</v>
      </c>
      <c r="M154" s="435"/>
      <c r="N154" s="420">
        <v>100</v>
      </c>
      <c r="O154" s="420"/>
      <c r="P154" s="420">
        <v>100</v>
      </c>
      <c r="Q154" s="420"/>
      <c r="R154" s="420">
        <v>100</v>
      </c>
      <c r="S154" s="420"/>
    </row>
    <row r="155" spans="1:19" ht="90" x14ac:dyDescent="0.25">
      <c r="A155" s="564" t="s">
        <v>5052</v>
      </c>
      <c r="B155" s="564"/>
      <c r="C155" s="564"/>
      <c r="D155" s="564"/>
      <c r="E155" s="754" t="s">
        <v>7010</v>
      </c>
      <c r="F155" s="450" t="s">
        <v>5115</v>
      </c>
      <c r="G155" s="12" t="s">
        <v>109</v>
      </c>
      <c r="H155" s="12" t="s">
        <v>94</v>
      </c>
      <c r="I155" s="12" t="s">
        <v>95</v>
      </c>
      <c r="J155" s="420"/>
      <c r="K155" s="420"/>
      <c r="L155" s="420"/>
      <c r="M155" s="435"/>
      <c r="N155" s="420"/>
      <c r="O155" s="420"/>
      <c r="P155" s="420"/>
      <c r="Q155" s="420"/>
      <c r="R155" s="420"/>
      <c r="S155" s="419"/>
    </row>
    <row r="156" spans="1:19" ht="60" x14ac:dyDescent="0.25">
      <c r="A156" s="564" t="s">
        <v>5053</v>
      </c>
      <c r="B156" s="564"/>
      <c r="C156" s="564"/>
      <c r="D156" s="564"/>
      <c r="E156" s="754" t="s">
        <v>7011</v>
      </c>
      <c r="F156" s="450" t="s">
        <v>5050</v>
      </c>
      <c r="G156" s="12" t="s">
        <v>91</v>
      </c>
      <c r="H156" s="12" t="s">
        <v>98</v>
      </c>
      <c r="I156" s="12" t="s">
        <v>111</v>
      </c>
      <c r="J156" s="420">
        <v>100</v>
      </c>
      <c r="K156" s="420" t="s">
        <v>964</v>
      </c>
      <c r="L156" s="420">
        <v>100</v>
      </c>
      <c r="M156" s="435"/>
      <c r="N156" s="420">
        <v>100</v>
      </c>
      <c r="O156" s="420"/>
      <c r="P156" s="420">
        <v>100</v>
      </c>
      <c r="Q156" s="420"/>
      <c r="R156" s="420">
        <v>100</v>
      </c>
      <c r="S156" s="420"/>
    </row>
    <row r="157" spans="1:19" ht="120" x14ac:dyDescent="0.25">
      <c r="A157" s="564" t="s">
        <v>5054</v>
      </c>
      <c r="B157" s="564"/>
      <c r="C157" s="564"/>
      <c r="D157" s="564"/>
      <c r="E157" s="754" t="s">
        <v>6998</v>
      </c>
      <c r="F157" s="450" t="s">
        <v>5116</v>
      </c>
      <c r="G157" s="12" t="s">
        <v>100</v>
      </c>
      <c r="H157" s="12" t="s">
        <v>101</v>
      </c>
      <c r="I157" s="12" t="s">
        <v>102</v>
      </c>
      <c r="J157" s="420"/>
      <c r="K157" s="420"/>
      <c r="L157" s="420"/>
      <c r="M157" s="435"/>
      <c r="N157" s="420"/>
      <c r="O157" s="420"/>
      <c r="P157" s="420"/>
      <c r="Q157" s="420"/>
      <c r="R157" s="420"/>
      <c r="S157" s="420"/>
    </row>
    <row r="158" spans="1:19" ht="75" x14ac:dyDescent="0.25">
      <c r="A158" s="564" t="s">
        <v>5055</v>
      </c>
      <c r="B158" s="564"/>
      <c r="C158" s="564"/>
      <c r="D158" s="564"/>
      <c r="E158" s="754" t="s">
        <v>6999</v>
      </c>
      <c r="F158" s="450" t="s">
        <v>112</v>
      </c>
      <c r="G158" s="12" t="s">
        <v>4881</v>
      </c>
      <c r="H158" s="12" t="s">
        <v>4882</v>
      </c>
      <c r="I158" s="12" t="s">
        <v>4883</v>
      </c>
      <c r="J158" s="420"/>
      <c r="K158" s="420"/>
      <c r="L158" s="420"/>
      <c r="M158" s="420"/>
      <c r="N158" s="420"/>
      <c r="O158" s="420"/>
      <c r="P158" s="420"/>
      <c r="Q158" s="420"/>
      <c r="R158" s="420"/>
      <c r="S158" s="420"/>
    </row>
    <row r="159" spans="1:19" ht="90" x14ac:dyDescent="0.25">
      <c r="A159" s="564" t="s">
        <v>5056</v>
      </c>
      <c r="B159" s="564"/>
      <c r="C159" s="564"/>
      <c r="D159" s="564"/>
      <c r="E159" s="754" t="s">
        <v>7000</v>
      </c>
      <c r="F159" s="450" t="s">
        <v>4884</v>
      </c>
      <c r="G159" s="12" t="s">
        <v>36</v>
      </c>
      <c r="H159" s="12" t="s">
        <v>105</v>
      </c>
      <c r="I159" s="12" t="s">
        <v>106</v>
      </c>
      <c r="J159" s="420"/>
      <c r="K159" s="420"/>
      <c r="L159" s="420"/>
      <c r="M159" s="420"/>
      <c r="N159" s="420"/>
      <c r="O159" s="420"/>
      <c r="P159" s="420"/>
      <c r="Q159" s="420"/>
      <c r="R159" s="420"/>
      <c r="S159" s="420"/>
    </row>
    <row r="160" spans="1:19" ht="45" x14ac:dyDescent="0.25">
      <c r="A160" s="564" t="s">
        <v>5057</v>
      </c>
      <c r="B160" s="564"/>
      <c r="C160" s="564"/>
      <c r="D160" s="564"/>
      <c r="E160" s="754" t="s">
        <v>7001</v>
      </c>
      <c r="F160" s="450" t="s">
        <v>330</v>
      </c>
      <c r="G160" s="12" t="s">
        <v>4885</v>
      </c>
      <c r="H160" s="12" t="s">
        <v>107</v>
      </c>
      <c r="I160" s="12" t="s">
        <v>108</v>
      </c>
      <c r="J160" s="420"/>
      <c r="K160" s="420"/>
      <c r="L160" s="420"/>
      <c r="M160" s="420"/>
      <c r="N160" s="420"/>
      <c r="O160" s="420"/>
      <c r="P160" s="420"/>
      <c r="Q160" s="420"/>
      <c r="R160" s="420"/>
      <c r="S160" s="420"/>
    </row>
    <row r="161" spans="1:19" ht="210" x14ac:dyDescent="0.25">
      <c r="A161" s="564">
        <v>85</v>
      </c>
      <c r="B161" s="564"/>
      <c r="C161" s="564"/>
      <c r="D161" s="754" t="s">
        <v>359</v>
      </c>
      <c r="E161" s="754"/>
      <c r="F161" s="450" t="s">
        <v>117</v>
      </c>
      <c r="G161" s="12" t="s">
        <v>118</v>
      </c>
      <c r="H161" s="12" t="s">
        <v>119</v>
      </c>
      <c r="I161" s="12" t="s">
        <v>120</v>
      </c>
      <c r="J161" s="430">
        <v>50</v>
      </c>
      <c r="K161" s="420" t="s">
        <v>3639</v>
      </c>
      <c r="L161" s="430">
        <v>50</v>
      </c>
      <c r="M161" s="420"/>
      <c r="N161" s="430">
        <v>50</v>
      </c>
      <c r="O161" s="420"/>
      <c r="P161" s="430">
        <v>50</v>
      </c>
      <c r="Q161" s="420"/>
      <c r="R161" s="430">
        <v>50</v>
      </c>
      <c r="S161" s="420"/>
    </row>
    <row r="162" spans="1:19" ht="180" x14ac:dyDescent="0.25">
      <c r="A162" s="564">
        <v>86</v>
      </c>
      <c r="B162" s="564"/>
      <c r="C162" s="564"/>
      <c r="D162" s="754" t="s">
        <v>360</v>
      </c>
      <c r="E162" s="754"/>
      <c r="F162" s="450" t="s">
        <v>125</v>
      </c>
      <c r="G162" s="12" t="s">
        <v>103</v>
      </c>
      <c r="H162" s="12" t="s">
        <v>331</v>
      </c>
      <c r="I162" s="12" t="s">
        <v>127</v>
      </c>
      <c r="J162" s="430">
        <v>0</v>
      </c>
      <c r="K162" s="420" t="s">
        <v>4926</v>
      </c>
      <c r="L162" s="430">
        <v>0</v>
      </c>
      <c r="M162" s="435"/>
      <c r="N162" s="430">
        <v>0</v>
      </c>
      <c r="O162" s="420"/>
      <c r="P162" s="430">
        <v>0</v>
      </c>
      <c r="Q162" s="420"/>
      <c r="R162" s="430">
        <v>0</v>
      </c>
      <c r="S162" s="420"/>
    </row>
    <row r="163" spans="1:19" s="26" customFormat="1" ht="95.25" customHeight="1" x14ac:dyDescent="0.25">
      <c r="A163" s="28"/>
      <c r="B163" s="28"/>
      <c r="C163" s="750" t="s">
        <v>566</v>
      </c>
      <c r="D163" s="28"/>
      <c r="E163" s="1023"/>
      <c r="F163" s="762" t="s">
        <v>5020</v>
      </c>
      <c r="G163" s="751"/>
      <c r="H163" s="751"/>
      <c r="I163" s="751"/>
      <c r="J163" s="616">
        <f>AVERAGE(J164:J171)</f>
        <v>56.25</v>
      </c>
      <c r="K163" s="524"/>
      <c r="L163" s="616">
        <f>AVERAGE(L164:L171)</f>
        <v>56.25</v>
      </c>
      <c r="M163" s="617"/>
      <c r="N163" s="616">
        <f>AVERAGE(N164:N171)</f>
        <v>56.25</v>
      </c>
      <c r="O163" s="618"/>
      <c r="P163" s="616">
        <f>AVERAGE(P164:P171)</f>
        <v>56.25</v>
      </c>
      <c r="Q163" s="618"/>
      <c r="R163" s="616">
        <f>AVERAGE(R164:R171)</f>
        <v>43.75</v>
      </c>
      <c r="S163" s="618"/>
    </row>
    <row r="164" spans="1:19" ht="165" x14ac:dyDescent="0.25">
      <c r="A164" s="564">
        <v>87</v>
      </c>
      <c r="B164" s="564"/>
      <c r="C164" s="564"/>
      <c r="D164" s="754" t="s">
        <v>128</v>
      </c>
      <c r="E164" s="754"/>
      <c r="F164" s="450" t="s">
        <v>121</v>
      </c>
      <c r="G164" s="12" t="s">
        <v>122</v>
      </c>
      <c r="H164" s="12" t="s">
        <v>123</v>
      </c>
      <c r="I164" s="12" t="s">
        <v>124</v>
      </c>
      <c r="J164" s="430">
        <v>100</v>
      </c>
      <c r="K164" s="420" t="s">
        <v>3640</v>
      </c>
      <c r="L164" s="430">
        <v>100</v>
      </c>
      <c r="M164" s="420"/>
      <c r="N164" s="430">
        <v>100</v>
      </c>
      <c r="O164" s="420"/>
      <c r="P164" s="430">
        <v>100</v>
      </c>
      <c r="Q164" s="420"/>
      <c r="R164" s="430">
        <v>100</v>
      </c>
      <c r="S164" s="420"/>
    </row>
    <row r="165" spans="1:19" ht="34.5" x14ac:dyDescent="0.25">
      <c r="A165" s="564">
        <v>88</v>
      </c>
      <c r="B165" s="564"/>
      <c r="C165" s="564"/>
      <c r="D165" s="754" t="s">
        <v>361</v>
      </c>
      <c r="E165" s="754"/>
      <c r="F165" s="450" t="s">
        <v>132</v>
      </c>
      <c r="G165" s="12" t="s">
        <v>317</v>
      </c>
      <c r="H165" s="12" t="s">
        <v>316</v>
      </c>
      <c r="I165" s="12" t="s">
        <v>315</v>
      </c>
      <c r="J165" s="430">
        <v>100</v>
      </c>
      <c r="K165" s="420"/>
      <c r="L165" s="430">
        <v>100</v>
      </c>
      <c r="M165" s="430"/>
      <c r="N165" s="430">
        <v>100</v>
      </c>
      <c r="O165" s="430"/>
      <c r="P165" s="430">
        <v>100</v>
      </c>
      <c r="Q165" s="430"/>
      <c r="R165" s="430">
        <v>100</v>
      </c>
      <c r="S165" s="430"/>
    </row>
    <row r="166" spans="1:19" ht="90" x14ac:dyDescent="0.25">
      <c r="A166" s="564">
        <v>89</v>
      </c>
      <c r="B166" s="564"/>
      <c r="C166" s="564"/>
      <c r="D166" s="754" t="s">
        <v>332</v>
      </c>
      <c r="E166" s="754"/>
      <c r="F166" s="450" t="s">
        <v>332</v>
      </c>
      <c r="G166" s="12" t="s">
        <v>333</v>
      </c>
      <c r="H166" s="12" t="s">
        <v>334</v>
      </c>
      <c r="I166" s="12" t="s">
        <v>335</v>
      </c>
      <c r="J166" s="430">
        <v>50</v>
      </c>
      <c r="K166" s="420" t="s">
        <v>3641</v>
      </c>
      <c r="L166" s="430">
        <v>50</v>
      </c>
      <c r="M166" s="430"/>
      <c r="N166" s="430">
        <v>50</v>
      </c>
      <c r="O166" s="430"/>
      <c r="P166" s="430">
        <v>50</v>
      </c>
      <c r="Q166" s="430"/>
      <c r="R166" s="430">
        <v>50</v>
      </c>
      <c r="S166" s="430"/>
    </row>
    <row r="167" spans="1:19" ht="135" x14ac:dyDescent="0.25">
      <c r="A167" s="564">
        <v>90</v>
      </c>
      <c r="B167" s="564"/>
      <c r="C167" s="564"/>
      <c r="D167" s="754" t="s">
        <v>362</v>
      </c>
      <c r="E167" s="754"/>
      <c r="F167" s="450" t="s">
        <v>7195</v>
      </c>
      <c r="G167" s="12" t="s">
        <v>336</v>
      </c>
      <c r="H167" s="12" t="s">
        <v>5138</v>
      </c>
      <c r="I167" s="12" t="s">
        <v>5137</v>
      </c>
      <c r="J167" s="430">
        <v>0</v>
      </c>
      <c r="K167" s="420" t="s">
        <v>3642</v>
      </c>
      <c r="L167" s="430">
        <v>0</v>
      </c>
      <c r="M167" s="430"/>
      <c r="N167" s="430">
        <v>0</v>
      </c>
      <c r="O167" s="430"/>
      <c r="P167" s="430">
        <v>0</v>
      </c>
      <c r="Q167" s="430"/>
      <c r="R167" s="430">
        <v>0</v>
      </c>
      <c r="S167" s="430"/>
    </row>
    <row r="168" spans="1:19" ht="409.5" x14ac:dyDescent="0.25">
      <c r="A168" s="564">
        <v>91</v>
      </c>
      <c r="B168" s="564"/>
      <c r="C168" s="564"/>
      <c r="D168" s="754" t="s">
        <v>148</v>
      </c>
      <c r="E168" s="754"/>
      <c r="F168" s="450" t="s">
        <v>337</v>
      </c>
      <c r="G168" s="12" t="s">
        <v>338</v>
      </c>
      <c r="H168" s="12" t="s">
        <v>339</v>
      </c>
      <c r="I168" s="12" t="s">
        <v>340</v>
      </c>
      <c r="J168" s="430">
        <v>0</v>
      </c>
      <c r="K168" s="418" t="s">
        <v>3643</v>
      </c>
      <c r="L168" s="430">
        <v>0</v>
      </c>
      <c r="M168" s="430"/>
      <c r="N168" s="430">
        <v>0</v>
      </c>
      <c r="O168" s="430"/>
      <c r="P168" s="430">
        <v>0</v>
      </c>
      <c r="Q168" s="430"/>
      <c r="R168" s="430">
        <v>0</v>
      </c>
      <c r="S168" s="420" t="s">
        <v>3644</v>
      </c>
    </row>
    <row r="169" spans="1:19" ht="409.5" x14ac:dyDescent="0.25">
      <c r="A169" s="564">
        <v>92</v>
      </c>
      <c r="B169" s="564"/>
      <c r="C169" s="564"/>
      <c r="D169" s="754" t="s">
        <v>363</v>
      </c>
      <c r="E169" s="754"/>
      <c r="F169" s="450" t="s">
        <v>341</v>
      </c>
      <c r="G169" s="12" t="s">
        <v>342</v>
      </c>
      <c r="H169" s="12" t="s">
        <v>343</v>
      </c>
      <c r="I169" s="12" t="s">
        <v>344</v>
      </c>
      <c r="J169" s="430">
        <v>100</v>
      </c>
      <c r="K169" s="420" t="s">
        <v>3645</v>
      </c>
      <c r="L169" s="430">
        <v>100</v>
      </c>
      <c r="M169" s="430"/>
      <c r="N169" s="430">
        <v>100</v>
      </c>
      <c r="O169" s="430"/>
      <c r="P169" s="430">
        <v>100</v>
      </c>
      <c r="Q169" s="420" t="s">
        <v>3645</v>
      </c>
      <c r="R169" s="430">
        <v>0</v>
      </c>
      <c r="S169" s="420" t="s">
        <v>3646</v>
      </c>
    </row>
    <row r="170" spans="1:19" ht="120" x14ac:dyDescent="0.25">
      <c r="A170" s="564">
        <v>93</v>
      </c>
      <c r="B170" s="564"/>
      <c r="C170" s="564"/>
      <c r="D170" s="754" t="s">
        <v>364</v>
      </c>
      <c r="E170" s="754"/>
      <c r="F170" s="450" t="s">
        <v>345</v>
      </c>
      <c r="G170" s="12" t="s">
        <v>346</v>
      </c>
      <c r="H170" s="12" t="s">
        <v>347</v>
      </c>
      <c r="I170" s="12" t="s">
        <v>348</v>
      </c>
      <c r="J170" s="430">
        <v>0</v>
      </c>
      <c r="K170" s="420"/>
      <c r="L170" s="430">
        <v>0</v>
      </c>
      <c r="M170" s="430"/>
      <c r="N170" s="430">
        <v>0</v>
      </c>
      <c r="O170" s="430"/>
      <c r="P170" s="430">
        <v>0</v>
      </c>
      <c r="Q170" s="430"/>
      <c r="R170" s="430">
        <v>0</v>
      </c>
      <c r="S170" s="430"/>
    </row>
    <row r="171" spans="1:19" ht="210" x14ac:dyDescent="0.25">
      <c r="A171" s="564">
        <v>94</v>
      </c>
      <c r="B171" s="564"/>
      <c r="C171" s="564"/>
      <c r="D171" s="754" t="s">
        <v>150</v>
      </c>
      <c r="E171" s="754"/>
      <c r="F171" s="450" t="s">
        <v>349</v>
      </c>
      <c r="G171" s="12" t="s">
        <v>145</v>
      </c>
      <c r="H171" s="12" t="s">
        <v>146</v>
      </c>
      <c r="I171" s="12" t="s">
        <v>147</v>
      </c>
      <c r="J171" s="430">
        <v>100</v>
      </c>
      <c r="K171" s="420" t="s">
        <v>3647</v>
      </c>
      <c r="L171" s="430">
        <v>100</v>
      </c>
      <c r="M171" s="430"/>
      <c r="N171" s="430">
        <v>100</v>
      </c>
      <c r="O171" s="430"/>
      <c r="P171" s="430">
        <v>100</v>
      </c>
      <c r="Q171" s="430"/>
      <c r="R171" s="430">
        <v>100</v>
      </c>
      <c r="S171" s="430"/>
    </row>
    <row r="172" spans="1:19" s="26" customFormat="1" ht="90" customHeight="1" x14ac:dyDescent="0.25">
      <c r="A172" s="28"/>
      <c r="B172" s="28"/>
      <c r="C172" s="750" t="s">
        <v>598</v>
      </c>
      <c r="D172" s="28"/>
      <c r="E172" s="1023"/>
      <c r="F172" s="762" t="s">
        <v>5058</v>
      </c>
      <c r="G172" s="751"/>
      <c r="H172" s="751"/>
      <c r="I172" s="751"/>
      <c r="J172" s="616">
        <f>AVERAGE(J173:J175)</f>
        <v>100</v>
      </c>
      <c r="K172" s="524"/>
      <c r="L172" s="616">
        <f>AVERAGE(L173:L175)</f>
        <v>100</v>
      </c>
      <c r="M172" s="617"/>
      <c r="N172" s="616">
        <f>AVERAGE(N173:N175)</f>
        <v>100</v>
      </c>
      <c r="O172" s="618"/>
      <c r="P172" s="616">
        <f>AVERAGE(P173:P175)</f>
        <v>100</v>
      </c>
      <c r="Q172" s="618"/>
      <c r="R172" s="616">
        <f>AVERAGE(R173:R175)</f>
        <v>100</v>
      </c>
      <c r="S172" s="618"/>
    </row>
    <row r="173" spans="1:19" ht="405" x14ac:dyDescent="0.25">
      <c r="A173" s="564">
        <v>95</v>
      </c>
      <c r="B173" s="564"/>
      <c r="C173" s="564"/>
      <c r="D173" s="754" t="s">
        <v>365</v>
      </c>
      <c r="E173" s="754"/>
      <c r="F173" s="450" t="s">
        <v>350</v>
      </c>
      <c r="G173" s="12" t="s">
        <v>351</v>
      </c>
      <c r="H173" s="12" t="s">
        <v>352</v>
      </c>
      <c r="I173" s="12" t="s">
        <v>353</v>
      </c>
      <c r="J173" s="420">
        <v>100</v>
      </c>
      <c r="K173" s="420" t="s">
        <v>3648</v>
      </c>
      <c r="L173" s="416">
        <v>100</v>
      </c>
      <c r="M173" s="417"/>
      <c r="N173" s="420">
        <v>100</v>
      </c>
      <c r="O173" s="420"/>
      <c r="P173" s="420">
        <v>100</v>
      </c>
      <c r="Q173" s="416"/>
      <c r="R173" s="420">
        <v>100</v>
      </c>
      <c r="S173" s="420" t="s">
        <v>3649</v>
      </c>
    </row>
    <row r="174" spans="1:19" ht="409.5" x14ac:dyDescent="0.25">
      <c r="A174" s="564">
        <v>96</v>
      </c>
      <c r="B174" s="564"/>
      <c r="C174" s="564"/>
      <c r="D174" s="754" t="s">
        <v>366</v>
      </c>
      <c r="E174" s="754"/>
      <c r="F174" s="450" t="s">
        <v>160</v>
      </c>
      <c r="G174" s="12" t="s">
        <v>58</v>
      </c>
      <c r="H174" s="12" t="s">
        <v>354</v>
      </c>
      <c r="I174" s="12" t="s">
        <v>353</v>
      </c>
      <c r="J174" s="420">
        <v>100</v>
      </c>
      <c r="K174" s="418" t="s">
        <v>3650</v>
      </c>
      <c r="L174" s="416">
        <v>100</v>
      </c>
      <c r="M174" s="417"/>
      <c r="N174" s="420">
        <v>100</v>
      </c>
      <c r="O174" s="420"/>
      <c r="P174" s="420">
        <v>100</v>
      </c>
      <c r="Q174" s="416"/>
      <c r="R174" s="420">
        <v>100</v>
      </c>
      <c r="S174" s="420" t="s">
        <v>3651</v>
      </c>
    </row>
    <row r="175" spans="1:19" ht="45" x14ac:dyDescent="0.25">
      <c r="A175" s="564">
        <v>97</v>
      </c>
      <c r="B175" s="564"/>
      <c r="C175" s="564"/>
      <c r="D175" s="754" t="s">
        <v>66</v>
      </c>
      <c r="E175" s="754"/>
      <c r="F175" s="450" t="s">
        <v>161</v>
      </c>
      <c r="G175" s="12" t="s">
        <v>58</v>
      </c>
      <c r="H175" s="12" t="s">
        <v>354</v>
      </c>
      <c r="I175" s="12" t="s">
        <v>353</v>
      </c>
      <c r="J175" s="416">
        <v>100</v>
      </c>
      <c r="K175" s="627"/>
      <c r="L175" s="416">
        <v>100</v>
      </c>
      <c r="M175" s="417"/>
      <c r="N175" s="420">
        <v>100</v>
      </c>
      <c r="O175" s="420"/>
      <c r="P175" s="420">
        <v>100</v>
      </c>
      <c r="Q175" s="416"/>
      <c r="R175" s="420">
        <v>100</v>
      </c>
      <c r="S175" s="420"/>
    </row>
    <row r="176" spans="1:19" s="26" customFormat="1" ht="130.5" customHeight="1" x14ac:dyDescent="0.25">
      <c r="A176" s="28"/>
      <c r="B176" s="750" t="s">
        <v>599</v>
      </c>
      <c r="C176" s="28"/>
      <c r="D176" s="28"/>
      <c r="E176" s="28"/>
      <c r="F176" s="502" t="s">
        <v>367</v>
      </c>
      <c r="G176" s="28"/>
      <c r="H176" s="28"/>
      <c r="I176" s="28"/>
      <c r="J176" s="616">
        <f>AVERAGE(J177,J186,J203,J212)</f>
        <v>21.458333333333336</v>
      </c>
      <c r="K176" s="544"/>
      <c r="L176" s="616">
        <f>AVERAGE(L177,L186,L203,L212)</f>
        <v>21.458333333333336</v>
      </c>
      <c r="M176" s="617"/>
      <c r="N176" s="616">
        <f>AVERAGE(N177,N186,N203,N212)</f>
        <v>18.333333333333336</v>
      </c>
      <c r="O176" s="618"/>
      <c r="P176" s="616">
        <f>AVERAGE(P177,P186,P203,P212)</f>
        <v>18.333333333333336</v>
      </c>
      <c r="Q176" s="618"/>
      <c r="R176" s="616">
        <f>AVERAGE(R177,R186,R203,R212)</f>
        <v>18.333333333333336</v>
      </c>
      <c r="S176" s="618"/>
    </row>
    <row r="177" spans="1:19" s="26" customFormat="1" ht="60" x14ac:dyDescent="0.25">
      <c r="A177" s="28"/>
      <c r="B177" s="28"/>
      <c r="C177" s="750" t="s">
        <v>600</v>
      </c>
      <c r="D177" s="28"/>
      <c r="E177" s="28"/>
      <c r="F177" s="502" t="s">
        <v>532</v>
      </c>
      <c r="G177" s="28"/>
      <c r="H177" s="28"/>
      <c r="I177" s="28"/>
      <c r="J177" s="606">
        <f>AVERAGE(J178:J181,J184,J185)</f>
        <v>0</v>
      </c>
      <c r="K177" s="607"/>
      <c r="L177" s="606">
        <f>AVERAGE(L178:L181,L184,L185)</f>
        <v>0</v>
      </c>
      <c r="M177" s="607"/>
      <c r="N177" s="606">
        <f>AVERAGE(N178:N181,N184,N185)</f>
        <v>0</v>
      </c>
      <c r="O177" s="607"/>
      <c r="P177" s="606">
        <f>AVERAGE(P178:P181,P184,P185)</f>
        <v>0</v>
      </c>
      <c r="Q177" s="607"/>
      <c r="R177" s="606">
        <f>AVERAGE(R178:R181,R184,R185)</f>
        <v>0</v>
      </c>
      <c r="S177" s="607"/>
    </row>
    <row r="178" spans="1:19" ht="240" x14ac:dyDescent="0.25">
      <c r="A178" s="564">
        <v>98</v>
      </c>
      <c r="B178" s="564"/>
      <c r="C178" s="564"/>
      <c r="D178" s="754" t="s">
        <v>67</v>
      </c>
      <c r="E178" s="754"/>
      <c r="F178" s="450" t="s">
        <v>5059</v>
      </c>
      <c r="G178" s="12" t="s">
        <v>368</v>
      </c>
      <c r="H178" s="12" t="s">
        <v>369</v>
      </c>
      <c r="I178" s="12" t="s">
        <v>370</v>
      </c>
      <c r="J178" s="420">
        <v>0</v>
      </c>
      <c r="K178" s="420" t="s">
        <v>3652</v>
      </c>
      <c r="L178" s="420">
        <v>0</v>
      </c>
      <c r="M178" s="417"/>
      <c r="N178" s="420">
        <v>0</v>
      </c>
      <c r="O178" s="420"/>
      <c r="P178" s="420">
        <v>0</v>
      </c>
      <c r="Q178" s="420"/>
      <c r="R178" s="420">
        <v>0</v>
      </c>
      <c r="S178" s="418"/>
    </row>
    <row r="179" spans="1:19" ht="345" x14ac:dyDescent="0.25">
      <c r="A179" s="564">
        <v>99</v>
      </c>
      <c r="B179" s="564"/>
      <c r="C179" s="564"/>
      <c r="D179" s="754" t="s">
        <v>72</v>
      </c>
      <c r="E179" s="754"/>
      <c r="F179" s="450" t="s">
        <v>4988</v>
      </c>
      <c r="G179" s="12" t="s">
        <v>371</v>
      </c>
      <c r="H179" s="12" t="s">
        <v>4986</v>
      </c>
      <c r="I179" s="12" t="s">
        <v>372</v>
      </c>
      <c r="J179" s="420">
        <v>0</v>
      </c>
      <c r="K179" s="420" t="s">
        <v>3653</v>
      </c>
      <c r="L179" s="420">
        <v>0</v>
      </c>
      <c r="M179" s="420"/>
      <c r="N179" s="420">
        <v>0</v>
      </c>
      <c r="O179" s="420"/>
      <c r="P179" s="420">
        <v>0</v>
      </c>
      <c r="Q179" s="420"/>
      <c r="R179" s="420">
        <v>0</v>
      </c>
      <c r="S179" s="420"/>
    </row>
    <row r="180" spans="1:19" ht="120" x14ac:dyDescent="0.25">
      <c r="A180" s="564">
        <v>100</v>
      </c>
      <c r="B180" s="564"/>
      <c r="C180" s="564"/>
      <c r="D180" s="754" t="s">
        <v>358</v>
      </c>
      <c r="E180" s="754"/>
      <c r="F180" s="450" t="s">
        <v>373</v>
      </c>
      <c r="G180" s="12" t="s">
        <v>327</v>
      </c>
      <c r="H180" s="12" t="s">
        <v>374</v>
      </c>
      <c r="I180" s="12" t="s">
        <v>375</v>
      </c>
      <c r="J180" s="430">
        <v>0</v>
      </c>
      <c r="K180" s="420" t="s">
        <v>3654</v>
      </c>
      <c r="L180" s="416">
        <v>0</v>
      </c>
      <c r="M180" s="417"/>
      <c r="N180" s="416">
        <v>0</v>
      </c>
      <c r="O180" s="416"/>
      <c r="P180" s="416">
        <v>0</v>
      </c>
      <c r="Q180" s="416"/>
      <c r="R180" s="416">
        <v>0</v>
      </c>
      <c r="S180" s="420"/>
    </row>
    <row r="181" spans="1:19" s="52" customFormat="1" ht="51.75" x14ac:dyDescent="0.25">
      <c r="A181" s="31">
        <v>101</v>
      </c>
      <c r="B181" s="31"/>
      <c r="C181" s="31"/>
      <c r="D181" s="756" t="s">
        <v>650</v>
      </c>
      <c r="E181" s="756"/>
      <c r="F181" s="517" t="s">
        <v>650</v>
      </c>
      <c r="G181" s="30"/>
      <c r="H181" s="30"/>
      <c r="I181" s="30"/>
      <c r="J181" s="613"/>
      <c r="K181" s="520"/>
      <c r="L181" s="613"/>
      <c r="M181" s="614"/>
      <c r="N181" s="613"/>
      <c r="O181" s="615"/>
      <c r="P181" s="613"/>
      <c r="Q181" s="615"/>
      <c r="R181" s="613"/>
      <c r="S181" s="615"/>
    </row>
    <row r="182" spans="1:19" ht="285" x14ac:dyDescent="0.25">
      <c r="A182" s="564" t="s">
        <v>5060</v>
      </c>
      <c r="B182" s="564"/>
      <c r="C182" s="564"/>
      <c r="D182" s="564"/>
      <c r="E182" s="754" t="s">
        <v>7012</v>
      </c>
      <c r="F182" s="450" t="s">
        <v>376</v>
      </c>
      <c r="G182" s="12" t="s">
        <v>377</v>
      </c>
      <c r="H182" s="12" t="s">
        <v>378</v>
      </c>
      <c r="I182" s="12" t="s">
        <v>38</v>
      </c>
      <c r="J182" s="422">
        <v>50</v>
      </c>
      <c r="K182" s="416" t="s">
        <v>3655</v>
      </c>
      <c r="L182" s="420">
        <v>50</v>
      </c>
      <c r="M182" s="417"/>
      <c r="N182" s="420">
        <v>50</v>
      </c>
      <c r="O182" s="450"/>
      <c r="P182" s="420">
        <v>50</v>
      </c>
      <c r="Q182" s="416"/>
      <c r="R182" s="422">
        <v>50</v>
      </c>
      <c r="S182" s="416"/>
    </row>
    <row r="183" spans="1:19" ht="45" x14ac:dyDescent="0.25">
      <c r="A183" s="564" t="s">
        <v>5061</v>
      </c>
      <c r="B183" s="564"/>
      <c r="C183" s="564"/>
      <c r="D183" s="564"/>
      <c r="E183" s="754" t="s">
        <v>7013</v>
      </c>
      <c r="F183" s="450" t="s">
        <v>379</v>
      </c>
      <c r="G183" s="12" t="s">
        <v>380</v>
      </c>
      <c r="H183" s="12" t="s">
        <v>381</v>
      </c>
      <c r="I183" s="12" t="s">
        <v>382</v>
      </c>
      <c r="J183" s="430">
        <v>0</v>
      </c>
      <c r="K183" s="430"/>
      <c r="L183" s="420">
        <v>0</v>
      </c>
      <c r="M183" s="417"/>
      <c r="N183" s="420">
        <v>0</v>
      </c>
      <c r="O183" s="416"/>
      <c r="P183" s="420">
        <v>0</v>
      </c>
      <c r="Q183" s="416"/>
      <c r="R183" s="430">
        <v>0</v>
      </c>
      <c r="S183" s="430"/>
    </row>
    <row r="184" spans="1:19" ht="105" x14ac:dyDescent="0.25">
      <c r="A184" s="564">
        <v>102</v>
      </c>
      <c r="B184" s="564"/>
      <c r="C184" s="564"/>
      <c r="D184" s="754" t="s">
        <v>429</v>
      </c>
      <c r="E184" s="754"/>
      <c r="F184" s="450" t="s">
        <v>383</v>
      </c>
      <c r="G184" s="12" t="s">
        <v>384</v>
      </c>
      <c r="H184" s="12" t="s">
        <v>385</v>
      </c>
      <c r="I184" s="12" t="s">
        <v>5122</v>
      </c>
      <c r="J184" s="430">
        <v>0</v>
      </c>
      <c r="K184" s="420" t="s">
        <v>3657</v>
      </c>
      <c r="L184" s="420">
        <v>0</v>
      </c>
      <c r="M184" s="417"/>
      <c r="N184" s="420">
        <v>0</v>
      </c>
      <c r="O184" s="416"/>
      <c r="P184" s="420">
        <v>0</v>
      </c>
      <c r="Q184" s="416"/>
      <c r="R184" s="430">
        <v>0</v>
      </c>
      <c r="S184" s="430"/>
    </row>
    <row r="185" spans="1:19" ht="90" x14ac:dyDescent="0.25">
      <c r="A185" s="564">
        <v>103</v>
      </c>
      <c r="B185" s="564"/>
      <c r="C185" s="564"/>
      <c r="D185" s="754" t="s">
        <v>430</v>
      </c>
      <c r="E185" s="754"/>
      <c r="F185" s="450" t="s">
        <v>5123</v>
      </c>
      <c r="G185" s="12" t="s">
        <v>384</v>
      </c>
      <c r="H185" s="12" t="s">
        <v>385</v>
      </c>
      <c r="I185" s="12" t="s">
        <v>5122</v>
      </c>
      <c r="J185" s="430">
        <v>0</v>
      </c>
      <c r="K185" s="430"/>
      <c r="L185" s="420">
        <v>0</v>
      </c>
      <c r="M185" s="417"/>
      <c r="N185" s="420">
        <v>0</v>
      </c>
      <c r="O185" s="416"/>
      <c r="P185" s="420">
        <v>0</v>
      </c>
      <c r="Q185" s="416"/>
      <c r="R185" s="430">
        <v>0</v>
      </c>
      <c r="S185" s="430"/>
    </row>
    <row r="186" spans="1:19" s="26" customFormat="1" ht="91.5" customHeight="1" x14ac:dyDescent="0.25">
      <c r="A186" s="28"/>
      <c r="B186" s="28"/>
      <c r="C186" s="750" t="s">
        <v>601</v>
      </c>
      <c r="D186" s="751"/>
      <c r="E186" s="762"/>
      <c r="F186" s="762" t="s">
        <v>533</v>
      </c>
      <c r="G186" s="751"/>
      <c r="H186" s="751"/>
      <c r="I186" s="751"/>
      <c r="J186" s="616">
        <f>AVERAGE(J187,J193,J199:J202)</f>
        <v>50</v>
      </c>
      <c r="K186" s="524"/>
      <c r="L186" s="616">
        <f>AVERAGE(L187,L193,L199:L202)</f>
        <v>50</v>
      </c>
      <c r="M186" s="617"/>
      <c r="N186" s="616">
        <f>AVERAGE(N187,N193,N199:N202)</f>
        <v>50</v>
      </c>
      <c r="O186" s="618"/>
      <c r="P186" s="616">
        <f>AVERAGE(P187,P193,P199:P202)</f>
        <v>50</v>
      </c>
      <c r="Q186" s="618"/>
      <c r="R186" s="616">
        <f>AVERAGE(R187,R193,R199:R202)</f>
        <v>50</v>
      </c>
      <c r="S186" s="618"/>
    </row>
    <row r="187" spans="1:19" s="52" customFormat="1" ht="91.5" customHeight="1" x14ac:dyDescent="0.25">
      <c r="A187" s="31">
        <v>104</v>
      </c>
      <c r="B187" s="31"/>
      <c r="C187" s="758"/>
      <c r="D187" s="763" t="s">
        <v>7005</v>
      </c>
      <c r="E187" s="763"/>
      <c r="F187" s="764" t="s">
        <v>635</v>
      </c>
      <c r="G187" s="30"/>
      <c r="H187" s="30"/>
      <c r="I187" s="30"/>
      <c r="J187" s="613">
        <f>AVERAGE(J188:J192)</f>
        <v>50</v>
      </c>
      <c r="K187" s="520"/>
      <c r="L187" s="613">
        <f>AVERAGE(L188:L192)</f>
        <v>50</v>
      </c>
      <c r="M187" s="614"/>
      <c r="N187" s="613">
        <f>AVERAGE(N188:N192)</f>
        <v>50</v>
      </c>
      <c r="O187" s="615"/>
      <c r="P187" s="613">
        <f>AVERAGE(P188:P192)</f>
        <v>50</v>
      </c>
      <c r="Q187" s="615"/>
      <c r="R187" s="613">
        <f>AVERAGE(R188:R192)</f>
        <v>50</v>
      </c>
      <c r="S187" s="615"/>
    </row>
    <row r="188" spans="1:19" ht="345" x14ac:dyDescent="0.25">
      <c r="A188" s="564" t="s">
        <v>5062</v>
      </c>
      <c r="B188" s="564"/>
      <c r="C188" s="564"/>
      <c r="D188" s="564"/>
      <c r="E188" s="754" t="s">
        <v>7003</v>
      </c>
      <c r="F188" s="450" t="s">
        <v>5124</v>
      </c>
      <c r="G188" s="12" t="s">
        <v>386</v>
      </c>
      <c r="H188" s="12" t="s">
        <v>94</v>
      </c>
      <c r="I188" s="12" t="s">
        <v>387</v>
      </c>
      <c r="J188" s="420">
        <v>50</v>
      </c>
      <c r="K188" s="420" t="s">
        <v>3658</v>
      </c>
      <c r="L188" s="420">
        <v>50</v>
      </c>
      <c r="M188" s="417"/>
      <c r="N188" s="420">
        <v>50</v>
      </c>
      <c r="O188" s="416"/>
      <c r="P188" s="420">
        <v>50</v>
      </c>
      <c r="Q188" s="416"/>
      <c r="R188" s="420">
        <v>50</v>
      </c>
      <c r="S188" s="420"/>
    </row>
    <row r="189" spans="1:19" ht="240" customHeight="1" x14ac:dyDescent="0.25">
      <c r="A189" s="564" t="s">
        <v>5063</v>
      </c>
      <c r="B189" s="564"/>
      <c r="C189" s="564"/>
      <c r="D189" s="564"/>
      <c r="E189" s="754" t="s">
        <v>7004</v>
      </c>
      <c r="F189" s="450" t="s">
        <v>5125</v>
      </c>
      <c r="G189" s="12" t="s">
        <v>100</v>
      </c>
      <c r="H189" s="12" t="s">
        <v>101</v>
      </c>
      <c r="I189" s="12" t="s">
        <v>102</v>
      </c>
      <c r="J189" s="422">
        <v>50</v>
      </c>
      <c r="K189" s="420" t="s">
        <v>3659</v>
      </c>
      <c r="L189" s="422">
        <v>50</v>
      </c>
      <c r="M189" s="417"/>
      <c r="N189" s="422">
        <v>50</v>
      </c>
      <c r="O189" s="416"/>
      <c r="P189" s="422">
        <v>50</v>
      </c>
      <c r="Q189" s="416"/>
      <c r="R189" s="422">
        <v>50</v>
      </c>
      <c r="S189" s="419"/>
    </row>
    <row r="190" spans="1:19" ht="75" x14ac:dyDescent="0.25">
      <c r="A190" s="564" t="s">
        <v>5064</v>
      </c>
      <c r="B190" s="564"/>
      <c r="C190" s="564"/>
      <c r="D190" s="564"/>
      <c r="E190" s="754" t="s">
        <v>7006</v>
      </c>
      <c r="F190" s="437" t="s">
        <v>112</v>
      </c>
      <c r="G190" s="12" t="s">
        <v>4881</v>
      </c>
      <c r="H190" s="12" t="s">
        <v>4882</v>
      </c>
      <c r="I190" s="12" t="s">
        <v>4883</v>
      </c>
      <c r="J190" s="422">
        <v>100</v>
      </c>
      <c r="K190" s="420" t="s">
        <v>3660</v>
      </c>
      <c r="L190" s="422">
        <v>100</v>
      </c>
      <c r="M190" s="420"/>
      <c r="N190" s="422">
        <v>100</v>
      </c>
      <c r="O190" s="416"/>
      <c r="P190" s="420">
        <v>100</v>
      </c>
      <c r="Q190" s="420"/>
      <c r="R190" s="420">
        <v>100</v>
      </c>
      <c r="S190" s="419"/>
    </row>
    <row r="191" spans="1:19" ht="251.25" customHeight="1" x14ac:dyDescent="0.25">
      <c r="A191" s="564" t="s">
        <v>5065</v>
      </c>
      <c r="B191" s="564"/>
      <c r="C191" s="564"/>
      <c r="D191" s="564"/>
      <c r="E191" s="754" t="s">
        <v>7007</v>
      </c>
      <c r="F191" s="437" t="s">
        <v>5126</v>
      </c>
      <c r="G191" s="12" t="s">
        <v>36</v>
      </c>
      <c r="H191" s="12" t="s">
        <v>105</v>
      </c>
      <c r="I191" s="12" t="s">
        <v>106</v>
      </c>
      <c r="J191" s="422">
        <v>50</v>
      </c>
      <c r="K191" s="416" t="s">
        <v>3661</v>
      </c>
      <c r="L191" s="422">
        <v>50</v>
      </c>
      <c r="M191" s="420"/>
      <c r="N191" s="422">
        <v>50</v>
      </c>
      <c r="O191" s="836"/>
      <c r="P191" s="422">
        <v>50</v>
      </c>
      <c r="Q191" s="420"/>
      <c r="R191" s="422">
        <v>50</v>
      </c>
      <c r="S191" s="420"/>
    </row>
    <row r="192" spans="1:19" ht="243.75" customHeight="1" x14ac:dyDescent="0.25">
      <c r="A192" s="564" t="s">
        <v>5066</v>
      </c>
      <c r="B192" s="564"/>
      <c r="C192" s="564"/>
      <c r="D192" s="564"/>
      <c r="E192" s="754" t="s">
        <v>7008</v>
      </c>
      <c r="F192" s="450" t="s">
        <v>330</v>
      </c>
      <c r="G192" s="12" t="s">
        <v>4885</v>
      </c>
      <c r="H192" s="12" t="s">
        <v>107</v>
      </c>
      <c r="I192" s="12" t="s">
        <v>108</v>
      </c>
      <c r="J192" s="422">
        <v>0</v>
      </c>
      <c r="K192" s="837"/>
      <c r="L192" s="422">
        <v>0</v>
      </c>
      <c r="M192" s="420"/>
      <c r="N192" s="420">
        <v>0</v>
      </c>
      <c r="O192" s="420"/>
      <c r="P192" s="420">
        <v>0</v>
      </c>
      <c r="Q192" s="420"/>
      <c r="R192" s="420">
        <v>0</v>
      </c>
      <c r="S192" s="419"/>
    </row>
    <row r="193" spans="1:19" s="52" customFormat="1" ht="91.5" customHeight="1" x14ac:dyDescent="0.25">
      <c r="A193" s="31">
        <v>105</v>
      </c>
      <c r="B193" s="31"/>
      <c r="C193" s="758"/>
      <c r="D193" s="763" t="s">
        <v>7014</v>
      </c>
      <c r="E193" s="763"/>
      <c r="F193" s="764" t="s">
        <v>636</v>
      </c>
      <c r="G193" s="30"/>
      <c r="H193" s="30"/>
      <c r="I193" s="30"/>
      <c r="J193" s="613">
        <f>AVERAGE(J194:J198)</f>
        <v>100</v>
      </c>
      <c r="K193" s="838"/>
      <c r="L193" s="613">
        <f>AVERAGE(L194:L198)</f>
        <v>100</v>
      </c>
      <c r="M193" s="614"/>
      <c r="N193" s="613">
        <f>AVERAGE(N194:N198)</f>
        <v>100</v>
      </c>
      <c r="O193" s="615"/>
      <c r="P193" s="613">
        <f>AVERAGE(P194:P198)</f>
        <v>100</v>
      </c>
      <c r="Q193" s="615"/>
      <c r="R193" s="613">
        <f>AVERAGE(R194:R198)</f>
        <v>100</v>
      </c>
      <c r="S193" s="615"/>
    </row>
    <row r="194" spans="1:19" ht="75" x14ac:dyDescent="0.25">
      <c r="A194" s="564" t="s">
        <v>602</v>
      </c>
      <c r="B194" s="564"/>
      <c r="C194" s="564"/>
      <c r="D194" s="564"/>
      <c r="E194" s="754" t="s">
        <v>7019</v>
      </c>
      <c r="F194" s="450" t="s">
        <v>5127</v>
      </c>
      <c r="G194" s="12" t="s">
        <v>388</v>
      </c>
      <c r="H194" s="12" t="s">
        <v>389</v>
      </c>
      <c r="I194" s="12" t="s">
        <v>99</v>
      </c>
      <c r="J194" s="422">
        <v>100</v>
      </c>
      <c r="K194" s="422"/>
      <c r="L194" s="420">
        <v>100</v>
      </c>
      <c r="M194" s="420"/>
      <c r="N194" s="420">
        <v>100</v>
      </c>
      <c r="O194" s="420"/>
      <c r="P194" s="420">
        <v>100</v>
      </c>
      <c r="Q194" s="416"/>
      <c r="R194" s="420">
        <v>100</v>
      </c>
      <c r="S194" s="419"/>
    </row>
    <row r="195" spans="1:19" ht="135" x14ac:dyDescent="0.25">
      <c r="A195" s="564" t="s">
        <v>603</v>
      </c>
      <c r="B195" s="564"/>
      <c r="C195" s="564"/>
      <c r="D195" s="564"/>
      <c r="E195" s="754" t="s">
        <v>7015</v>
      </c>
      <c r="F195" s="450" t="s">
        <v>5128</v>
      </c>
      <c r="G195" s="12" t="s">
        <v>100</v>
      </c>
      <c r="H195" s="12" t="s">
        <v>101</v>
      </c>
      <c r="I195" s="12" t="s">
        <v>102</v>
      </c>
      <c r="J195" s="422"/>
      <c r="K195" s="422"/>
      <c r="L195" s="416"/>
      <c r="M195" s="417"/>
      <c r="N195" s="416"/>
      <c r="O195" s="416"/>
      <c r="P195" s="416"/>
      <c r="Q195" s="416"/>
      <c r="R195" s="420"/>
      <c r="S195" s="420"/>
    </row>
    <row r="196" spans="1:19" ht="75" x14ac:dyDescent="0.25">
      <c r="A196" s="564" t="s">
        <v>604</v>
      </c>
      <c r="B196" s="564"/>
      <c r="C196" s="564"/>
      <c r="D196" s="564"/>
      <c r="E196" s="754" t="s">
        <v>7016</v>
      </c>
      <c r="F196" s="450" t="s">
        <v>112</v>
      </c>
      <c r="G196" s="12" t="s">
        <v>4881</v>
      </c>
      <c r="H196" s="12" t="s">
        <v>4882</v>
      </c>
      <c r="I196" s="12" t="s">
        <v>4883</v>
      </c>
      <c r="J196" s="422"/>
      <c r="K196" s="422"/>
      <c r="L196" s="416"/>
      <c r="M196" s="417"/>
      <c r="N196" s="416"/>
      <c r="O196" s="416"/>
      <c r="P196" s="416"/>
      <c r="Q196" s="416"/>
      <c r="R196" s="420"/>
      <c r="S196" s="420"/>
    </row>
    <row r="197" spans="1:19" ht="90" x14ac:dyDescent="0.25">
      <c r="A197" s="564" t="s">
        <v>605</v>
      </c>
      <c r="B197" s="564"/>
      <c r="C197" s="564"/>
      <c r="D197" s="564"/>
      <c r="E197" s="754" t="s">
        <v>7017</v>
      </c>
      <c r="F197" s="450" t="s">
        <v>7196</v>
      </c>
      <c r="G197" s="12" t="s">
        <v>36</v>
      </c>
      <c r="H197" s="12" t="s">
        <v>105</v>
      </c>
      <c r="I197" s="12" t="s">
        <v>106</v>
      </c>
      <c r="J197" s="422"/>
      <c r="K197" s="422"/>
      <c r="L197" s="416"/>
      <c r="M197" s="417"/>
      <c r="N197" s="416"/>
      <c r="O197" s="416"/>
      <c r="P197" s="416"/>
      <c r="Q197" s="416"/>
      <c r="R197" s="420"/>
      <c r="S197" s="420"/>
    </row>
    <row r="198" spans="1:19" ht="45" x14ac:dyDescent="0.25">
      <c r="A198" s="564" t="s">
        <v>606</v>
      </c>
      <c r="B198" s="564"/>
      <c r="C198" s="564"/>
      <c r="D198" s="564"/>
      <c r="E198" s="754" t="s">
        <v>7018</v>
      </c>
      <c r="F198" s="450" t="s">
        <v>330</v>
      </c>
      <c r="G198" s="12" t="s">
        <v>4885</v>
      </c>
      <c r="H198" s="12" t="s">
        <v>107</v>
      </c>
      <c r="I198" s="12" t="s">
        <v>108</v>
      </c>
      <c r="J198" s="422"/>
      <c r="K198" s="422"/>
      <c r="L198" s="416"/>
      <c r="M198" s="417"/>
      <c r="N198" s="416"/>
      <c r="O198" s="416"/>
      <c r="P198" s="416"/>
      <c r="Q198" s="416"/>
      <c r="R198" s="420"/>
      <c r="S198" s="420"/>
    </row>
    <row r="199" spans="1:19" ht="90" x14ac:dyDescent="0.25">
      <c r="A199" s="564">
        <v>106</v>
      </c>
      <c r="B199" s="564"/>
      <c r="C199" s="564"/>
      <c r="D199" s="754" t="s">
        <v>130</v>
      </c>
      <c r="E199" s="754"/>
      <c r="F199" s="450" t="s">
        <v>390</v>
      </c>
      <c r="G199" s="12" t="s">
        <v>114</v>
      </c>
      <c r="H199" s="12" t="s">
        <v>391</v>
      </c>
      <c r="I199" s="12" t="s">
        <v>392</v>
      </c>
      <c r="J199" s="422">
        <v>0</v>
      </c>
      <c r="K199" s="420" t="s">
        <v>3662</v>
      </c>
      <c r="L199" s="420">
        <v>0</v>
      </c>
      <c r="M199" s="420"/>
      <c r="N199" s="420">
        <v>0</v>
      </c>
      <c r="O199" s="420"/>
      <c r="P199" s="420">
        <v>0</v>
      </c>
      <c r="Q199" s="420"/>
      <c r="R199" s="420">
        <v>0</v>
      </c>
      <c r="S199" s="420"/>
    </row>
    <row r="200" spans="1:19" ht="105" x14ac:dyDescent="0.25">
      <c r="A200" s="564">
        <v>107</v>
      </c>
      <c r="B200" s="564"/>
      <c r="C200" s="564"/>
      <c r="D200" s="754" t="s">
        <v>431</v>
      </c>
      <c r="E200" s="754"/>
      <c r="F200" s="450" t="s">
        <v>393</v>
      </c>
      <c r="G200" s="12" t="s">
        <v>5129</v>
      </c>
      <c r="H200" s="12" t="s">
        <v>5130</v>
      </c>
      <c r="I200" s="12" t="s">
        <v>395</v>
      </c>
      <c r="J200" s="422">
        <v>50</v>
      </c>
      <c r="K200" s="416" t="s">
        <v>3663</v>
      </c>
      <c r="L200" s="420">
        <v>50</v>
      </c>
      <c r="M200" s="420"/>
      <c r="N200" s="420">
        <v>50</v>
      </c>
      <c r="O200" s="420"/>
      <c r="P200" s="420">
        <v>50</v>
      </c>
      <c r="Q200" s="420"/>
      <c r="R200" s="420">
        <v>50</v>
      </c>
      <c r="S200" s="419"/>
    </row>
    <row r="201" spans="1:19" ht="60" x14ac:dyDescent="0.25">
      <c r="A201" s="564">
        <v>108</v>
      </c>
      <c r="B201" s="564"/>
      <c r="C201" s="564"/>
      <c r="D201" s="754" t="s">
        <v>432</v>
      </c>
      <c r="E201" s="754"/>
      <c r="F201" s="450" t="s">
        <v>396</v>
      </c>
      <c r="G201" s="12" t="s">
        <v>114</v>
      </c>
      <c r="H201" s="12" t="s">
        <v>397</v>
      </c>
      <c r="I201" s="12" t="s">
        <v>398</v>
      </c>
      <c r="J201" s="422">
        <v>100</v>
      </c>
      <c r="K201" s="422"/>
      <c r="L201" s="420">
        <v>100</v>
      </c>
      <c r="M201" s="420"/>
      <c r="N201" s="420">
        <v>100</v>
      </c>
      <c r="O201" s="420"/>
      <c r="P201" s="420">
        <v>100</v>
      </c>
      <c r="Q201" s="416"/>
      <c r="R201" s="420">
        <v>100</v>
      </c>
      <c r="S201" s="420"/>
    </row>
    <row r="202" spans="1:19" ht="180" x14ac:dyDescent="0.25">
      <c r="A202" s="564">
        <v>109</v>
      </c>
      <c r="B202" s="564"/>
      <c r="C202" s="564"/>
      <c r="D202" s="754" t="s">
        <v>360</v>
      </c>
      <c r="E202" s="754"/>
      <c r="F202" s="450" t="s">
        <v>400</v>
      </c>
      <c r="G202" s="12" t="s">
        <v>103</v>
      </c>
      <c r="H202" s="12" t="s">
        <v>401</v>
      </c>
      <c r="I202" s="12" t="s">
        <v>104</v>
      </c>
      <c r="J202" s="420">
        <v>0</v>
      </c>
      <c r="K202" s="420" t="s">
        <v>4927</v>
      </c>
      <c r="L202" s="420">
        <v>0</v>
      </c>
      <c r="M202" s="417"/>
      <c r="N202" s="420">
        <v>0</v>
      </c>
      <c r="O202" s="416"/>
      <c r="P202" s="420">
        <v>0</v>
      </c>
      <c r="Q202" s="416"/>
      <c r="R202" s="420">
        <v>0</v>
      </c>
      <c r="S202" s="419"/>
    </row>
    <row r="203" spans="1:19" s="26" customFormat="1" ht="84.75" customHeight="1" x14ac:dyDescent="0.25">
      <c r="A203" s="28"/>
      <c r="B203" s="28"/>
      <c r="C203" s="750" t="s">
        <v>607</v>
      </c>
      <c r="D203" s="28"/>
      <c r="E203" s="1023"/>
      <c r="F203" s="762" t="s">
        <v>534</v>
      </c>
      <c r="G203" s="751"/>
      <c r="H203" s="751"/>
      <c r="I203" s="751"/>
      <c r="J203" s="616">
        <f>AVERAGE(J204:J208)</f>
        <v>23.333333333333336</v>
      </c>
      <c r="K203" s="524"/>
      <c r="L203" s="616">
        <f>AVERAGE(L204:L208)</f>
        <v>23.333333333333336</v>
      </c>
      <c r="M203" s="617"/>
      <c r="N203" s="616">
        <f>AVERAGE(N204:N208)</f>
        <v>23.333333333333336</v>
      </c>
      <c r="O203" s="618"/>
      <c r="P203" s="616">
        <f>AVERAGE(P204:P208)</f>
        <v>23.333333333333336</v>
      </c>
      <c r="Q203" s="618"/>
      <c r="R203" s="616">
        <f>AVERAGE(R204:R208)</f>
        <v>23.333333333333336</v>
      </c>
      <c r="S203" s="618"/>
    </row>
    <row r="204" spans="1:19" ht="105" x14ac:dyDescent="0.25">
      <c r="A204" s="564">
        <v>110</v>
      </c>
      <c r="B204" s="564"/>
      <c r="C204" s="564"/>
      <c r="D204" s="754" t="s">
        <v>433</v>
      </c>
      <c r="E204" s="754"/>
      <c r="F204" s="450" t="s">
        <v>121</v>
      </c>
      <c r="G204" s="12" t="s">
        <v>399</v>
      </c>
      <c r="H204" s="12" t="s">
        <v>123</v>
      </c>
      <c r="I204" s="12" t="s">
        <v>124</v>
      </c>
      <c r="J204" s="422">
        <v>50</v>
      </c>
      <c r="K204" s="420" t="s">
        <v>3664</v>
      </c>
      <c r="L204" s="420">
        <v>50</v>
      </c>
      <c r="M204" s="417"/>
      <c r="N204" s="420">
        <v>50</v>
      </c>
      <c r="O204" s="416"/>
      <c r="P204" s="420">
        <v>50</v>
      </c>
      <c r="Q204" s="416"/>
      <c r="R204" s="420">
        <v>50</v>
      </c>
      <c r="S204" s="419"/>
    </row>
    <row r="205" spans="1:19" s="6" customFormat="1" ht="102" x14ac:dyDescent="0.25">
      <c r="A205" s="579">
        <v>111</v>
      </c>
      <c r="B205" s="579"/>
      <c r="C205" s="579"/>
      <c r="D205" s="4" t="s">
        <v>434</v>
      </c>
      <c r="E205" s="4"/>
      <c r="F205" s="437" t="s">
        <v>402</v>
      </c>
      <c r="G205" s="5" t="s">
        <v>403</v>
      </c>
      <c r="H205" s="5" t="s">
        <v>404</v>
      </c>
      <c r="I205" s="5" t="s">
        <v>405</v>
      </c>
      <c r="J205" s="422">
        <v>0</v>
      </c>
      <c r="K205" s="418" t="s">
        <v>3665</v>
      </c>
      <c r="L205" s="422">
        <v>0</v>
      </c>
      <c r="M205" s="417"/>
      <c r="N205" s="422">
        <v>0</v>
      </c>
      <c r="O205" s="416"/>
      <c r="P205" s="416">
        <v>0</v>
      </c>
      <c r="Q205" s="416"/>
      <c r="R205" s="420">
        <v>0</v>
      </c>
      <c r="S205" s="419"/>
    </row>
    <row r="206" spans="1:19" ht="60" x14ac:dyDescent="0.25">
      <c r="A206" s="564">
        <v>112</v>
      </c>
      <c r="B206" s="564"/>
      <c r="C206" s="564"/>
      <c r="D206" s="754" t="s">
        <v>435</v>
      </c>
      <c r="E206" s="754"/>
      <c r="F206" s="450" t="s">
        <v>406</v>
      </c>
      <c r="G206" s="12" t="s">
        <v>407</v>
      </c>
      <c r="H206" s="12" t="s">
        <v>408</v>
      </c>
      <c r="I206" s="12" t="s">
        <v>409</v>
      </c>
      <c r="J206" s="420">
        <v>0</v>
      </c>
      <c r="K206" s="420"/>
      <c r="L206" s="420">
        <v>0</v>
      </c>
      <c r="M206" s="419"/>
      <c r="N206" s="420">
        <v>0</v>
      </c>
      <c r="O206" s="420"/>
      <c r="P206" s="420">
        <v>0</v>
      </c>
      <c r="Q206" s="416"/>
      <c r="R206" s="420">
        <v>0</v>
      </c>
      <c r="S206" s="419"/>
    </row>
    <row r="207" spans="1:19" ht="180" x14ac:dyDescent="0.25">
      <c r="A207" s="564">
        <v>113</v>
      </c>
      <c r="B207" s="564"/>
      <c r="C207" s="564"/>
      <c r="D207" s="754" t="s">
        <v>150</v>
      </c>
      <c r="E207" s="754"/>
      <c r="F207" s="450" t="s">
        <v>410</v>
      </c>
      <c r="G207" s="12" t="s">
        <v>411</v>
      </c>
      <c r="H207" s="12" t="s">
        <v>146</v>
      </c>
      <c r="I207" s="12" t="s">
        <v>147</v>
      </c>
      <c r="J207" s="420">
        <v>0</v>
      </c>
      <c r="K207" s="420" t="s">
        <v>3666</v>
      </c>
      <c r="L207" s="420">
        <v>0</v>
      </c>
      <c r="M207" s="419"/>
      <c r="N207" s="420">
        <v>0</v>
      </c>
      <c r="O207" s="420"/>
      <c r="P207" s="420">
        <v>0</v>
      </c>
      <c r="Q207" s="416"/>
      <c r="R207" s="420">
        <v>0</v>
      </c>
      <c r="S207" s="419"/>
    </row>
    <row r="208" spans="1:19" s="52" customFormat="1" ht="69" x14ac:dyDescent="0.25">
      <c r="A208" s="31">
        <v>114</v>
      </c>
      <c r="B208" s="31"/>
      <c r="C208" s="31"/>
      <c r="D208" s="756" t="s">
        <v>637</v>
      </c>
      <c r="E208" s="756"/>
      <c r="F208" s="517" t="s">
        <v>637</v>
      </c>
      <c r="G208" s="770"/>
      <c r="H208" s="770"/>
      <c r="I208" s="770"/>
      <c r="J208" s="613">
        <f>AVERAGE(J209:J211)</f>
        <v>66.666666666666671</v>
      </c>
      <c r="K208" s="520"/>
      <c r="L208" s="613">
        <f>AVERAGE(L209:L211)</f>
        <v>66.666666666666671</v>
      </c>
      <c r="M208" s="614"/>
      <c r="N208" s="613">
        <f>AVERAGE(N209:N211)</f>
        <v>66.666666666666671</v>
      </c>
      <c r="O208" s="615"/>
      <c r="P208" s="613">
        <f>AVERAGE(P209:P211)</f>
        <v>66.666666666666671</v>
      </c>
      <c r="Q208" s="615"/>
      <c r="R208" s="613">
        <f>AVERAGE(R209:R211)</f>
        <v>66.666666666666671</v>
      </c>
      <c r="S208" s="552"/>
    </row>
    <row r="209" spans="1:20" ht="120" x14ac:dyDescent="0.25">
      <c r="A209" s="564" t="s">
        <v>5067</v>
      </c>
      <c r="B209" s="564"/>
      <c r="C209" s="564"/>
      <c r="D209" s="564"/>
      <c r="E209" s="754" t="s">
        <v>7020</v>
      </c>
      <c r="F209" s="450" t="s">
        <v>412</v>
      </c>
      <c r="G209" s="771" t="s">
        <v>403</v>
      </c>
      <c r="H209" s="771" t="s">
        <v>404</v>
      </c>
      <c r="I209" s="771" t="s">
        <v>413</v>
      </c>
      <c r="J209" s="430">
        <v>50</v>
      </c>
      <c r="K209" s="420" t="s">
        <v>3667</v>
      </c>
      <c r="L209" s="430">
        <v>50</v>
      </c>
      <c r="M209" s="417"/>
      <c r="N209" s="430">
        <v>50</v>
      </c>
      <c r="O209" s="416"/>
      <c r="P209" s="430">
        <v>50</v>
      </c>
      <c r="Q209" s="416"/>
      <c r="R209" s="430">
        <v>50</v>
      </c>
      <c r="S209" s="419"/>
    </row>
    <row r="210" spans="1:20" ht="60" x14ac:dyDescent="0.3">
      <c r="A210" s="564" t="s">
        <v>5068</v>
      </c>
      <c r="B210" s="564"/>
      <c r="C210" s="564"/>
      <c r="D210" s="564"/>
      <c r="E210" s="772" t="s">
        <v>7021</v>
      </c>
      <c r="F210" s="450" t="s">
        <v>414</v>
      </c>
      <c r="G210" s="12" t="s">
        <v>415</v>
      </c>
      <c r="H210" s="12" t="s">
        <v>416</v>
      </c>
      <c r="I210" s="12" t="s">
        <v>417</v>
      </c>
      <c r="J210" s="430">
        <v>50</v>
      </c>
      <c r="K210" s="420" t="s">
        <v>3668</v>
      </c>
      <c r="L210" s="430">
        <v>50</v>
      </c>
      <c r="M210" s="417"/>
      <c r="N210" s="430">
        <v>50</v>
      </c>
      <c r="O210" s="416"/>
      <c r="P210" s="430">
        <v>50</v>
      </c>
      <c r="Q210" s="416"/>
      <c r="R210" s="430">
        <v>50</v>
      </c>
      <c r="S210" s="419"/>
    </row>
    <row r="211" spans="1:20" ht="178.5" customHeight="1" x14ac:dyDescent="0.3">
      <c r="A211" s="564" t="s">
        <v>5069</v>
      </c>
      <c r="B211" s="564"/>
      <c r="C211" s="564"/>
      <c r="D211" s="564"/>
      <c r="E211" s="772" t="s">
        <v>7022</v>
      </c>
      <c r="F211" s="450" t="s">
        <v>418</v>
      </c>
      <c r="G211" s="12" t="s">
        <v>419</v>
      </c>
      <c r="H211" s="12" t="s">
        <v>420</v>
      </c>
      <c r="I211" s="12" t="s">
        <v>421</v>
      </c>
      <c r="J211" s="430">
        <v>100</v>
      </c>
      <c r="K211" s="420" t="s">
        <v>3669</v>
      </c>
      <c r="L211" s="416">
        <v>100</v>
      </c>
      <c r="M211" s="417"/>
      <c r="N211" s="430">
        <v>100</v>
      </c>
      <c r="O211" s="416"/>
      <c r="P211" s="430">
        <v>100</v>
      </c>
      <c r="Q211" s="416"/>
      <c r="R211" s="430">
        <v>100</v>
      </c>
      <c r="S211" s="419"/>
    </row>
    <row r="212" spans="1:20" s="26" customFormat="1" ht="80.25" customHeight="1" x14ac:dyDescent="0.25">
      <c r="A212" s="28"/>
      <c r="B212" s="28"/>
      <c r="C212" s="750" t="s">
        <v>610</v>
      </c>
      <c r="D212" s="28"/>
      <c r="E212" s="1023"/>
      <c r="F212" s="762" t="s">
        <v>535</v>
      </c>
      <c r="G212" s="751"/>
      <c r="H212" s="751"/>
      <c r="I212" s="751"/>
      <c r="J212" s="616">
        <f>AVERAGE(J213,J216)</f>
        <v>12.5</v>
      </c>
      <c r="K212" s="524"/>
      <c r="L212" s="616">
        <f>AVERAGE(L213,L216)</f>
        <v>12.5</v>
      </c>
      <c r="M212" s="617"/>
      <c r="N212" s="616">
        <f>AVERAGE(N213,N216)</f>
        <v>0</v>
      </c>
      <c r="O212" s="618"/>
      <c r="P212" s="616">
        <f>AVERAGE(P213,P216)</f>
        <v>0</v>
      </c>
      <c r="Q212" s="618"/>
      <c r="R212" s="616">
        <f>AVERAGE(R213,R216)</f>
        <v>0</v>
      </c>
      <c r="S212" s="618"/>
    </row>
    <row r="213" spans="1:20" s="52" customFormat="1" ht="80.25" customHeight="1" x14ac:dyDescent="0.25">
      <c r="A213" s="31">
        <v>115</v>
      </c>
      <c r="B213" s="31"/>
      <c r="C213" s="758"/>
      <c r="D213" s="763" t="s">
        <v>638</v>
      </c>
      <c r="E213" s="763"/>
      <c r="F213" s="764" t="s">
        <v>638</v>
      </c>
      <c r="G213" s="30"/>
      <c r="H213" s="30"/>
      <c r="I213" s="30"/>
      <c r="J213" s="613">
        <f>AVERAGE(J214:J215)</f>
        <v>25</v>
      </c>
      <c r="K213" s="520"/>
      <c r="L213" s="613">
        <f>AVERAGE(L214:L215)</f>
        <v>25</v>
      </c>
      <c r="M213" s="614"/>
      <c r="N213" s="613">
        <f>AVERAGE(N214:N215)</f>
        <v>0</v>
      </c>
      <c r="O213" s="615"/>
      <c r="P213" s="613">
        <f>AVERAGE(P214:P215)</f>
        <v>0</v>
      </c>
      <c r="Q213" s="615"/>
      <c r="R213" s="613">
        <f>AVERAGE(R214:R215)</f>
        <v>0</v>
      </c>
      <c r="S213" s="615"/>
    </row>
    <row r="214" spans="1:20" ht="312" customHeight="1" x14ac:dyDescent="0.25">
      <c r="A214" s="564" t="s">
        <v>608</v>
      </c>
      <c r="B214" s="564"/>
      <c r="C214" s="564"/>
      <c r="D214" s="564"/>
      <c r="E214" s="754" t="s">
        <v>7023</v>
      </c>
      <c r="F214" s="450" t="s">
        <v>5107</v>
      </c>
      <c r="G214" s="12" t="s">
        <v>5070</v>
      </c>
      <c r="H214" s="12" t="s">
        <v>5108</v>
      </c>
      <c r="I214" s="12" t="s">
        <v>5071</v>
      </c>
      <c r="J214" s="422">
        <v>50</v>
      </c>
      <c r="K214" s="416" t="s">
        <v>3670</v>
      </c>
      <c r="L214" s="420">
        <v>50</v>
      </c>
      <c r="M214" s="416" t="s">
        <v>3670</v>
      </c>
      <c r="N214" s="420">
        <v>0</v>
      </c>
      <c r="O214" s="416"/>
      <c r="P214" s="420">
        <v>0</v>
      </c>
      <c r="Q214" s="420"/>
      <c r="R214" s="420">
        <v>0</v>
      </c>
      <c r="S214" s="420" t="s">
        <v>3671</v>
      </c>
    </row>
    <row r="215" spans="1:20" ht="105" x14ac:dyDescent="0.25">
      <c r="A215" s="564" t="s">
        <v>609</v>
      </c>
      <c r="B215" s="564"/>
      <c r="C215" s="564"/>
      <c r="D215" s="564"/>
      <c r="E215" s="754" t="s">
        <v>7272</v>
      </c>
      <c r="F215" s="450" t="s">
        <v>422</v>
      </c>
      <c r="G215" s="12" t="s">
        <v>423</v>
      </c>
      <c r="H215" s="12" t="s">
        <v>424</v>
      </c>
      <c r="I215" s="12" t="s">
        <v>425</v>
      </c>
      <c r="J215" s="420">
        <v>0</v>
      </c>
      <c r="K215" s="420"/>
      <c r="L215" s="420">
        <v>0</v>
      </c>
      <c r="M215" s="420"/>
      <c r="N215" s="420">
        <v>0</v>
      </c>
      <c r="O215" s="420"/>
      <c r="P215" s="420">
        <v>0</v>
      </c>
      <c r="Q215" s="420"/>
      <c r="R215" s="420">
        <v>0</v>
      </c>
      <c r="S215" s="420"/>
    </row>
    <row r="216" spans="1:20" ht="51.75" x14ac:dyDescent="0.25">
      <c r="A216" s="564">
        <v>116</v>
      </c>
      <c r="B216" s="564"/>
      <c r="C216" s="564"/>
      <c r="D216" s="754" t="s">
        <v>7024</v>
      </c>
      <c r="E216" s="754"/>
      <c r="F216" s="450" t="s">
        <v>426</v>
      </c>
      <c r="G216" s="12" t="s">
        <v>5352</v>
      </c>
      <c r="H216" s="12" t="s">
        <v>427</v>
      </c>
      <c r="I216" s="12" t="s">
        <v>428</v>
      </c>
      <c r="J216" s="420">
        <v>0</v>
      </c>
      <c r="K216" s="420"/>
      <c r="L216" s="420">
        <v>0</v>
      </c>
      <c r="N216" s="420">
        <v>0</v>
      </c>
      <c r="P216" s="420">
        <v>0</v>
      </c>
      <c r="Q216" s="416"/>
      <c r="R216" s="420">
        <v>0</v>
      </c>
      <c r="S216" s="419"/>
    </row>
    <row r="217" spans="1:20" s="26" customFormat="1" ht="60" x14ac:dyDescent="0.25">
      <c r="A217" s="28"/>
      <c r="B217" s="750" t="s">
        <v>611</v>
      </c>
      <c r="C217" s="28"/>
      <c r="D217" s="28"/>
      <c r="E217" s="28"/>
      <c r="F217" s="502" t="s">
        <v>536</v>
      </c>
      <c r="G217" s="28"/>
      <c r="H217" s="28"/>
      <c r="I217" s="28"/>
      <c r="J217" s="606">
        <f>AVERAGE(J218,J225,J231,J240)</f>
        <v>89.409722222222229</v>
      </c>
      <c r="K217" s="607"/>
      <c r="L217" s="606">
        <f>AVERAGE(L218,L225,L231,L240)</f>
        <v>89.409722222222229</v>
      </c>
      <c r="M217" s="607"/>
      <c r="N217" s="606">
        <f>AVERAGE(N218,N225,N231,N240)</f>
        <v>89.409722222222229</v>
      </c>
      <c r="O217" s="607"/>
      <c r="P217" s="606">
        <f>AVERAGE(P218,P225,P231,P240)</f>
        <v>89.409722222222229</v>
      </c>
      <c r="Q217" s="607"/>
      <c r="R217" s="606">
        <f>AVERAGE(R218,R225,R231,R240)</f>
        <v>87.326388888888886</v>
      </c>
      <c r="S217" s="607"/>
    </row>
    <row r="218" spans="1:20" s="26" customFormat="1" ht="45" x14ac:dyDescent="0.25">
      <c r="A218" s="28"/>
      <c r="B218" s="28"/>
      <c r="C218" s="750" t="s">
        <v>612</v>
      </c>
      <c r="D218" s="28"/>
      <c r="E218" s="28"/>
      <c r="F218" s="502" t="s">
        <v>537</v>
      </c>
      <c r="G218" s="28"/>
      <c r="H218" s="28"/>
      <c r="I218" s="28"/>
      <c r="J218" s="606">
        <f>AVERAGE(J219:J224)</f>
        <v>91.666666666666671</v>
      </c>
      <c r="K218" s="607"/>
      <c r="L218" s="203">
        <f>AVERAGE(L219:L224)</f>
        <v>91.666666666666671</v>
      </c>
      <c r="M218" s="607"/>
      <c r="N218" s="606">
        <f>AVERAGE(N219:N224)</f>
        <v>91.666666666666671</v>
      </c>
      <c r="O218" s="607"/>
      <c r="P218" s="606">
        <f>AVERAGE(P219:P224)</f>
        <v>91.666666666666671</v>
      </c>
      <c r="Q218" s="607"/>
      <c r="R218" s="606">
        <f>AVERAGE(R219:R224)</f>
        <v>83.333333333333329</v>
      </c>
      <c r="S218" s="607"/>
    </row>
    <row r="219" spans="1:20" ht="225" x14ac:dyDescent="0.25">
      <c r="A219" s="564">
        <v>117</v>
      </c>
      <c r="B219" s="564"/>
      <c r="C219" s="564"/>
      <c r="D219" s="754" t="s">
        <v>492</v>
      </c>
      <c r="E219" s="754"/>
      <c r="F219" s="450" t="s">
        <v>5131</v>
      </c>
      <c r="G219" s="12" t="s">
        <v>436</v>
      </c>
      <c r="H219" s="12" t="s">
        <v>437</v>
      </c>
      <c r="I219" s="12" t="s">
        <v>438</v>
      </c>
      <c r="J219" s="420">
        <v>100</v>
      </c>
      <c r="K219" s="420" t="s">
        <v>3672</v>
      </c>
      <c r="L219" s="420">
        <v>100</v>
      </c>
      <c r="N219" s="839">
        <v>100</v>
      </c>
      <c r="P219" s="839">
        <v>100</v>
      </c>
      <c r="Q219" s="839"/>
      <c r="R219" s="839">
        <v>100</v>
      </c>
      <c r="S219" s="420"/>
    </row>
    <row r="220" spans="1:20" ht="168.75" x14ac:dyDescent="0.25">
      <c r="A220" s="564">
        <v>118</v>
      </c>
      <c r="B220" s="564"/>
      <c r="C220" s="564"/>
      <c r="D220" s="754" t="s">
        <v>493</v>
      </c>
      <c r="E220" s="754"/>
      <c r="F220" s="420" t="s">
        <v>7177</v>
      </c>
      <c r="G220" s="12" t="s">
        <v>436</v>
      </c>
      <c r="H220" s="12" t="s">
        <v>437</v>
      </c>
      <c r="I220" s="12" t="s">
        <v>438</v>
      </c>
      <c r="J220" s="420">
        <v>100</v>
      </c>
      <c r="K220" s="420"/>
      <c r="L220" s="420">
        <v>100</v>
      </c>
      <c r="M220" s="419"/>
      <c r="N220" s="420">
        <v>100</v>
      </c>
      <c r="O220" s="419"/>
      <c r="P220" s="420">
        <v>100</v>
      </c>
      <c r="Q220" s="420"/>
      <c r="R220" s="420">
        <v>100</v>
      </c>
      <c r="S220" s="419"/>
    </row>
    <row r="221" spans="1:20" ht="75" x14ac:dyDescent="0.25">
      <c r="A221" s="564">
        <v>119</v>
      </c>
      <c r="B221" s="564"/>
      <c r="C221" s="564"/>
      <c r="D221" s="754" t="s">
        <v>494</v>
      </c>
      <c r="E221" s="754"/>
      <c r="F221" s="450" t="s">
        <v>439</v>
      </c>
      <c r="G221" s="12" t="s">
        <v>36</v>
      </c>
      <c r="H221" s="12" t="s">
        <v>440</v>
      </c>
      <c r="I221" s="12" t="s">
        <v>114</v>
      </c>
      <c r="J221" s="420">
        <v>100</v>
      </c>
      <c r="K221" s="420"/>
      <c r="L221" s="839">
        <v>100</v>
      </c>
      <c r="M221" s="840"/>
      <c r="N221" s="839">
        <v>100</v>
      </c>
      <c r="O221" s="439"/>
      <c r="P221" s="839">
        <v>100</v>
      </c>
      <c r="Q221" s="439"/>
      <c r="R221" s="839">
        <v>100</v>
      </c>
      <c r="S221" s="419"/>
    </row>
    <row r="222" spans="1:20" ht="60" x14ac:dyDescent="0.25">
      <c r="A222" s="564">
        <v>120</v>
      </c>
      <c r="B222" s="564"/>
      <c r="C222" s="564"/>
      <c r="D222" s="754" t="s">
        <v>495</v>
      </c>
      <c r="E222" s="754"/>
      <c r="F222" s="450" t="s">
        <v>441</v>
      </c>
      <c r="G222" s="12" t="s">
        <v>36</v>
      </c>
      <c r="H222" s="12" t="s">
        <v>440</v>
      </c>
      <c r="I222" s="12" t="s">
        <v>114</v>
      </c>
      <c r="J222" s="420">
        <v>100</v>
      </c>
      <c r="K222" s="420"/>
      <c r="L222" s="420">
        <v>100</v>
      </c>
      <c r="M222" s="419"/>
      <c r="N222" s="420">
        <v>100</v>
      </c>
      <c r="O222" s="419"/>
      <c r="P222" s="420">
        <v>100</v>
      </c>
      <c r="Q222" s="420"/>
      <c r="R222" s="420">
        <v>100</v>
      </c>
      <c r="S222" s="419"/>
      <c r="T222" s="841"/>
    </row>
    <row r="223" spans="1:20" ht="409.5" x14ac:dyDescent="0.25">
      <c r="A223" s="564">
        <v>121</v>
      </c>
      <c r="B223" s="564"/>
      <c r="C223" s="564"/>
      <c r="D223" s="754" t="s">
        <v>496</v>
      </c>
      <c r="E223" s="754"/>
      <c r="F223" s="450" t="s">
        <v>442</v>
      </c>
      <c r="G223" s="12" t="s">
        <v>443</v>
      </c>
      <c r="H223" s="12" t="s">
        <v>444</v>
      </c>
      <c r="I223" s="12" t="s">
        <v>445</v>
      </c>
      <c r="J223" s="420">
        <v>50</v>
      </c>
      <c r="K223" s="231" t="s">
        <v>3673</v>
      </c>
      <c r="L223" s="420">
        <v>50</v>
      </c>
      <c r="N223" s="420">
        <v>50</v>
      </c>
      <c r="P223" s="420">
        <v>50</v>
      </c>
      <c r="Q223" s="231" t="s">
        <v>3673</v>
      </c>
      <c r="R223" s="420">
        <v>0</v>
      </c>
      <c r="S223" s="420" t="s">
        <v>3674</v>
      </c>
    </row>
    <row r="224" spans="1:20" ht="90" x14ac:dyDescent="0.25">
      <c r="A224" s="564">
        <v>122</v>
      </c>
      <c r="B224" s="564"/>
      <c r="C224" s="564"/>
      <c r="D224" s="754" t="s">
        <v>497</v>
      </c>
      <c r="E224" s="754"/>
      <c r="F224" s="450" t="s">
        <v>446</v>
      </c>
      <c r="G224" s="12" t="s">
        <v>447</v>
      </c>
      <c r="H224" s="12" t="s">
        <v>448</v>
      </c>
      <c r="I224" s="12" t="s">
        <v>325</v>
      </c>
      <c r="J224" s="839">
        <v>100</v>
      </c>
      <c r="K224" s="420" t="s">
        <v>3675</v>
      </c>
      <c r="L224" s="839">
        <v>100</v>
      </c>
      <c r="N224" s="839">
        <v>100</v>
      </c>
      <c r="P224" s="839">
        <v>100</v>
      </c>
      <c r="Q224" s="420"/>
      <c r="R224" s="839">
        <v>100</v>
      </c>
      <c r="S224" s="419"/>
    </row>
    <row r="225" spans="1:19" s="26" customFormat="1" ht="77.25" customHeight="1" x14ac:dyDescent="0.25">
      <c r="A225" s="28"/>
      <c r="B225" s="28"/>
      <c r="C225" s="750" t="s">
        <v>613</v>
      </c>
      <c r="D225" s="28"/>
      <c r="E225" s="1023"/>
      <c r="F225" s="762" t="s">
        <v>538</v>
      </c>
      <c r="G225" s="751"/>
      <c r="H225" s="751"/>
      <c r="I225" s="751"/>
      <c r="J225" s="616">
        <f>AVERAGE(J226:J230)</f>
        <v>100</v>
      </c>
      <c r="K225" s="524"/>
      <c r="L225" s="616">
        <f>AVERAGE(L226:L230)</f>
        <v>100</v>
      </c>
      <c r="M225" s="617"/>
      <c r="N225" s="616">
        <f>AVERAGE(N226:N230)</f>
        <v>100</v>
      </c>
      <c r="O225" s="618"/>
      <c r="P225" s="616">
        <f>AVERAGE(P226:P230)</f>
        <v>100</v>
      </c>
      <c r="Q225" s="618"/>
      <c r="R225" s="616">
        <f>AVERAGE(R226:R230)</f>
        <v>100</v>
      </c>
      <c r="S225" s="618"/>
    </row>
    <row r="226" spans="1:19" ht="105" x14ac:dyDescent="0.25">
      <c r="A226" s="564">
        <v>123</v>
      </c>
      <c r="B226" s="564"/>
      <c r="C226" s="564"/>
      <c r="D226" s="754" t="s">
        <v>498</v>
      </c>
      <c r="E226" s="754"/>
      <c r="F226" s="450" t="s">
        <v>449</v>
      </c>
      <c r="G226" s="12" t="s">
        <v>436</v>
      </c>
      <c r="H226" s="12" t="s">
        <v>437</v>
      </c>
      <c r="I226" s="12" t="s">
        <v>438</v>
      </c>
      <c r="J226" s="420">
        <v>100</v>
      </c>
      <c r="K226" s="420"/>
      <c r="L226" s="420">
        <v>100</v>
      </c>
      <c r="M226" s="435"/>
      <c r="N226" s="420">
        <v>100</v>
      </c>
      <c r="O226" s="420"/>
      <c r="P226" s="420">
        <v>100</v>
      </c>
      <c r="Q226" s="420"/>
      <c r="R226" s="420">
        <v>100</v>
      </c>
      <c r="S226" s="420"/>
    </row>
    <row r="227" spans="1:19" ht="105" x14ac:dyDescent="0.25">
      <c r="A227" s="564">
        <v>124</v>
      </c>
      <c r="B227" s="564"/>
      <c r="C227" s="564"/>
      <c r="D227" s="754" t="s">
        <v>499</v>
      </c>
      <c r="E227" s="754"/>
      <c r="F227" s="450" t="s">
        <v>450</v>
      </c>
      <c r="G227" s="12" t="s">
        <v>436</v>
      </c>
      <c r="H227" s="12" t="s">
        <v>437</v>
      </c>
      <c r="I227" s="12" t="s">
        <v>438</v>
      </c>
      <c r="J227" s="420">
        <v>100</v>
      </c>
      <c r="K227" s="420"/>
      <c r="L227" s="420">
        <v>100</v>
      </c>
      <c r="M227" s="435"/>
      <c r="N227" s="420">
        <v>100</v>
      </c>
      <c r="O227" s="420"/>
      <c r="P227" s="420">
        <v>100</v>
      </c>
      <c r="Q227" s="420"/>
      <c r="R227" s="420">
        <v>100</v>
      </c>
      <c r="S227" s="420"/>
    </row>
    <row r="228" spans="1:19" ht="105" x14ac:dyDescent="0.25">
      <c r="A228" s="564">
        <v>125</v>
      </c>
      <c r="B228" s="564"/>
      <c r="C228" s="564"/>
      <c r="D228" s="754" t="s">
        <v>502</v>
      </c>
      <c r="E228" s="754"/>
      <c r="F228" s="450" t="s">
        <v>451</v>
      </c>
      <c r="G228" s="12" t="s">
        <v>436</v>
      </c>
      <c r="H228" s="12" t="s">
        <v>437</v>
      </c>
      <c r="I228" s="12" t="s">
        <v>438</v>
      </c>
      <c r="J228" s="420">
        <v>100</v>
      </c>
      <c r="K228" s="420"/>
      <c r="L228" s="420">
        <v>100</v>
      </c>
      <c r="M228" s="435"/>
      <c r="N228" s="420">
        <v>100</v>
      </c>
      <c r="O228" s="420"/>
      <c r="P228" s="420">
        <v>100</v>
      </c>
      <c r="Q228" s="420"/>
      <c r="R228" s="420">
        <v>100</v>
      </c>
      <c r="S228" s="420"/>
    </row>
    <row r="229" spans="1:19" ht="120" x14ac:dyDescent="0.25">
      <c r="A229" s="564">
        <v>126</v>
      </c>
      <c r="B229" s="564"/>
      <c r="C229" s="564"/>
      <c r="D229" s="754" t="s">
        <v>500</v>
      </c>
      <c r="E229" s="754"/>
      <c r="F229" s="450" t="s">
        <v>452</v>
      </c>
      <c r="G229" s="12" t="s">
        <v>436</v>
      </c>
      <c r="H229" s="12" t="s">
        <v>437</v>
      </c>
      <c r="I229" s="12" t="s">
        <v>438</v>
      </c>
      <c r="J229" s="420">
        <v>100</v>
      </c>
      <c r="K229" s="420"/>
      <c r="L229" s="420">
        <v>100</v>
      </c>
      <c r="M229" s="435"/>
      <c r="N229" s="420">
        <v>100</v>
      </c>
      <c r="O229" s="420"/>
      <c r="P229" s="420">
        <v>100</v>
      </c>
      <c r="Q229" s="420"/>
      <c r="R229" s="420">
        <v>100</v>
      </c>
      <c r="S229" s="420"/>
    </row>
    <row r="230" spans="1:19" ht="120" x14ac:dyDescent="0.25">
      <c r="A230" s="564">
        <v>127</v>
      </c>
      <c r="B230" s="564"/>
      <c r="C230" s="564"/>
      <c r="D230" s="754" t="s">
        <v>501</v>
      </c>
      <c r="E230" s="754"/>
      <c r="F230" s="450" t="s">
        <v>453</v>
      </c>
      <c r="G230" s="12" t="s">
        <v>436</v>
      </c>
      <c r="H230" s="12" t="s">
        <v>437</v>
      </c>
      <c r="I230" s="12" t="s">
        <v>438</v>
      </c>
      <c r="J230" s="420">
        <v>100</v>
      </c>
      <c r="K230" s="420"/>
      <c r="L230" s="420">
        <v>100</v>
      </c>
      <c r="M230" s="435"/>
      <c r="N230" s="420">
        <v>100</v>
      </c>
      <c r="O230" s="420"/>
      <c r="P230" s="420">
        <v>100</v>
      </c>
      <c r="Q230" s="420"/>
      <c r="R230" s="420">
        <v>100</v>
      </c>
      <c r="S230" s="420"/>
    </row>
    <row r="231" spans="1:19" s="26" customFormat="1" ht="140.25" customHeight="1" x14ac:dyDescent="0.25">
      <c r="A231" s="28"/>
      <c r="B231" s="28"/>
      <c r="C231" s="750" t="s">
        <v>614</v>
      </c>
      <c r="D231" s="28"/>
      <c r="E231" s="1023"/>
      <c r="F231" s="762" t="s">
        <v>539</v>
      </c>
      <c r="G231" s="751"/>
      <c r="H231" s="751"/>
      <c r="I231" s="751"/>
      <c r="J231" s="616">
        <f>AVERAGE(J232:J239)</f>
        <v>93.75</v>
      </c>
      <c r="K231" s="524"/>
      <c r="L231" s="616">
        <f>AVERAGE(L232:L239)</f>
        <v>93.75</v>
      </c>
      <c r="M231" s="617"/>
      <c r="N231" s="616">
        <f>AVERAGE(N232:N239)</f>
        <v>93.75</v>
      </c>
      <c r="O231" s="618"/>
      <c r="P231" s="616">
        <f>AVERAGE(P232:P239)</f>
        <v>93.75</v>
      </c>
      <c r="Q231" s="618"/>
      <c r="R231" s="616">
        <f>AVERAGE(R232:R239)</f>
        <v>93.75</v>
      </c>
      <c r="S231" s="618"/>
    </row>
    <row r="232" spans="1:19" ht="195" x14ac:dyDescent="0.25">
      <c r="A232" s="564">
        <v>128</v>
      </c>
      <c r="B232" s="564"/>
      <c r="C232" s="564"/>
      <c r="D232" s="773" t="s">
        <v>503</v>
      </c>
      <c r="E232" s="773"/>
      <c r="F232" s="450" t="s">
        <v>454</v>
      </c>
      <c r="G232" s="12" t="s">
        <v>86</v>
      </c>
      <c r="H232" s="12" t="s">
        <v>455</v>
      </c>
      <c r="I232" s="12" t="s">
        <v>456</v>
      </c>
      <c r="J232" s="420">
        <v>100</v>
      </c>
      <c r="K232" s="420" t="s">
        <v>3679</v>
      </c>
      <c r="L232" s="420">
        <v>100</v>
      </c>
      <c r="M232" s="435"/>
      <c r="N232" s="420">
        <v>100</v>
      </c>
      <c r="O232" s="420"/>
      <c r="P232" s="420">
        <v>100</v>
      </c>
      <c r="Q232" s="420"/>
      <c r="R232" s="420">
        <v>100</v>
      </c>
      <c r="S232" s="420"/>
    </row>
    <row r="233" spans="1:19" ht="60" x14ac:dyDescent="0.25">
      <c r="A233" s="564">
        <v>129</v>
      </c>
      <c r="B233" s="564"/>
      <c r="C233" s="564"/>
      <c r="D233" s="773" t="s">
        <v>504</v>
      </c>
      <c r="E233" s="773"/>
      <c r="F233" s="450" t="s">
        <v>458</v>
      </c>
      <c r="G233" s="12" t="s">
        <v>36</v>
      </c>
      <c r="H233" s="12" t="s">
        <v>459</v>
      </c>
      <c r="I233" s="12" t="s">
        <v>114</v>
      </c>
      <c r="J233" s="420">
        <v>100</v>
      </c>
      <c r="K233" s="420"/>
      <c r="L233" s="420">
        <v>100</v>
      </c>
      <c r="M233" s="435"/>
      <c r="N233" s="420">
        <v>100</v>
      </c>
      <c r="O233" s="420"/>
      <c r="P233" s="420">
        <v>100</v>
      </c>
      <c r="Q233" s="420"/>
      <c r="R233" s="420">
        <v>100</v>
      </c>
      <c r="S233" s="420"/>
    </row>
    <row r="234" spans="1:19" ht="409.5" x14ac:dyDescent="0.25">
      <c r="A234" s="564">
        <v>130</v>
      </c>
      <c r="B234" s="564"/>
      <c r="C234" s="564"/>
      <c r="D234" s="773" t="s">
        <v>505</v>
      </c>
      <c r="E234" s="773"/>
      <c r="F234" s="450" t="s">
        <v>460</v>
      </c>
      <c r="G234" s="12" t="s">
        <v>461</v>
      </c>
      <c r="H234" s="12" t="s">
        <v>462</v>
      </c>
      <c r="I234" s="12" t="s">
        <v>102</v>
      </c>
      <c r="J234" s="420">
        <v>100</v>
      </c>
      <c r="K234" s="420" t="s">
        <v>3681</v>
      </c>
      <c r="L234" s="420">
        <v>100</v>
      </c>
      <c r="M234" s="420"/>
      <c r="N234" s="420">
        <v>100</v>
      </c>
      <c r="O234" s="420"/>
      <c r="P234" s="420">
        <v>100</v>
      </c>
      <c r="Q234" s="420"/>
      <c r="R234" s="420">
        <v>100</v>
      </c>
      <c r="S234" s="419"/>
    </row>
    <row r="235" spans="1:19" ht="199.5" x14ac:dyDescent="0.25">
      <c r="A235" s="564">
        <v>131</v>
      </c>
      <c r="B235" s="564"/>
      <c r="C235" s="564"/>
      <c r="D235" s="773" t="s">
        <v>506</v>
      </c>
      <c r="E235" s="773"/>
      <c r="F235" s="450" t="s">
        <v>463</v>
      </c>
      <c r="G235" s="12" t="s">
        <v>464</v>
      </c>
      <c r="H235" s="12" t="s">
        <v>36</v>
      </c>
      <c r="I235" s="12" t="s">
        <v>465</v>
      </c>
      <c r="J235" s="420">
        <v>100</v>
      </c>
      <c r="K235" s="842" t="s">
        <v>3682</v>
      </c>
      <c r="L235" s="420">
        <v>100</v>
      </c>
      <c r="M235" s="435"/>
      <c r="N235" s="420">
        <v>100</v>
      </c>
      <c r="O235" s="420"/>
      <c r="P235" s="420">
        <v>100</v>
      </c>
      <c r="Q235" s="420"/>
      <c r="R235" s="420">
        <v>100</v>
      </c>
      <c r="S235" s="842"/>
    </row>
    <row r="236" spans="1:19" ht="315" x14ac:dyDescent="0.25">
      <c r="A236" s="564">
        <v>132</v>
      </c>
      <c r="B236" s="564"/>
      <c r="C236" s="564"/>
      <c r="D236" s="773" t="s">
        <v>507</v>
      </c>
      <c r="E236" s="773"/>
      <c r="F236" s="450" t="s">
        <v>466</v>
      </c>
      <c r="G236" s="12" t="s">
        <v>36</v>
      </c>
      <c r="H236" s="12" t="s">
        <v>440</v>
      </c>
      <c r="I236" s="12" t="s">
        <v>348</v>
      </c>
      <c r="J236" s="420">
        <v>50</v>
      </c>
      <c r="K236" s="420" t="s">
        <v>3685</v>
      </c>
      <c r="L236" s="420">
        <v>50</v>
      </c>
      <c r="M236" s="419"/>
      <c r="N236" s="420">
        <v>50</v>
      </c>
      <c r="O236" s="419"/>
      <c r="P236" s="420">
        <v>50</v>
      </c>
      <c r="Q236" s="420"/>
      <c r="R236" s="420">
        <v>50</v>
      </c>
      <c r="S236" s="419"/>
    </row>
    <row r="237" spans="1:19" ht="180" x14ac:dyDescent="0.25">
      <c r="A237" s="564">
        <v>133</v>
      </c>
      <c r="B237" s="564"/>
      <c r="C237" s="564"/>
      <c r="D237" s="773" t="s">
        <v>508</v>
      </c>
      <c r="E237" s="773"/>
      <c r="F237" s="450" t="s">
        <v>467</v>
      </c>
      <c r="G237" s="12" t="s">
        <v>468</v>
      </c>
      <c r="H237" s="12" t="s">
        <v>105</v>
      </c>
      <c r="I237" s="12" t="s">
        <v>469</v>
      </c>
      <c r="J237" s="420">
        <v>100</v>
      </c>
      <c r="K237" s="420"/>
      <c r="L237" s="420">
        <v>100</v>
      </c>
      <c r="M237" s="419"/>
      <c r="N237" s="420">
        <v>100</v>
      </c>
      <c r="O237" s="419"/>
      <c r="P237" s="420">
        <v>100</v>
      </c>
      <c r="Q237" s="420"/>
      <c r="R237" s="420">
        <v>100</v>
      </c>
      <c r="S237" s="420"/>
    </row>
    <row r="238" spans="1:19" ht="180" x14ac:dyDescent="0.25">
      <c r="A238" s="564">
        <v>134</v>
      </c>
      <c r="B238" s="564"/>
      <c r="C238" s="564"/>
      <c r="D238" s="773" t="s">
        <v>509</v>
      </c>
      <c r="E238" s="773"/>
      <c r="F238" s="450" t="s">
        <v>470</v>
      </c>
      <c r="G238" s="12" t="s">
        <v>86</v>
      </c>
      <c r="H238" s="12" t="s">
        <v>471</v>
      </c>
      <c r="I238" s="12" t="s">
        <v>472</v>
      </c>
      <c r="J238" s="420">
        <v>100</v>
      </c>
      <c r="K238" s="420"/>
      <c r="L238" s="420">
        <v>100</v>
      </c>
      <c r="N238" s="420">
        <v>100</v>
      </c>
      <c r="P238" s="420">
        <v>100</v>
      </c>
      <c r="Q238" s="420"/>
      <c r="R238" s="420">
        <v>100</v>
      </c>
      <c r="S238" s="419"/>
    </row>
    <row r="239" spans="1:19" ht="300" x14ac:dyDescent="0.25">
      <c r="A239" s="564">
        <v>135</v>
      </c>
      <c r="B239" s="564"/>
      <c r="C239" s="564"/>
      <c r="D239" s="773" t="s">
        <v>510</v>
      </c>
      <c r="E239" s="773"/>
      <c r="F239" s="450" t="s">
        <v>473</v>
      </c>
      <c r="G239" s="12" t="s">
        <v>474</v>
      </c>
      <c r="H239" s="12" t="s">
        <v>475</v>
      </c>
      <c r="I239" s="12" t="s">
        <v>476</v>
      </c>
      <c r="J239" s="420">
        <v>100</v>
      </c>
      <c r="K239" s="420" t="s">
        <v>3686</v>
      </c>
      <c r="L239" s="420">
        <v>100</v>
      </c>
      <c r="M239" s="420"/>
      <c r="N239" s="420">
        <v>100</v>
      </c>
      <c r="O239" s="420"/>
      <c r="P239" s="420">
        <v>100</v>
      </c>
      <c r="Q239" s="420"/>
      <c r="R239" s="420">
        <v>100</v>
      </c>
      <c r="S239" s="420"/>
    </row>
    <row r="240" spans="1:19" ht="120.75" x14ac:dyDescent="0.25">
      <c r="A240" s="774"/>
      <c r="B240" s="774"/>
      <c r="C240" s="775" t="s">
        <v>615</v>
      </c>
      <c r="D240" s="774"/>
      <c r="E240" s="1025"/>
      <c r="F240" s="776" t="s">
        <v>540</v>
      </c>
      <c r="G240" s="777"/>
      <c r="H240" s="777"/>
      <c r="I240" s="777"/>
      <c r="J240" s="616">
        <f>AVERAGE(J241:J249)</f>
        <v>72.222222222222229</v>
      </c>
      <c r="K240" s="524"/>
      <c r="L240" s="616">
        <f>AVERAGE(L241:L249)</f>
        <v>72.222222222222229</v>
      </c>
      <c r="M240" s="617"/>
      <c r="N240" s="616">
        <f>AVERAGE(N241:N249)</f>
        <v>72.222222222222229</v>
      </c>
      <c r="O240" s="618"/>
      <c r="P240" s="616">
        <f>AVERAGE(P241:P249)</f>
        <v>72.222222222222229</v>
      </c>
      <c r="Q240" s="618"/>
      <c r="R240" s="616">
        <f>AVERAGE(R241:R249)</f>
        <v>72.222222222222229</v>
      </c>
      <c r="S240" s="618"/>
    </row>
    <row r="241" spans="1:25" ht="309.75" customHeight="1" x14ac:dyDescent="0.25">
      <c r="A241" s="564">
        <v>136</v>
      </c>
      <c r="B241" s="564"/>
      <c r="C241" s="564"/>
      <c r="D241" s="773" t="s">
        <v>511</v>
      </c>
      <c r="E241" s="773"/>
      <c r="F241" s="450" t="s">
        <v>5106</v>
      </c>
      <c r="G241" s="12" t="s">
        <v>436</v>
      </c>
      <c r="H241" s="12" t="s">
        <v>437</v>
      </c>
      <c r="I241" s="12" t="s">
        <v>457</v>
      </c>
      <c r="J241" s="420">
        <v>100</v>
      </c>
      <c r="K241" s="420"/>
      <c r="L241" s="420">
        <v>100</v>
      </c>
      <c r="M241" s="419"/>
      <c r="N241" s="420">
        <v>100</v>
      </c>
      <c r="O241" s="419"/>
      <c r="P241" s="420">
        <v>100</v>
      </c>
      <c r="Q241" s="420"/>
      <c r="R241" s="420">
        <v>100</v>
      </c>
      <c r="S241" s="419"/>
    </row>
    <row r="242" spans="1:25" s="55" customFormat="1" ht="105" x14ac:dyDescent="0.25">
      <c r="A242" s="564">
        <v>137</v>
      </c>
      <c r="B242" s="778"/>
      <c r="C242" s="778"/>
      <c r="D242" s="779" t="s">
        <v>519</v>
      </c>
      <c r="E242" s="779"/>
      <c r="F242" s="426" t="s">
        <v>477</v>
      </c>
      <c r="G242" s="780" t="s">
        <v>478</v>
      </c>
      <c r="H242" s="780" t="s">
        <v>479</v>
      </c>
      <c r="I242" s="780" t="s">
        <v>114</v>
      </c>
      <c r="J242" s="420">
        <v>100</v>
      </c>
      <c r="K242" s="438"/>
      <c r="L242" s="438">
        <v>100</v>
      </c>
      <c r="M242" s="27"/>
      <c r="N242" s="439">
        <v>100</v>
      </c>
      <c r="O242" s="27"/>
      <c r="P242" s="438">
        <v>100</v>
      </c>
      <c r="Q242" s="438"/>
      <c r="R242" s="420">
        <v>100</v>
      </c>
      <c r="S242" s="420"/>
    </row>
    <row r="243" spans="1:25" ht="90" x14ac:dyDescent="0.25">
      <c r="A243" s="778">
        <v>138</v>
      </c>
      <c r="B243" s="564"/>
      <c r="C243" s="564"/>
      <c r="D243" s="773" t="s">
        <v>518</v>
      </c>
      <c r="E243" s="773"/>
      <c r="F243" s="450" t="s">
        <v>480</v>
      </c>
      <c r="G243" s="12" t="s">
        <v>478</v>
      </c>
      <c r="H243" s="12" t="s">
        <v>456</v>
      </c>
      <c r="I243" s="12" t="s">
        <v>102</v>
      </c>
      <c r="J243" s="420">
        <v>100</v>
      </c>
      <c r="K243" s="420"/>
      <c r="L243" s="420">
        <v>100</v>
      </c>
      <c r="M243" s="419"/>
      <c r="N243" s="420">
        <v>100</v>
      </c>
      <c r="O243" s="419"/>
      <c r="P243" s="420">
        <v>100</v>
      </c>
      <c r="Q243" s="420"/>
      <c r="R243" s="420">
        <v>100</v>
      </c>
      <c r="S243" s="420"/>
    </row>
    <row r="244" spans="1:25" ht="90" x14ac:dyDescent="0.25">
      <c r="A244" s="564">
        <v>139</v>
      </c>
      <c r="B244" s="564"/>
      <c r="C244" s="564"/>
      <c r="D244" s="773" t="s">
        <v>517</v>
      </c>
      <c r="E244" s="773"/>
      <c r="F244" s="450" t="s">
        <v>481</v>
      </c>
      <c r="G244" s="12" t="s">
        <v>36</v>
      </c>
      <c r="H244" s="12" t="s">
        <v>482</v>
      </c>
      <c r="I244" s="12" t="s">
        <v>483</v>
      </c>
      <c r="J244" s="420">
        <v>50</v>
      </c>
      <c r="K244" s="420"/>
      <c r="L244" s="420">
        <v>50</v>
      </c>
      <c r="N244" s="438">
        <v>50</v>
      </c>
      <c r="P244" s="420">
        <v>50</v>
      </c>
      <c r="Q244" s="420"/>
      <c r="R244" s="420">
        <v>50</v>
      </c>
      <c r="S244" s="419"/>
    </row>
    <row r="245" spans="1:25" ht="69" x14ac:dyDescent="0.25">
      <c r="A245" s="564">
        <v>140</v>
      </c>
      <c r="B245" s="564"/>
      <c r="C245" s="564"/>
      <c r="D245" s="773" t="s">
        <v>516</v>
      </c>
      <c r="E245" s="773"/>
      <c r="F245" s="450" t="s">
        <v>484</v>
      </c>
      <c r="G245" s="12" t="s">
        <v>36</v>
      </c>
      <c r="H245" s="12" t="s">
        <v>485</v>
      </c>
      <c r="I245" s="12" t="s">
        <v>114</v>
      </c>
      <c r="J245" s="420">
        <v>100</v>
      </c>
      <c r="K245" s="420"/>
      <c r="L245" s="420">
        <v>100</v>
      </c>
      <c r="M245" s="420"/>
      <c r="N245" s="420">
        <v>100</v>
      </c>
      <c r="O245" s="420"/>
      <c r="P245" s="420">
        <v>100</v>
      </c>
      <c r="Q245" s="416"/>
      <c r="R245" s="420">
        <v>100</v>
      </c>
      <c r="S245" s="420"/>
    </row>
    <row r="246" spans="1:25" ht="105" x14ac:dyDescent="0.25">
      <c r="A246" s="564">
        <v>141</v>
      </c>
      <c r="B246" s="564"/>
      <c r="C246" s="564"/>
      <c r="D246" s="773" t="s">
        <v>515</v>
      </c>
      <c r="E246" s="773"/>
      <c r="F246" s="450" t="s">
        <v>486</v>
      </c>
      <c r="G246" s="12" t="s">
        <v>86</v>
      </c>
      <c r="H246" s="12" t="s">
        <v>487</v>
      </c>
      <c r="I246" s="12" t="s">
        <v>114</v>
      </c>
      <c r="J246" s="420">
        <v>0</v>
      </c>
      <c r="K246" s="420"/>
      <c r="L246" s="420">
        <v>0</v>
      </c>
      <c r="M246" s="420"/>
      <c r="N246" s="420">
        <v>0</v>
      </c>
      <c r="O246" s="420"/>
      <c r="P246" s="420">
        <v>0</v>
      </c>
      <c r="Q246" s="416"/>
      <c r="R246" s="420">
        <v>0</v>
      </c>
      <c r="S246" s="420"/>
    </row>
    <row r="247" spans="1:25" ht="285" x14ac:dyDescent="0.25">
      <c r="A247" s="564">
        <v>142</v>
      </c>
      <c r="B247" s="564"/>
      <c r="C247" s="564"/>
      <c r="D247" s="773" t="s">
        <v>514</v>
      </c>
      <c r="E247" s="773"/>
      <c r="F247" s="450" t="s">
        <v>5072</v>
      </c>
      <c r="G247" s="12" t="s">
        <v>488</v>
      </c>
      <c r="H247" s="12" t="s">
        <v>456</v>
      </c>
      <c r="I247" s="12" t="s">
        <v>102</v>
      </c>
      <c r="J247" s="420">
        <v>50</v>
      </c>
      <c r="K247" s="420" t="s">
        <v>3689</v>
      </c>
      <c r="L247" s="420">
        <v>50</v>
      </c>
      <c r="M247" s="419"/>
      <c r="N247" s="420">
        <v>50</v>
      </c>
      <c r="O247" s="419"/>
      <c r="P247" s="420">
        <v>50</v>
      </c>
      <c r="Q247" s="420"/>
      <c r="R247" s="420">
        <v>50</v>
      </c>
      <c r="S247" s="420"/>
    </row>
    <row r="248" spans="1:25" ht="409.5" x14ac:dyDescent="0.25">
      <c r="A248" s="564">
        <v>143</v>
      </c>
      <c r="B248" s="564"/>
      <c r="C248" s="564"/>
      <c r="D248" s="773" t="s">
        <v>513</v>
      </c>
      <c r="E248" s="773"/>
      <c r="F248" s="450" t="s">
        <v>489</v>
      </c>
      <c r="G248" s="12" t="s">
        <v>488</v>
      </c>
      <c r="H248" s="12" t="s">
        <v>456</v>
      </c>
      <c r="I248" s="12" t="s">
        <v>102</v>
      </c>
      <c r="J248" s="420">
        <v>50</v>
      </c>
      <c r="K248" s="505" t="s">
        <v>5076</v>
      </c>
      <c r="L248" s="420">
        <v>50</v>
      </c>
      <c r="M248" s="419"/>
      <c r="N248" s="420">
        <v>50</v>
      </c>
      <c r="O248" s="505" t="s">
        <v>5076</v>
      </c>
      <c r="P248" s="420">
        <v>50</v>
      </c>
      <c r="Q248" s="420" t="s">
        <v>3690</v>
      </c>
      <c r="R248" s="420">
        <v>50</v>
      </c>
      <c r="S248" s="843"/>
    </row>
    <row r="249" spans="1:25" ht="210" x14ac:dyDescent="0.25">
      <c r="A249" s="564">
        <v>144</v>
      </c>
      <c r="B249" s="564"/>
      <c r="C249" s="564"/>
      <c r="D249" s="773" t="s">
        <v>512</v>
      </c>
      <c r="E249" s="773"/>
      <c r="F249" s="450" t="s">
        <v>490</v>
      </c>
      <c r="G249" s="12" t="s">
        <v>488</v>
      </c>
      <c r="H249" s="12" t="s">
        <v>6</v>
      </c>
      <c r="I249" s="12" t="s">
        <v>491</v>
      </c>
      <c r="J249" s="420">
        <v>100</v>
      </c>
      <c r="K249" s="844" t="s">
        <v>3692</v>
      </c>
      <c r="L249" s="420">
        <v>100</v>
      </c>
      <c r="M249" s="419"/>
      <c r="N249" s="420">
        <v>100</v>
      </c>
      <c r="O249" s="419"/>
      <c r="P249" s="420">
        <v>100</v>
      </c>
      <c r="Q249" s="420"/>
      <c r="R249" s="420">
        <v>100</v>
      </c>
      <c r="S249" s="420"/>
    </row>
    <row r="250" spans="1:25" s="504" customFormat="1" ht="30" x14ac:dyDescent="0.25">
      <c r="A250" s="28"/>
      <c r="B250" s="750" t="s">
        <v>5843</v>
      </c>
      <c r="C250" s="28"/>
      <c r="D250" s="28"/>
      <c r="E250" s="28"/>
      <c r="F250" s="28" t="s">
        <v>5844</v>
      </c>
      <c r="G250" s="28"/>
      <c r="H250" s="28"/>
      <c r="I250" s="28"/>
      <c r="J250" s="64">
        <f>AVERAGE(J251,J267,J283,J294)</f>
        <v>27.916666666666671</v>
      </c>
      <c r="K250" s="6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50</v>
      </c>
      <c r="K251" s="6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176"/>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2" t="s">
        <v>6094</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2"/>
      <c r="L254" s="41"/>
      <c r="M254" s="41"/>
      <c r="N254" s="41"/>
      <c r="O254" s="41"/>
      <c r="P254" s="41"/>
      <c r="Q254" s="41"/>
      <c r="R254" s="41"/>
      <c r="S254" s="41"/>
      <c r="T254" s="41"/>
      <c r="U254" s="41"/>
      <c r="V254" s="41"/>
      <c r="W254" s="41"/>
      <c r="X254" s="41"/>
      <c r="Y254" s="41"/>
    </row>
    <row r="255" spans="1:25" s="496" customFormat="1" ht="409.5" x14ac:dyDescent="0.25">
      <c r="A255" s="564" t="s">
        <v>7041</v>
      </c>
      <c r="B255" s="564"/>
      <c r="C255" s="782"/>
      <c r="D255" s="782"/>
      <c r="E255" s="754" t="s">
        <v>7046</v>
      </c>
      <c r="F255" s="12" t="s">
        <v>7047</v>
      </c>
      <c r="G255" s="12" t="s">
        <v>7079</v>
      </c>
      <c r="H255" s="12" t="s">
        <v>5859</v>
      </c>
      <c r="I255" s="12" t="s">
        <v>5860</v>
      </c>
      <c r="J255" s="177">
        <v>100</v>
      </c>
      <c r="K255" s="783" t="s">
        <v>6097</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83.333333333333329</v>
      </c>
      <c r="K256" s="176"/>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2" t="s">
        <v>6095</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2"/>
      <c r="L258" s="41"/>
      <c r="M258" s="41"/>
      <c r="N258" s="41"/>
      <c r="O258" s="41"/>
      <c r="P258" s="41"/>
      <c r="Q258" s="41"/>
      <c r="R258" s="41"/>
      <c r="S258" s="41"/>
      <c r="T258" s="41"/>
      <c r="U258" s="41"/>
      <c r="V258" s="41"/>
      <c r="W258" s="41"/>
      <c r="X258" s="41"/>
      <c r="Y258" s="41"/>
    </row>
    <row r="259" spans="1:25" s="496" customFormat="1" ht="409.5" x14ac:dyDescent="0.25">
      <c r="A259" s="564" t="s">
        <v>7048</v>
      </c>
      <c r="B259" s="564"/>
      <c r="C259" s="782"/>
      <c r="D259" s="782"/>
      <c r="E259" s="754" t="s">
        <v>7053</v>
      </c>
      <c r="F259" s="12" t="s">
        <v>7047</v>
      </c>
      <c r="G259" s="12" t="s">
        <v>7079</v>
      </c>
      <c r="H259" s="12" t="s">
        <v>5859</v>
      </c>
      <c r="I259" s="12" t="s">
        <v>5860</v>
      </c>
      <c r="J259" s="177">
        <v>100</v>
      </c>
      <c r="K259" s="783" t="s">
        <v>6097</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33.333333333333336</v>
      </c>
      <c r="K260" s="176"/>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0</v>
      </c>
      <c r="K261" s="42" t="s">
        <v>6096</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2"/>
      <c r="L262" s="41"/>
      <c r="M262" s="41"/>
      <c r="N262" s="41"/>
      <c r="O262" s="41"/>
      <c r="P262" s="41"/>
      <c r="Q262" s="41"/>
      <c r="R262" s="41"/>
      <c r="S262" s="41"/>
      <c r="T262" s="41"/>
      <c r="U262" s="41"/>
      <c r="V262" s="41"/>
      <c r="W262" s="41"/>
      <c r="X262" s="41"/>
      <c r="Y262" s="41"/>
    </row>
    <row r="263" spans="1:25" s="496" customFormat="1" ht="409.5" x14ac:dyDescent="0.25">
      <c r="A263" s="564" t="s">
        <v>7059</v>
      </c>
      <c r="B263" s="564"/>
      <c r="C263" s="564"/>
      <c r="D263" s="564"/>
      <c r="E263" s="754" t="s">
        <v>7058</v>
      </c>
      <c r="F263" s="12" t="s">
        <v>7047</v>
      </c>
      <c r="G263" s="12" t="s">
        <v>7079</v>
      </c>
      <c r="H263" s="12" t="s">
        <v>5859</v>
      </c>
      <c r="I263" s="12" t="s">
        <v>5860</v>
      </c>
      <c r="J263" s="177">
        <v>100</v>
      </c>
      <c r="K263" s="783" t="s">
        <v>6097</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177">
        <v>50</v>
      </c>
      <c r="K264" s="784" t="s">
        <v>6098</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177">
        <v>50</v>
      </c>
      <c r="K265" s="784" t="s">
        <v>6098</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177">
        <v>0</v>
      </c>
      <c r="K266" s="784" t="s">
        <v>7103</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28.333333333333336</v>
      </c>
      <c r="K267" s="64"/>
      <c r="L267" s="64"/>
      <c r="M267" s="44"/>
      <c r="N267" s="64"/>
      <c r="O267" s="44"/>
      <c r="P267" s="64"/>
      <c r="Q267" s="44"/>
      <c r="R267" s="64"/>
      <c r="S267" s="44"/>
      <c r="T267" s="64"/>
      <c r="U267" s="44"/>
      <c r="V267" s="64"/>
      <c r="W267" s="44"/>
      <c r="X267" s="64"/>
      <c r="Y267" s="44"/>
    </row>
    <row r="268" spans="1:25" s="496" customFormat="1" ht="405" x14ac:dyDescent="0.25">
      <c r="A268" s="564">
        <v>151</v>
      </c>
      <c r="B268" s="564"/>
      <c r="C268" s="564"/>
      <c r="D268" s="754" t="s">
        <v>5864</v>
      </c>
      <c r="E268" s="754"/>
      <c r="F268" s="12" t="s">
        <v>5863</v>
      </c>
      <c r="G268" s="12" t="s">
        <v>5865</v>
      </c>
      <c r="H268" s="12" t="s">
        <v>5866</v>
      </c>
      <c r="I268" s="12" t="s">
        <v>38</v>
      </c>
      <c r="J268" s="177">
        <v>0</v>
      </c>
      <c r="K268" s="783" t="s">
        <v>6099</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33.333333333333336</v>
      </c>
      <c r="K269" s="176"/>
      <c r="L269" s="176"/>
      <c r="M269" s="43"/>
      <c r="N269" s="176"/>
      <c r="O269" s="43"/>
      <c r="P269" s="176"/>
      <c r="Q269" s="43"/>
      <c r="R269" s="176"/>
      <c r="S269" s="43"/>
      <c r="T269" s="176"/>
      <c r="U269" s="43"/>
      <c r="V269" s="176"/>
      <c r="W269" s="43"/>
      <c r="X269" s="176"/>
      <c r="Y269" s="43"/>
    </row>
    <row r="270" spans="1:25" s="496" customFormat="1" ht="409.5" x14ac:dyDescent="0.25">
      <c r="A270" s="564" t="s">
        <v>5867</v>
      </c>
      <c r="B270" s="564"/>
      <c r="C270" s="564"/>
      <c r="D270" s="564"/>
      <c r="E270" s="754" t="s">
        <v>7062</v>
      </c>
      <c r="F270" s="12" t="s">
        <v>5869</v>
      </c>
      <c r="G270" s="12" t="s">
        <v>5871</v>
      </c>
      <c r="H270" s="12" t="s">
        <v>456</v>
      </c>
      <c r="I270" s="12" t="s">
        <v>491</v>
      </c>
      <c r="J270" s="177">
        <v>50</v>
      </c>
      <c r="K270" s="783" t="s">
        <v>6100</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177">
        <v>50</v>
      </c>
      <c r="K271" s="783" t="s">
        <v>6101</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177">
        <v>0</v>
      </c>
      <c r="K272" s="783" t="s">
        <v>6102</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33.333333333333336</v>
      </c>
      <c r="K273" s="176"/>
      <c r="L273" s="176"/>
      <c r="M273" s="43"/>
      <c r="N273" s="176"/>
      <c r="O273" s="43"/>
      <c r="P273" s="176"/>
      <c r="Q273" s="43"/>
      <c r="R273" s="176"/>
      <c r="S273" s="43"/>
      <c r="T273" s="176"/>
      <c r="U273" s="43"/>
      <c r="V273" s="176"/>
      <c r="W273" s="43"/>
      <c r="X273" s="176"/>
      <c r="Y273" s="43"/>
    </row>
    <row r="274" spans="1:25" s="496" customFormat="1" ht="180" x14ac:dyDescent="0.25">
      <c r="A274" s="564" t="s">
        <v>5876</v>
      </c>
      <c r="B274" s="564"/>
      <c r="C274" s="564"/>
      <c r="D274" s="564"/>
      <c r="E274" s="754" t="s">
        <v>7062</v>
      </c>
      <c r="F274" s="12" t="s">
        <v>5869</v>
      </c>
      <c r="G274" s="12" t="s">
        <v>5871</v>
      </c>
      <c r="H274" s="12" t="s">
        <v>456</v>
      </c>
      <c r="I274" s="12" t="s">
        <v>491</v>
      </c>
      <c r="J274" s="177">
        <v>50</v>
      </c>
      <c r="K274" s="783" t="s">
        <v>6103</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177">
        <v>50</v>
      </c>
      <c r="K275" s="783" t="s">
        <v>6104</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177">
        <v>0</v>
      </c>
      <c r="K276" s="783" t="s">
        <v>6105</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176"/>
      <c r="L277" s="176"/>
      <c r="M277" s="43"/>
      <c r="N277" s="176"/>
      <c r="O277" s="43"/>
      <c r="P277" s="176"/>
      <c r="Q277" s="43"/>
      <c r="R277" s="176"/>
      <c r="S277" s="43"/>
      <c r="T277" s="176"/>
      <c r="U277" s="43"/>
      <c r="V277" s="176"/>
      <c r="W277" s="43"/>
      <c r="X277" s="176"/>
      <c r="Y277" s="43"/>
    </row>
    <row r="278" spans="1:25" s="496" customFormat="1" ht="225" x14ac:dyDescent="0.25">
      <c r="A278" s="564" t="s">
        <v>5880</v>
      </c>
      <c r="B278" s="564"/>
      <c r="C278" s="564"/>
      <c r="D278" s="564"/>
      <c r="E278" s="754" t="s">
        <v>7066</v>
      </c>
      <c r="F278" s="12" t="s">
        <v>5879</v>
      </c>
      <c r="G278" s="12" t="s">
        <v>5883</v>
      </c>
      <c r="H278" s="12" t="s">
        <v>5884</v>
      </c>
      <c r="I278" s="12" t="s">
        <v>5885</v>
      </c>
      <c r="J278" s="177">
        <v>0</v>
      </c>
      <c r="K278" s="783" t="s">
        <v>6106</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177"/>
      <c r="K279" s="783"/>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176"/>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177">
        <v>50</v>
      </c>
      <c r="K281" s="783"/>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177">
        <v>100</v>
      </c>
      <c r="K282" s="783"/>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0</v>
      </c>
      <c r="K283" s="6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0</v>
      </c>
      <c r="K284" s="176"/>
      <c r="L284" s="176"/>
      <c r="M284" s="43"/>
      <c r="N284" s="176"/>
      <c r="O284" s="43"/>
      <c r="P284" s="176"/>
      <c r="Q284" s="43"/>
      <c r="R284" s="176"/>
      <c r="S284" s="43"/>
      <c r="T284" s="176"/>
      <c r="U284" s="43"/>
      <c r="V284" s="176"/>
      <c r="W284" s="43"/>
      <c r="X284" s="176"/>
      <c r="Y284" s="43"/>
    </row>
    <row r="285" spans="1:25" s="496" customFormat="1" ht="180" x14ac:dyDescent="0.25">
      <c r="A285" s="564" t="s">
        <v>7088</v>
      </c>
      <c r="B285" s="564"/>
      <c r="C285" s="564"/>
      <c r="D285" s="564"/>
      <c r="E285" s="754" t="s">
        <v>7070</v>
      </c>
      <c r="F285" s="12" t="s">
        <v>5895</v>
      </c>
      <c r="G285" s="12" t="s">
        <v>5898</v>
      </c>
      <c r="H285" s="12" t="s">
        <v>5899</v>
      </c>
      <c r="I285" s="12" t="s">
        <v>5900</v>
      </c>
      <c r="J285" s="177">
        <v>0</v>
      </c>
      <c r="K285" s="783" t="s">
        <v>6107</v>
      </c>
      <c r="L285" s="40"/>
      <c r="M285" s="40"/>
      <c r="N285" s="40"/>
      <c r="O285" s="40"/>
      <c r="P285" s="40"/>
      <c r="Q285" s="40"/>
      <c r="R285" s="40"/>
      <c r="S285" s="40"/>
      <c r="T285" s="40"/>
      <c r="U285" s="40"/>
      <c r="V285" s="40"/>
      <c r="W285" s="40"/>
      <c r="X285" s="40"/>
      <c r="Y285" s="40"/>
    </row>
    <row r="286" spans="1:25" s="496" customFormat="1" ht="258.75" x14ac:dyDescent="0.25">
      <c r="A286" s="564" t="s">
        <v>7089</v>
      </c>
      <c r="B286" s="564"/>
      <c r="C286" s="564"/>
      <c r="D286" s="564"/>
      <c r="E286" s="754" t="s">
        <v>7071</v>
      </c>
      <c r="F286" s="12" t="s">
        <v>5904</v>
      </c>
      <c r="G286" s="12" t="s">
        <v>5901</v>
      </c>
      <c r="H286" s="12" t="s">
        <v>5902</v>
      </c>
      <c r="I286" s="12" t="s">
        <v>5903</v>
      </c>
      <c r="J286" s="177"/>
      <c r="K286" s="783" t="s">
        <v>6108</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177">
        <v>0</v>
      </c>
      <c r="K287" s="783" t="s">
        <v>6109</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177">
        <v>0</v>
      </c>
      <c r="K288" s="783"/>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177">
        <v>0</v>
      </c>
      <c r="K289" s="783" t="s">
        <v>6110</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177">
        <v>0</v>
      </c>
      <c r="K290" s="783"/>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176"/>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177">
        <v>0</v>
      </c>
      <c r="K292" s="783"/>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177">
        <v>0</v>
      </c>
      <c r="K293" s="783"/>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33.333333333333336</v>
      </c>
      <c r="K294" s="6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7.5" x14ac:dyDescent="0.25">
      <c r="A295" s="564">
        <v>162</v>
      </c>
      <c r="B295" s="564"/>
      <c r="C295" s="564"/>
      <c r="D295" s="754" t="s">
        <v>5924</v>
      </c>
      <c r="E295" s="754"/>
      <c r="F295" s="12" t="s">
        <v>7294</v>
      </c>
      <c r="G295" s="12" t="s">
        <v>5925</v>
      </c>
      <c r="H295" s="12" t="s">
        <v>5926</v>
      </c>
      <c r="I295" s="12" t="s">
        <v>5927</v>
      </c>
      <c r="J295" s="177">
        <v>100</v>
      </c>
      <c r="K295" s="783" t="s">
        <v>6111</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177">
        <v>100</v>
      </c>
      <c r="K296" s="783" t="s">
        <v>6112</v>
      </c>
      <c r="L296" s="40"/>
      <c r="M296" s="40"/>
      <c r="N296" s="40"/>
      <c r="O296" s="40"/>
      <c r="P296" s="40"/>
      <c r="Q296" s="40"/>
      <c r="R296" s="40"/>
      <c r="S296" s="40"/>
      <c r="T296" s="40"/>
      <c r="U296" s="40"/>
      <c r="V296" s="40"/>
      <c r="W296" s="40"/>
      <c r="X296" s="40"/>
      <c r="Y296" s="40"/>
    </row>
    <row r="297" spans="1:25" s="496" customFormat="1" ht="315" x14ac:dyDescent="0.25">
      <c r="A297" s="564">
        <v>164</v>
      </c>
      <c r="B297" s="564"/>
      <c r="C297" s="564"/>
      <c r="D297" s="754" t="s">
        <v>5933</v>
      </c>
      <c r="E297" s="754"/>
      <c r="F297" s="12" t="s">
        <v>5932</v>
      </c>
      <c r="G297" s="12" t="s">
        <v>5934</v>
      </c>
      <c r="H297" s="12" t="s">
        <v>5935</v>
      </c>
      <c r="I297" s="12" t="s">
        <v>5936</v>
      </c>
      <c r="J297" s="177">
        <v>0</v>
      </c>
      <c r="K297" s="783" t="s">
        <v>6113</v>
      </c>
      <c r="L297" s="40"/>
      <c r="M297" s="40"/>
      <c r="N297" s="40"/>
      <c r="O297" s="40"/>
      <c r="P297" s="40"/>
      <c r="Q297" s="40"/>
      <c r="R297" s="40"/>
      <c r="S297" s="40"/>
      <c r="T297" s="40"/>
      <c r="U297" s="40"/>
      <c r="V297" s="40"/>
      <c r="W297" s="40"/>
      <c r="X297" s="40"/>
      <c r="Y297" s="40"/>
    </row>
    <row r="298" spans="1:25" s="496" customFormat="1" ht="303.75" x14ac:dyDescent="0.25">
      <c r="A298" s="564">
        <v>165</v>
      </c>
      <c r="B298" s="564"/>
      <c r="C298" s="564"/>
      <c r="D298" s="754" t="s">
        <v>5938</v>
      </c>
      <c r="E298" s="754"/>
      <c r="F298" s="12" t="s">
        <v>5937</v>
      </c>
      <c r="G298" s="12" t="s">
        <v>5939</v>
      </c>
      <c r="H298" s="12" t="s">
        <v>5940</v>
      </c>
      <c r="I298" s="12" t="s">
        <v>5941</v>
      </c>
      <c r="J298" s="177">
        <v>0</v>
      </c>
      <c r="K298" s="783" t="s">
        <v>6114</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177">
        <v>0</v>
      </c>
      <c r="K299" s="783"/>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176"/>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177">
        <v>0</v>
      </c>
      <c r="K301" s="783"/>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177">
        <v>0</v>
      </c>
      <c r="K302" s="783"/>
      <c r="L302" s="40"/>
      <c r="M302" s="40"/>
      <c r="N302" s="40"/>
      <c r="O302" s="40"/>
      <c r="P302" s="40"/>
      <c r="Q302" s="40"/>
      <c r="R302" s="40"/>
      <c r="S302" s="40"/>
      <c r="T302" s="40"/>
      <c r="U302" s="40"/>
      <c r="V302" s="40"/>
      <c r="W302" s="40"/>
      <c r="X302" s="40"/>
      <c r="Y302" s="40"/>
    </row>
    <row r="303" spans="1:25" x14ac:dyDescent="0.25">
      <c r="K303" s="56"/>
    </row>
    <row r="304" spans="1:25" x14ac:dyDescent="0.25">
      <c r="K304" s="56"/>
    </row>
    <row r="305" spans="11:11" x14ac:dyDescent="0.25">
      <c r="K305" s="56"/>
    </row>
    <row r="306" spans="11:11" x14ac:dyDescent="0.25">
      <c r="K306" s="56"/>
    </row>
    <row r="307" spans="11:11" x14ac:dyDescent="0.25">
      <c r="K307" s="56"/>
    </row>
    <row r="308" spans="11:11" x14ac:dyDescent="0.25">
      <c r="K308" s="56"/>
    </row>
    <row r="309" spans="11:11" x14ac:dyDescent="0.25">
      <c r="K309" s="56"/>
    </row>
    <row r="310" spans="11:11" x14ac:dyDescent="0.25">
      <c r="K310" s="56"/>
    </row>
    <row r="311" spans="11:11" x14ac:dyDescent="0.25">
      <c r="K311" s="56"/>
    </row>
    <row r="312" spans="11:11" x14ac:dyDescent="0.25">
      <c r="K312" s="56"/>
    </row>
    <row r="313" spans="11:11" x14ac:dyDescent="0.25">
      <c r="K313" s="56"/>
    </row>
    <row r="314" spans="11:11" x14ac:dyDescent="0.25">
      <c r="K314" s="56"/>
    </row>
    <row r="315" spans="11:11" x14ac:dyDescent="0.25">
      <c r="K315" s="56"/>
    </row>
    <row r="316" spans="11:11" x14ac:dyDescent="0.25">
      <c r="K316" s="56"/>
    </row>
    <row r="317" spans="11:11" x14ac:dyDescent="0.25">
      <c r="K317" s="56"/>
    </row>
    <row r="318" spans="11:11" x14ac:dyDescent="0.25">
      <c r="K318" s="56"/>
    </row>
    <row r="319" spans="11:11" x14ac:dyDescent="0.25">
      <c r="K319" s="56"/>
    </row>
    <row r="320" spans="11:11" x14ac:dyDescent="0.25">
      <c r="K320" s="56"/>
    </row>
    <row r="321" spans="11:11" x14ac:dyDescent="0.25">
      <c r="K321" s="56"/>
    </row>
    <row r="322" spans="11:11" x14ac:dyDescent="0.25">
      <c r="K322" s="56"/>
    </row>
    <row r="323" spans="11:11" x14ac:dyDescent="0.25">
      <c r="K323" s="56"/>
    </row>
  </sheetData>
  <hyperlinks>
    <hyperlink ref="K16" r:id="rId1" display="http://mail.nacid.bg/newdesign/kap/index.php?id=6"/>
  </hyperlinks>
  <pageMargins left="0.7" right="0.7" top="0.75" bottom="0.75" header="0.3" footer="0.3"/>
  <pageSetup paperSize="9" scale="39" fitToHeight="0"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Y302"/>
  <sheetViews>
    <sheetView topLeftCell="E1" zoomScale="50" zoomScaleNormal="50" workbookViewId="0">
      <selection activeCell="J2" sqref="J2"/>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70.483985260770979</v>
      </c>
      <c r="K2" s="139"/>
      <c r="L2" s="140">
        <f>AVERAGE(L5,L30,L73,L106,L146,L176,L217)</f>
        <v>71.155753968253975</v>
      </c>
      <c r="M2" s="139"/>
      <c r="N2" s="140">
        <f>AVERAGE(N5,N30,N73,N106,N146,N176,N217)</f>
        <v>71.155753968253975</v>
      </c>
      <c r="O2" s="139"/>
      <c r="P2" s="140">
        <f>AVERAGE(P5,P30,P73,P106,P146,P176,P217)</f>
        <v>71.215277777777786</v>
      </c>
      <c r="Q2" s="139"/>
      <c r="R2" s="140">
        <f>AVERAGE(R5,R30,R73,R106,R146,R176,R217)</f>
        <v>71.470379818594097</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67.767237103174608</v>
      </c>
      <c r="K3" s="139"/>
      <c r="L3" s="140"/>
      <c r="M3" s="139"/>
      <c r="N3" s="140"/>
      <c r="O3" s="139"/>
      <c r="P3" s="140"/>
      <c r="Q3" s="139"/>
      <c r="R3" s="140"/>
      <c r="S3" s="139"/>
      <c r="T3" s="140"/>
      <c r="U3" s="139"/>
      <c r="V3" s="140"/>
      <c r="W3" s="139"/>
      <c r="X3" s="140"/>
      <c r="Y3" s="139"/>
    </row>
    <row r="4" spans="1:25" s="52" customFormat="1" ht="66.75" customHeight="1" x14ac:dyDescent="0.25">
      <c r="A4" s="748"/>
      <c r="B4" s="748" t="s">
        <v>5143</v>
      </c>
      <c r="C4" s="516"/>
      <c r="D4" s="516"/>
      <c r="E4" s="31"/>
      <c r="F4" s="749"/>
      <c r="G4" s="749"/>
      <c r="H4" s="749"/>
      <c r="I4" s="749"/>
      <c r="J4" s="593">
        <f>AVERAGE(J5,J30,J106,J146,J176,J217)</f>
        <v>71.397982804232811</v>
      </c>
      <c r="K4" s="594"/>
      <c r="L4" s="593">
        <f>AVERAGE(L5,L30,L106,L146,L176,L217)</f>
        <v>72.181712962962976</v>
      </c>
      <c r="M4" s="594"/>
      <c r="N4" s="593">
        <f>AVERAGE(N5,N30,N106,N146,N176,N217)</f>
        <v>72.181712962962976</v>
      </c>
      <c r="O4" s="594"/>
      <c r="P4" s="593">
        <f>AVERAGE(P5,P30,P106,P146,P176,P217)</f>
        <v>72.251157407407405</v>
      </c>
      <c r="Q4" s="594"/>
      <c r="R4" s="593">
        <f>AVERAGE(R5,R30,R106,R146,R176,R217)</f>
        <v>72.548776455026442</v>
      </c>
      <c r="S4" s="594"/>
      <c r="T4" s="593">
        <f>AVERAGE(T5,T30,T106,T146,T176,T217)</f>
        <v>72.548776455026442</v>
      </c>
      <c r="U4" s="594"/>
      <c r="V4" s="593">
        <f>AVERAGE(V5,V30,V106,V146,V176,V217)</f>
        <v>71.507109788359784</v>
      </c>
      <c r="W4" s="594"/>
      <c r="X4" s="593">
        <f>AVERAGE(X5,X30,X106,X146,X176,X217)</f>
        <v>71.507109788359784</v>
      </c>
      <c r="Y4" s="594"/>
    </row>
    <row r="5" spans="1:25" s="26" customFormat="1" ht="104.25" customHeight="1" x14ac:dyDescent="0.25">
      <c r="A5" s="28"/>
      <c r="B5" s="750" t="s">
        <v>544</v>
      </c>
      <c r="C5" s="28"/>
      <c r="D5" s="28"/>
      <c r="E5" s="28"/>
      <c r="F5" s="901" t="s">
        <v>4553</v>
      </c>
      <c r="G5" s="28"/>
      <c r="H5" s="28"/>
      <c r="I5" s="28"/>
      <c r="J5" s="75">
        <f>AVERAGE(J6,J12,J19,J25)</f>
        <v>80.833333333333329</v>
      </c>
      <c r="K5" s="67"/>
      <c r="L5" s="75">
        <f>AVERAGE(L6,L12,L19,L25)</f>
        <v>80.833333333333329</v>
      </c>
      <c r="M5" s="67"/>
      <c r="N5" s="75">
        <f>AVERAGE(N6,N12,N19,N25)</f>
        <v>80.833333333333329</v>
      </c>
      <c r="O5" s="67"/>
      <c r="P5" s="75">
        <f>AVERAGE(P6,P12,P19,P25)</f>
        <v>80.833333333333329</v>
      </c>
      <c r="Q5" s="67"/>
      <c r="R5" s="75">
        <f>AVERAGE(R6,R12,R19,R25)</f>
        <v>80.833333333333329</v>
      </c>
      <c r="S5" s="67"/>
      <c r="T5" s="75">
        <f>AVERAGE(T6,T12,T19,T25)</f>
        <v>80.833333333333329</v>
      </c>
      <c r="U5" s="67"/>
      <c r="V5" s="75">
        <f>AVERAGE(V6,V12,V19,V25)</f>
        <v>74.583333333333343</v>
      </c>
      <c r="W5" s="44"/>
      <c r="X5" s="75">
        <f>AVERAGE(X6,X12,X19,X25)</f>
        <v>74.583333333333343</v>
      </c>
      <c r="Y5" s="67"/>
    </row>
    <row r="6" spans="1:25" s="26" customFormat="1" ht="104.25" customHeight="1" x14ac:dyDescent="0.25">
      <c r="A6" s="28"/>
      <c r="B6" s="752"/>
      <c r="C6" s="750" t="s">
        <v>545</v>
      </c>
      <c r="D6" s="28"/>
      <c r="E6" s="28"/>
      <c r="F6" s="901" t="s">
        <v>4550</v>
      </c>
      <c r="G6" s="28"/>
      <c r="H6" s="28"/>
      <c r="I6" s="28"/>
      <c r="J6" s="75">
        <f>AVERAGE(J7:J11)</f>
        <v>90</v>
      </c>
      <c r="K6" s="67"/>
      <c r="L6" s="67">
        <f>AVERAGE(L7:L11)</f>
        <v>90</v>
      </c>
      <c r="M6" s="67"/>
      <c r="N6" s="67">
        <f>AVERAGE(N7:N11)</f>
        <v>90</v>
      </c>
      <c r="O6" s="67"/>
      <c r="P6" s="67">
        <f>AVERAGE(P7:P11)</f>
        <v>90</v>
      </c>
      <c r="Q6" s="67"/>
      <c r="R6" s="67">
        <f>AVERAGE(R7:R11)</f>
        <v>90</v>
      </c>
      <c r="S6" s="67"/>
      <c r="T6" s="67">
        <f>AVERAGE(T7:T11)</f>
        <v>90</v>
      </c>
      <c r="U6" s="67"/>
      <c r="V6" s="67">
        <f>AVERAGE(V7:V11)</f>
        <v>90</v>
      </c>
      <c r="W6" s="44"/>
      <c r="X6" s="67">
        <f>AVERAGE(X7:X11)</f>
        <v>90</v>
      </c>
      <c r="Y6" s="67"/>
    </row>
    <row r="7" spans="1:25" ht="284.25" customHeight="1" x14ac:dyDescent="0.25">
      <c r="A7" s="564">
        <v>1</v>
      </c>
      <c r="B7" s="753"/>
      <c r="C7" s="564"/>
      <c r="D7" s="754" t="s">
        <v>12</v>
      </c>
      <c r="E7" s="754"/>
      <c r="F7" s="450" t="s">
        <v>7189</v>
      </c>
      <c r="G7" s="12" t="s">
        <v>5</v>
      </c>
      <c r="H7" s="12" t="s">
        <v>4551</v>
      </c>
      <c r="I7" s="12" t="s">
        <v>4552</v>
      </c>
      <c r="J7" s="62">
        <v>50</v>
      </c>
      <c r="K7" s="76" t="s">
        <v>3135</v>
      </c>
      <c r="L7" s="62">
        <v>50</v>
      </c>
      <c r="M7" s="40"/>
      <c r="N7" s="62">
        <v>50</v>
      </c>
      <c r="O7" s="40"/>
      <c r="P7" s="62">
        <v>50</v>
      </c>
      <c r="Q7" s="40"/>
      <c r="R7" s="62">
        <v>50</v>
      </c>
      <c r="S7" s="40"/>
      <c r="T7" s="62">
        <v>50</v>
      </c>
      <c r="U7" s="40"/>
      <c r="V7" s="62">
        <v>50</v>
      </c>
      <c r="W7" s="40"/>
      <c r="X7" s="62">
        <v>50</v>
      </c>
      <c r="Y7" s="40"/>
    </row>
    <row r="8" spans="1:25" ht="75" x14ac:dyDescent="0.25">
      <c r="A8" s="564">
        <v>2</v>
      </c>
      <c r="B8" s="753"/>
      <c r="C8" s="564"/>
      <c r="D8" s="754" t="s">
        <v>13</v>
      </c>
      <c r="E8" s="754"/>
      <c r="F8" s="450" t="s">
        <v>4555</v>
      </c>
      <c r="G8" s="12" t="s">
        <v>7</v>
      </c>
      <c r="H8" s="12" t="s">
        <v>4554</v>
      </c>
      <c r="I8" s="12" t="s">
        <v>8</v>
      </c>
      <c r="J8" s="60">
        <v>100</v>
      </c>
      <c r="K8" s="41"/>
      <c r="L8" s="60">
        <v>100</v>
      </c>
      <c r="M8" s="41"/>
      <c r="N8" s="60">
        <v>100</v>
      </c>
      <c r="O8" s="41"/>
      <c r="P8" s="60">
        <v>100</v>
      </c>
      <c r="Q8" s="41"/>
      <c r="R8" s="60">
        <v>100</v>
      </c>
      <c r="S8" s="41"/>
      <c r="T8" s="60">
        <v>100</v>
      </c>
      <c r="U8" s="41"/>
      <c r="V8" s="60">
        <v>100</v>
      </c>
      <c r="W8" s="41"/>
      <c r="X8" s="60">
        <v>100</v>
      </c>
      <c r="Y8" s="41"/>
    </row>
    <row r="9" spans="1:25" ht="165" x14ac:dyDescent="0.25">
      <c r="A9" s="564">
        <v>3</v>
      </c>
      <c r="B9" s="753"/>
      <c r="C9" s="564"/>
      <c r="D9" s="754" t="s">
        <v>14</v>
      </c>
      <c r="E9" s="754"/>
      <c r="F9" s="450" t="s">
        <v>5132</v>
      </c>
      <c r="G9" s="12" t="s">
        <v>9</v>
      </c>
      <c r="H9" s="12" t="s">
        <v>10</v>
      </c>
      <c r="I9" s="12" t="s">
        <v>11</v>
      </c>
      <c r="J9" s="60">
        <v>100</v>
      </c>
      <c r="K9" s="41"/>
      <c r="L9" s="60">
        <v>100</v>
      </c>
      <c r="M9" s="41"/>
      <c r="N9" s="60">
        <v>100</v>
      </c>
      <c r="O9" s="41"/>
      <c r="P9" s="60">
        <v>100</v>
      </c>
      <c r="Q9" s="41"/>
      <c r="R9" s="60">
        <v>100</v>
      </c>
      <c r="S9" s="41"/>
      <c r="T9" s="60">
        <v>100</v>
      </c>
      <c r="U9" s="41"/>
      <c r="V9" s="60">
        <v>100</v>
      </c>
      <c r="W9" s="40"/>
      <c r="X9" s="60">
        <v>100</v>
      </c>
      <c r="Y9" s="41"/>
    </row>
    <row r="10" spans="1:25" ht="165" x14ac:dyDescent="0.25">
      <c r="A10" s="564">
        <v>4</v>
      </c>
      <c r="B10" s="753"/>
      <c r="C10" s="564"/>
      <c r="D10" s="754" t="s">
        <v>15</v>
      </c>
      <c r="E10" s="754"/>
      <c r="F10" s="450" t="s">
        <v>5133</v>
      </c>
      <c r="G10" s="12" t="s">
        <v>5</v>
      </c>
      <c r="H10" s="12" t="s">
        <v>4551</v>
      </c>
      <c r="I10" s="12" t="s">
        <v>4552</v>
      </c>
      <c r="J10" s="60">
        <v>100</v>
      </c>
      <c r="K10" s="41"/>
      <c r="L10" s="60">
        <v>100</v>
      </c>
      <c r="M10" s="41"/>
      <c r="N10" s="60">
        <v>100</v>
      </c>
      <c r="O10" s="41"/>
      <c r="P10" s="60">
        <v>100</v>
      </c>
      <c r="Q10" s="41"/>
      <c r="R10" s="60">
        <v>100</v>
      </c>
      <c r="S10" s="41"/>
      <c r="T10" s="60">
        <v>100</v>
      </c>
      <c r="U10" s="41"/>
      <c r="V10" s="60">
        <v>100</v>
      </c>
      <c r="W10" s="40"/>
      <c r="X10" s="60">
        <v>100</v>
      </c>
      <c r="Y10" s="41"/>
    </row>
    <row r="11" spans="1:25" ht="75" x14ac:dyDescent="0.25">
      <c r="A11" s="564">
        <v>5</v>
      </c>
      <c r="B11" s="753"/>
      <c r="C11" s="564"/>
      <c r="D11" s="754" t="s">
        <v>16</v>
      </c>
      <c r="E11" s="754"/>
      <c r="F11" s="450" t="s">
        <v>4565</v>
      </c>
      <c r="G11" s="12" t="s">
        <v>4564</v>
      </c>
      <c r="H11" s="12" t="s">
        <v>4554</v>
      </c>
      <c r="I11" s="12" t="s">
        <v>8</v>
      </c>
      <c r="J11" s="60">
        <v>100</v>
      </c>
      <c r="K11" s="41"/>
      <c r="L11" s="60">
        <v>100</v>
      </c>
      <c r="M11" s="41"/>
      <c r="N11" s="60">
        <v>100</v>
      </c>
      <c r="O11" s="41"/>
      <c r="P11" s="60">
        <v>100</v>
      </c>
      <c r="Q11" s="41"/>
      <c r="R11" s="60">
        <v>100</v>
      </c>
      <c r="S11" s="41"/>
      <c r="T11" s="60">
        <v>100</v>
      </c>
      <c r="U11" s="41"/>
      <c r="V11" s="60">
        <v>100</v>
      </c>
      <c r="W11" s="40"/>
      <c r="X11" s="60">
        <v>100</v>
      </c>
      <c r="Y11" s="41"/>
    </row>
    <row r="12" spans="1:25" s="26" customFormat="1" ht="45" x14ac:dyDescent="0.25">
      <c r="A12" s="28"/>
      <c r="B12" s="755"/>
      <c r="C12" s="750" t="s">
        <v>546</v>
      </c>
      <c r="D12" s="750"/>
      <c r="E12" s="750"/>
      <c r="F12" s="901" t="s">
        <v>4566</v>
      </c>
      <c r="G12" s="751"/>
      <c r="H12" s="751"/>
      <c r="I12" s="751"/>
      <c r="J12" s="75">
        <f>AVERAGE(J13:J18)</f>
        <v>83.333333333333329</v>
      </c>
      <c r="K12" s="67"/>
      <c r="L12" s="75">
        <f>AVERAGE(L13:L18)</f>
        <v>83.333333333333329</v>
      </c>
      <c r="M12" s="67"/>
      <c r="N12" s="75">
        <f>AVERAGE(N13:N18)</f>
        <v>83.333333333333329</v>
      </c>
      <c r="O12" s="67"/>
      <c r="P12" s="75">
        <f>AVERAGE(P13:P18)</f>
        <v>83.333333333333329</v>
      </c>
      <c r="Q12" s="67"/>
      <c r="R12" s="75">
        <f>AVERAGE(R13:R18)</f>
        <v>83.333333333333329</v>
      </c>
      <c r="S12" s="67"/>
      <c r="T12" s="75">
        <f>AVERAGE(T13:T18)</f>
        <v>83.333333333333329</v>
      </c>
      <c r="U12" s="67"/>
      <c r="V12" s="75">
        <f>AVERAGE(V13:V18)</f>
        <v>58.333333333333336</v>
      </c>
      <c r="W12" s="44"/>
      <c r="X12" s="75">
        <f>AVERAGE(X13:X18)</f>
        <v>58.333333333333336</v>
      </c>
      <c r="Y12" s="67"/>
    </row>
    <row r="13" spans="1:25" ht="135" x14ac:dyDescent="0.25">
      <c r="A13" s="564">
        <v>6</v>
      </c>
      <c r="B13" s="564"/>
      <c r="C13" s="564"/>
      <c r="D13" s="754" t="s">
        <v>17</v>
      </c>
      <c r="E13" s="754"/>
      <c r="F13" s="450" t="s">
        <v>4568</v>
      </c>
      <c r="G13" s="12" t="s">
        <v>5</v>
      </c>
      <c r="H13" s="12" t="s">
        <v>4551</v>
      </c>
      <c r="I13" s="12" t="s">
        <v>4552</v>
      </c>
      <c r="J13" s="60">
        <v>100</v>
      </c>
      <c r="K13" s="40"/>
      <c r="L13" s="60">
        <v>100</v>
      </c>
      <c r="M13" s="40"/>
      <c r="N13" s="60">
        <v>100</v>
      </c>
      <c r="O13" s="40"/>
      <c r="P13" s="60">
        <v>100</v>
      </c>
      <c r="Q13" s="40"/>
      <c r="R13" s="60">
        <v>100</v>
      </c>
      <c r="S13" s="40"/>
      <c r="T13" s="60">
        <v>100</v>
      </c>
      <c r="U13" s="40"/>
      <c r="V13" s="60">
        <v>100</v>
      </c>
      <c r="W13" s="47"/>
      <c r="X13" s="60">
        <v>100</v>
      </c>
      <c r="Y13" s="40"/>
    </row>
    <row r="14" spans="1:25" ht="135" x14ac:dyDescent="0.25">
      <c r="A14" s="564">
        <v>7</v>
      </c>
      <c r="B14" s="564"/>
      <c r="C14" s="564"/>
      <c r="D14" s="754" t="s">
        <v>18</v>
      </c>
      <c r="E14" s="754"/>
      <c r="F14" s="450" t="s">
        <v>4567</v>
      </c>
      <c r="G14" s="12" t="s">
        <v>5</v>
      </c>
      <c r="H14" s="12" t="s">
        <v>4551</v>
      </c>
      <c r="I14" s="12" t="s">
        <v>4552</v>
      </c>
      <c r="J14" s="60">
        <v>50</v>
      </c>
      <c r="K14" s="40" t="s">
        <v>3135</v>
      </c>
      <c r="L14" s="60">
        <v>50</v>
      </c>
      <c r="M14" s="40"/>
      <c r="N14" s="60">
        <v>50</v>
      </c>
      <c r="O14" s="40"/>
      <c r="P14" s="60">
        <v>50</v>
      </c>
      <c r="Q14" s="40"/>
      <c r="R14" s="60">
        <v>50</v>
      </c>
      <c r="S14" s="40"/>
      <c r="T14" s="60">
        <v>50</v>
      </c>
      <c r="U14" s="40"/>
      <c r="V14" s="60">
        <v>50</v>
      </c>
      <c r="W14" s="41"/>
      <c r="X14" s="60">
        <v>50</v>
      </c>
      <c r="Y14" s="40"/>
    </row>
    <row r="15" spans="1:25" ht="120" x14ac:dyDescent="0.25">
      <c r="A15" s="564">
        <v>8</v>
      </c>
      <c r="B15" s="564"/>
      <c r="C15" s="564"/>
      <c r="D15" s="754" t="s">
        <v>19</v>
      </c>
      <c r="E15" s="754"/>
      <c r="F15" s="450" t="s">
        <v>23</v>
      </c>
      <c r="G15" s="12" t="s">
        <v>5</v>
      </c>
      <c r="H15" s="12" t="s">
        <v>4551</v>
      </c>
      <c r="I15" s="12" t="s">
        <v>4552</v>
      </c>
      <c r="J15" s="60">
        <v>50</v>
      </c>
      <c r="K15" s="40"/>
      <c r="L15" s="60">
        <v>50</v>
      </c>
      <c r="M15" s="40"/>
      <c r="N15" s="60">
        <v>50</v>
      </c>
      <c r="O15" s="40"/>
      <c r="P15" s="60">
        <v>50</v>
      </c>
      <c r="Q15" s="40"/>
      <c r="R15" s="60">
        <v>50</v>
      </c>
      <c r="S15" s="40"/>
      <c r="T15" s="60">
        <v>50</v>
      </c>
      <c r="U15" s="40"/>
      <c r="V15" s="60">
        <v>50</v>
      </c>
      <c r="W15" s="41"/>
      <c r="X15" s="60">
        <v>50</v>
      </c>
      <c r="Y15" s="40"/>
    </row>
    <row r="16" spans="1:25" ht="409.5" x14ac:dyDescent="0.25">
      <c r="A16" s="564">
        <v>9</v>
      </c>
      <c r="B16" s="564"/>
      <c r="C16" s="564"/>
      <c r="D16" s="754" t="s">
        <v>20</v>
      </c>
      <c r="E16" s="754"/>
      <c r="F16" s="450" t="s">
        <v>24</v>
      </c>
      <c r="G16" s="12" t="s">
        <v>26</v>
      </c>
      <c r="H16" s="12" t="s">
        <v>27</v>
      </c>
      <c r="I16" s="12" t="s">
        <v>28</v>
      </c>
      <c r="J16" s="60">
        <v>100</v>
      </c>
      <c r="K16" s="76" t="s">
        <v>6957</v>
      </c>
      <c r="L16" s="60">
        <v>100</v>
      </c>
      <c r="M16" s="40"/>
      <c r="N16" s="60">
        <v>100</v>
      </c>
      <c r="O16" s="40"/>
      <c r="P16" s="60">
        <v>100</v>
      </c>
      <c r="Q16" s="40"/>
      <c r="R16" s="60">
        <v>100</v>
      </c>
      <c r="S16" s="40"/>
      <c r="T16" s="65">
        <v>100</v>
      </c>
      <c r="U16" s="76" t="s">
        <v>7178</v>
      </c>
      <c r="V16" s="60">
        <v>50</v>
      </c>
      <c r="W16" s="41"/>
      <c r="X16" s="60">
        <v>50</v>
      </c>
      <c r="Y16" s="45"/>
    </row>
    <row r="17" spans="1:25" ht="409.5" x14ac:dyDescent="0.25">
      <c r="A17" s="564">
        <v>10</v>
      </c>
      <c r="B17" s="564"/>
      <c r="C17" s="564"/>
      <c r="D17" s="754" t="s">
        <v>21</v>
      </c>
      <c r="E17" s="754"/>
      <c r="F17" s="450" t="s">
        <v>25</v>
      </c>
      <c r="G17" s="12" t="s">
        <v>26</v>
      </c>
      <c r="H17" s="12" t="s">
        <v>27</v>
      </c>
      <c r="I17" s="12" t="s">
        <v>28</v>
      </c>
      <c r="J17" s="60">
        <v>100</v>
      </c>
      <c r="K17" s="76" t="s">
        <v>3136</v>
      </c>
      <c r="L17" s="60">
        <v>100</v>
      </c>
      <c r="M17" s="40"/>
      <c r="N17" s="60">
        <v>100</v>
      </c>
      <c r="O17" s="40"/>
      <c r="P17" s="60">
        <v>100</v>
      </c>
      <c r="Q17" s="40"/>
      <c r="R17" s="60">
        <v>100</v>
      </c>
      <c r="S17" s="40"/>
      <c r="T17" s="65">
        <v>100</v>
      </c>
      <c r="U17" s="76" t="s">
        <v>3136</v>
      </c>
      <c r="V17" s="60">
        <v>50</v>
      </c>
      <c r="W17" s="41"/>
      <c r="X17" s="60">
        <v>50</v>
      </c>
      <c r="Y17" s="45"/>
    </row>
    <row r="18" spans="1:25" ht="180" x14ac:dyDescent="0.25">
      <c r="A18" s="564">
        <v>11</v>
      </c>
      <c r="B18" s="564"/>
      <c r="C18" s="564"/>
      <c r="D18" s="754" t="s">
        <v>22</v>
      </c>
      <c r="E18" s="754"/>
      <c r="F18" s="450" t="s">
        <v>4832</v>
      </c>
      <c r="G18" s="12" t="s">
        <v>4833</v>
      </c>
      <c r="H18" s="12" t="s">
        <v>27</v>
      </c>
      <c r="I18" s="12" t="s">
        <v>29</v>
      </c>
      <c r="J18" s="60">
        <v>100</v>
      </c>
      <c r="K18" s="362" t="s">
        <v>3137</v>
      </c>
      <c r="L18" s="60">
        <v>100</v>
      </c>
      <c r="M18" s="40"/>
      <c r="N18" s="60">
        <v>100</v>
      </c>
      <c r="O18" s="40"/>
      <c r="P18" s="60">
        <v>100</v>
      </c>
      <c r="Q18" s="40"/>
      <c r="R18" s="60">
        <v>100</v>
      </c>
      <c r="S18" s="40"/>
      <c r="T18" s="65">
        <v>100</v>
      </c>
      <c r="U18" s="362" t="s">
        <v>3137</v>
      </c>
      <c r="V18" s="60">
        <v>50</v>
      </c>
      <c r="W18" s="41"/>
      <c r="X18" s="60">
        <v>50</v>
      </c>
      <c r="Y18" s="45"/>
    </row>
    <row r="19" spans="1:25" s="26" customFormat="1" ht="87" customHeight="1" x14ac:dyDescent="0.25">
      <c r="A19" s="28"/>
      <c r="B19" s="28"/>
      <c r="C19" s="750" t="s">
        <v>547</v>
      </c>
      <c r="D19" s="750"/>
      <c r="E19" s="750"/>
      <c r="F19" s="901" t="s">
        <v>522</v>
      </c>
      <c r="G19" s="751"/>
      <c r="H19" s="751"/>
      <c r="I19" s="751"/>
      <c r="J19" s="75">
        <f>AVERAGE(J20:J24)</f>
        <v>50</v>
      </c>
      <c r="K19" s="67"/>
      <c r="L19" s="75">
        <f>AVERAGE(L20:L24)</f>
        <v>50</v>
      </c>
      <c r="M19" s="67"/>
      <c r="N19" s="75">
        <f>AVERAGE(N20:N24)</f>
        <v>50</v>
      </c>
      <c r="O19" s="67"/>
      <c r="P19" s="75">
        <f>AVERAGE(P20:P24)</f>
        <v>50</v>
      </c>
      <c r="Q19" s="67"/>
      <c r="R19" s="75">
        <f>AVERAGE(R20:R24)</f>
        <v>50</v>
      </c>
      <c r="S19" s="67"/>
      <c r="T19" s="75">
        <f>AVERAGE(T20:T24)</f>
        <v>50</v>
      </c>
      <c r="U19" s="67"/>
      <c r="V19" s="67">
        <f>AVERAGE(V20:V24)</f>
        <v>50</v>
      </c>
      <c r="W19" s="44"/>
      <c r="X19" s="67">
        <f>AVERAGE(X20:X24)</f>
        <v>50</v>
      </c>
      <c r="Y19" s="67"/>
    </row>
    <row r="20" spans="1:25" ht="165" x14ac:dyDescent="0.25">
      <c r="A20" s="564">
        <v>12</v>
      </c>
      <c r="B20" s="564"/>
      <c r="D20" s="754" t="s">
        <v>30</v>
      </c>
      <c r="E20" s="754"/>
      <c r="F20" s="450" t="s">
        <v>35</v>
      </c>
      <c r="G20" s="12" t="s">
        <v>36</v>
      </c>
      <c r="H20" s="12" t="s">
        <v>37</v>
      </c>
      <c r="I20" s="12" t="s">
        <v>38</v>
      </c>
      <c r="J20" s="42">
        <v>50</v>
      </c>
      <c r="K20" s="41" t="s">
        <v>4817</v>
      </c>
      <c r="L20" s="42">
        <v>50</v>
      </c>
      <c r="M20" s="41"/>
      <c r="N20" s="42">
        <v>50</v>
      </c>
      <c r="O20" s="41"/>
      <c r="P20" s="42">
        <v>50</v>
      </c>
      <c r="Q20" s="41"/>
      <c r="R20" s="42">
        <v>50</v>
      </c>
      <c r="S20" s="41"/>
      <c r="T20" s="42">
        <v>50</v>
      </c>
      <c r="U20" s="41"/>
      <c r="V20" s="42">
        <v>50</v>
      </c>
      <c r="W20" s="41"/>
      <c r="X20" s="42">
        <v>50</v>
      </c>
      <c r="Y20" s="41"/>
    </row>
    <row r="21" spans="1:25" ht="165" x14ac:dyDescent="0.25">
      <c r="A21" s="564">
        <v>13</v>
      </c>
      <c r="B21" s="564"/>
      <c r="C21" s="564"/>
      <c r="D21" s="754" t="s">
        <v>31</v>
      </c>
      <c r="E21" s="754"/>
      <c r="F21" s="450" t="s">
        <v>39</v>
      </c>
      <c r="G21" s="12" t="s">
        <v>40</v>
      </c>
      <c r="H21" s="12" t="s">
        <v>41</v>
      </c>
      <c r="I21" s="12" t="s">
        <v>42</v>
      </c>
      <c r="J21" s="60">
        <v>100</v>
      </c>
      <c r="K21" s="47" t="s">
        <v>3138</v>
      </c>
      <c r="L21" s="60">
        <v>100</v>
      </c>
      <c r="M21" s="41"/>
      <c r="N21" s="60">
        <v>100</v>
      </c>
      <c r="O21" s="41"/>
      <c r="P21" s="60">
        <v>100</v>
      </c>
      <c r="Q21" s="41"/>
      <c r="R21" s="60">
        <v>100</v>
      </c>
      <c r="S21" s="41"/>
      <c r="T21" s="60">
        <v>100</v>
      </c>
      <c r="U21" s="41"/>
      <c r="V21" s="60">
        <v>100</v>
      </c>
      <c r="W21" s="41"/>
      <c r="X21" s="60">
        <v>100</v>
      </c>
      <c r="Y21" s="41"/>
    </row>
    <row r="22" spans="1:25" ht="135" x14ac:dyDescent="0.25">
      <c r="A22" s="564">
        <v>14</v>
      </c>
      <c r="B22" s="564"/>
      <c r="C22" s="564"/>
      <c r="D22" s="754" t="s">
        <v>32</v>
      </c>
      <c r="E22" s="754"/>
      <c r="F22" s="450" t="s">
        <v>43</v>
      </c>
      <c r="G22" s="12" t="s">
        <v>44</v>
      </c>
      <c r="H22" s="12" t="s">
        <v>45</v>
      </c>
      <c r="I22" s="12" t="s">
        <v>42</v>
      </c>
      <c r="J22" s="60">
        <v>0</v>
      </c>
      <c r="K22" s="76" t="s">
        <v>4828</v>
      </c>
      <c r="L22" s="60">
        <v>0</v>
      </c>
      <c r="M22" s="41"/>
      <c r="N22" s="60">
        <v>0</v>
      </c>
      <c r="O22" s="41"/>
      <c r="P22" s="60">
        <v>0</v>
      </c>
      <c r="Q22" s="41"/>
      <c r="R22" s="60">
        <v>0</v>
      </c>
      <c r="S22" s="41"/>
      <c r="T22" s="60">
        <v>0</v>
      </c>
      <c r="U22" s="41"/>
      <c r="V22" s="60">
        <v>0</v>
      </c>
      <c r="W22" s="41"/>
      <c r="X22" s="60">
        <v>0</v>
      </c>
      <c r="Y22" s="41"/>
    </row>
    <row r="23" spans="1:25" ht="135" x14ac:dyDescent="0.25">
      <c r="A23" s="564">
        <v>15</v>
      </c>
      <c r="B23" s="564"/>
      <c r="C23" s="564"/>
      <c r="D23" s="754" t="s">
        <v>33</v>
      </c>
      <c r="E23" s="754"/>
      <c r="F23" s="450" t="s">
        <v>46</v>
      </c>
      <c r="G23" s="12" t="s">
        <v>47</v>
      </c>
      <c r="H23" s="12" t="s">
        <v>48</v>
      </c>
      <c r="I23" s="12" t="s">
        <v>49</v>
      </c>
      <c r="J23" s="60">
        <v>0</v>
      </c>
      <c r="K23" s="41"/>
      <c r="L23" s="60">
        <v>0</v>
      </c>
      <c r="M23" s="41"/>
      <c r="N23" s="60">
        <v>0</v>
      </c>
      <c r="O23" s="41"/>
      <c r="P23" s="60">
        <v>0</v>
      </c>
      <c r="Q23" s="41"/>
      <c r="R23" s="60">
        <v>0</v>
      </c>
      <c r="S23" s="41"/>
      <c r="T23" s="60">
        <v>0</v>
      </c>
      <c r="U23" s="41"/>
      <c r="V23" s="60">
        <v>0</v>
      </c>
      <c r="W23" s="41"/>
      <c r="X23" s="60">
        <v>0</v>
      </c>
      <c r="Y23" s="41"/>
    </row>
    <row r="24" spans="1:25" ht="135" x14ac:dyDescent="0.25">
      <c r="A24" s="564">
        <v>16</v>
      </c>
      <c r="B24" s="564"/>
      <c r="C24" s="564"/>
      <c r="D24" s="754" t="s">
        <v>34</v>
      </c>
      <c r="E24" s="754"/>
      <c r="F24" s="450" t="s">
        <v>50</v>
      </c>
      <c r="G24" s="12" t="s">
        <v>51</v>
      </c>
      <c r="H24" s="12" t="s">
        <v>52</v>
      </c>
      <c r="I24" s="12" t="s">
        <v>53</v>
      </c>
      <c r="J24" s="60">
        <v>100</v>
      </c>
      <c r="K24" s="41" t="s">
        <v>4829</v>
      </c>
      <c r="L24" s="60">
        <v>100</v>
      </c>
      <c r="M24" s="41"/>
      <c r="N24" s="60">
        <v>100</v>
      </c>
      <c r="O24" s="41"/>
      <c r="P24" s="60">
        <v>100</v>
      </c>
      <c r="Q24" s="41"/>
      <c r="R24" s="60">
        <v>100</v>
      </c>
      <c r="S24" s="41"/>
      <c r="T24" s="60">
        <v>100</v>
      </c>
      <c r="U24" s="41"/>
      <c r="V24" s="60">
        <v>100</v>
      </c>
      <c r="W24" s="41"/>
      <c r="X24" s="60">
        <v>100</v>
      </c>
      <c r="Y24" s="41"/>
    </row>
    <row r="25" spans="1:25" s="26" customFormat="1" ht="60" x14ac:dyDescent="0.25">
      <c r="A25" s="28"/>
      <c r="B25" s="28"/>
      <c r="C25" s="750" t="s">
        <v>548</v>
      </c>
      <c r="D25" s="750"/>
      <c r="E25" s="750"/>
      <c r="F25" s="901" t="s">
        <v>523</v>
      </c>
      <c r="G25" s="751"/>
      <c r="H25" s="751"/>
      <c r="I25" s="751"/>
      <c r="J25" s="75">
        <f>AVERAGE(J26:J29)</f>
        <v>100</v>
      </c>
      <c r="K25" s="67"/>
      <c r="L25" s="75">
        <f>AVERAGE(L26:L29)</f>
        <v>100</v>
      </c>
      <c r="M25" s="67"/>
      <c r="N25" s="75">
        <f>AVERAGE(N26:N29)</f>
        <v>100</v>
      </c>
      <c r="O25" s="67"/>
      <c r="P25" s="75">
        <f>AVERAGE(P26:P29)</f>
        <v>100</v>
      </c>
      <c r="Q25" s="67"/>
      <c r="R25" s="75">
        <f>AVERAGE(R26:R29)</f>
        <v>100</v>
      </c>
      <c r="S25" s="67"/>
      <c r="T25" s="75">
        <f>AVERAGE(T26:T29)</f>
        <v>100</v>
      </c>
      <c r="U25" s="67"/>
      <c r="V25" s="75">
        <f>AVERAGE(V26:V29)</f>
        <v>100</v>
      </c>
      <c r="W25" s="44"/>
      <c r="X25" s="75">
        <f>AVERAGE(X26:X29)</f>
        <v>100</v>
      </c>
      <c r="Y25" s="67"/>
    </row>
    <row r="26" spans="1:25" ht="45" x14ac:dyDescent="0.25">
      <c r="A26" s="564">
        <v>17</v>
      </c>
      <c r="B26" s="564"/>
      <c r="C26" s="564"/>
      <c r="D26" s="754" t="s">
        <v>54</v>
      </c>
      <c r="E26" s="754"/>
      <c r="F26" s="450" t="s">
        <v>57</v>
      </c>
      <c r="G26" s="12" t="s">
        <v>58</v>
      </c>
      <c r="H26" s="12" t="s">
        <v>59</v>
      </c>
      <c r="I26" s="12" t="s">
        <v>60</v>
      </c>
      <c r="J26" s="60">
        <v>100</v>
      </c>
      <c r="K26" s="41"/>
      <c r="L26" s="60">
        <v>100</v>
      </c>
      <c r="M26" s="41"/>
      <c r="N26" s="60">
        <v>100</v>
      </c>
      <c r="O26" s="41"/>
      <c r="P26" s="60">
        <v>100</v>
      </c>
      <c r="Q26" s="41"/>
      <c r="R26" s="60">
        <v>100</v>
      </c>
      <c r="S26" s="41"/>
      <c r="T26" s="60">
        <v>100</v>
      </c>
      <c r="U26" s="41"/>
      <c r="V26" s="60">
        <v>100</v>
      </c>
      <c r="W26" s="41"/>
      <c r="X26" s="60">
        <v>100</v>
      </c>
      <c r="Y26" s="41"/>
    </row>
    <row r="27" spans="1:25" ht="180" x14ac:dyDescent="0.25">
      <c r="A27" s="564">
        <v>18</v>
      </c>
      <c r="B27" s="564"/>
      <c r="C27" s="564"/>
      <c r="D27" s="754" t="s">
        <v>56</v>
      </c>
      <c r="E27" s="754"/>
      <c r="F27" s="450" t="s">
        <v>61</v>
      </c>
      <c r="G27" s="12" t="s">
        <v>5</v>
      </c>
      <c r="H27" s="12" t="s">
        <v>4551</v>
      </c>
      <c r="I27" s="12" t="s">
        <v>4552</v>
      </c>
      <c r="J27" s="60">
        <v>100</v>
      </c>
      <c r="K27" s="41"/>
      <c r="L27" s="60">
        <v>100</v>
      </c>
      <c r="M27" s="41"/>
      <c r="N27" s="60">
        <v>100</v>
      </c>
      <c r="O27" s="41"/>
      <c r="P27" s="60">
        <v>100</v>
      </c>
      <c r="Q27" s="41"/>
      <c r="R27" s="60">
        <v>100</v>
      </c>
      <c r="S27" s="41"/>
      <c r="T27" s="60">
        <v>100</v>
      </c>
      <c r="U27" s="41"/>
      <c r="V27" s="60">
        <v>100</v>
      </c>
      <c r="W27" s="41"/>
      <c r="X27" s="60">
        <v>100</v>
      </c>
      <c r="Y27" s="41"/>
    </row>
    <row r="28" spans="1:25" ht="165" x14ac:dyDescent="0.25">
      <c r="A28" s="564">
        <v>19</v>
      </c>
      <c r="B28" s="564"/>
      <c r="C28" s="564"/>
      <c r="D28" s="754" t="s">
        <v>66</v>
      </c>
      <c r="E28" s="754"/>
      <c r="F28" s="450" t="s">
        <v>7190</v>
      </c>
      <c r="G28" s="12" t="s">
        <v>5</v>
      </c>
      <c r="H28" s="12" t="s">
        <v>4551</v>
      </c>
      <c r="I28" s="12" t="s">
        <v>4552</v>
      </c>
      <c r="J28" s="60">
        <v>100</v>
      </c>
      <c r="K28" s="41"/>
      <c r="L28" s="60">
        <v>100</v>
      </c>
      <c r="M28" s="41"/>
      <c r="N28" s="60">
        <v>100</v>
      </c>
      <c r="O28" s="41"/>
      <c r="P28" s="60">
        <v>100</v>
      </c>
      <c r="Q28" s="41"/>
      <c r="R28" s="60">
        <v>100</v>
      </c>
      <c r="S28" s="41"/>
      <c r="T28" s="60">
        <v>100</v>
      </c>
      <c r="U28" s="41"/>
      <c r="V28" s="60">
        <v>100</v>
      </c>
      <c r="W28" s="41"/>
      <c r="X28" s="60">
        <v>100</v>
      </c>
      <c r="Y28" s="41"/>
    </row>
    <row r="29" spans="1:25" ht="105" x14ac:dyDescent="0.25">
      <c r="A29" s="564">
        <v>20</v>
      </c>
      <c r="B29" s="564"/>
      <c r="C29" s="564"/>
      <c r="D29" s="754" t="s">
        <v>55</v>
      </c>
      <c r="E29" s="754"/>
      <c r="F29" s="450" t="s">
        <v>62</v>
      </c>
      <c r="G29" s="12" t="s">
        <v>63</v>
      </c>
      <c r="H29" s="12" t="s">
        <v>64</v>
      </c>
      <c r="I29" s="12" t="s">
        <v>65</v>
      </c>
      <c r="J29" s="60">
        <v>100</v>
      </c>
      <c r="K29" s="41"/>
      <c r="L29" s="60">
        <v>100</v>
      </c>
      <c r="M29" s="41"/>
      <c r="N29" s="60">
        <v>100</v>
      </c>
      <c r="O29" s="41"/>
      <c r="P29" s="60">
        <v>100</v>
      </c>
      <c r="Q29" s="41"/>
      <c r="R29" s="60">
        <v>100</v>
      </c>
      <c r="S29" s="41"/>
      <c r="T29" s="60">
        <v>100</v>
      </c>
      <c r="U29" s="41"/>
      <c r="V29" s="60">
        <v>100</v>
      </c>
      <c r="W29" s="41"/>
      <c r="X29" s="60">
        <v>100</v>
      </c>
      <c r="Y29" s="41"/>
    </row>
    <row r="30" spans="1:25" s="26" customFormat="1" ht="108.75" customHeight="1" x14ac:dyDescent="0.25">
      <c r="A30" s="28"/>
      <c r="B30" s="750" t="s">
        <v>7172</v>
      </c>
      <c r="C30" s="28"/>
      <c r="D30" s="28"/>
      <c r="E30" s="28"/>
      <c r="F30" s="502" t="s">
        <v>7191</v>
      </c>
      <c r="G30" s="28"/>
      <c r="H30" s="28"/>
      <c r="I30" s="28"/>
      <c r="J30" s="75">
        <f>AVERAGE(J31,J41,J60,J66)</f>
        <v>78.571428571428569</v>
      </c>
      <c r="K30" s="67"/>
      <c r="L30" s="75">
        <f>AVERAGE(L31,L41,L60,L66)</f>
        <v>80.357142857142861</v>
      </c>
      <c r="M30" s="67"/>
      <c r="N30" s="75">
        <f>AVERAGE(N31,N41,N60,N66)</f>
        <v>80.357142857142861</v>
      </c>
      <c r="O30" s="67"/>
      <c r="P30" s="75">
        <f>AVERAGE(P31,P41,P60,P66)</f>
        <v>80.357142857142861</v>
      </c>
      <c r="Q30" s="67"/>
      <c r="R30" s="75">
        <f>AVERAGE(R31,R41,R60,R66)</f>
        <v>82.142857142857139</v>
      </c>
      <c r="S30" s="67"/>
      <c r="T30" s="75">
        <f>AVERAGE(T31,T41,T60,T66)</f>
        <v>82.142857142857139</v>
      </c>
      <c r="U30" s="67"/>
      <c r="V30" s="75">
        <f>AVERAGE(V31,V41,V60,V66)</f>
        <v>82.142857142857139</v>
      </c>
      <c r="W30" s="44"/>
      <c r="X30" s="75">
        <f>AVERAGE(X31,X41,X60,X66)</f>
        <v>82.142857142857139</v>
      </c>
      <c r="Y30" s="67"/>
    </row>
    <row r="31" spans="1:25" s="26" customFormat="1" ht="97.5" customHeight="1" x14ac:dyDescent="0.25">
      <c r="A31" s="28"/>
      <c r="B31" s="28"/>
      <c r="C31" s="750" t="s">
        <v>549</v>
      </c>
      <c r="D31" s="28"/>
      <c r="E31" s="28"/>
      <c r="F31" s="502" t="s">
        <v>5021</v>
      </c>
      <c r="G31" s="28"/>
      <c r="H31" s="28"/>
      <c r="I31" s="28"/>
      <c r="J31" s="75">
        <f>AVERAGE(J32:J35,J38:J40)</f>
        <v>64.285714285714292</v>
      </c>
      <c r="K31" s="67"/>
      <c r="L31" s="75">
        <f>AVERAGE(L32:L35,L38:L40)</f>
        <v>71.428571428571431</v>
      </c>
      <c r="M31" s="67"/>
      <c r="N31" s="75">
        <f>AVERAGE(N32:N35,N38:N40)</f>
        <v>71.428571428571431</v>
      </c>
      <c r="O31" s="67"/>
      <c r="P31" s="75">
        <f>AVERAGE(P32:P35,P38:P40)</f>
        <v>71.428571428571431</v>
      </c>
      <c r="Q31" s="67"/>
      <c r="R31" s="75">
        <f>AVERAGE(R32:R35,R38:R40)</f>
        <v>78.571428571428569</v>
      </c>
      <c r="S31" s="67"/>
      <c r="T31" s="75">
        <f>AVERAGE(T32:T35,T38:T40)</f>
        <v>78.571428571428569</v>
      </c>
      <c r="U31" s="67"/>
      <c r="V31" s="75">
        <f>AVERAGE(V32:V35,V38:V40)</f>
        <v>78.571428571428569</v>
      </c>
      <c r="W31" s="44"/>
      <c r="X31" s="75">
        <f>AVERAGE(X32:X35,X38:X40)</f>
        <v>78.571428571428569</v>
      </c>
      <c r="Y31" s="67"/>
    </row>
    <row r="32" spans="1:25" ht="117.75" customHeight="1" x14ac:dyDescent="0.25">
      <c r="A32" s="564">
        <v>21</v>
      </c>
      <c r="B32" s="564"/>
      <c r="C32" s="564"/>
      <c r="D32" s="754" t="s">
        <v>67</v>
      </c>
      <c r="E32" s="754"/>
      <c r="F32" s="450" t="s">
        <v>73</v>
      </c>
      <c r="G32" s="12" t="s">
        <v>74</v>
      </c>
      <c r="H32" s="12" t="s">
        <v>75</v>
      </c>
      <c r="I32" s="12" t="s">
        <v>76</v>
      </c>
      <c r="J32" s="60">
        <v>100</v>
      </c>
      <c r="K32" s="41"/>
      <c r="L32" s="60">
        <v>100</v>
      </c>
      <c r="M32" s="41"/>
      <c r="N32" s="60">
        <v>100</v>
      </c>
      <c r="O32" s="41"/>
      <c r="P32" s="60">
        <v>100</v>
      </c>
      <c r="Q32" s="41"/>
      <c r="R32" s="60">
        <v>100</v>
      </c>
      <c r="S32" s="41"/>
      <c r="T32" s="60">
        <v>100</v>
      </c>
      <c r="U32" s="41"/>
      <c r="V32" s="60">
        <v>100</v>
      </c>
      <c r="W32" s="40"/>
      <c r="X32" s="60">
        <v>100</v>
      </c>
      <c r="Y32" s="41"/>
    </row>
    <row r="33" spans="1:25" ht="45" x14ac:dyDescent="0.25">
      <c r="A33" s="564">
        <v>22</v>
      </c>
      <c r="B33" s="564"/>
      <c r="C33" s="564"/>
      <c r="D33" s="754" t="s">
        <v>68</v>
      </c>
      <c r="E33" s="754"/>
      <c r="F33" s="450" t="s">
        <v>77</v>
      </c>
      <c r="G33" s="12" t="s">
        <v>4837</v>
      </c>
      <c r="H33" s="12" t="s">
        <v>4838</v>
      </c>
      <c r="I33" s="12" t="s">
        <v>78</v>
      </c>
      <c r="J33" s="60">
        <v>100</v>
      </c>
      <c r="K33" s="41"/>
      <c r="L33" s="60">
        <v>100</v>
      </c>
      <c r="M33" s="41"/>
      <c r="N33" s="60">
        <v>100</v>
      </c>
      <c r="O33" s="41"/>
      <c r="P33" s="60">
        <v>100</v>
      </c>
      <c r="Q33" s="41"/>
      <c r="R33" s="60">
        <v>100</v>
      </c>
      <c r="S33" s="41"/>
      <c r="T33" s="60">
        <v>100</v>
      </c>
      <c r="U33" s="41"/>
      <c r="V33" s="60">
        <v>100</v>
      </c>
      <c r="W33" s="41"/>
      <c r="X33" s="60">
        <v>100</v>
      </c>
      <c r="Y33" s="41"/>
    </row>
    <row r="34" spans="1:25" ht="90" x14ac:dyDescent="0.25">
      <c r="A34" s="564">
        <v>23</v>
      </c>
      <c r="B34" s="564"/>
      <c r="C34" s="564"/>
      <c r="D34" s="754" t="s">
        <v>72</v>
      </c>
      <c r="E34" s="754"/>
      <c r="F34" s="450" t="s">
        <v>79</v>
      </c>
      <c r="G34" s="12" t="s">
        <v>80</v>
      </c>
      <c r="H34" s="12" t="s">
        <v>4843</v>
      </c>
      <c r="I34" s="12" t="s">
        <v>4845</v>
      </c>
      <c r="J34" s="60">
        <v>0</v>
      </c>
      <c r="K34" s="40"/>
      <c r="L34" s="60">
        <v>0</v>
      </c>
      <c r="M34" s="40"/>
      <c r="N34" s="60">
        <v>0</v>
      </c>
      <c r="O34" s="40"/>
      <c r="P34" s="60">
        <v>0</v>
      </c>
      <c r="Q34" s="40"/>
      <c r="R34" s="60">
        <v>0</v>
      </c>
      <c r="S34" s="40"/>
      <c r="T34" s="60">
        <v>0</v>
      </c>
      <c r="U34" s="40"/>
      <c r="V34" s="60">
        <v>0</v>
      </c>
      <c r="W34" s="41"/>
      <c r="X34" s="60">
        <v>0</v>
      </c>
      <c r="Y34" s="40"/>
    </row>
    <row r="35" spans="1:25" s="52" customFormat="1" ht="51.75" x14ac:dyDescent="0.25">
      <c r="A35" s="31">
        <v>24</v>
      </c>
      <c r="B35" s="31"/>
      <c r="C35" s="31"/>
      <c r="D35" s="756" t="s">
        <v>640</v>
      </c>
      <c r="E35" s="756"/>
      <c r="F35" s="517" t="s">
        <v>640</v>
      </c>
      <c r="G35" s="30"/>
      <c r="H35" s="30"/>
      <c r="I35" s="30"/>
      <c r="J35" s="61">
        <f>AVERAGE(J36:J37)</f>
        <v>100</v>
      </c>
      <c r="K35" s="43"/>
      <c r="L35" s="61">
        <f>AVERAGE(L36:L37)</f>
        <v>100</v>
      </c>
      <c r="M35" s="69"/>
      <c r="N35" s="61">
        <f>AVERAGE(N36:N37)</f>
        <v>100</v>
      </c>
      <c r="O35" s="69"/>
      <c r="P35" s="61">
        <f>AVERAGE(P36:P37)</f>
        <v>100</v>
      </c>
      <c r="Q35" s="69"/>
      <c r="R35" s="61">
        <f>AVERAGE(R36:R37)</f>
        <v>100</v>
      </c>
      <c r="S35" s="43"/>
      <c r="T35" s="61">
        <f>AVERAGE(T36:T37)</f>
        <v>100</v>
      </c>
      <c r="U35" s="43"/>
      <c r="V35" s="61">
        <f>AVERAGE(V36:V37)</f>
        <v>100</v>
      </c>
      <c r="W35" s="43"/>
      <c r="X35" s="61">
        <f>AVERAGE(X36:X37)</f>
        <v>100</v>
      </c>
      <c r="Y35" s="69"/>
    </row>
    <row r="36" spans="1:25" ht="90" x14ac:dyDescent="0.25">
      <c r="A36" s="564" t="s">
        <v>550</v>
      </c>
      <c r="B36" s="564"/>
      <c r="C36" s="564"/>
      <c r="D36" s="754"/>
      <c r="E36" s="754" t="s">
        <v>6971</v>
      </c>
      <c r="F36" s="450" t="s">
        <v>4851</v>
      </c>
      <c r="G36" s="12" t="s">
        <v>81</v>
      </c>
      <c r="H36" s="12" t="s">
        <v>5134</v>
      </c>
      <c r="I36" s="12" t="s">
        <v>82</v>
      </c>
      <c r="J36" s="60">
        <v>100</v>
      </c>
      <c r="K36" s="40"/>
      <c r="L36" s="60">
        <v>100</v>
      </c>
      <c r="M36" s="40"/>
      <c r="N36" s="60">
        <v>100</v>
      </c>
      <c r="O36" s="40"/>
      <c r="P36" s="60">
        <v>100</v>
      </c>
      <c r="Q36" s="40"/>
      <c r="R36" s="60">
        <v>100</v>
      </c>
      <c r="S36" s="40"/>
      <c r="T36" s="60">
        <v>100</v>
      </c>
      <c r="U36" s="40"/>
      <c r="V36" s="60">
        <v>100</v>
      </c>
      <c r="W36" s="41"/>
      <c r="X36" s="60">
        <v>100</v>
      </c>
      <c r="Y36" s="40"/>
    </row>
    <row r="37" spans="1:25" ht="30" x14ac:dyDescent="0.25">
      <c r="A37" s="564" t="s">
        <v>551</v>
      </c>
      <c r="B37" s="564"/>
      <c r="C37" s="564"/>
      <c r="D37" s="754"/>
      <c r="E37" s="754" t="s">
        <v>6972</v>
      </c>
      <c r="F37" s="450" t="s">
        <v>83</v>
      </c>
      <c r="G37" s="12" t="s">
        <v>84</v>
      </c>
      <c r="H37" s="12" t="s">
        <v>5139</v>
      </c>
      <c r="I37" s="12" t="s">
        <v>5135</v>
      </c>
      <c r="J37" s="60">
        <v>100</v>
      </c>
      <c r="K37" s="40"/>
      <c r="L37" s="60">
        <v>100</v>
      </c>
      <c r="M37" s="40"/>
      <c r="N37" s="60">
        <v>100</v>
      </c>
      <c r="O37" s="40"/>
      <c r="P37" s="60">
        <v>100</v>
      </c>
      <c r="Q37" s="40"/>
      <c r="R37" s="60">
        <v>100</v>
      </c>
      <c r="S37" s="40"/>
      <c r="T37" s="60">
        <v>100</v>
      </c>
      <c r="U37" s="40"/>
      <c r="V37" s="60">
        <v>100</v>
      </c>
      <c r="W37" s="41"/>
      <c r="X37" s="60">
        <v>100</v>
      </c>
      <c r="Y37" s="40"/>
    </row>
    <row r="38" spans="1:25" ht="90" x14ac:dyDescent="0.25">
      <c r="A38" s="564">
        <v>25</v>
      </c>
      <c r="B38" s="564"/>
      <c r="C38" s="564"/>
      <c r="D38" s="754" t="s">
        <v>69</v>
      </c>
      <c r="E38" s="754"/>
      <c r="F38" s="450" t="s">
        <v>85</v>
      </c>
      <c r="G38" s="12" t="s">
        <v>86</v>
      </c>
      <c r="H38" s="12" t="s">
        <v>87</v>
      </c>
      <c r="I38" s="12" t="s">
        <v>4857</v>
      </c>
      <c r="J38" s="60">
        <v>100</v>
      </c>
      <c r="K38" s="40"/>
      <c r="L38" s="60">
        <v>100</v>
      </c>
      <c r="M38" s="40"/>
      <c r="N38" s="60">
        <v>100</v>
      </c>
      <c r="O38" s="40"/>
      <c r="P38" s="60">
        <v>100</v>
      </c>
      <c r="Q38" s="40"/>
      <c r="R38" s="60">
        <v>100</v>
      </c>
      <c r="S38" s="40"/>
      <c r="T38" s="60">
        <v>100</v>
      </c>
      <c r="U38" s="40"/>
      <c r="V38" s="60">
        <v>100</v>
      </c>
      <c r="W38" s="41"/>
      <c r="X38" s="60">
        <v>100</v>
      </c>
      <c r="Y38" s="40"/>
    </row>
    <row r="39" spans="1:25" ht="409.5" x14ac:dyDescent="0.25">
      <c r="A39" s="564">
        <v>26</v>
      </c>
      <c r="B39" s="564"/>
      <c r="C39" s="564"/>
      <c r="D39" s="754" t="s">
        <v>70</v>
      </c>
      <c r="E39" s="754"/>
      <c r="F39" s="450" t="s">
        <v>88</v>
      </c>
      <c r="G39" s="12" t="s">
        <v>4861</v>
      </c>
      <c r="H39" s="12" t="s">
        <v>4860</v>
      </c>
      <c r="I39" s="12" t="s">
        <v>4859</v>
      </c>
      <c r="J39" s="60">
        <v>0</v>
      </c>
      <c r="K39" s="41" t="s">
        <v>6923</v>
      </c>
      <c r="L39" s="45">
        <v>0</v>
      </c>
      <c r="M39" s="45"/>
      <c r="N39" s="45">
        <v>0</v>
      </c>
      <c r="O39" s="45"/>
      <c r="P39" s="45">
        <v>0</v>
      </c>
      <c r="Q39" s="845" t="s">
        <v>4863</v>
      </c>
      <c r="R39" s="45">
        <v>50</v>
      </c>
      <c r="S39" s="45"/>
      <c r="T39" s="45">
        <v>50</v>
      </c>
      <c r="U39" s="45"/>
      <c r="V39" s="45">
        <v>50</v>
      </c>
      <c r="W39" s="41"/>
      <c r="X39" s="45">
        <v>50</v>
      </c>
      <c r="Y39" s="845" t="s">
        <v>4867</v>
      </c>
    </row>
    <row r="40" spans="1:25" ht="409.5" x14ac:dyDescent="0.25">
      <c r="A40" s="564">
        <v>27</v>
      </c>
      <c r="B40" s="564"/>
      <c r="C40" s="564"/>
      <c r="D40" s="754" t="s">
        <v>71</v>
      </c>
      <c r="E40" s="754"/>
      <c r="F40" s="450" t="s">
        <v>89</v>
      </c>
      <c r="G40" s="12" t="s">
        <v>4862</v>
      </c>
      <c r="H40" s="12" t="s">
        <v>4860</v>
      </c>
      <c r="I40" s="12" t="s">
        <v>4859</v>
      </c>
      <c r="J40" s="60">
        <v>50</v>
      </c>
      <c r="K40" s="40" t="s">
        <v>4865</v>
      </c>
      <c r="L40" s="45">
        <v>100</v>
      </c>
      <c r="M40" s="585" t="s">
        <v>4864</v>
      </c>
      <c r="N40" s="45">
        <v>100</v>
      </c>
      <c r="O40" s="45"/>
      <c r="P40" s="45">
        <v>100</v>
      </c>
      <c r="Q40" s="45"/>
      <c r="R40" s="45">
        <v>100</v>
      </c>
      <c r="S40" s="45"/>
      <c r="T40" s="45">
        <v>100</v>
      </c>
      <c r="U40" s="45"/>
      <c r="V40" s="45">
        <v>100</v>
      </c>
      <c r="W40" s="41"/>
      <c r="X40" s="45">
        <v>100</v>
      </c>
      <c r="Y40" s="45"/>
    </row>
    <row r="41" spans="1:25" s="26" customFormat="1" ht="148.5" customHeight="1" x14ac:dyDescent="0.25">
      <c r="A41" s="28"/>
      <c r="B41" s="28"/>
      <c r="C41" s="750" t="s">
        <v>552</v>
      </c>
      <c r="D41" s="28"/>
      <c r="E41" s="28"/>
      <c r="F41" s="502" t="s">
        <v>5136</v>
      </c>
      <c r="G41" s="28"/>
      <c r="H41" s="28"/>
      <c r="I41" s="28"/>
      <c r="J41" s="75">
        <f>AVERAGE(J42,J49,J57:J59)</f>
        <v>70</v>
      </c>
      <c r="K41" s="44"/>
      <c r="L41" s="75">
        <f>AVERAGE(L42,L49,L57:L59)</f>
        <v>70</v>
      </c>
      <c r="M41" s="67"/>
      <c r="N41" s="75">
        <f>AVERAGE(N42,N49,N57:N59)</f>
        <v>70</v>
      </c>
      <c r="O41" s="67"/>
      <c r="P41" s="75">
        <f>AVERAGE(P42,P49,P57:P59)</f>
        <v>70</v>
      </c>
      <c r="Q41" s="67"/>
      <c r="R41" s="75">
        <f>AVERAGE(R42,R49,R57:R59)</f>
        <v>70</v>
      </c>
      <c r="S41" s="67"/>
      <c r="T41" s="75">
        <f>AVERAGE(T42,T49,T57:T59)</f>
        <v>70</v>
      </c>
      <c r="U41" s="67"/>
      <c r="V41" s="75">
        <f>AVERAGE(V42,V49,V57:V59)</f>
        <v>70</v>
      </c>
      <c r="W41" s="44"/>
      <c r="X41" s="75">
        <f>AVERAGE(X42,X49,X57:X59)</f>
        <v>70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7" t="s">
        <v>5244</v>
      </c>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40"/>
      <c r="K44" s="40"/>
      <c r="L44" s="45"/>
      <c r="M44" s="45"/>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45" t="s">
        <v>5245</v>
      </c>
      <c r="L50" s="60">
        <v>100</v>
      </c>
      <c r="M50" s="45"/>
      <c r="N50" s="60">
        <v>100</v>
      </c>
      <c r="O50" s="45"/>
      <c r="P50" s="60">
        <v>100</v>
      </c>
      <c r="Q50" s="45"/>
      <c r="R50" s="60">
        <v>100</v>
      </c>
      <c r="S50" s="45"/>
      <c r="T50" s="60">
        <v>100</v>
      </c>
      <c r="U50" s="45"/>
      <c r="V50" s="60">
        <v>100</v>
      </c>
      <c r="W50" s="41"/>
      <c r="X50" s="60">
        <v>100</v>
      </c>
      <c r="Y50" s="45"/>
    </row>
    <row r="51" spans="1:25" ht="90" x14ac:dyDescent="0.25">
      <c r="A51" s="564" t="s">
        <v>560</v>
      </c>
      <c r="B51" s="564"/>
      <c r="C51" s="564"/>
      <c r="D51" s="564"/>
      <c r="E51" s="754" t="s">
        <v>6977</v>
      </c>
      <c r="F51" s="450" t="s">
        <v>5115</v>
      </c>
      <c r="G51" s="12" t="s">
        <v>109</v>
      </c>
      <c r="H51" s="12" t="s">
        <v>94</v>
      </c>
      <c r="I51" s="12" t="s">
        <v>95</v>
      </c>
      <c r="J51" s="60"/>
      <c r="K51" s="45"/>
      <c r="L51" s="45"/>
      <c r="M51" s="45"/>
      <c r="N51" s="45"/>
      <c r="O51" s="45"/>
      <c r="P51" s="45"/>
      <c r="Q51" s="45"/>
      <c r="R51" s="45"/>
      <c r="S51" s="45"/>
      <c r="T51" s="45"/>
      <c r="U51" s="45"/>
      <c r="V51" s="45"/>
      <c r="W51" s="41"/>
      <c r="X51" s="45"/>
      <c r="Y51" s="45"/>
    </row>
    <row r="52" spans="1:25" ht="75" x14ac:dyDescent="0.25">
      <c r="A52" s="564" t="s">
        <v>561</v>
      </c>
      <c r="B52" s="564"/>
      <c r="C52" s="564"/>
      <c r="D52" s="564"/>
      <c r="E52" s="754" t="s">
        <v>6978</v>
      </c>
      <c r="F52" s="450" t="s">
        <v>110</v>
      </c>
      <c r="G52" s="12" t="s">
        <v>91</v>
      </c>
      <c r="H52" s="12" t="s">
        <v>98</v>
      </c>
      <c r="I52" s="12" t="s">
        <v>111</v>
      </c>
      <c r="J52" s="40"/>
      <c r="K52" s="40"/>
      <c r="L52" s="45"/>
      <c r="M52" s="45"/>
      <c r="N52" s="45"/>
      <c r="O52" s="45"/>
      <c r="P52" s="45"/>
      <c r="Q52" s="45"/>
      <c r="R52" s="45"/>
      <c r="S52" s="45"/>
      <c r="T52" s="45"/>
      <c r="U52" s="45"/>
      <c r="V52" s="45"/>
      <c r="W52" s="41"/>
      <c r="X52" s="45"/>
      <c r="Y52" s="45"/>
    </row>
    <row r="53" spans="1:25" ht="120" x14ac:dyDescent="0.25">
      <c r="A53" s="564" t="s">
        <v>562</v>
      </c>
      <c r="B53" s="564"/>
      <c r="C53" s="564"/>
      <c r="D53" s="564"/>
      <c r="E53" s="754" t="s">
        <v>6979</v>
      </c>
      <c r="F53" s="450" t="s">
        <v>5116</v>
      </c>
      <c r="G53" s="12" t="s">
        <v>100</v>
      </c>
      <c r="H53" s="12" t="s">
        <v>101</v>
      </c>
      <c r="I53" s="12" t="s">
        <v>102</v>
      </c>
      <c r="J53" s="60"/>
      <c r="K53" s="41"/>
      <c r="L53" s="45"/>
      <c r="M53" s="45"/>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45"/>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45"/>
      <c r="M56" s="45"/>
      <c r="N56" s="45"/>
      <c r="O56" s="45"/>
      <c r="P56" s="45"/>
      <c r="Q56" s="45"/>
      <c r="R56" s="45"/>
      <c r="S56" s="45"/>
      <c r="T56" s="45"/>
      <c r="U56" s="45"/>
      <c r="V56" s="45"/>
      <c r="W56" s="41"/>
      <c r="X56" s="45"/>
      <c r="Y56" s="45"/>
    </row>
    <row r="57" spans="1:25" ht="75" x14ac:dyDescent="0.25">
      <c r="A57" s="564">
        <v>30</v>
      </c>
      <c r="B57" s="564"/>
      <c r="C57" s="564"/>
      <c r="D57" s="754" t="s">
        <v>131</v>
      </c>
      <c r="E57" s="754"/>
      <c r="F57" s="450" t="s">
        <v>113</v>
      </c>
      <c r="G57" s="12" t="s">
        <v>114</v>
      </c>
      <c r="H57" s="12" t="s">
        <v>115</v>
      </c>
      <c r="I57" s="12" t="s">
        <v>116</v>
      </c>
      <c r="J57" s="60">
        <v>100</v>
      </c>
      <c r="K57" s="41"/>
      <c r="L57" s="60">
        <v>100</v>
      </c>
      <c r="M57" s="41"/>
      <c r="N57" s="60">
        <v>100</v>
      </c>
      <c r="O57" s="41"/>
      <c r="P57" s="60">
        <v>100</v>
      </c>
      <c r="Q57" s="41"/>
      <c r="R57" s="60">
        <v>100</v>
      </c>
      <c r="S57" s="41"/>
      <c r="T57" s="60">
        <v>100</v>
      </c>
      <c r="U57" s="41"/>
      <c r="V57" s="60">
        <v>100</v>
      </c>
      <c r="W57" s="41"/>
      <c r="X57" s="60">
        <v>100</v>
      </c>
      <c r="Y57" s="41"/>
    </row>
    <row r="58" spans="1:25" ht="90" x14ac:dyDescent="0.25">
      <c r="A58" s="564">
        <v>31</v>
      </c>
      <c r="B58" s="564"/>
      <c r="C58" s="564"/>
      <c r="D58" s="754" t="s">
        <v>130</v>
      </c>
      <c r="E58" s="754"/>
      <c r="F58" s="450" t="s">
        <v>117</v>
      </c>
      <c r="G58" s="12" t="s">
        <v>118</v>
      </c>
      <c r="H58" s="12" t="s">
        <v>119</v>
      </c>
      <c r="I58" s="12" t="s">
        <v>120</v>
      </c>
      <c r="J58" s="60">
        <v>50</v>
      </c>
      <c r="K58" s="41"/>
      <c r="L58" s="60">
        <v>50</v>
      </c>
      <c r="M58" s="41"/>
      <c r="N58" s="60">
        <v>50</v>
      </c>
      <c r="O58" s="41"/>
      <c r="P58" s="60">
        <v>50</v>
      </c>
      <c r="Q58" s="41"/>
      <c r="R58" s="60">
        <v>50</v>
      </c>
      <c r="S58" s="41"/>
      <c r="T58" s="60">
        <v>50</v>
      </c>
      <c r="U58" s="41"/>
      <c r="V58" s="60">
        <v>50</v>
      </c>
      <c r="W58" s="41"/>
      <c r="X58" s="60">
        <v>50</v>
      </c>
      <c r="Y58" s="41"/>
    </row>
    <row r="59" spans="1:25" ht="105" x14ac:dyDescent="0.25">
      <c r="A59" s="564">
        <v>32</v>
      </c>
      <c r="B59" s="564"/>
      <c r="C59" s="564"/>
      <c r="D59" s="754" t="s">
        <v>129</v>
      </c>
      <c r="E59" s="754"/>
      <c r="F59" s="450" t="s">
        <v>125</v>
      </c>
      <c r="G59" s="12" t="s">
        <v>114</v>
      </c>
      <c r="H59" s="12" t="s">
        <v>126</v>
      </c>
      <c r="I59" s="12" t="s">
        <v>127</v>
      </c>
      <c r="J59" s="60">
        <v>0</v>
      </c>
      <c r="K59" s="587" t="s">
        <v>4958</v>
      </c>
      <c r="L59" s="60">
        <v>0</v>
      </c>
      <c r="M59" s="40"/>
      <c r="N59" s="60">
        <v>0</v>
      </c>
      <c r="O59" s="40"/>
      <c r="P59" s="60">
        <v>0</v>
      </c>
      <c r="Q59" s="40"/>
      <c r="R59" s="60">
        <v>0</v>
      </c>
      <c r="S59" s="40"/>
      <c r="T59" s="60">
        <v>0</v>
      </c>
      <c r="U59" s="40"/>
      <c r="V59" s="60">
        <v>0</v>
      </c>
      <c r="W59" s="41"/>
      <c r="X59" s="60">
        <v>0</v>
      </c>
      <c r="Y59" s="40"/>
    </row>
    <row r="60" spans="1:25" s="26" customFormat="1" ht="96" customHeight="1" x14ac:dyDescent="0.25">
      <c r="A60" s="28"/>
      <c r="B60" s="28"/>
      <c r="C60" s="750" t="s">
        <v>566</v>
      </c>
      <c r="D60" s="28"/>
      <c r="E60" s="28"/>
      <c r="F60" s="901" t="s">
        <v>5020</v>
      </c>
      <c r="G60" s="751"/>
      <c r="H60" s="751"/>
      <c r="I60" s="751"/>
      <c r="J60" s="75">
        <f>AVERAGE(J61:J65)</f>
        <v>80</v>
      </c>
      <c r="K60" s="67"/>
      <c r="L60" s="75">
        <f>AVERAGE(L61:L65)</f>
        <v>80</v>
      </c>
      <c r="M60" s="67"/>
      <c r="N60" s="75">
        <f>AVERAGE(N61:N65)</f>
        <v>80</v>
      </c>
      <c r="O60" s="67"/>
      <c r="P60" s="75">
        <f>AVERAGE(P61:P65)</f>
        <v>80</v>
      </c>
      <c r="Q60" s="67"/>
      <c r="R60" s="75">
        <f>AVERAGE(R61:R65)</f>
        <v>80</v>
      </c>
      <c r="S60" s="67"/>
      <c r="T60" s="75">
        <f>AVERAGE(T61:T65)</f>
        <v>80</v>
      </c>
      <c r="U60" s="67"/>
      <c r="V60" s="75">
        <f>AVERAGE(V61:V65)</f>
        <v>80</v>
      </c>
      <c r="W60" s="44"/>
      <c r="X60" s="75">
        <f>AVERAGE(X61:X65)</f>
        <v>80</v>
      </c>
      <c r="Y60" s="67"/>
    </row>
    <row r="61" spans="1:25" ht="60" x14ac:dyDescent="0.25">
      <c r="A61" s="564">
        <v>33</v>
      </c>
      <c r="B61" s="564"/>
      <c r="C61" s="564"/>
      <c r="D61" s="754" t="s">
        <v>128</v>
      </c>
      <c r="E61" s="754"/>
      <c r="F61" s="450" t="s">
        <v>121</v>
      </c>
      <c r="G61" s="12" t="s">
        <v>122</v>
      </c>
      <c r="H61" s="12" t="s">
        <v>123</v>
      </c>
      <c r="I61" s="12" t="s">
        <v>124</v>
      </c>
      <c r="J61" s="60">
        <v>0</v>
      </c>
      <c r="K61" s="45"/>
      <c r="L61" s="60">
        <v>0</v>
      </c>
      <c r="M61" s="45"/>
      <c r="N61" s="60">
        <v>0</v>
      </c>
      <c r="O61" s="45"/>
      <c r="P61" s="60">
        <v>0</v>
      </c>
      <c r="Q61" s="45"/>
      <c r="R61" s="60">
        <v>0</v>
      </c>
      <c r="S61" s="45"/>
      <c r="T61" s="60">
        <v>0</v>
      </c>
      <c r="U61" s="45"/>
      <c r="V61" s="60">
        <v>0</v>
      </c>
      <c r="W61" s="41"/>
      <c r="X61" s="60">
        <v>0</v>
      </c>
      <c r="Y61" s="45"/>
    </row>
    <row r="62" spans="1:25" ht="45" x14ac:dyDescent="0.25">
      <c r="A62" s="564">
        <v>34</v>
      </c>
      <c r="B62" s="564"/>
      <c r="C62" s="564"/>
      <c r="D62" s="754" t="s">
        <v>132</v>
      </c>
      <c r="E62" s="754"/>
      <c r="F62" s="450" t="s">
        <v>132</v>
      </c>
      <c r="G62" s="12" t="s">
        <v>133</v>
      </c>
      <c r="H62" s="12" t="s">
        <v>134</v>
      </c>
      <c r="I62" s="12" t="s">
        <v>135</v>
      </c>
      <c r="J62" s="46">
        <v>100</v>
      </c>
      <c r="K62" s="40"/>
      <c r="L62" s="46">
        <v>100</v>
      </c>
      <c r="M62" s="40"/>
      <c r="N62" s="46">
        <v>100</v>
      </c>
      <c r="O62" s="40"/>
      <c r="P62" s="46">
        <v>100</v>
      </c>
      <c r="Q62" s="40"/>
      <c r="R62" s="46">
        <v>100</v>
      </c>
      <c r="S62" s="40"/>
      <c r="T62" s="46">
        <v>100</v>
      </c>
      <c r="U62" s="40"/>
      <c r="V62" s="46">
        <v>100</v>
      </c>
      <c r="W62" s="40"/>
      <c r="X62" s="46">
        <v>100</v>
      </c>
      <c r="Y62" s="40"/>
    </row>
    <row r="63" spans="1:25" ht="195" x14ac:dyDescent="0.25">
      <c r="A63" s="564">
        <v>35</v>
      </c>
      <c r="B63" s="564"/>
      <c r="C63" s="564"/>
      <c r="D63" s="754" t="s">
        <v>148</v>
      </c>
      <c r="E63" s="754"/>
      <c r="F63" s="450" t="s">
        <v>136</v>
      </c>
      <c r="G63" s="12" t="s">
        <v>137</v>
      </c>
      <c r="H63" s="12" t="s">
        <v>138</v>
      </c>
      <c r="I63" s="12" t="s">
        <v>139</v>
      </c>
      <c r="J63" s="46">
        <v>100</v>
      </c>
      <c r="K63" s="40"/>
      <c r="L63" s="46">
        <v>100</v>
      </c>
      <c r="M63" s="40"/>
      <c r="N63" s="46">
        <v>100</v>
      </c>
      <c r="O63" s="40"/>
      <c r="P63" s="46">
        <v>100</v>
      </c>
      <c r="Q63" s="40"/>
      <c r="R63" s="46">
        <v>100</v>
      </c>
      <c r="S63" s="40"/>
      <c r="T63" s="46">
        <v>100</v>
      </c>
      <c r="U63" s="40"/>
      <c r="V63" s="46">
        <v>100</v>
      </c>
      <c r="W63" s="40"/>
      <c r="X63" s="46">
        <v>100</v>
      </c>
      <c r="Y63" s="40"/>
    </row>
    <row r="64" spans="1:25" ht="135" x14ac:dyDescent="0.25">
      <c r="A64" s="564">
        <v>36</v>
      </c>
      <c r="B64" s="564"/>
      <c r="C64" s="564"/>
      <c r="D64" s="754" t="s">
        <v>149</v>
      </c>
      <c r="E64" s="754"/>
      <c r="F64" s="450" t="s">
        <v>140</v>
      </c>
      <c r="G64" s="12" t="s">
        <v>141</v>
      </c>
      <c r="H64" s="12" t="s">
        <v>142</v>
      </c>
      <c r="I64" s="12" t="s">
        <v>143</v>
      </c>
      <c r="J64" s="46">
        <v>100</v>
      </c>
      <c r="K64" s="40"/>
      <c r="L64" s="46">
        <v>100</v>
      </c>
      <c r="M64" s="40"/>
      <c r="N64" s="46">
        <v>100</v>
      </c>
      <c r="O64" s="40"/>
      <c r="P64" s="46">
        <v>100</v>
      </c>
      <c r="Q64" s="40"/>
      <c r="R64" s="46">
        <v>100</v>
      </c>
      <c r="S64" s="40"/>
      <c r="T64" s="46">
        <v>100</v>
      </c>
      <c r="U64" s="40"/>
      <c r="V64" s="46">
        <v>100</v>
      </c>
      <c r="W64" s="40"/>
      <c r="X64" s="46">
        <v>100</v>
      </c>
      <c r="Y64" s="40"/>
    </row>
    <row r="65" spans="1:25" ht="105" x14ac:dyDescent="0.25">
      <c r="A65" s="564">
        <v>37</v>
      </c>
      <c r="B65" s="564"/>
      <c r="C65" s="564"/>
      <c r="D65" s="754" t="s">
        <v>150</v>
      </c>
      <c r="E65" s="754"/>
      <c r="F65" s="450" t="s">
        <v>144</v>
      </c>
      <c r="G65" s="12" t="s">
        <v>145</v>
      </c>
      <c r="H65" s="12" t="s">
        <v>146</v>
      </c>
      <c r="I65" s="12" t="s">
        <v>147</v>
      </c>
      <c r="J65" s="46">
        <v>100</v>
      </c>
      <c r="K65" s="40"/>
      <c r="L65" s="46">
        <v>100</v>
      </c>
      <c r="M65" s="40"/>
      <c r="N65" s="46">
        <v>100</v>
      </c>
      <c r="O65" s="40"/>
      <c r="P65" s="46">
        <v>100</v>
      </c>
      <c r="Q65" s="40"/>
      <c r="R65" s="46">
        <v>100</v>
      </c>
      <c r="S65" s="40"/>
      <c r="T65" s="46">
        <v>100</v>
      </c>
      <c r="U65" s="40"/>
      <c r="V65" s="46">
        <v>100</v>
      </c>
      <c r="W65" s="40"/>
      <c r="X65" s="46">
        <v>100</v>
      </c>
      <c r="Y65" s="40"/>
    </row>
    <row r="66" spans="1:25" s="26" customFormat="1" ht="102" customHeight="1" x14ac:dyDescent="0.25">
      <c r="A66" s="28"/>
      <c r="B66" s="28"/>
      <c r="C66" s="750" t="s">
        <v>567</v>
      </c>
      <c r="D66" s="28"/>
      <c r="E66" s="28"/>
      <c r="F66" s="502" t="s">
        <v>524</v>
      </c>
      <c r="G66" s="28"/>
      <c r="H66" s="28"/>
      <c r="I66" s="28"/>
      <c r="J66" s="75">
        <f>AVERAGE(J67:J72)</f>
        <v>100</v>
      </c>
      <c r="K66" s="44"/>
      <c r="L66" s="75">
        <f>AVERAGE(L67:L72)</f>
        <v>100</v>
      </c>
      <c r="M66" s="67"/>
      <c r="N66" s="75">
        <f>AVERAGE(N67:N72)</f>
        <v>100</v>
      </c>
      <c r="O66" s="67"/>
      <c r="P66" s="75">
        <f>AVERAGE(P67:P72)</f>
        <v>100</v>
      </c>
      <c r="Q66" s="67"/>
      <c r="R66" s="75">
        <f>AVERAGE(R67:R72)</f>
        <v>100</v>
      </c>
      <c r="S66" s="67"/>
      <c r="T66" s="75">
        <f>AVERAGE(T67:T72)</f>
        <v>100</v>
      </c>
      <c r="U66" s="67"/>
      <c r="V66" s="75">
        <f>AVERAGE(V67:V72)</f>
        <v>100</v>
      </c>
      <c r="W66" s="44"/>
      <c r="X66" s="75">
        <f>AVERAGE(X67:X72)</f>
        <v>100</v>
      </c>
      <c r="Y66" s="67"/>
    </row>
    <row r="67" spans="1:25" ht="86.25" x14ac:dyDescent="0.25">
      <c r="A67" s="564">
        <v>38</v>
      </c>
      <c r="B67" s="564"/>
      <c r="C67" s="564"/>
      <c r="D67" s="754" t="s">
        <v>165</v>
      </c>
      <c r="E67" s="754"/>
      <c r="F67" s="450" t="s">
        <v>7193</v>
      </c>
      <c r="G67" s="12" t="s">
        <v>151</v>
      </c>
      <c r="H67" s="12" t="s">
        <v>152</v>
      </c>
      <c r="I67" s="12" t="s">
        <v>153</v>
      </c>
      <c r="J67" s="46">
        <v>100</v>
      </c>
      <c r="K67" s="40" t="s">
        <v>4866</v>
      </c>
      <c r="L67" s="46">
        <v>100</v>
      </c>
      <c r="M67" s="40"/>
      <c r="N67" s="46">
        <v>100</v>
      </c>
      <c r="O67" s="40" t="s">
        <v>4866</v>
      </c>
      <c r="P67" s="46">
        <v>100</v>
      </c>
      <c r="Q67" s="76" t="s">
        <v>3139</v>
      </c>
      <c r="R67" s="46">
        <v>100</v>
      </c>
      <c r="S67" s="40"/>
      <c r="T67" s="46">
        <v>100</v>
      </c>
      <c r="U67" s="40"/>
      <c r="V67" s="46">
        <v>100</v>
      </c>
      <c r="W67" s="40"/>
      <c r="X67" s="46">
        <v>100</v>
      </c>
      <c r="Y67" s="40"/>
    </row>
    <row r="68" spans="1:25" ht="138" x14ac:dyDescent="0.25">
      <c r="A68" s="564">
        <v>39</v>
      </c>
      <c r="B68" s="564"/>
      <c r="C68" s="564"/>
      <c r="D68" s="754" t="s">
        <v>162</v>
      </c>
      <c r="E68" s="754"/>
      <c r="F68" s="450" t="s">
        <v>154</v>
      </c>
      <c r="G68" s="12" t="s">
        <v>155</v>
      </c>
      <c r="H68" s="12" t="s">
        <v>7176</v>
      </c>
      <c r="I68" s="12" t="s">
        <v>114</v>
      </c>
      <c r="J68" s="46">
        <v>100</v>
      </c>
      <c r="K68" s="40" t="s">
        <v>3139</v>
      </c>
      <c r="L68" s="46">
        <v>100</v>
      </c>
      <c r="M68" s="40"/>
      <c r="N68" s="46">
        <v>100</v>
      </c>
      <c r="O68" s="40"/>
      <c r="P68" s="46">
        <v>100</v>
      </c>
      <c r="Q68" s="40"/>
      <c r="R68" s="46">
        <v>100</v>
      </c>
      <c r="S68" s="40"/>
      <c r="T68" s="46">
        <v>100</v>
      </c>
      <c r="U68" s="40"/>
      <c r="V68" s="46">
        <v>100</v>
      </c>
      <c r="W68" s="40"/>
      <c r="X68" s="46">
        <v>100</v>
      </c>
      <c r="Y68" s="40"/>
    </row>
    <row r="69" spans="1:25" ht="51.75" x14ac:dyDescent="0.25">
      <c r="A69" s="564">
        <v>40</v>
      </c>
      <c r="B69" s="564"/>
      <c r="C69" s="564"/>
      <c r="D69" s="754" t="s">
        <v>164</v>
      </c>
      <c r="E69" s="754"/>
      <c r="F69" s="450" t="s">
        <v>156</v>
      </c>
      <c r="G69" s="12" t="s">
        <v>157</v>
      </c>
      <c r="H69" s="12" t="s">
        <v>158</v>
      </c>
      <c r="I69" s="12" t="s">
        <v>114</v>
      </c>
      <c r="J69" s="46">
        <v>100</v>
      </c>
      <c r="K69" s="40"/>
      <c r="L69" s="46">
        <v>100</v>
      </c>
      <c r="M69" s="40"/>
      <c r="N69" s="46">
        <v>100</v>
      </c>
      <c r="O69" s="40"/>
      <c r="P69" s="46">
        <v>100</v>
      </c>
      <c r="Q69" s="40"/>
      <c r="R69" s="46">
        <v>100</v>
      </c>
      <c r="S69" s="40"/>
      <c r="T69" s="46">
        <v>100</v>
      </c>
      <c r="U69" s="40"/>
      <c r="V69" s="46">
        <v>100</v>
      </c>
      <c r="W69" s="40"/>
      <c r="X69" s="46">
        <v>100</v>
      </c>
      <c r="Y69" s="40"/>
    </row>
    <row r="70" spans="1:25" ht="51.75" x14ac:dyDescent="0.25">
      <c r="A70" s="564">
        <v>41</v>
      </c>
      <c r="B70" s="564"/>
      <c r="C70" s="564"/>
      <c r="D70" s="754" t="s">
        <v>159</v>
      </c>
      <c r="E70" s="754"/>
      <c r="F70" s="450" t="s">
        <v>159</v>
      </c>
      <c r="G70" s="12" t="s">
        <v>157</v>
      </c>
      <c r="H70" s="12" t="s">
        <v>158</v>
      </c>
      <c r="I70" s="12" t="s">
        <v>114</v>
      </c>
      <c r="J70" s="46">
        <v>100</v>
      </c>
      <c r="K70" s="40"/>
      <c r="L70" s="46">
        <v>100</v>
      </c>
      <c r="M70" s="40"/>
      <c r="N70" s="46">
        <v>100</v>
      </c>
      <c r="O70" s="40"/>
      <c r="P70" s="46">
        <v>100</v>
      </c>
      <c r="Q70" s="40"/>
      <c r="R70" s="46">
        <v>100</v>
      </c>
      <c r="S70" s="40"/>
      <c r="T70" s="46">
        <v>100</v>
      </c>
      <c r="U70" s="40"/>
      <c r="V70" s="46">
        <v>100</v>
      </c>
      <c r="W70" s="40"/>
      <c r="X70" s="46">
        <v>100</v>
      </c>
      <c r="Y70" s="40"/>
    </row>
    <row r="71" spans="1:25" ht="75" x14ac:dyDescent="0.25">
      <c r="A71" s="564">
        <v>42</v>
      </c>
      <c r="B71" s="564"/>
      <c r="C71" s="564"/>
      <c r="D71" s="754" t="s">
        <v>163</v>
      </c>
      <c r="E71" s="754"/>
      <c r="F71" s="450" t="s">
        <v>160</v>
      </c>
      <c r="G71" s="12" t="s">
        <v>157</v>
      </c>
      <c r="H71" s="12" t="s">
        <v>158</v>
      </c>
      <c r="I71" s="12" t="s">
        <v>114</v>
      </c>
      <c r="J71" s="46">
        <v>100</v>
      </c>
      <c r="K71" s="40"/>
      <c r="L71" s="46">
        <v>100</v>
      </c>
      <c r="M71" s="40"/>
      <c r="N71" s="46">
        <v>100</v>
      </c>
      <c r="O71" s="40"/>
      <c r="P71" s="46">
        <v>100</v>
      </c>
      <c r="Q71" s="40"/>
      <c r="R71" s="46">
        <v>100</v>
      </c>
      <c r="S71" s="40"/>
      <c r="T71" s="46">
        <v>100</v>
      </c>
      <c r="U71" s="40"/>
      <c r="V71" s="46">
        <v>100</v>
      </c>
      <c r="W71" s="47"/>
      <c r="X71" s="46">
        <v>100</v>
      </c>
      <c r="Y71" s="40"/>
    </row>
    <row r="72" spans="1:25" ht="45" x14ac:dyDescent="0.25">
      <c r="A72" s="564">
        <v>43</v>
      </c>
      <c r="B72" s="564"/>
      <c r="C72" s="564"/>
      <c r="D72" s="754" t="s">
        <v>166</v>
      </c>
      <c r="E72" s="754"/>
      <c r="F72" s="450" t="s">
        <v>161</v>
      </c>
      <c r="G72" s="12" t="s">
        <v>157</v>
      </c>
      <c r="H72" s="12" t="s">
        <v>158</v>
      </c>
      <c r="I72" s="12" t="s">
        <v>114</v>
      </c>
      <c r="J72" s="46">
        <v>100</v>
      </c>
      <c r="K72" s="40"/>
      <c r="L72" s="46">
        <v>100</v>
      </c>
      <c r="M72" s="40"/>
      <c r="N72" s="46">
        <v>100</v>
      </c>
      <c r="O72" s="40"/>
      <c r="P72" s="46">
        <v>100</v>
      </c>
      <c r="Q72" s="40"/>
      <c r="R72" s="46">
        <v>100</v>
      </c>
      <c r="S72" s="40"/>
      <c r="T72" s="46">
        <v>100</v>
      </c>
      <c r="U72" s="40"/>
      <c r="V72" s="46">
        <v>100</v>
      </c>
      <c r="W72" s="41"/>
      <c r="X72" s="46">
        <v>100</v>
      </c>
      <c r="Y72" s="40"/>
    </row>
    <row r="73" spans="1:25" s="26" customFormat="1" ht="60" x14ac:dyDescent="0.25">
      <c r="A73" s="760"/>
      <c r="B73" s="750" t="s">
        <v>568</v>
      </c>
      <c r="C73" s="28"/>
      <c r="D73" s="28"/>
      <c r="E73" s="28"/>
      <c r="F73" s="502" t="s">
        <v>525</v>
      </c>
      <c r="G73" s="28"/>
      <c r="H73" s="28"/>
      <c r="I73" s="28"/>
      <c r="J73" s="75">
        <f>AVERAGE(J74,J81,J90,J100)</f>
        <v>65</v>
      </c>
      <c r="K73" s="67"/>
      <c r="L73" s="75">
        <f>AVERAGE(L74,L81,L90,L100)</f>
        <v>65</v>
      </c>
      <c r="M73" s="67"/>
      <c r="N73" s="75">
        <f>AVERAGE(N74,N81,N90,N100)</f>
        <v>65</v>
      </c>
      <c r="O73" s="67"/>
      <c r="P73" s="75">
        <f>AVERAGE(P74,P81,P90,P100)</f>
        <v>65</v>
      </c>
      <c r="Q73" s="67"/>
      <c r="R73" s="75">
        <f>AVERAGE(R74,R81,R90,R100)</f>
        <v>65</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50</v>
      </c>
      <c r="K74" s="67"/>
      <c r="L74" s="75">
        <f>AVERAGE(L75:L80)</f>
        <v>50</v>
      </c>
      <c r="M74" s="67"/>
      <c r="N74" s="75">
        <f>AVERAGE(N75:N80)</f>
        <v>50</v>
      </c>
      <c r="O74" s="67"/>
      <c r="P74" s="75">
        <f>AVERAGE(P75:P80)</f>
        <v>50</v>
      </c>
      <c r="Q74" s="67"/>
      <c r="R74" s="75">
        <f>AVERAGE(R75:R80)</f>
        <v>50</v>
      </c>
      <c r="S74" s="67"/>
      <c r="T74" s="75"/>
      <c r="U74" s="67"/>
      <c r="V74" s="75"/>
      <c r="W74" s="44"/>
      <c r="X74" s="75"/>
      <c r="Y74" s="67"/>
    </row>
    <row r="75" spans="1:25" ht="255" x14ac:dyDescent="0.25">
      <c r="A75" s="564">
        <v>44</v>
      </c>
      <c r="B75" s="564"/>
      <c r="C75" s="564"/>
      <c r="D75" s="754" t="s">
        <v>227</v>
      </c>
      <c r="E75" s="754"/>
      <c r="F75" s="450" t="s">
        <v>5117</v>
      </c>
      <c r="G75" s="12" t="s">
        <v>167</v>
      </c>
      <c r="H75" s="12" t="s">
        <v>168</v>
      </c>
      <c r="I75" s="12" t="s">
        <v>169</v>
      </c>
      <c r="J75" s="60">
        <v>0</v>
      </c>
      <c r="K75" s="41" t="s">
        <v>5247</v>
      </c>
      <c r="L75" s="60">
        <v>0</v>
      </c>
      <c r="M75" s="41"/>
      <c r="N75" s="60">
        <v>0</v>
      </c>
      <c r="O75" s="41"/>
      <c r="P75" s="60">
        <v>0</v>
      </c>
      <c r="Q75" s="41"/>
      <c r="R75" s="60">
        <v>0</v>
      </c>
      <c r="S75" s="41"/>
      <c r="T75" s="60"/>
      <c r="U75" s="45"/>
      <c r="V75" s="45"/>
      <c r="W75" s="41"/>
      <c r="X75" s="45"/>
      <c r="Y75" s="45"/>
    </row>
    <row r="76" spans="1:25" ht="195" x14ac:dyDescent="0.25">
      <c r="A76" s="564">
        <v>45</v>
      </c>
      <c r="B76" s="564"/>
      <c r="C76" s="564"/>
      <c r="D76" s="754" t="s">
        <v>228</v>
      </c>
      <c r="E76" s="754"/>
      <c r="F76" s="450" t="s">
        <v>170</v>
      </c>
      <c r="G76" s="12" t="s">
        <v>171</v>
      </c>
      <c r="H76" s="12" t="s">
        <v>172</v>
      </c>
      <c r="I76" s="12" t="s">
        <v>173</v>
      </c>
      <c r="J76" s="60">
        <v>100</v>
      </c>
      <c r="K76" s="363" t="s">
        <v>3140</v>
      </c>
      <c r="L76" s="60">
        <v>100</v>
      </c>
      <c r="M76" s="41"/>
      <c r="N76" s="60">
        <v>100</v>
      </c>
      <c r="O76" s="41"/>
      <c r="P76" s="60">
        <v>100</v>
      </c>
      <c r="Q76" s="41"/>
      <c r="R76" s="60">
        <v>100</v>
      </c>
      <c r="S76" s="41"/>
      <c r="T76" s="60"/>
      <c r="U76" s="41"/>
      <c r="V76" s="45"/>
      <c r="W76" s="41"/>
      <c r="X76" s="45"/>
      <c r="Y76" s="45"/>
    </row>
    <row r="77" spans="1:25" ht="105" x14ac:dyDescent="0.25">
      <c r="A77" s="564">
        <v>46</v>
      </c>
      <c r="B77" s="564"/>
      <c r="C77" s="564"/>
      <c r="D77" s="754" t="s">
        <v>229</v>
      </c>
      <c r="E77" s="754"/>
      <c r="F77" s="450" t="s">
        <v>174</v>
      </c>
      <c r="G77" s="12" t="s">
        <v>175</v>
      </c>
      <c r="H77" s="12" t="s">
        <v>176</v>
      </c>
      <c r="I77" s="12" t="s">
        <v>177</v>
      </c>
      <c r="J77" s="60">
        <v>50</v>
      </c>
      <c r="K77" s="364" t="s">
        <v>5246</v>
      </c>
      <c r="L77" s="60">
        <v>50</v>
      </c>
      <c r="M77" s="40"/>
      <c r="N77" s="60">
        <v>50</v>
      </c>
      <c r="O77" s="40"/>
      <c r="P77" s="60">
        <v>50</v>
      </c>
      <c r="Q77" s="40"/>
      <c r="R77" s="60">
        <v>50</v>
      </c>
      <c r="S77" s="40"/>
      <c r="T77" s="60"/>
      <c r="U77" s="41"/>
      <c r="V77" s="45"/>
      <c r="W77" s="41"/>
      <c r="X77" s="45"/>
      <c r="Y77" s="45"/>
    </row>
    <row r="78" spans="1:25" ht="255" x14ac:dyDescent="0.25">
      <c r="A78" s="564">
        <v>47</v>
      </c>
      <c r="B78" s="564"/>
      <c r="C78" s="564"/>
      <c r="D78" s="754" t="s">
        <v>230</v>
      </c>
      <c r="E78" s="754"/>
      <c r="F78" s="450" t="s">
        <v>178</v>
      </c>
      <c r="G78" s="12" t="s">
        <v>171</v>
      </c>
      <c r="H78" s="12" t="s">
        <v>179</v>
      </c>
      <c r="I78" s="12" t="s">
        <v>180</v>
      </c>
      <c r="J78" s="60">
        <v>50</v>
      </c>
      <c r="K78" s="41" t="s">
        <v>5248</v>
      </c>
      <c r="L78" s="60">
        <v>50</v>
      </c>
      <c r="M78" s="40"/>
      <c r="N78" s="60">
        <v>50</v>
      </c>
      <c r="O78" s="40"/>
      <c r="P78" s="60">
        <v>50</v>
      </c>
      <c r="Q78" s="40"/>
      <c r="R78" s="60">
        <v>50</v>
      </c>
      <c r="S78" s="268"/>
      <c r="T78" s="60"/>
      <c r="U78" s="41"/>
      <c r="V78" s="45"/>
      <c r="W78" s="41"/>
      <c r="X78" s="45"/>
      <c r="Y78" s="45"/>
    </row>
    <row r="79" spans="1:25" ht="165" x14ac:dyDescent="0.25">
      <c r="A79" s="564">
        <v>48</v>
      </c>
      <c r="B79" s="564"/>
      <c r="C79" s="564"/>
      <c r="D79" s="754" t="s">
        <v>231</v>
      </c>
      <c r="E79" s="754"/>
      <c r="F79" s="450" t="s">
        <v>181</v>
      </c>
      <c r="G79" s="12" t="s">
        <v>36</v>
      </c>
      <c r="H79" s="12" t="s">
        <v>176</v>
      </c>
      <c r="I79" s="12" t="s">
        <v>182</v>
      </c>
      <c r="J79" s="60">
        <v>100</v>
      </c>
      <c r="K79" s="41" t="s">
        <v>3141</v>
      </c>
      <c r="L79" s="60">
        <v>100</v>
      </c>
      <c r="M79" s="40"/>
      <c r="N79" s="60">
        <v>100</v>
      </c>
      <c r="O79" s="40"/>
      <c r="P79" s="60">
        <v>100</v>
      </c>
      <c r="Q79" s="40"/>
      <c r="R79" s="60">
        <v>100</v>
      </c>
      <c r="S79" s="365" t="s">
        <v>3142</v>
      </c>
      <c r="T79" s="45"/>
      <c r="U79" s="45"/>
      <c r="V79" s="45"/>
      <c r="W79" s="41"/>
      <c r="X79" s="45"/>
      <c r="Y79" s="45"/>
    </row>
    <row r="80" spans="1:25" ht="195" x14ac:dyDescent="0.25">
      <c r="A80" s="564">
        <v>49</v>
      </c>
      <c r="B80" s="564"/>
      <c r="C80" s="564"/>
      <c r="D80" s="754" t="s">
        <v>232</v>
      </c>
      <c r="E80" s="754"/>
      <c r="F80" s="450" t="s">
        <v>5073</v>
      </c>
      <c r="G80" s="12" t="s">
        <v>167</v>
      </c>
      <c r="H80" s="12" t="s">
        <v>168</v>
      </c>
      <c r="I80" s="12" t="s">
        <v>169</v>
      </c>
      <c r="J80" s="60">
        <v>0</v>
      </c>
      <c r="K80" s="364" t="s">
        <v>3143</v>
      </c>
      <c r="L80" s="60">
        <v>0</v>
      </c>
      <c r="M80" s="40"/>
      <c r="N80" s="60">
        <v>0</v>
      </c>
      <c r="O80" s="40"/>
      <c r="P80" s="60">
        <v>0</v>
      </c>
      <c r="Q80" s="40"/>
      <c r="R80" s="60">
        <v>0</v>
      </c>
      <c r="S80" s="40"/>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80</v>
      </c>
      <c r="K81" s="44"/>
      <c r="L81" s="75">
        <f>AVERAGE(L82,L83,L87:L89)</f>
        <v>80</v>
      </c>
      <c r="M81" s="67"/>
      <c r="N81" s="75">
        <f>AVERAGE(N82,N83,N87:N89)</f>
        <v>80</v>
      </c>
      <c r="O81" s="67"/>
      <c r="P81" s="75">
        <f>AVERAGE(P82,P83,P87:P89)</f>
        <v>80</v>
      </c>
      <c r="Q81" s="67"/>
      <c r="R81" s="75">
        <f>AVERAGE(R82,R83,R87:R89)</f>
        <v>80</v>
      </c>
      <c r="S81" s="67"/>
      <c r="T81" s="75" t="e">
        <f>AVERAGE(T82,T83,T87:T89)</f>
        <v>#DIV/0!</v>
      </c>
      <c r="U81" s="67"/>
      <c r="V81" s="67"/>
      <c r="W81" s="44"/>
      <c r="X81" s="67"/>
      <c r="Y81" s="67"/>
    </row>
    <row r="82" spans="1:25" ht="210" x14ac:dyDescent="0.25">
      <c r="A82" s="564">
        <v>50</v>
      </c>
      <c r="B82" s="564"/>
      <c r="C82" s="564"/>
      <c r="D82" s="754" t="s">
        <v>233</v>
      </c>
      <c r="E82" s="754"/>
      <c r="F82" s="450" t="s">
        <v>183</v>
      </c>
      <c r="G82" s="12" t="s">
        <v>184</v>
      </c>
      <c r="H82" s="12" t="s">
        <v>185</v>
      </c>
      <c r="I82" s="12" t="s">
        <v>186</v>
      </c>
      <c r="J82" s="60">
        <v>100</v>
      </c>
      <c r="K82" s="363" t="s">
        <v>3144</v>
      </c>
      <c r="L82" s="60">
        <v>100</v>
      </c>
      <c r="M82" s="41"/>
      <c r="N82" s="60">
        <v>100</v>
      </c>
      <c r="O82" s="41"/>
      <c r="P82" s="60">
        <v>100</v>
      </c>
      <c r="Q82" s="41"/>
      <c r="R82" s="60">
        <v>100</v>
      </c>
      <c r="S82" s="41"/>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100</v>
      </c>
      <c r="K83" s="43"/>
      <c r="L83" s="61">
        <f>AVERAGE(L84:L86)</f>
        <v>100</v>
      </c>
      <c r="M83" s="69"/>
      <c r="N83" s="61">
        <f>AVERAGE(N84:N86)</f>
        <v>100</v>
      </c>
      <c r="O83" s="69"/>
      <c r="P83" s="61">
        <f>AVERAGE(P84:P86)</f>
        <v>100</v>
      </c>
      <c r="Q83" s="69"/>
      <c r="R83" s="61">
        <f>AVERAGE(R84:R86)</f>
        <v>100</v>
      </c>
      <c r="S83" s="69"/>
      <c r="T83" s="61" t="e">
        <f>AVERAGE(T84:T86)</f>
        <v>#DIV/0!</v>
      </c>
      <c r="U83" s="69"/>
      <c r="V83" s="69"/>
      <c r="W83" s="43"/>
      <c r="X83" s="69"/>
      <c r="Y83" s="69"/>
    </row>
    <row r="84" spans="1:25" ht="180" x14ac:dyDescent="0.25">
      <c r="A84" s="564" t="s">
        <v>5022</v>
      </c>
      <c r="B84" s="564"/>
      <c r="C84" s="564"/>
      <c r="D84" s="564"/>
      <c r="E84" s="754" t="s">
        <v>6984</v>
      </c>
      <c r="F84" s="450" t="s">
        <v>187</v>
      </c>
      <c r="G84" s="12" t="s">
        <v>175</v>
      </c>
      <c r="H84" s="12" t="s">
        <v>176</v>
      </c>
      <c r="I84" s="12" t="s">
        <v>5026</v>
      </c>
      <c r="J84" s="60">
        <v>100</v>
      </c>
      <c r="K84" s="365" t="s">
        <v>7179</v>
      </c>
      <c r="L84" s="60">
        <v>100</v>
      </c>
      <c r="M84" s="41"/>
      <c r="N84" s="60">
        <v>100</v>
      </c>
      <c r="O84" s="41"/>
      <c r="P84" s="60">
        <v>100</v>
      </c>
      <c r="Q84" s="41"/>
      <c r="R84" s="60">
        <v>100</v>
      </c>
      <c r="S84" s="41"/>
      <c r="T84" s="60"/>
      <c r="U84" s="41"/>
      <c r="V84" s="45"/>
      <c r="W84" s="41"/>
      <c r="X84" s="45"/>
      <c r="Y84" s="45"/>
    </row>
    <row r="85" spans="1:25" ht="120" x14ac:dyDescent="0.25">
      <c r="A85" s="564" t="s">
        <v>5023</v>
      </c>
      <c r="B85" s="564"/>
      <c r="C85" s="564"/>
      <c r="D85" s="564"/>
      <c r="E85" s="754" t="s">
        <v>6983</v>
      </c>
      <c r="F85" s="450" t="s">
        <v>188</v>
      </c>
      <c r="G85" s="12" t="s">
        <v>175</v>
      </c>
      <c r="H85" s="12" t="s">
        <v>189</v>
      </c>
      <c r="I85" s="12" t="s">
        <v>190</v>
      </c>
      <c r="J85" s="60">
        <v>100</v>
      </c>
      <c r="K85" s="365" t="s">
        <v>3145</v>
      </c>
      <c r="L85" s="60">
        <v>100</v>
      </c>
      <c r="M85" s="41"/>
      <c r="N85" s="60">
        <v>100</v>
      </c>
      <c r="O85" s="41"/>
      <c r="P85" s="60">
        <v>100</v>
      </c>
      <c r="Q85" s="41"/>
      <c r="R85" s="60">
        <v>100</v>
      </c>
      <c r="S85" s="41"/>
      <c r="T85" s="60"/>
      <c r="U85" s="45"/>
      <c r="V85" s="45"/>
      <c r="W85" s="41"/>
      <c r="X85" s="45"/>
      <c r="Y85" s="45"/>
    </row>
    <row r="86" spans="1:25" ht="135" x14ac:dyDescent="0.25">
      <c r="A86" s="564" t="s">
        <v>5024</v>
      </c>
      <c r="B86" s="564"/>
      <c r="C86" s="564"/>
      <c r="D86" s="564"/>
      <c r="E86" s="754" t="s">
        <v>6985</v>
      </c>
      <c r="F86" s="450" t="s">
        <v>191</v>
      </c>
      <c r="G86" s="12" t="s">
        <v>192</v>
      </c>
      <c r="H86" s="12" t="s">
        <v>193</v>
      </c>
      <c r="I86" s="12" t="s">
        <v>194</v>
      </c>
      <c r="J86" s="60">
        <v>100</v>
      </c>
      <c r="K86" s="365" t="s">
        <v>3146</v>
      </c>
      <c r="L86" s="60">
        <v>100</v>
      </c>
      <c r="M86" s="41"/>
      <c r="N86" s="60">
        <v>100</v>
      </c>
      <c r="O86" s="41"/>
      <c r="P86" s="60">
        <v>100</v>
      </c>
      <c r="Q86" s="41"/>
      <c r="R86" s="60">
        <v>100</v>
      </c>
      <c r="S86" s="41"/>
      <c r="T86" s="60"/>
      <c r="U86" s="45"/>
      <c r="V86" s="45"/>
      <c r="W86" s="41"/>
      <c r="X86" s="45"/>
      <c r="Y86" s="45"/>
    </row>
    <row r="87" spans="1:25" ht="240" x14ac:dyDescent="0.25">
      <c r="A87" s="564">
        <v>52</v>
      </c>
      <c r="B87" s="564"/>
      <c r="C87" s="564"/>
      <c r="D87" s="754" t="s">
        <v>234</v>
      </c>
      <c r="E87" s="754"/>
      <c r="F87" s="450" t="s">
        <v>195</v>
      </c>
      <c r="G87" s="12" t="s">
        <v>196</v>
      </c>
      <c r="H87" s="12" t="s">
        <v>197</v>
      </c>
      <c r="I87" s="12" t="s">
        <v>198</v>
      </c>
      <c r="J87" s="60">
        <v>50</v>
      </c>
      <c r="K87" s="363" t="s">
        <v>3147</v>
      </c>
      <c r="L87" s="60">
        <v>50</v>
      </c>
      <c r="M87" s="41"/>
      <c r="N87" s="60">
        <v>50</v>
      </c>
      <c r="O87" s="41"/>
      <c r="P87" s="60">
        <v>50</v>
      </c>
      <c r="Q87" s="41"/>
      <c r="R87" s="60">
        <v>50</v>
      </c>
      <c r="S87" s="41"/>
      <c r="T87" s="45"/>
      <c r="U87" s="41"/>
      <c r="V87" s="45"/>
      <c r="W87" s="41"/>
      <c r="X87" s="45"/>
      <c r="Y87" s="45"/>
    </row>
    <row r="88" spans="1:25" ht="150" x14ac:dyDescent="0.25">
      <c r="A88" s="564">
        <v>53</v>
      </c>
      <c r="B88" s="564"/>
      <c r="C88" s="564"/>
      <c r="D88" s="754" t="s">
        <v>235</v>
      </c>
      <c r="E88" s="754"/>
      <c r="F88" s="450" t="s">
        <v>199</v>
      </c>
      <c r="G88" s="12" t="s">
        <v>175</v>
      </c>
      <c r="H88" s="12" t="s">
        <v>176</v>
      </c>
      <c r="I88" s="12" t="s">
        <v>200</v>
      </c>
      <c r="J88" s="60">
        <v>100</v>
      </c>
      <c r="K88" s="365" t="s">
        <v>3148</v>
      </c>
      <c r="L88" s="60">
        <v>100</v>
      </c>
      <c r="M88" s="40"/>
      <c r="N88" s="60">
        <v>100</v>
      </c>
      <c r="O88" s="40"/>
      <c r="P88" s="60">
        <v>100</v>
      </c>
      <c r="Q88" s="40"/>
      <c r="R88" s="60">
        <v>100</v>
      </c>
      <c r="S88" s="40"/>
      <c r="T88" s="60"/>
      <c r="U88" s="41"/>
      <c r="V88" s="45"/>
      <c r="W88" s="41"/>
      <c r="X88" s="45"/>
      <c r="Y88" s="45"/>
    </row>
    <row r="89" spans="1:25" ht="195" x14ac:dyDescent="0.25">
      <c r="A89" s="564">
        <v>54</v>
      </c>
      <c r="B89" s="564"/>
      <c r="C89" s="564"/>
      <c r="D89" s="754" t="s">
        <v>236</v>
      </c>
      <c r="E89" s="754"/>
      <c r="F89" s="450" t="s">
        <v>201</v>
      </c>
      <c r="G89" s="12" t="s">
        <v>4971</v>
      </c>
      <c r="H89" s="12" t="s">
        <v>4972</v>
      </c>
      <c r="I89" s="12" t="s">
        <v>4973</v>
      </c>
      <c r="J89" s="60">
        <v>50</v>
      </c>
      <c r="K89" s="366" t="s">
        <v>3149</v>
      </c>
      <c r="L89" s="60">
        <v>50</v>
      </c>
      <c r="M89" s="40"/>
      <c r="N89" s="60">
        <v>50</v>
      </c>
      <c r="O89" s="40"/>
      <c r="P89" s="60">
        <v>50</v>
      </c>
      <c r="Q89" s="40"/>
      <c r="R89" s="60">
        <v>50</v>
      </c>
      <c r="S89" s="40"/>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60</v>
      </c>
      <c r="K90" s="67"/>
      <c r="L90" s="75">
        <f>AVERAGE(L91,L94,L97,L98,L99)</f>
        <v>60</v>
      </c>
      <c r="M90" s="67"/>
      <c r="N90" s="75">
        <f>AVERAGE(N91,N94,N97,N98,N99)</f>
        <v>60</v>
      </c>
      <c r="O90" s="67"/>
      <c r="P90" s="75">
        <f>AVERAGE(P91,P94,P97,P98,P99)</f>
        <v>60</v>
      </c>
      <c r="Q90" s="67"/>
      <c r="R90" s="75">
        <f>AVERAGE(R91,R94,R97,R98,R99)</f>
        <v>60</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75</v>
      </c>
      <c r="K91" s="69"/>
      <c r="L91" s="61">
        <f>AVERAGE(L92,L93)</f>
        <v>75</v>
      </c>
      <c r="M91" s="69"/>
      <c r="N91" s="61">
        <f>AVERAGE(N92,N93)</f>
        <v>75</v>
      </c>
      <c r="O91" s="69"/>
      <c r="P91" s="61">
        <f>AVERAGE(P92,P93)</f>
        <v>75</v>
      </c>
      <c r="Q91" s="69"/>
      <c r="R91" s="61">
        <f>AVERAGE(R92,R93)</f>
        <v>75</v>
      </c>
      <c r="S91" s="69"/>
      <c r="T91" s="61" t="e">
        <f>AVERAGE(T92,T93)</f>
        <v>#DIV/0!</v>
      </c>
      <c r="U91" s="69"/>
      <c r="V91" s="69"/>
      <c r="W91" s="43"/>
      <c r="X91" s="69"/>
      <c r="Y91" s="69"/>
    </row>
    <row r="92" spans="1:25" ht="409.5" x14ac:dyDescent="0.25">
      <c r="A92" s="564" t="s">
        <v>5025</v>
      </c>
      <c r="B92" s="564"/>
      <c r="C92" s="564"/>
      <c r="D92" s="564"/>
      <c r="E92" s="754" t="s">
        <v>6986</v>
      </c>
      <c r="F92" s="450" t="s">
        <v>203</v>
      </c>
      <c r="G92" s="12" t="s">
        <v>204</v>
      </c>
      <c r="H92" s="12" t="s">
        <v>205</v>
      </c>
      <c r="I92" s="12" t="s">
        <v>5027</v>
      </c>
      <c r="J92" s="65">
        <v>100</v>
      </c>
      <c r="K92" s="365" t="s">
        <v>5249</v>
      </c>
      <c r="L92" s="65">
        <v>100</v>
      </c>
      <c r="M92" s="47"/>
      <c r="N92" s="65">
        <v>100</v>
      </c>
      <c r="O92" s="47"/>
      <c r="P92" s="65">
        <v>100</v>
      </c>
      <c r="Q92" s="47"/>
      <c r="R92" s="65">
        <v>100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2">
        <v>50</v>
      </c>
      <c r="K93" s="40" t="s">
        <v>3150</v>
      </c>
      <c r="L93" s="62">
        <v>50</v>
      </c>
      <c r="M93" s="40"/>
      <c r="N93" s="62">
        <v>50</v>
      </c>
      <c r="O93" s="40"/>
      <c r="P93" s="62">
        <v>50</v>
      </c>
      <c r="Q93" s="40"/>
      <c r="R93" s="62">
        <v>50</v>
      </c>
      <c r="S93" s="40"/>
      <c r="T93" s="46"/>
      <c r="U93" s="40"/>
      <c r="V93" s="46"/>
      <c r="W93" s="40"/>
      <c r="X93" s="46"/>
      <c r="Y93" s="46"/>
    </row>
    <row r="94" spans="1:25" s="52" customFormat="1" ht="69" x14ac:dyDescent="0.25">
      <c r="A94" s="31">
        <v>56</v>
      </c>
      <c r="B94" s="31"/>
      <c r="C94" s="31"/>
      <c r="D94" s="756" t="s">
        <v>645</v>
      </c>
      <c r="E94" s="756"/>
      <c r="F94" s="517" t="s">
        <v>645</v>
      </c>
      <c r="G94" s="30"/>
      <c r="H94" s="30"/>
      <c r="I94" s="30"/>
      <c r="J94" s="61">
        <f>AVERAGE(J95,J96)</f>
        <v>75</v>
      </c>
      <c r="K94" s="43"/>
      <c r="L94" s="61">
        <f>AVERAGE(L95,L96)</f>
        <v>75</v>
      </c>
      <c r="M94" s="69"/>
      <c r="N94" s="61">
        <f>AVERAGE(N95,N96)</f>
        <v>75</v>
      </c>
      <c r="O94" s="69"/>
      <c r="P94" s="61">
        <f>AVERAGE(P95,P96)</f>
        <v>75</v>
      </c>
      <c r="Q94" s="69"/>
      <c r="R94" s="61">
        <f>AVERAGE(R95,R96)</f>
        <v>75</v>
      </c>
      <c r="S94" s="43"/>
      <c r="T94" s="61" t="e">
        <f>AVERAGE(T95,T96)</f>
        <v>#DIV/0!</v>
      </c>
      <c r="U94" s="43"/>
      <c r="V94" s="69"/>
      <c r="W94" s="43"/>
      <c r="X94" s="69"/>
      <c r="Y94" s="69"/>
    </row>
    <row r="95" spans="1:25" ht="180" x14ac:dyDescent="0.25">
      <c r="A95" s="564" t="s">
        <v>572</v>
      </c>
      <c r="B95" s="564"/>
      <c r="C95" s="564"/>
      <c r="D95" s="564"/>
      <c r="E95" s="754" t="s">
        <v>6988</v>
      </c>
      <c r="F95" s="450" t="s">
        <v>207</v>
      </c>
      <c r="G95" s="12" t="s">
        <v>204</v>
      </c>
      <c r="H95" s="12" t="s">
        <v>208</v>
      </c>
      <c r="I95" s="12" t="s">
        <v>5029</v>
      </c>
      <c r="J95" s="62">
        <v>100</v>
      </c>
      <c r="K95" s="367" t="s">
        <v>3151</v>
      </c>
      <c r="L95" s="62">
        <v>100</v>
      </c>
      <c r="M95" s="40"/>
      <c r="N95" s="62">
        <v>100</v>
      </c>
      <c r="O95" s="40"/>
      <c r="P95" s="62">
        <v>100</v>
      </c>
      <c r="Q95" s="40"/>
      <c r="R95" s="62">
        <v>100</v>
      </c>
      <c r="S95" s="40"/>
      <c r="T95" s="62"/>
      <c r="U95" s="40"/>
      <c r="V95" s="62"/>
      <c r="W95" s="40"/>
      <c r="X95" s="62"/>
      <c r="Y95" s="40"/>
    </row>
    <row r="96" spans="1:25" ht="135" x14ac:dyDescent="0.25">
      <c r="A96" s="564" t="s">
        <v>573</v>
      </c>
      <c r="B96" s="564"/>
      <c r="C96" s="564"/>
      <c r="D96" s="564"/>
      <c r="E96" s="754" t="s">
        <v>6989</v>
      </c>
      <c r="F96" s="450" t="s">
        <v>209</v>
      </c>
      <c r="G96" s="12" t="s">
        <v>192</v>
      </c>
      <c r="H96" s="12" t="s">
        <v>176</v>
      </c>
      <c r="I96" s="12" t="s">
        <v>206</v>
      </c>
      <c r="J96" s="62">
        <v>50</v>
      </c>
      <c r="K96" s="40" t="s">
        <v>3150</v>
      </c>
      <c r="L96" s="62">
        <v>50</v>
      </c>
      <c r="M96" s="40"/>
      <c r="N96" s="62">
        <v>50</v>
      </c>
      <c r="O96" s="40"/>
      <c r="P96" s="62">
        <v>50</v>
      </c>
      <c r="Q96" s="40"/>
      <c r="R96" s="62">
        <v>50</v>
      </c>
      <c r="S96" s="40"/>
      <c r="T96" s="62"/>
      <c r="U96" s="40"/>
      <c r="V96" s="62"/>
      <c r="W96" s="40"/>
      <c r="X96" s="62"/>
      <c r="Y96" s="40"/>
    </row>
    <row r="97" spans="1:25" ht="150" x14ac:dyDescent="0.25">
      <c r="A97" s="564">
        <v>57</v>
      </c>
      <c r="B97" s="564"/>
      <c r="C97" s="564"/>
      <c r="D97" s="754" t="s">
        <v>4963</v>
      </c>
      <c r="E97" s="754"/>
      <c r="F97" s="450" t="s">
        <v>210</v>
      </c>
      <c r="G97" s="12" t="s">
        <v>175</v>
      </c>
      <c r="H97" s="12" t="s">
        <v>176</v>
      </c>
      <c r="I97" s="12" t="s">
        <v>211</v>
      </c>
      <c r="J97" s="62">
        <v>0</v>
      </c>
      <c r="K97" s="365" t="s">
        <v>3152</v>
      </c>
      <c r="L97" s="62">
        <v>0</v>
      </c>
      <c r="M97" s="40"/>
      <c r="N97" s="62">
        <v>0</v>
      </c>
      <c r="O97" s="40"/>
      <c r="P97" s="62">
        <v>0</v>
      </c>
      <c r="Q97" s="40"/>
      <c r="R97" s="62">
        <v>0</v>
      </c>
      <c r="S97" s="40"/>
      <c r="T97" s="62"/>
      <c r="U97" s="40"/>
      <c r="V97" s="46"/>
      <c r="W97" s="40"/>
      <c r="X97" s="46"/>
      <c r="Y97" s="46"/>
    </row>
    <row r="98" spans="1:25" ht="210" x14ac:dyDescent="0.25">
      <c r="A98" s="564">
        <v>58</v>
      </c>
      <c r="B98" s="564"/>
      <c r="C98" s="564"/>
      <c r="D98" s="754" t="s">
        <v>237</v>
      </c>
      <c r="E98" s="754"/>
      <c r="F98" s="450" t="s">
        <v>212</v>
      </c>
      <c r="G98" s="12" t="s">
        <v>192</v>
      </c>
      <c r="H98" s="12" t="s">
        <v>176</v>
      </c>
      <c r="I98" s="12" t="s">
        <v>213</v>
      </c>
      <c r="J98" s="62">
        <v>100</v>
      </c>
      <c r="K98" s="364" t="s">
        <v>3153</v>
      </c>
      <c r="L98" s="62">
        <v>100</v>
      </c>
      <c r="M98" s="40"/>
      <c r="N98" s="62">
        <v>100</v>
      </c>
      <c r="O98" s="40"/>
      <c r="P98" s="62">
        <v>100</v>
      </c>
      <c r="Q98" s="40"/>
      <c r="R98" s="62">
        <v>100</v>
      </c>
      <c r="S98" s="40"/>
      <c r="T98" s="62"/>
      <c r="U98" s="46"/>
      <c r="V98" s="46"/>
      <c r="W98" s="40"/>
      <c r="X98" s="46"/>
      <c r="Y98" s="46"/>
    </row>
    <row r="99" spans="1:25" ht="120" x14ac:dyDescent="0.25">
      <c r="A99" s="564">
        <v>59</v>
      </c>
      <c r="B99" s="564"/>
      <c r="C99" s="564"/>
      <c r="D99" s="754" t="s">
        <v>238</v>
      </c>
      <c r="E99" s="754"/>
      <c r="F99" s="450" t="s">
        <v>214</v>
      </c>
      <c r="G99" s="12" t="s">
        <v>175</v>
      </c>
      <c r="H99" s="12" t="s">
        <v>176</v>
      </c>
      <c r="I99" s="12" t="s">
        <v>202</v>
      </c>
      <c r="J99" s="60">
        <v>50</v>
      </c>
      <c r="K99" s="41" t="s">
        <v>4966</v>
      </c>
      <c r="L99" s="60">
        <v>50</v>
      </c>
      <c r="M99" s="41"/>
      <c r="N99" s="60">
        <v>50</v>
      </c>
      <c r="O99" s="41"/>
      <c r="P99" s="60">
        <v>50</v>
      </c>
      <c r="Q99" s="41"/>
      <c r="R99" s="60">
        <v>50</v>
      </c>
      <c r="S99" s="41"/>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70</v>
      </c>
      <c r="K100" s="44"/>
      <c r="L100" s="75">
        <f>AVERAGE(L101:L105)</f>
        <v>70</v>
      </c>
      <c r="M100" s="67"/>
      <c r="N100" s="75">
        <f>AVERAGE(N101:N105)</f>
        <v>70</v>
      </c>
      <c r="O100" s="67"/>
      <c r="P100" s="75">
        <f>AVERAGE(P101:P105)</f>
        <v>70</v>
      </c>
      <c r="Q100" s="67"/>
      <c r="R100" s="75">
        <f>AVERAGE(R101:R105)</f>
        <v>70</v>
      </c>
      <c r="S100" s="67"/>
      <c r="T100" s="75" t="e">
        <f>AVERAGE(T101:T105)</f>
        <v>#DIV/0!</v>
      </c>
      <c r="U100" s="67"/>
      <c r="V100" s="67" t="e">
        <f>AVERAGE(V101:V105)</f>
        <v>#DIV/0!</v>
      </c>
      <c r="W100" s="44"/>
      <c r="X100" s="67" t="e">
        <f>AVERAGE(X101:X105)</f>
        <v>#DIV/0!</v>
      </c>
      <c r="Y100" s="67"/>
    </row>
    <row r="101" spans="1:25" ht="135" x14ac:dyDescent="0.25">
      <c r="A101" s="564">
        <v>60</v>
      </c>
      <c r="B101" s="564"/>
      <c r="C101" s="564"/>
      <c r="D101" s="754" t="s">
        <v>243</v>
      </c>
      <c r="E101" s="754"/>
      <c r="F101" s="450" t="s">
        <v>215</v>
      </c>
      <c r="G101" s="12" t="s">
        <v>175</v>
      </c>
      <c r="H101" s="12" t="s">
        <v>176</v>
      </c>
      <c r="I101" s="12" t="s">
        <v>216</v>
      </c>
      <c r="J101" s="62">
        <v>100</v>
      </c>
      <c r="K101" s="365" t="s">
        <v>3154</v>
      </c>
      <c r="L101" s="62">
        <v>100</v>
      </c>
      <c r="M101" s="40"/>
      <c r="N101" s="62">
        <v>100</v>
      </c>
      <c r="O101" s="40"/>
      <c r="P101" s="62">
        <v>100</v>
      </c>
      <c r="Q101" s="40"/>
      <c r="R101" s="62">
        <v>100</v>
      </c>
      <c r="S101" s="40"/>
      <c r="T101" s="62"/>
      <c r="U101" s="40"/>
      <c r="V101" s="46"/>
      <c r="W101" s="40"/>
      <c r="X101" s="46"/>
      <c r="Y101" s="46"/>
    </row>
    <row r="102" spans="1:25" ht="60" x14ac:dyDescent="0.25">
      <c r="A102" s="564">
        <v>61</v>
      </c>
      <c r="B102" s="564"/>
      <c r="C102" s="564"/>
      <c r="D102" s="754" t="s">
        <v>242</v>
      </c>
      <c r="E102" s="754"/>
      <c r="F102" s="450" t="s">
        <v>217</v>
      </c>
      <c r="G102" s="12" t="s">
        <v>218</v>
      </c>
      <c r="H102" s="12" t="s">
        <v>219</v>
      </c>
      <c r="I102" s="12" t="s">
        <v>220</v>
      </c>
      <c r="J102" s="62">
        <v>100</v>
      </c>
      <c r="K102" s="366" t="s">
        <v>3155</v>
      </c>
      <c r="L102" s="62">
        <v>100</v>
      </c>
      <c r="M102" s="40"/>
      <c r="N102" s="62">
        <v>100</v>
      </c>
      <c r="O102" s="40"/>
      <c r="P102" s="62">
        <v>100</v>
      </c>
      <c r="Q102" s="40"/>
      <c r="R102" s="62">
        <v>100</v>
      </c>
      <c r="S102" s="40"/>
      <c r="T102" s="62"/>
      <c r="U102" s="40"/>
      <c r="V102" s="46"/>
      <c r="W102" s="40"/>
      <c r="X102" s="46"/>
      <c r="Y102" s="46"/>
    </row>
    <row r="103" spans="1:25" ht="135" x14ac:dyDescent="0.25">
      <c r="A103" s="564">
        <v>62</v>
      </c>
      <c r="B103" s="564"/>
      <c r="C103" s="564"/>
      <c r="D103" s="754" t="s">
        <v>241</v>
      </c>
      <c r="E103" s="754"/>
      <c r="F103" s="450" t="s">
        <v>221</v>
      </c>
      <c r="G103" s="12" t="s">
        <v>175</v>
      </c>
      <c r="H103" s="12" t="s">
        <v>222</v>
      </c>
      <c r="I103" s="12" t="s">
        <v>202</v>
      </c>
      <c r="J103" s="62">
        <v>50</v>
      </c>
      <c r="K103" s="366" t="s">
        <v>3156</v>
      </c>
      <c r="L103" s="62">
        <v>50</v>
      </c>
      <c r="M103" s="40"/>
      <c r="N103" s="62">
        <v>50</v>
      </c>
      <c r="O103" s="40"/>
      <c r="P103" s="62">
        <v>50</v>
      </c>
      <c r="Q103" s="40"/>
      <c r="R103" s="62">
        <v>50</v>
      </c>
      <c r="S103" s="40"/>
      <c r="T103" s="62"/>
      <c r="U103" s="46"/>
      <c r="V103" s="46"/>
      <c r="W103" s="40"/>
      <c r="X103" s="46"/>
      <c r="Y103" s="46"/>
    </row>
    <row r="104" spans="1:25" ht="135" x14ac:dyDescent="0.25">
      <c r="A104" s="564">
        <v>63</v>
      </c>
      <c r="B104" s="564"/>
      <c r="C104" s="564"/>
      <c r="D104" s="754" t="s">
        <v>240</v>
      </c>
      <c r="E104" s="754"/>
      <c r="F104" s="450" t="s">
        <v>223</v>
      </c>
      <c r="G104" s="12" t="s">
        <v>224</v>
      </c>
      <c r="H104" s="12" t="s">
        <v>225</v>
      </c>
      <c r="I104" s="12" t="s">
        <v>226</v>
      </c>
      <c r="J104" s="62">
        <v>50</v>
      </c>
      <c r="K104" s="366" t="s">
        <v>3157</v>
      </c>
      <c r="L104" s="62">
        <v>50</v>
      </c>
      <c r="M104" s="40"/>
      <c r="N104" s="62">
        <v>50</v>
      </c>
      <c r="O104" s="40"/>
      <c r="P104" s="62">
        <v>50</v>
      </c>
      <c r="Q104" s="40"/>
      <c r="R104" s="62">
        <v>50</v>
      </c>
      <c r="S104" s="40"/>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2">
        <v>50</v>
      </c>
      <c r="K105" s="366" t="s">
        <v>3158</v>
      </c>
      <c r="L105" s="62">
        <v>50</v>
      </c>
      <c r="M105" s="40"/>
      <c r="N105" s="62">
        <v>50</v>
      </c>
      <c r="O105" s="40"/>
      <c r="P105" s="62">
        <v>50</v>
      </c>
      <c r="Q105" s="40"/>
      <c r="R105" s="62">
        <v>50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47.5</v>
      </c>
      <c r="K106" s="67"/>
      <c r="L106" s="75">
        <f>AVERAGE(L107,L112,L115,L140)</f>
        <v>47.5</v>
      </c>
      <c r="M106" s="67"/>
      <c r="N106" s="75">
        <f>AVERAGE(N107,N112,N115,N140)</f>
        <v>47.5</v>
      </c>
      <c r="O106" s="67"/>
      <c r="P106" s="75">
        <f>AVERAGE(P107,P112,P115,P140)</f>
        <v>47.5</v>
      </c>
      <c r="Q106" s="67"/>
      <c r="R106" s="75">
        <f>AVERAGE(R107,R112,R115,R140)</f>
        <v>47.5</v>
      </c>
      <c r="S106" s="67"/>
      <c r="T106" s="75">
        <f>AVERAGE(T107,T112,T115,T140)</f>
        <v>47.5</v>
      </c>
      <c r="U106" s="67"/>
      <c r="V106" s="75">
        <f>AVERAGE(V107,V112,V115,V140)</f>
        <v>47.5</v>
      </c>
      <c r="W106" s="44"/>
      <c r="X106" s="75">
        <f>AVERAGE(X107,X112,X115,X140)</f>
        <v>47.5</v>
      </c>
      <c r="Y106" s="67"/>
    </row>
    <row r="107" spans="1:25" s="26" customFormat="1" ht="144.75" customHeight="1" x14ac:dyDescent="0.25">
      <c r="A107" s="28"/>
      <c r="B107" s="28"/>
      <c r="C107" s="750" t="s">
        <v>576</v>
      </c>
      <c r="D107" s="28"/>
      <c r="E107" s="28"/>
      <c r="F107" s="502" t="s">
        <v>5031</v>
      </c>
      <c r="G107" s="28"/>
      <c r="H107" s="28"/>
      <c r="I107" s="28"/>
      <c r="J107" s="75">
        <f>AVERAGE(J108:J111)</f>
        <v>0</v>
      </c>
      <c r="K107" s="67"/>
      <c r="L107" s="75">
        <f>AVERAGE(L108:L111)</f>
        <v>0</v>
      </c>
      <c r="M107" s="67"/>
      <c r="N107" s="75">
        <f>AVERAGE(N108:N111)</f>
        <v>0</v>
      </c>
      <c r="O107" s="67"/>
      <c r="P107" s="75">
        <f>AVERAGE(P108:P111)</f>
        <v>0</v>
      </c>
      <c r="Q107" s="67"/>
      <c r="R107" s="75">
        <f>AVERAGE(R108:R111)</f>
        <v>0</v>
      </c>
      <c r="S107" s="67"/>
      <c r="T107" s="75">
        <f>AVERAGE(T108:T111)</f>
        <v>0</v>
      </c>
      <c r="U107" s="67"/>
      <c r="V107" s="75">
        <f>AVERAGE(V108:V111)</f>
        <v>0</v>
      </c>
      <c r="W107" s="44"/>
      <c r="X107" s="75">
        <f>AVERAGE(X108:X111)</f>
        <v>0</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1"/>
      <c r="N108" s="60">
        <v>0</v>
      </c>
      <c r="O108" s="41"/>
      <c r="P108" s="60">
        <v>0</v>
      </c>
      <c r="Q108" s="41"/>
      <c r="R108" s="60">
        <v>0</v>
      </c>
      <c r="S108" s="41"/>
      <c r="T108" s="60">
        <v>0</v>
      </c>
      <c r="U108" s="41"/>
      <c r="V108" s="60">
        <v>0</v>
      </c>
      <c r="W108" s="41"/>
      <c r="X108" s="60">
        <v>0</v>
      </c>
      <c r="Y108" s="41"/>
    </row>
    <row r="109" spans="1:25" ht="120" x14ac:dyDescent="0.25">
      <c r="A109" s="564">
        <v>66</v>
      </c>
      <c r="B109" s="564"/>
      <c r="C109" s="564"/>
      <c r="D109" s="754" t="s">
        <v>304</v>
      </c>
      <c r="E109" s="754"/>
      <c r="F109" s="450" t="s">
        <v>5503</v>
      </c>
      <c r="G109" s="12" t="s">
        <v>248</v>
      </c>
      <c r="H109" s="12" t="s">
        <v>249</v>
      </c>
      <c r="I109" s="12" t="s">
        <v>247</v>
      </c>
      <c r="J109" s="60">
        <v>0</v>
      </c>
      <c r="K109" s="41"/>
      <c r="L109" s="60">
        <v>0</v>
      </c>
      <c r="M109" s="41"/>
      <c r="N109" s="60">
        <v>0</v>
      </c>
      <c r="O109" s="41"/>
      <c r="P109" s="60">
        <v>0</v>
      </c>
      <c r="Q109" s="41"/>
      <c r="R109" s="60">
        <v>0</v>
      </c>
      <c r="S109" s="41"/>
      <c r="T109" s="60">
        <v>0</v>
      </c>
      <c r="U109" s="41"/>
      <c r="V109" s="60">
        <v>0</v>
      </c>
      <c r="W109" s="41"/>
      <c r="X109" s="60">
        <v>0</v>
      </c>
      <c r="Y109" s="41"/>
    </row>
    <row r="110" spans="1:25" ht="120" x14ac:dyDescent="0.25">
      <c r="A110" s="564">
        <v>67</v>
      </c>
      <c r="B110" s="564"/>
      <c r="C110" s="564"/>
      <c r="D110" s="754" t="s">
        <v>306</v>
      </c>
      <c r="E110" s="754"/>
      <c r="F110" s="450" t="s">
        <v>250</v>
      </c>
      <c r="G110" s="12" t="s">
        <v>248</v>
      </c>
      <c r="H110" s="12" t="s">
        <v>251</v>
      </c>
      <c r="I110" s="12" t="s">
        <v>247</v>
      </c>
      <c r="J110" s="60">
        <v>0</v>
      </c>
      <c r="K110" s="41"/>
      <c r="L110" s="60">
        <v>0</v>
      </c>
      <c r="M110" s="41"/>
      <c r="N110" s="60">
        <v>0</v>
      </c>
      <c r="O110" s="41"/>
      <c r="P110" s="60">
        <v>0</v>
      </c>
      <c r="Q110" s="41"/>
      <c r="R110" s="60">
        <v>0</v>
      </c>
      <c r="S110" s="41"/>
      <c r="T110" s="60">
        <v>0</v>
      </c>
      <c r="U110" s="41"/>
      <c r="V110" s="60">
        <v>0</v>
      </c>
      <c r="W110" s="41"/>
      <c r="X110" s="60">
        <v>0</v>
      </c>
      <c r="Y110" s="41"/>
    </row>
    <row r="111" spans="1:25" ht="45" x14ac:dyDescent="0.25">
      <c r="A111" s="564">
        <v>68</v>
      </c>
      <c r="B111" s="564"/>
      <c r="C111" s="564"/>
      <c r="D111" s="754" t="s">
        <v>305</v>
      </c>
      <c r="E111" s="754"/>
      <c r="F111" s="450" t="s">
        <v>252</v>
      </c>
      <c r="G111" s="12" t="s">
        <v>253</v>
      </c>
      <c r="H111" s="12" t="s">
        <v>254</v>
      </c>
      <c r="I111" s="12" t="s">
        <v>255</v>
      </c>
      <c r="J111" s="60">
        <v>0</v>
      </c>
      <c r="K111" s="41"/>
      <c r="L111" s="60">
        <v>0</v>
      </c>
      <c r="M111" s="41"/>
      <c r="N111" s="60">
        <v>0</v>
      </c>
      <c r="O111" s="41"/>
      <c r="P111" s="60">
        <v>0</v>
      </c>
      <c r="Q111" s="41"/>
      <c r="R111" s="60">
        <v>0</v>
      </c>
      <c r="S111" s="41"/>
      <c r="T111" s="60">
        <v>0</v>
      </c>
      <c r="U111" s="41"/>
      <c r="V111" s="60">
        <v>0</v>
      </c>
      <c r="W111" s="41"/>
      <c r="X111" s="60">
        <v>0</v>
      </c>
      <c r="Y111" s="41"/>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41"/>
      <c r="L113" s="60">
        <v>100</v>
      </c>
      <c r="M113" s="41"/>
      <c r="N113" s="60">
        <v>100</v>
      </c>
      <c r="O113" s="41"/>
      <c r="P113" s="60">
        <v>100</v>
      </c>
      <c r="Q113" s="41"/>
      <c r="R113" s="60">
        <v>100</v>
      </c>
      <c r="S113" s="41"/>
      <c r="T113" s="60">
        <v>100</v>
      </c>
      <c r="U113" s="41"/>
      <c r="V113" s="60">
        <v>100</v>
      </c>
      <c r="W113" s="41"/>
      <c r="X113" s="60">
        <v>100</v>
      </c>
      <c r="Y113" s="41"/>
    </row>
    <row r="114" spans="1:25" ht="60" x14ac:dyDescent="0.25">
      <c r="A114" s="564">
        <v>70</v>
      </c>
      <c r="B114" s="564"/>
      <c r="C114" s="564"/>
      <c r="D114" s="754" t="s">
        <v>308</v>
      </c>
      <c r="E114" s="754"/>
      <c r="F114" s="450" t="s">
        <v>259</v>
      </c>
      <c r="G114" s="12" t="s">
        <v>260</v>
      </c>
      <c r="H114" s="12" t="s">
        <v>261</v>
      </c>
      <c r="I114" s="12" t="s">
        <v>262</v>
      </c>
      <c r="J114" s="60">
        <v>100</v>
      </c>
      <c r="K114" s="41"/>
      <c r="L114" s="60">
        <v>100</v>
      </c>
      <c r="M114" s="41"/>
      <c r="N114" s="60">
        <v>100</v>
      </c>
      <c r="O114" s="41"/>
      <c r="P114" s="60">
        <v>100</v>
      </c>
      <c r="Q114" s="41"/>
      <c r="R114" s="60">
        <v>100</v>
      </c>
      <c r="S114" s="41"/>
      <c r="T114" s="60">
        <v>100</v>
      </c>
      <c r="U114" s="41"/>
      <c r="V114" s="60">
        <v>100</v>
      </c>
      <c r="W114" s="41"/>
      <c r="X114" s="60">
        <v>100</v>
      </c>
      <c r="Y114" s="41"/>
    </row>
    <row r="115" spans="1:25" s="26" customFormat="1" ht="72" customHeight="1" x14ac:dyDescent="0.25">
      <c r="A115" s="28"/>
      <c r="B115" s="28"/>
      <c r="C115" s="750" t="s">
        <v>578</v>
      </c>
      <c r="D115" s="28"/>
      <c r="E115" s="1023"/>
      <c r="F115" s="762" t="s">
        <v>530</v>
      </c>
      <c r="G115" s="751"/>
      <c r="H115" s="751"/>
      <c r="I115" s="751"/>
      <c r="J115" s="75">
        <f>AVERAGE(J116,J122,J128,J134)</f>
        <v>0</v>
      </c>
      <c r="K115" s="44"/>
      <c r="L115" s="75">
        <f>AVERAGE(L116,L122,L128,L134)</f>
        <v>0</v>
      </c>
      <c r="M115" s="67"/>
      <c r="N115" s="75">
        <f>AVERAGE(N116,N122,N128,N134)</f>
        <v>0</v>
      </c>
      <c r="O115" s="67"/>
      <c r="P115" s="75">
        <f>AVERAGE(P116,P122,P128,P134)</f>
        <v>0</v>
      </c>
      <c r="Q115" s="67"/>
      <c r="R115" s="75">
        <f>AVERAGE(R116,R122,R128,R134)</f>
        <v>0</v>
      </c>
      <c r="S115" s="67"/>
      <c r="T115" s="75">
        <f>AVERAGE(T116,T122,T128,T134)</f>
        <v>0</v>
      </c>
      <c r="U115" s="67"/>
      <c r="V115" s="75">
        <f>AVERAGE(V116,V122,V128,V134)</f>
        <v>0</v>
      </c>
      <c r="W115" s="44"/>
      <c r="X115" s="75">
        <f>AVERAGE(X116,X122,X128,X134)</f>
        <v>0</v>
      </c>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69"/>
      <c r="N116" s="61">
        <f>AVERAGE(N117:N121)</f>
        <v>0</v>
      </c>
      <c r="O116" s="69"/>
      <c r="P116" s="61">
        <f>AVERAGE(P117:P121)</f>
        <v>0</v>
      </c>
      <c r="Q116" s="69"/>
      <c r="R116" s="61">
        <f>AVERAGE(R117:R121)</f>
        <v>0</v>
      </c>
      <c r="S116" s="69"/>
      <c r="T116" s="61">
        <f>AVERAGE(T117:T121)</f>
        <v>0</v>
      </c>
      <c r="U116" s="69"/>
      <c r="V116" s="61">
        <f>AVERAGE(V117:V121)</f>
        <v>0</v>
      </c>
      <c r="W116" s="43"/>
      <c r="X116" s="61">
        <f>AVERAGE(X117:X121)</f>
        <v>0</v>
      </c>
      <c r="Y116" s="69"/>
    </row>
    <row r="117" spans="1:25" ht="180" x14ac:dyDescent="0.25">
      <c r="A117" s="564" t="s">
        <v>5033</v>
      </c>
      <c r="B117" s="564"/>
      <c r="C117" s="564"/>
      <c r="D117" s="564"/>
      <c r="E117" s="754" t="s">
        <v>6991</v>
      </c>
      <c r="F117" s="450" t="s">
        <v>263</v>
      </c>
      <c r="G117" s="12" t="s">
        <v>5034</v>
      </c>
      <c r="H117" s="12" t="s">
        <v>5035</v>
      </c>
      <c r="I117" s="12" t="s">
        <v>5036</v>
      </c>
      <c r="J117" s="60">
        <v>0</v>
      </c>
      <c r="K117" s="41"/>
      <c r="L117" s="60">
        <v>0</v>
      </c>
      <c r="M117" s="41"/>
      <c r="N117" s="60">
        <v>0</v>
      </c>
      <c r="O117" s="41"/>
      <c r="P117" s="60">
        <v>0</v>
      </c>
      <c r="Q117" s="41"/>
      <c r="R117" s="60">
        <v>0</v>
      </c>
      <c r="S117" s="41"/>
      <c r="T117" s="60">
        <v>0</v>
      </c>
      <c r="U117" s="41"/>
      <c r="V117" s="60">
        <v>0</v>
      </c>
      <c r="W117" s="41"/>
      <c r="X117" s="60">
        <v>0</v>
      </c>
      <c r="Y117" s="41"/>
    </row>
    <row r="118" spans="1:25" ht="210" x14ac:dyDescent="0.25">
      <c r="A118" s="564" t="s">
        <v>5037</v>
      </c>
      <c r="B118" s="564"/>
      <c r="C118" s="564"/>
      <c r="D118" s="564"/>
      <c r="E118" s="754" t="s">
        <v>6990</v>
      </c>
      <c r="F118" s="450" t="s">
        <v>264</v>
      </c>
      <c r="G118" s="12" t="s">
        <v>265</v>
      </c>
      <c r="H118" s="12" t="s">
        <v>266</v>
      </c>
      <c r="I118" s="12" t="s">
        <v>267</v>
      </c>
      <c r="J118" s="60"/>
      <c r="K118" s="41"/>
      <c r="L118" s="45"/>
      <c r="M118" s="45"/>
      <c r="N118" s="45"/>
      <c r="O118" s="45"/>
      <c r="P118" s="45"/>
      <c r="Q118" s="45"/>
      <c r="R118" s="45"/>
      <c r="S118" s="45"/>
      <c r="T118" s="45"/>
      <c r="U118" s="45"/>
      <c r="V118" s="45"/>
      <c r="W118" s="41"/>
      <c r="X118" s="45"/>
      <c r="Y118" s="45"/>
    </row>
    <row r="119" spans="1:25" ht="45" x14ac:dyDescent="0.25">
      <c r="A119" s="564" t="s">
        <v>5038</v>
      </c>
      <c r="B119" s="564"/>
      <c r="C119" s="564"/>
      <c r="D119" s="564"/>
      <c r="E119" s="754" t="s">
        <v>6992</v>
      </c>
      <c r="F119" s="450" t="s">
        <v>268</v>
      </c>
      <c r="G119" s="12" t="s">
        <v>269</v>
      </c>
      <c r="H119" s="12" t="s">
        <v>270</v>
      </c>
      <c r="I119" s="12" t="s">
        <v>271</v>
      </c>
      <c r="J119" s="60"/>
      <c r="K119" s="41"/>
      <c r="L119" s="45"/>
      <c r="M119" s="45"/>
      <c r="N119" s="45"/>
      <c r="O119" s="45"/>
      <c r="P119" s="45"/>
      <c r="Q119" s="45"/>
      <c r="R119" s="45"/>
      <c r="S119" s="45"/>
      <c r="T119" s="45"/>
      <c r="U119" s="45"/>
      <c r="V119" s="45"/>
      <c r="W119" s="41"/>
      <c r="X119" s="45"/>
      <c r="Y119" s="45"/>
    </row>
    <row r="120" spans="1:25" ht="165" x14ac:dyDescent="0.25">
      <c r="A120" s="564" t="s">
        <v>5039</v>
      </c>
      <c r="B120" s="564"/>
      <c r="C120" s="564"/>
      <c r="D120" s="564"/>
      <c r="E120" s="754" t="s">
        <v>6993</v>
      </c>
      <c r="F120" s="450" t="s">
        <v>272</v>
      </c>
      <c r="G120" s="12" t="s">
        <v>273</v>
      </c>
      <c r="H120" s="12" t="s">
        <v>274</v>
      </c>
      <c r="I120" s="12" t="s">
        <v>275</v>
      </c>
      <c r="J120" s="60"/>
      <c r="K120" s="41"/>
      <c r="L120" s="45"/>
      <c r="M120" s="45"/>
      <c r="N120" s="45"/>
      <c r="O120" s="45"/>
      <c r="P120" s="45"/>
      <c r="Q120" s="45"/>
      <c r="R120" s="45"/>
      <c r="S120" s="45"/>
      <c r="T120" s="45"/>
      <c r="U120" s="45"/>
      <c r="V120" s="45"/>
      <c r="W120" s="41"/>
      <c r="X120" s="45"/>
      <c r="Y120" s="45"/>
    </row>
    <row r="121" spans="1:25" ht="120" x14ac:dyDescent="0.25">
      <c r="A121" s="564" t="s">
        <v>5040</v>
      </c>
      <c r="B121" s="564"/>
      <c r="C121" s="564"/>
      <c r="D121" s="564"/>
      <c r="E121" s="754" t="s">
        <v>6994</v>
      </c>
      <c r="F121" s="450" t="s">
        <v>276</v>
      </c>
      <c r="G121" s="12" t="s">
        <v>277</v>
      </c>
      <c r="H121" s="12" t="s">
        <v>278</v>
      </c>
      <c r="I121" s="12" t="s">
        <v>5119</v>
      </c>
      <c r="J121" s="60"/>
      <c r="K121" s="41"/>
      <c r="L121" s="45"/>
      <c r="M121" s="45"/>
      <c r="N121" s="45"/>
      <c r="O121" s="45"/>
      <c r="P121" s="45"/>
      <c r="Q121" s="45"/>
      <c r="R121" s="45"/>
      <c r="S121" s="45"/>
      <c r="T121" s="45"/>
      <c r="U121" s="45"/>
      <c r="V121" s="45"/>
      <c r="W121" s="41"/>
      <c r="X121" s="45"/>
      <c r="Y121" s="45"/>
    </row>
    <row r="122" spans="1:25" s="52" customFormat="1" ht="69" x14ac:dyDescent="0.25">
      <c r="A122" s="31">
        <v>72</v>
      </c>
      <c r="B122" s="31"/>
      <c r="C122" s="31"/>
      <c r="D122" s="763" t="s">
        <v>6995</v>
      </c>
      <c r="E122" s="763"/>
      <c r="F122" s="517" t="s">
        <v>647</v>
      </c>
      <c r="G122" s="30"/>
      <c r="H122" s="30"/>
      <c r="I122" s="30"/>
      <c r="J122" s="61">
        <f>AVERAGE(J123:J127)</f>
        <v>0</v>
      </c>
      <c r="K122" s="43"/>
      <c r="L122" s="61">
        <f>AVERAGE(L123:L127)</f>
        <v>0</v>
      </c>
      <c r="M122" s="69"/>
      <c r="N122" s="61">
        <f>AVERAGE(N123:N127)</f>
        <v>0</v>
      </c>
      <c r="O122" s="69"/>
      <c r="P122" s="61">
        <f>AVERAGE(P123:P127)</f>
        <v>0</v>
      </c>
      <c r="Q122" s="69"/>
      <c r="R122" s="61">
        <f>AVERAGE(R123:R127)</f>
        <v>0</v>
      </c>
      <c r="S122" s="69"/>
      <c r="T122" s="61">
        <f>AVERAGE(T123:T127)</f>
        <v>0</v>
      </c>
      <c r="U122" s="69"/>
      <c r="V122" s="61">
        <f>AVERAGE(V123:V127)</f>
        <v>0</v>
      </c>
      <c r="W122" s="43"/>
      <c r="X122" s="61">
        <f>AVERAGE(X123:X127)</f>
        <v>0</v>
      </c>
      <c r="Y122" s="69"/>
    </row>
    <row r="123" spans="1:25" ht="90" x14ac:dyDescent="0.25">
      <c r="A123" s="564" t="s">
        <v>579</v>
      </c>
      <c r="B123" s="564"/>
      <c r="C123" s="564"/>
      <c r="D123" s="564"/>
      <c r="E123" s="754" t="s">
        <v>6991</v>
      </c>
      <c r="F123" s="450" t="s">
        <v>279</v>
      </c>
      <c r="G123" s="12" t="s">
        <v>5041</v>
      </c>
      <c r="H123" s="12" t="s">
        <v>5042</v>
      </c>
      <c r="I123" s="12" t="s">
        <v>5043</v>
      </c>
      <c r="J123" s="60">
        <v>0</v>
      </c>
      <c r="K123" s="41"/>
      <c r="L123" s="60">
        <v>0</v>
      </c>
      <c r="M123" s="41"/>
      <c r="N123" s="60">
        <v>0</v>
      </c>
      <c r="O123" s="41"/>
      <c r="P123" s="60">
        <v>0</v>
      </c>
      <c r="Q123" s="41"/>
      <c r="R123" s="60">
        <v>0</v>
      </c>
      <c r="S123" s="41"/>
      <c r="T123" s="60">
        <v>0</v>
      </c>
      <c r="U123" s="41"/>
      <c r="V123" s="60">
        <v>0</v>
      </c>
      <c r="W123" s="41"/>
      <c r="X123" s="60">
        <v>0</v>
      </c>
      <c r="Y123" s="41"/>
    </row>
    <row r="124" spans="1:25" ht="105" x14ac:dyDescent="0.25">
      <c r="A124" s="564" t="s">
        <v>580</v>
      </c>
      <c r="B124" s="564"/>
      <c r="C124" s="564"/>
      <c r="D124" s="564"/>
      <c r="E124" s="754" t="s">
        <v>6990</v>
      </c>
      <c r="F124" s="450" t="s">
        <v>280</v>
      </c>
      <c r="G124" s="12" t="s">
        <v>281</v>
      </c>
      <c r="H124" s="12" t="s">
        <v>282</v>
      </c>
      <c r="I124" s="12" t="s">
        <v>267</v>
      </c>
      <c r="J124" s="60"/>
      <c r="K124" s="41"/>
      <c r="L124" s="60"/>
      <c r="M124" s="45"/>
      <c r="N124" s="60"/>
      <c r="O124" s="45"/>
      <c r="P124" s="60"/>
      <c r="Q124" s="45"/>
      <c r="R124" s="45"/>
      <c r="S124" s="45"/>
      <c r="T124" s="45"/>
      <c r="U124" s="45"/>
      <c r="V124" s="45"/>
      <c r="W124" s="41"/>
      <c r="X124" s="45"/>
      <c r="Y124" s="45"/>
    </row>
    <row r="125" spans="1:25" ht="45" x14ac:dyDescent="0.25">
      <c r="A125" s="564" t="s">
        <v>581</v>
      </c>
      <c r="B125" s="564"/>
      <c r="C125" s="564"/>
      <c r="D125" s="564"/>
      <c r="E125" s="754" t="s">
        <v>6992</v>
      </c>
      <c r="F125" s="450" t="s">
        <v>283</v>
      </c>
      <c r="G125" s="12" t="s">
        <v>269</v>
      </c>
      <c r="H125" s="12" t="s">
        <v>270</v>
      </c>
      <c r="I125" s="12" t="s">
        <v>271</v>
      </c>
      <c r="J125" s="60"/>
      <c r="K125" s="46"/>
      <c r="L125" s="60"/>
      <c r="M125" s="45"/>
      <c r="N125" s="60"/>
      <c r="O125" s="45"/>
      <c r="P125" s="60"/>
      <c r="Q125" s="45"/>
      <c r="R125" s="60"/>
      <c r="S125" s="45"/>
      <c r="T125" s="60"/>
      <c r="U125" s="45"/>
      <c r="V125" s="45"/>
      <c r="W125" s="41"/>
      <c r="X125" s="45"/>
      <c r="Y125" s="45"/>
    </row>
    <row r="126" spans="1:25" ht="165" x14ac:dyDescent="0.25">
      <c r="A126" s="564" t="s">
        <v>582</v>
      </c>
      <c r="B126" s="564"/>
      <c r="C126" s="564"/>
      <c r="D126" s="564"/>
      <c r="E126" s="754" t="s">
        <v>6993</v>
      </c>
      <c r="F126" s="450" t="s">
        <v>272</v>
      </c>
      <c r="G126" s="12" t="s">
        <v>273</v>
      </c>
      <c r="H126" s="12" t="s">
        <v>274</v>
      </c>
      <c r="I126" s="12" t="s">
        <v>275</v>
      </c>
      <c r="J126" s="60"/>
      <c r="K126" s="47"/>
      <c r="L126" s="60"/>
      <c r="M126" s="45"/>
      <c r="N126" s="60"/>
      <c r="O126" s="45"/>
      <c r="P126" s="60"/>
      <c r="Q126" s="45"/>
      <c r="R126" s="60"/>
      <c r="S126" s="45"/>
      <c r="T126" s="60"/>
      <c r="U126" s="45"/>
      <c r="V126" s="45"/>
      <c r="W126" s="41"/>
      <c r="X126" s="45"/>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45"/>
      <c r="N127" s="60"/>
      <c r="O127" s="45"/>
      <c r="P127" s="60"/>
      <c r="Q127" s="45"/>
      <c r="R127" s="60"/>
      <c r="S127" s="45"/>
      <c r="T127" s="60"/>
      <c r="U127" s="45"/>
      <c r="V127" s="45"/>
      <c r="W127" s="41"/>
      <c r="X127" s="45"/>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69"/>
      <c r="N128" s="61">
        <f>AVERAGE(N129:N133)</f>
        <v>0</v>
      </c>
      <c r="O128" s="69"/>
      <c r="P128" s="61">
        <f>AVERAGE(P129:P133)</f>
        <v>0</v>
      </c>
      <c r="Q128" s="69"/>
      <c r="R128" s="61">
        <f>AVERAGE(R129:R133)</f>
        <v>0</v>
      </c>
      <c r="S128" s="69"/>
      <c r="T128" s="61">
        <f>AVERAGE(T129:T133)</f>
        <v>0</v>
      </c>
      <c r="U128" s="69"/>
      <c r="V128" s="61">
        <f>AVERAGE(V129:V133)</f>
        <v>0</v>
      </c>
      <c r="W128" s="43"/>
      <c r="X128" s="61">
        <f>AVERAGE(X129:X133)</f>
        <v>0</v>
      </c>
      <c r="Y128" s="69"/>
    </row>
    <row r="129" spans="1:25" ht="60" x14ac:dyDescent="0.25">
      <c r="A129" s="564" t="s">
        <v>584</v>
      </c>
      <c r="B129" s="564"/>
      <c r="C129" s="564"/>
      <c r="D129" s="564"/>
      <c r="E129" s="754" t="s">
        <v>6991</v>
      </c>
      <c r="F129" s="450" t="s">
        <v>284</v>
      </c>
      <c r="G129" s="12" t="s">
        <v>5044</v>
      </c>
      <c r="H129" s="12" t="s">
        <v>5045</v>
      </c>
      <c r="I129" s="12" t="s">
        <v>5046</v>
      </c>
      <c r="J129" s="60">
        <v>0</v>
      </c>
      <c r="K129" s="41" t="s">
        <v>7253</v>
      </c>
      <c r="L129" s="60">
        <v>0</v>
      </c>
      <c r="M129" s="41"/>
      <c r="N129" s="60">
        <v>0</v>
      </c>
      <c r="O129" s="41"/>
      <c r="P129" s="60">
        <v>0</v>
      </c>
      <c r="Q129" s="41"/>
      <c r="R129" s="60">
        <v>0</v>
      </c>
      <c r="S129" s="41"/>
      <c r="T129" s="60">
        <v>0</v>
      </c>
      <c r="U129" s="41"/>
      <c r="V129" s="60">
        <v>0</v>
      </c>
      <c r="W129" s="41"/>
      <c r="X129" s="60">
        <v>0</v>
      </c>
      <c r="Y129" s="41"/>
    </row>
    <row r="130" spans="1:25" ht="105" x14ac:dyDescent="0.25">
      <c r="A130" s="564" t="s">
        <v>585</v>
      </c>
      <c r="B130" s="564"/>
      <c r="C130" s="564"/>
      <c r="D130" s="564"/>
      <c r="E130" s="754" t="s">
        <v>6990</v>
      </c>
      <c r="F130" s="450" t="s">
        <v>287</v>
      </c>
      <c r="G130" s="12" t="s">
        <v>265</v>
      </c>
      <c r="H130" s="12" t="s">
        <v>282</v>
      </c>
      <c r="I130" s="12" t="s">
        <v>288</v>
      </c>
      <c r="J130" s="60"/>
      <c r="K130" s="47"/>
      <c r="L130" s="60"/>
      <c r="M130" s="45"/>
      <c r="N130" s="60"/>
      <c r="O130" s="45"/>
      <c r="P130" s="60"/>
      <c r="Q130" s="45"/>
      <c r="R130" s="60"/>
      <c r="S130" s="45"/>
      <c r="T130" s="60"/>
      <c r="U130" s="45"/>
      <c r="V130" s="60"/>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45"/>
      <c r="N131" s="60"/>
      <c r="O131" s="45"/>
      <c r="P131" s="60"/>
      <c r="Q131" s="45"/>
      <c r="R131" s="60"/>
      <c r="S131" s="45"/>
      <c r="T131" s="60"/>
      <c r="U131" s="45"/>
      <c r="V131" s="60"/>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7"/>
      <c r="L132" s="60"/>
      <c r="M132" s="45"/>
      <c r="N132" s="60"/>
      <c r="O132" s="45"/>
      <c r="P132" s="60"/>
      <c r="Q132" s="45"/>
      <c r="R132" s="60"/>
      <c r="S132" s="45"/>
      <c r="T132" s="60"/>
      <c r="U132" s="45"/>
      <c r="V132" s="60"/>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45"/>
      <c r="N133" s="60"/>
      <c r="O133" s="45"/>
      <c r="P133" s="60"/>
      <c r="Q133" s="45"/>
      <c r="R133" s="60"/>
      <c r="S133" s="45"/>
      <c r="T133" s="60"/>
      <c r="U133" s="45"/>
      <c r="V133" s="60"/>
      <c r="W133" s="41"/>
      <c r="X133" s="60"/>
      <c r="Y133" s="45"/>
    </row>
    <row r="134" spans="1:25" s="52" customFormat="1" ht="51.75" x14ac:dyDescent="0.25">
      <c r="A134" s="31">
        <v>74</v>
      </c>
      <c r="B134" s="31"/>
      <c r="C134" s="31"/>
      <c r="D134" s="763" t="s">
        <v>6997</v>
      </c>
      <c r="E134" s="763"/>
      <c r="F134" s="517" t="s">
        <v>649</v>
      </c>
      <c r="G134" s="30"/>
      <c r="H134" s="30"/>
      <c r="I134" s="30"/>
      <c r="J134" s="61">
        <f>AVERAGE(J135:J139)</f>
        <v>0</v>
      </c>
      <c r="K134" s="43"/>
      <c r="L134" s="61">
        <f>AVERAGE(L135:L139)</f>
        <v>0</v>
      </c>
      <c r="M134" s="69"/>
      <c r="N134" s="61">
        <f>AVERAGE(N135:N139)</f>
        <v>0</v>
      </c>
      <c r="O134" s="69"/>
      <c r="P134" s="61">
        <f>AVERAGE(P135:P139)</f>
        <v>0</v>
      </c>
      <c r="Q134" s="69"/>
      <c r="R134" s="61">
        <f>AVERAGE(R135:R139)</f>
        <v>0</v>
      </c>
      <c r="S134" s="69"/>
      <c r="T134" s="61">
        <f>AVERAGE(T135:T139)</f>
        <v>0</v>
      </c>
      <c r="U134" s="69"/>
      <c r="V134" s="61">
        <f>AVERAGE(V135:V139)</f>
        <v>0</v>
      </c>
      <c r="W134" s="43"/>
      <c r="X134" s="61">
        <f>AVERAGE(X135:X139)</f>
        <v>0</v>
      </c>
      <c r="Y134" s="69"/>
    </row>
    <row r="135" spans="1:25" ht="105" x14ac:dyDescent="0.25">
      <c r="A135" s="564" t="s">
        <v>589</v>
      </c>
      <c r="B135" s="564"/>
      <c r="C135" s="564"/>
      <c r="D135" s="564"/>
      <c r="E135" s="754" t="s">
        <v>6991</v>
      </c>
      <c r="F135" s="450" t="s">
        <v>289</v>
      </c>
      <c r="G135" s="12" t="s">
        <v>285</v>
      </c>
      <c r="H135" s="12" t="s">
        <v>286</v>
      </c>
      <c r="I135" s="12" t="s">
        <v>5047</v>
      </c>
      <c r="J135" s="60">
        <v>0</v>
      </c>
      <c r="K135" s="41" t="s">
        <v>7252</v>
      </c>
      <c r="L135" s="60">
        <v>0</v>
      </c>
      <c r="M135" s="41"/>
      <c r="N135" s="60">
        <v>0</v>
      </c>
      <c r="O135" s="41"/>
      <c r="P135" s="60">
        <v>0</v>
      </c>
      <c r="Q135" s="41"/>
      <c r="R135" s="60">
        <v>0</v>
      </c>
      <c r="S135" s="41"/>
      <c r="T135" s="60">
        <v>0</v>
      </c>
      <c r="U135" s="41"/>
      <c r="V135" s="60">
        <v>0</v>
      </c>
      <c r="W135" s="297"/>
      <c r="X135" s="60">
        <v>0</v>
      </c>
      <c r="Y135" s="41"/>
    </row>
    <row r="136" spans="1:25" ht="105" x14ac:dyDescent="0.25">
      <c r="A136" s="564" t="s">
        <v>590</v>
      </c>
      <c r="B136" s="564"/>
      <c r="C136" s="564"/>
      <c r="D136" s="564"/>
      <c r="E136" s="754" t="s">
        <v>6990</v>
      </c>
      <c r="F136" s="450" t="s">
        <v>290</v>
      </c>
      <c r="G136" s="12" t="s">
        <v>265</v>
      </c>
      <c r="H136" s="12" t="s">
        <v>291</v>
      </c>
      <c r="I136" s="12" t="s">
        <v>267</v>
      </c>
      <c r="J136" s="60"/>
      <c r="K136" s="71"/>
      <c r="L136" s="45"/>
      <c r="M136" s="45"/>
      <c r="N136" s="45"/>
      <c r="O136" s="45"/>
      <c r="P136" s="45"/>
      <c r="Q136" s="45"/>
      <c r="R136" s="45"/>
      <c r="S136" s="45"/>
      <c r="T136" s="45"/>
      <c r="U136" s="45"/>
      <c r="V136" s="46"/>
      <c r="W136" s="41"/>
      <c r="X136" s="46"/>
      <c r="Y136" s="45"/>
    </row>
    <row r="137" spans="1:25" ht="45" x14ac:dyDescent="0.25">
      <c r="A137" s="564" t="s">
        <v>591</v>
      </c>
      <c r="B137" s="564"/>
      <c r="C137" s="564"/>
      <c r="D137" s="564"/>
      <c r="E137" s="754" t="s">
        <v>6992</v>
      </c>
      <c r="F137" s="450" t="s">
        <v>268</v>
      </c>
      <c r="G137" s="12" t="s">
        <v>269</v>
      </c>
      <c r="H137" s="12" t="s">
        <v>270</v>
      </c>
      <c r="I137" s="12" t="s">
        <v>271</v>
      </c>
      <c r="J137" s="60"/>
      <c r="K137" s="41"/>
      <c r="L137" s="45"/>
      <c r="M137" s="45"/>
      <c r="N137" s="45"/>
      <c r="O137" s="45"/>
      <c r="P137" s="45"/>
      <c r="Q137" s="45"/>
      <c r="R137" s="45"/>
      <c r="S137" s="45"/>
      <c r="T137" s="45"/>
      <c r="U137" s="45"/>
      <c r="V137" s="46"/>
      <c r="W137" s="41"/>
      <c r="X137" s="46"/>
      <c r="Y137" s="45"/>
    </row>
    <row r="138" spans="1:25" ht="165" x14ac:dyDescent="0.25">
      <c r="A138" s="564" t="s">
        <v>592</v>
      </c>
      <c r="B138" s="564"/>
      <c r="C138" s="564"/>
      <c r="D138" s="564"/>
      <c r="E138" s="754" t="s">
        <v>6993</v>
      </c>
      <c r="F138" s="450" t="s">
        <v>272</v>
      </c>
      <c r="G138" s="12" t="s">
        <v>273</v>
      </c>
      <c r="H138" s="12" t="s">
        <v>274</v>
      </c>
      <c r="I138" s="12" t="s">
        <v>275</v>
      </c>
      <c r="J138" s="60"/>
      <c r="K138" s="41"/>
      <c r="L138" s="45"/>
      <c r="M138" s="45"/>
      <c r="N138" s="45"/>
      <c r="O138" s="45"/>
      <c r="P138" s="45"/>
      <c r="Q138" s="45"/>
      <c r="R138" s="45"/>
      <c r="S138" s="45"/>
      <c r="T138" s="45"/>
      <c r="U138" s="45"/>
      <c r="V138" s="46"/>
      <c r="W138" s="41"/>
      <c r="X138" s="46"/>
      <c r="Y138" s="45"/>
    </row>
    <row r="139" spans="1:25" ht="120" x14ac:dyDescent="0.25">
      <c r="A139" s="564" t="s">
        <v>593</v>
      </c>
      <c r="B139" s="564"/>
      <c r="C139" s="564"/>
      <c r="D139" s="564"/>
      <c r="E139" s="754" t="s">
        <v>6994</v>
      </c>
      <c r="F139" s="450" t="s">
        <v>276</v>
      </c>
      <c r="G139" s="12" t="s">
        <v>277</v>
      </c>
      <c r="H139" s="12" t="s">
        <v>278</v>
      </c>
      <c r="I139" s="12" t="s">
        <v>5119</v>
      </c>
      <c r="J139" s="60"/>
      <c r="K139" s="41"/>
      <c r="L139" s="45"/>
      <c r="M139" s="45"/>
      <c r="N139" s="45"/>
      <c r="O139" s="45"/>
      <c r="P139" s="45"/>
      <c r="Q139" s="45"/>
      <c r="R139" s="45"/>
      <c r="S139" s="45"/>
      <c r="T139" s="45"/>
      <c r="U139" s="45"/>
      <c r="V139" s="46"/>
      <c r="W139" s="41"/>
      <c r="X139" s="46"/>
      <c r="Y139" s="45"/>
    </row>
    <row r="140" spans="1:25" s="6" customFormat="1" ht="138" customHeight="1" x14ac:dyDescent="0.25">
      <c r="A140" s="28"/>
      <c r="B140" s="28"/>
      <c r="C140" s="750" t="s">
        <v>594</v>
      </c>
      <c r="D140" s="28"/>
      <c r="E140" s="1023"/>
      <c r="F140" s="762" t="s">
        <v>531</v>
      </c>
      <c r="G140" s="751"/>
      <c r="H140" s="751"/>
      <c r="I140" s="751"/>
      <c r="J140" s="75">
        <f>AVERAGE(J141:J145)</f>
        <v>90</v>
      </c>
      <c r="K140" s="44"/>
      <c r="L140" s="75">
        <f>AVERAGE(L141:L145)</f>
        <v>90</v>
      </c>
      <c r="M140" s="67"/>
      <c r="N140" s="75">
        <f>AVERAGE(N141:N145)</f>
        <v>90</v>
      </c>
      <c r="O140" s="67"/>
      <c r="P140" s="75">
        <f>AVERAGE(P141:P145)</f>
        <v>90</v>
      </c>
      <c r="Q140" s="67"/>
      <c r="R140" s="75">
        <f>AVERAGE(R141:R145)</f>
        <v>90</v>
      </c>
      <c r="S140" s="67"/>
      <c r="T140" s="75">
        <f>AVERAGE(T141:T145)</f>
        <v>90</v>
      </c>
      <c r="U140" s="67"/>
      <c r="V140" s="75">
        <f>AVERAGE(V141:V145)</f>
        <v>90</v>
      </c>
      <c r="W140" s="44"/>
      <c r="X140" s="75">
        <f>AVERAGE(X141:X145)</f>
        <v>90</v>
      </c>
      <c r="Y140" s="67"/>
    </row>
    <row r="141" spans="1:25" ht="135" x14ac:dyDescent="0.25">
      <c r="A141" s="564">
        <v>75</v>
      </c>
      <c r="B141" s="564"/>
      <c r="C141" s="564"/>
      <c r="D141" s="754" t="s">
        <v>309</v>
      </c>
      <c r="E141" s="754"/>
      <c r="F141" s="450" t="s">
        <v>292</v>
      </c>
      <c r="G141" s="12" t="s">
        <v>51</v>
      </c>
      <c r="H141" s="12" t="s">
        <v>52</v>
      </c>
      <c r="I141" s="12" t="s">
        <v>53</v>
      </c>
      <c r="J141" s="60">
        <v>50</v>
      </c>
      <c r="K141" s="41"/>
      <c r="L141" s="60">
        <v>50</v>
      </c>
      <c r="M141" s="41"/>
      <c r="N141" s="60">
        <v>50</v>
      </c>
      <c r="O141" s="41"/>
      <c r="P141" s="60">
        <v>50</v>
      </c>
      <c r="Q141" s="41"/>
      <c r="R141" s="60">
        <v>50</v>
      </c>
      <c r="S141" s="41"/>
      <c r="T141" s="60">
        <v>50</v>
      </c>
      <c r="U141" s="41"/>
      <c r="V141" s="60">
        <v>50</v>
      </c>
      <c r="W141" s="41"/>
      <c r="X141" s="60">
        <v>50</v>
      </c>
      <c r="Y141" s="41"/>
    </row>
    <row r="142" spans="1:25" ht="180" x14ac:dyDescent="0.25">
      <c r="A142" s="564">
        <v>76</v>
      </c>
      <c r="B142" s="564"/>
      <c r="C142" s="564"/>
      <c r="D142" s="754" t="s">
        <v>310</v>
      </c>
      <c r="E142" s="754"/>
      <c r="F142" s="450" t="s">
        <v>293</v>
      </c>
      <c r="G142" s="12" t="s">
        <v>294</v>
      </c>
      <c r="H142" s="12" t="s">
        <v>295</v>
      </c>
      <c r="I142" s="12" t="s">
        <v>296</v>
      </c>
      <c r="J142" s="60">
        <v>100</v>
      </c>
      <c r="K142" s="41" t="s">
        <v>4974</v>
      </c>
      <c r="L142" s="60">
        <v>100</v>
      </c>
      <c r="M142" s="41"/>
      <c r="N142" s="60">
        <v>100</v>
      </c>
      <c r="O142" s="41"/>
      <c r="P142" s="60">
        <v>100</v>
      </c>
      <c r="Q142" s="41"/>
      <c r="R142" s="60">
        <v>100</v>
      </c>
      <c r="S142" s="41"/>
      <c r="T142" s="60">
        <v>100</v>
      </c>
      <c r="U142" s="41"/>
      <c r="V142" s="60">
        <v>100</v>
      </c>
      <c r="W142" s="768"/>
      <c r="X142" s="60">
        <v>100</v>
      </c>
      <c r="Y142" s="41"/>
    </row>
    <row r="143" spans="1:25" ht="180" x14ac:dyDescent="0.25">
      <c r="A143" s="564">
        <v>77</v>
      </c>
      <c r="B143" s="564"/>
      <c r="C143" s="564"/>
      <c r="D143" s="754" t="s">
        <v>311</v>
      </c>
      <c r="E143" s="754"/>
      <c r="F143" s="450" t="s">
        <v>297</v>
      </c>
      <c r="G143" s="12" t="s">
        <v>298</v>
      </c>
      <c r="H143" s="12" t="s">
        <v>299</v>
      </c>
      <c r="I143" s="12" t="s">
        <v>296</v>
      </c>
      <c r="J143" s="60">
        <v>100</v>
      </c>
      <c r="K143" s="41"/>
      <c r="L143" s="60">
        <v>100</v>
      </c>
      <c r="M143" s="41"/>
      <c r="N143" s="60">
        <v>100</v>
      </c>
      <c r="O143" s="41"/>
      <c r="P143" s="60">
        <v>100</v>
      </c>
      <c r="Q143" s="41"/>
      <c r="R143" s="60">
        <v>100</v>
      </c>
      <c r="S143" s="41"/>
      <c r="T143" s="60">
        <v>100</v>
      </c>
      <c r="U143" s="41"/>
      <c r="V143" s="60">
        <v>100</v>
      </c>
      <c r="W143" s="41"/>
      <c r="X143" s="60">
        <v>100</v>
      </c>
      <c r="Y143" s="41"/>
    </row>
    <row r="144" spans="1:25" ht="180" x14ac:dyDescent="0.25">
      <c r="A144" s="564">
        <v>78</v>
      </c>
      <c r="B144" s="564"/>
      <c r="C144" s="564"/>
      <c r="D144" s="754" t="s">
        <v>312</v>
      </c>
      <c r="E144" s="754"/>
      <c r="F144" s="450" t="s">
        <v>300</v>
      </c>
      <c r="G144" s="12" t="s">
        <v>301</v>
      </c>
      <c r="H144" s="12" t="s">
        <v>302</v>
      </c>
      <c r="I144" s="12" t="s">
        <v>296</v>
      </c>
      <c r="J144" s="60">
        <v>100</v>
      </c>
      <c r="K144" s="41"/>
      <c r="L144" s="60">
        <v>100</v>
      </c>
      <c r="M144" s="41"/>
      <c r="N144" s="60">
        <v>100</v>
      </c>
      <c r="O144" s="41"/>
      <c r="P144" s="60">
        <v>100</v>
      </c>
      <c r="Q144" s="41"/>
      <c r="R144" s="60">
        <v>100</v>
      </c>
      <c r="S144" s="41"/>
      <c r="T144" s="60">
        <v>100</v>
      </c>
      <c r="U144" s="41"/>
      <c r="V144" s="60">
        <v>100</v>
      </c>
      <c r="W144" s="41"/>
      <c r="X144" s="60">
        <v>100</v>
      </c>
      <c r="Y144" s="41"/>
    </row>
    <row r="145" spans="1:25" ht="180" x14ac:dyDescent="0.25">
      <c r="A145" s="564">
        <v>79</v>
      </c>
      <c r="B145" s="564"/>
      <c r="C145" s="564"/>
      <c r="D145" s="754" t="s">
        <v>313</v>
      </c>
      <c r="E145" s="754"/>
      <c r="F145" s="450" t="s">
        <v>303</v>
      </c>
      <c r="G145" s="12" t="s">
        <v>301</v>
      </c>
      <c r="H145" s="12" t="s">
        <v>302</v>
      </c>
      <c r="I145" s="12" t="s">
        <v>296</v>
      </c>
      <c r="J145" s="60">
        <v>100</v>
      </c>
      <c r="K145" s="41"/>
      <c r="L145" s="60">
        <v>100</v>
      </c>
      <c r="M145" s="41"/>
      <c r="N145" s="60">
        <v>100</v>
      </c>
      <c r="O145" s="41"/>
      <c r="P145" s="60">
        <v>100</v>
      </c>
      <c r="Q145" s="41"/>
      <c r="R145" s="60">
        <v>100</v>
      </c>
      <c r="S145" s="41"/>
      <c r="T145" s="60">
        <v>100</v>
      </c>
      <c r="U145" s="41"/>
      <c r="V145" s="60">
        <v>100</v>
      </c>
      <c r="W145" s="41"/>
      <c r="X145" s="60">
        <v>100</v>
      </c>
      <c r="Y145" s="41"/>
    </row>
    <row r="146" spans="1:25" s="26" customFormat="1" ht="60" x14ac:dyDescent="0.25">
      <c r="A146" s="28"/>
      <c r="B146" s="750" t="s">
        <v>595</v>
      </c>
      <c r="C146" s="28"/>
      <c r="D146" s="28"/>
      <c r="E146" s="28"/>
      <c r="F146" s="502" t="s">
        <v>5048</v>
      </c>
      <c r="G146" s="765"/>
      <c r="H146" s="765"/>
      <c r="I146" s="765"/>
      <c r="J146" s="75">
        <f>AVERAGE(J147,J152,J163,J172)</f>
        <v>61.830357142857139</v>
      </c>
      <c r="K146" s="67"/>
      <c r="L146" s="75">
        <f>AVERAGE(L147,L152,L163,L172)</f>
        <v>61.830357142857139</v>
      </c>
      <c r="M146" s="67"/>
      <c r="N146" s="75">
        <f>AVERAGE(N147,N152,N163,N172)</f>
        <v>61.830357142857139</v>
      </c>
      <c r="O146" s="67"/>
      <c r="P146" s="75">
        <f>AVERAGE(P147,P152,P163,P172)</f>
        <v>61.830357142857139</v>
      </c>
      <c r="Q146" s="67"/>
      <c r="R146" s="75">
        <f>AVERAGE(R147,R152,R163,R172)</f>
        <v>61.830357142857139</v>
      </c>
      <c r="S146" s="67"/>
      <c r="T146" s="75">
        <f>AVERAGE(T147,T152,T163,T172)</f>
        <v>61.830357142857139</v>
      </c>
      <c r="U146" s="67"/>
      <c r="V146" s="75">
        <f>AVERAGE(V147,V152,V163,V172)</f>
        <v>61.830357142857139</v>
      </c>
      <c r="W146" s="44"/>
      <c r="X146" s="75">
        <f>AVERAGE(X147,X152,X163,X172)</f>
        <v>61.830357142857139</v>
      </c>
      <c r="Y146" s="67"/>
    </row>
    <row r="147" spans="1:25" s="26" customFormat="1" ht="45" x14ac:dyDescent="0.25">
      <c r="A147" s="28"/>
      <c r="B147" s="28"/>
      <c r="C147" s="750" t="s">
        <v>596</v>
      </c>
      <c r="D147" s="28"/>
      <c r="E147" s="28"/>
      <c r="F147" s="502" t="s">
        <v>5049</v>
      </c>
      <c r="G147" s="769"/>
      <c r="H147" s="769"/>
      <c r="I147" s="769"/>
      <c r="J147" s="75">
        <f>AVERAGE(J148:J151)</f>
        <v>62.5</v>
      </c>
      <c r="K147" s="67"/>
      <c r="L147" s="75">
        <f>AVERAGE(L148:L151)</f>
        <v>62.5</v>
      </c>
      <c r="M147" s="67"/>
      <c r="N147" s="75">
        <f>AVERAGE(N148:N151)</f>
        <v>62.5</v>
      </c>
      <c r="O147" s="67"/>
      <c r="P147" s="75">
        <f>AVERAGE(P148:P151)</f>
        <v>62.5</v>
      </c>
      <c r="Q147" s="67"/>
      <c r="R147" s="75">
        <f>AVERAGE(R148:R151)</f>
        <v>62.5</v>
      </c>
      <c r="S147" s="67"/>
      <c r="T147" s="75">
        <f>AVERAGE(T148:T151)</f>
        <v>62.5</v>
      </c>
      <c r="U147" s="67"/>
      <c r="V147" s="75">
        <f>AVERAGE(V148:V151)</f>
        <v>62.5</v>
      </c>
      <c r="W147" s="44"/>
      <c r="X147" s="75">
        <f>AVERAGE(X148:X151)</f>
        <v>62.5</v>
      </c>
      <c r="Y147" s="67"/>
    </row>
    <row r="148" spans="1:25" ht="17.25" x14ac:dyDescent="0.25">
      <c r="A148" s="564">
        <v>80</v>
      </c>
      <c r="B148" s="564"/>
      <c r="C148" s="564"/>
      <c r="D148" s="754" t="s">
        <v>355</v>
      </c>
      <c r="E148" s="754"/>
      <c r="F148" s="450" t="s">
        <v>314</v>
      </c>
      <c r="G148" s="12" t="s">
        <v>315</v>
      </c>
      <c r="H148" s="12" t="s">
        <v>316</v>
      </c>
      <c r="I148" s="12" t="s">
        <v>317</v>
      </c>
      <c r="J148" s="62">
        <v>100</v>
      </c>
      <c r="K148" s="40" t="s">
        <v>3159</v>
      </c>
      <c r="L148" s="62">
        <v>100</v>
      </c>
      <c r="M148" s="58"/>
      <c r="N148" s="62">
        <v>100</v>
      </c>
      <c r="O148" s="58"/>
      <c r="P148" s="62">
        <v>100</v>
      </c>
      <c r="Q148" s="58"/>
      <c r="R148" s="62">
        <v>100</v>
      </c>
      <c r="S148" s="58"/>
      <c r="T148" s="62">
        <v>100</v>
      </c>
      <c r="U148" s="58"/>
      <c r="V148" s="62">
        <v>100</v>
      </c>
      <c r="W148" s="40"/>
      <c r="X148" s="62">
        <v>100</v>
      </c>
      <c r="Y148" s="58"/>
    </row>
    <row r="149" spans="1:25" ht="409.5" x14ac:dyDescent="0.25">
      <c r="A149" s="564">
        <v>81</v>
      </c>
      <c r="B149" s="564"/>
      <c r="C149" s="564"/>
      <c r="D149" s="754" t="s">
        <v>356</v>
      </c>
      <c r="E149" s="754"/>
      <c r="F149" s="450" t="s">
        <v>318</v>
      </c>
      <c r="G149" s="12" t="s">
        <v>319</v>
      </c>
      <c r="H149" s="12" t="s">
        <v>320</v>
      </c>
      <c r="I149" s="12" t="s">
        <v>321</v>
      </c>
      <c r="J149" s="62">
        <v>50</v>
      </c>
      <c r="K149" s="76" t="s">
        <v>5250</v>
      </c>
      <c r="L149" s="62">
        <v>50</v>
      </c>
      <c r="M149" s="58"/>
      <c r="N149" s="62">
        <v>50</v>
      </c>
      <c r="O149" s="58"/>
      <c r="P149" s="62">
        <v>50</v>
      </c>
      <c r="Q149" s="58"/>
      <c r="R149" s="62">
        <v>50</v>
      </c>
      <c r="S149" s="58"/>
      <c r="T149" s="62">
        <v>50</v>
      </c>
      <c r="U149" s="58"/>
      <c r="V149" s="62">
        <v>50</v>
      </c>
      <c r="W149" s="40"/>
      <c r="X149" s="62">
        <v>50</v>
      </c>
      <c r="Y149" s="58"/>
    </row>
    <row r="150" spans="1:25" ht="315" x14ac:dyDescent="0.25">
      <c r="A150" s="564">
        <v>82</v>
      </c>
      <c r="B150" s="564"/>
      <c r="C150" s="564"/>
      <c r="D150" s="754" t="s">
        <v>357</v>
      </c>
      <c r="E150" s="754"/>
      <c r="F150" s="450" t="s">
        <v>322</v>
      </c>
      <c r="G150" s="12" t="s">
        <v>323</v>
      </c>
      <c r="H150" s="12" t="s">
        <v>324</v>
      </c>
      <c r="I150" s="12" t="s">
        <v>325</v>
      </c>
      <c r="J150" s="62">
        <v>100</v>
      </c>
      <c r="K150" s="58" t="s">
        <v>4980</v>
      </c>
      <c r="L150" s="62">
        <v>100</v>
      </c>
      <c r="M150" s="58"/>
      <c r="N150" s="62">
        <v>100</v>
      </c>
      <c r="O150" s="58"/>
      <c r="P150" s="62">
        <v>100</v>
      </c>
      <c r="Q150" s="58"/>
      <c r="R150" s="62">
        <v>100</v>
      </c>
      <c r="S150" s="58"/>
      <c r="T150" s="62">
        <v>100</v>
      </c>
      <c r="U150" s="58"/>
      <c r="V150" s="62">
        <v>100</v>
      </c>
      <c r="W150" s="40"/>
      <c r="X150" s="62">
        <v>100</v>
      </c>
      <c r="Y150" s="58"/>
    </row>
    <row r="151" spans="1:25" ht="60" x14ac:dyDescent="0.25">
      <c r="A151" s="564">
        <v>83</v>
      </c>
      <c r="B151" s="564"/>
      <c r="C151" s="564"/>
      <c r="D151" s="754" t="s">
        <v>358</v>
      </c>
      <c r="E151" s="754"/>
      <c r="F151" s="450" t="s">
        <v>326</v>
      </c>
      <c r="G151" s="12" t="s">
        <v>327</v>
      </c>
      <c r="H151" s="12" t="s">
        <v>328</v>
      </c>
      <c r="I151" s="12" t="s">
        <v>329</v>
      </c>
      <c r="J151" s="62">
        <v>0</v>
      </c>
      <c r="K151" s="40"/>
      <c r="L151" s="62">
        <v>0</v>
      </c>
      <c r="M151" s="40"/>
      <c r="N151" s="62">
        <v>0</v>
      </c>
      <c r="O151" s="40"/>
      <c r="P151" s="62">
        <v>0</v>
      </c>
      <c r="Q151" s="40"/>
      <c r="R151" s="62">
        <v>0</v>
      </c>
      <c r="S151" s="40"/>
      <c r="T151" s="62">
        <v>0</v>
      </c>
      <c r="U151" s="40"/>
      <c r="V151" s="62">
        <v>0</v>
      </c>
      <c r="W151" s="40"/>
      <c r="X151" s="62">
        <v>0</v>
      </c>
      <c r="Y151" s="40"/>
    </row>
    <row r="152" spans="1:25" s="26" customFormat="1" ht="99.75" customHeight="1" x14ac:dyDescent="0.25">
      <c r="A152" s="28"/>
      <c r="B152" s="28"/>
      <c r="C152" s="750" t="s">
        <v>597</v>
      </c>
      <c r="D152" s="28"/>
      <c r="E152" s="1023"/>
      <c r="F152" s="762" t="s">
        <v>5120</v>
      </c>
      <c r="G152" s="751"/>
      <c r="H152" s="751"/>
      <c r="I152" s="751"/>
      <c r="J152" s="75">
        <f>AVERAGE(J153,J161:J162)</f>
        <v>28.571428571428573</v>
      </c>
      <c r="K152" s="44"/>
      <c r="L152" s="75">
        <f>AVERAGE(L153,L161:L162)</f>
        <v>28.571428571428573</v>
      </c>
      <c r="M152" s="67"/>
      <c r="N152" s="75">
        <f>AVERAGE(N153,N161:N162)</f>
        <v>28.571428571428573</v>
      </c>
      <c r="O152" s="67"/>
      <c r="P152" s="75">
        <f>AVERAGE(P153,P161:P162)</f>
        <v>28.571428571428573</v>
      </c>
      <c r="Q152" s="67"/>
      <c r="R152" s="75">
        <f>AVERAGE(R153,R161:R162)</f>
        <v>28.571428571428573</v>
      </c>
      <c r="S152" s="67"/>
      <c r="T152" s="75">
        <f>AVERAGE(T153,T161:T162)</f>
        <v>28.571428571428573</v>
      </c>
      <c r="U152" s="67"/>
      <c r="V152" s="75">
        <f>AVERAGE(V153,V161:V162)</f>
        <v>28.571428571428573</v>
      </c>
      <c r="W152" s="44"/>
      <c r="X152" s="75">
        <f>AVERAGE(X153,X161:X162)</f>
        <v>28.571428571428573</v>
      </c>
      <c r="Y152" s="67"/>
    </row>
    <row r="153" spans="1:25" s="52" customFormat="1" ht="99.75" customHeight="1" x14ac:dyDescent="0.25">
      <c r="A153" s="31">
        <v>84</v>
      </c>
      <c r="B153" s="31"/>
      <c r="C153" s="758"/>
      <c r="D153" s="763" t="s">
        <v>7002</v>
      </c>
      <c r="E153" s="763"/>
      <c r="F153" s="764" t="s">
        <v>635</v>
      </c>
      <c r="G153" s="30"/>
      <c r="H153" s="30"/>
      <c r="I153" s="30"/>
      <c r="J153" s="61">
        <f>AVERAGE(J154:J160)</f>
        <v>35.714285714285715</v>
      </c>
      <c r="K153" s="43"/>
      <c r="L153" s="61">
        <f>AVERAGE(L154:L160)</f>
        <v>35.714285714285715</v>
      </c>
      <c r="M153" s="69"/>
      <c r="N153" s="61">
        <f>AVERAGE(N154:N160)</f>
        <v>35.714285714285715</v>
      </c>
      <c r="O153" s="69"/>
      <c r="P153" s="61">
        <f>AVERAGE(P154:P160)</f>
        <v>35.714285714285715</v>
      </c>
      <c r="Q153" s="69"/>
      <c r="R153" s="61">
        <f>AVERAGE(R154:R160)</f>
        <v>35.714285714285715</v>
      </c>
      <c r="S153" s="69"/>
      <c r="T153" s="61">
        <f>AVERAGE(T154:T160)</f>
        <v>35.714285714285715</v>
      </c>
      <c r="U153" s="69"/>
      <c r="V153" s="61">
        <f>AVERAGE(V154:V160)</f>
        <v>35.714285714285715</v>
      </c>
      <c r="W153" s="43"/>
      <c r="X153" s="61">
        <f>AVERAGE(X154:X160)</f>
        <v>35.714285714285715</v>
      </c>
      <c r="Y153" s="69"/>
    </row>
    <row r="154" spans="1:25" ht="240" x14ac:dyDescent="0.25">
      <c r="A154" s="564" t="s">
        <v>5051</v>
      </c>
      <c r="B154" s="564"/>
      <c r="C154" s="564"/>
      <c r="D154" s="564"/>
      <c r="E154" s="754" t="s">
        <v>7009</v>
      </c>
      <c r="F154" s="450" t="s">
        <v>5121</v>
      </c>
      <c r="G154" s="12" t="s">
        <v>91</v>
      </c>
      <c r="H154" s="12" t="s">
        <v>92</v>
      </c>
      <c r="I154" s="12" t="s">
        <v>93</v>
      </c>
      <c r="J154" s="62">
        <v>0</v>
      </c>
      <c r="K154" s="70" t="s">
        <v>3160</v>
      </c>
      <c r="L154" s="62">
        <v>0</v>
      </c>
      <c r="M154" s="40"/>
      <c r="N154" s="62">
        <v>0</v>
      </c>
      <c r="O154" s="40"/>
      <c r="P154" s="62">
        <v>0</v>
      </c>
      <c r="Q154" s="40"/>
      <c r="R154" s="62">
        <v>0</v>
      </c>
      <c r="S154" s="40"/>
      <c r="T154" s="62">
        <v>0</v>
      </c>
      <c r="U154" s="40"/>
      <c r="V154" s="62">
        <v>0</v>
      </c>
      <c r="W154" s="41"/>
      <c r="X154" s="62">
        <v>0</v>
      </c>
      <c r="Y154" s="40"/>
    </row>
    <row r="155" spans="1:25" ht="90" x14ac:dyDescent="0.25">
      <c r="A155" s="564" t="s">
        <v>5052</v>
      </c>
      <c r="B155" s="564"/>
      <c r="C155" s="564"/>
      <c r="D155" s="564"/>
      <c r="E155" s="754" t="s">
        <v>7010</v>
      </c>
      <c r="F155" s="450" t="s">
        <v>5115</v>
      </c>
      <c r="G155" s="12" t="s">
        <v>109</v>
      </c>
      <c r="H155" s="12" t="s">
        <v>94</v>
      </c>
      <c r="I155" s="12" t="s">
        <v>95</v>
      </c>
      <c r="J155" s="40">
        <v>0</v>
      </c>
      <c r="K155" s="40" t="s">
        <v>5255</v>
      </c>
      <c r="L155" s="40">
        <v>0</v>
      </c>
      <c r="M155" s="40"/>
      <c r="N155" s="40">
        <v>0</v>
      </c>
      <c r="O155" s="40"/>
      <c r="P155" s="40">
        <v>0</v>
      </c>
      <c r="Q155" s="40"/>
      <c r="R155" s="40">
        <v>0</v>
      </c>
      <c r="S155" s="40"/>
      <c r="T155" s="40">
        <v>0</v>
      </c>
      <c r="U155" s="46"/>
      <c r="V155" s="40">
        <v>0</v>
      </c>
      <c r="W155" s="41"/>
      <c r="X155" s="40">
        <v>0</v>
      </c>
      <c r="Y155" s="46"/>
    </row>
    <row r="156" spans="1:25" ht="60" x14ac:dyDescent="0.25">
      <c r="A156" s="564" t="s">
        <v>5053</v>
      </c>
      <c r="B156" s="564"/>
      <c r="C156" s="564"/>
      <c r="D156" s="564"/>
      <c r="E156" s="754" t="s">
        <v>7011</v>
      </c>
      <c r="F156" s="450" t="s">
        <v>5050</v>
      </c>
      <c r="G156" s="12" t="s">
        <v>91</v>
      </c>
      <c r="H156" s="12" t="s">
        <v>98</v>
      </c>
      <c r="I156" s="12" t="s">
        <v>111</v>
      </c>
      <c r="J156" s="62">
        <v>100</v>
      </c>
      <c r="K156" s="40"/>
      <c r="L156" s="62">
        <v>100</v>
      </c>
      <c r="M156" s="40"/>
      <c r="N156" s="62">
        <v>100</v>
      </c>
      <c r="O156" s="40"/>
      <c r="P156" s="62">
        <v>100</v>
      </c>
      <c r="Q156" s="40"/>
      <c r="R156" s="62">
        <v>100</v>
      </c>
      <c r="S156" s="40"/>
      <c r="T156" s="62">
        <v>100</v>
      </c>
      <c r="U156" s="46"/>
      <c r="V156" s="62">
        <v>100</v>
      </c>
      <c r="W156" s="41"/>
      <c r="X156" s="62">
        <v>100</v>
      </c>
      <c r="Y156" s="46"/>
    </row>
    <row r="157" spans="1:25" ht="120" x14ac:dyDescent="0.25">
      <c r="A157" s="564" t="s">
        <v>5054</v>
      </c>
      <c r="B157" s="564"/>
      <c r="C157" s="564"/>
      <c r="D157" s="564"/>
      <c r="E157" s="754" t="s">
        <v>6998</v>
      </c>
      <c r="F157" s="450" t="s">
        <v>5116</v>
      </c>
      <c r="G157" s="12" t="s">
        <v>100</v>
      </c>
      <c r="H157" s="12" t="s">
        <v>101</v>
      </c>
      <c r="I157" s="12" t="s">
        <v>102</v>
      </c>
      <c r="J157" s="62">
        <v>50</v>
      </c>
      <c r="K157" s="45" t="s">
        <v>3161</v>
      </c>
      <c r="L157" s="62">
        <v>50</v>
      </c>
      <c r="M157" s="40"/>
      <c r="N157" s="62">
        <v>50</v>
      </c>
      <c r="O157" s="40"/>
      <c r="P157" s="62">
        <v>50</v>
      </c>
      <c r="Q157" s="40"/>
      <c r="R157" s="62">
        <v>50</v>
      </c>
      <c r="S157" s="40"/>
      <c r="T157" s="62">
        <v>50</v>
      </c>
      <c r="U157" s="46"/>
      <c r="V157" s="62">
        <v>50</v>
      </c>
      <c r="W157" s="41"/>
      <c r="X157" s="62">
        <v>50</v>
      </c>
      <c r="Y157" s="46"/>
    </row>
    <row r="158" spans="1:25" ht="75" x14ac:dyDescent="0.25">
      <c r="A158" s="564" t="s">
        <v>5055</v>
      </c>
      <c r="B158" s="564"/>
      <c r="C158" s="564"/>
      <c r="D158" s="564"/>
      <c r="E158" s="754" t="s">
        <v>6999</v>
      </c>
      <c r="F158" s="450" t="s">
        <v>112</v>
      </c>
      <c r="G158" s="12" t="s">
        <v>4881</v>
      </c>
      <c r="H158" s="12" t="s">
        <v>4882</v>
      </c>
      <c r="I158" s="12" t="s">
        <v>4883</v>
      </c>
      <c r="J158" s="62">
        <v>0</v>
      </c>
      <c r="K158" s="40" t="s">
        <v>4890</v>
      </c>
      <c r="L158" s="62">
        <v>0</v>
      </c>
      <c r="M158" s="40"/>
      <c r="N158" s="62">
        <v>0</v>
      </c>
      <c r="O158" s="40"/>
      <c r="P158" s="62">
        <v>0</v>
      </c>
      <c r="Q158" s="40"/>
      <c r="R158" s="62">
        <v>0</v>
      </c>
      <c r="S158" s="40"/>
      <c r="T158" s="62">
        <v>0</v>
      </c>
      <c r="U158" s="46"/>
      <c r="V158" s="62">
        <v>0</v>
      </c>
      <c r="W158" s="40"/>
      <c r="X158" s="62">
        <v>0</v>
      </c>
      <c r="Y158" s="46"/>
    </row>
    <row r="159" spans="1:25" ht="90" x14ac:dyDescent="0.25">
      <c r="A159" s="564" t="s">
        <v>5056</v>
      </c>
      <c r="B159" s="564"/>
      <c r="C159" s="564"/>
      <c r="D159" s="564"/>
      <c r="E159" s="754" t="s">
        <v>7000</v>
      </c>
      <c r="F159" s="450" t="s">
        <v>4884</v>
      </c>
      <c r="G159" s="12" t="s">
        <v>36</v>
      </c>
      <c r="H159" s="12" t="s">
        <v>105</v>
      </c>
      <c r="I159" s="12" t="s">
        <v>106</v>
      </c>
      <c r="J159" s="62">
        <v>100</v>
      </c>
      <c r="K159" s="40" t="s">
        <v>5254</v>
      </c>
      <c r="L159" s="62">
        <v>100</v>
      </c>
      <c r="M159" s="40"/>
      <c r="N159" s="62">
        <v>100</v>
      </c>
      <c r="O159" s="40"/>
      <c r="P159" s="62">
        <v>100</v>
      </c>
      <c r="Q159" s="40"/>
      <c r="R159" s="62">
        <v>100</v>
      </c>
      <c r="S159" s="40"/>
      <c r="T159" s="62">
        <v>100</v>
      </c>
      <c r="U159" s="46"/>
      <c r="V159" s="62">
        <v>100</v>
      </c>
      <c r="W159" s="41"/>
      <c r="X159" s="62">
        <v>100</v>
      </c>
      <c r="Y159" s="46"/>
    </row>
    <row r="160" spans="1:25" ht="45" x14ac:dyDescent="0.25">
      <c r="A160" s="564" t="s">
        <v>5057</v>
      </c>
      <c r="B160" s="564"/>
      <c r="C160" s="564"/>
      <c r="D160" s="564"/>
      <c r="E160" s="754" t="s">
        <v>7001</v>
      </c>
      <c r="F160" s="450" t="s">
        <v>330</v>
      </c>
      <c r="G160" s="12" t="s">
        <v>4885</v>
      </c>
      <c r="H160" s="12" t="s">
        <v>107</v>
      </c>
      <c r="I160" s="12" t="s">
        <v>108</v>
      </c>
      <c r="J160" s="62">
        <v>0</v>
      </c>
      <c r="K160" s="40" t="s">
        <v>5253</v>
      </c>
      <c r="L160" s="62">
        <v>0</v>
      </c>
      <c r="M160" s="40"/>
      <c r="N160" s="62">
        <v>0</v>
      </c>
      <c r="O160" s="40"/>
      <c r="P160" s="62">
        <v>0</v>
      </c>
      <c r="Q160" s="40"/>
      <c r="R160" s="62">
        <v>0</v>
      </c>
      <c r="S160" s="40"/>
      <c r="T160" s="62">
        <v>0</v>
      </c>
      <c r="U160" s="46"/>
      <c r="V160" s="62">
        <v>0</v>
      </c>
      <c r="W160" s="41"/>
      <c r="X160" s="62">
        <v>0</v>
      </c>
      <c r="Y160" s="46"/>
    </row>
    <row r="161" spans="1:25" ht="90" x14ac:dyDescent="0.25">
      <c r="A161" s="564">
        <v>85</v>
      </c>
      <c r="B161" s="564"/>
      <c r="C161" s="564"/>
      <c r="D161" s="754" t="s">
        <v>359</v>
      </c>
      <c r="E161" s="754"/>
      <c r="F161" s="450" t="s">
        <v>117</v>
      </c>
      <c r="G161" s="12" t="s">
        <v>118</v>
      </c>
      <c r="H161" s="12" t="s">
        <v>119</v>
      </c>
      <c r="I161" s="12" t="s">
        <v>120</v>
      </c>
      <c r="J161" s="62">
        <v>50</v>
      </c>
      <c r="K161" s="39"/>
      <c r="L161" s="62">
        <v>50</v>
      </c>
      <c r="M161" s="39"/>
      <c r="N161" s="62">
        <v>50</v>
      </c>
      <c r="O161" s="39"/>
      <c r="P161" s="62">
        <v>50</v>
      </c>
      <c r="Q161" s="39"/>
      <c r="R161" s="62">
        <v>50</v>
      </c>
      <c r="S161" s="39"/>
      <c r="T161" s="62">
        <v>50</v>
      </c>
      <c r="U161" s="39"/>
      <c r="V161" s="62">
        <v>50</v>
      </c>
      <c r="W161" s="40"/>
      <c r="X161" s="62">
        <v>50</v>
      </c>
      <c r="Y161" s="39"/>
    </row>
    <row r="162" spans="1:25" ht="75" x14ac:dyDescent="0.25">
      <c r="A162" s="564">
        <v>86</v>
      </c>
      <c r="B162" s="564"/>
      <c r="C162" s="564"/>
      <c r="D162" s="754" t="s">
        <v>360</v>
      </c>
      <c r="E162" s="754"/>
      <c r="F162" s="450" t="s">
        <v>125</v>
      </c>
      <c r="G162" s="12" t="s">
        <v>103</v>
      </c>
      <c r="H162" s="12" t="s">
        <v>331</v>
      </c>
      <c r="I162" s="12" t="s">
        <v>127</v>
      </c>
      <c r="J162" s="62">
        <v>0</v>
      </c>
      <c r="K162" s="58" t="s">
        <v>4956</v>
      </c>
      <c r="L162" s="62">
        <v>0</v>
      </c>
      <c r="M162" s="58"/>
      <c r="N162" s="62">
        <v>0</v>
      </c>
      <c r="O162" s="58"/>
      <c r="P162" s="62">
        <v>0</v>
      </c>
      <c r="Q162" s="58"/>
      <c r="R162" s="62">
        <v>0</v>
      </c>
      <c r="S162" s="58"/>
      <c r="T162" s="62">
        <v>0</v>
      </c>
      <c r="U162" s="58"/>
      <c r="V162" s="62">
        <v>0</v>
      </c>
      <c r="W162" s="40"/>
      <c r="X162" s="62">
        <v>0</v>
      </c>
      <c r="Y162" s="58"/>
    </row>
    <row r="163" spans="1:25" s="6" customFormat="1" ht="95.25" customHeight="1" x14ac:dyDescent="0.25">
      <c r="A163" s="28"/>
      <c r="B163" s="28"/>
      <c r="C163" s="750" t="s">
        <v>566</v>
      </c>
      <c r="D163" s="28"/>
      <c r="E163" s="1023"/>
      <c r="F163" s="762" t="s">
        <v>5020</v>
      </c>
      <c r="G163" s="751"/>
      <c r="H163" s="751"/>
      <c r="I163" s="751"/>
      <c r="J163" s="75">
        <f>AVERAGE(J164:J171)</f>
        <v>56.25</v>
      </c>
      <c r="K163" s="44"/>
      <c r="L163" s="75">
        <f>AVERAGE(L164:L171)</f>
        <v>56.25</v>
      </c>
      <c r="M163" s="67"/>
      <c r="N163" s="75">
        <f>AVERAGE(N164:N171)</f>
        <v>56.25</v>
      </c>
      <c r="O163" s="67"/>
      <c r="P163" s="75">
        <f>AVERAGE(P164:P171)</f>
        <v>56.25</v>
      </c>
      <c r="Q163" s="67"/>
      <c r="R163" s="75">
        <f>AVERAGE(R164:R171)</f>
        <v>56.25</v>
      </c>
      <c r="S163" s="67"/>
      <c r="T163" s="75">
        <f>AVERAGE(T164:T171)</f>
        <v>56.25</v>
      </c>
      <c r="U163" s="67"/>
      <c r="V163" s="75">
        <f>AVERAGE(V164:V171)</f>
        <v>56.25</v>
      </c>
      <c r="W163" s="44"/>
      <c r="X163" s="75">
        <f>AVERAGE(X164:X171)</f>
        <v>56.25</v>
      </c>
      <c r="Y163" s="67"/>
    </row>
    <row r="164" spans="1:25" ht="60" x14ac:dyDescent="0.25">
      <c r="A164" s="564">
        <v>87</v>
      </c>
      <c r="B164" s="564"/>
      <c r="C164" s="564"/>
      <c r="D164" s="754" t="s">
        <v>128</v>
      </c>
      <c r="E164" s="754"/>
      <c r="F164" s="450" t="s">
        <v>121</v>
      </c>
      <c r="G164" s="12" t="s">
        <v>122</v>
      </c>
      <c r="H164" s="12" t="s">
        <v>123</v>
      </c>
      <c r="I164" s="12" t="s">
        <v>124</v>
      </c>
      <c r="J164" s="62">
        <v>0</v>
      </c>
      <c r="K164" s="58"/>
      <c r="L164" s="62">
        <v>0</v>
      </c>
      <c r="M164" s="58"/>
      <c r="N164" s="62">
        <v>0</v>
      </c>
      <c r="O164" s="58"/>
      <c r="P164" s="62">
        <v>0</v>
      </c>
      <c r="Q164" s="58"/>
      <c r="R164" s="62">
        <v>0</v>
      </c>
      <c r="S164" s="58"/>
      <c r="T164" s="62">
        <v>0</v>
      </c>
      <c r="U164" s="58"/>
      <c r="V164" s="62">
        <v>0</v>
      </c>
      <c r="W164" s="40"/>
      <c r="X164" s="62">
        <v>0</v>
      </c>
      <c r="Y164" s="58"/>
    </row>
    <row r="165" spans="1:25" ht="135" x14ac:dyDescent="0.25">
      <c r="A165" s="564">
        <v>88</v>
      </c>
      <c r="B165" s="564"/>
      <c r="C165" s="564"/>
      <c r="D165" s="754" t="s">
        <v>361</v>
      </c>
      <c r="E165" s="754"/>
      <c r="F165" s="450" t="s">
        <v>132</v>
      </c>
      <c r="G165" s="12" t="s">
        <v>317</v>
      </c>
      <c r="H165" s="12" t="s">
        <v>316</v>
      </c>
      <c r="I165" s="12" t="s">
        <v>315</v>
      </c>
      <c r="J165" s="46">
        <v>100</v>
      </c>
      <c r="K165" s="76" t="s">
        <v>3162</v>
      </c>
      <c r="L165" s="46">
        <v>100</v>
      </c>
      <c r="M165" s="40"/>
      <c r="N165" s="46">
        <v>100</v>
      </c>
      <c r="O165" s="40"/>
      <c r="P165" s="46">
        <v>100</v>
      </c>
      <c r="Q165" s="40"/>
      <c r="R165" s="46">
        <v>100</v>
      </c>
      <c r="S165" s="40"/>
      <c r="T165" s="46">
        <v>100</v>
      </c>
      <c r="U165" s="40"/>
      <c r="V165" s="46">
        <v>100</v>
      </c>
      <c r="W165" s="40"/>
      <c r="X165" s="46">
        <v>100</v>
      </c>
      <c r="Y165" s="40"/>
    </row>
    <row r="166" spans="1:25" ht="45" x14ac:dyDescent="0.25">
      <c r="A166" s="564">
        <v>89</v>
      </c>
      <c r="B166" s="564"/>
      <c r="C166" s="564"/>
      <c r="D166" s="754" t="s">
        <v>332</v>
      </c>
      <c r="E166" s="754"/>
      <c r="F166" s="450" t="s">
        <v>332</v>
      </c>
      <c r="G166" s="12" t="s">
        <v>333</v>
      </c>
      <c r="H166" s="12" t="s">
        <v>334</v>
      </c>
      <c r="I166" s="12" t="s">
        <v>335</v>
      </c>
      <c r="J166" s="46">
        <v>100</v>
      </c>
      <c r="K166" s="40"/>
      <c r="L166" s="46">
        <v>100</v>
      </c>
      <c r="M166" s="40"/>
      <c r="N166" s="46">
        <v>100</v>
      </c>
      <c r="O166" s="40"/>
      <c r="P166" s="46">
        <v>100</v>
      </c>
      <c r="Q166" s="40"/>
      <c r="R166" s="46">
        <v>100</v>
      </c>
      <c r="S166" s="40"/>
      <c r="T166" s="46">
        <v>100</v>
      </c>
      <c r="U166" s="40"/>
      <c r="V166" s="46">
        <v>100</v>
      </c>
      <c r="W166" s="47"/>
      <c r="X166" s="46">
        <v>100</v>
      </c>
      <c r="Y166" s="40"/>
    </row>
    <row r="167" spans="1:25" ht="195" x14ac:dyDescent="0.25">
      <c r="A167" s="564">
        <v>90</v>
      </c>
      <c r="B167" s="564"/>
      <c r="C167" s="564"/>
      <c r="D167" s="754" t="s">
        <v>362</v>
      </c>
      <c r="E167" s="754"/>
      <c r="F167" s="450" t="s">
        <v>7195</v>
      </c>
      <c r="G167" s="12" t="s">
        <v>336</v>
      </c>
      <c r="H167" s="12" t="s">
        <v>5138</v>
      </c>
      <c r="I167" s="12" t="s">
        <v>5137</v>
      </c>
      <c r="J167" s="46">
        <v>50</v>
      </c>
      <c r="K167" s="40" t="s">
        <v>5257</v>
      </c>
      <c r="L167" s="46">
        <v>50</v>
      </c>
      <c r="M167" s="40"/>
      <c r="N167" s="46">
        <v>50</v>
      </c>
      <c r="O167" s="40"/>
      <c r="P167" s="46">
        <v>50</v>
      </c>
      <c r="Q167" s="40"/>
      <c r="R167" s="46">
        <v>50</v>
      </c>
      <c r="S167" s="40"/>
      <c r="T167" s="46">
        <v>50</v>
      </c>
      <c r="U167" s="40"/>
      <c r="V167" s="46">
        <v>50</v>
      </c>
      <c r="W167" s="40"/>
      <c r="X167" s="46">
        <v>50</v>
      </c>
      <c r="Y167" s="40"/>
    </row>
    <row r="168" spans="1:25" ht="165" x14ac:dyDescent="0.25">
      <c r="A168" s="564">
        <v>91</v>
      </c>
      <c r="B168" s="564"/>
      <c r="C168" s="564"/>
      <c r="D168" s="754" t="s">
        <v>148</v>
      </c>
      <c r="E168" s="754"/>
      <c r="F168" s="450" t="s">
        <v>337</v>
      </c>
      <c r="G168" s="12" t="s">
        <v>338</v>
      </c>
      <c r="H168" s="12" t="s">
        <v>339</v>
      </c>
      <c r="I168" s="12" t="s">
        <v>340</v>
      </c>
      <c r="J168" s="46">
        <v>50</v>
      </c>
      <c r="K168" s="40"/>
      <c r="L168" s="46">
        <v>50</v>
      </c>
      <c r="M168" s="40"/>
      <c r="N168" s="46">
        <v>50</v>
      </c>
      <c r="O168" s="40"/>
      <c r="P168" s="46">
        <v>50</v>
      </c>
      <c r="Q168" s="40"/>
      <c r="R168" s="46">
        <v>50</v>
      </c>
      <c r="S168" s="40"/>
      <c r="T168" s="46">
        <v>50</v>
      </c>
      <c r="U168" s="40"/>
      <c r="V168" s="46">
        <v>50</v>
      </c>
      <c r="W168" s="40"/>
      <c r="X168" s="46">
        <v>50</v>
      </c>
      <c r="Y168" s="40"/>
    </row>
    <row r="169" spans="1:25" ht="195" x14ac:dyDescent="0.25">
      <c r="A169" s="564">
        <v>92</v>
      </c>
      <c r="B169" s="564"/>
      <c r="C169" s="564"/>
      <c r="D169" s="754" t="s">
        <v>363</v>
      </c>
      <c r="E169" s="754"/>
      <c r="F169" s="450" t="s">
        <v>341</v>
      </c>
      <c r="G169" s="12" t="s">
        <v>342</v>
      </c>
      <c r="H169" s="12" t="s">
        <v>343</v>
      </c>
      <c r="I169" s="12" t="s">
        <v>344</v>
      </c>
      <c r="J169" s="46">
        <v>50</v>
      </c>
      <c r="K169" s="40" t="s">
        <v>5258</v>
      </c>
      <c r="L169" s="46">
        <v>50</v>
      </c>
      <c r="M169" s="40"/>
      <c r="N169" s="46">
        <v>50</v>
      </c>
      <c r="O169" s="40"/>
      <c r="P169" s="46">
        <v>50</v>
      </c>
      <c r="Q169" s="40"/>
      <c r="R169" s="46">
        <v>50</v>
      </c>
      <c r="S169" s="40"/>
      <c r="T169" s="46">
        <v>50</v>
      </c>
      <c r="U169" s="40"/>
      <c r="V169" s="46">
        <v>50</v>
      </c>
      <c r="W169" s="40"/>
      <c r="X169" s="46">
        <v>50</v>
      </c>
      <c r="Y169" s="40"/>
    </row>
    <row r="170" spans="1:25" ht="120" x14ac:dyDescent="0.25">
      <c r="A170" s="564">
        <v>93</v>
      </c>
      <c r="B170" s="564"/>
      <c r="C170" s="564"/>
      <c r="D170" s="754" t="s">
        <v>364</v>
      </c>
      <c r="E170" s="754"/>
      <c r="F170" s="450" t="s">
        <v>345</v>
      </c>
      <c r="G170" s="12" t="s">
        <v>346</v>
      </c>
      <c r="H170" s="12" t="s">
        <v>347</v>
      </c>
      <c r="I170" s="12" t="s">
        <v>348</v>
      </c>
      <c r="J170" s="46">
        <v>0</v>
      </c>
      <c r="K170" s="76" t="s">
        <v>3163</v>
      </c>
      <c r="L170" s="46">
        <v>0</v>
      </c>
      <c r="M170" s="33"/>
      <c r="N170" s="46">
        <v>0</v>
      </c>
      <c r="O170" s="33"/>
      <c r="P170" s="46">
        <v>0</v>
      </c>
      <c r="Q170" s="33"/>
      <c r="R170" s="46">
        <v>0</v>
      </c>
      <c r="S170" s="33"/>
      <c r="T170" s="46">
        <v>0</v>
      </c>
      <c r="U170" s="33"/>
      <c r="V170" s="46">
        <v>0</v>
      </c>
      <c r="W170" s="40"/>
      <c r="X170" s="46">
        <v>0</v>
      </c>
      <c r="Y170" s="33"/>
    </row>
    <row r="171" spans="1:25" ht="120" x14ac:dyDescent="0.25">
      <c r="A171" s="564">
        <v>94</v>
      </c>
      <c r="B171" s="564"/>
      <c r="C171" s="564"/>
      <c r="D171" s="754" t="s">
        <v>150</v>
      </c>
      <c r="E171" s="754"/>
      <c r="F171" s="450" t="s">
        <v>349</v>
      </c>
      <c r="G171" s="12" t="s">
        <v>145</v>
      </c>
      <c r="H171" s="12" t="s">
        <v>146</v>
      </c>
      <c r="I171" s="12" t="s">
        <v>147</v>
      </c>
      <c r="J171" s="46">
        <v>100</v>
      </c>
      <c r="K171" s="46"/>
      <c r="L171" s="46">
        <v>100</v>
      </c>
      <c r="M171" s="46"/>
      <c r="N171" s="46">
        <v>100</v>
      </c>
      <c r="O171" s="46"/>
      <c r="P171" s="46">
        <v>100</v>
      </c>
      <c r="Q171" s="46"/>
      <c r="R171" s="46">
        <v>100</v>
      </c>
      <c r="S171" s="46"/>
      <c r="T171" s="46">
        <v>100</v>
      </c>
      <c r="U171" s="46"/>
      <c r="V171" s="46">
        <v>100</v>
      </c>
      <c r="W171" s="40"/>
      <c r="X171" s="46">
        <v>100</v>
      </c>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46">
        <v>100</v>
      </c>
      <c r="K173" s="46"/>
      <c r="L173" s="46">
        <v>100</v>
      </c>
      <c r="M173" s="46"/>
      <c r="N173" s="46">
        <v>100</v>
      </c>
      <c r="O173" s="46"/>
      <c r="P173" s="46">
        <v>100</v>
      </c>
      <c r="Q173" s="46"/>
      <c r="R173" s="46">
        <v>100</v>
      </c>
      <c r="S173" s="46"/>
      <c r="T173" s="46">
        <v>100</v>
      </c>
      <c r="U173" s="46"/>
      <c r="V173" s="46">
        <v>100</v>
      </c>
      <c r="W173" s="41"/>
      <c r="X173" s="46">
        <v>100</v>
      </c>
      <c r="Y173" s="46"/>
    </row>
    <row r="174" spans="1:25" ht="75" x14ac:dyDescent="0.25">
      <c r="A174" s="564">
        <v>96</v>
      </c>
      <c r="B174" s="564"/>
      <c r="C174" s="564"/>
      <c r="D174" s="754" t="s">
        <v>366</v>
      </c>
      <c r="E174" s="754"/>
      <c r="F174" s="450" t="s">
        <v>160</v>
      </c>
      <c r="G174" s="12" t="s">
        <v>58</v>
      </c>
      <c r="H174" s="12" t="s">
        <v>354</v>
      </c>
      <c r="I174" s="12" t="s">
        <v>353</v>
      </c>
      <c r="J174" s="46">
        <v>100</v>
      </c>
      <c r="K174" s="46"/>
      <c r="L174" s="46">
        <v>100</v>
      </c>
      <c r="M174" s="46"/>
      <c r="N174" s="46">
        <v>100</v>
      </c>
      <c r="O174" s="46"/>
      <c r="P174" s="46">
        <v>100</v>
      </c>
      <c r="Q174" s="46"/>
      <c r="R174" s="46">
        <v>100</v>
      </c>
      <c r="S174" s="46"/>
      <c r="T174" s="46">
        <v>100</v>
      </c>
      <c r="U174" s="46"/>
      <c r="V174" s="46">
        <v>100</v>
      </c>
      <c r="W174" s="41"/>
      <c r="X174" s="46">
        <v>100</v>
      </c>
      <c r="Y174" s="46"/>
    </row>
    <row r="175" spans="1:25" ht="45" x14ac:dyDescent="0.25">
      <c r="A175" s="564">
        <v>97</v>
      </c>
      <c r="B175" s="564"/>
      <c r="C175" s="564"/>
      <c r="D175" s="754" t="s">
        <v>66</v>
      </c>
      <c r="E175" s="754"/>
      <c r="F175" s="450" t="s">
        <v>161</v>
      </c>
      <c r="G175" s="12" t="s">
        <v>58</v>
      </c>
      <c r="H175" s="12" t="s">
        <v>354</v>
      </c>
      <c r="I175" s="12" t="s">
        <v>353</v>
      </c>
      <c r="J175" s="46">
        <v>100</v>
      </c>
      <c r="K175" s="46"/>
      <c r="L175" s="46">
        <v>100</v>
      </c>
      <c r="M175" s="46"/>
      <c r="N175" s="46">
        <v>100</v>
      </c>
      <c r="O175" s="46"/>
      <c r="P175" s="46">
        <v>100</v>
      </c>
      <c r="Q175" s="46"/>
      <c r="R175" s="46">
        <v>100</v>
      </c>
      <c r="S175" s="46"/>
      <c r="T175" s="46">
        <v>100</v>
      </c>
      <c r="U175" s="46"/>
      <c r="V175" s="46">
        <v>100</v>
      </c>
      <c r="W175" s="41"/>
      <c r="X175" s="46">
        <v>100</v>
      </c>
      <c r="Y175" s="46"/>
    </row>
    <row r="176" spans="1:25" s="26" customFormat="1" ht="130.5" customHeight="1" x14ac:dyDescent="0.25">
      <c r="A176" s="28"/>
      <c r="B176" s="750" t="s">
        <v>599</v>
      </c>
      <c r="C176" s="28"/>
      <c r="D176" s="28"/>
      <c r="E176" s="28"/>
      <c r="F176" s="502" t="s">
        <v>367</v>
      </c>
      <c r="G176" s="28"/>
      <c r="H176" s="28"/>
      <c r="I176" s="28"/>
      <c r="J176" s="75">
        <f>AVERAGE(J177,J186,J203,J212)</f>
        <v>67.291666666666671</v>
      </c>
      <c r="K176" s="72"/>
      <c r="L176" s="75">
        <f>AVERAGE(L177,L186,L203,L212)</f>
        <v>70.208333333333343</v>
      </c>
      <c r="M176" s="67"/>
      <c r="N176" s="75">
        <f>AVERAGE(N177,N186,N203,N212)</f>
        <v>70.208333333333343</v>
      </c>
      <c r="O176" s="67"/>
      <c r="P176" s="75">
        <f>AVERAGE(P177,P186,P203,P212)</f>
        <v>70.625</v>
      </c>
      <c r="Q176" s="67"/>
      <c r="R176" s="75">
        <f>AVERAGE(R177,R186,R203,R212)</f>
        <v>70.625</v>
      </c>
      <c r="S176" s="67"/>
      <c r="T176" s="75">
        <f>AVERAGE(T177,T186,T203,T212)</f>
        <v>70.625</v>
      </c>
      <c r="U176" s="67"/>
      <c r="V176" s="75">
        <f>AVERAGE(V177,V186,V203,V212)</f>
        <v>70.625</v>
      </c>
      <c r="W176" s="44"/>
      <c r="X176" s="75">
        <f>AVERAGE(X177,X186,X203,X212)</f>
        <v>70.625</v>
      </c>
      <c r="Y176" s="67"/>
    </row>
    <row r="177" spans="1:25" s="26" customFormat="1" ht="60" x14ac:dyDescent="0.25">
      <c r="A177" s="28"/>
      <c r="B177" s="28"/>
      <c r="C177" s="750" t="s">
        <v>600</v>
      </c>
      <c r="D177" s="28"/>
      <c r="E177" s="28"/>
      <c r="F177" s="502" t="s">
        <v>532</v>
      </c>
      <c r="G177" s="28"/>
      <c r="H177" s="28"/>
      <c r="I177" s="28"/>
      <c r="J177" s="75">
        <f>AVERAGE(J178:J181,J184,J185)</f>
        <v>79.166666666666671</v>
      </c>
      <c r="K177" s="67"/>
      <c r="L177" s="75">
        <f>AVERAGE(L178:L181,L184,L185)</f>
        <v>79.166666666666671</v>
      </c>
      <c r="M177" s="67"/>
      <c r="N177" s="75">
        <f>AVERAGE(N178:N181,N184,N185)</f>
        <v>79.166666666666671</v>
      </c>
      <c r="O177" s="67"/>
      <c r="P177" s="75">
        <f>AVERAGE(P178:P181,P184,P185)</f>
        <v>79.166666666666671</v>
      </c>
      <c r="Q177" s="67"/>
      <c r="R177" s="75">
        <f>AVERAGE(R178:R181,R184,R185)</f>
        <v>79.166666666666671</v>
      </c>
      <c r="S177" s="67"/>
      <c r="T177" s="75">
        <f>AVERAGE(T178:T181,T184,T185)</f>
        <v>79.166666666666671</v>
      </c>
      <c r="U177" s="67"/>
      <c r="V177" s="75">
        <f>AVERAGE(V178:V181,V184,V185)</f>
        <v>79.166666666666671</v>
      </c>
      <c r="W177" s="44"/>
      <c r="X177" s="75">
        <f>AVERAGE(X178:X181,X184,X185)</f>
        <v>79.166666666666671</v>
      </c>
      <c r="Y177" s="67"/>
    </row>
    <row r="178" spans="1:25" ht="165" x14ac:dyDescent="0.25">
      <c r="A178" s="564">
        <v>98</v>
      </c>
      <c r="B178" s="564"/>
      <c r="C178" s="564"/>
      <c r="D178" s="754" t="s">
        <v>67</v>
      </c>
      <c r="E178" s="754"/>
      <c r="F178" s="450" t="s">
        <v>5059</v>
      </c>
      <c r="G178" s="12" t="s">
        <v>368</v>
      </c>
      <c r="H178" s="12" t="s">
        <v>369</v>
      </c>
      <c r="I178" s="12" t="s">
        <v>370</v>
      </c>
      <c r="J178" s="65">
        <v>100</v>
      </c>
      <c r="K178" s="368" t="s">
        <v>5266</v>
      </c>
      <c r="L178" s="60">
        <v>100</v>
      </c>
      <c r="M178" s="368" t="s">
        <v>3164</v>
      </c>
      <c r="N178" s="60">
        <v>100</v>
      </c>
      <c r="O178" s="41"/>
      <c r="P178" s="60">
        <v>100</v>
      </c>
      <c r="Q178" s="41"/>
      <c r="R178" s="60">
        <v>100</v>
      </c>
      <c r="S178" s="41"/>
      <c r="T178" s="60">
        <v>100</v>
      </c>
      <c r="U178" s="41"/>
      <c r="V178" s="60">
        <v>100</v>
      </c>
      <c r="W178" s="165"/>
      <c r="X178" s="60">
        <v>100</v>
      </c>
      <c r="Y178" s="41"/>
    </row>
    <row r="179" spans="1:25" ht="60" x14ac:dyDescent="0.25">
      <c r="A179" s="564">
        <v>99</v>
      </c>
      <c r="B179" s="564"/>
      <c r="C179" s="564"/>
      <c r="D179" s="754" t="s">
        <v>72</v>
      </c>
      <c r="E179" s="754"/>
      <c r="F179" s="450" t="s">
        <v>4988</v>
      </c>
      <c r="G179" s="12" t="s">
        <v>371</v>
      </c>
      <c r="H179" s="12" t="s">
        <v>4986</v>
      </c>
      <c r="I179" s="12" t="s">
        <v>372</v>
      </c>
      <c r="J179" s="60">
        <v>0</v>
      </c>
      <c r="K179" s="41"/>
      <c r="L179" s="60">
        <v>0</v>
      </c>
      <c r="M179" s="41"/>
      <c r="N179" s="60">
        <v>0</v>
      </c>
      <c r="O179" s="41"/>
      <c r="P179" s="60">
        <v>0</v>
      </c>
      <c r="Q179" s="41"/>
      <c r="R179" s="60">
        <v>0</v>
      </c>
      <c r="S179" s="41"/>
      <c r="T179" s="60">
        <v>0</v>
      </c>
      <c r="U179" s="41"/>
      <c r="V179" s="60">
        <v>0</v>
      </c>
      <c r="W179" s="41"/>
      <c r="X179" s="60">
        <v>0</v>
      </c>
      <c r="Y179" s="41"/>
    </row>
    <row r="180" spans="1:25" ht="120" x14ac:dyDescent="0.25">
      <c r="A180" s="564">
        <v>100</v>
      </c>
      <c r="B180" s="564"/>
      <c r="C180" s="564"/>
      <c r="D180" s="754" t="s">
        <v>358</v>
      </c>
      <c r="E180" s="754"/>
      <c r="F180" s="450" t="s">
        <v>373</v>
      </c>
      <c r="G180" s="12" t="s">
        <v>327</v>
      </c>
      <c r="H180" s="12" t="s">
        <v>374</v>
      </c>
      <c r="I180" s="12" t="s">
        <v>375</v>
      </c>
      <c r="J180" s="60">
        <v>100</v>
      </c>
      <c r="K180" s="369" t="s">
        <v>5263</v>
      </c>
      <c r="L180" s="60">
        <v>100</v>
      </c>
      <c r="M180" s="369" t="s">
        <v>5262</v>
      </c>
      <c r="N180" s="60">
        <v>100</v>
      </c>
      <c r="O180" s="41"/>
      <c r="P180" s="60">
        <v>100</v>
      </c>
      <c r="Q180" s="41"/>
      <c r="R180" s="60">
        <v>100</v>
      </c>
      <c r="S180" s="41"/>
      <c r="T180" s="60">
        <v>100</v>
      </c>
      <c r="U180" s="41"/>
      <c r="V180" s="60">
        <v>100</v>
      </c>
      <c r="W180" s="41"/>
      <c r="X180" s="60">
        <v>100</v>
      </c>
      <c r="Y180" s="41"/>
    </row>
    <row r="181" spans="1:25" s="52" customFormat="1" ht="51.75" x14ac:dyDescent="0.25">
      <c r="A181" s="31">
        <v>101</v>
      </c>
      <c r="B181" s="31"/>
      <c r="C181" s="31"/>
      <c r="D181" s="756" t="s">
        <v>650</v>
      </c>
      <c r="E181" s="756"/>
      <c r="F181" s="517" t="s">
        <v>650</v>
      </c>
      <c r="G181" s="30"/>
      <c r="H181" s="30"/>
      <c r="I181" s="30"/>
      <c r="J181" s="61">
        <f>AVERAGE(J182:J183)</f>
        <v>75</v>
      </c>
      <c r="K181" s="43"/>
      <c r="L181" s="61">
        <f>AVERAGE(L182:L183)</f>
        <v>75</v>
      </c>
      <c r="M181" s="69"/>
      <c r="N181" s="61">
        <f>AVERAGE(N182:N183)</f>
        <v>75</v>
      </c>
      <c r="O181" s="69"/>
      <c r="P181" s="61">
        <f>AVERAGE(P182:P183)</f>
        <v>75</v>
      </c>
      <c r="Q181" s="69"/>
      <c r="R181" s="61">
        <f>AVERAGE(R182:R183)</f>
        <v>75</v>
      </c>
      <c r="S181" s="69"/>
      <c r="T181" s="61">
        <f>AVERAGE(T182:T183)</f>
        <v>75</v>
      </c>
      <c r="U181" s="69"/>
      <c r="V181" s="61">
        <f>AVERAGE(V182:V183)</f>
        <v>75</v>
      </c>
      <c r="W181" s="43"/>
      <c r="X181" s="61">
        <f>AVERAGE(X182:X183)</f>
        <v>75</v>
      </c>
      <c r="Y181" s="69"/>
    </row>
    <row r="182" spans="1:25" ht="300" x14ac:dyDescent="0.25">
      <c r="A182" s="564" t="s">
        <v>5060</v>
      </c>
      <c r="B182" s="564"/>
      <c r="C182" s="564"/>
      <c r="D182" s="564"/>
      <c r="E182" s="754" t="s">
        <v>7012</v>
      </c>
      <c r="F182" s="450" t="s">
        <v>376</v>
      </c>
      <c r="G182" s="12" t="s">
        <v>377</v>
      </c>
      <c r="H182" s="12" t="s">
        <v>378</v>
      </c>
      <c r="I182" s="12" t="s">
        <v>38</v>
      </c>
      <c r="J182" s="60">
        <v>50</v>
      </c>
      <c r="K182" s="41"/>
      <c r="L182" s="60">
        <v>50</v>
      </c>
      <c r="M182" s="41"/>
      <c r="N182" s="60">
        <v>50</v>
      </c>
      <c r="O182" s="41"/>
      <c r="P182" s="60">
        <v>50</v>
      </c>
      <c r="Q182" s="41"/>
      <c r="R182" s="60">
        <v>50</v>
      </c>
      <c r="S182" s="41"/>
      <c r="T182" s="60">
        <v>50</v>
      </c>
      <c r="U182" s="41"/>
      <c r="V182" s="60">
        <v>50</v>
      </c>
      <c r="W182" s="41"/>
      <c r="X182" s="60">
        <v>50</v>
      </c>
      <c r="Y182" s="41"/>
    </row>
    <row r="183" spans="1:25" ht="45" x14ac:dyDescent="0.25">
      <c r="A183" s="564" t="s">
        <v>5061</v>
      </c>
      <c r="B183" s="564"/>
      <c r="C183" s="564"/>
      <c r="D183" s="564"/>
      <c r="E183" s="754" t="s">
        <v>7013</v>
      </c>
      <c r="F183" s="450" t="s">
        <v>379</v>
      </c>
      <c r="G183" s="12" t="s">
        <v>380</v>
      </c>
      <c r="H183" s="12" t="s">
        <v>381</v>
      </c>
      <c r="I183" s="12" t="s">
        <v>382</v>
      </c>
      <c r="J183" s="60">
        <v>100</v>
      </c>
      <c r="K183" s="41"/>
      <c r="L183" s="60">
        <v>100</v>
      </c>
      <c r="M183" s="41"/>
      <c r="N183" s="60">
        <v>100</v>
      </c>
      <c r="O183" s="41"/>
      <c r="P183" s="60">
        <v>100</v>
      </c>
      <c r="Q183" s="41"/>
      <c r="R183" s="60">
        <v>100</v>
      </c>
      <c r="S183" s="41"/>
      <c r="T183" s="60">
        <v>100</v>
      </c>
      <c r="U183" s="41"/>
      <c r="V183" s="60">
        <v>100</v>
      </c>
      <c r="W183" s="41"/>
      <c r="X183" s="60">
        <v>100</v>
      </c>
      <c r="Y183" s="41"/>
    </row>
    <row r="184" spans="1:25" ht="60" x14ac:dyDescent="0.25">
      <c r="A184" s="564">
        <v>102</v>
      </c>
      <c r="B184" s="564"/>
      <c r="C184" s="564"/>
      <c r="D184" s="754" t="s">
        <v>429</v>
      </c>
      <c r="E184" s="754"/>
      <c r="F184" s="450" t="s">
        <v>383</v>
      </c>
      <c r="G184" s="12" t="s">
        <v>384</v>
      </c>
      <c r="H184" s="12" t="s">
        <v>385</v>
      </c>
      <c r="I184" s="12" t="s">
        <v>5122</v>
      </c>
      <c r="J184" s="60">
        <v>100</v>
      </c>
      <c r="K184" s="41"/>
      <c r="L184" s="60">
        <v>100</v>
      </c>
      <c r="M184" s="41"/>
      <c r="N184" s="60">
        <v>100</v>
      </c>
      <c r="O184" s="41"/>
      <c r="P184" s="60">
        <v>100</v>
      </c>
      <c r="Q184" s="41"/>
      <c r="R184" s="60">
        <v>100</v>
      </c>
      <c r="S184" s="41"/>
      <c r="T184" s="60">
        <v>100</v>
      </c>
      <c r="U184" s="41"/>
      <c r="V184" s="60">
        <v>100</v>
      </c>
      <c r="W184" s="41"/>
      <c r="X184" s="60">
        <v>100</v>
      </c>
      <c r="Y184" s="41"/>
    </row>
    <row r="185" spans="1:25" ht="90" x14ac:dyDescent="0.25">
      <c r="A185" s="564">
        <v>103</v>
      </c>
      <c r="B185" s="564"/>
      <c r="C185" s="564"/>
      <c r="D185" s="754" t="s">
        <v>430</v>
      </c>
      <c r="E185" s="754"/>
      <c r="F185" s="450" t="s">
        <v>5123</v>
      </c>
      <c r="G185" s="12" t="s">
        <v>384</v>
      </c>
      <c r="H185" s="12" t="s">
        <v>385</v>
      </c>
      <c r="I185" s="12" t="s">
        <v>5122</v>
      </c>
      <c r="J185" s="60">
        <v>100</v>
      </c>
      <c r="K185" s="41"/>
      <c r="L185" s="60">
        <v>100</v>
      </c>
      <c r="M185" s="41"/>
      <c r="N185" s="60">
        <v>100</v>
      </c>
      <c r="O185" s="41"/>
      <c r="P185" s="60">
        <v>100</v>
      </c>
      <c r="Q185" s="41"/>
      <c r="R185" s="60">
        <v>100</v>
      </c>
      <c r="S185" s="41"/>
      <c r="T185" s="60">
        <v>100</v>
      </c>
      <c r="U185" s="41"/>
      <c r="V185" s="60">
        <v>100</v>
      </c>
      <c r="W185" s="41"/>
      <c r="X185" s="60">
        <v>100</v>
      </c>
      <c r="Y185" s="41"/>
    </row>
    <row r="186" spans="1:25" s="26" customFormat="1" ht="91.5" customHeight="1" x14ac:dyDescent="0.25">
      <c r="A186" s="28"/>
      <c r="B186" s="28"/>
      <c r="C186" s="750" t="s">
        <v>601</v>
      </c>
      <c r="D186" s="751"/>
      <c r="E186" s="762"/>
      <c r="F186" s="762" t="s">
        <v>533</v>
      </c>
      <c r="G186" s="751"/>
      <c r="H186" s="751"/>
      <c r="I186" s="751"/>
      <c r="J186" s="75">
        <f>AVERAGE(J187,J193,J199:J202)</f>
        <v>66.666666666666671</v>
      </c>
      <c r="K186" s="44"/>
      <c r="L186" s="75">
        <f>AVERAGE(L187,L193,L199:L202)</f>
        <v>75</v>
      </c>
      <c r="M186" s="67"/>
      <c r="N186" s="75">
        <f>AVERAGE(N187,N193,N199:N202)</f>
        <v>75</v>
      </c>
      <c r="O186" s="67"/>
      <c r="P186" s="75">
        <f>AVERAGE(P187,P193,P199:P202)</f>
        <v>76.666666666666671</v>
      </c>
      <c r="Q186" s="67"/>
      <c r="R186" s="75">
        <f>AVERAGE(R187,R193,R199:R202)</f>
        <v>76.666666666666671</v>
      </c>
      <c r="S186" s="67"/>
      <c r="T186" s="75">
        <f>AVERAGE(T187,T193,T199:T202)</f>
        <v>76.666666666666671</v>
      </c>
      <c r="U186" s="67"/>
      <c r="V186" s="75">
        <f>AVERAGE(V187,V193,V199:V202)</f>
        <v>76.666666666666671</v>
      </c>
      <c r="W186" s="44"/>
      <c r="X186" s="75">
        <f>AVERAGE(X187,X193,X199:X202)</f>
        <v>76.666666666666671</v>
      </c>
      <c r="Y186" s="67"/>
    </row>
    <row r="187" spans="1:25" s="52" customFormat="1" ht="91.5" customHeight="1" x14ac:dyDescent="0.25">
      <c r="A187" s="31">
        <v>104</v>
      </c>
      <c r="B187" s="31"/>
      <c r="C187" s="758"/>
      <c r="D187" s="763" t="s">
        <v>7005</v>
      </c>
      <c r="E187" s="763"/>
      <c r="F187" s="764" t="s">
        <v>635</v>
      </c>
      <c r="G187" s="30"/>
      <c r="H187" s="30"/>
      <c r="I187" s="30"/>
      <c r="J187" s="61">
        <f>AVERAGE(J188:J192)</f>
        <v>80</v>
      </c>
      <c r="K187" s="43"/>
      <c r="L187" s="61">
        <f>AVERAGE(L188:L192)</f>
        <v>80</v>
      </c>
      <c r="M187" s="69"/>
      <c r="N187" s="61">
        <f>AVERAGE(N188:N192)</f>
        <v>80</v>
      </c>
      <c r="O187" s="69"/>
      <c r="P187" s="61">
        <f>AVERAGE(P188:P192)</f>
        <v>90</v>
      </c>
      <c r="Q187" s="69"/>
      <c r="R187" s="61">
        <f>AVERAGE(R188:R192)</f>
        <v>90</v>
      </c>
      <c r="S187" s="69"/>
      <c r="T187" s="61">
        <f>AVERAGE(T188:T192)</f>
        <v>90</v>
      </c>
      <c r="U187" s="69"/>
      <c r="V187" s="61">
        <f>AVERAGE(V188:V192)</f>
        <v>90</v>
      </c>
      <c r="W187" s="43"/>
      <c r="X187" s="61">
        <f>AVERAGE(X188:X192)</f>
        <v>90</v>
      </c>
      <c r="Y187" s="69"/>
    </row>
    <row r="188" spans="1:25" ht="180" x14ac:dyDescent="0.25">
      <c r="A188" s="564" t="s">
        <v>5062</v>
      </c>
      <c r="B188" s="564"/>
      <c r="C188" s="564"/>
      <c r="D188" s="564"/>
      <c r="E188" s="754" t="s">
        <v>7003</v>
      </c>
      <c r="F188" s="450" t="s">
        <v>5124</v>
      </c>
      <c r="G188" s="12" t="s">
        <v>386</v>
      </c>
      <c r="H188" s="12" t="s">
        <v>94</v>
      </c>
      <c r="I188" s="12" t="s">
        <v>387</v>
      </c>
      <c r="J188" s="60">
        <v>50</v>
      </c>
      <c r="K188" s="71" t="s">
        <v>5256</v>
      </c>
      <c r="L188" s="45">
        <v>50</v>
      </c>
      <c r="M188" s="45"/>
      <c r="N188" s="45">
        <v>50</v>
      </c>
      <c r="O188" s="71" t="s">
        <v>3165</v>
      </c>
      <c r="P188" s="45">
        <v>50</v>
      </c>
      <c r="Q188" s="45"/>
      <c r="R188" s="45">
        <v>50</v>
      </c>
      <c r="S188" s="47" t="s">
        <v>7180</v>
      </c>
      <c r="T188" s="45">
        <v>50</v>
      </c>
      <c r="U188" s="45"/>
      <c r="V188" s="45">
        <v>50</v>
      </c>
      <c r="W188" s="41"/>
      <c r="X188" s="45">
        <v>50</v>
      </c>
      <c r="Y188" s="76" t="s">
        <v>3166</v>
      </c>
    </row>
    <row r="189" spans="1:25" ht="240" customHeight="1" x14ac:dyDescent="0.25">
      <c r="A189" s="564" t="s">
        <v>5063</v>
      </c>
      <c r="B189" s="564"/>
      <c r="C189" s="564"/>
      <c r="D189" s="564"/>
      <c r="E189" s="754" t="s">
        <v>7004</v>
      </c>
      <c r="F189" s="450" t="s">
        <v>5125</v>
      </c>
      <c r="G189" s="12" t="s">
        <v>100</v>
      </c>
      <c r="H189" s="12" t="s">
        <v>101</v>
      </c>
      <c r="I189" s="12" t="s">
        <v>102</v>
      </c>
      <c r="J189" s="60">
        <v>100</v>
      </c>
      <c r="K189" s="40" t="s">
        <v>5267</v>
      </c>
      <c r="L189" s="60">
        <v>100</v>
      </c>
      <c r="M189" s="45"/>
      <c r="N189" s="60">
        <v>100</v>
      </c>
      <c r="O189" s="45"/>
      <c r="P189" s="60">
        <v>100</v>
      </c>
      <c r="Q189" s="45"/>
      <c r="R189" s="60">
        <v>100</v>
      </c>
      <c r="S189" s="45"/>
      <c r="T189" s="60">
        <v>100</v>
      </c>
      <c r="U189" s="45"/>
      <c r="V189" s="60">
        <v>100</v>
      </c>
      <c r="W189" s="41"/>
      <c r="X189" s="60">
        <v>100</v>
      </c>
      <c r="Y189" s="45"/>
    </row>
    <row r="190" spans="1:25" ht="180" x14ac:dyDescent="0.25">
      <c r="A190" s="564" t="s">
        <v>5064</v>
      </c>
      <c r="B190" s="564"/>
      <c r="C190" s="564"/>
      <c r="D190" s="564"/>
      <c r="E190" s="754" t="s">
        <v>7006</v>
      </c>
      <c r="F190" s="437" t="s">
        <v>112</v>
      </c>
      <c r="G190" s="12" t="s">
        <v>4881</v>
      </c>
      <c r="H190" s="12" t="s">
        <v>4882</v>
      </c>
      <c r="I190" s="12" t="s">
        <v>4883</v>
      </c>
      <c r="J190" s="60">
        <v>50</v>
      </c>
      <c r="K190" s="41" t="s">
        <v>3165</v>
      </c>
      <c r="L190" s="60">
        <v>50</v>
      </c>
      <c r="M190" s="45"/>
      <c r="N190" s="60">
        <v>50</v>
      </c>
      <c r="O190" s="41" t="s">
        <v>3165</v>
      </c>
      <c r="P190" s="60">
        <v>100</v>
      </c>
      <c r="Q190" s="45" t="s">
        <v>680</v>
      </c>
      <c r="R190" s="60">
        <v>100</v>
      </c>
      <c r="S190" s="45"/>
      <c r="T190" s="60">
        <v>100</v>
      </c>
      <c r="U190" s="45"/>
      <c r="V190" s="60">
        <v>100</v>
      </c>
      <c r="W190" s="41"/>
      <c r="X190" s="60">
        <v>100</v>
      </c>
      <c r="Y190" s="45"/>
    </row>
    <row r="191" spans="1:25" ht="251.25" customHeight="1" x14ac:dyDescent="0.25">
      <c r="A191" s="564" t="s">
        <v>5065</v>
      </c>
      <c r="B191" s="564"/>
      <c r="C191" s="564"/>
      <c r="D191" s="564"/>
      <c r="E191" s="754" t="s">
        <v>7007</v>
      </c>
      <c r="F191" s="437" t="s">
        <v>5126</v>
      </c>
      <c r="G191" s="12" t="s">
        <v>36</v>
      </c>
      <c r="H191" s="12" t="s">
        <v>105</v>
      </c>
      <c r="I191" s="12" t="s">
        <v>106</v>
      </c>
      <c r="J191" s="60">
        <v>100</v>
      </c>
      <c r="K191" s="45" t="s">
        <v>3417</v>
      </c>
      <c r="L191" s="60">
        <v>100</v>
      </c>
      <c r="M191" s="45"/>
      <c r="N191" s="60">
        <v>100</v>
      </c>
      <c r="O191" s="45"/>
      <c r="P191" s="60">
        <v>100</v>
      </c>
      <c r="Q191" s="45"/>
      <c r="R191" s="60">
        <v>100</v>
      </c>
      <c r="S191" s="45"/>
      <c r="T191" s="60">
        <v>100</v>
      </c>
      <c r="U191" s="45"/>
      <c r="V191" s="60">
        <v>100</v>
      </c>
      <c r="W191" s="41"/>
      <c r="X191" s="60">
        <v>100</v>
      </c>
      <c r="Y191" s="45"/>
    </row>
    <row r="192" spans="1:25" ht="243.75" customHeight="1" x14ac:dyDescent="0.25">
      <c r="A192" s="564" t="s">
        <v>5066</v>
      </c>
      <c r="B192" s="564"/>
      <c r="C192" s="564"/>
      <c r="D192" s="564"/>
      <c r="E192" s="754" t="s">
        <v>7008</v>
      </c>
      <c r="F192" s="450" t="s">
        <v>330</v>
      </c>
      <c r="G192" s="12" t="s">
        <v>4885</v>
      </c>
      <c r="H192" s="12" t="s">
        <v>107</v>
      </c>
      <c r="I192" s="12" t="s">
        <v>108</v>
      </c>
      <c r="J192" s="60">
        <v>100</v>
      </c>
      <c r="K192" s="45" t="s">
        <v>5261</v>
      </c>
      <c r="L192" s="60">
        <v>100</v>
      </c>
      <c r="M192" s="45"/>
      <c r="N192" s="60">
        <v>100</v>
      </c>
      <c r="O192" s="45"/>
      <c r="P192" s="60">
        <v>100</v>
      </c>
      <c r="Q192" s="45"/>
      <c r="R192" s="60">
        <v>100</v>
      </c>
      <c r="S192" s="45"/>
      <c r="T192" s="60">
        <v>100</v>
      </c>
      <c r="U192" s="45"/>
      <c r="V192" s="60">
        <v>100</v>
      </c>
      <c r="W192" s="41"/>
      <c r="X192" s="60">
        <v>100</v>
      </c>
      <c r="Y192" s="45"/>
    </row>
    <row r="193" spans="1:25" s="52" customFormat="1" ht="91.5" customHeight="1" x14ac:dyDescent="0.25">
      <c r="A193" s="31">
        <v>105</v>
      </c>
      <c r="B193" s="31"/>
      <c r="C193" s="758"/>
      <c r="D193" s="763" t="s">
        <v>7014</v>
      </c>
      <c r="E193" s="763"/>
      <c r="F193" s="764" t="s">
        <v>636</v>
      </c>
      <c r="G193" s="30"/>
      <c r="H193" s="30"/>
      <c r="I193" s="30"/>
      <c r="J193" s="61">
        <f>AVERAGE(J194:J198)</f>
        <v>70</v>
      </c>
      <c r="K193" s="43"/>
      <c r="L193" s="61">
        <f>AVERAGE(L194:L198)</f>
        <v>70</v>
      </c>
      <c r="M193" s="69"/>
      <c r="N193" s="61">
        <f>AVERAGE(N194:N198)</f>
        <v>70</v>
      </c>
      <c r="O193" s="69"/>
      <c r="P193" s="61">
        <f>AVERAGE(P194:P198)</f>
        <v>70</v>
      </c>
      <c r="Q193" s="69"/>
      <c r="R193" s="61">
        <f>AVERAGE(R194:R198)</f>
        <v>70</v>
      </c>
      <c r="S193" s="69"/>
      <c r="T193" s="61">
        <f>AVERAGE(T194:T198)</f>
        <v>70</v>
      </c>
      <c r="U193" s="69"/>
      <c r="V193" s="61">
        <f>AVERAGE(V194:V198)</f>
        <v>70</v>
      </c>
      <c r="W193" s="43"/>
      <c r="X193" s="61">
        <f>AVERAGE(X194:X198)</f>
        <v>70</v>
      </c>
      <c r="Y193" s="69"/>
    </row>
    <row r="194" spans="1:25" ht="120" x14ac:dyDescent="0.25">
      <c r="A194" s="564" t="s">
        <v>602</v>
      </c>
      <c r="B194" s="564"/>
      <c r="C194" s="564"/>
      <c r="D194" s="564"/>
      <c r="E194" s="754" t="s">
        <v>7019</v>
      </c>
      <c r="F194" s="450" t="s">
        <v>5127</v>
      </c>
      <c r="G194" s="12" t="s">
        <v>388</v>
      </c>
      <c r="H194" s="12" t="s">
        <v>389</v>
      </c>
      <c r="I194" s="12" t="s">
        <v>99</v>
      </c>
      <c r="J194" s="60">
        <v>0</v>
      </c>
      <c r="K194" s="71" t="s">
        <v>5260</v>
      </c>
      <c r="L194" s="60">
        <v>0</v>
      </c>
      <c r="M194" s="71"/>
      <c r="N194" s="60">
        <v>0</v>
      </c>
      <c r="O194" s="71"/>
      <c r="P194" s="60">
        <v>0</v>
      </c>
      <c r="Q194" s="71"/>
      <c r="R194" s="60">
        <v>0</v>
      </c>
      <c r="S194" s="71"/>
      <c r="T194" s="60">
        <v>0</v>
      </c>
      <c r="U194" s="71"/>
      <c r="V194" s="60">
        <v>0</v>
      </c>
      <c r="W194" s="41"/>
      <c r="X194" s="60">
        <v>0</v>
      </c>
      <c r="Y194" s="71"/>
    </row>
    <row r="195" spans="1:25" ht="135" x14ac:dyDescent="0.25">
      <c r="A195" s="564" t="s">
        <v>603</v>
      </c>
      <c r="B195" s="564"/>
      <c r="C195" s="564"/>
      <c r="D195" s="564"/>
      <c r="E195" s="754" t="s">
        <v>7015</v>
      </c>
      <c r="F195" s="450" t="s">
        <v>5128</v>
      </c>
      <c r="G195" s="12" t="s">
        <v>100</v>
      </c>
      <c r="H195" s="12" t="s">
        <v>101</v>
      </c>
      <c r="I195" s="12" t="s">
        <v>102</v>
      </c>
      <c r="J195" s="60">
        <v>50</v>
      </c>
      <c r="K195" s="76" t="s">
        <v>5268</v>
      </c>
      <c r="L195" s="60">
        <v>50</v>
      </c>
      <c r="M195" s="41"/>
      <c r="N195" s="60">
        <v>50</v>
      </c>
      <c r="O195" s="41"/>
      <c r="P195" s="60">
        <v>50</v>
      </c>
      <c r="Q195" s="41"/>
      <c r="R195" s="60">
        <v>50</v>
      </c>
      <c r="S195" s="41"/>
      <c r="T195" s="60">
        <v>50</v>
      </c>
      <c r="U195" s="41"/>
      <c r="V195" s="60">
        <v>50</v>
      </c>
      <c r="W195" s="41"/>
      <c r="X195" s="60">
        <v>50</v>
      </c>
      <c r="Y195" s="41"/>
    </row>
    <row r="196" spans="1:25" ht="75" x14ac:dyDescent="0.25">
      <c r="A196" s="564" t="s">
        <v>604</v>
      </c>
      <c r="B196" s="564"/>
      <c r="C196" s="564"/>
      <c r="D196" s="564"/>
      <c r="E196" s="754" t="s">
        <v>7016</v>
      </c>
      <c r="F196" s="450" t="s">
        <v>112</v>
      </c>
      <c r="G196" s="12" t="s">
        <v>4881</v>
      </c>
      <c r="H196" s="12" t="s">
        <v>4882</v>
      </c>
      <c r="I196" s="12" t="s">
        <v>4883</v>
      </c>
      <c r="J196" s="60">
        <v>100</v>
      </c>
      <c r="K196" s="41" t="s">
        <v>680</v>
      </c>
      <c r="L196" s="60">
        <v>100</v>
      </c>
      <c r="M196" s="41"/>
      <c r="N196" s="60">
        <v>100</v>
      </c>
      <c r="O196" s="41"/>
      <c r="P196" s="60">
        <v>100</v>
      </c>
      <c r="Q196" s="41"/>
      <c r="R196" s="60">
        <v>100</v>
      </c>
      <c r="S196" s="41"/>
      <c r="T196" s="60">
        <v>100</v>
      </c>
      <c r="U196" s="41"/>
      <c r="V196" s="60">
        <v>100</v>
      </c>
      <c r="W196" s="41"/>
      <c r="X196" s="60">
        <v>100</v>
      </c>
      <c r="Y196" s="41"/>
    </row>
    <row r="197" spans="1:25" ht="120" x14ac:dyDescent="0.25">
      <c r="A197" s="564" t="s">
        <v>605</v>
      </c>
      <c r="B197" s="564"/>
      <c r="C197" s="564"/>
      <c r="D197" s="564"/>
      <c r="E197" s="754" t="s">
        <v>7017</v>
      </c>
      <c r="F197" s="450" t="s">
        <v>7196</v>
      </c>
      <c r="G197" s="12" t="s">
        <v>36</v>
      </c>
      <c r="H197" s="12" t="s">
        <v>105</v>
      </c>
      <c r="I197" s="12" t="s">
        <v>106</v>
      </c>
      <c r="J197" s="60">
        <v>100</v>
      </c>
      <c r="K197" s="45" t="s">
        <v>3417</v>
      </c>
      <c r="L197" s="60">
        <v>100</v>
      </c>
      <c r="M197" s="41"/>
      <c r="N197" s="60">
        <v>100</v>
      </c>
      <c r="O197" s="41"/>
      <c r="P197" s="60">
        <v>100</v>
      </c>
      <c r="Q197" s="41"/>
      <c r="R197" s="60">
        <v>100</v>
      </c>
      <c r="S197" s="41"/>
      <c r="T197" s="60">
        <v>100</v>
      </c>
      <c r="U197" s="41"/>
      <c r="V197" s="60">
        <v>100</v>
      </c>
      <c r="W197" s="41"/>
      <c r="X197" s="60">
        <v>100</v>
      </c>
      <c r="Y197" s="41"/>
    </row>
    <row r="198" spans="1:25" ht="45" x14ac:dyDescent="0.25">
      <c r="A198" s="564" t="s">
        <v>606</v>
      </c>
      <c r="B198" s="564"/>
      <c r="C198" s="564"/>
      <c r="D198" s="564"/>
      <c r="E198" s="754" t="s">
        <v>7018</v>
      </c>
      <c r="F198" s="450" t="s">
        <v>330</v>
      </c>
      <c r="G198" s="12" t="s">
        <v>4885</v>
      </c>
      <c r="H198" s="12" t="s">
        <v>107</v>
      </c>
      <c r="I198" s="12" t="s">
        <v>108</v>
      </c>
      <c r="J198" s="60">
        <v>100</v>
      </c>
      <c r="K198" s="45" t="s">
        <v>5261</v>
      </c>
      <c r="L198" s="60">
        <v>100</v>
      </c>
      <c r="M198" s="41"/>
      <c r="N198" s="60">
        <v>100</v>
      </c>
      <c r="O198" s="41"/>
      <c r="P198" s="60">
        <v>100</v>
      </c>
      <c r="Q198" s="41"/>
      <c r="R198" s="60">
        <v>100</v>
      </c>
      <c r="S198" s="41"/>
      <c r="T198" s="60">
        <v>100</v>
      </c>
      <c r="U198" s="41"/>
      <c r="V198" s="60">
        <v>100</v>
      </c>
      <c r="W198" s="41"/>
      <c r="X198" s="60">
        <v>100</v>
      </c>
      <c r="Y198" s="41"/>
    </row>
    <row r="199" spans="1:25" ht="90" x14ac:dyDescent="0.25">
      <c r="A199" s="564">
        <v>106</v>
      </c>
      <c r="B199" s="564"/>
      <c r="C199" s="564"/>
      <c r="D199" s="754" t="s">
        <v>130</v>
      </c>
      <c r="E199" s="754"/>
      <c r="F199" s="450" t="s">
        <v>390</v>
      </c>
      <c r="G199" s="12" t="s">
        <v>114</v>
      </c>
      <c r="H199" s="12" t="s">
        <v>391</v>
      </c>
      <c r="I199" s="12" t="s">
        <v>392</v>
      </c>
      <c r="J199" s="60">
        <v>100</v>
      </c>
      <c r="K199" s="76" t="s">
        <v>3167</v>
      </c>
      <c r="L199" s="60">
        <v>100</v>
      </c>
      <c r="M199" s="41"/>
      <c r="N199" s="60">
        <v>100</v>
      </c>
      <c r="O199" s="41"/>
      <c r="P199" s="60">
        <v>100</v>
      </c>
      <c r="Q199" s="41"/>
      <c r="R199" s="60">
        <v>100</v>
      </c>
      <c r="S199" s="41"/>
      <c r="T199" s="60">
        <v>100</v>
      </c>
      <c r="U199" s="41"/>
      <c r="V199" s="60">
        <v>100</v>
      </c>
      <c r="W199" s="41"/>
      <c r="X199" s="60">
        <v>100</v>
      </c>
      <c r="Y199" s="41"/>
    </row>
    <row r="200" spans="1:25" ht="90" x14ac:dyDescent="0.25">
      <c r="A200" s="564">
        <v>107</v>
      </c>
      <c r="B200" s="564"/>
      <c r="C200" s="564"/>
      <c r="D200" s="754" t="s">
        <v>431</v>
      </c>
      <c r="E200" s="754"/>
      <c r="F200" s="450" t="s">
        <v>393</v>
      </c>
      <c r="G200" s="12" t="s">
        <v>5129</v>
      </c>
      <c r="H200" s="12" t="s">
        <v>5130</v>
      </c>
      <c r="I200" s="12" t="s">
        <v>395</v>
      </c>
      <c r="J200" s="42">
        <v>50</v>
      </c>
      <c r="K200" s="36"/>
      <c r="L200" s="42">
        <v>50</v>
      </c>
      <c r="M200" s="36"/>
      <c r="N200" s="42">
        <v>50</v>
      </c>
      <c r="O200" s="36"/>
      <c r="P200" s="42">
        <v>50</v>
      </c>
      <c r="Q200" s="36"/>
      <c r="R200" s="42">
        <v>50</v>
      </c>
      <c r="S200" s="36"/>
      <c r="T200" s="42">
        <v>50</v>
      </c>
      <c r="U200" s="36"/>
      <c r="V200" s="42">
        <v>50</v>
      </c>
      <c r="W200" s="41"/>
      <c r="X200" s="42">
        <v>50</v>
      </c>
      <c r="Y200" s="36"/>
    </row>
    <row r="201" spans="1:25" ht="75" x14ac:dyDescent="0.25">
      <c r="A201" s="564">
        <v>108</v>
      </c>
      <c r="B201" s="564"/>
      <c r="C201" s="564"/>
      <c r="D201" s="754" t="s">
        <v>432</v>
      </c>
      <c r="E201" s="754"/>
      <c r="F201" s="450" t="s">
        <v>396</v>
      </c>
      <c r="G201" s="12" t="s">
        <v>114</v>
      </c>
      <c r="H201" s="12" t="s">
        <v>397</v>
      </c>
      <c r="I201" s="12" t="s">
        <v>398</v>
      </c>
      <c r="J201" s="42">
        <v>50</v>
      </c>
      <c r="K201" s="36" t="s">
        <v>5265</v>
      </c>
      <c r="L201" s="42">
        <v>100</v>
      </c>
      <c r="M201" s="36"/>
      <c r="N201" s="42">
        <v>100</v>
      </c>
      <c r="O201" s="36"/>
      <c r="P201" s="42">
        <v>100</v>
      </c>
      <c r="Q201" s="36"/>
      <c r="R201" s="42">
        <v>100</v>
      </c>
      <c r="S201" s="36"/>
      <c r="T201" s="42">
        <v>100</v>
      </c>
      <c r="U201" s="36"/>
      <c r="V201" s="42">
        <v>100</v>
      </c>
      <c r="W201" s="41"/>
      <c r="X201" s="42">
        <v>100</v>
      </c>
      <c r="Y201" s="36"/>
    </row>
    <row r="202" spans="1:25" ht="180" x14ac:dyDescent="0.25">
      <c r="A202" s="564">
        <v>109</v>
      </c>
      <c r="B202" s="564"/>
      <c r="C202" s="564"/>
      <c r="D202" s="754" t="s">
        <v>360</v>
      </c>
      <c r="E202" s="754"/>
      <c r="F202" s="450" t="s">
        <v>400</v>
      </c>
      <c r="G202" s="12" t="s">
        <v>103</v>
      </c>
      <c r="H202" s="12" t="s">
        <v>401</v>
      </c>
      <c r="I202" s="12" t="s">
        <v>104</v>
      </c>
      <c r="J202" s="60">
        <v>50</v>
      </c>
      <c r="K202" s="41" t="s">
        <v>4957</v>
      </c>
      <c r="L202" s="50">
        <v>50</v>
      </c>
      <c r="M202" s="595">
        <v>100</v>
      </c>
      <c r="N202" s="50">
        <v>50</v>
      </c>
      <c r="O202" s="50"/>
      <c r="P202" s="50">
        <v>50</v>
      </c>
      <c r="Q202" s="50"/>
      <c r="R202" s="45">
        <v>50</v>
      </c>
      <c r="S202" s="45"/>
      <c r="T202" s="45">
        <v>50</v>
      </c>
      <c r="U202" s="45"/>
      <c r="V202" s="45">
        <v>50</v>
      </c>
      <c r="W202" s="41"/>
      <c r="X202" s="45">
        <v>50</v>
      </c>
      <c r="Y202" s="45"/>
    </row>
    <row r="203" spans="1:25" s="26" customFormat="1" ht="84.75" customHeight="1" x14ac:dyDescent="0.25">
      <c r="A203" s="28"/>
      <c r="B203" s="28"/>
      <c r="C203" s="750" t="s">
        <v>607</v>
      </c>
      <c r="D203" s="28"/>
      <c r="E203" s="1023"/>
      <c r="F203" s="762" t="s">
        <v>534</v>
      </c>
      <c r="G203" s="751"/>
      <c r="H203" s="751"/>
      <c r="I203" s="751"/>
      <c r="J203" s="75">
        <f>AVERAGE(J204:J208)</f>
        <v>23.333333333333336</v>
      </c>
      <c r="K203" s="44"/>
      <c r="L203" s="75">
        <f>AVERAGE(L204:L208)</f>
        <v>26.666666666666668</v>
      </c>
      <c r="M203" s="67"/>
      <c r="N203" s="75">
        <f>AVERAGE(N204:N208)</f>
        <v>26.666666666666668</v>
      </c>
      <c r="O203" s="67"/>
      <c r="P203" s="75">
        <f>AVERAGE(P204:P208)</f>
        <v>26.666666666666668</v>
      </c>
      <c r="Q203" s="67"/>
      <c r="R203" s="75">
        <f>AVERAGE(R204:R208)</f>
        <v>26.666666666666668</v>
      </c>
      <c r="S203" s="67"/>
      <c r="T203" s="75">
        <f>AVERAGE(T204:T208)</f>
        <v>26.666666666666668</v>
      </c>
      <c r="U203" s="67"/>
      <c r="V203" s="75">
        <f>AVERAGE(V204:V208)</f>
        <v>26.666666666666668</v>
      </c>
      <c r="W203" s="44"/>
      <c r="X203" s="75">
        <f>AVERAGE(X204:X208)</f>
        <v>26.666666666666668</v>
      </c>
      <c r="Y203" s="67"/>
    </row>
    <row r="204" spans="1:25" ht="90" x14ac:dyDescent="0.25">
      <c r="A204" s="564">
        <v>110</v>
      </c>
      <c r="B204" s="564"/>
      <c r="C204" s="564"/>
      <c r="D204" s="754" t="s">
        <v>433</v>
      </c>
      <c r="E204" s="754"/>
      <c r="F204" s="450" t="s">
        <v>121</v>
      </c>
      <c r="G204" s="12" t="s">
        <v>399</v>
      </c>
      <c r="H204" s="12" t="s">
        <v>123</v>
      </c>
      <c r="I204" s="12" t="s">
        <v>124</v>
      </c>
      <c r="J204" s="60">
        <v>0</v>
      </c>
      <c r="K204" s="41" t="s">
        <v>5259</v>
      </c>
      <c r="L204" s="60">
        <v>0</v>
      </c>
      <c r="M204" s="41"/>
      <c r="N204" s="60">
        <v>0</v>
      </c>
      <c r="O204" s="41"/>
      <c r="P204" s="60">
        <v>0</v>
      </c>
      <c r="Q204" s="41"/>
      <c r="R204" s="60">
        <v>0</v>
      </c>
      <c r="S204" s="41"/>
      <c r="T204" s="60">
        <v>0</v>
      </c>
      <c r="U204" s="41"/>
      <c r="V204" s="60">
        <v>0</v>
      </c>
      <c r="W204" s="41"/>
      <c r="X204" s="60">
        <v>0</v>
      </c>
      <c r="Y204" s="41"/>
    </row>
    <row r="205" spans="1:25" s="6" customFormat="1" ht="105" x14ac:dyDescent="0.25">
      <c r="A205" s="579">
        <v>111</v>
      </c>
      <c r="B205" s="579"/>
      <c r="C205" s="579"/>
      <c r="D205" s="4" t="s">
        <v>434</v>
      </c>
      <c r="E205" s="4"/>
      <c r="F205" s="437" t="s">
        <v>402</v>
      </c>
      <c r="G205" s="5" t="s">
        <v>403</v>
      </c>
      <c r="H205" s="5" t="s">
        <v>404</v>
      </c>
      <c r="I205" s="5" t="s">
        <v>405</v>
      </c>
      <c r="J205" s="65">
        <v>0</v>
      </c>
      <c r="K205" s="50" t="s">
        <v>5264</v>
      </c>
      <c r="L205" s="65">
        <v>0</v>
      </c>
      <c r="M205" s="50"/>
      <c r="N205" s="65">
        <v>0</v>
      </c>
      <c r="O205" s="50"/>
      <c r="P205" s="65">
        <v>0</v>
      </c>
      <c r="Q205" s="50"/>
      <c r="R205" s="65">
        <v>0</v>
      </c>
      <c r="S205" s="50"/>
      <c r="T205" s="65">
        <v>0</v>
      </c>
      <c r="U205" s="50"/>
      <c r="V205" s="65">
        <v>0</v>
      </c>
      <c r="W205" s="47"/>
      <c r="X205" s="65">
        <v>0</v>
      </c>
      <c r="Y205" s="50"/>
    </row>
    <row r="206" spans="1:25" ht="60" x14ac:dyDescent="0.25">
      <c r="A206" s="564">
        <v>112</v>
      </c>
      <c r="B206" s="564"/>
      <c r="C206" s="564"/>
      <c r="D206" s="754" t="s">
        <v>435</v>
      </c>
      <c r="E206" s="754"/>
      <c r="F206" s="450" t="s">
        <v>406</v>
      </c>
      <c r="G206" s="12" t="s">
        <v>407</v>
      </c>
      <c r="H206" s="12" t="s">
        <v>408</v>
      </c>
      <c r="I206" s="12" t="s">
        <v>409</v>
      </c>
      <c r="J206" s="65">
        <v>0</v>
      </c>
      <c r="K206" s="50"/>
      <c r="L206" s="65">
        <v>0</v>
      </c>
      <c r="M206" s="50"/>
      <c r="N206" s="65">
        <v>0</v>
      </c>
      <c r="O206" s="50"/>
      <c r="P206" s="65">
        <v>0</v>
      </c>
      <c r="Q206" s="50"/>
      <c r="R206" s="65">
        <v>0</v>
      </c>
      <c r="S206" s="47"/>
      <c r="T206" s="65">
        <v>0</v>
      </c>
      <c r="U206" s="50"/>
      <c r="V206" s="65">
        <v>0</v>
      </c>
      <c r="W206" s="47"/>
      <c r="X206" s="65">
        <v>0</v>
      </c>
      <c r="Y206" s="45"/>
    </row>
    <row r="207" spans="1:25" ht="105" x14ac:dyDescent="0.25">
      <c r="A207" s="564">
        <v>113</v>
      </c>
      <c r="B207" s="564"/>
      <c r="C207" s="564"/>
      <c r="D207" s="754" t="s">
        <v>150</v>
      </c>
      <c r="E207" s="754"/>
      <c r="F207" s="450" t="s">
        <v>410</v>
      </c>
      <c r="G207" s="12" t="s">
        <v>411</v>
      </c>
      <c r="H207" s="12" t="s">
        <v>146</v>
      </c>
      <c r="I207" s="12" t="s">
        <v>147</v>
      </c>
      <c r="J207" s="60">
        <v>100</v>
      </c>
      <c r="K207" s="41"/>
      <c r="L207" s="60">
        <v>100</v>
      </c>
      <c r="M207" s="41"/>
      <c r="N207" s="60">
        <v>100</v>
      </c>
      <c r="O207" s="41"/>
      <c r="P207" s="60">
        <v>100</v>
      </c>
      <c r="Q207" s="41"/>
      <c r="R207" s="60">
        <v>100</v>
      </c>
      <c r="S207" s="41"/>
      <c r="T207" s="60">
        <v>100</v>
      </c>
      <c r="U207" s="41"/>
      <c r="V207" s="60">
        <v>100</v>
      </c>
      <c r="W207" s="41"/>
      <c r="X207" s="60">
        <v>100</v>
      </c>
      <c r="Y207" s="41"/>
    </row>
    <row r="208" spans="1:25" s="52" customFormat="1" ht="69" x14ac:dyDescent="0.25">
      <c r="A208" s="31">
        <v>114</v>
      </c>
      <c r="B208" s="31"/>
      <c r="C208" s="31"/>
      <c r="D208" s="756" t="s">
        <v>637</v>
      </c>
      <c r="E208" s="756"/>
      <c r="F208" s="517" t="s">
        <v>637</v>
      </c>
      <c r="G208" s="770"/>
      <c r="H208" s="770"/>
      <c r="I208" s="770"/>
      <c r="J208" s="61">
        <f>AVERAGE(J209:J211)</f>
        <v>16.666666666666668</v>
      </c>
      <c r="K208" s="43"/>
      <c r="L208" s="61">
        <f>AVERAGE(L209:L211)</f>
        <v>33.333333333333336</v>
      </c>
      <c r="M208" s="69"/>
      <c r="N208" s="61">
        <f>AVERAGE(N209:N211)</f>
        <v>33.333333333333336</v>
      </c>
      <c r="O208" s="69"/>
      <c r="P208" s="61">
        <f>AVERAGE(P209:P211)</f>
        <v>33.333333333333336</v>
      </c>
      <c r="Q208" s="69"/>
      <c r="R208" s="61">
        <f>AVERAGE(R209:R211)</f>
        <v>33.333333333333336</v>
      </c>
      <c r="S208" s="43"/>
      <c r="T208" s="61">
        <f>AVERAGE(T209:T211)</f>
        <v>33.333333333333336</v>
      </c>
      <c r="U208" s="43"/>
      <c r="V208" s="61">
        <f>AVERAGE(V209:V211)</f>
        <v>33.333333333333336</v>
      </c>
      <c r="W208" s="43"/>
      <c r="X208" s="61">
        <f>AVERAGE(X209:X211)</f>
        <v>33.333333333333336</v>
      </c>
      <c r="Y208" s="69"/>
    </row>
    <row r="209" spans="1:25" ht="210" x14ac:dyDescent="0.25">
      <c r="A209" s="564" t="s">
        <v>5067</v>
      </c>
      <c r="B209" s="564"/>
      <c r="C209" s="564"/>
      <c r="D209" s="564"/>
      <c r="E209" s="754" t="s">
        <v>7020</v>
      </c>
      <c r="F209" s="450" t="s">
        <v>412</v>
      </c>
      <c r="G209" s="771" t="s">
        <v>403</v>
      </c>
      <c r="H209" s="771" t="s">
        <v>404</v>
      </c>
      <c r="I209" s="771" t="s">
        <v>413</v>
      </c>
      <c r="J209" s="50">
        <v>50</v>
      </c>
      <c r="K209" s="40" t="s">
        <v>5270</v>
      </c>
      <c r="L209" s="50">
        <v>100</v>
      </c>
      <c r="M209" s="76"/>
      <c r="N209" s="50">
        <v>100</v>
      </c>
      <c r="O209" s="76"/>
      <c r="P209" s="50">
        <v>100</v>
      </c>
      <c r="Q209" s="76"/>
      <c r="R209" s="50">
        <v>100</v>
      </c>
      <c r="S209" s="76"/>
      <c r="T209" s="50">
        <v>100</v>
      </c>
      <c r="U209" s="76" t="s">
        <v>5269</v>
      </c>
      <c r="V209" s="50">
        <v>100</v>
      </c>
      <c r="W209" s="47"/>
      <c r="X209" s="50">
        <v>100</v>
      </c>
      <c r="Y209" s="50"/>
    </row>
    <row r="210" spans="1:25" ht="45" x14ac:dyDescent="0.3">
      <c r="A210" s="564" t="s">
        <v>5068</v>
      </c>
      <c r="B210" s="564"/>
      <c r="C210" s="564"/>
      <c r="D210" s="564"/>
      <c r="E210" s="772" t="s">
        <v>7021</v>
      </c>
      <c r="F210" s="450" t="s">
        <v>414</v>
      </c>
      <c r="G210" s="12" t="s">
        <v>415</v>
      </c>
      <c r="H210" s="12" t="s">
        <v>416</v>
      </c>
      <c r="I210" s="12" t="s">
        <v>417</v>
      </c>
      <c r="J210" s="65">
        <v>0</v>
      </c>
      <c r="K210" s="37"/>
      <c r="L210" s="65">
        <v>0</v>
      </c>
      <c r="M210" s="37"/>
      <c r="N210" s="65">
        <v>0</v>
      </c>
      <c r="O210" s="37"/>
      <c r="P210" s="65">
        <v>0</v>
      </c>
      <c r="Q210" s="37"/>
      <c r="R210" s="65">
        <v>0</v>
      </c>
      <c r="S210" s="37"/>
      <c r="T210" s="65">
        <v>0</v>
      </c>
      <c r="U210" s="37"/>
      <c r="V210" s="65">
        <v>0</v>
      </c>
      <c r="W210" s="47"/>
      <c r="X210" s="65">
        <v>0</v>
      </c>
      <c r="Y210" s="37"/>
    </row>
    <row r="211" spans="1:25" ht="178.5" customHeight="1" x14ac:dyDescent="0.3">
      <c r="A211" s="564" t="s">
        <v>5069</v>
      </c>
      <c r="B211" s="564"/>
      <c r="C211" s="564"/>
      <c r="D211" s="564"/>
      <c r="E211" s="772" t="s">
        <v>7022</v>
      </c>
      <c r="F211" s="450" t="s">
        <v>418</v>
      </c>
      <c r="G211" s="12" t="s">
        <v>419</v>
      </c>
      <c r="H211" s="12" t="s">
        <v>420</v>
      </c>
      <c r="I211" s="12" t="s">
        <v>421</v>
      </c>
      <c r="J211" s="65">
        <v>0</v>
      </c>
      <c r="K211" s="37"/>
      <c r="L211" s="65">
        <v>0</v>
      </c>
      <c r="M211" s="37"/>
      <c r="N211" s="65">
        <v>0</v>
      </c>
      <c r="O211" s="37"/>
      <c r="P211" s="65">
        <v>0</v>
      </c>
      <c r="Q211" s="37"/>
      <c r="R211" s="65">
        <v>0</v>
      </c>
      <c r="S211" s="37"/>
      <c r="T211" s="65">
        <v>0</v>
      </c>
      <c r="U211" s="37"/>
      <c r="V211" s="65">
        <v>0</v>
      </c>
      <c r="W211" s="47"/>
      <c r="X211" s="65">
        <v>0</v>
      </c>
      <c r="Y211" s="37"/>
    </row>
    <row r="212" spans="1:25" s="26" customFormat="1" ht="80.25" customHeight="1" x14ac:dyDescent="0.25">
      <c r="A212" s="28"/>
      <c r="B212" s="28"/>
      <c r="C212" s="750" t="s">
        <v>610</v>
      </c>
      <c r="D212" s="28"/>
      <c r="E212" s="1023"/>
      <c r="F212" s="762" t="s">
        <v>535</v>
      </c>
      <c r="G212" s="751"/>
      <c r="H212" s="751"/>
      <c r="I212" s="751"/>
      <c r="J212" s="75">
        <f>AVERAGE(J213,J216)</f>
        <v>100</v>
      </c>
      <c r="K212" s="44"/>
      <c r="L212" s="75">
        <f>AVERAGE(L213,L216)</f>
        <v>100</v>
      </c>
      <c r="M212" s="67"/>
      <c r="N212" s="75">
        <f>AVERAGE(N213,N216)</f>
        <v>100</v>
      </c>
      <c r="O212" s="67"/>
      <c r="P212" s="75">
        <f>AVERAGE(P213,P216)</f>
        <v>100</v>
      </c>
      <c r="Q212" s="67"/>
      <c r="R212" s="75">
        <f>AVERAGE(R213,R216)</f>
        <v>100</v>
      </c>
      <c r="S212" s="67"/>
      <c r="T212" s="75">
        <f>AVERAGE(T213,T216)</f>
        <v>100</v>
      </c>
      <c r="U212" s="67"/>
      <c r="V212" s="75">
        <f>AVERAGE(V213,V216)</f>
        <v>100</v>
      </c>
      <c r="W212" s="44"/>
      <c r="X212" s="75">
        <f>AVERAGE(X213,X216)</f>
        <v>100</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69"/>
      <c r="N213" s="61">
        <f>AVERAGE(N214:N215)</f>
        <v>100</v>
      </c>
      <c r="O213" s="69"/>
      <c r="P213" s="61">
        <f>AVERAGE(P214:P215)</f>
        <v>100</v>
      </c>
      <c r="Q213" s="69"/>
      <c r="R213" s="61">
        <f>AVERAGE(R214:R215)</f>
        <v>100</v>
      </c>
      <c r="S213" s="69"/>
      <c r="T213" s="61">
        <f>AVERAGE(T214:T215)</f>
        <v>100</v>
      </c>
      <c r="U213" s="69"/>
      <c r="V213" s="61">
        <f>AVERAGE(V214:V215)</f>
        <v>100</v>
      </c>
      <c r="W213" s="43"/>
      <c r="X213" s="61">
        <f>AVERAGE(X214:X215)</f>
        <v>100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1"/>
      <c r="L214" s="60">
        <v>100</v>
      </c>
      <c r="M214" s="41"/>
      <c r="N214" s="60">
        <v>100</v>
      </c>
      <c r="O214" s="41"/>
      <c r="P214" s="60">
        <v>100</v>
      </c>
      <c r="Q214" s="41"/>
      <c r="R214" s="60">
        <v>100</v>
      </c>
      <c r="S214" s="41"/>
      <c r="T214" s="60">
        <v>100</v>
      </c>
      <c r="U214" s="41"/>
      <c r="V214" s="60">
        <v>100</v>
      </c>
      <c r="W214" s="41"/>
      <c r="X214" s="60">
        <v>100</v>
      </c>
      <c r="Y214" s="41"/>
    </row>
    <row r="215" spans="1:25" ht="120" x14ac:dyDescent="0.25">
      <c r="A215" s="564" t="s">
        <v>609</v>
      </c>
      <c r="B215" s="564"/>
      <c r="C215" s="564"/>
      <c r="D215" s="564"/>
      <c r="E215" s="754" t="s">
        <v>7272</v>
      </c>
      <c r="F215" s="450" t="s">
        <v>422</v>
      </c>
      <c r="G215" s="12" t="s">
        <v>423</v>
      </c>
      <c r="H215" s="12" t="s">
        <v>424</v>
      </c>
      <c r="I215" s="12" t="s">
        <v>425</v>
      </c>
      <c r="J215" s="60"/>
      <c r="K215" s="41"/>
      <c r="L215" s="45"/>
      <c r="M215" s="45"/>
      <c r="N215" s="45"/>
      <c r="O215" s="45"/>
      <c r="P215" s="45"/>
      <c r="Q215" s="45"/>
      <c r="R215" s="45"/>
      <c r="S215" s="45"/>
      <c r="T215" s="45"/>
      <c r="U215" s="45"/>
      <c r="V215" s="45"/>
      <c r="W215" s="41"/>
      <c r="X215" s="45"/>
      <c r="Y215" s="45"/>
    </row>
    <row r="216" spans="1:25" ht="135" x14ac:dyDescent="0.25">
      <c r="A216" s="564">
        <v>116</v>
      </c>
      <c r="B216" s="564"/>
      <c r="C216" s="564"/>
      <c r="D216" s="754" t="s">
        <v>7024</v>
      </c>
      <c r="E216" s="754"/>
      <c r="F216" s="450" t="s">
        <v>426</v>
      </c>
      <c r="G216" s="12" t="s">
        <v>5352</v>
      </c>
      <c r="H216" s="12" t="s">
        <v>427</v>
      </c>
      <c r="I216" s="12" t="s">
        <v>428</v>
      </c>
      <c r="J216" s="60">
        <v>100</v>
      </c>
      <c r="K216" s="47" t="s">
        <v>3168</v>
      </c>
      <c r="L216" s="60">
        <v>100</v>
      </c>
      <c r="M216" s="41"/>
      <c r="N216" s="60">
        <v>100</v>
      </c>
      <c r="O216" s="41"/>
      <c r="P216" s="60">
        <v>100</v>
      </c>
      <c r="Q216" s="41"/>
      <c r="R216" s="60">
        <v>100</v>
      </c>
      <c r="S216" s="41"/>
      <c r="T216" s="60">
        <v>100</v>
      </c>
      <c r="U216" s="41"/>
      <c r="V216" s="60">
        <v>100</v>
      </c>
      <c r="W216" s="41"/>
      <c r="X216" s="60">
        <v>100</v>
      </c>
      <c r="Y216" s="41"/>
    </row>
    <row r="217" spans="1:25" s="26" customFormat="1" ht="60" x14ac:dyDescent="0.25">
      <c r="A217" s="28"/>
      <c r="B217" s="750" t="s">
        <v>611</v>
      </c>
      <c r="C217" s="28"/>
      <c r="D217" s="28"/>
      <c r="E217" s="28"/>
      <c r="F217" s="502" t="s">
        <v>536</v>
      </c>
      <c r="G217" s="28"/>
      <c r="H217" s="28"/>
      <c r="I217" s="28"/>
      <c r="J217" s="75">
        <f>AVERAGE(J218,J225,J231,J240)</f>
        <v>92.361111111111114</v>
      </c>
      <c r="K217" s="67"/>
      <c r="L217" s="75">
        <f>AVERAGE(L218,L225,L231,L240)</f>
        <v>92.361111111111114</v>
      </c>
      <c r="M217" s="67"/>
      <c r="N217" s="75">
        <f>AVERAGE(N218,N225,N231,N240)</f>
        <v>92.361111111111114</v>
      </c>
      <c r="O217" s="67"/>
      <c r="P217" s="75">
        <f>AVERAGE(P218,P225,P231,P240)</f>
        <v>92.361111111111114</v>
      </c>
      <c r="Q217" s="67"/>
      <c r="R217" s="75">
        <f>AVERAGE(R218,R225,R231,R240)</f>
        <v>92.361111111111114</v>
      </c>
      <c r="S217" s="67"/>
      <c r="T217" s="75">
        <f>AVERAGE(T218,T225,T231,T240)</f>
        <v>92.361111111111114</v>
      </c>
      <c r="U217" s="67"/>
      <c r="V217" s="75">
        <f>AVERAGE(V218,V225,V231,V240)</f>
        <v>92.361111111111114</v>
      </c>
      <c r="W217" s="44"/>
      <c r="X217" s="75">
        <f>AVERAGE(X218,X225,X231,X240)</f>
        <v>92.361111111111114</v>
      </c>
      <c r="Y217" s="67"/>
    </row>
    <row r="218" spans="1:25" s="26" customFormat="1" ht="45" x14ac:dyDescent="0.25">
      <c r="A218" s="28"/>
      <c r="B218" s="28"/>
      <c r="C218" s="750" t="s">
        <v>612</v>
      </c>
      <c r="D218" s="28"/>
      <c r="E218" s="28"/>
      <c r="F218" s="502" t="s">
        <v>537</v>
      </c>
      <c r="G218" s="28"/>
      <c r="H218" s="28"/>
      <c r="I218" s="28"/>
      <c r="J218" s="75">
        <f>AVERAGE(J219:J224)</f>
        <v>100</v>
      </c>
      <c r="K218" s="67"/>
      <c r="L218" s="203">
        <f>AVERAGE(L219:L224)</f>
        <v>100</v>
      </c>
      <c r="M218" s="67"/>
      <c r="N218" s="75">
        <f>AVERAGE(N219:N224)</f>
        <v>100</v>
      </c>
      <c r="O218" s="67"/>
      <c r="P218" s="75">
        <f>AVERAGE(P219:P224)</f>
        <v>100</v>
      </c>
      <c r="Q218" s="67"/>
      <c r="R218" s="75">
        <f>AVERAGE(R219:R224)</f>
        <v>100</v>
      </c>
      <c r="S218" s="67"/>
      <c r="T218" s="75">
        <f>AVERAGE(T219:T224)</f>
        <v>100</v>
      </c>
      <c r="U218" s="67"/>
      <c r="V218" s="75">
        <f>AVERAGE(V219:V224)</f>
        <v>100</v>
      </c>
      <c r="W218" s="44"/>
      <c r="X218" s="75">
        <f>AVERAGE(X219:X224)</f>
        <v>100</v>
      </c>
      <c r="Y218" s="67"/>
    </row>
    <row r="219" spans="1:25" ht="270" x14ac:dyDescent="0.25">
      <c r="A219" s="564">
        <v>117</v>
      </c>
      <c r="B219" s="564"/>
      <c r="C219" s="564"/>
      <c r="D219" s="754" t="s">
        <v>492</v>
      </c>
      <c r="E219" s="754"/>
      <c r="F219" s="450" t="s">
        <v>5131</v>
      </c>
      <c r="G219" s="12" t="s">
        <v>436</v>
      </c>
      <c r="H219" s="12" t="s">
        <v>437</v>
      </c>
      <c r="I219" s="12" t="s">
        <v>438</v>
      </c>
      <c r="J219" s="46">
        <v>100</v>
      </c>
      <c r="K219" s="73"/>
      <c r="L219" s="46">
        <v>100</v>
      </c>
      <c r="M219" s="73"/>
      <c r="N219" s="46">
        <v>100</v>
      </c>
      <c r="O219" s="73"/>
      <c r="P219" s="46">
        <v>100</v>
      </c>
      <c r="Q219" s="73"/>
      <c r="R219" s="46">
        <v>100</v>
      </c>
      <c r="S219" s="73"/>
      <c r="T219" s="46">
        <v>100</v>
      </c>
      <c r="U219" s="73"/>
      <c r="V219" s="46">
        <v>100</v>
      </c>
      <c r="W219" s="40"/>
      <c r="X219" s="46">
        <v>100</v>
      </c>
      <c r="Y219" s="73"/>
    </row>
    <row r="220" spans="1:25" ht="195" x14ac:dyDescent="0.25">
      <c r="A220" s="564">
        <v>118</v>
      </c>
      <c r="B220" s="564"/>
      <c r="C220" s="564"/>
      <c r="D220" s="754" t="s">
        <v>493</v>
      </c>
      <c r="E220" s="754"/>
      <c r="F220" s="420" t="s">
        <v>7177</v>
      </c>
      <c r="G220" s="12" t="s">
        <v>436</v>
      </c>
      <c r="H220" s="12" t="s">
        <v>437</v>
      </c>
      <c r="I220" s="12" t="s">
        <v>438</v>
      </c>
      <c r="J220" s="46">
        <v>100</v>
      </c>
      <c r="K220" s="73"/>
      <c r="L220" s="46">
        <v>100</v>
      </c>
      <c r="M220" s="73"/>
      <c r="N220" s="46">
        <v>100</v>
      </c>
      <c r="O220" s="73"/>
      <c r="P220" s="46">
        <v>100</v>
      </c>
      <c r="Q220" s="73"/>
      <c r="R220" s="46">
        <v>100</v>
      </c>
      <c r="S220" s="73"/>
      <c r="T220" s="46">
        <v>100</v>
      </c>
      <c r="U220" s="73"/>
      <c r="V220" s="46">
        <v>100</v>
      </c>
      <c r="W220" s="40"/>
      <c r="X220" s="46">
        <v>100</v>
      </c>
      <c r="Y220" s="73"/>
    </row>
    <row r="221" spans="1:25" ht="75" x14ac:dyDescent="0.25">
      <c r="A221" s="564">
        <v>119</v>
      </c>
      <c r="B221" s="564"/>
      <c r="C221" s="564"/>
      <c r="D221" s="754" t="s">
        <v>494</v>
      </c>
      <c r="E221" s="754"/>
      <c r="F221" s="450" t="s">
        <v>439</v>
      </c>
      <c r="G221" s="12" t="s">
        <v>36</v>
      </c>
      <c r="H221" s="12" t="s">
        <v>440</v>
      </c>
      <c r="I221" s="12" t="s">
        <v>114</v>
      </c>
      <c r="J221" s="46">
        <v>100</v>
      </c>
      <c r="K221" s="47" t="s">
        <v>3169</v>
      </c>
      <c r="L221" s="46">
        <v>100</v>
      </c>
      <c r="M221" s="73"/>
      <c r="N221" s="46">
        <v>100</v>
      </c>
      <c r="O221" s="73"/>
      <c r="P221" s="46">
        <v>100</v>
      </c>
      <c r="Q221" s="73"/>
      <c r="R221" s="46">
        <v>100</v>
      </c>
      <c r="S221" s="73"/>
      <c r="T221" s="46">
        <v>100</v>
      </c>
      <c r="U221" s="73"/>
      <c r="V221" s="46">
        <v>100</v>
      </c>
      <c r="W221" s="40"/>
      <c r="X221" s="46">
        <v>100</v>
      </c>
      <c r="Y221" s="73"/>
    </row>
    <row r="222" spans="1:25" ht="75" x14ac:dyDescent="0.25">
      <c r="A222" s="564">
        <v>120</v>
      </c>
      <c r="B222" s="564"/>
      <c r="C222" s="564"/>
      <c r="D222" s="754" t="s">
        <v>495</v>
      </c>
      <c r="E222" s="754"/>
      <c r="F222" s="450" t="s">
        <v>441</v>
      </c>
      <c r="G222" s="12" t="s">
        <v>36</v>
      </c>
      <c r="H222" s="12" t="s">
        <v>440</v>
      </c>
      <c r="I222" s="12" t="s">
        <v>114</v>
      </c>
      <c r="J222" s="46">
        <v>100</v>
      </c>
      <c r="K222" s="47" t="s">
        <v>3169</v>
      </c>
      <c r="L222" s="46">
        <v>100</v>
      </c>
      <c r="M222" s="73"/>
      <c r="N222" s="46">
        <v>100</v>
      </c>
      <c r="O222" s="73"/>
      <c r="P222" s="46">
        <v>100</v>
      </c>
      <c r="Q222" s="73"/>
      <c r="R222" s="46">
        <v>100</v>
      </c>
      <c r="S222" s="73"/>
      <c r="T222" s="46">
        <v>100</v>
      </c>
      <c r="U222" s="73"/>
      <c r="V222" s="46">
        <v>100</v>
      </c>
      <c r="W222" s="40"/>
      <c r="X222" s="46">
        <v>100</v>
      </c>
      <c r="Y222" s="73"/>
    </row>
    <row r="223" spans="1:25" ht="315" x14ac:dyDescent="0.25">
      <c r="A223" s="564">
        <v>121</v>
      </c>
      <c r="B223" s="564"/>
      <c r="C223" s="564"/>
      <c r="D223" s="754" t="s">
        <v>496</v>
      </c>
      <c r="E223" s="754"/>
      <c r="F223" s="450" t="s">
        <v>442</v>
      </c>
      <c r="G223" s="12" t="s">
        <v>443</v>
      </c>
      <c r="H223" s="12" t="s">
        <v>444</v>
      </c>
      <c r="I223" s="12" t="s">
        <v>445</v>
      </c>
      <c r="J223" s="46">
        <v>100</v>
      </c>
      <c r="K223" s="47" t="s">
        <v>3170</v>
      </c>
      <c r="L223" s="46">
        <v>100</v>
      </c>
      <c r="M223" s="73"/>
      <c r="N223" s="46">
        <v>100</v>
      </c>
      <c r="O223" s="73"/>
      <c r="P223" s="46">
        <v>100</v>
      </c>
      <c r="Q223" s="73"/>
      <c r="R223" s="46">
        <v>100</v>
      </c>
      <c r="S223" s="73"/>
      <c r="T223" s="46">
        <v>100</v>
      </c>
      <c r="U223" s="73"/>
      <c r="V223" s="46">
        <v>100</v>
      </c>
      <c r="W223" s="40"/>
      <c r="X223" s="46">
        <v>100</v>
      </c>
      <c r="Y223" s="73"/>
    </row>
    <row r="224" spans="1:25" ht="345" x14ac:dyDescent="0.25">
      <c r="A224" s="564">
        <v>122</v>
      </c>
      <c r="B224" s="564"/>
      <c r="C224" s="564"/>
      <c r="D224" s="754" t="s">
        <v>497</v>
      </c>
      <c r="E224" s="754"/>
      <c r="F224" s="450" t="s">
        <v>446</v>
      </c>
      <c r="G224" s="12" t="s">
        <v>447</v>
      </c>
      <c r="H224" s="12" t="s">
        <v>448</v>
      </c>
      <c r="I224" s="12" t="s">
        <v>325</v>
      </c>
      <c r="J224" s="46">
        <v>100</v>
      </c>
      <c r="K224" s="76" t="s">
        <v>3171</v>
      </c>
      <c r="L224" s="46">
        <v>100</v>
      </c>
      <c r="M224" s="73"/>
      <c r="N224" s="46">
        <v>100</v>
      </c>
      <c r="O224" s="73"/>
      <c r="P224" s="46">
        <v>100</v>
      </c>
      <c r="Q224" s="73"/>
      <c r="R224" s="46">
        <v>100</v>
      </c>
      <c r="S224" s="73"/>
      <c r="T224" s="46">
        <v>100</v>
      </c>
      <c r="U224" s="73"/>
      <c r="V224" s="46">
        <v>100</v>
      </c>
      <c r="W224" s="40"/>
      <c r="X224" s="46">
        <v>100</v>
      </c>
      <c r="Y224" s="73"/>
    </row>
    <row r="225" spans="1:25" s="26" customFormat="1" ht="77.25" customHeight="1" x14ac:dyDescent="0.25">
      <c r="A225" s="28"/>
      <c r="B225" s="28"/>
      <c r="C225" s="750" t="s">
        <v>613</v>
      </c>
      <c r="D225" s="28"/>
      <c r="E225" s="1023"/>
      <c r="F225" s="762" t="s">
        <v>538</v>
      </c>
      <c r="G225" s="751"/>
      <c r="H225" s="751"/>
      <c r="I225" s="751"/>
      <c r="J225" s="75">
        <f>AVERAGE(J226:J230)</f>
        <v>100</v>
      </c>
      <c r="K225" s="44"/>
      <c r="L225" s="75">
        <f>AVERAGE(L226:L230)</f>
        <v>100</v>
      </c>
      <c r="M225" s="67"/>
      <c r="N225" s="75">
        <f>AVERAGE(N226:N230)</f>
        <v>100</v>
      </c>
      <c r="O225" s="67"/>
      <c r="P225" s="75">
        <f>AVERAGE(P226:P230)</f>
        <v>100</v>
      </c>
      <c r="Q225" s="67"/>
      <c r="R225" s="75">
        <f>AVERAGE(R226:R230)</f>
        <v>100</v>
      </c>
      <c r="S225" s="67"/>
      <c r="T225" s="75">
        <f>AVERAGE(T226:T230)</f>
        <v>100</v>
      </c>
      <c r="U225" s="67"/>
      <c r="V225" s="75">
        <f>AVERAGE(V226:V230)</f>
        <v>100</v>
      </c>
      <c r="W225" s="44"/>
      <c r="X225" s="75">
        <f>AVERAGE(X226:X230)</f>
        <v>100</v>
      </c>
      <c r="Y225" s="67"/>
    </row>
    <row r="226" spans="1:25" ht="105" x14ac:dyDescent="0.25">
      <c r="A226" s="564">
        <v>123</v>
      </c>
      <c r="B226" s="564"/>
      <c r="C226" s="564"/>
      <c r="D226" s="754" t="s">
        <v>498</v>
      </c>
      <c r="E226" s="754"/>
      <c r="F226" s="450" t="s">
        <v>449</v>
      </c>
      <c r="G226" s="12" t="s">
        <v>436</v>
      </c>
      <c r="H226" s="12" t="s">
        <v>437</v>
      </c>
      <c r="I226" s="12" t="s">
        <v>438</v>
      </c>
      <c r="J226" s="46">
        <v>100</v>
      </c>
      <c r="K226" s="73"/>
      <c r="L226" s="46">
        <v>100</v>
      </c>
      <c r="M226" s="73"/>
      <c r="N226" s="46">
        <v>100</v>
      </c>
      <c r="O226" s="73"/>
      <c r="P226" s="46">
        <v>100</v>
      </c>
      <c r="Q226" s="73"/>
      <c r="R226" s="46">
        <v>100</v>
      </c>
      <c r="S226" s="73"/>
      <c r="T226" s="46">
        <v>100</v>
      </c>
      <c r="U226" s="73"/>
      <c r="V226" s="46">
        <v>100</v>
      </c>
      <c r="W226" s="40"/>
      <c r="X226" s="46">
        <v>100</v>
      </c>
      <c r="Y226" s="73"/>
    </row>
    <row r="227" spans="1:25" ht="105" x14ac:dyDescent="0.25">
      <c r="A227" s="564">
        <v>124</v>
      </c>
      <c r="B227" s="564"/>
      <c r="C227" s="564"/>
      <c r="D227" s="754" t="s">
        <v>499</v>
      </c>
      <c r="E227" s="754"/>
      <c r="F227" s="450" t="s">
        <v>450</v>
      </c>
      <c r="G227" s="12" t="s">
        <v>436</v>
      </c>
      <c r="H227" s="12" t="s">
        <v>437</v>
      </c>
      <c r="I227" s="12" t="s">
        <v>438</v>
      </c>
      <c r="J227" s="46">
        <v>100</v>
      </c>
      <c r="K227" s="73"/>
      <c r="L227" s="46">
        <v>100</v>
      </c>
      <c r="M227" s="73"/>
      <c r="N227" s="46">
        <v>100</v>
      </c>
      <c r="O227" s="73"/>
      <c r="P227" s="46">
        <v>100</v>
      </c>
      <c r="Q227" s="73"/>
      <c r="R227" s="46">
        <v>100</v>
      </c>
      <c r="S227" s="73"/>
      <c r="T227" s="46">
        <v>100</v>
      </c>
      <c r="U227" s="73"/>
      <c r="V227" s="46">
        <v>100</v>
      </c>
      <c r="W227" s="40"/>
      <c r="X227" s="46">
        <v>100</v>
      </c>
      <c r="Y227" s="73"/>
    </row>
    <row r="228" spans="1:25" ht="105" x14ac:dyDescent="0.25">
      <c r="A228" s="564">
        <v>125</v>
      </c>
      <c r="B228" s="564"/>
      <c r="C228" s="564"/>
      <c r="D228" s="754" t="s">
        <v>502</v>
      </c>
      <c r="E228" s="754"/>
      <c r="F228" s="450" t="s">
        <v>451</v>
      </c>
      <c r="G228" s="12" t="s">
        <v>436</v>
      </c>
      <c r="H228" s="12" t="s">
        <v>437</v>
      </c>
      <c r="I228" s="12" t="s">
        <v>438</v>
      </c>
      <c r="J228" s="46">
        <v>100</v>
      </c>
      <c r="K228" s="73"/>
      <c r="L228" s="46">
        <v>100</v>
      </c>
      <c r="M228" s="73"/>
      <c r="N228" s="46">
        <v>100</v>
      </c>
      <c r="O228" s="73"/>
      <c r="P228" s="46">
        <v>100</v>
      </c>
      <c r="Q228" s="73"/>
      <c r="R228" s="46">
        <v>100</v>
      </c>
      <c r="S228" s="73"/>
      <c r="T228" s="46">
        <v>100</v>
      </c>
      <c r="U228" s="73"/>
      <c r="V228" s="46">
        <v>100</v>
      </c>
      <c r="W228" s="40"/>
      <c r="X228" s="46">
        <v>100</v>
      </c>
      <c r="Y228" s="73"/>
    </row>
    <row r="229" spans="1:25" ht="120" x14ac:dyDescent="0.25">
      <c r="A229" s="564">
        <v>126</v>
      </c>
      <c r="B229" s="564"/>
      <c r="C229" s="564"/>
      <c r="D229" s="754" t="s">
        <v>500</v>
      </c>
      <c r="E229" s="754"/>
      <c r="F229" s="450" t="s">
        <v>452</v>
      </c>
      <c r="G229" s="12" t="s">
        <v>436</v>
      </c>
      <c r="H229" s="12" t="s">
        <v>437</v>
      </c>
      <c r="I229" s="12" t="s">
        <v>438</v>
      </c>
      <c r="J229" s="46">
        <v>100</v>
      </c>
      <c r="K229" s="73"/>
      <c r="L229" s="46">
        <v>100</v>
      </c>
      <c r="M229" s="73"/>
      <c r="N229" s="46">
        <v>100</v>
      </c>
      <c r="O229" s="73"/>
      <c r="P229" s="46">
        <v>100</v>
      </c>
      <c r="Q229" s="73"/>
      <c r="R229" s="46">
        <v>100</v>
      </c>
      <c r="S229" s="73"/>
      <c r="T229" s="46">
        <v>100</v>
      </c>
      <c r="U229" s="73"/>
      <c r="V229" s="46">
        <v>100</v>
      </c>
      <c r="W229" s="40"/>
      <c r="X229" s="46">
        <v>100</v>
      </c>
      <c r="Y229" s="73"/>
    </row>
    <row r="230" spans="1:25" ht="120" x14ac:dyDescent="0.25">
      <c r="A230" s="564">
        <v>127</v>
      </c>
      <c r="B230" s="564"/>
      <c r="C230" s="564"/>
      <c r="D230" s="754" t="s">
        <v>501</v>
      </c>
      <c r="E230" s="754"/>
      <c r="F230" s="450" t="s">
        <v>453</v>
      </c>
      <c r="G230" s="12" t="s">
        <v>436</v>
      </c>
      <c r="H230" s="12" t="s">
        <v>437</v>
      </c>
      <c r="I230" s="12" t="s">
        <v>438</v>
      </c>
      <c r="J230" s="46">
        <v>100</v>
      </c>
      <c r="K230" s="73"/>
      <c r="L230" s="46">
        <v>100</v>
      </c>
      <c r="M230" s="73"/>
      <c r="N230" s="46">
        <v>100</v>
      </c>
      <c r="O230" s="73"/>
      <c r="P230" s="46">
        <v>100</v>
      </c>
      <c r="Q230" s="73"/>
      <c r="R230" s="46">
        <v>100</v>
      </c>
      <c r="S230" s="73"/>
      <c r="T230" s="46">
        <v>100</v>
      </c>
      <c r="U230" s="73"/>
      <c r="V230" s="46">
        <v>100</v>
      </c>
      <c r="W230" s="40"/>
      <c r="X230" s="46">
        <v>100</v>
      </c>
      <c r="Y230" s="73"/>
    </row>
    <row r="231" spans="1:25" s="26" customFormat="1" ht="140.25" customHeight="1" x14ac:dyDescent="0.25">
      <c r="A231" s="28"/>
      <c r="B231" s="28"/>
      <c r="C231" s="750" t="s">
        <v>614</v>
      </c>
      <c r="D231" s="28"/>
      <c r="E231" s="1023"/>
      <c r="F231" s="762" t="s">
        <v>539</v>
      </c>
      <c r="G231" s="751"/>
      <c r="H231" s="751"/>
      <c r="I231" s="751"/>
      <c r="J231" s="75">
        <f>AVERAGE(J232:J239)</f>
        <v>75</v>
      </c>
      <c r="K231" s="44"/>
      <c r="L231" s="75">
        <f>AVERAGE(L232:L239)</f>
        <v>75</v>
      </c>
      <c r="M231" s="67"/>
      <c r="N231" s="75">
        <f>AVERAGE(N232:N239)</f>
        <v>75</v>
      </c>
      <c r="O231" s="67"/>
      <c r="P231" s="75">
        <f>AVERAGE(P232:P239)</f>
        <v>75</v>
      </c>
      <c r="Q231" s="67"/>
      <c r="R231" s="75">
        <f>AVERAGE(R232:R239)</f>
        <v>75</v>
      </c>
      <c r="S231" s="67"/>
      <c r="T231" s="75">
        <f>AVERAGE(T232:T239)</f>
        <v>75</v>
      </c>
      <c r="U231" s="67"/>
      <c r="V231" s="75">
        <f>AVERAGE(V232:V239)</f>
        <v>75</v>
      </c>
      <c r="W231" s="44"/>
      <c r="X231" s="75">
        <f>AVERAGE(X232:X239)</f>
        <v>75</v>
      </c>
      <c r="Y231" s="67"/>
    </row>
    <row r="232" spans="1:25" ht="105" x14ac:dyDescent="0.25">
      <c r="A232" s="564">
        <v>128</v>
      </c>
      <c r="B232" s="564"/>
      <c r="C232" s="564"/>
      <c r="D232" s="773" t="s">
        <v>503</v>
      </c>
      <c r="E232" s="773"/>
      <c r="F232" s="450" t="s">
        <v>454</v>
      </c>
      <c r="G232" s="12" t="s">
        <v>86</v>
      </c>
      <c r="H232" s="12" t="s">
        <v>455</v>
      </c>
      <c r="I232" s="12" t="s">
        <v>456</v>
      </c>
      <c r="J232" s="46">
        <v>50</v>
      </c>
      <c r="K232" s="76" t="s">
        <v>3172</v>
      </c>
      <c r="L232" s="46">
        <v>50</v>
      </c>
      <c r="M232" s="73"/>
      <c r="N232" s="46">
        <v>50</v>
      </c>
      <c r="O232" s="73"/>
      <c r="P232" s="46">
        <v>50</v>
      </c>
      <c r="Q232" s="73"/>
      <c r="R232" s="46">
        <v>50</v>
      </c>
      <c r="S232" s="73"/>
      <c r="T232" s="46">
        <v>50</v>
      </c>
      <c r="U232" s="73"/>
      <c r="V232" s="46">
        <v>50</v>
      </c>
      <c r="W232" s="40"/>
      <c r="X232" s="46">
        <v>50</v>
      </c>
      <c r="Y232" s="73"/>
    </row>
    <row r="233" spans="1:25" ht="102" customHeight="1" x14ac:dyDescent="0.25">
      <c r="A233" s="564">
        <v>129</v>
      </c>
      <c r="B233" s="564"/>
      <c r="C233" s="564"/>
      <c r="D233" s="773" t="s">
        <v>504</v>
      </c>
      <c r="E233" s="773"/>
      <c r="F233" s="450" t="s">
        <v>458</v>
      </c>
      <c r="G233" s="12" t="s">
        <v>36</v>
      </c>
      <c r="H233" s="12" t="s">
        <v>459</v>
      </c>
      <c r="I233" s="12" t="s">
        <v>114</v>
      </c>
      <c r="J233" s="46">
        <v>50</v>
      </c>
      <c r="K233" s="73" t="s">
        <v>7284</v>
      </c>
      <c r="L233" s="46">
        <v>50</v>
      </c>
      <c r="M233" s="73"/>
      <c r="N233" s="46">
        <v>50</v>
      </c>
      <c r="O233" s="73"/>
      <c r="P233" s="46">
        <v>50</v>
      </c>
      <c r="Q233" s="73"/>
      <c r="R233" s="46">
        <v>50</v>
      </c>
      <c r="S233" s="73"/>
      <c r="T233" s="46">
        <v>50</v>
      </c>
      <c r="U233" s="73"/>
      <c r="V233" s="46">
        <v>50</v>
      </c>
      <c r="W233" s="40"/>
      <c r="X233" s="46">
        <v>50</v>
      </c>
      <c r="Y233" s="73"/>
    </row>
    <row r="234" spans="1:25" ht="105" x14ac:dyDescent="0.25">
      <c r="A234" s="564">
        <v>130</v>
      </c>
      <c r="B234" s="564"/>
      <c r="C234" s="564"/>
      <c r="D234" s="773" t="s">
        <v>505</v>
      </c>
      <c r="E234" s="773"/>
      <c r="F234" s="450" t="s">
        <v>460</v>
      </c>
      <c r="G234" s="12" t="s">
        <v>461</v>
      </c>
      <c r="H234" s="12" t="s">
        <v>462</v>
      </c>
      <c r="I234" s="12" t="s">
        <v>102</v>
      </c>
      <c r="J234" s="46">
        <v>100</v>
      </c>
      <c r="K234" s="76" t="s">
        <v>3173</v>
      </c>
      <c r="L234" s="46">
        <v>100</v>
      </c>
      <c r="M234" s="73"/>
      <c r="N234" s="46">
        <v>100</v>
      </c>
      <c r="O234" s="73"/>
      <c r="P234" s="46">
        <v>100</v>
      </c>
      <c r="Q234" s="73"/>
      <c r="R234" s="46">
        <v>100</v>
      </c>
      <c r="S234" s="73"/>
      <c r="T234" s="46">
        <v>100</v>
      </c>
      <c r="U234" s="73"/>
      <c r="V234" s="46">
        <v>100</v>
      </c>
      <c r="W234" s="40"/>
      <c r="X234" s="46">
        <v>100</v>
      </c>
      <c r="Y234" s="73"/>
    </row>
    <row r="235" spans="1:25" ht="105" x14ac:dyDescent="0.25">
      <c r="A235" s="564">
        <v>131</v>
      </c>
      <c r="B235" s="564"/>
      <c r="C235" s="564"/>
      <c r="D235" s="773" t="s">
        <v>506</v>
      </c>
      <c r="E235" s="773"/>
      <c r="F235" s="450" t="s">
        <v>463</v>
      </c>
      <c r="G235" s="12" t="s">
        <v>464</v>
      </c>
      <c r="H235" s="12" t="s">
        <v>36</v>
      </c>
      <c r="I235" s="12" t="s">
        <v>465</v>
      </c>
      <c r="J235" s="46">
        <v>100</v>
      </c>
      <c r="K235" s="73"/>
      <c r="L235" s="46">
        <v>100</v>
      </c>
      <c r="M235" s="73"/>
      <c r="N235" s="46">
        <v>100</v>
      </c>
      <c r="O235" s="73"/>
      <c r="P235" s="46">
        <v>100</v>
      </c>
      <c r="Q235" s="73"/>
      <c r="R235" s="46">
        <v>100</v>
      </c>
      <c r="S235" s="73"/>
      <c r="T235" s="46">
        <v>100</v>
      </c>
      <c r="U235" s="73"/>
      <c r="V235" s="46">
        <v>100</v>
      </c>
      <c r="W235" s="40"/>
      <c r="X235" s="46">
        <v>100</v>
      </c>
      <c r="Y235" s="73"/>
    </row>
    <row r="236" spans="1:25" ht="120" x14ac:dyDescent="0.25">
      <c r="A236" s="564">
        <v>132</v>
      </c>
      <c r="B236" s="564"/>
      <c r="C236" s="564"/>
      <c r="D236" s="773" t="s">
        <v>507</v>
      </c>
      <c r="E236" s="773"/>
      <c r="F236" s="450" t="s">
        <v>466</v>
      </c>
      <c r="G236" s="12" t="s">
        <v>36</v>
      </c>
      <c r="H236" s="12" t="s">
        <v>440</v>
      </c>
      <c r="I236" s="12" t="s">
        <v>348</v>
      </c>
      <c r="J236" s="46">
        <v>50</v>
      </c>
      <c r="K236" s="40" t="s">
        <v>3174</v>
      </c>
      <c r="L236" s="46">
        <v>50</v>
      </c>
      <c r="M236" s="73"/>
      <c r="N236" s="46">
        <v>50</v>
      </c>
      <c r="O236" s="73"/>
      <c r="P236" s="46">
        <v>50</v>
      </c>
      <c r="Q236" s="73"/>
      <c r="R236" s="46">
        <v>50</v>
      </c>
      <c r="S236" s="73"/>
      <c r="T236" s="46">
        <v>50</v>
      </c>
      <c r="U236" s="73"/>
      <c r="V236" s="46">
        <v>50</v>
      </c>
      <c r="W236" s="40"/>
      <c r="X236" s="46">
        <v>50</v>
      </c>
      <c r="Y236" s="73"/>
    </row>
    <row r="237" spans="1:25" ht="180" x14ac:dyDescent="0.25">
      <c r="A237" s="564">
        <v>133</v>
      </c>
      <c r="B237" s="564"/>
      <c r="C237" s="564"/>
      <c r="D237" s="773" t="s">
        <v>508</v>
      </c>
      <c r="E237" s="773"/>
      <c r="F237" s="450" t="s">
        <v>467</v>
      </c>
      <c r="G237" s="12" t="s">
        <v>468</v>
      </c>
      <c r="H237" s="12" t="s">
        <v>105</v>
      </c>
      <c r="I237" s="12" t="s">
        <v>469</v>
      </c>
      <c r="J237" s="46">
        <v>50</v>
      </c>
      <c r="K237" s="76" t="s">
        <v>3175</v>
      </c>
      <c r="L237" s="46">
        <v>50</v>
      </c>
      <c r="M237" s="73"/>
      <c r="N237" s="46">
        <v>50</v>
      </c>
      <c r="O237" s="73"/>
      <c r="P237" s="46">
        <v>50</v>
      </c>
      <c r="Q237" s="73"/>
      <c r="R237" s="46">
        <v>50</v>
      </c>
      <c r="S237" s="73"/>
      <c r="T237" s="46">
        <v>50</v>
      </c>
      <c r="U237" s="73"/>
      <c r="V237" s="46">
        <v>50</v>
      </c>
      <c r="W237" s="40"/>
      <c r="X237" s="46">
        <v>50</v>
      </c>
      <c r="Y237" s="76" t="s">
        <v>3176</v>
      </c>
    </row>
    <row r="238" spans="1:25" ht="210" x14ac:dyDescent="0.25">
      <c r="A238" s="564">
        <v>134</v>
      </c>
      <c r="B238" s="564"/>
      <c r="C238" s="564"/>
      <c r="D238" s="773" t="s">
        <v>509</v>
      </c>
      <c r="E238" s="773"/>
      <c r="F238" s="450" t="s">
        <v>470</v>
      </c>
      <c r="G238" s="12" t="s">
        <v>86</v>
      </c>
      <c r="H238" s="12" t="s">
        <v>471</v>
      </c>
      <c r="I238" s="12" t="s">
        <v>472</v>
      </c>
      <c r="J238" s="46">
        <v>100</v>
      </c>
      <c r="K238" s="76" t="s">
        <v>3177</v>
      </c>
      <c r="L238" s="46">
        <v>100</v>
      </c>
      <c r="M238" s="73"/>
      <c r="N238" s="46">
        <v>100</v>
      </c>
      <c r="O238" s="73"/>
      <c r="P238" s="46">
        <v>100</v>
      </c>
      <c r="Q238" s="73"/>
      <c r="R238" s="46">
        <v>100</v>
      </c>
      <c r="S238" s="73"/>
      <c r="T238" s="46">
        <v>100</v>
      </c>
      <c r="U238" s="73"/>
      <c r="V238" s="46">
        <v>100</v>
      </c>
      <c r="W238" s="40"/>
      <c r="X238" s="46">
        <v>100</v>
      </c>
      <c r="Y238" s="73"/>
    </row>
    <row r="239" spans="1:25" ht="300" x14ac:dyDescent="0.25">
      <c r="A239" s="564">
        <v>135</v>
      </c>
      <c r="B239" s="564"/>
      <c r="C239" s="564"/>
      <c r="D239" s="773" t="s">
        <v>510</v>
      </c>
      <c r="E239" s="773"/>
      <c r="F239" s="450" t="s">
        <v>473</v>
      </c>
      <c r="G239" s="12" t="s">
        <v>474</v>
      </c>
      <c r="H239" s="12" t="s">
        <v>475</v>
      </c>
      <c r="I239" s="12" t="s">
        <v>476</v>
      </c>
      <c r="J239" s="46">
        <v>100</v>
      </c>
      <c r="K239" s="73"/>
      <c r="L239" s="46">
        <v>100</v>
      </c>
      <c r="M239" s="73"/>
      <c r="N239" s="46">
        <v>100</v>
      </c>
      <c r="O239" s="73"/>
      <c r="P239" s="46">
        <v>100</v>
      </c>
      <c r="Q239" s="73"/>
      <c r="R239" s="46">
        <v>100</v>
      </c>
      <c r="S239" s="73"/>
      <c r="T239" s="46">
        <v>100</v>
      </c>
      <c r="U239" s="73"/>
      <c r="V239" s="46">
        <v>100</v>
      </c>
      <c r="W239" s="40"/>
      <c r="X239" s="46">
        <v>100</v>
      </c>
      <c r="Y239" s="73"/>
    </row>
    <row r="240" spans="1:25" s="54" customFormat="1" ht="120.75" x14ac:dyDescent="0.25">
      <c r="A240" s="774"/>
      <c r="B240" s="774"/>
      <c r="C240" s="775" t="s">
        <v>615</v>
      </c>
      <c r="D240" s="774"/>
      <c r="E240" s="1025"/>
      <c r="F240" s="776" t="s">
        <v>540</v>
      </c>
      <c r="G240" s="777"/>
      <c r="H240" s="777"/>
      <c r="I240" s="777"/>
      <c r="J240" s="77">
        <f>AVERAGE(J241:J249)</f>
        <v>94.444444444444443</v>
      </c>
      <c r="K240" s="74"/>
      <c r="L240" s="77">
        <f>AVERAGE(L241:L249)</f>
        <v>94.444444444444443</v>
      </c>
      <c r="M240" s="78"/>
      <c r="N240" s="77">
        <f>AVERAGE(N241:N249)</f>
        <v>94.444444444444443</v>
      </c>
      <c r="O240" s="78"/>
      <c r="P240" s="77">
        <f>AVERAGE(P241:P249)</f>
        <v>94.444444444444443</v>
      </c>
      <c r="Q240" s="78"/>
      <c r="R240" s="77">
        <f>AVERAGE(R241:R249)</f>
        <v>94.444444444444443</v>
      </c>
      <c r="S240" s="78"/>
      <c r="T240" s="77">
        <f>AVERAGE(T241:T249)</f>
        <v>94.444444444444443</v>
      </c>
      <c r="U240" s="78"/>
      <c r="V240" s="77">
        <f>AVERAGE(V241:V249)</f>
        <v>94.444444444444443</v>
      </c>
      <c r="W240" s="79"/>
      <c r="X240" s="77">
        <f>AVERAGE(X241:X249)</f>
        <v>94.444444444444443</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73"/>
      <c r="L241" s="46">
        <v>100</v>
      </c>
      <c r="M241" s="73"/>
      <c r="N241" s="46">
        <v>100</v>
      </c>
      <c r="O241" s="73"/>
      <c r="P241" s="46">
        <v>100</v>
      </c>
      <c r="Q241" s="73"/>
      <c r="R241" s="46">
        <v>100</v>
      </c>
      <c r="S241" s="73"/>
      <c r="T241" s="46">
        <v>100</v>
      </c>
      <c r="U241" s="73"/>
      <c r="V241" s="46">
        <v>100</v>
      </c>
      <c r="W241" s="40"/>
      <c r="X241" s="46">
        <v>100</v>
      </c>
      <c r="Y241" s="73"/>
    </row>
    <row r="242" spans="1:25" s="55" customFormat="1" ht="105" x14ac:dyDescent="0.25">
      <c r="A242" s="564">
        <v>137</v>
      </c>
      <c r="B242" s="778"/>
      <c r="C242" s="778"/>
      <c r="D242" s="779" t="s">
        <v>519</v>
      </c>
      <c r="E242" s="779"/>
      <c r="F242" s="426" t="s">
        <v>477</v>
      </c>
      <c r="G242" s="780" t="s">
        <v>478</v>
      </c>
      <c r="H242" s="780" t="s">
        <v>479</v>
      </c>
      <c r="I242" s="780" t="s">
        <v>114</v>
      </c>
      <c r="J242" s="46">
        <v>100</v>
      </c>
      <c r="K242" s="76" t="s">
        <v>3178</v>
      </c>
      <c r="L242" s="46">
        <v>100</v>
      </c>
      <c r="M242" s="73"/>
      <c r="N242" s="46">
        <v>100</v>
      </c>
      <c r="O242" s="73"/>
      <c r="P242" s="46">
        <v>100</v>
      </c>
      <c r="Q242" s="73"/>
      <c r="R242" s="46">
        <v>100</v>
      </c>
      <c r="S242" s="73"/>
      <c r="T242" s="46">
        <v>100</v>
      </c>
      <c r="U242" s="73"/>
      <c r="V242" s="46">
        <v>100</v>
      </c>
      <c r="W242" s="41"/>
      <c r="X242" s="46">
        <v>100</v>
      </c>
      <c r="Y242" s="73"/>
    </row>
    <row r="243" spans="1:25" ht="240" x14ac:dyDescent="0.25">
      <c r="A243" s="778">
        <v>138</v>
      </c>
      <c r="B243" s="564"/>
      <c r="C243" s="564"/>
      <c r="D243" s="773" t="s">
        <v>518</v>
      </c>
      <c r="E243" s="773"/>
      <c r="F243" s="450" t="s">
        <v>480</v>
      </c>
      <c r="G243" s="12" t="s">
        <v>478</v>
      </c>
      <c r="H243" s="12" t="s">
        <v>456</v>
      </c>
      <c r="I243" s="12" t="s">
        <v>102</v>
      </c>
      <c r="J243" s="46">
        <v>50</v>
      </c>
      <c r="K243" s="76" t="s">
        <v>3179</v>
      </c>
      <c r="L243" s="46">
        <v>50</v>
      </c>
      <c r="M243" s="50"/>
      <c r="N243" s="46">
        <v>50</v>
      </c>
      <c r="O243" s="50"/>
      <c r="P243" s="46">
        <v>50</v>
      </c>
      <c r="Q243" s="50"/>
      <c r="R243" s="46">
        <v>50</v>
      </c>
      <c r="S243" s="50"/>
      <c r="T243" s="46">
        <v>50</v>
      </c>
      <c r="U243" s="50"/>
      <c r="V243" s="46">
        <v>50</v>
      </c>
      <c r="W243" s="40"/>
      <c r="X243" s="46">
        <v>50</v>
      </c>
      <c r="Y243" s="50"/>
    </row>
    <row r="244" spans="1:25" ht="90" x14ac:dyDescent="0.25">
      <c r="A244" s="564">
        <v>139</v>
      </c>
      <c r="B244" s="564"/>
      <c r="C244" s="564"/>
      <c r="D244" s="773" t="s">
        <v>517</v>
      </c>
      <c r="E244" s="773"/>
      <c r="F244" s="450" t="s">
        <v>481</v>
      </c>
      <c r="G244" s="12" t="s">
        <v>36</v>
      </c>
      <c r="H244" s="12" t="s">
        <v>482</v>
      </c>
      <c r="I244" s="12" t="s">
        <v>483</v>
      </c>
      <c r="J244" s="46">
        <v>100</v>
      </c>
      <c r="K244" s="50"/>
      <c r="L244" s="46">
        <v>100</v>
      </c>
      <c r="M244" s="50"/>
      <c r="N244" s="46">
        <v>100</v>
      </c>
      <c r="O244" s="50"/>
      <c r="P244" s="46">
        <v>100</v>
      </c>
      <c r="Q244" s="50"/>
      <c r="R244" s="46">
        <v>100</v>
      </c>
      <c r="S244" s="50"/>
      <c r="T244" s="46">
        <v>100</v>
      </c>
      <c r="U244" s="50"/>
      <c r="V244" s="46">
        <v>100</v>
      </c>
      <c r="W244" s="40"/>
      <c r="X244" s="46">
        <v>100</v>
      </c>
      <c r="Y244" s="50"/>
    </row>
    <row r="245" spans="1:25" ht="69" x14ac:dyDescent="0.25">
      <c r="A245" s="564">
        <v>140</v>
      </c>
      <c r="B245" s="564"/>
      <c r="C245" s="564"/>
      <c r="D245" s="773" t="s">
        <v>516</v>
      </c>
      <c r="E245" s="773"/>
      <c r="F245" s="450" t="s">
        <v>484</v>
      </c>
      <c r="G245" s="12" t="s">
        <v>36</v>
      </c>
      <c r="H245" s="12" t="s">
        <v>485</v>
      </c>
      <c r="I245" s="12" t="s">
        <v>114</v>
      </c>
      <c r="J245" s="46">
        <v>100</v>
      </c>
      <c r="K245" s="50"/>
      <c r="L245" s="46">
        <v>100</v>
      </c>
      <c r="M245" s="50"/>
      <c r="N245" s="46">
        <v>100</v>
      </c>
      <c r="O245" s="50"/>
      <c r="P245" s="46">
        <v>100</v>
      </c>
      <c r="Q245" s="50"/>
      <c r="R245" s="46">
        <v>100</v>
      </c>
      <c r="S245" s="50"/>
      <c r="T245" s="46">
        <v>100</v>
      </c>
      <c r="U245" s="50"/>
      <c r="V245" s="46">
        <v>100</v>
      </c>
      <c r="W245" s="40"/>
      <c r="X245" s="46">
        <v>100</v>
      </c>
      <c r="Y245" s="50"/>
    </row>
    <row r="246" spans="1:25" ht="105" x14ac:dyDescent="0.25">
      <c r="A246" s="564">
        <v>141</v>
      </c>
      <c r="B246" s="564"/>
      <c r="C246" s="564"/>
      <c r="D246" s="773" t="s">
        <v>515</v>
      </c>
      <c r="E246" s="773"/>
      <c r="F246" s="450" t="s">
        <v>486</v>
      </c>
      <c r="G246" s="12" t="s">
        <v>86</v>
      </c>
      <c r="H246" s="12" t="s">
        <v>487</v>
      </c>
      <c r="I246" s="12" t="s">
        <v>114</v>
      </c>
      <c r="J246" s="46">
        <v>100</v>
      </c>
      <c r="K246" s="50"/>
      <c r="L246" s="46">
        <v>100</v>
      </c>
      <c r="M246" s="50"/>
      <c r="N246" s="46">
        <v>100</v>
      </c>
      <c r="O246" s="50"/>
      <c r="P246" s="46">
        <v>100</v>
      </c>
      <c r="Q246" s="50"/>
      <c r="R246" s="46">
        <v>100</v>
      </c>
      <c r="S246" s="50"/>
      <c r="T246" s="46">
        <v>100</v>
      </c>
      <c r="U246" s="50"/>
      <c r="V246" s="46">
        <v>100</v>
      </c>
      <c r="W246" s="40"/>
      <c r="X246" s="46">
        <v>100</v>
      </c>
      <c r="Y246" s="50"/>
    </row>
    <row r="247" spans="1:25" ht="240" x14ac:dyDescent="0.25">
      <c r="A247" s="564">
        <v>142</v>
      </c>
      <c r="B247" s="564"/>
      <c r="C247" s="564"/>
      <c r="D247" s="773" t="s">
        <v>514</v>
      </c>
      <c r="E247" s="773"/>
      <c r="F247" s="450" t="s">
        <v>5072</v>
      </c>
      <c r="G247" s="12" t="s">
        <v>488</v>
      </c>
      <c r="H247" s="12" t="s">
        <v>456</v>
      </c>
      <c r="I247" s="12" t="s">
        <v>102</v>
      </c>
      <c r="J247" s="46">
        <v>100</v>
      </c>
      <c r="K247" s="40" t="s">
        <v>3180</v>
      </c>
      <c r="L247" s="46">
        <v>100</v>
      </c>
      <c r="M247" s="50"/>
      <c r="N247" s="46">
        <v>100</v>
      </c>
      <c r="O247" s="50"/>
      <c r="P247" s="46">
        <v>100</v>
      </c>
      <c r="Q247" s="50"/>
      <c r="R247" s="46">
        <v>100</v>
      </c>
      <c r="S247" s="50"/>
      <c r="T247" s="46">
        <v>100</v>
      </c>
      <c r="U247" s="50"/>
      <c r="V247" s="46">
        <v>100</v>
      </c>
      <c r="W247" s="40"/>
      <c r="X247" s="46">
        <v>100</v>
      </c>
      <c r="Y247" s="50"/>
    </row>
    <row r="248" spans="1:25" ht="195" x14ac:dyDescent="0.25">
      <c r="A248" s="564">
        <v>143</v>
      </c>
      <c r="B248" s="564"/>
      <c r="C248" s="564"/>
      <c r="D248" s="773" t="s">
        <v>513</v>
      </c>
      <c r="E248" s="773"/>
      <c r="F248" s="450" t="s">
        <v>489</v>
      </c>
      <c r="G248" s="12" t="s">
        <v>488</v>
      </c>
      <c r="H248" s="12" t="s">
        <v>456</v>
      </c>
      <c r="I248" s="12" t="s">
        <v>102</v>
      </c>
      <c r="J248" s="46">
        <v>100</v>
      </c>
      <c r="K248" s="40" t="s">
        <v>3181</v>
      </c>
      <c r="L248" s="46">
        <v>100</v>
      </c>
      <c r="M248" s="50"/>
      <c r="N248" s="46">
        <v>100</v>
      </c>
      <c r="O248" s="50"/>
      <c r="P248" s="46">
        <v>100</v>
      </c>
      <c r="Q248" s="50"/>
      <c r="R248" s="46">
        <v>100</v>
      </c>
      <c r="S248" s="50"/>
      <c r="T248" s="46">
        <v>100</v>
      </c>
      <c r="U248" s="50"/>
      <c r="V248" s="46">
        <v>100</v>
      </c>
      <c r="W248" s="40"/>
      <c r="X248" s="46">
        <v>100</v>
      </c>
      <c r="Y248" s="50"/>
    </row>
    <row r="249" spans="1:25" ht="255" x14ac:dyDescent="0.25">
      <c r="A249" s="564">
        <v>144</v>
      </c>
      <c r="B249" s="564"/>
      <c r="C249" s="564"/>
      <c r="D249" s="773" t="s">
        <v>512</v>
      </c>
      <c r="E249" s="773"/>
      <c r="F249" s="450" t="s">
        <v>490</v>
      </c>
      <c r="G249" s="12" t="s">
        <v>488</v>
      </c>
      <c r="H249" s="12" t="s">
        <v>6</v>
      </c>
      <c r="I249" s="12" t="s">
        <v>491</v>
      </c>
      <c r="J249" s="46">
        <v>100</v>
      </c>
      <c r="K249" s="40" t="s">
        <v>3182</v>
      </c>
      <c r="L249" s="46">
        <v>100</v>
      </c>
      <c r="M249" s="50"/>
      <c r="N249" s="46">
        <v>100</v>
      </c>
      <c r="O249" s="50"/>
      <c r="P249" s="46">
        <v>100</v>
      </c>
      <c r="Q249" s="50"/>
      <c r="R249" s="46">
        <v>100</v>
      </c>
      <c r="S249" s="50"/>
      <c r="T249" s="46">
        <v>100</v>
      </c>
      <c r="U249" s="50"/>
      <c r="V249" s="46">
        <v>100</v>
      </c>
      <c r="W249" s="40"/>
      <c r="X249" s="46">
        <v>100</v>
      </c>
      <c r="Y249" s="50"/>
    </row>
    <row r="250" spans="1:25" s="504" customFormat="1" ht="30" x14ac:dyDescent="0.25">
      <c r="A250" s="28"/>
      <c r="B250" s="750" t="s">
        <v>5843</v>
      </c>
      <c r="C250" s="28"/>
      <c r="D250" s="28"/>
      <c r="E250" s="28"/>
      <c r="F250" s="28" t="s">
        <v>5844</v>
      </c>
      <c r="G250" s="28"/>
      <c r="H250" s="28"/>
      <c r="I250" s="28"/>
      <c r="J250" s="64">
        <f>AVERAGE(J251,J267,J283,J294)</f>
        <v>48.75</v>
      </c>
      <c r="K250" s="6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41.666666666666664</v>
      </c>
      <c r="K251" s="6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176"/>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2" t="s">
        <v>6115</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2"/>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177">
        <v>100</v>
      </c>
      <c r="K255" s="783" t="s">
        <v>6119</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66.666666666666671</v>
      </c>
      <c r="K256" s="176"/>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2" t="s">
        <v>6116</v>
      </c>
      <c r="L257" s="41"/>
      <c r="M257" s="41"/>
      <c r="N257" s="41"/>
      <c r="O257" s="41"/>
      <c r="P257" s="41"/>
      <c r="Q257" s="41"/>
      <c r="R257" s="41"/>
      <c r="S257" s="41"/>
      <c r="T257" s="41"/>
      <c r="U257" s="41"/>
      <c r="V257" s="41"/>
      <c r="W257" s="41"/>
      <c r="X257" s="41"/>
      <c r="Y257" s="41"/>
    </row>
    <row r="258" spans="1:25" s="496" customFormat="1" ht="165" x14ac:dyDescent="0.25">
      <c r="A258" s="564" t="s">
        <v>5856</v>
      </c>
      <c r="B258" s="564"/>
      <c r="C258" s="564"/>
      <c r="D258" s="564"/>
      <c r="E258" s="754" t="s">
        <v>7052</v>
      </c>
      <c r="F258" s="781" t="s">
        <v>7169</v>
      </c>
      <c r="G258" s="12" t="s">
        <v>5854</v>
      </c>
      <c r="H258" s="12" t="s">
        <v>5853</v>
      </c>
      <c r="I258" s="12" t="s">
        <v>7168</v>
      </c>
      <c r="J258" s="42">
        <v>50</v>
      </c>
      <c r="K258" s="42" t="s">
        <v>6117</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177">
        <v>100</v>
      </c>
      <c r="K259" s="783" t="s">
        <v>6119</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50</v>
      </c>
      <c r="K260" s="176"/>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2" t="s">
        <v>6118</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2"/>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177">
        <v>100</v>
      </c>
      <c r="K263" s="783" t="s">
        <v>6119</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177">
        <v>50</v>
      </c>
      <c r="K264" s="783" t="s">
        <v>6120</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177">
        <v>0</v>
      </c>
      <c r="K265" s="784" t="s">
        <v>7104</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177">
        <v>0</v>
      </c>
      <c r="K266" s="784" t="s">
        <v>7104</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53.333333333333329</v>
      </c>
      <c r="K267" s="6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177">
        <v>0</v>
      </c>
      <c r="K268" s="783" t="s">
        <v>6121</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83.333333333333329</v>
      </c>
      <c r="K269" s="176"/>
      <c r="L269" s="176"/>
      <c r="M269" s="43"/>
      <c r="N269" s="176"/>
      <c r="O269" s="43"/>
      <c r="P269" s="176"/>
      <c r="Q269" s="43"/>
      <c r="R269" s="176"/>
      <c r="S269" s="43"/>
      <c r="T269" s="176"/>
      <c r="U269" s="43"/>
      <c r="V269" s="176"/>
      <c r="W269" s="43"/>
      <c r="X269" s="176"/>
      <c r="Y269" s="43"/>
    </row>
    <row r="270" spans="1:25" s="496" customFormat="1" ht="258.75" x14ac:dyDescent="0.25">
      <c r="A270" s="564" t="s">
        <v>5867</v>
      </c>
      <c r="B270" s="564"/>
      <c r="C270" s="564"/>
      <c r="D270" s="564"/>
      <c r="E270" s="754" t="s">
        <v>7062</v>
      </c>
      <c r="F270" s="12" t="s">
        <v>5869</v>
      </c>
      <c r="G270" s="12" t="s">
        <v>5871</v>
      </c>
      <c r="H270" s="12" t="s">
        <v>456</v>
      </c>
      <c r="I270" s="12" t="s">
        <v>491</v>
      </c>
      <c r="J270" s="177">
        <v>100</v>
      </c>
      <c r="K270" s="783" t="s">
        <v>6122</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177">
        <v>100</v>
      </c>
      <c r="K271" s="783" t="s">
        <v>6123</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177">
        <v>50</v>
      </c>
      <c r="K272" s="783" t="s">
        <v>6124</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83.333333333333329</v>
      </c>
      <c r="K273" s="176"/>
      <c r="L273" s="176"/>
      <c r="M273" s="43"/>
      <c r="N273" s="176"/>
      <c r="O273" s="43"/>
      <c r="P273" s="176"/>
      <c r="Q273" s="43"/>
      <c r="R273" s="176"/>
      <c r="S273" s="43"/>
      <c r="T273" s="176"/>
      <c r="U273" s="43"/>
      <c r="V273" s="176"/>
      <c r="W273" s="43"/>
      <c r="X273" s="176"/>
      <c r="Y273" s="43"/>
    </row>
    <row r="274" spans="1:25" s="496" customFormat="1" ht="112.5" x14ac:dyDescent="0.25">
      <c r="A274" s="564" t="s">
        <v>5876</v>
      </c>
      <c r="B274" s="564"/>
      <c r="C274" s="564"/>
      <c r="D274" s="564"/>
      <c r="E274" s="754" t="s">
        <v>7062</v>
      </c>
      <c r="F274" s="12" t="s">
        <v>5869</v>
      </c>
      <c r="G274" s="12" t="s">
        <v>5871</v>
      </c>
      <c r="H274" s="12" t="s">
        <v>456</v>
      </c>
      <c r="I274" s="12" t="s">
        <v>491</v>
      </c>
      <c r="J274" s="177">
        <v>100</v>
      </c>
      <c r="K274" s="783" t="s">
        <v>6125</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177">
        <v>100</v>
      </c>
      <c r="K275" s="783" t="s">
        <v>6126</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177">
        <v>50</v>
      </c>
      <c r="K276" s="783" t="s">
        <v>3169</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50</v>
      </c>
      <c r="K277" s="176"/>
      <c r="L277" s="176"/>
      <c r="M277" s="43"/>
      <c r="N277" s="176"/>
      <c r="O277" s="43"/>
      <c r="P277" s="176"/>
      <c r="Q277" s="43"/>
      <c r="R277" s="176"/>
      <c r="S277" s="43"/>
      <c r="T277" s="176"/>
      <c r="U277" s="43"/>
      <c r="V277" s="176"/>
      <c r="W277" s="43"/>
      <c r="X277" s="176"/>
      <c r="Y277" s="43"/>
    </row>
    <row r="278" spans="1:25" s="496" customFormat="1" ht="146.25" x14ac:dyDescent="0.25">
      <c r="A278" s="564" t="s">
        <v>5880</v>
      </c>
      <c r="B278" s="564"/>
      <c r="C278" s="564"/>
      <c r="D278" s="564"/>
      <c r="E278" s="754" t="s">
        <v>7066</v>
      </c>
      <c r="F278" s="12" t="s">
        <v>5879</v>
      </c>
      <c r="G278" s="12" t="s">
        <v>5883</v>
      </c>
      <c r="H278" s="12" t="s">
        <v>5884</v>
      </c>
      <c r="I278" s="12" t="s">
        <v>5885</v>
      </c>
      <c r="J278" s="177">
        <v>50</v>
      </c>
      <c r="K278" s="783" t="s">
        <v>6127</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177">
        <v>50</v>
      </c>
      <c r="K279" s="783" t="s">
        <v>6128</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50</v>
      </c>
      <c r="K280" s="176"/>
      <c r="L280" s="176"/>
      <c r="M280" s="43"/>
      <c r="N280" s="176"/>
      <c r="O280" s="43"/>
      <c r="P280" s="176"/>
      <c r="Q280" s="43"/>
      <c r="R280" s="176"/>
      <c r="S280" s="43"/>
      <c r="T280" s="176"/>
      <c r="U280" s="43"/>
      <c r="V280" s="176"/>
      <c r="W280" s="43"/>
      <c r="X280" s="176"/>
      <c r="Y280" s="43"/>
    </row>
    <row r="281" spans="1:25" s="496" customFormat="1" ht="123.75" x14ac:dyDescent="0.25">
      <c r="A281" s="564" t="s">
        <v>7086</v>
      </c>
      <c r="B281" s="564"/>
      <c r="C281" s="564"/>
      <c r="D281" s="564"/>
      <c r="E281" s="754" t="s">
        <v>7068</v>
      </c>
      <c r="F281" s="12" t="s">
        <v>5889</v>
      </c>
      <c r="G281" s="12" t="s">
        <v>5886</v>
      </c>
      <c r="H281" s="12" t="s">
        <v>5887</v>
      </c>
      <c r="I281" s="12" t="s">
        <v>5888</v>
      </c>
      <c r="J281" s="177">
        <v>50</v>
      </c>
      <c r="K281" s="783" t="s">
        <v>6129</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177">
        <v>50</v>
      </c>
      <c r="K282" s="783" t="s">
        <v>6130</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50</v>
      </c>
      <c r="K283" s="6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75</v>
      </c>
      <c r="K284" s="176"/>
      <c r="L284" s="176"/>
      <c r="M284" s="43"/>
      <c r="N284" s="176"/>
      <c r="O284" s="43"/>
      <c r="P284" s="176"/>
      <c r="Q284" s="43"/>
      <c r="R284" s="176"/>
      <c r="S284" s="43"/>
      <c r="T284" s="176"/>
      <c r="U284" s="43"/>
      <c r="V284" s="176"/>
      <c r="W284" s="43"/>
      <c r="X284" s="176"/>
      <c r="Y284" s="43"/>
    </row>
    <row r="285" spans="1:25" s="496" customFormat="1" ht="326.25" x14ac:dyDescent="0.25">
      <c r="A285" s="564" t="s">
        <v>7088</v>
      </c>
      <c r="B285" s="564"/>
      <c r="C285" s="564"/>
      <c r="D285" s="564"/>
      <c r="E285" s="754" t="s">
        <v>7070</v>
      </c>
      <c r="F285" s="12" t="s">
        <v>5895</v>
      </c>
      <c r="G285" s="12" t="s">
        <v>5898</v>
      </c>
      <c r="H285" s="12" t="s">
        <v>5899</v>
      </c>
      <c r="I285" s="12" t="s">
        <v>5900</v>
      </c>
      <c r="J285" s="177">
        <v>50</v>
      </c>
      <c r="K285" s="783" t="s">
        <v>6131</v>
      </c>
      <c r="L285" s="40"/>
      <c r="M285" s="40"/>
      <c r="N285" s="40"/>
      <c r="O285" s="40"/>
      <c r="P285" s="40"/>
      <c r="Q285" s="40"/>
      <c r="R285" s="40"/>
      <c r="S285" s="40"/>
      <c r="T285" s="40"/>
      <c r="U285" s="40"/>
      <c r="V285" s="40"/>
      <c r="W285" s="40"/>
      <c r="X285" s="40"/>
      <c r="Y285" s="40"/>
    </row>
    <row r="286" spans="1:25" s="496" customFormat="1" ht="157.5" x14ac:dyDescent="0.25">
      <c r="A286" s="564" t="s">
        <v>7089</v>
      </c>
      <c r="B286" s="564"/>
      <c r="C286" s="564"/>
      <c r="D286" s="564"/>
      <c r="E286" s="754" t="s">
        <v>7071</v>
      </c>
      <c r="F286" s="12" t="s">
        <v>5904</v>
      </c>
      <c r="G286" s="12" t="s">
        <v>5901</v>
      </c>
      <c r="H286" s="12" t="s">
        <v>5902</v>
      </c>
      <c r="I286" s="12" t="s">
        <v>5903</v>
      </c>
      <c r="J286" s="177">
        <v>100</v>
      </c>
      <c r="K286" s="783" t="s">
        <v>6132</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177">
        <v>50</v>
      </c>
      <c r="K287" s="783" t="s">
        <v>6133</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177">
        <v>50</v>
      </c>
      <c r="K288" s="783" t="s">
        <v>6134</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177">
        <v>50</v>
      </c>
      <c r="K289" s="783" t="s">
        <v>6135</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177">
        <v>50</v>
      </c>
      <c r="K290" s="783" t="s">
        <v>6136</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25</v>
      </c>
      <c r="K291" s="176"/>
      <c r="L291" s="176"/>
      <c r="M291" s="43"/>
      <c r="N291" s="176"/>
      <c r="O291" s="43"/>
      <c r="P291" s="176"/>
      <c r="Q291" s="43"/>
      <c r="R291" s="176"/>
      <c r="S291" s="43"/>
      <c r="T291" s="176"/>
      <c r="U291" s="43"/>
      <c r="V291" s="176"/>
      <c r="W291" s="43"/>
      <c r="X291" s="176"/>
      <c r="Y291" s="43"/>
    </row>
    <row r="292" spans="1:25" s="496" customFormat="1" ht="180" x14ac:dyDescent="0.25">
      <c r="A292" s="564" t="s">
        <v>7090</v>
      </c>
      <c r="B292" s="564"/>
      <c r="C292" s="564"/>
      <c r="D292" s="564"/>
      <c r="E292" s="754" t="s">
        <v>7072</v>
      </c>
      <c r="F292" s="12" t="s">
        <v>5918</v>
      </c>
      <c r="G292" s="12" t="s">
        <v>5919</v>
      </c>
      <c r="H292" s="12" t="s">
        <v>5920</v>
      </c>
      <c r="I292" s="12" t="s">
        <v>5921</v>
      </c>
      <c r="J292" s="177">
        <v>50</v>
      </c>
      <c r="K292" s="783" t="s">
        <v>6137</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177">
        <v>0</v>
      </c>
      <c r="K293" s="783" t="s">
        <v>6138</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50</v>
      </c>
      <c r="K294" s="6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7.5" x14ac:dyDescent="0.25">
      <c r="A295" s="564">
        <v>162</v>
      </c>
      <c r="B295" s="564"/>
      <c r="C295" s="564"/>
      <c r="D295" s="754" t="s">
        <v>5924</v>
      </c>
      <c r="E295" s="754"/>
      <c r="F295" s="12" t="s">
        <v>7294</v>
      </c>
      <c r="G295" s="12" t="s">
        <v>5925</v>
      </c>
      <c r="H295" s="12" t="s">
        <v>5926</v>
      </c>
      <c r="I295" s="12" t="s">
        <v>5927</v>
      </c>
      <c r="J295" s="177">
        <v>50</v>
      </c>
      <c r="K295" s="783" t="s">
        <v>6139</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177">
        <v>100</v>
      </c>
      <c r="K296" s="783" t="s">
        <v>6140</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177">
        <v>0</v>
      </c>
      <c r="K297" s="783"/>
      <c r="L297" s="40"/>
      <c r="M297" s="40"/>
      <c r="N297" s="40"/>
      <c r="O297" s="40"/>
      <c r="P297" s="40"/>
      <c r="Q297" s="40"/>
      <c r="R297" s="40"/>
      <c r="S297" s="40"/>
      <c r="T297" s="40"/>
      <c r="U297" s="40"/>
      <c r="V297" s="40"/>
      <c r="W297" s="40"/>
      <c r="X297" s="40"/>
      <c r="Y297" s="40"/>
    </row>
    <row r="298" spans="1:25" s="496" customFormat="1" ht="135.75" thickBot="1" x14ac:dyDescent="0.3">
      <c r="A298" s="564">
        <v>165</v>
      </c>
      <c r="B298" s="564"/>
      <c r="C298" s="564"/>
      <c r="D298" s="754" t="s">
        <v>5938</v>
      </c>
      <c r="E298" s="754"/>
      <c r="F298" s="12" t="s">
        <v>5937</v>
      </c>
      <c r="G298" s="12" t="s">
        <v>5939</v>
      </c>
      <c r="H298" s="12" t="s">
        <v>5940</v>
      </c>
      <c r="I298" s="12" t="s">
        <v>5941</v>
      </c>
      <c r="J298" s="177">
        <v>50</v>
      </c>
      <c r="K298" s="783" t="s">
        <v>6141</v>
      </c>
      <c r="L298" s="40"/>
      <c r="M298" s="40"/>
      <c r="N298" s="40"/>
      <c r="O298" s="40"/>
      <c r="P298" s="40"/>
      <c r="Q298" s="40"/>
      <c r="R298" s="40"/>
      <c r="S298" s="40"/>
      <c r="T298" s="40"/>
      <c r="U298" s="40"/>
      <c r="V298" s="40"/>
      <c r="W298" s="40"/>
      <c r="X298" s="40"/>
      <c r="Y298" s="40"/>
    </row>
    <row r="299" spans="1:25" s="496" customFormat="1" ht="90.75" thickBot="1" x14ac:dyDescent="0.3">
      <c r="A299" s="564">
        <v>166</v>
      </c>
      <c r="B299" s="564"/>
      <c r="C299" s="564"/>
      <c r="D299" s="754" t="s">
        <v>5943</v>
      </c>
      <c r="E299" s="754"/>
      <c r="F299" s="12" t="s">
        <v>5942</v>
      </c>
      <c r="G299" s="12" t="s">
        <v>5865</v>
      </c>
      <c r="H299" s="12" t="s">
        <v>5944</v>
      </c>
      <c r="I299" s="12" t="s">
        <v>5945</v>
      </c>
      <c r="J299" s="177">
        <v>50</v>
      </c>
      <c r="K299" s="846" t="s">
        <v>6142</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176"/>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177">
        <v>50</v>
      </c>
      <c r="K301" s="783" t="s">
        <v>6143</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177">
        <v>50</v>
      </c>
      <c r="K302" s="783" t="s">
        <v>6144</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Y302"/>
  <sheetViews>
    <sheetView zoomScale="50" zoomScaleNormal="50" workbookViewId="0">
      <selection sqref="A1:XFD1048576"/>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96.28515625" style="27" customWidth="1"/>
    <col min="12" max="12" width="11.5703125" style="27" customWidth="1"/>
    <col min="13" max="13" width="90"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496"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6"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37">
        <f>AVERAGE(J5,J30,J73,J106,J146,J176,J217)</f>
        <v>43.832199546485256</v>
      </c>
      <c r="K2" s="815"/>
      <c r="L2" s="137">
        <f>AVERAGE(L5,L30,L73,L106,L146,L176,L217)</f>
        <v>43.832199546485256</v>
      </c>
      <c r="M2" s="138"/>
      <c r="N2" s="137" t="e">
        <f>AVERAGE(N5,N30,N73,N106,N146,N176,N217)</f>
        <v>#DIV/0!</v>
      </c>
      <c r="O2" s="139"/>
      <c r="P2" s="137" t="e">
        <f>AVERAGE(P5,P30,P73,P106,P146,P176,P217)</f>
        <v>#DIV/0!</v>
      </c>
      <c r="Q2" s="139"/>
      <c r="R2" s="137" t="e">
        <f>AVERAGE(R5,R30,R73,R106,R146,R176,R217)</f>
        <v>#DIV/0!</v>
      </c>
      <c r="S2" s="139"/>
      <c r="T2" s="137"/>
      <c r="U2" s="139"/>
      <c r="V2" s="140"/>
      <c r="W2" s="139"/>
      <c r="X2" s="137"/>
      <c r="Y2" s="139"/>
    </row>
    <row r="3" spans="1:25" s="52" customFormat="1" ht="66.75" customHeight="1" x14ac:dyDescent="0.25">
      <c r="A3" s="847"/>
      <c r="B3" s="748" t="s">
        <v>6956</v>
      </c>
      <c r="C3" s="749"/>
      <c r="D3" s="746"/>
      <c r="E3" s="746"/>
      <c r="F3" s="746"/>
      <c r="G3" s="749"/>
      <c r="H3" s="749"/>
      <c r="I3" s="749"/>
      <c r="J3" s="715">
        <f>AVERAGE(J6,J31,J74,J107,J147,J177,J218,J251)</f>
        <v>42.728174603174608</v>
      </c>
      <c r="K3" s="817"/>
      <c r="L3" s="715"/>
      <c r="M3" s="818"/>
      <c r="N3" s="715"/>
      <c r="O3" s="594"/>
      <c r="P3" s="715"/>
      <c r="Q3" s="594"/>
      <c r="R3" s="715"/>
      <c r="S3" s="594"/>
      <c r="T3" s="715"/>
      <c r="U3" s="594"/>
      <c r="V3" s="593"/>
      <c r="W3" s="594"/>
      <c r="X3" s="715"/>
      <c r="Y3" s="594"/>
    </row>
    <row r="4" spans="1:25" s="52" customFormat="1" ht="66.75" customHeight="1" x14ac:dyDescent="0.25">
      <c r="A4" s="748"/>
      <c r="B4" s="748" t="s">
        <v>5143</v>
      </c>
      <c r="C4" s="516"/>
      <c r="D4" s="516"/>
      <c r="E4" s="31"/>
      <c r="F4" s="749"/>
      <c r="G4" s="749"/>
      <c r="H4" s="749"/>
      <c r="I4" s="749"/>
      <c r="J4" s="497"/>
      <c r="K4" s="498"/>
      <c r="L4" s="497"/>
      <c r="M4" s="499"/>
      <c r="N4" s="497"/>
      <c r="O4" s="500"/>
      <c r="P4" s="497"/>
      <c r="Q4" s="500"/>
      <c r="R4" s="497"/>
      <c r="S4" s="500"/>
    </row>
    <row r="5" spans="1:25" s="26" customFormat="1" ht="104.25" customHeight="1" x14ac:dyDescent="0.25">
      <c r="A5" s="28"/>
      <c r="B5" s="750" t="s">
        <v>544</v>
      </c>
      <c r="C5" s="28"/>
      <c r="D5" s="28"/>
      <c r="E5" s="28"/>
      <c r="F5" s="901" t="s">
        <v>4553</v>
      </c>
      <c r="G5" s="28"/>
      <c r="H5" s="28"/>
      <c r="I5" s="28"/>
      <c r="J5" s="75">
        <f>AVERAGE(J6,J12,J19,J25)</f>
        <v>53.75</v>
      </c>
      <c r="K5" s="67"/>
      <c r="L5" s="75">
        <f>AVERAGE(L6,L12,L19,L25)</f>
        <v>53.75</v>
      </c>
      <c r="M5" s="67"/>
      <c r="N5" s="75" t="e">
        <f>AVERAGE(N6,N12,N19,N25)</f>
        <v>#DIV/0!</v>
      </c>
      <c r="O5" s="67"/>
      <c r="P5" s="75" t="e">
        <f>AVERAGE(P6,P12,P19,P25)</f>
        <v>#DIV/0!</v>
      </c>
      <c r="Q5" s="67"/>
      <c r="R5" s="75" t="e">
        <f>AVERAGE(R6,R12,R19,R25)</f>
        <v>#DIV/0!</v>
      </c>
      <c r="S5" s="67"/>
      <c r="T5" s="75" t="e">
        <f>AVERAGE(T6,T12,T19,T25)</f>
        <v>#DIV/0!</v>
      </c>
      <c r="U5" s="67"/>
      <c r="V5" s="64" t="e">
        <f>AVERAGE(V6,V12,V19,V25)</f>
        <v>#DIV/0!</v>
      </c>
      <c r="W5" s="44"/>
      <c r="X5" s="75" t="e">
        <f>AVERAGE(X6,X12,X19,X25)</f>
        <v>#DIV/0!</v>
      </c>
      <c r="Y5" s="67"/>
    </row>
    <row r="6" spans="1:25" s="26" customFormat="1" ht="104.25" customHeight="1" x14ac:dyDescent="0.25">
      <c r="A6" s="28"/>
      <c r="B6" s="752"/>
      <c r="C6" s="750" t="s">
        <v>545</v>
      </c>
      <c r="D6" s="28"/>
      <c r="E6" s="28"/>
      <c r="F6" s="901" t="s">
        <v>4550</v>
      </c>
      <c r="G6" s="28"/>
      <c r="H6" s="28"/>
      <c r="I6" s="28"/>
      <c r="J6" s="75">
        <f>AVERAGE(J7:J11)</f>
        <v>70</v>
      </c>
      <c r="K6" s="67"/>
      <c r="L6" s="67">
        <f>AVERAGE(L7:L11)</f>
        <v>70</v>
      </c>
      <c r="M6" s="67"/>
      <c r="N6" s="67" t="e">
        <f>AVERAGE(N7:N11)</f>
        <v>#DIV/0!</v>
      </c>
      <c r="O6" s="67"/>
      <c r="P6" s="67" t="e">
        <f>AVERAGE(P7:P11)</f>
        <v>#DIV/0!</v>
      </c>
      <c r="Q6" s="67"/>
      <c r="R6" s="67" t="e">
        <f>AVERAGE(R7:R11)</f>
        <v>#DIV/0!</v>
      </c>
      <c r="S6" s="67"/>
      <c r="T6" s="67" t="e">
        <f>AVERAGE(T7:T11)</f>
        <v>#DIV/0!</v>
      </c>
      <c r="U6" s="67"/>
      <c r="V6" s="44" t="e">
        <f>AVERAGE(V7:V11)</f>
        <v>#DIV/0!</v>
      </c>
      <c r="W6" s="44"/>
      <c r="X6" s="67" t="e">
        <f>AVERAGE(X7:X11)</f>
        <v>#DIV/0!</v>
      </c>
      <c r="Y6" s="67"/>
    </row>
    <row r="7" spans="1:25" ht="284.25" customHeight="1" x14ac:dyDescent="0.25">
      <c r="A7" s="564">
        <v>1</v>
      </c>
      <c r="B7" s="753"/>
      <c r="C7" s="564"/>
      <c r="D7" s="754" t="s">
        <v>12</v>
      </c>
      <c r="E7" s="754"/>
      <c r="F7" s="450" t="s">
        <v>7189</v>
      </c>
      <c r="G7" s="12" t="s">
        <v>5</v>
      </c>
      <c r="H7" s="12" t="s">
        <v>4551</v>
      </c>
      <c r="I7" s="12" t="s">
        <v>4552</v>
      </c>
      <c r="J7" s="62">
        <v>50</v>
      </c>
      <c r="K7" s="40" t="s">
        <v>5593</v>
      </c>
      <c r="L7" s="62">
        <v>50</v>
      </c>
      <c r="M7" s="63"/>
      <c r="N7" s="62"/>
      <c r="O7" s="46"/>
      <c r="P7" s="62"/>
      <c r="Q7" s="46"/>
      <c r="R7" s="62"/>
      <c r="S7" s="46"/>
      <c r="T7" s="62"/>
      <c r="U7" s="46"/>
      <c r="V7" s="177"/>
      <c r="W7" s="40"/>
      <c r="X7" s="62"/>
      <c r="Y7" s="46"/>
    </row>
    <row r="8" spans="1:25" ht="75" x14ac:dyDescent="0.25">
      <c r="A8" s="564">
        <v>2</v>
      </c>
      <c r="B8" s="753"/>
      <c r="C8" s="564"/>
      <c r="D8" s="754" t="s">
        <v>13</v>
      </c>
      <c r="E8" s="754"/>
      <c r="F8" s="450" t="s">
        <v>4555</v>
      </c>
      <c r="G8" s="12" t="s">
        <v>7</v>
      </c>
      <c r="H8" s="12" t="s">
        <v>4554</v>
      </c>
      <c r="I8" s="12" t="s">
        <v>8</v>
      </c>
      <c r="J8" s="60">
        <v>100</v>
      </c>
      <c r="K8" s="40" t="s">
        <v>2080</v>
      </c>
      <c r="L8" s="60">
        <v>100</v>
      </c>
      <c r="M8" s="819"/>
      <c r="N8" s="60"/>
      <c r="O8" s="45"/>
      <c r="P8" s="60"/>
      <c r="Q8" s="45"/>
      <c r="R8" s="60"/>
      <c r="S8" s="45"/>
      <c r="T8" s="60"/>
      <c r="U8" s="45"/>
      <c r="V8" s="42"/>
      <c r="W8" s="41"/>
      <c r="X8" s="60"/>
      <c r="Y8" s="45"/>
    </row>
    <row r="9" spans="1:25" ht="165" x14ac:dyDescent="0.25">
      <c r="A9" s="564">
        <v>3</v>
      </c>
      <c r="B9" s="753"/>
      <c r="C9" s="564"/>
      <c r="D9" s="754" t="s">
        <v>14</v>
      </c>
      <c r="E9" s="754"/>
      <c r="F9" s="450" t="s">
        <v>5132</v>
      </c>
      <c r="G9" s="12" t="s">
        <v>9</v>
      </c>
      <c r="H9" s="12" t="s">
        <v>10</v>
      </c>
      <c r="I9" s="12" t="s">
        <v>11</v>
      </c>
      <c r="J9" s="62">
        <v>50</v>
      </c>
      <c r="K9" s="40" t="s">
        <v>2081</v>
      </c>
      <c r="L9" s="62">
        <v>50</v>
      </c>
      <c r="M9" s="63"/>
      <c r="N9" s="46"/>
      <c r="O9" s="46"/>
      <c r="P9" s="46"/>
      <c r="Q9" s="46"/>
      <c r="R9" s="46"/>
      <c r="S9" s="46"/>
      <c r="T9" s="46"/>
      <c r="U9" s="46"/>
      <c r="V9" s="40"/>
      <c r="W9" s="40"/>
      <c r="X9" s="46"/>
      <c r="Y9" s="46"/>
    </row>
    <row r="10" spans="1:25" ht="165" x14ac:dyDescent="0.25">
      <c r="A10" s="564">
        <v>4</v>
      </c>
      <c r="B10" s="753"/>
      <c r="C10" s="564"/>
      <c r="D10" s="754" t="s">
        <v>15</v>
      </c>
      <c r="E10" s="754"/>
      <c r="F10" s="450" t="s">
        <v>5133</v>
      </c>
      <c r="G10" s="12" t="s">
        <v>5</v>
      </c>
      <c r="H10" s="12" t="s">
        <v>4551</v>
      </c>
      <c r="I10" s="12" t="s">
        <v>4552</v>
      </c>
      <c r="J10" s="46">
        <v>50</v>
      </c>
      <c r="K10" s="40" t="s">
        <v>5594</v>
      </c>
      <c r="L10" s="46">
        <v>50</v>
      </c>
      <c r="M10" s="63"/>
      <c r="N10" s="46"/>
      <c r="O10" s="46"/>
      <c r="P10" s="46"/>
      <c r="Q10" s="46"/>
      <c r="R10" s="46"/>
      <c r="S10" s="46"/>
      <c r="T10" s="46"/>
      <c r="U10" s="46"/>
      <c r="V10" s="40"/>
      <c r="W10" s="40"/>
      <c r="X10" s="46"/>
      <c r="Y10" s="40"/>
    </row>
    <row r="11" spans="1:25" ht="75" x14ac:dyDescent="0.25">
      <c r="A11" s="564">
        <v>5</v>
      </c>
      <c r="B11" s="753"/>
      <c r="C11" s="564"/>
      <c r="D11" s="754" t="s">
        <v>16</v>
      </c>
      <c r="E11" s="754"/>
      <c r="F11" s="450" t="s">
        <v>4565</v>
      </c>
      <c r="G11" s="12" t="s">
        <v>4564</v>
      </c>
      <c r="H11" s="12" t="s">
        <v>4554</v>
      </c>
      <c r="I11" s="12" t="s">
        <v>8</v>
      </c>
      <c r="J11" s="62">
        <v>100</v>
      </c>
      <c r="K11" s="40"/>
      <c r="L11" s="62">
        <v>100</v>
      </c>
      <c r="M11" s="63"/>
      <c r="N11" s="46"/>
      <c r="O11" s="46"/>
      <c r="P11" s="46"/>
      <c r="Q11" s="46"/>
      <c r="R11" s="46"/>
      <c r="S11" s="46"/>
      <c r="T11" s="46"/>
      <c r="U11" s="46"/>
      <c r="V11" s="40"/>
      <c r="W11" s="40"/>
      <c r="X11" s="46"/>
      <c r="Y11" s="46"/>
    </row>
    <row r="12" spans="1:25" s="26" customFormat="1" ht="45" x14ac:dyDescent="0.25">
      <c r="A12" s="28"/>
      <c r="B12" s="755"/>
      <c r="C12" s="750" t="s">
        <v>546</v>
      </c>
      <c r="D12" s="750"/>
      <c r="E12" s="750"/>
      <c r="F12" s="901" t="s">
        <v>4566</v>
      </c>
      <c r="G12" s="751"/>
      <c r="H12" s="751"/>
      <c r="I12" s="751"/>
      <c r="J12" s="75">
        <f>AVERAGE(J13:J18)</f>
        <v>50</v>
      </c>
      <c r="K12" s="68"/>
      <c r="L12" s="75">
        <f>AVERAGE(L13:L18)</f>
        <v>50</v>
      </c>
      <c r="M12" s="68"/>
      <c r="N12" s="75" t="e">
        <f>AVERAGE(N13:N18)</f>
        <v>#DIV/0!</v>
      </c>
      <c r="O12" s="68"/>
      <c r="P12" s="75" t="e">
        <f>AVERAGE(P13:P18)</f>
        <v>#DIV/0!</v>
      </c>
      <c r="Q12" s="68"/>
      <c r="R12" s="75" t="e">
        <f>AVERAGE(R13:R18)</f>
        <v>#DIV/0!</v>
      </c>
      <c r="S12" s="68"/>
      <c r="T12" s="75" t="e">
        <f>AVERAGE(T13:T18)</f>
        <v>#DIV/0!</v>
      </c>
      <c r="U12" s="68"/>
      <c r="V12" s="64" t="e">
        <f>AVERAGE(V13:V18)</f>
        <v>#DIV/0!</v>
      </c>
      <c r="W12" s="44"/>
      <c r="X12" s="75" t="e">
        <f>AVERAGE(X13:X18)</f>
        <v>#DIV/0!</v>
      </c>
      <c r="Y12" s="68"/>
    </row>
    <row r="13" spans="1:25" ht="135" x14ac:dyDescent="0.25">
      <c r="A13" s="564">
        <v>6</v>
      </c>
      <c r="B13" s="564"/>
      <c r="C13" s="564"/>
      <c r="D13" s="754" t="s">
        <v>17</v>
      </c>
      <c r="E13" s="754"/>
      <c r="F13" s="450" t="s">
        <v>4568</v>
      </c>
      <c r="G13" s="12" t="s">
        <v>5</v>
      </c>
      <c r="H13" s="12" t="s">
        <v>4551</v>
      </c>
      <c r="I13" s="12" t="s">
        <v>4552</v>
      </c>
      <c r="J13" s="60">
        <v>50</v>
      </c>
      <c r="K13" s="41" t="s">
        <v>5595</v>
      </c>
      <c r="L13" s="60">
        <v>50</v>
      </c>
      <c r="M13" s="819"/>
      <c r="N13" s="45"/>
      <c r="O13" s="45"/>
      <c r="P13" s="45"/>
      <c r="Q13" s="45"/>
      <c r="R13" s="50"/>
      <c r="S13" s="50"/>
      <c r="T13" s="50"/>
      <c r="U13" s="50"/>
      <c r="V13" s="47"/>
      <c r="W13" s="47"/>
      <c r="X13" s="50"/>
      <c r="Y13" s="50"/>
    </row>
    <row r="14" spans="1:25" ht="180" x14ac:dyDescent="0.25">
      <c r="A14" s="564">
        <v>7</v>
      </c>
      <c r="B14" s="564"/>
      <c r="C14" s="564"/>
      <c r="D14" s="754" t="s">
        <v>18</v>
      </c>
      <c r="E14" s="754"/>
      <c r="F14" s="450" t="s">
        <v>4567</v>
      </c>
      <c r="G14" s="12" t="s">
        <v>5</v>
      </c>
      <c r="H14" s="12" t="s">
        <v>4551</v>
      </c>
      <c r="I14" s="12" t="s">
        <v>4552</v>
      </c>
      <c r="J14" s="60">
        <v>0</v>
      </c>
      <c r="K14" s="848" t="s">
        <v>2082</v>
      </c>
      <c r="L14" s="60">
        <v>0</v>
      </c>
      <c r="M14" s="48"/>
      <c r="N14" s="60"/>
      <c r="O14" s="45"/>
      <c r="P14" s="60"/>
      <c r="Q14" s="45"/>
      <c r="R14" s="60"/>
      <c r="S14" s="45"/>
      <c r="T14" s="60"/>
      <c r="U14" s="45"/>
      <c r="V14" s="168"/>
      <c r="W14" s="41"/>
      <c r="X14" s="60"/>
      <c r="Y14" s="41"/>
    </row>
    <row r="15" spans="1:25" ht="165" x14ac:dyDescent="0.25">
      <c r="A15" s="564">
        <v>8</v>
      </c>
      <c r="B15" s="564"/>
      <c r="C15" s="564"/>
      <c r="D15" s="754" t="s">
        <v>19</v>
      </c>
      <c r="E15" s="754"/>
      <c r="F15" s="450" t="s">
        <v>23</v>
      </c>
      <c r="G15" s="12" t="s">
        <v>5</v>
      </c>
      <c r="H15" s="12" t="s">
        <v>4551</v>
      </c>
      <c r="I15" s="12" t="s">
        <v>4552</v>
      </c>
      <c r="J15" s="60">
        <v>0</v>
      </c>
      <c r="K15" s="41" t="s">
        <v>2083</v>
      </c>
      <c r="L15" s="60">
        <v>0</v>
      </c>
      <c r="M15" s="819"/>
      <c r="N15" s="60"/>
      <c r="O15" s="45"/>
      <c r="P15" s="60"/>
      <c r="Q15" s="45"/>
      <c r="R15" s="60"/>
      <c r="S15" s="45"/>
      <c r="T15" s="60"/>
      <c r="U15" s="45"/>
      <c r="V15" s="168"/>
      <c r="W15" s="41"/>
      <c r="X15" s="60"/>
      <c r="Y15" s="45"/>
    </row>
    <row r="16" spans="1:25" ht="165" x14ac:dyDescent="0.25">
      <c r="A16" s="564">
        <v>9</v>
      </c>
      <c r="B16" s="564"/>
      <c r="C16" s="564"/>
      <c r="D16" s="754" t="s">
        <v>20</v>
      </c>
      <c r="E16" s="754"/>
      <c r="F16" s="450" t="s">
        <v>24</v>
      </c>
      <c r="G16" s="12" t="s">
        <v>26</v>
      </c>
      <c r="H16" s="12" t="s">
        <v>27</v>
      </c>
      <c r="I16" s="12" t="s">
        <v>28</v>
      </c>
      <c r="J16" s="60">
        <v>100</v>
      </c>
      <c r="K16" s="45"/>
      <c r="L16" s="60">
        <v>100</v>
      </c>
      <c r="M16" s="848" t="s">
        <v>2084</v>
      </c>
      <c r="N16" s="60"/>
      <c r="O16" s="45"/>
      <c r="P16" s="60"/>
      <c r="Q16" s="45"/>
      <c r="R16" s="60"/>
      <c r="S16" s="45"/>
      <c r="T16" s="60"/>
      <c r="U16" s="45"/>
      <c r="V16" s="42"/>
      <c r="W16" s="41"/>
      <c r="X16" s="60"/>
      <c r="Y16" s="45"/>
    </row>
    <row r="17" spans="1:25" ht="285" x14ac:dyDescent="0.25">
      <c r="A17" s="564">
        <v>10</v>
      </c>
      <c r="B17" s="564"/>
      <c r="C17" s="564"/>
      <c r="D17" s="754" t="s">
        <v>21</v>
      </c>
      <c r="E17" s="754"/>
      <c r="F17" s="450" t="s">
        <v>25</v>
      </c>
      <c r="G17" s="12" t="s">
        <v>26</v>
      </c>
      <c r="H17" s="12" t="s">
        <v>27</v>
      </c>
      <c r="I17" s="12" t="s">
        <v>28</v>
      </c>
      <c r="J17" s="60">
        <v>100</v>
      </c>
      <c r="K17" s="41" t="s">
        <v>5596</v>
      </c>
      <c r="L17" s="60">
        <v>100</v>
      </c>
      <c r="M17" s="266" t="s">
        <v>2085</v>
      </c>
      <c r="N17" s="60"/>
      <c r="O17" s="45"/>
      <c r="P17" s="60"/>
      <c r="Q17" s="45"/>
      <c r="R17" s="60"/>
      <c r="S17" s="45"/>
      <c r="T17" s="60"/>
      <c r="U17" s="45"/>
      <c r="V17" s="42"/>
      <c r="W17" s="41"/>
      <c r="X17" s="60"/>
      <c r="Y17" s="45"/>
    </row>
    <row r="18" spans="1:25" ht="120" x14ac:dyDescent="0.25">
      <c r="A18" s="564">
        <v>11</v>
      </c>
      <c r="B18" s="564"/>
      <c r="C18" s="564"/>
      <c r="D18" s="754" t="s">
        <v>22</v>
      </c>
      <c r="E18" s="754"/>
      <c r="F18" s="450" t="s">
        <v>4832</v>
      </c>
      <c r="G18" s="12" t="s">
        <v>4833</v>
      </c>
      <c r="H18" s="12" t="s">
        <v>27</v>
      </c>
      <c r="I18" s="12" t="s">
        <v>29</v>
      </c>
      <c r="J18" s="60">
        <v>50</v>
      </c>
      <c r="K18" s="71" t="s">
        <v>4795</v>
      </c>
      <c r="L18" s="60">
        <v>50</v>
      </c>
      <c r="M18" s="41"/>
      <c r="N18" s="60"/>
      <c r="O18" s="45"/>
      <c r="P18" s="60"/>
      <c r="Q18" s="45"/>
      <c r="R18" s="60"/>
      <c r="S18" s="45"/>
      <c r="T18" s="60"/>
      <c r="U18" s="45"/>
      <c r="V18" s="42"/>
      <c r="W18" s="41"/>
      <c r="X18" s="60"/>
      <c r="Y18" s="45"/>
    </row>
    <row r="19" spans="1:25" s="26" customFormat="1" ht="87" customHeight="1" x14ac:dyDescent="0.25">
      <c r="A19" s="28"/>
      <c r="B19" s="28"/>
      <c r="C19" s="750" t="s">
        <v>547</v>
      </c>
      <c r="D19" s="750"/>
      <c r="E19" s="750"/>
      <c r="F19" s="901" t="s">
        <v>522</v>
      </c>
      <c r="G19" s="751"/>
      <c r="H19" s="751"/>
      <c r="I19" s="751"/>
      <c r="J19" s="75">
        <f>AVERAGE(J20:J24)</f>
        <v>20</v>
      </c>
      <c r="K19" s="67"/>
      <c r="L19" s="75">
        <f>AVERAGE(L20:L24)</f>
        <v>20</v>
      </c>
      <c r="M19" s="67"/>
      <c r="N19" s="75" t="e">
        <f>AVERAGE(N20:N24)</f>
        <v>#DIV/0!</v>
      </c>
      <c r="O19" s="67"/>
      <c r="P19" s="75" t="e">
        <f>AVERAGE(P20:P24)</f>
        <v>#DIV/0!</v>
      </c>
      <c r="Q19" s="67"/>
      <c r="R19" s="75" t="e">
        <f>AVERAGE(R20:R24)</f>
        <v>#DIV/0!</v>
      </c>
      <c r="S19" s="67"/>
      <c r="T19" s="75" t="e">
        <f>AVERAGE(T20:T24)</f>
        <v>#DIV/0!</v>
      </c>
      <c r="U19" s="67"/>
      <c r="V19" s="44" t="e">
        <f>AVERAGE(V20:V24)</f>
        <v>#DIV/0!</v>
      </c>
      <c r="W19" s="44"/>
      <c r="X19" s="67" t="e">
        <f>AVERAGE(X20:X24)</f>
        <v>#DIV/0!</v>
      </c>
      <c r="Y19" s="67"/>
    </row>
    <row r="20" spans="1:25" ht="165" x14ac:dyDescent="0.25">
      <c r="A20" s="564">
        <v>12</v>
      </c>
      <c r="B20" s="564"/>
      <c r="D20" s="754" t="s">
        <v>30</v>
      </c>
      <c r="E20" s="754"/>
      <c r="F20" s="450" t="s">
        <v>35</v>
      </c>
      <c r="G20" s="12" t="s">
        <v>36</v>
      </c>
      <c r="H20" s="12" t="s">
        <v>37</v>
      </c>
      <c r="I20" s="12" t="s">
        <v>38</v>
      </c>
      <c r="J20" s="42">
        <v>50</v>
      </c>
      <c r="K20" s="41" t="s">
        <v>2086</v>
      </c>
      <c r="L20" s="42">
        <v>50</v>
      </c>
      <c r="M20" s="48"/>
      <c r="N20" s="42"/>
      <c r="O20" s="41"/>
      <c r="P20" s="42"/>
      <c r="Q20" s="41"/>
      <c r="R20" s="42"/>
      <c r="S20" s="41"/>
      <c r="T20" s="42"/>
      <c r="U20" s="41"/>
      <c r="V20" s="42"/>
      <c r="W20" s="41"/>
      <c r="X20" s="42"/>
      <c r="Y20" s="41"/>
    </row>
    <row r="21" spans="1:25" ht="165" x14ac:dyDescent="0.25">
      <c r="A21" s="564">
        <v>13</v>
      </c>
      <c r="B21" s="564"/>
      <c r="C21" s="564"/>
      <c r="D21" s="754" t="s">
        <v>31</v>
      </c>
      <c r="E21" s="754"/>
      <c r="F21" s="450" t="s">
        <v>39</v>
      </c>
      <c r="G21" s="12" t="s">
        <v>40</v>
      </c>
      <c r="H21" s="12" t="s">
        <v>41</v>
      </c>
      <c r="I21" s="12" t="s">
        <v>42</v>
      </c>
      <c r="J21" s="60">
        <v>0</v>
      </c>
      <c r="K21" s="41"/>
      <c r="L21" s="60">
        <v>0</v>
      </c>
      <c r="M21" s="819"/>
      <c r="N21" s="60"/>
      <c r="O21" s="45"/>
      <c r="P21" s="60"/>
      <c r="Q21" s="60"/>
      <c r="R21" s="60"/>
      <c r="S21" s="45"/>
      <c r="T21" s="60"/>
      <c r="U21" s="45"/>
      <c r="V21" s="42"/>
      <c r="W21" s="41"/>
      <c r="X21" s="60"/>
      <c r="Y21" s="45"/>
    </row>
    <row r="22" spans="1:25" ht="135" x14ac:dyDescent="0.25">
      <c r="A22" s="564">
        <v>14</v>
      </c>
      <c r="B22" s="564"/>
      <c r="C22" s="564"/>
      <c r="D22" s="754" t="s">
        <v>32</v>
      </c>
      <c r="E22" s="754"/>
      <c r="F22" s="450" t="s">
        <v>43</v>
      </c>
      <c r="G22" s="12" t="s">
        <v>44</v>
      </c>
      <c r="H22" s="12" t="s">
        <v>45</v>
      </c>
      <c r="I22" s="12" t="s">
        <v>42</v>
      </c>
      <c r="J22" s="60">
        <v>0</v>
      </c>
      <c r="K22" s="41"/>
      <c r="L22" s="60">
        <v>0</v>
      </c>
      <c r="M22" s="819"/>
      <c r="N22" s="45"/>
      <c r="O22" s="45"/>
      <c r="P22" s="45"/>
      <c r="Q22" s="45"/>
      <c r="R22" s="45"/>
      <c r="S22" s="45"/>
      <c r="T22" s="45"/>
      <c r="U22" s="45"/>
      <c r="V22" s="41"/>
      <c r="W22" s="41"/>
      <c r="X22" s="45"/>
      <c r="Y22" s="45"/>
    </row>
    <row r="23" spans="1:25" ht="135" x14ac:dyDescent="0.25">
      <c r="A23" s="564">
        <v>15</v>
      </c>
      <c r="B23" s="564"/>
      <c r="C23" s="564"/>
      <c r="D23" s="754" t="s">
        <v>33</v>
      </c>
      <c r="E23" s="754"/>
      <c r="F23" s="450" t="s">
        <v>46</v>
      </c>
      <c r="G23" s="12" t="s">
        <v>47</v>
      </c>
      <c r="H23" s="12" t="s">
        <v>48</v>
      </c>
      <c r="I23" s="12" t="s">
        <v>49</v>
      </c>
      <c r="J23" s="60">
        <v>0</v>
      </c>
      <c r="K23" s="40" t="s">
        <v>2087</v>
      </c>
      <c r="L23" s="60">
        <v>0</v>
      </c>
      <c r="M23" s="819"/>
      <c r="N23" s="45"/>
      <c r="O23" s="45"/>
      <c r="P23" s="45"/>
      <c r="Q23" s="45"/>
      <c r="R23" s="45"/>
      <c r="S23" s="45"/>
      <c r="T23" s="45"/>
      <c r="U23" s="45"/>
      <c r="V23" s="41"/>
      <c r="W23" s="41"/>
      <c r="X23" s="45"/>
      <c r="Y23" s="45"/>
    </row>
    <row r="24" spans="1:25" ht="135" x14ac:dyDescent="0.25">
      <c r="A24" s="564">
        <v>16</v>
      </c>
      <c r="B24" s="564"/>
      <c r="C24" s="564"/>
      <c r="D24" s="754" t="s">
        <v>34</v>
      </c>
      <c r="E24" s="754"/>
      <c r="F24" s="450" t="s">
        <v>50</v>
      </c>
      <c r="G24" s="12" t="s">
        <v>51</v>
      </c>
      <c r="H24" s="12" t="s">
        <v>52</v>
      </c>
      <c r="I24" s="12" t="s">
        <v>53</v>
      </c>
      <c r="J24" s="60">
        <v>50</v>
      </c>
      <c r="K24" s="40" t="s">
        <v>2088</v>
      </c>
      <c r="L24" s="60">
        <v>50</v>
      </c>
      <c r="M24" s="45"/>
      <c r="N24" s="60"/>
      <c r="O24" s="45"/>
      <c r="P24" s="60"/>
      <c r="Q24" s="45"/>
      <c r="R24" s="60"/>
      <c r="S24" s="41"/>
      <c r="T24" s="45"/>
      <c r="U24" s="45"/>
      <c r="V24" s="41"/>
      <c r="W24" s="41"/>
      <c r="X24" s="45"/>
      <c r="Y24" s="45"/>
    </row>
    <row r="25" spans="1:25" s="26" customFormat="1" ht="60" x14ac:dyDescent="0.25">
      <c r="A25" s="28"/>
      <c r="B25" s="28"/>
      <c r="C25" s="750" t="s">
        <v>548</v>
      </c>
      <c r="D25" s="750"/>
      <c r="E25" s="750"/>
      <c r="F25" s="901" t="s">
        <v>523</v>
      </c>
      <c r="G25" s="751"/>
      <c r="H25" s="751"/>
      <c r="I25" s="751"/>
      <c r="J25" s="820">
        <f>AVERAGE(J26:J29)</f>
        <v>75</v>
      </c>
      <c r="K25" s="68"/>
      <c r="L25" s="820">
        <f>AVERAGE(L26:L29)</f>
        <v>75</v>
      </c>
      <c r="M25" s="68"/>
      <c r="N25" s="820" t="e">
        <f>AVERAGE(N26:N29)</f>
        <v>#DIV/0!</v>
      </c>
      <c r="O25" s="68"/>
      <c r="P25" s="820" t="e">
        <f>AVERAGE(P26:P29)</f>
        <v>#DIV/0!</v>
      </c>
      <c r="Q25" s="68"/>
      <c r="R25" s="820" t="e">
        <f>AVERAGE(R26:R29)</f>
        <v>#DIV/0!</v>
      </c>
      <c r="S25" s="68"/>
      <c r="T25" s="820" t="e">
        <f>AVERAGE(T26:T29)</f>
        <v>#DIV/0!</v>
      </c>
      <c r="U25" s="68"/>
      <c r="V25" s="64" t="e">
        <f>AVERAGE(V26:V29)</f>
        <v>#DIV/0!</v>
      </c>
      <c r="W25" s="44"/>
      <c r="X25" s="820" t="e">
        <f>AVERAGE(X26:X29)</f>
        <v>#DIV/0!</v>
      </c>
      <c r="Y25" s="68"/>
    </row>
    <row r="26" spans="1:25" ht="45" x14ac:dyDescent="0.25">
      <c r="A26" s="564">
        <v>17</v>
      </c>
      <c r="B26" s="564"/>
      <c r="C26" s="564"/>
      <c r="D26" s="754" t="s">
        <v>54</v>
      </c>
      <c r="E26" s="754"/>
      <c r="F26" s="450" t="s">
        <v>57</v>
      </c>
      <c r="G26" s="12" t="s">
        <v>58</v>
      </c>
      <c r="H26" s="12" t="s">
        <v>59</v>
      </c>
      <c r="I26" s="12" t="s">
        <v>60</v>
      </c>
      <c r="J26" s="60">
        <v>100</v>
      </c>
      <c r="K26" s="40" t="s">
        <v>5597</v>
      </c>
      <c r="L26" s="60">
        <v>100</v>
      </c>
      <c r="M26" s="819"/>
      <c r="N26" s="45"/>
      <c r="O26" s="45"/>
      <c r="P26" s="45"/>
      <c r="Q26" s="45"/>
      <c r="R26" s="45"/>
      <c r="S26" s="45"/>
      <c r="T26" s="45"/>
      <c r="U26" s="45"/>
      <c r="V26" s="41"/>
      <c r="W26" s="41"/>
      <c r="X26" s="45"/>
      <c r="Y26" s="45"/>
    </row>
    <row r="27" spans="1:25" ht="180" x14ac:dyDescent="0.25">
      <c r="A27" s="564">
        <v>18</v>
      </c>
      <c r="B27" s="564"/>
      <c r="C27" s="564"/>
      <c r="D27" s="754" t="s">
        <v>56</v>
      </c>
      <c r="E27" s="754"/>
      <c r="F27" s="450" t="s">
        <v>61</v>
      </c>
      <c r="G27" s="12" t="s">
        <v>5</v>
      </c>
      <c r="H27" s="12" t="s">
        <v>4551</v>
      </c>
      <c r="I27" s="12" t="s">
        <v>4552</v>
      </c>
      <c r="J27" s="60">
        <v>100</v>
      </c>
      <c r="K27" s="40"/>
      <c r="L27" s="60">
        <v>100</v>
      </c>
      <c r="M27" s="819"/>
      <c r="N27" s="45"/>
      <c r="O27" s="45"/>
      <c r="P27" s="45"/>
      <c r="Q27" s="45"/>
      <c r="R27" s="45"/>
      <c r="S27" s="45"/>
      <c r="T27" s="45"/>
      <c r="U27" s="45"/>
      <c r="V27" s="41"/>
      <c r="W27" s="41"/>
      <c r="X27" s="45"/>
      <c r="Y27" s="45"/>
    </row>
    <row r="28" spans="1:25" ht="165" x14ac:dyDescent="0.25">
      <c r="A28" s="564">
        <v>19</v>
      </c>
      <c r="B28" s="564"/>
      <c r="C28" s="564"/>
      <c r="D28" s="754" t="s">
        <v>66</v>
      </c>
      <c r="E28" s="754"/>
      <c r="F28" s="450" t="s">
        <v>7190</v>
      </c>
      <c r="G28" s="12" t="s">
        <v>5</v>
      </c>
      <c r="H28" s="12" t="s">
        <v>4551</v>
      </c>
      <c r="I28" s="12" t="s">
        <v>4552</v>
      </c>
      <c r="J28" s="60">
        <v>0</v>
      </c>
      <c r="K28" s="40"/>
      <c r="L28" s="60">
        <v>0</v>
      </c>
      <c r="M28" s="819"/>
      <c r="N28" s="60"/>
      <c r="O28" s="45"/>
      <c r="P28" s="60"/>
      <c r="Q28" s="45"/>
      <c r="R28" s="60"/>
      <c r="S28" s="45"/>
      <c r="T28" s="60"/>
      <c r="U28" s="45"/>
      <c r="V28" s="42"/>
      <c r="W28" s="41"/>
      <c r="X28" s="60"/>
      <c r="Y28" s="45"/>
    </row>
    <row r="29" spans="1:25" ht="105" x14ac:dyDescent="0.25">
      <c r="A29" s="564">
        <v>20</v>
      </c>
      <c r="B29" s="564"/>
      <c r="C29" s="564"/>
      <c r="D29" s="754" t="s">
        <v>55</v>
      </c>
      <c r="E29" s="754"/>
      <c r="F29" s="450" t="s">
        <v>62</v>
      </c>
      <c r="G29" s="12" t="s">
        <v>63</v>
      </c>
      <c r="H29" s="12" t="s">
        <v>64</v>
      </c>
      <c r="I29" s="12" t="s">
        <v>65</v>
      </c>
      <c r="J29" s="60">
        <v>100</v>
      </c>
      <c r="K29" s="41"/>
      <c r="L29" s="60">
        <v>100</v>
      </c>
      <c r="M29" s="819"/>
      <c r="N29" s="45"/>
      <c r="O29" s="45"/>
      <c r="P29" s="45"/>
      <c r="Q29" s="45"/>
      <c r="R29" s="45"/>
      <c r="S29" s="45"/>
      <c r="T29" s="45"/>
      <c r="U29" s="45"/>
      <c r="V29" s="41"/>
      <c r="W29" s="41"/>
      <c r="X29" s="45"/>
      <c r="Y29" s="45"/>
    </row>
    <row r="30" spans="1:25" s="26" customFormat="1" ht="108.75" customHeight="1" x14ac:dyDescent="0.25">
      <c r="A30" s="28"/>
      <c r="B30" s="750" t="s">
        <v>7172</v>
      </c>
      <c r="C30" s="28"/>
      <c r="D30" s="28"/>
      <c r="E30" s="28"/>
      <c r="F30" s="502" t="s">
        <v>7191</v>
      </c>
      <c r="G30" s="28"/>
      <c r="H30" s="28"/>
      <c r="I30" s="28"/>
      <c r="J30" s="75">
        <f>AVERAGE(J31,J41,J60,J66)</f>
        <v>68.511904761904759</v>
      </c>
      <c r="K30" s="67"/>
      <c r="L30" s="75">
        <f>AVERAGE(L31,L41,L60,L66)</f>
        <v>68.511904761904759</v>
      </c>
      <c r="M30" s="67"/>
      <c r="N30" s="75" t="e">
        <f>AVERAGE(N31,N41,N60,N66)</f>
        <v>#DIV/0!</v>
      </c>
      <c r="O30" s="67"/>
      <c r="P30" s="75" t="e">
        <f>AVERAGE(P31,P41,P60,P66)</f>
        <v>#DIV/0!</v>
      </c>
      <c r="Q30" s="67"/>
      <c r="R30" s="75" t="e">
        <f>AVERAGE(R31,R41,R60,R66)</f>
        <v>#DIV/0!</v>
      </c>
      <c r="S30" s="67"/>
      <c r="T30" s="75" t="e">
        <f>AVERAGE(T31,T41,T60,T66)</f>
        <v>#DIV/0!</v>
      </c>
      <c r="U30" s="67"/>
      <c r="V30" s="64" t="e">
        <f>AVERAGE(V31,V41,V60,V66)</f>
        <v>#DIV/0!</v>
      </c>
      <c r="W30" s="44"/>
      <c r="X30" s="75" t="e">
        <f>AVERAGE(X31,X41,X60,X66)</f>
        <v>#DIV/0!</v>
      </c>
      <c r="Y30" s="67"/>
    </row>
    <row r="31" spans="1:25" s="26" customFormat="1" ht="97.5" customHeight="1" x14ac:dyDescent="0.25">
      <c r="A31" s="28"/>
      <c r="B31" s="28"/>
      <c r="C31" s="750" t="s">
        <v>549</v>
      </c>
      <c r="D31" s="28"/>
      <c r="E31" s="28"/>
      <c r="F31" s="502" t="s">
        <v>5021</v>
      </c>
      <c r="G31" s="28"/>
      <c r="H31" s="28"/>
      <c r="I31" s="28"/>
      <c r="J31" s="75">
        <f>AVERAGE(J32:J35,J38:J40)</f>
        <v>60.714285714285715</v>
      </c>
      <c r="K31" s="67"/>
      <c r="L31" s="75">
        <f>AVERAGE(L32:L35,L38:L40)</f>
        <v>60.714285714285715</v>
      </c>
      <c r="M31" s="67"/>
      <c r="N31" s="75" t="e">
        <f>AVERAGE(N32:N35,N38:N40)</f>
        <v>#DIV/0!</v>
      </c>
      <c r="O31" s="67"/>
      <c r="P31" s="75" t="e">
        <f>AVERAGE(P32:P35,P38:P40)</f>
        <v>#DIV/0!</v>
      </c>
      <c r="Q31" s="67"/>
      <c r="R31" s="75" t="e">
        <f>AVERAGE(R32:R35,R38:R40)</f>
        <v>#DIV/0!</v>
      </c>
      <c r="S31" s="67"/>
      <c r="T31" s="75" t="e">
        <f>AVERAGE(T32:T35,T38:T40)</f>
        <v>#DIV/0!</v>
      </c>
      <c r="U31" s="67"/>
      <c r="V31" s="64" t="e">
        <f>AVERAGE(V32:V35,V38:V40)</f>
        <v>#DIV/0!</v>
      </c>
      <c r="W31" s="44"/>
      <c r="X31" s="75" t="e">
        <f>AVERAGE(X32:X35,X38:X40)</f>
        <v>#DIV/0!</v>
      </c>
      <c r="Y31" s="67"/>
    </row>
    <row r="32" spans="1:25" ht="117.75" customHeight="1" x14ac:dyDescent="0.25">
      <c r="A32" s="564">
        <v>21</v>
      </c>
      <c r="B32" s="564"/>
      <c r="C32" s="564"/>
      <c r="D32" s="754" t="s">
        <v>67</v>
      </c>
      <c r="E32" s="754"/>
      <c r="F32" s="450" t="s">
        <v>73</v>
      </c>
      <c r="G32" s="12" t="s">
        <v>74</v>
      </c>
      <c r="H32" s="12" t="s">
        <v>75</v>
      </c>
      <c r="I32" s="12" t="s">
        <v>76</v>
      </c>
      <c r="J32" s="60">
        <v>100</v>
      </c>
      <c r="K32" s="40"/>
      <c r="L32" s="60">
        <v>100</v>
      </c>
      <c r="M32" s="819"/>
      <c r="N32" s="45"/>
      <c r="O32" s="45"/>
      <c r="P32" s="45"/>
      <c r="Q32" s="40"/>
      <c r="R32" s="45"/>
      <c r="S32" s="45"/>
      <c r="T32" s="45"/>
      <c r="U32" s="45"/>
      <c r="V32" s="41"/>
      <c r="W32" s="40"/>
      <c r="X32" s="45"/>
      <c r="Y32" s="46"/>
    </row>
    <row r="33" spans="1:25" ht="45" x14ac:dyDescent="0.25">
      <c r="A33" s="564">
        <v>22</v>
      </c>
      <c r="B33" s="564"/>
      <c r="C33" s="564"/>
      <c r="D33" s="754" t="s">
        <v>68</v>
      </c>
      <c r="E33" s="754"/>
      <c r="F33" s="450" t="s">
        <v>77</v>
      </c>
      <c r="G33" s="12" t="s">
        <v>4837</v>
      </c>
      <c r="H33" s="12" t="s">
        <v>4838</v>
      </c>
      <c r="I33" s="12" t="s">
        <v>78</v>
      </c>
      <c r="J33" s="42">
        <v>100</v>
      </c>
      <c r="K33" s="40"/>
      <c r="L33" s="42">
        <v>100</v>
      </c>
      <c r="M33" s="819"/>
      <c r="N33" s="45"/>
      <c r="O33" s="45"/>
      <c r="P33" s="45"/>
      <c r="Q33" s="45"/>
      <c r="R33" s="45"/>
      <c r="S33" s="45"/>
      <c r="T33" s="45"/>
      <c r="U33" s="45"/>
      <c r="V33" s="41"/>
      <c r="W33" s="41"/>
      <c r="X33" s="41"/>
      <c r="Y33" s="45"/>
    </row>
    <row r="34" spans="1:25" ht="105" x14ac:dyDescent="0.25">
      <c r="A34" s="564">
        <v>23</v>
      </c>
      <c r="B34" s="564"/>
      <c r="C34" s="564"/>
      <c r="D34" s="754" t="s">
        <v>72</v>
      </c>
      <c r="E34" s="754"/>
      <c r="F34" s="450" t="s">
        <v>79</v>
      </c>
      <c r="G34" s="12" t="s">
        <v>80</v>
      </c>
      <c r="H34" s="12" t="s">
        <v>4843</v>
      </c>
      <c r="I34" s="12" t="s">
        <v>4845</v>
      </c>
      <c r="J34" s="60">
        <v>50</v>
      </c>
      <c r="K34" s="41" t="s">
        <v>2089</v>
      </c>
      <c r="L34" s="60">
        <v>50</v>
      </c>
      <c r="M34" s="819"/>
      <c r="N34" s="45"/>
      <c r="O34" s="45"/>
      <c r="P34" s="45"/>
      <c r="Q34" s="45"/>
      <c r="R34" s="45"/>
      <c r="S34" s="41"/>
      <c r="T34" s="45"/>
      <c r="U34" s="41"/>
      <c r="V34" s="41"/>
      <c r="W34" s="41"/>
      <c r="X34" s="45"/>
      <c r="Y34" s="45"/>
    </row>
    <row r="35" spans="1:25" s="52" customFormat="1" ht="51.75" x14ac:dyDescent="0.25">
      <c r="A35" s="31">
        <v>24</v>
      </c>
      <c r="B35" s="31"/>
      <c r="C35" s="31"/>
      <c r="D35" s="756" t="s">
        <v>640</v>
      </c>
      <c r="E35" s="756"/>
      <c r="F35" s="517" t="s">
        <v>640</v>
      </c>
      <c r="G35" s="30"/>
      <c r="H35" s="30"/>
      <c r="I35" s="30"/>
      <c r="J35" s="61">
        <f>AVERAGE(J36:J37)</f>
        <v>75</v>
      </c>
      <c r="K35" s="43"/>
      <c r="L35" s="61">
        <f>AVERAGE(L36:L37)</f>
        <v>75</v>
      </c>
      <c r="M35" s="821"/>
      <c r="N35" s="61" t="e">
        <f>AVERAGE(N36:N37)</f>
        <v>#DIV/0!</v>
      </c>
      <c r="O35" s="69"/>
      <c r="P35" s="61" t="e">
        <f>AVERAGE(P36:P37)</f>
        <v>#DIV/0!</v>
      </c>
      <c r="Q35" s="69"/>
      <c r="R35" s="61" t="e">
        <f>AVERAGE(R36:R37)</f>
        <v>#DIV/0!</v>
      </c>
      <c r="S35" s="43"/>
      <c r="T35" s="61" t="e">
        <f>AVERAGE(T36:T37)</f>
        <v>#DIV/0!</v>
      </c>
      <c r="U35" s="43"/>
      <c r="V35" s="176" t="e">
        <f>AVERAGE(V36:V37)</f>
        <v>#DIV/0!</v>
      </c>
      <c r="W35" s="43"/>
      <c r="X35" s="61" t="e">
        <f>AVERAGE(X36:X37)</f>
        <v>#DIV/0!</v>
      </c>
      <c r="Y35" s="69"/>
    </row>
    <row r="36" spans="1:25" ht="90" x14ac:dyDescent="0.25">
      <c r="A36" s="564" t="s">
        <v>550</v>
      </c>
      <c r="B36" s="564"/>
      <c r="C36" s="564"/>
      <c r="D36" s="754"/>
      <c r="E36" s="754" t="s">
        <v>6971</v>
      </c>
      <c r="F36" s="450" t="s">
        <v>4851</v>
      </c>
      <c r="G36" s="12" t="s">
        <v>81</v>
      </c>
      <c r="H36" s="12" t="s">
        <v>5134</v>
      </c>
      <c r="I36" s="12" t="s">
        <v>82</v>
      </c>
      <c r="J36" s="60">
        <v>50</v>
      </c>
      <c r="K36" s="40" t="s">
        <v>2090</v>
      </c>
      <c r="L36" s="60">
        <v>50</v>
      </c>
      <c r="M36" s="819"/>
      <c r="N36" s="45"/>
      <c r="O36" s="45"/>
      <c r="P36" s="45"/>
      <c r="Q36" s="45"/>
      <c r="R36" s="45"/>
      <c r="S36" s="45"/>
      <c r="T36" s="45"/>
      <c r="U36" s="45"/>
      <c r="V36" s="41"/>
      <c r="W36" s="41"/>
      <c r="X36" s="45"/>
      <c r="Y36" s="45"/>
    </row>
    <row r="37" spans="1:25" ht="30" x14ac:dyDescent="0.25">
      <c r="A37" s="564" t="s">
        <v>551</v>
      </c>
      <c r="B37" s="564"/>
      <c r="C37" s="564"/>
      <c r="D37" s="754"/>
      <c r="E37" s="754" t="s">
        <v>6972</v>
      </c>
      <c r="F37" s="450" t="s">
        <v>83</v>
      </c>
      <c r="G37" s="12" t="s">
        <v>84</v>
      </c>
      <c r="H37" s="12" t="s">
        <v>5139</v>
      </c>
      <c r="I37" s="12" t="s">
        <v>5135</v>
      </c>
      <c r="J37" s="60">
        <v>100</v>
      </c>
      <c r="K37" s="40" t="s">
        <v>2091</v>
      </c>
      <c r="L37" s="60">
        <v>100</v>
      </c>
      <c r="M37" s="819"/>
      <c r="N37" s="45"/>
      <c r="O37" s="45"/>
      <c r="P37" s="45"/>
      <c r="Q37" s="45"/>
      <c r="R37" s="45"/>
      <c r="S37" s="45"/>
      <c r="T37" s="45"/>
      <c r="U37" s="45"/>
      <c r="V37" s="41"/>
      <c r="W37" s="41"/>
      <c r="X37" s="45"/>
      <c r="Y37" s="45"/>
    </row>
    <row r="38" spans="1:25" ht="90" x14ac:dyDescent="0.25">
      <c r="A38" s="564">
        <v>25</v>
      </c>
      <c r="B38" s="564"/>
      <c r="C38" s="564"/>
      <c r="D38" s="754" t="s">
        <v>69</v>
      </c>
      <c r="E38" s="754"/>
      <c r="F38" s="450" t="s">
        <v>85</v>
      </c>
      <c r="G38" s="12" t="s">
        <v>86</v>
      </c>
      <c r="H38" s="12" t="s">
        <v>87</v>
      </c>
      <c r="I38" s="12" t="s">
        <v>4857</v>
      </c>
      <c r="J38" s="42">
        <v>100</v>
      </c>
      <c r="K38" s="41"/>
      <c r="L38" s="42">
        <v>100</v>
      </c>
      <c r="M38" s="819"/>
      <c r="N38" s="45"/>
      <c r="O38" s="45"/>
      <c r="P38" s="45"/>
      <c r="Q38" s="45"/>
      <c r="R38" s="45"/>
      <c r="S38" s="45"/>
      <c r="T38" s="45"/>
      <c r="U38" s="45"/>
      <c r="V38" s="41"/>
      <c r="W38" s="41"/>
      <c r="X38" s="45"/>
      <c r="Y38" s="45"/>
    </row>
    <row r="39" spans="1:25" ht="90" x14ac:dyDescent="0.25">
      <c r="A39" s="564">
        <v>26</v>
      </c>
      <c r="B39" s="564"/>
      <c r="C39" s="564"/>
      <c r="D39" s="754" t="s">
        <v>70</v>
      </c>
      <c r="E39" s="754"/>
      <c r="F39" s="450" t="s">
        <v>88</v>
      </c>
      <c r="G39" s="12" t="s">
        <v>4861</v>
      </c>
      <c r="H39" s="12" t="s">
        <v>4860</v>
      </c>
      <c r="I39" s="12" t="s">
        <v>4859</v>
      </c>
      <c r="J39" s="60">
        <v>0</v>
      </c>
      <c r="K39" s="40" t="s">
        <v>2092</v>
      </c>
      <c r="L39" s="60">
        <v>0</v>
      </c>
      <c r="M39" s="819"/>
      <c r="N39" s="45"/>
      <c r="O39" s="45"/>
      <c r="P39" s="45"/>
      <c r="Q39" s="45"/>
      <c r="R39" s="45"/>
      <c r="S39" s="45"/>
      <c r="T39" s="45"/>
      <c r="U39" s="45"/>
      <c r="V39" s="41"/>
      <c r="W39" s="41"/>
      <c r="X39" s="45"/>
      <c r="Y39" s="41"/>
    </row>
    <row r="40" spans="1:25" ht="90" x14ac:dyDescent="0.25">
      <c r="A40" s="564">
        <v>27</v>
      </c>
      <c r="B40" s="564"/>
      <c r="C40" s="564"/>
      <c r="D40" s="754" t="s">
        <v>71</v>
      </c>
      <c r="E40" s="754"/>
      <c r="F40" s="450" t="s">
        <v>89</v>
      </c>
      <c r="G40" s="12" t="s">
        <v>4862</v>
      </c>
      <c r="H40" s="12" t="s">
        <v>4860</v>
      </c>
      <c r="I40" s="12" t="s">
        <v>4859</v>
      </c>
      <c r="J40" s="60">
        <v>0</v>
      </c>
      <c r="K40" s="40" t="s">
        <v>2092</v>
      </c>
      <c r="L40" s="60">
        <v>0</v>
      </c>
      <c r="M40" s="819"/>
      <c r="N40" s="45"/>
      <c r="O40" s="45"/>
      <c r="P40" s="45"/>
      <c r="Q40" s="45"/>
      <c r="R40" s="45"/>
      <c r="S40" s="45"/>
      <c r="T40" s="45"/>
      <c r="U40" s="45"/>
      <c r="V40" s="41"/>
      <c r="W40" s="41"/>
      <c r="X40" s="45"/>
      <c r="Y40" s="41"/>
    </row>
    <row r="41" spans="1:25" s="26" customFormat="1" ht="148.5" customHeight="1" x14ac:dyDescent="0.25">
      <c r="A41" s="28"/>
      <c r="B41" s="28"/>
      <c r="C41" s="750" t="s">
        <v>552</v>
      </c>
      <c r="D41" s="28"/>
      <c r="E41" s="28"/>
      <c r="F41" s="502" t="s">
        <v>5136</v>
      </c>
      <c r="G41" s="28"/>
      <c r="H41" s="28"/>
      <c r="I41" s="28"/>
      <c r="J41" s="75">
        <f>AVERAGE(J42,J49,J57:J59)</f>
        <v>80</v>
      </c>
      <c r="K41" s="44"/>
      <c r="L41" s="75">
        <f>AVERAGE(L42,L49,L57:L59)</f>
        <v>80</v>
      </c>
      <c r="M41" s="822"/>
      <c r="N41" s="75" t="e">
        <f>AVERAGE(N42,N49,N57:N59)</f>
        <v>#DIV/0!</v>
      </c>
      <c r="O41" s="67"/>
      <c r="P41" s="75" t="e">
        <f>AVERAGE(P42,P49,P57:P59)</f>
        <v>#DIV/0!</v>
      </c>
      <c r="Q41" s="67"/>
      <c r="R41" s="75" t="e">
        <f>AVERAGE(R42,R49,R57:R59)</f>
        <v>#DIV/0!</v>
      </c>
      <c r="S41" s="67"/>
      <c r="T41" s="75" t="e">
        <f>AVERAGE(T42,T49,T57:T59)</f>
        <v>#DIV/0!</v>
      </c>
      <c r="U41" s="67"/>
      <c r="V41" s="64" t="e">
        <f>AVERAGE(V42,V49,V57:V59)</f>
        <v>#DIV/0!</v>
      </c>
      <c r="W41" s="44"/>
      <c r="X41" s="75" t="e">
        <f>AVERAGE(X42,X49,X57:X59)</f>
        <v>#DIV/0!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821"/>
      <c r="N42" s="61" t="e">
        <f>AVERAGE(N43:N48)</f>
        <v>#DIV/0!</v>
      </c>
      <c r="O42" s="69"/>
      <c r="P42" s="61" t="e">
        <f>AVERAGE(P43:P48)</f>
        <v>#DIV/0!</v>
      </c>
      <c r="Q42" s="69"/>
      <c r="R42" s="61" t="e">
        <f>AVERAGE(R43:R48)</f>
        <v>#DIV/0!</v>
      </c>
      <c r="S42" s="69"/>
      <c r="T42" s="61" t="e">
        <f>AVERAGE(T43:T48)</f>
        <v>#DIV/0!</v>
      </c>
      <c r="U42" s="69"/>
      <c r="V42" s="176" t="e">
        <f>AVERAGE(V43:V48)</f>
        <v>#DIV/0!</v>
      </c>
      <c r="W42" s="43"/>
      <c r="X42" s="61" t="e">
        <f>AVERAGE(X43:X48)</f>
        <v>#DIV/0!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819"/>
      <c r="N43" s="45"/>
      <c r="O43" s="45"/>
      <c r="P43" s="45"/>
      <c r="Q43" s="45"/>
      <c r="R43" s="45"/>
      <c r="S43" s="45"/>
      <c r="T43" s="45"/>
      <c r="U43" s="45"/>
      <c r="V43" s="169"/>
      <c r="W43" s="41"/>
      <c r="X43" s="45"/>
      <c r="Y43" s="45"/>
    </row>
    <row r="44" spans="1:25" ht="75" x14ac:dyDescent="0.25">
      <c r="A44" s="564" t="s">
        <v>554</v>
      </c>
      <c r="B44" s="564"/>
      <c r="C44" s="564"/>
      <c r="D44" s="564"/>
      <c r="E44" s="754" t="s">
        <v>6974</v>
      </c>
      <c r="F44" s="450" t="s">
        <v>96</v>
      </c>
      <c r="G44" s="12" t="s">
        <v>97</v>
      </c>
      <c r="H44" s="12" t="s">
        <v>98</v>
      </c>
      <c r="I44" s="12" t="s">
        <v>99</v>
      </c>
      <c r="J44" s="40"/>
      <c r="K44" s="40"/>
      <c r="L44" s="60"/>
      <c r="M44" s="819"/>
      <c r="N44" s="45"/>
      <c r="O44" s="45"/>
      <c r="P44" s="45"/>
      <c r="Q44" s="45"/>
      <c r="R44" s="45"/>
      <c r="S44" s="45"/>
      <c r="T44" s="45"/>
      <c r="U44" s="45"/>
      <c r="V44" s="169"/>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60"/>
      <c r="M45" s="819"/>
      <c r="N45" s="45"/>
      <c r="O45" s="45"/>
      <c r="P45" s="45"/>
      <c r="Q45" s="45"/>
      <c r="R45" s="45"/>
      <c r="S45" s="45"/>
      <c r="T45" s="45"/>
      <c r="U45" s="45"/>
      <c r="V45" s="169"/>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60"/>
      <c r="M46" s="819"/>
      <c r="N46" s="45"/>
      <c r="O46" s="45"/>
      <c r="P46" s="45"/>
      <c r="Q46" s="45"/>
      <c r="R46" s="45"/>
      <c r="S46" s="45"/>
      <c r="T46" s="45"/>
      <c r="U46" s="45"/>
      <c r="V46" s="40"/>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60"/>
      <c r="M47" s="819"/>
      <c r="N47" s="45"/>
      <c r="O47" s="45"/>
      <c r="P47" s="45"/>
      <c r="Q47" s="45"/>
      <c r="R47" s="45"/>
      <c r="S47" s="45"/>
      <c r="T47" s="45"/>
      <c r="U47" s="45"/>
      <c r="V47" s="169"/>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60"/>
      <c r="M48" s="819"/>
      <c r="N48" s="45"/>
      <c r="O48" s="45"/>
      <c r="P48" s="45"/>
      <c r="Q48" s="45"/>
      <c r="R48" s="45"/>
      <c r="S48" s="45"/>
      <c r="T48" s="45"/>
      <c r="U48" s="45"/>
      <c r="V48" s="169"/>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821"/>
      <c r="N49" s="61" t="e">
        <f>AVERAGE(N50:N56)</f>
        <v>#DIV/0!</v>
      </c>
      <c r="O49" s="69"/>
      <c r="P49" s="61" t="e">
        <f>AVERAGE(P50:P56)</f>
        <v>#DIV/0!</v>
      </c>
      <c r="Q49" s="69"/>
      <c r="R49" s="61" t="e">
        <f>AVERAGE(R50:R56)</f>
        <v>#DIV/0!</v>
      </c>
      <c r="S49" s="69"/>
      <c r="T49" s="61" t="e">
        <f>AVERAGE(T50:T56)</f>
        <v>#DIV/0!</v>
      </c>
      <c r="U49" s="69"/>
      <c r="V49" s="589" t="e">
        <f>AVERAGE(V50:V56)</f>
        <v>#DIV/0!</v>
      </c>
      <c r="W49" s="43"/>
      <c r="X49" s="61" t="e">
        <f>AVERAGE(X50:X56)</f>
        <v>#DIV/0!</v>
      </c>
      <c r="Y49" s="69"/>
    </row>
    <row r="50" spans="1:25" ht="120" x14ac:dyDescent="0.25">
      <c r="A50" s="564" t="s">
        <v>559</v>
      </c>
      <c r="B50" s="564"/>
      <c r="C50" s="564"/>
      <c r="D50" s="564"/>
      <c r="E50" s="754" t="s">
        <v>6976</v>
      </c>
      <c r="F50" s="450" t="s">
        <v>5114</v>
      </c>
      <c r="G50" s="12" t="s">
        <v>91</v>
      </c>
      <c r="H50" s="12" t="s">
        <v>92</v>
      </c>
      <c r="I50" s="12" t="s">
        <v>93</v>
      </c>
      <c r="J50" s="60">
        <v>100</v>
      </c>
      <c r="K50" s="819"/>
      <c r="L50" s="60">
        <v>100</v>
      </c>
      <c r="M50" s="819"/>
      <c r="N50" s="45"/>
      <c r="O50" s="45"/>
      <c r="P50" s="45"/>
      <c r="Q50" s="45"/>
      <c r="R50" s="45"/>
      <c r="S50" s="45"/>
      <c r="T50" s="45"/>
      <c r="U50" s="45"/>
      <c r="V50" s="169"/>
      <c r="W50" s="41"/>
      <c r="X50" s="45"/>
      <c r="Y50" s="45"/>
    </row>
    <row r="51" spans="1:25" ht="90" x14ac:dyDescent="0.25">
      <c r="A51" s="564" t="s">
        <v>560</v>
      </c>
      <c r="B51" s="564"/>
      <c r="C51" s="564"/>
      <c r="D51" s="564"/>
      <c r="E51" s="754" t="s">
        <v>6977</v>
      </c>
      <c r="F51" s="450" t="s">
        <v>5115</v>
      </c>
      <c r="G51" s="12" t="s">
        <v>109</v>
      </c>
      <c r="H51" s="12" t="s">
        <v>94</v>
      </c>
      <c r="I51" s="12" t="s">
        <v>95</v>
      </c>
      <c r="J51" s="60"/>
      <c r="K51" s="819"/>
      <c r="L51" s="60"/>
      <c r="M51" s="819"/>
      <c r="N51" s="45"/>
      <c r="O51" s="45"/>
      <c r="P51" s="45"/>
      <c r="Q51" s="45"/>
      <c r="R51" s="45"/>
      <c r="S51" s="45"/>
      <c r="T51" s="45"/>
      <c r="U51" s="45"/>
      <c r="V51" s="41"/>
      <c r="W51" s="41"/>
      <c r="X51" s="45"/>
      <c r="Y51" s="45"/>
    </row>
    <row r="52" spans="1:25" ht="75" x14ac:dyDescent="0.25">
      <c r="A52" s="564" t="s">
        <v>561</v>
      </c>
      <c r="B52" s="564"/>
      <c r="C52" s="564"/>
      <c r="D52" s="564"/>
      <c r="E52" s="754" t="s">
        <v>6978</v>
      </c>
      <c r="F52" s="450" t="s">
        <v>110</v>
      </c>
      <c r="G52" s="12" t="s">
        <v>91</v>
      </c>
      <c r="H52" s="12" t="s">
        <v>98</v>
      </c>
      <c r="I52" s="12" t="s">
        <v>111</v>
      </c>
      <c r="J52" s="60"/>
      <c r="K52" s="40"/>
      <c r="L52" s="60"/>
      <c r="M52" s="819"/>
      <c r="N52" s="45"/>
      <c r="O52" s="45"/>
      <c r="P52" s="45"/>
      <c r="Q52" s="45"/>
      <c r="R52" s="45"/>
      <c r="S52" s="45"/>
      <c r="T52" s="45"/>
      <c r="U52" s="45"/>
      <c r="V52" s="169"/>
      <c r="W52" s="41"/>
      <c r="X52" s="45"/>
      <c r="Y52" s="45"/>
    </row>
    <row r="53" spans="1:25" ht="120" x14ac:dyDescent="0.25">
      <c r="A53" s="564" t="s">
        <v>562</v>
      </c>
      <c r="B53" s="564"/>
      <c r="C53" s="564"/>
      <c r="D53" s="564"/>
      <c r="E53" s="754" t="s">
        <v>6979</v>
      </c>
      <c r="F53" s="450" t="s">
        <v>5116</v>
      </c>
      <c r="G53" s="12" t="s">
        <v>100</v>
      </c>
      <c r="H53" s="12" t="s">
        <v>101</v>
      </c>
      <c r="I53" s="12" t="s">
        <v>102</v>
      </c>
      <c r="J53" s="60"/>
      <c r="K53" s="41"/>
      <c r="L53" s="60"/>
      <c r="M53" s="819"/>
      <c r="N53" s="45"/>
      <c r="O53" s="45"/>
      <c r="P53" s="45"/>
      <c r="Q53" s="45"/>
      <c r="R53" s="45"/>
      <c r="S53" s="45"/>
      <c r="T53" s="45"/>
      <c r="U53" s="45"/>
      <c r="V53" s="41"/>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60"/>
      <c r="M54" s="819"/>
      <c r="N54" s="45"/>
      <c r="O54" s="45"/>
      <c r="P54" s="45"/>
      <c r="Q54" s="45"/>
      <c r="R54" s="45"/>
      <c r="S54" s="45"/>
      <c r="T54" s="45"/>
      <c r="U54" s="45"/>
      <c r="V54" s="40"/>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60"/>
      <c r="M55" s="41"/>
      <c r="N55" s="45"/>
      <c r="O55" s="45"/>
      <c r="P55" s="45"/>
      <c r="Q55" s="45"/>
      <c r="R55" s="45"/>
      <c r="S55" s="45"/>
      <c r="T55" s="45"/>
      <c r="U55" s="45"/>
      <c r="V55" s="41"/>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60"/>
      <c r="M56" s="819"/>
      <c r="N56" s="45"/>
      <c r="O56" s="45"/>
      <c r="P56" s="45"/>
      <c r="Q56" s="45"/>
      <c r="R56" s="45"/>
      <c r="S56" s="45"/>
      <c r="T56" s="45"/>
      <c r="U56" s="45"/>
      <c r="V56" s="41"/>
      <c r="W56" s="41"/>
      <c r="X56" s="45"/>
      <c r="Y56" s="45"/>
    </row>
    <row r="57" spans="1:25" ht="75" x14ac:dyDescent="0.25">
      <c r="A57" s="564">
        <v>30</v>
      </c>
      <c r="B57" s="564"/>
      <c r="C57" s="564"/>
      <c r="D57" s="754" t="s">
        <v>131</v>
      </c>
      <c r="E57" s="754"/>
      <c r="F57" s="450" t="s">
        <v>113</v>
      </c>
      <c r="G57" s="12" t="s">
        <v>114</v>
      </c>
      <c r="H57" s="12" t="s">
        <v>115</v>
      </c>
      <c r="I57" s="12" t="s">
        <v>116</v>
      </c>
      <c r="J57" s="60">
        <v>100</v>
      </c>
      <c r="K57" s="41"/>
      <c r="L57" s="60">
        <v>100</v>
      </c>
      <c r="M57" s="819"/>
      <c r="N57" s="45"/>
      <c r="O57" s="45"/>
      <c r="P57" s="45"/>
      <c r="Q57" s="45"/>
      <c r="R57" s="45"/>
      <c r="S57" s="45"/>
      <c r="T57" s="45"/>
      <c r="U57" s="45"/>
      <c r="V57" s="41"/>
      <c r="W57" s="41"/>
      <c r="X57" s="45"/>
      <c r="Y57" s="45"/>
    </row>
    <row r="58" spans="1:25" ht="90" x14ac:dyDescent="0.25">
      <c r="A58" s="564">
        <v>31</v>
      </c>
      <c r="B58" s="564"/>
      <c r="C58" s="564"/>
      <c r="D58" s="754" t="s">
        <v>130</v>
      </c>
      <c r="E58" s="754"/>
      <c r="F58" s="450" t="s">
        <v>117</v>
      </c>
      <c r="G58" s="12" t="s">
        <v>118</v>
      </c>
      <c r="H58" s="12" t="s">
        <v>119</v>
      </c>
      <c r="I58" s="12" t="s">
        <v>120</v>
      </c>
      <c r="J58" s="60">
        <v>50</v>
      </c>
      <c r="K58" s="40" t="s">
        <v>2093</v>
      </c>
      <c r="L58" s="60">
        <v>50</v>
      </c>
      <c r="M58" s="819"/>
      <c r="N58" s="45"/>
      <c r="O58" s="45"/>
      <c r="P58" s="45"/>
      <c r="Q58" s="41"/>
      <c r="R58" s="45"/>
      <c r="S58" s="45"/>
      <c r="T58" s="45"/>
      <c r="U58" s="45"/>
      <c r="V58" s="41"/>
      <c r="W58" s="41"/>
      <c r="X58" s="45"/>
      <c r="Y58" s="45"/>
    </row>
    <row r="59" spans="1:25" ht="105" x14ac:dyDescent="0.25">
      <c r="A59" s="564">
        <v>32</v>
      </c>
      <c r="B59" s="564"/>
      <c r="C59" s="564"/>
      <c r="D59" s="754" t="s">
        <v>129</v>
      </c>
      <c r="E59" s="754"/>
      <c r="F59" s="450" t="s">
        <v>125</v>
      </c>
      <c r="G59" s="12" t="s">
        <v>114</v>
      </c>
      <c r="H59" s="12" t="s">
        <v>126</v>
      </c>
      <c r="I59" s="12" t="s">
        <v>127</v>
      </c>
      <c r="J59" s="60">
        <v>50</v>
      </c>
      <c r="K59" s="40" t="s">
        <v>5619</v>
      </c>
      <c r="L59" s="60">
        <v>50</v>
      </c>
      <c r="M59" s="819"/>
      <c r="N59" s="45"/>
      <c r="O59" s="45"/>
      <c r="P59" s="45"/>
      <c r="Q59" s="40"/>
      <c r="R59" s="45"/>
      <c r="S59" s="41"/>
      <c r="T59" s="45"/>
      <c r="U59" s="41"/>
      <c r="V59" s="41"/>
      <c r="W59" s="41"/>
      <c r="X59" s="45"/>
      <c r="Y59" s="45"/>
    </row>
    <row r="60" spans="1:25" s="26" customFormat="1" ht="96" customHeight="1" x14ac:dyDescent="0.25">
      <c r="A60" s="28"/>
      <c r="B60" s="28"/>
      <c r="C60" s="750" t="s">
        <v>566</v>
      </c>
      <c r="D60" s="28"/>
      <c r="E60" s="28"/>
      <c r="F60" s="901" t="s">
        <v>5020</v>
      </c>
      <c r="G60" s="751"/>
      <c r="H60" s="751"/>
      <c r="I60" s="751"/>
      <c r="J60" s="75">
        <f>AVERAGE(J61:J65)</f>
        <v>50</v>
      </c>
      <c r="K60" s="67"/>
      <c r="L60" s="75">
        <f>AVERAGE(L61:L65)</f>
        <v>50</v>
      </c>
      <c r="M60" s="67"/>
      <c r="N60" s="75" t="e">
        <f>AVERAGE(N61:N65)</f>
        <v>#DIV/0!</v>
      </c>
      <c r="O60" s="67"/>
      <c r="P60" s="75" t="e">
        <f>AVERAGE(P61:P65)</f>
        <v>#DIV/0!</v>
      </c>
      <c r="Q60" s="67"/>
      <c r="R60" s="75" t="e">
        <f>AVERAGE(R61:R65)</f>
        <v>#DIV/0!</v>
      </c>
      <c r="S60" s="67"/>
      <c r="T60" s="75" t="e">
        <f>AVERAGE(T61:T65)</f>
        <v>#DIV/0!</v>
      </c>
      <c r="U60" s="67"/>
      <c r="V60" s="64" t="e">
        <f>AVERAGE(V62:V65)</f>
        <v>#DIV/0!</v>
      </c>
      <c r="W60" s="44"/>
      <c r="X60" s="75" t="e">
        <f>AVERAGE(X61:X65)</f>
        <v>#DIV/0!</v>
      </c>
      <c r="Y60" s="67"/>
    </row>
    <row r="61" spans="1:25" ht="60" x14ac:dyDescent="0.25">
      <c r="A61" s="564">
        <v>33</v>
      </c>
      <c r="B61" s="564"/>
      <c r="C61" s="564"/>
      <c r="D61" s="754" t="s">
        <v>128</v>
      </c>
      <c r="E61" s="754"/>
      <c r="F61" s="450" t="s">
        <v>121</v>
      </c>
      <c r="G61" s="12" t="s">
        <v>122</v>
      </c>
      <c r="H61" s="12" t="s">
        <v>123</v>
      </c>
      <c r="I61" s="12" t="s">
        <v>124</v>
      </c>
      <c r="J61" s="60">
        <v>100</v>
      </c>
      <c r="K61" s="45"/>
      <c r="L61" s="60">
        <v>100</v>
      </c>
      <c r="M61" s="819"/>
      <c r="N61" s="45"/>
      <c r="O61" s="45"/>
      <c r="P61" s="45"/>
      <c r="Q61" s="45"/>
      <c r="R61" s="45"/>
      <c r="S61" s="41"/>
      <c r="T61" s="45"/>
      <c r="U61" s="41"/>
      <c r="V61" s="41"/>
      <c r="W61" s="41"/>
      <c r="X61" s="45"/>
      <c r="Y61" s="45"/>
    </row>
    <row r="62" spans="1:25" ht="150" x14ac:dyDescent="0.25">
      <c r="A62" s="564">
        <v>34</v>
      </c>
      <c r="B62" s="564"/>
      <c r="C62" s="564"/>
      <c r="D62" s="754" t="s">
        <v>132</v>
      </c>
      <c r="E62" s="754"/>
      <c r="F62" s="450" t="s">
        <v>132</v>
      </c>
      <c r="G62" s="12" t="s">
        <v>133</v>
      </c>
      <c r="H62" s="12" t="s">
        <v>134</v>
      </c>
      <c r="I62" s="12" t="s">
        <v>135</v>
      </c>
      <c r="J62" s="46">
        <v>50</v>
      </c>
      <c r="K62" s="40" t="s">
        <v>2094</v>
      </c>
      <c r="L62" s="46">
        <v>50</v>
      </c>
      <c r="M62" s="63"/>
      <c r="N62" s="46"/>
      <c r="O62" s="46"/>
      <c r="P62" s="46"/>
      <c r="Q62" s="46"/>
      <c r="R62" s="46"/>
      <c r="S62" s="46"/>
      <c r="T62" s="46"/>
      <c r="U62" s="46"/>
      <c r="V62" s="40"/>
      <c r="W62" s="40"/>
      <c r="X62" s="46"/>
      <c r="Y62" s="46"/>
    </row>
    <row r="63" spans="1:25" ht="195" x14ac:dyDescent="0.25">
      <c r="A63" s="564">
        <v>35</v>
      </c>
      <c r="B63" s="564"/>
      <c r="C63" s="564"/>
      <c r="D63" s="754" t="s">
        <v>148</v>
      </c>
      <c r="E63" s="754"/>
      <c r="F63" s="450" t="s">
        <v>136</v>
      </c>
      <c r="G63" s="12" t="s">
        <v>137</v>
      </c>
      <c r="H63" s="12" t="s">
        <v>138</v>
      </c>
      <c r="I63" s="12" t="s">
        <v>139</v>
      </c>
      <c r="J63" s="62">
        <v>0</v>
      </c>
      <c r="K63" s="40" t="s">
        <v>5598</v>
      </c>
      <c r="L63" s="62">
        <v>0</v>
      </c>
      <c r="M63" s="63"/>
      <c r="N63" s="46"/>
      <c r="O63" s="46"/>
      <c r="P63" s="46"/>
      <c r="Q63" s="46"/>
      <c r="R63" s="46"/>
      <c r="S63" s="40"/>
      <c r="T63" s="46"/>
      <c r="U63" s="40"/>
      <c r="V63" s="40"/>
      <c r="W63" s="40"/>
      <c r="X63" s="46"/>
      <c r="Y63" s="46"/>
    </row>
    <row r="64" spans="1:25" ht="135" x14ac:dyDescent="0.25">
      <c r="A64" s="564">
        <v>36</v>
      </c>
      <c r="B64" s="564"/>
      <c r="C64" s="564"/>
      <c r="D64" s="754" t="s">
        <v>149</v>
      </c>
      <c r="E64" s="754"/>
      <c r="F64" s="450" t="s">
        <v>140</v>
      </c>
      <c r="G64" s="12" t="s">
        <v>141</v>
      </c>
      <c r="H64" s="12" t="s">
        <v>142</v>
      </c>
      <c r="I64" s="12" t="s">
        <v>143</v>
      </c>
      <c r="J64" s="62">
        <v>0</v>
      </c>
      <c r="K64" s="40" t="s">
        <v>2095</v>
      </c>
      <c r="L64" s="62">
        <v>0</v>
      </c>
      <c r="M64" s="63"/>
      <c r="N64" s="46"/>
      <c r="O64" s="46"/>
      <c r="P64" s="46"/>
      <c r="Q64" s="40"/>
      <c r="R64" s="46"/>
      <c r="S64" s="46"/>
      <c r="T64" s="46"/>
      <c r="U64" s="46"/>
      <c r="V64" s="40"/>
      <c r="W64" s="40"/>
      <c r="X64" s="46"/>
      <c r="Y64" s="46"/>
    </row>
    <row r="65" spans="1:25" ht="105" x14ac:dyDescent="0.25">
      <c r="A65" s="564">
        <v>37</v>
      </c>
      <c r="B65" s="564"/>
      <c r="C65" s="564"/>
      <c r="D65" s="754" t="s">
        <v>150</v>
      </c>
      <c r="E65" s="754"/>
      <c r="F65" s="450" t="s">
        <v>144</v>
      </c>
      <c r="G65" s="12" t="s">
        <v>145</v>
      </c>
      <c r="H65" s="12" t="s">
        <v>146</v>
      </c>
      <c r="I65" s="12" t="s">
        <v>147</v>
      </c>
      <c r="J65" s="62">
        <v>100</v>
      </c>
      <c r="K65" s="40" t="s">
        <v>2096</v>
      </c>
      <c r="L65" s="62">
        <v>100</v>
      </c>
      <c r="M65" s="63"/>
      <c r="N65" s="46"/>
      <c r="O65" s="46"/>
      <c r="P65" s="46"/>
      <c r="Q65" s="46"/>
      <c r="R65" s="46"/>
      <c r="S65" s="40"/>
      <c r="T65" s="46"/>
      <c r="U65" s="40"/>
      <c r="V65" s="40"/>
      <c r="W65" s="40"/>
      <c r="X65" s="46"/>
      <c r="Y65" s="40"/>
    </row>
    <row r="66" spans="1:25" s="26" customFormat="1" ht="102" customHeight="1" x14ac:dyDescent="0.25">
      <c r="A66" s="28"/>
      <c r="B66" s="28"/>
      <c r="C66" s="750" t="s">
        <v>567</v>
      </c>
      <c r="D66" s="28"/>
      <c r="E66" s="28"/>
      <c r="F66" s="502" t="s">
        <v>524</v>
      </c>
      <c r="G66" s="28"/>
      <c r="H66" s="28"/>
      <c r="I66" s="28"/>
      <c r="J66" s="75">
        <f>AVERAGE(J67:J72)</f>
        <v>83.333333333333329</v>
      </c>
      <c r="K66" s="44"/>
      <c r="L66" s="75">
        <f>AVERAGE(L67:L72)</f>
        <v>83.333333333333329</v>
      </c>
      <c r="M66" s="822"/>
      <c r="N66" s="75" t="e">
        <f>AVERAGE(N67:N72)</f>
        <v>#DIV/0!</v>
      </c>
      <c r="O66" s="67"/>
      <c r="P66" s="75" t="e">
        <f>AVERAGE(P67:P72)</f>
        <v>#DIV/0!</v>
      </c>
      <c r="Q66" s="67"/>
      <c r="R66" s="75" t="e">
        <f>AVERAGE(R67:R72)</f>
        <v>#DIV/0!</v>
      </c>
      <c r="S66" s="67"/>
      <c r="T66" s="75" t="e">
        <f>AVERAGE(T67:T72)</f>
        <v>#DIV/0!</v>
      </c>
      <c r="U66" s="67"/>
      <c r="V66" s="64" t="e">
        <f>AVERAGE(V67:V72)</f>
        <v>#DIV/0!</v>
      </c>
      <c r="W66" s="44"/>
      <c r="X66" s="75" t="e">
        <f>AVERAGE(X67:X72)</f>
        <v>#DIV/0!</v>
      </c>
      <c r="Y66" s="67"/>
    </row>
    <row r="67" spans="1:25" ht="180" x14ac:dyDescent="0.25">
      <c r="A67" s="564">
        <v>38</v>
      </c>
      <c r="B67" s="564"/>
      <c r="C67" s="564"/>
      <c r="D67" s="754" t="s">
        <v>165</v>
      </c>
      <c r="E67" s="754"/>
      <c r="F67" s="450" t="s">
        <v>7193</v>
      </c>
      <c r="G67" s="12" t="s">
        <v>151</v>
      </c>
      <c r="H67" s="12" t="s">
        <v>152</v>
      </c>
      <c r="I67" s="12" t="s">
        <v>153</v>
      </c>
      <c r="J67" s="46">
        <v>50</v>
      </c>
      <c r="K67" s="40" t="s">
        <v>2097</v>
      </c>
      <c r="L67" s="46">
        <v>50</v>
      </c>
      <c r="M67" s="268"/>
      <c r="N67" s="46"/>
      <c r="O67" s="46"/>
      <c r="P67" s="46"/>
      <c r="Q67" s="46"/>
      <c r="R67" s="46"/>
      <c r="S67" s="46"/>
      <c r="T67" s="46"/>
      <c r="U67" s="46"/>
      <c r="V67" s="171"/>
      <c r="W67" s="40"/>
      <c r="X67" s="46"/>
      <c r="Y67" s="46"/>
    </row>
    <row r="68" spans="1:25" ht="138" x14ac:dyDescent="0.25">
      <c r="A68" s="564">
        <v>39</v>
      </c>
      <c r="B68" s="564"/>
      <c r="C68" s="564"/>
      <c r="D68" s="754" t="s">
        <v>162</v>
      </c>
      <c r="E68" s="754"/>
      <c r="F68" s="450" t="s">
        <v>154</v>
      </c>
      <c r="G68" s="12" t="s">
        <v>155</v>
      </c>
      <c r="H68" s="12" t="s">
        <v>7176</v>
      </c>
      <c r="I68" s="12" t="s">
        <v>114</v>
      </c>
      <c r="J68" s="62">
        <v>50</v>
      </c>
      <c r="K68" s="40" t="s">
        <v>2098</v>
      </c>
      <c r="L68" s="62">
        <v>50</v>
      </c>
      <c r="M68" s="63"/>
      <c r="N68" s="46"/>
      <c r="O68" s="46"/>
      <c r="P68" s="46"/>
      <c r="Q68" s="46"/>
      <c r="R68" s="46"/>
      <c r="S68" s="46"/>
      <c r="T68" s="46"/>
      <c r="U68" s="46"/>
      <c r="V68" s="171"/>
      <c r="W68" s="40"/>
      <c r="X68" s="46"/>
      <c r="Y68" s="46"/>
    </row>
    <row r="69" spans="1:25" ht="51.75" x14ac:dyDescent="0.25">
      <c r="A69" s="564">
        <v>40</v>
      </c>
      <c r="B69" s="564"/>
      <c r="C69" s="564"/>
      <c r="D69" s="754" t="s">
        <v>164</v>
      </c>
      <c r="E69" s="754"/>
      <c r="F69" s="450" t="s">
        <v>156</v>
      </c>
      <c r="G69" s="12" t="s">
        <v>157</v>
      </c>
      <c r="H69" s="12" t="s">
        <v>158</v>
      </c>
      <c r="I69" s="12" t="s">
        <v>114</v>
      </c>
      <c r="J69" s="46">
        <v>100</v>
      </c>
      <c r="K69" s="40"/>
      <c r="L69" s="46">
        <v>100</v>
      </c>
      <c r="M69" s="63"/>
      <c r="N69" s="46"/>
      <c r="O69" s="46"/>
      <c r="P69" s="46"/>
      <c r="Q69" s="46"/>
      <c r="R69" s="46"/>
      <c r="S69" s="40"/>
      <c r="T69" s="46"/>
      <c r="U69" s="40"/>
      <c r="V69" s="40"/>
      <c r="W69" s="40"/>
      <c r="X69" s="46"/>
      <c r="Y69" s="46"/>
    </row>
    <row r="70" spans="1:25" ht="51.75" x14ac:dyDescent="0.25">
      <c r="A70" s="564">
        <v>41</v>
      </c>
      <c r="B70" s="564"/>
      <c r="C70" s="564"/>
      <c r="D70" s="754" t="s">
        <v>159</v>
      </c>
      <c r="E70" s="754"/>
      <c r="F70" s="450" t="s">
        <v>159</v>
      </c>
      <c r="G70" s="12" t="s">
        <v>157</v>
      </c>
      <c r="H70" s="12" t="s">
        <v>158</v>
      </c>
      <c r="I70" s="12" t="s">
        <v>114</v>
      </c>
      <c r="J70" s="62">
        <v>100</v>
      </c>
      <c r="K70" s="40"/>
      <c r="L70" s="62">
        <v>100</v>
      </c>
      <c r="M70" s="63"/>
      <c r="N70" s="46"/>
      <c r="O70" s="46"/>
      <c r="P70" s="46"/>
      <c r="Q70" s="46"/>
      <c r="R70" s="46"/>
      <c r="S70" s="46"/>
      <c r="T70" s="46"/>
      <c r="U70" s="46"/>
      <c r="V70" s="40"/>
      <c r="W70" s="40"/>
      <c r="X70" s="46"/>
      <c r="Y70" s="46"/>
    </row>
    <row r="71" spans="1:25" ht="75" x14ac:dyDescent="0.25">
      <c r="A71" s="564">
        <v>42</v>
      </c>
      <c r="B71" s="564"/>
      <c r="C71" s="564"/>
      <c r="D71" s="754" t="s">
        <v>163</v>
      </c>
      <c r="E71" s="754"/>
      <c r="F71" s="450" t="s">
        <v>160</v>
      </c>
      <c r="G71" s="12" t="s">
        <v>157</v>
      </c>
      <c r="H71" s="12" t="s">
        <v>158</v>
      </c>
      <c r="I71" s="12" t="s">
        <v>114</v>
      </c>
      <c r="J71" s="65">
        <v>100</v>
      </c>
      <c r="K71" s="40"/>
      <c r="L71" s="65">
        <v>100</v>
      </c>
      <c r="M71" s="49"/>
      <c r="N71" s="45"/>
      <c r="O71" s="50"/>
      <c r="P71" s="45"/>
      <c r="Q71" s="50"/>
      <c r="R71" s="45"/>
      <c r="S71" s="50"/>
      <c r="T71" s="45"/>
      <c r="U71" s="50"/>
      <c r="V71" s="41"/>
      <c r="W71" s="47"/>
      <c r="X71" s="45"/>
      <c r="Y71" s="50"/>
    </row>
    <row r="72" spans="1:25" ht="45" x14ac:dyDescent="0.25">
      <c r="A72" s="564">
        <v>43</v>
      </c>
      <c r="B72" s="564"/>
      <c r="C72" s="564"/>
      <c r="D72" s="754" t="s">
        <v>166</v>
      </c>
      <c r="E72" s="754"/>
      <c r="F72" s="450" t="s">
        <v>161</v>
      </c>
      <c r="G72" s="12" t="s">
        <v>157</v>
      </c>
      <c r="H72" s="12" t="s">
        <v>158</v>
      </c>
      <c r="I72" s="12" t="s">
        <v>114</v>
      </c>
      <c r="J72" s="60">
        <v>100</v>
      </c>
      <c r="K72" s="41"/>
      <c r="L72" s="60">
        <v>100</v>
      </c>
      <c r="M72" s="819"/>
      <c r="N72" s="45"/>
      <c r="O72" s="45"/>
      <c r="P72" s="45"/>
      <c r="Q72" s="45"/>
      <c r="R72" s="45"/>
      <c r="S72" s="45"/>
      <c r="T72" s="45"/>
      <c r="U72" s="45"/>
      <c r="V72" s="41"/>
      <c r="W72" s="41"/>
      <c r="X72" s="45"/>
      <c r="Y72" s="45"/>
    </row>
    <row r="73" spans="1:25" s="26" customFormat="1" ht="60" x14ac:dyDescent="0.25">
      <c r="A73" s="760"/>
      <c r="B73" s="750" t="s">
        <v>568</v>
      </c>
      <c r="C73" s="28"/>
      <c r="D73" s="28"/>
      <c r="E73" s="28"/>
      <c r="F73" s="502" t="s">
        <v>525</v>
      </c>
      <c r="G73" s="28"/>
      <c r="H73" s="28"/>
      <c r="I73" s="28"/>
      <c r="J73" s="75">
        <f>AVERAGE(J74,J81,J90,J100)</f>
        <v>15.416666666666668</v>
      </c>
      <c r="K73" s="67"/>
      <c r="L73" s="75">
        <f>AVERAGE(L74,L81,L90,L100)</f>
        <v>15.416666666666668</v>
      </c>
      <c r="M73" s="67"/>
      <c r="N73" s="75" t="e">
        <f>AVERAGE(N74,N81,N90,N100)</f>
        <v>#DIV/0!</v>
      </c>
      <c r="O73" s="67"/>
      <c r="P73" s="75" t="e">
        <f>AVERAGE(P74,P81,P90,P100)</f>
        <v>#DIV/0!</v>
      </c>
      <c r="Q73" s="67"/>
      <c r="R73" s="75" t="e">
        <f>AVERAGE(R74,R81,R90,R100)</f>
        <v>#DIV/0!</v>
      </c>
      <c r="S73" s="67"/>
      <c r="T73" s="75" t="e">
        <f>AVERAGE(T74,T81,T90,T100)</f>
        <v>#DIV/0!</v>
      </c>
      <c r="U73" s="67"/>
      <c r="V73" s="44"/>
      <c r="W73" s="44"/>
      <c r="X73" s="67"/>
      <c r="Y73" s="67"/>
    </row>
    <row r="74" spans="1:25" s="26" customFormat="1" ht="45" x14ac:dyDescent="0.25">
      <c r="A74" s="28"/>
      <c r="B74" s="28"/>
      <c r="C74" s="750" t="s">
        <v>569</v>
      </c>
      <c r="D74" s="28"/>
      <c r="E74" s="28"/>
      <c r="F74" s="502" t="s">
        <v>526</v>
      </c>
      <c r="G74" s="28"/>
      <c r="H74" s="28"/>
      <c r="I74" s="28"/>
      <c r="J74" s="75">
        <f>AVERAGE(J75:J80)</f>
        <v>8.3333333333333339</v>
      </c>
      <c r="K74" s="67"/>
      <c r="L74" s="75">
        <f>AVERAGE(L75:L80)</f>
        <v>8.3333333333333339</v>
      </c>
      <c r="M74" s="67"/>
      <c r="N74" s="75" t="e">
        <f>AVERAGE(N75:N80)</f>
        <v>#DIV/0!</v>
      </c>
      <c r="O74" s="67"/>
      <c r="P74" s="75" t="e">
        <f>AVERAGE(P75:P80)</f>
        <v>#DIV/0!</v>
      </c>
      <c r="Q74" s="67"/>
      <c r="R74" s="75" t="e">
        <f>AVERAGE(R75:R80)</f>
        <v>#DIV/0!</v>
      </c>
      <c r="S74" s="67"/>
      <c r="T74" s="75" t="e">
        <f>AVERAGE(T75:T80)</f>
        <v>#DIV/0!</v>
      </c>
      <c r="U74" s="67"/>
      <c r="V74" s="64"/>
      <c r="W74" s="44"/>
      <c r="X74" s="75"/>
      <c r="Y74" s="67"/>
    </row>
    <row r="75" spans="1:25" ht="255" x14ac:dyDescent="0.25">
      <c r="A75" s="564">
        <v>44</v>
      </c>
      <c r="B75" s="564"/>
      <c r="C75" s="564"/>
      <c r="D75" s="754" t="s">
        <v>227</v>
      </c>
      <c r="E75" s="754"/>
      <c r="F75" s="450" t="s">
        <v>5117</v>
      </c>
      <c r="G75" s="12" t="s">
        <v>167</v>
      </c>
      <c r="H75" s="12" t="s">
        <v>168</v>
      </c>
      <c r="I75" s="12" t="s">
        <v>169</v>
      </c>
      <c r="J75" s="60">
        <v>0</v>
      </c>
      <c r="K75" s="41" t="s">
        <v>2099</v>
      </c>
      <c r="L75" s="60">
        <v>0</v>
      </c>
      <c r="M75" s="819"/>
      <c r="N75" s="60"/>
      <c r="O75" s="45"/>
      <c r="P75" s="60"/>
      <c r="Q75" s="45"/>
      <c r="R75" s="60"/>
      <c r="S75" s="45"/>
      <c r="T75" s="60"/>
      <c r="U75" s="45"/>
      <c r="V75" s="41"/>
      <c r="W75" s="41"/>
      <c r="X75" s="45"/>
      <c r="Y75" s="45"/>
    </row>
    <row r="76" spans="1:25" ht="195" x14ac:dyDescent="0.25">
      <c r="A76" s="564">
        <v>45</v>
      </c>
      <c r="B76" s="564"/>
      <c r="C76" s="564"/>
      <c r="D76" s="754" t="s">
        <v>228</v>
      </c>
      <c r="E76" s="754"/>
      <c r="F76" s="450" t="s">
        <v>170</v>
      </c>
      <c r="G76" s="12" t="s">
        <v>171</v>
      </c>
      <c r="H76" s="12" t="s">
        <v>172</v>
      </c>
      <c r="I76" s="12" t="s">
        <v>173</v>
      </c>
      <c r="J76" s="60">
        <v>50</v>
      </c>
      <c r="K76" s="41" t="s">
        <v>2100</v>
      </c>
      <c r="L76" s="60">
        <v>50</v>
      </c>
      <c r="M76" s="819"/>
      <c r="N76" s="60"/>
      <c r="O76" s="45"/>
      <c r="P76" s="60"/>
      <c r="Q76" s="45"/>
      <c r="R76" s="60"/>
      <c r="S76" s="41"/>
      <c r="T76" s="60"/>
      <c r="U76" s="41"/>
      <c r="V76" s="41"/>
      <c r="W76" s="41"/>
      <c r="X76" s="45"/>
      <c r="Y76" s="45"/>
    </row>
    <row r="77" spans="1:25" ht="105" x14ac:dyDescent="0.25">
      <c r="A77" s="564">
        <v>46</v>
      </c>
      <c r="B77" s="564"/>
      <c r="C77" s="564"/>
      <c r="D77" s="754" t="s">
        <v>229</v>
      </c>
      <c r="E77" s="754"/>
      <c r="F77" s="450" t="s">
        <v>174</v>
      </c>
      <c r="G77" s="12" t="s">
        <v>175</v>
      </c>
      <c r="H77" s="12" t="s">
        <v>176</v>
      </c>
      <c r="I77" s="12" t="s">
        <v>177</v>
      </c>
      <c r="J77" s="60">
        <v>0</v>
      </c>
      <c r="K77" s="41"/>
      <c r="L77" s="60">
        <v>0</v>
      </c>
      <c r="M77" s="819"/>
      <c r="N77" s="60"/>
      <c r="O77" s="45"/>
      <c r="P77" s="60"/>
      <c r="Q77" s="45"/>
      <c r="R77" s="60"/>
      <c r="S77" s="41"/>
      <c r="T77" s="60"/>
      <c r="U77" s="41"/>
      <c r="V77" s="41"/>
      <c r="W77" s="41"/>
      <c r="X77" s="45"/>
      <c r="Y77" s="45"/>
    </row>
    <row r="78" spans="1:25" ht="105" x14ac:dyDescent="0.25">
      <c r="A78" s="564">
        <v>47</v>
      </c>
      <c r="B78" s="564"/>
      <c r="C78" s="564"/>
      <c r="D78" s="754" t="s">
        <v>230</v>
      </c>
      <c r="E78" s="754"/>
      <c r="F78" s="450" t="s">
        <v>178</v>
      </c>
      <c r="G78" s="12" t="s">
        <v>171</v>
      </c>
      <c r="H78" s="12" t="s">
        <v>179</v>
      </c>
      <c r="I78" s="12" t="s">
        <v>180</v>
      </c>
      <c r="J78" s="60">
        <v>0</v>
      </c>
      <c r="K78" s="41" t="s">
        <v>2101</v>
      </c>
      <c r="L78" s="60">
        <v>0</v>
      </c>
      <c r="M78" s="41"/>
      <c r="N78" s="60"/>
      <c r="O78" s="45"/>
      <c r="P78" s="60"/>
      <c r="Q78" s="45"/>
      <c r="R78" s="60"/>
      <c r="S78" s="41"/>
      <c r="T78" s="60"/>
      <c r="U78" s="41"/>
      <c r="V78" s="41"/>
      <c r="W78" s="41"/>
      <c r="X78" s="45"/>
      <c r="Y78" s="45"/>
    </row>
    <row r="79" spans="1:25" ht="165" x14ac:dyDescent="0.25">
      <c r="A79" s="564">
        <v>48</v>
      </c>
      <c r="B79" s="564"/>
      <c r="C79" s="564"/>
      <c r="D79" s="754" t="s">
        <v>231</v>
      </c>
      <c r="E79" s="754"/>
      <c r="F79" s="450" t="s">
        <v>181</v>
      </c>
      <c r="G79" s="12" t="s">
        <v>36</v>
      </c>
      <c r="H79" s="12" t="s">
        <v>176</v>
      </c>
      <c r="I79" s="12" t="s">
        <v>182</v>
      </c>
      <c r="J79" s="60">
        <v>0</v>
      </c>
      <c r="K79" s="41"/>
      <c r="L79" s="60">
        <v>0</v>
      </c>
      <c r="M79" s="41" t="s">
        <v>2102</v>
      </c>
      <c r="N79" s="45"/>
      <c r="O79" s="45"/>
      <c r="P79" s="45"/>
      <c r="Q79" s="45"/>
      <c r="R79" s="45"/>
      <c r="S79" s="45"/>
      <c r="T79" s="45"/>
      <c r="U79" s="45"/>
      <c r="V79" s="41"/>
      <c r="W79" s="41"/>
      <c r="X79" s="45"/>
      <c r="Y79" s="45"/>
    </row>
    <row r="80" spans="1:25" ht="195" x14ac:dyDescent="0.25">
      <c r="A80" s="564">
        <v>49</v>
      </c>
      <c r="B80" s="564"/>
      <c r="C80" s="564"/>
      <c r="D80" s="754" t="s">
        <v>232</v>
      </c>
      <c r="E80" s="754"/>
      <c r="F80" s="450" t="s">
        <v>5073</v>
      </c>
      <c r="G80" s="12" t="s">
        <v>167</v>
      </c>
      <c r="H80" s="12" t="s">
        <v>168</v>
      </c>
      <c r="I80" s="12" t="s">
        <v>169</v>
      </c>
      <c r="J80" s="60">
        <v>0</v>
      </c>
      <c r="K80" s="41"/>
      <c r="L80" s="60">
        <v>0</v>
      </c>
      <c r="M80" s="41" t="s">
        <v>2102</v>
      </c>
      <c r="N80" s="45"/>
      <c r="O80" s="45"/>
      <c r="P80" s="45"/>
      <c r="Q80" s="45"/>
      <c r="R80" s="45"/>
      <c r="S80" s="41"/>
      <c r="T80" s="45"/>
      <c r="U80" s="41"/>
      <c r="V80" s="41"/>
      <c r="W80" s="41"/>
      <c r="X80" s="45"/>
      <c r="Y80" s="45"/>
    </row>
    <row r="81" spans="1:25" s="26" customFormat="1" ht="123" customHeight="1" x14ac:dyDescent="0.25">
      <c r="A81" s="28"/>
      <c r="B81" s="28"/>
      <c r="C81" s="750" t="s">
        <v>570</v>
      </c>
      <c r="D81" s="751"/>
      <c r="E81" s="751"/>
      <c r="F81" s="901" t="s">
        <v>527</v>
      </c>
      <c r="G81" s="751"/>
      <c r="H81" s="28"/>
      <c r="I81" s="28"/>
      <c r="J81" s="75">
        <f>AVERAGE(J82,J83,J87:J89)</f>
        <v>13.333333333333334</v>
      </c>
      <c r="K81" s="44"/>
      <c r="L81" s="75">
        <f>AVERAGE(L82,L83,L87:L89)</f>
        <v>13.333333333333334</v>
      </c>
      <c r="M81" s="822"/>
      <c r="N81" s="75" t="e">
        <f>AVERAGE(N82,N83,N87:N89)</f>
        <v>#DIV/0!</v>
      </c>
      <c r="O81" s="67"/>
      <c r="P81" s="75" t="e">
        <f>AVERAGE(P82,P83,P87:P89)</f>
        <v>#DIV/0!</v>
      </c>
      <c r="Q81" s="67"/>
      <c r="R81" s="75" t="e">
        <f>AVERAGE(R82,R83,R87:R89)</f>
        <v>#DIV/0!</v>
      </c>
      <c r="S81" s="67"/>
      <c r="T81" s="75" t="e">
        <f>AVERAGE(T82,T83,T87:T89)</f>
        <v>#DIV/0!</v>
      </c>
      <c r="U81" s="67"/>
      <c r="V81" s="44"/>
      <c r="W81" s="44"/>
      <c r="X81" s="67"/>
      <c r="Y81" s="67"/>
    </row>
    <row r="82" spans="1:25" ht="210" x14ac:dyDescent="0.25">
      <c r="A82" s="564">
        <v>50</v>
      </c>
      <c r="B82" s="564"/>
      <c r="C82" s="564"/>
      <c r="D82" s="754" t="s">
        <v>233</v>
      </c>
      <c r="E82" s="754"/>
      <c r="F82" s="450" t="s">
        <v>183</v>
      </c>
      <c r="G82" s="12" t="s">
        <v>184</v>
      </c>
      <c r="H82" s="12" t="s">
        <v>185</v>
      </c>
      <c r="I82" s="12" t="s">
        <v>186</v>
      </c>
      <c r="J82" s="60">
        <v>0</v>
      </c>
      <c r="K82" s="40" t="s">
        <v>2103</v>
      </c>
      <c r="L82" s="60">
        <v>0</v>
      </c>
      <c r="M82" s="819"/>
      <c r="N82" s="45"/>
      <c r="O82" s="45"/>
      <c r="P82" s="45"/>
      <c r="Q82" s="45"/>
      <c r="R82" s="45"/>
      <c r="S82" s="45"/>
      <c r="T82" s="45"/>
      <c r="U82" s="45"/>
      <c r="V82" s="41"/>
      <c r="W82" s="41"/>
      <c r="X82" s="45"/>
      <c r="Y82" s="45"/>
    </row>
    <row r="83" spans="1:25" s="52" customFormat="1" ht="86.25" x14ac:dyDescent="0.25">
      <c r="A83" s="31">
        <v>51</v>
      </c>
      <c r="B83" s="31"/>
      <c r="C83" s="31"/>
      <c r="D83" s="756" t="s">
        <v>643</v>
      </c>
      <c r="E83" s="756"/>
      <c r="F83" s="517" t="s">
        <v>643</v>
      </c>
      <c r="G83" s="30"/>
      <c r="H83" s="30"/>
      <c r="I83" s="30"/>
      <c r="J83" s="61">
        <f>AVERAGE(J84:J86)</f>
        <v>66.666666666666671</v>
      </c>
      <c r="K83" s="43"/>
      <c r="L83" s="61">
        <f>AVERAGE(L84:L86)</f>
        <v>66.666666666666671</v>
      </c>
      <c r="M83" s="821"/>
      <c r="N83" s="61" t="e">
        <f>AVERAGE(N84:N86)</f>
        <v>#DIV/0!</v>
      </c>
      <c r="O83" s="69"/>
      <c r="P83" s="61" t="e">
        <f>AVERAGE(P84:P86)</f>
        <v>#DIV/0!</v>
      </c>
      <c r="Q83" s="69"/>
      <c r="R83" s="61" t="e">
        <f>AVERAGE(R84:R86)</f>
        <v>#DIV/0!</v>
      </c>
      <c r="S83" s="69"/>
      <c r="T83" s="61" t="e">
        <f>AVERAGE(T84:T86)</f>
        <v>#DIV/0!</v>
      </c>
      <c r="U83" s="69"/>
      <c r="V83" s="43"/>
      <c r="W83" s="43"/>
      <c r="X83" s="69"/>
      <c r="Y83" s="69"/>
    </row>
    <row r="84" spans="1:25" ht="180" x14ac:dyDescent="0.25">
      <c r="A84" s="564" t="s">
        <v>5022</v>
      </c>
      <c r="B84" s="564"/>
      <c r="C84" s="564"/>
      <c r="D84" s="564"/>
      <c r="E84" s="754" t="s">
        <v>6984</v>
      </c>
      <c r="F84" s="450" t="s">
        <v>187</v>
      </c>
      <c r="G84" s="12" t="s">
        <v>175</v>
      </c>
      <c r="H84" s="12" t="s">
        <v>176</v>
      </c>
      <c r="I84" s="12" t="s">
        <v>5026</v>
      </c>
      <c r="J84" s="60">
        <v>50</v>
      </c>
      <c r="K84" s="46" t="s">
        <v>6</v>
      </c>
      <c r="L84" s="60">
        <v>50</v>
      </c>
      <c r="M84" s="819"/>
      <c r="N84" s="60"/>
      <c r="O84" s="45"/>
      <c r="P84" s="60"/>
      <c r="Q84" s="60"/>
      <c r="R84" s="60"/>
      <c r="S84" s="41"/>
      <c r="T84" s="60"/>
      <c r="U84" s="41"/>
      <c r="V84" s="41"/>
      <c r="W84" s="41"/>
      <c r="X84" s="45"/>
      <c r="Y84" s="45"/>
    </row>
    <row r="85" spans="1:25" ht="120" x14ac:dyDescent="0.25">
      <c r="A85" s="564" t="s">
        <v>5023</v>
      </c>
      <c r="B85" s="564"/>
      <c r="C85" s="564"/>
      <c r="D85" s="564"/>
      <c r="E85" s="754" t="s">
        <v>6983</v>
      </c>
      <c r="F85" s="450" t="s">
        <v>188</v>
      </c>
      <c r="G85" s="12" t="s">
        <v>175</v>
      </c>
      <c r="H85" s="12" t="s">
        <v>189</v>
      </c>
      <c r="I85" s="12" t="s">
        <v>190</v>
      </c>
      <c r="J85" s="60">
        <v>50</v>
      </c>
      <c r="K85" s="46" t="s">
        <v>6</v>
      </c>
      <c r="L85" s="60">
        <v>50</v>
      </c>
      <c r="M85" s="819"/>
      <c r="N85" s="60"/>
      <c r="O85" s="45"/>
      <c r="P85" s="60"/>
      <c r="Q85" s="45"/>
      <c r="R85" s="60"/>
      <c r="S85" s="45"/>
      <c r="T85" s="60"/>
      <c r="U85" s="45"/>
      <c r="V85" s="41"/>
      <c r="W85" s="41"/>
      <c r="X85" s="45"/>
      <c r="Y85" s="45"/>
    </row>
    <row r="86" spans="1:25" ht="135" x14ac:dyDescent="0.25">
      <c r="A86" s="564" t="s">
        <v>5024</v>
      </c>
      <c r="B86" s="564"/>
      <c r="C86" s="564"/>
      <c r="D86" s="564"/>
      <c r="E86" s="754" t="s">
        <v>6985</v>
      </c>
      <c r="F86" s="450" t="s">
        <v>191</v>
      </c>
      <c r="G86" s="12" t="s">
        <v>192</v>
      </c>
      <c r="H86" s="12" t="s">
        <v>193</v>
      </c>
      <c r="I86" s="12" t="s">
        <v>194</v>
      </c>
      <c r="J86" s="60">
        <v>100</v>
      </c>
      <c r="K86" s="40" t="s">
        <v>2104</v>
      </c>
      <c r="L86" s="60">
        <v>100</v>
      </c>
      <c r="M86" s="819"/>
      <c r="N86" s="60"/>
      <c r="O86" s="45"/>
      <c r="P86" s="60"/>
      <c r="Q86" s="45"/>
      <c r="R86" s="60"/>
      <c r="S86" s="45"/>
      <c r="T86" s="60"/>
      <c r="U86" s="45"/>
      <c r="V86" s="41"/>
      <c r="W86" s="41"/>
      <c r="X86" s="45"/>
      <c r="Y86" s="45"/>
    </row>
    <row r="87" spans="1:25" ht="90" x14ac:dyDescent="0.25">
      <c r="A87" s="564">
        <v>52</v>
      </c>
      <c r="B87" s="564"/>
      <c r="C87" s="564"/>
      <c r="D87" s="754" t="s">
        <v>234</v>
      </c>
      <c r="E87" s="754"/>
      <c r="F87" s="450" t="s">
        <v>195</v>
      </c>
      <c r="G87" s="12" t="s">
        <v>196</v>
      </c>
      <c r="H87" s="12" t="s">
        <v>197</v>
      </c>
      <c r="I87" s="12" t="s">
        <v>198</v>
      </c>
      <c r="J87" s="60">
        <v>0</v>
      </c>
      <c r="K87" s="41"/>
      <c r="L87" s="60">
        <v>0</v>
      </c>
      <c r="M87" s="819"/>
      <c r="N87" s="45"/>
      <c r="O87" s="45"/>
      <c r="P87" s="45"/>
      <c r="Q87" s="45"/>
      <c r="R87" s="45"/>
      <c r="S87" s="41"/>
      <c r="T87" s="45"/>
      <c r="U87" s="41"/>
      <c r="V87" s="41"/>
      <c r="W87" s="41"/>
      <c r="X87" s="45"/>
      <c r="Y87" s="45"/>
    </row>
    <row r="88" spans="1:25" ht="120" x14ac:dyDescent="0.25">
      <c r="A88" s="564">
        <v>53</v>
      </c>
      <c r="B88" s="564"/>
      <c r="C88" s="564"/>
      <c r="D88" s="754" t="s">
        <v>235</v>
      </c>
      <c r="E88" s="754"/>
      <c r="F88" s="450" t="s">
        <v>199</v>
      </c>
      <c r="G88" s="12" t="s">
        <v>175</v>
      </c>
      <c r="H88" s="12" t="s">
        <v>176</v>
      </c>
      <c r="I88" s="12" t="s">
        <v>200</v>
      </c>
      <c r="J88" s="60">
        <v>0</v>
      </c>
      <c r="K88" s="40"/>
      <c r="L88" s="60">
        <v>0</v>
      </c>
      <c r="M88" s="819"/>
      <c r="N88" s="60"/>
      <c r="O88" s="45"/>
      <c r="P88" s="60"/>
      <c r="Q88" s="45"/>
      <c r="R88" s="60"/>
      <c r="S88" s="41"/>
      <c r="T88" s="60"/>
      <c r="U88" s="41"/>
      <c r="V88" s="41"/>
      <c r="W88" s="41"/>
      <c r="X88" s="45"/>
      <c r="Y88" s="45"/>
    </row>
    <row r="89" spans="1:25" ht="195" x14ac:dyDescent="0.25">
      <c r="A89" s="564">
        <v>54</v>
      </c>
      <c r="B89" s="564"/>
      <c r="C89" s="564"/>
      <c r="D89" s="754" t="s">
        <v>236</v>
      </c>
      <c r="E89" s="754"/>
      <c r="F89" s="450" t="s">
        <v>201</v>
      </c>
      <c r="G89" s="12" t="s">
        <v>4971</v>
      </c>
      <c r="H89" s="12" t="s">
        <v>4972</v>
      </c>
      <c r="I89" s="12" t="s">
        <v>4973</v>
      </c>
      <c r="J89" s="60">
        <v>0</v>
      </c>
      <c r="K89" s="40"/>
      <c r="L89" s="60">
        <v>0</v>
      </c>
      <c r="M89" s="819"/>
      <c r="N89" s="60"/>
      <c r="O89" s="45"/>
      <c r="P89" s="60"/>
      <c r="Q89" s="45"/>
      <c r="R89" s="60"/>
      <c r="S89" s="41"/>
      <c r="T89" s="60"/>
      <c r="U89" s="41"/>
      <c r="V89" s="41"/>
      <c r="W89" s="41"/>
      <c r="X89" s="45"/>
      <c r="Y89" s="45"/>
    </row>
    <row r="90" spans="1:25" s="26" customFormat="1" ht="199.5" customHeight="1" x14ac:dyDescent="0.25">
      <c r="A90" s="28"/>
      <c r="B90" s="28"/>
      <c r="C90" s="750" t="s">
        <v>571</v>
      </c>
      <c r="D90" s="28"/>
      <c r="E90" s="1023"/>
      <c r="F90" s="762" t="s">
        <v>528</v>
      </c>
      <c r="G90" s="751"/>
      <c r="H90" s="751"/>
      <c r="I90" s="751"/>
      <c r="J90" s="75">
        <f>AVERAGE(J91,J94,J97,J98,J99)</f>
        <v>0</v>
      </c>
      <c r="K90" s="67"/>
      <c r="L90" s="75">
        <f>AVERAGE(L91,L94,L97,L98,L99)</f>
        <v>0</v>
      </c>
      <c r="M90" s="67"/>
      <c r="N90" s="75" t="e">
        <f>AVERAGE(N91,N94,N97,N98,N99)</f>
        <v>#DIV/0!</v>
      </c>
      <c r="O90" s="67"/>
      <c r="P90" s="75" t="e">
        <f>AVERAGE(P91,P94,P97,P98,P99)</f>
        <v>#DIV/0!</v>
      </c>
      <c r="Q90" s="67"/>
      <c r="R90" s="75" t="e">
        <f>AVERAGE(R91,R94,R97,R98,R99)</f>
        <v>#DIV/0!</v>
      </c>
      <c r="S90" s="67"/>
      <c r="T90" s="75" t="e">
        <f>AVERAGE(T91,T94,T97,T98,T99)</f>
        <v>#DIV/0!</v>
      </c>
      <c r="U90" s="67"/>
      <c r="V90" s="44"/>
      <c r="W90" s="44"/>
      <c r="X90" s="67"/>
      <c r="Y90" s="67"/>
    </row>
    <row r="91" spans="1:25" s="52" customFormat="1" ht="199.5" customHeight="1" x14ac:dyDescent="0.25">
      <c r="A91" s="31">
        <v>55</v>
      </c>
      <c r="B91" s="31"/>
      <c r="C91" s="758"/>
      <c r="D91" s="763" t="s">
        <v>644</v>
      </c>
      <c r="E91" s="763"/>
      <c r="F91" s="764" t="s">
        <v>644</v>
      </c>
      <c r="G91" s="30"/>
      <c r="H91" s="30"/>
      <c r="I91" s="30"/>
      <c r="J91" s="61">
        <f>AVERAGE(J92,J93)</f>
        <v>0</v>
      </c>
      <c r="K91" s="69"/>
      <c r="L91" s="61">
        <f>AVERAGE(L92,L93)</f>
        <v>0</v>
      </c>
      <c r="M91" s="821"/>
      <c r="N91" s="61" t="e">
        <f>AVERAGE(N92,N93)</f>
        <v>#DIV/0!</v>
      </c>
      <c r="O91" s="69"/>
      <c r="P91" s="61" t="e">
        <f>AVERAGE(P92,P93)</f>
        <v>#DIV/0!</v>
      </c>
      <c r="Q91" s="69"/>
      <c r="R91" s="61" t="e">
        <f>AVERAGE(R92,R93)</f>
        <v>#DIV/0!</v>
      </c>
      <c r="S91" s="69"/>
      <c r="T91" s="61" t="e">
        <f>AVERAGE(T92,T93)</f>
        <v>#DIV/0!</v>
      </c>
      <c r="U91" s="69"/>
      <c r="V91" s="43"/>
      <c r="W91" s="43"/>
      <c r="X91" s="69"/>
      <c r="Y91" s="69"/>
    </row>
    <row r="92" spans="1:25" ht="90" x14ac:dyDescent="0.25">
      <c r="A92" s="564" t="s">
        <v>5025</v>
      </c>
      <c r="B92" s="564"/>
      <c r="C92" s="564"/>
      <c r="D92" s="564"/>
      <c r="E92" s="754" t="s">
        <v>6986</v>
      </c>
      <c r="F92" s="450" t="s">
        <v>203</v>
      </c>
      <c r="G92" s="12" t="s">
        <v>204</v>
      </c>
      <c r="H92" s="12" t="s">
        <v>205</v>
      </c>
      <c r="I92" s="12" t="s">
        <v>5027</v>
      </c>
      <c r="J92" s="65">
        <v>0</v>
      </c>
      <c r="K92" s="40" t="s">
        <v>2105</v>
      </c>
      <c r="L92" s="65">
        <v>0</v>
      </c>
      <c r="M92" s="49"/>
      <c r="N92" s="50"/>
      <c r="O92" s="50"/>
      <c r="P92" s="50"/>
      <c r="Q92" s="50"/>
      <c r="R92" s="50"/>
      <c r="S92" s="47"/>
      <c r="T92" s="50"/>
      <c r="U92" s="47"/>
      <c r="V92" s="47"/>
      <c r="W92" s="47"/>
      <c r="X92" s="50"/>
      <c r="Y92" s="50"/>
    </row>
    <row r="93" spans="1:25" ht="150" x14ac:dyDescent="0.25">
      <c r="A93" s="564" t="s">
        <v>5028</v>
      </c>
      <c r="B93" s="564"/>
      <c r="C93" s="564"/>
      <c r="D93" s="564"/>
      <c r="E93" s="754" t="s">
        <v>6987</v>
      </c>
      <c r="F93" s="450" t="s">
        <v>3627</v>
      </c>
      <c r="G93" s="12" t="s">
        <v>192</v>
      </c>
      <c r="H93" s="12" t="s">
        <v>176</v>
      </c>
      <c r="I93" s="12" t="s">
        <v>206</v>
      </c>
      <c r="J93" s="62"/>
      <c r="K93" s="40"/>
      <c r="L93" s="62"/>
      <c r="M93" s="63"/>
      <c r="N93" s="46"/>
      <c r="O93" s="46"/>
      <c r="P93" s="46"/>
      <c r="Q93" s="46"/>
      <c r="R93" s="46"/>
      <c r="S93" s="40"/>
      <c r="T93" s="46"/>
      <c r="U93" s="40"/>
      <c r="V93" s="40"/>
      <c r="W93" s="40"/>
      <c r="X93" s="46"/>
      <c r="Y93" s="46"/>
    </row>
    <row r="94" spans="1:25" s="52" customFormat="1" ht="69" x14ac:dyDescent="0.25">
      <c r="A94" s="31">
        <v>56</v>
      </c>
      <c r="B94" s="31"/>
      <c r="C94" s="31"/>
      <c r="D94" s="756" t="s">
        <v>645</v>
      </c>
      <c r="E94" s="756"/>
      <c r="F94" s="517" t="s">
        <v>645</v>
      </c>
      <c r="G94" s="30"/>
      <c r="H94" s="30"/>
      <c r="I94" s="30"/>
      <c r="J94" s="61">
        <f>AVERAGE(J95,J96)</f>
        <v>0</v>
      </c>
      <c r="K94" s="43"/>
      <c r="L94" s="61">
        <f>AVERAGE(L95,L96)</f>
        <v>0</v>
      </c>
      <c r="M94" s="821"/>
      <c r="N94" s="61" t="e">
        <f>AVERAGE(N95,N96)</f>
        <v>#DIV/0!</v>
      </c>
      <c r="O94" s="69"/>
      <c r="P94" s="61" t="e">
        <f>AVERAGE(P95,P96)</f>
        <v>#DIV/0!</v>
      </c>
      <c r="Q94" s="69"/>
      <c r="R94" s="61" t="e">
        <f>AVERAGE(R95,R96)</f>
        <v>#DIV/0!</v>
      </c>
      <c r="S94" s="43"/>
      <c r="T94" s="61" t="e">
        <f>AVERAGE(T95,T96)</f>
        <v>#DIV/0!</v>
      </c>
      <c r="U94" s="43"/>
      <c r="V94" s="43"/>
      <c r="W94" s="43"/>
      <c r="X94" s="69"/>
      <c r="Y94" s="69"/>
    </row>
    <row r="95" spans="1:25" ht="75" x14ac:dyDescent="0.25">
      <c r="A95" s="564" t="s">
        <v>572</v>
      </c>
      <c r="B95" s="564"/>
      <c r="C95" s="564"/>
      <c r="D95" s="564"/>
      <c r="E95" s="754" t="s">
        <v>6988</v>
      </c>
      <c r="F95" s="450" t="s">
        <v>207</v>
      </c>
      <c r="G95" s="12" t="s">
        <v>204</v>
      </c>
      <c r="H95" s="12" t="s">
        <v>208</v>
      </c>
      <c r="I95" s="12" t="s">
        <v>5029</v>
      </c>
      <c r="J95" s="62">
        <v>0</v>
      </c>
      <c r="K95" s="40"/>
      <c r="L95" s="62">
        <v>0</v>
      </c>
      <c r="M95" s="63"/>
      <c r="N95" s="62"/>
      <c r="O95" s="46"/>
      <c r="P95" s="62"/>
      <c r="Q95" s="46"/>
      <c r="R95" s="62"/>
      <c r="S95" s="46"/>
      <c r="T95" s="62"/>
      <c r="U95" s="46"/>
      <c r="V95" s="40"/>
      <c r="W95" s="40"/>
      <c r="X95" s="46"/>
      <c r="Y95" s="46"/>
    </row>
    <row r="96" spans="1:25" ht="135" x14ac:dyDescent="0.25">
      <c r="A96" s="564" t="s">
        <v>573</v>
      </c>
      <c r="B96" s="564"/>
      <c r="C96" s="564"/>
      <c r="D96" s="564"/>
      <c r="E96" s="754" t="s">
        <v>6989</v>
      </c>
      <c r="F96" s="450" t="s">
        <v>209</v>
      </c>
      <c r="G96" s="12" t="s">
        <v>192</v>
      </c>
      <c r="H96" s="12" t="s">
        <v>176</v>
      </c>
      <c r="I96" s="12" t="s">
        <v>206</v>
      </c>
      <c r="J96" s="62"/>
      <c r="K96" s="40"/>
      <c r="L96" s="62"/>
      <c r="M96" s="63"/>
      <c r="N96" s="62"/>
      <c r="O96" s="46"/>
      <c r="P96" s="62"/>
      <c r="Q96" s="46"/>
      <c r="R96" s="62"/>
      <c r="S96" s="40"/>
      <c r="T96" s="62"/>
      <c r="U96" s="40"/>
      <c r="V96" s="40"/>
      <c r="W96" s="40"/>
      <c r="X96" s="46"/>
      <c r="Y96" s="46"/>
    </row>
    <row r="97" spans="1:25" ht="150" x14ac:dyDescent="0.25">
      <c r="A97" s="564">
        <v>57</v>
      </c>
      <c r="B97" s="564"/>
      <c r="C97" s="564"/>
      <c r="D97" s="754" t="s">
        <v>4963</v>
      </c>
      <c r="E97" s="754"/>
      <c r="F97" s="450" t="s">
        <v>210</v>
      </c>
      <c r="G97" s="12" t="s">
        <v>175</v>
      </c>
      <c r="H97" s="12" t="s">
        <v>176</v>
      </c>
      <c r="I97" s="12" t="s">
        <v>211</v>
      </c>
      <c r="J97" s="62">
        <v>0</v>
      </c>
      <c r="K97" s="40" t="s">
        <v>2106</v>
      </c>
      <c r="L97" s="62">
        <v>0</v>
      </c>
      <c r="M97" s="63"/>
      <c r="N97" s="62"/>
      <c r="O97" s="46"/>
      <c r="P97" s="62"/>
      <c r="Q97" s="46"/>
      <c r="R97" s="62"/>
      <c r="S97" s="46"/>
      <c r="T97" s="62"/>
      <c r="U97" s="40"/>
      <c r="V97" s="40"/>
      <c r="W97" s="40"/>
      <c r="X97" s="46"/>
      <c r="Y97" s="46"/>
    </row>
    <row r="98" spans="1:25" ht="210" x14ac:dyDescent="0.25">
      <c r="A98" s="564">
        <v>58</v>
      </c>
      <c r="B98" s="564"/>
      <c r="C98" s="564"/>
      <c r="D98" s="754" t="s">
        <v>237</v>
      </c>
      <c r="E98" s="754"/>
      <c r="F98" s="450" t="s">
        <v>212</v>
      </c>
      <c r="G98" s="12" t="s">
        <v>192</v>
      </c>
      <c r="H98" s="12" t="s">
        <v>176</v>
      </c>
      <c r="I98" s="12" t="s">
        <v>213</v>
      </c>
      <c r="J98" s="62">
        <v>0</v>
      </c>
      <c r="K98" s="40"/>
      <c r="L98" s="62">
        <v>0</v>
      </c>
      <c r="M98" s="63"/>
      <c r="N98" s="62"/>
      <c r="O98" s="46"/>
      <c r="P98" s="62"/>
      <c r="Q98" s="46"/>
      <c r="R98" s="62"/>
      <c r="S98" s="46"/>
      <c r="T98" s="62"/>
      <c r="U98" s="46"/>
      <c r="V98" s="40"/>
      <c r="W98" s="40"/>
      <c r="X98" s="46"/>
      <c r="Y98" s="46"/>
    </row>
    <row r="99" spans="1:25" ht="120" x14ac:dyDescent="0.25">
      <c r="A99" s="564">
        <v>59</v>
      </c>
      <c r="B99" s="564"/>
      <c r="C99" s="564"/>
      <c r="D99" s="754" t="s">
        <v>238</v>
      </c>
      <c r="E99" s="754"/>
      <c r="F99" s="450" t="s">
        <v>214</v>
      </c>
      <c r="G99" s="12" t="s">
        <v>175</v>
      </c>
      <c r="H99" s="12" t="s">
        <v>176</v>
      </c>
      <c r="I99" s="12" t="s">
        <v>202</v>
      </c>
      <c r="J99" s="60">
        <v>0</v>
      </c>
      <c r="K99" s="41"/>
      <c r="L99" s="60">
        <v>0</v>
      </c>
      <c r="M99" s="819"/>
      <c r="N99" s="45"/>
      <c r="O99" s="45"/>
      <c r="P99" s="45"/>
      <c r="Q99" s="45"/>
      <c r="R99" s="45"/>
      <c r="S99" s="45"/>
      <c r="T99" s="45"/>
      <c r="U99" s="45"/>
      <c r="V99" s="41"/>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40</v>
      </c>
      <c r="K100" s="44"/>
      <c r="L100" s="75">
        <f>AVERAGE(L101:L105)</f>
        <v>40</v>
      </c>
      <c r="M100" s="822"/>
      <c r="N100" s="75" t="e">
        <f>AVERAGE(N101:N105)</f>
        <v>#DIV/0!</v>
      </c>
      <c r="O100" s="67"/>
      <c r="P100" s="75" t="e">
        <f>AVERAGE(P101:P105)</f>
        <v>#DIV/0!</v>
      </c>
      <c r="Q100" s="67"/>
      <c r="R100" s="75" t="e">
        <f>AVERAGE(R101:R105)</f>
        <v>#DIV/0!</v>
      </c>
      <c r="S100" s="67"/>
      <c r="T100" s="75" t="e">
        <f>AVERAGE(T101:T105)</f>
        <v>#DIV/0!</v>
      </c>
      <c r="U100" s="67"/>
      <c r="V100" s="44" t="e">
        <f>AVERAGE(V101:V105)</f>
        <v>#DIV/0!</v>
      </c>
      <c r="W100" s="44"/>
      <c r="X100" s="67"/>
      <c r="Y100" s="67"/>
    </row>
    <row r="101" spans="1:25" ht="135" x14ac:dyDescent="0.25">
      <c r="A101" s="564">
        <v>60</v>
      </c>
      <c r="B101" s="564"/>
      <c r="C101" s="564"/>
      <c r="D101" s="754" t="s">
        <v>243</v>
      </c>
      <c r="E101" s="754"/>
      <c r="F101" s="450" t="s">
        <v>215</v>
      </c>
      <c r="G101" s="12" t="s">
        <v>175</v>
      </c>
      <c r="H101" s="12" t="s">
        <v>176</v>
      </c>
      <c r="I101" s="12" t="s">
        <v>216</v>
      </c>
      <c r="J101" s="62">
        <v>50</v>
      </c>
      <c r="K101" s="40" t="s">
        <v>2107</v>
      </c>
      <c r="L101" s="62">
        <v>50</v>
      </c>
      <c r="M101" s="63"/>
      <c r="N101" s="62"/>
      <c r="O101" s="46"/>
      <c r="P101" s="62"/>
      <c r="Q101" s="46"/>
      <c r="R101" s="62"/>
      <c r="S101" s="40"/>
      <c r="T101" s="62"/>
      <c r="U101" s="40"/>
      <c r="V101" s="40"/>
      <c r="W101" s="40"/>
      <c r="X101" s="46"/>
      <c r="Y101" s="46"/>
    </row>
    <row r="102" spans="1:25" ht="60" x14ac:dyDescent="0.25">
      <c r="A102" s="564">
        <v>61</v>
      </c>
      <c r="B102" s="564"/>
      <c r="C102" s="564"/>
      <c r="D102" s="754" t="s">
        <v>242</v>
      </c>
      <c r="E102" s="754"/>
      <c r="F102" s="450" t="s">
        <v>217</v>
      </c>
      <c r="G102" s="12" t="s">
        <v>218</v>
      </c>
      <c r="H102" s="12" t="s">
        <v>219</v>
      </c>
      <c r="I102" s="12" t="s">
        <v>220</v>
      </c>
      <c r="J102" s="62">
        <v>0</v>
      </c>
      <c r="K102" s="40"/>
      <c r="L102" s="62">
        <v>0</v>
      </c>
      <c r="M102" s="63"/>
      <c r="N102" s="62"/>
      <c r="O102" s="46"/>
      <c r="P102" s="62"/>
      <c r="Q102" s="62"/>
      <c r="R102" s="62"/>
      <c r="S102" s="40"/>
      <c r="T102" s="62"/>
      <c r="U102" s="40"/>
      <c r="V102" s="40"/>
      <c r="W102" s="40"/>
      <c r="X102" s="46"/>
      <c r="Y102" s="46"/>
    </row>
    <row r="103" spans="1:25" ht="135" x14ac:dyDescent="0.25">
      <c r="A103" s="564">
        <v>62</v>
      </c>
      <c r="B103" s="564"/>
      <c r="C103" s="564"/>
      <c r="D103" s="754" t="s">
        <v>241</v>
      </c>
      <c r="E103" s="754"/>
      <c r="F103" s="450" t="s">
        <v>221</v>
      </c>
      <c r="G103" s="12" t="s">
        <v>175</v>
      </c>
      <c r="H103" s="12" t="s">
        <v>222</v>
      </c>
      <c r="I103" s="12" t="s">
        <v>202</v>
      </c>
      <c r="J103" s="62">
        <v>50</v>
      </c>
      <c r="K103" s="40" t="s">
        <v>2108</v>
      </c>
      <c r="L103" s="62">
        <v>50</v>
      </c>
      <c r="M103" s="63"/>
      <c r="N103" s="62"/>
      <c r="O103" s="46"/>
      <c r="P103" s="62"/>
      <c r="Q103" s="46"/>
      <c r="R103" s="62"/>
      <c r="S103" s="46"/>
      <c r="T103" s="62"/>
      <c r="U103" s="46"/>
      <c r="V103" s="40"/>
      <c r="W103" s="40"/>
      <c r="X103" s="46"/>
      <c r="Y103" s="46"/>
    </row>
    <row r="104" spans="1:25" ht="135" x14ac:dyDescent="0.25">
      <c r="A104" s="564">
        <v>63</v>
      </c>
      <c r="B104" s="564"/>
      <c r="C104" s="564"/>
      <c r="D104" s="754" t="s">
        <v>240</v>
      </c>
      <c r="E104" s="754"/>
      <c r="F104" s="450" t="s">
        <v>223</v>
      </c>
      <c r="G104" s="12" t="s">
        <v>224</v>
      </c>
      <c r="H104" s="12" t="s">
        <v>225</v>
      </c>
      <c r="I104" s="12" t="s">
        <v>226</v>
      </c>
      <c r="J104" s="62">
        <v>50</v>
      </c>
      <c r="K104" s="40" t="s">
        <v>2109</v>
      </c>
      <c r="L104" s="62">
        <v>50</v>
      </c>
      <c r="M104" s="63"/>
      <c r="N104" s="62"/>
      <c r="O104" s="46"/>
      <c r="P104" s="62"/>
      <c r="Q104" s="62"/>
      <c r="R104" s="62"/>
      <c r="S104" s="46"/>
      <c r="T104" s="62"/>
      <c r="U104" s="46"/>
      <c r="V104" s="40"/>
      <c r="W104" s="40"/>
      <c r="X104" s="46"/>
      <c r="Y104" s="46"/>
    </row>
    <row r="105" spans="1:25" ht="165" x14ac:dyDescent="0.25">
      <c r="A105" s="564">
        <v>64</v>
      </c>
      <c r="B105" s="564"/>
      <c r="C105" s="564"/>
      <c r="D105" s="754" t="s">
        <v>239</v>
      </c>
      <c r="E105" s="754"/>
      <c r="F105" s="450" t="s">
        <v>5118</v>
      </c>
      <c r="G105" s="12" t="s">
        <v>4971</v>
      </c>
      <c r="H105" s="12" t="s">
        <v>4972</v>
      </c>
      <c r="I105" s="12" t="s">
        <v>4973</v>
      </c>
      <c r="J105" s="62">
        <v>50</v>
      </c>
      <c r="K105" s="40" t="s">
        <v>2110</v>
      </c>
      <c r="L105" s="62">
        <v>50</v>
      </c>
      <c r="M105" s="63"/>
      <c r="N105" s="62"/>
      <c r="O105" s="46"/>
      <c r="P105" s="62"/>
      <c r="Q105" s="46"/>
      <c r="R105" s="62"/>
      <c r="S105" s="40"/>
      <c r="T105" s="62"/>
      <c r="U105" s="40"/>
      <c r="V105" s="40"/>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12.5</v>
      </c>
      <c r="K106" s="67"/>
      <c r="L106" s="75">
        <f>AVERAGE(L107,L112,L115,L140)</f>
        <v>12.5</v>
      </c>
      <c r="M106" s="67"/>
      <c r="N106" s="75" t="e">
        <f>AVERAGE(N107,N112,N115,N140)</f>
        <v>#DIV/0!</v>
      </c>
      <c r="O106" s="67"/>
      <c r="P106" s="75" t="e">
        <f>AVERAGE(P107,P112,P115,P140)</f>
        <v>#DIV/0!</v>
      </c>
      <c r="Q106" s="67"/>
      <c r="R106" s="75" t="e">
        <f>AVERAGE(R107,R112,R115,R140)</f>
        <v>#DIV/0!</v>
      </c>
      <c r="S106" s="67"/>
      <c r="T106" s="75" t="e">
        <f>AVERAGE(T107,T112,T115,T140)</f>
        <v>#DIV/0!</v>
      </c>
      <c r="U106" s="67"/>
      <c r="V106" s="64" t="e">
        <f>AVERAGE(V107,V112,V115,V140)</f>
        <v>#DIV/0!</v>
      </c>
      <c r="W106" s="44"/>
      <c r="X106" s="75" t="e">
        <f>AVERAGE(X107,X112,X115,X140)</f>
        <v>#DIV/0!</v>
      </c>
      <c r="Y106" s="67"/>
    </row>
    <row r="107" spans="1:25" s="26" customFormat="1" ht="144.75" customHeight="1" x14ac:dyDescent="0.25">
      <c r="A107" s="28"/>
      <c r="B107" s="28"/>
      <c r="C107" s="750" t="s">
        <v>576</v>
      </c>
      <c r="D107" s="28"/>
      <c r="E107" s="28"/>
      <c r="F107" s="502" t="s">
        <v>5031</v>
      </c>
      <c r="G107" s="28"/>
      <c r="H107" s="28"/>
      <c r="I107" s="28"/>
      <c r="J107" s="75">
        <f>AVERAGE(J108:J111)</f>
        <v>0</v>
      </c>
      <c r="K107" s="67"/>
      <c r="L107" s="75">
        <f>AVERAGE(L108:L111)</f>
        <v>0</v>
      </c>
      <c r="M107" s="67"/>
      <c r="N107" s="75" t="e">
        <f>AVERAGE(N108:N111)</f>
        <v>#DIV/0!</v>
      </c>
      <c r="O107" s="67"/>
      <c r="P107" s="75" t="e">
        <f>AVERAGE(P108:P111)</f>
        <v>#DIV/0!</v>
      </c>
      <c r="Q107" s="67"/>
      <c r="R107" s="75" t="e">
        <f>AVERAGE(R108:R111)</f>
        <v>#DIV/0!</v>
      </c>
      <c r="S107" s="67"/>
      <c r="T107" s="75" t="e">
        <f>AVERAGE(T108:T111)</f>
        <v>#DIV/0!</v>
      </c>
      <c r="U107" s="67"/>
      <c r="V107" s="64" t="e">
        <f>AVERAGE(V108:V111)</f>
        <v>#DIV/0!</v>
      </c>
      <c r="W107" s="44"/>
      <c r="X107" s="75" t="e">
        <f>AVERAGE(X108:X111)</f>
        <v>#DIV/0!</v>
      </c>
      <c r="Y107" s="67"/>
    </row>
    <row r="108" spans="1:25" ht="45" x14ac:dyDescent="0.25">
      <c r="A108" s="564">
        <v>65</v>
      </c>
      <c r="B108" s="564"/>
      <c r="C108" s="564"/>
      <c r="D108" s="754" t="s">
        <v>244</v>
      </c>
      <c r="E108" s="754"/>
      <c r="F108" s="450" t="s">
        <v>244</v>
      </c>
      <c r="G108" s="12" t="s">
        <v>245</v>
      </c>
      <c r="H108" s="12" t="s">
        <v>246</v>
      </c>
      <c r="I108" s="12" t="s">
        <v>247</v>
      </c>
      <c r="J108" s="60">
        <v>0</v>
      </c>
      <c r="K108" s="40" t="s">
        <v>2111</v>
      </c>
      <c r="L108" s="60">
        <v>0</v>
      </c>
      <c r="M108" s="819"/>
      <c r="N108" s="45"/>
      <c r="O108" s="45"/>
      <c r="P108" s="45"/>
      <c r="Q108" s="45"/>
      <c r="R108" s="45"/>
      <c r="S108" s="45"/>
      <c r="T108" s="45"/>
      <c r="U108" s="45"/>
      <c r="V108" s="41"/>
      <c r="W108" s="41"/>
      <c r="X108" s="45"/>
      <c r="Y108" s="45"/>
    </row>
    <row r="109" spans="1:25" ht="120" x14ac:dyDescent="0.25">
      <c r="A109" s="564">
        <v>66</v>
      </c>
      <c r="B109" s="564"/>
      <c r="C109" s="564"/>
      <c r="D109" s="754" t="s">
        <v>304</v>
      </c>
      <c r="E109" s="754"/>
      <c r="F109" s="450" t="s">
        <v>5503</v>
      </c>
      <c r="G109" s="12" t="s">
        <v>248</v>
      </c>
      <c r="H109" s="12" t="s">
        <v>249</v>
      </c>
      <c r="I109" s="12" t="s">
        <v>247</v>
      </c>
      <c r="J109" s="60">
        <v>0</v>
      </c>
      <c r="K109" s="40" t="s">
        <v>2111</v>
      </c>
      <c r="L109" s="60">
        <v>0</v>
      </c>
      <c r="M109" s="819"/>
      <c r="N109" s="60"/>
      <c r="O109" s="45"/>
      <c r="P109" s="60"/>
      <c r="Q109" s="45"/>
      <c r="R109" s="60"/>
      <c r="S109" s="45"/>
      <c r="T109" s="60"/>
      <c r="U109" s="45"/>
      <c r="V109" s="41"/>
      <c r="W109" s="41"/>
      <c r="X109" s="45"/>
      <c r="Y109" s="45"/>
    </row>
    <row r="110" spans="1:25" ht="120" x14ac:dyDescent="0.25">
      <c r="A110" s="564">
        <v>67</v>
      </c>
      <c r="B110" s="564"/>
      <c r="C110" s="564"/>
      <c r="D110" s="754" t="s">
        <v>306</v>
      </c>
      <c r="E110" s="754"/>
      <c r="F110" s="450" t="s">
        <v>250</v>
      </c>
      <c r="G110" s="12" t="s">
        <v>248</v>
      </c>
      <c r="H110" s="12" t="s">
        <v>251</v>
      </c>
      <c r="I110" s="12" t="s">
        <v>247</v>
      </c>
      <c r="J110" s="60">
        <v>0</v>
      </c>
      <c r="K110" s="40" t="s">
        <v>2111</v>
      </c>
      <c r="L110" s="60">
        <v>0</v>
      </c>
      <c r="M110" s="819"/>
      <c r="N110" s="45"/>
      <c r="O110" s="45"/>
      <c r="P110" s="45"/>
      <c r="Q110" s="45"/>
      <c r="R110" s="45"/>
      <c r="S110" s="41"/>
      <c r="T110" s="45"/>
      <c r="U110" s="41"/>
      <c r="V110" s="41"/>
      <c r="W110" s="41"/>
      <c r="X110" s="45"/>
      <c r="Y110" s="45"/>
    </row>
    <row r="111" spans="1:25" ht="45" x14ac:dyDescent="0.25">
      <c r="A111" s="564">
        <v>68</v>
      </c>
      <c r="B111" s="564"/>
      <c r="C111" s="564"/>
      <c r="D111" s="754" t="s">
        <v>305</v>
      </c>
      <c r="E111" s="754"/>
      <c r="F111" s="450" t="s">
        <v>252</v>
      </c>
      <c r="G111" s="12" t="s">
        <v>253</v>
      </c>
      <c r="H111" s="12" t="s">
        <v>254</v>
      </c>
      <c r="I111" s="12" t="s">
        <v>255</v>
      </c>
      <c r="J111" s="60">
        <v>0</v>
      </c>
      <c r="K111" s="40" t="s">
        <v>2111</v>
      </c>
      <c r="L111" s="60">
        <v>0</v>
      </c>
      <c r="M111" s="819"/>
      <c r="N111" s="45"/>
      <c r="O111" s="45"/>
      <c r="P111" s="45"/>
      <c r="Q111" s="45"/>
      <c r="R111" s="45"/>
      <c r="S111" s="45"/>
      <c r="T111" s="45"/>
      <c r="U111" s="45"/>
      <c r="V111" s="41"/>
      <c r="W111" s="41"/>
      <c r="X111" s="45"/>
      <c r="Y111" s="45"/>
    </row>
    <row r="112" spans="1:25" s="26" customFormat="1" ht="91.5" customHeight="1" x14ac:dyDescent="0.25">
      <c r="A112" s="28"/>
      <c r="B112" s="28"/>
      <c r="C112" s="750" t="s">
        <v>577</v>
      </c>
      <c r="D112" s="28"/>
      <c r="E112" s="1024"/>
      <c r="F112" s="766" t="s">
        <v>5032</v>
      </c>
      <c r="G112" s="751"/>
      <c r="H112" s="751"/>
      <c r="I112" s="751"/>
      <c r="J112" s="64">
        <f>AVERAGE(J113,J114)</f>
        <v>50</v>
      </c>
      <c r="K112" s="44"/>
      <c r="L112" s="64">
        <f>AVERAGE(L113,L114)</f>
        <v>50</v>
      </c>
      <c r="M112" s="822"/>
      <c r="N112" s="64" t="e">
        <f>AVERAGE(N113,N114)</f>
        <v>#DIV/0!</v>
      </c>
      <c r="O112" s="67"/>
      <c r="P112" s="64" t="e">
        <f>AVERAGE(P113,P114)</f>
        <v>#DIV/0!</v>
      </c>
      <c r="Q112" s="67"/>
      <c r="R112" s="64" t="e">
        <f>AVERAGE(R113,R114)</f>
        <v>#DIV/0!</v>
      </c>
      <c r="S112" s="67"/>
      <c r="T112" s="64" t="e">
        <f>AVERAGE(T113,T114)</f>
        <v>#DIV/0!</v>
      </c>
      <c r="U112" s="67"/>
      <c r="V112" s="173" t="e">
        <f>AVERAGE(V113,V114)</f>
        <v>#DIV/0!</v>
      </c>
      <c r="W112" s="44"/>
      <c r="X112" s="64" t="e">
        <f>AVERAGE(X113,X114)</f>
        <v>#DIV/0!</v>
      </c>
      <c r="Y112" s="67"/>
    </row>
    <row r="113" spans="1:25" ht="120" x14ac:dyDescent="0.25">
      <c r="A113" s="564">
        <v>69</v>
      </c>
      <c r="B113" s="564"/>
      <c r="C113" s="564"/>
      <c r="D113" s="754" t="s">
        <v>307</v>
      </c>
      <c r="E113" s="754"/>
      <c r="F113" s="450" t="s">
        <v>256</v>
      </c>
      <c r="G113" s="12" t="s">
        <v>257</v>
      </c>
      <c r="H113" s="12" t="s">
        <v>258</v>
      </c>
      <c r="I113" s="12" t="s">
        <v>247</v>
      </c>
      <c r="J113" s="60">
        <v>100</v>
      </c>
      <c r="K113" s="40" t="s">
        <v>7296</v>
      </c>
      <c r="L113" s="60">
        <v>100</v>
      </c>
      <c r="M113" s="819"/>
      <c r="N113" s="45"/>
      <c r="O113" s="45"/>
      <c r="P113" s="45"/>
      <c r="Q113" s="45"/>
      <c r="R113" s="45"/>
      <c r="S113" s="45"/>
      <c r="T113" s="45"/>
      <c r="U113" s="45"/>
      <c r="V113" s="41"/>
      <c r="W113" s="41"/>
      <c r="X113" s="45"/>
      <c r="Y113" s="45"/>
    </row>
    <row r="114" spans="1:25" ht="60" x14ac:dyDescent="0.25">
      <c r="A114" s="564">
        <v>70</v>
      </c>
      <c r="B114" s="564"/>
      <c r="C114" s="564"/>
      <c r="D114" s="754" t="s">
        <v>308</v>
      </c>
      <c r="E114" s="754"/>
      <c r="F114" s="450" t="s">
        <v>259</v>
      </c>
      <c r="G114" s="12" t="s">
        <v>260</v>
      </c>
      <c r="H114" s="12" t="s">
        <v>261</v>
      </c>
      <c r="I114" s="12" t="s">
        <v>262</v>
      </c>
      <c r="J114" s="60">
        <v>0</v>
      </c>
      <c r="K114" s="40" t="s">
        <v>2112</v>
      </c>
      <c r="L114" s="60">
        <v>0</v>
      </c>
      <c r="M114" s="819"/>
      <c r="N114" s="45"/>
      <c r="O114" s="41"/>
      <c r="P114" s="45"/>
      <c r="Q114" s="45"/>
      <c r="R114" s="45"/>
      <c r="S114" s="45"/>
      <c r="T114" s="45"/>
      <c r="U114" s="45"/>
      <c r="V114" s="41"/>
      <c r="W114" s="41"/>
      <c r="X114" s="45"/>
      <c r="Y114" s="45"/>
    </row>
    <row r="115" spans="1:25" s="26" customFormat="1" ht="72" customHeight="1" x14ac:dyDescent="0.25">
      <c r="A115" s="28"/>
      <c r="B115" s="28"/>
      <c r="C115" s="750" t="s">
        <v>578</v>
      </c>
      <c r="D115" s="28"/>
      <c r="E115" s="1023"/>
      <c r="F115" s="762" t="s">
        <v>530</v>
      </c>
      <c r="G115" s="751"/>
      <c r="H115" s="751"/>
      <c r="I115" s="751"/>
      <c r="J115" s="75">
        <f>AVERAGE(J116,J122,J128,J134)</f>
        <v>0</v>
      </c>
      <c r="K115" s="44"/>
      <c r="L115" s="75">
        <f>AVERAGE(L116,L122,L128,L134)</f>
        <v>0</v>
      </c>
      <c r="M115" s="822"/>
      <c r="N115" s="75" t="e">
        <f>AVERAGE(N116,N122,N128,N134)</f>
        <v>#DIV/0!</v>
      </c>
      <c r="O115" s="67"/>
      <c r="P115" s="75" t="e">
        <f>AVERAGE(P116,P122,P128,P134)</f>
        <v>#DIV/0!</v>
      </c>
      <c r="Q115" s="67"/>
      <c r="R115" s="75" t="e">
        <f>AVERAGE(R116,R122,R128,R134)</f>
        <v>#DIV/0!</v>
      </c>
      <c r="S115" s="67"/>
      <c r="T115" s="75" t="e">
        <f>AVERAGE(T116,T122,T128,T134)</f>
        <v>#DIV/0!</v>
      </c>
      <c r="U115" s="67"/>
      <c r="V115" s="64" t="e">
        <f>AVERAGE(V116,V122,V128,V134)</f>
        <v>#DIV/0!</v>
      </c>
      <c r="W115" s="44"/>
      <c r="X115" s="75" t="e">
        <f>AVERAGE(X116,X122,X128,X134)</f>
        <v>#DIV/0!</v>
      </c>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821"/>
      <c r="N116" s="61" t="e">
        <f>AVERAGE(N117:N121)</f>
        <v>#DIV/0!</v>
      </c>
      <c r="O116" s="69"/>
      <c r="P116" s="61" t="e">
        <f>AVERAGE(P117:P121)</f>
        <v>#DIV/0!</v>
      </c>
      <c r="Q116" s="69"/>
      <c r="R116" s="61" t="e">
        <f>AVERAGE(R117:R121)</f>
        <v>#DIV/0!</v>
      </c>
      <c r="S116" s="69"/>
      <c r="T116" s="61" t="e">
        <f>AVERAGE(T117:T121)</f>
        <v>#DIV/0!</v>
      </c>
      <c r="U116" s="69"/>
      <c r="V116" s="176" t="e">
        <f>AVERAGE(V117:V121)</f>
        <v>#DIV/0!</v>
      </c>
      <c r="W116" s="43"/>
      <c r="X116" s="61" t="e">
        <f>AVERAGE(X117:X121)</f>
        <v>#DIV/0!</v>
      </c>
      <c r="Y116" s="69"/>
    </row>
    <row r="117" spans="1:25" ht="180" x14ac:dyDescent="0.25">
      <c r="A117" s="564" t="s">
        <v>5033</v>
      </c>
      <c r="B117" s="564"/>
      <c r="C117" s="564"/>
      <c r="D117" s="564"/>
      <c r="E117" s="754" t="s">
        <v>6991</v>
      </c>
      <c r="F117" s="450" t="s">
        <v>263</v>
      </c>
      <c r="G117" s="12" t="s">
        <v>5034</v>
      </c>
      <c r="H117" s="12" t="s">
        <v>5035</v>
      </c>
      <c r="I117" s="12" t="s">
        <v>5036</v>
      </c>
      <c r="J117" s="60">
        <v>0</v>
      </c>
      <c r="K117" s="41"/>
      <c r="L117" s="60">
        <v>0</v>
      </c>
      <c r="M117" s="819"/>
      <c r="N117" s="60"/>
      <c r="O117" s="45"/>
      <c r="P117" s="60"/>
      <c r="Q117" s="45"/>
      <c r="R117" s="60"/>
      <c r="S117" s="45"/>
      <c r="T117" s="60"/>
      <c r="U117" s="45"/>
      <c r="V117" s="41"/>
      <c r="W117" s="41"/>
      <c r="X117" s="45"/>
      <c r="Y117" s="45"/>
    </row>
    <row r="118" spans="1:25" ht="210" x14ac:dyDescent="0.25">
      <c r="A118" s="564" t="s">
        <v>5037</v>
      </c>
      <c r="B118" s="564"/>
      <c r="C118" s="564"/>
      <c r="D118" s="564"/>
      <c r="E118" s="754" t="s">
        <v>6990</v>
      </c>
      <c r="F118" s="450" t="s">
        <v>264</v>
      </c>
      <c r="G118" s="12" t="s">
        <v>265</v>
      </c>
      <c r="H118" s="12" t="s">
        <v>266</v>
      </c>
      <c r="I118" s="12" t="s">
        <v>267</v>
      </c>
      <c r="J118" s="60"/>
      <c r="K118" s="41"/>
      <c r="L118" s="60"/>
      <c r="M118" s="819"/>
      <c r="N118" s="45"/>
      <c r="O118" s="45"/>
      <c r="P118" s="45"/>
      <c r="Q118" s="45"/>
      <c r="R118" s="45"/>
      <c r="S118" s="45"/>
      <c r="T118" s="45"/>
      <c r="U118" s="45"/>
      <c r="V118" s="41"/>
      <c r="W118" s="41"/>
      <c r="X118" s="45"/>
      <c r="Y118" s="45"/>
    </row>
    <row r="119" spans="1:25" ht="45" x14ac:dyDescent="0.25">
      <c r="A119" s="564" t="s">
        <v>5038</v>
      </c>
      <c r="B119" s="564"/>
      <c r="C119" s="564"/>
      <c r="D119" s="564"/>
      <c r="E119" s="754" t="s">
        <v>6992</v>
      </c>
      <c r="F119" s="450" t="s">
        <v>268</v>
      </c>
      <c r="G119" s="12" t="s">
        <v>269</v>
      </c>
      <c r="H119" s="12" t="s">
        <v>270</v>
      </c>
      <c r="I119" s="12" t="s">
        <v>271</v>
      </c>
      <c r="J119" s="60"/>
      <c r="K119" s="41"/>
      <c r="L119" s="60"/>
      <c r="M119" s="819"/>
      <c r="N119" s="45"/>
      <c r="O119" s="45"/>
      <c r="P119" s="45"/>
      <c r="Q119" s="45"/>
      <c r="R119" s="45"/>
      <c r="S119" s="45"/>
      <c r="T119" s="45"/>
      <c r="U119" s="45"/>
      <c r="V119" s="41"/>
      <c r="W119" s="41"/>
      <c r="X119" s="45"/>
      <c r="Y119" s="45"/>
    </row>
    <row r="120" spans="1:25" ht="165" x14ac:dyDescent="0.25">
      <c r="A120" s="564" t="s">
        <v>5039</v>
      </c>
      <c r="B120" s="564"/>
      <c r="C120" s="564"/>
      <c r="D120" s="564"/>
      <c r="E120" s="754" t="s">
        <v>6993</v>
      </c>
      <c r="F120" s="450" t="s">
        <v>272</v>
      </c>
      <c r="G120" s="12" t="s">
        <v>273</v>
      </c>
      <c r="H120" s="12" t="s">
        <v>274</v>
      </c>
      <c r="I120" s="12" t="s">
        <v>275</v>
      </c>
      <c r="J120" s="60"/>
      <c r="K120" s="41"/>
      <c r="L120" s="60"/>
      <c r="M120" s="819"/>
      <c r="N120" s="45"/>
      <c r="O120" s="45"/>
      <c r="P120" s="45"/>
      <c r="Q120" s="45"/>
      <c r="R120" s="45"/>
      <c r="S120" s="45"/>
      <c r="T120" s="45"/>
      <c r="U120" s="45"/>
      <c r="V120" s="41"/>
      <c r="W120" s="41"/>
      <c r="X120" s="45"/>
      <c r="Y120" s="45"/>
    </row>
    <row r="121" spans="1:25" ht="120" x14ac:dyDescent="0.25">
      <c r="A121" s="564" t="s">
        <v>5040</v>
      </c>
      <c r="B121" s="564"/>
      <c r="C121" s="564"/>
      <c r="D121" s="564"/>
      <c r="E121" s="754" t="s">
        <v>6994</v>
      </c>
      <c r="F121" s="450" t="s">
        <v>276</v>
      </c>
      <c r="G121" s="12" t="s">
        <v>277</v>
      </c>
      <c r="H121" s="12" t="s">
        <v>278</v>
      </c>
      <c r="I121" s="12" t="s">
        <v>5119</v>
      </c>
      <c r="J121" s="60"/>
      <c r="K121" s="41"/>
      <c r="L121" s="60"/>
      <c r="M121" s="819"/>
      <c r="N121" s="45"/>
      <c r="O121" s="45"/>
      <c r="P121" s="45"/>
      <c r="Q121" s="45"/>
      <c r="R121" s="45"/>
      <c r="S121" s="45"/>
      <c r="T121" s="45"/>
      <c r="U121" s="45"/>
      <c r="V121" s="41"/>
      <c r="W121" s="41"/>
      <c r="X121" s="45"/>
      <c r="Y121" s="45"/>
    </row>
    <row r="122" spans="1:25" s="52" customFormat="1" ht="69" x14ac:dyDescent="0.25">
      <c r="A122" s="31">
        <v>72</v>
      </c>
      <c r="B122" s="31"/>
      <c r="C122" s="31"/>
      <c r="D122" s="763" t="s">
        <v>6995</v>
      </c>
      <c r="E122" s="763"/>
      <c r="F122" s="517" t="s">
        <v>647</v>
      </c>
      <c r="G122" s="30"/>
      <c r="H122" s="30"/>
      <c r="I122" s="30"/>
      <c r="J122" s="61">
        <f>AVERAGE(J123:J127)</f>
        <v>0</v>
      </c>
      <c r="K122" s="43"/>
      <c r="L122" s="61">
        <f>AVERAGE(L123:L127)</f>
        <v>0</v>
      </c>
      <c r="M122" s="821"/>
      <c r="N122" s="61" t="e">
        <f>AVERAGE(N123:N127)</f>
        <v>#DIV/0!</v>
      </c>
      <c r="O122" s="69"/>
      <c r="P122" s="61" t="e">
        <f>AVERAGE(P123:P127)</f>
        <v>#DIV/0!</v>
      </c>
      <c r="Q122" s="69"/>
      <c r="R122" s="61" t="e">
        <f>AVERAGE(R123:R127)</f>
        <v>#DIV/0!</v>
      </c>
      <c r="S122" s="69"/>
      <c r="T122" s="61" t="e">
        <f>AVERAGE(T123:T127)</f>
        <v>#DIV/0!</v>
      </c>
      <c r="U122" s="69"/>
      <c r="V122" s="176" t="e">
        <f>AVERAGE(V123:V127)</f>
        <v>#DIV/0!</v>
      </c>
      <c r="W122" s="43"/>
      <c r="X122" s="61" t="e">
        <f>AVERAGE(X123:X127)</f>
        <v>#DIV/0!</v>
      </c>
      <c r="Y122" s="69"/>
    </row>
    <row r="123" spans="1:25" ht="90" x14ac:dyDescent="0.25">
      <c r="A123" s="564" t="s">
        <v>579</v>
      </c>
      <c r="B123" s="564"/>
      <c r="C123" s="564"/>
      <c r="D123" s="564"/>
      <c r="E123" s="754" t="s">
        <v>6991</v>
      </c>
      <c r="F123" s="450" t="s">
        <v>279</v>
      </c>
      <c r="G123" s="12" t="s">
        <v>5041</v>
      </c>
      <c r="H123" s="12" t="s">
        <v>5042</v>
      </c>
      <c r="I123" s="12" t="s">
        <v>5043</v>
      </c>
      <c r="J123" s="60">
        <v>0</v>
      </c>
      <c r="K123" s="41"/>
      <c r="L123" s="60">
        <v>0</v>
      </c>
      <c r="M123" s="819"/>
      <c r="N123" s="60"/>
      <c r="O123" s="45"/>
      <c r="P123" s="60"/>
      <c r="Q123" s="45"/>
      <c r="R123" s="60"/>
      <c r="S123" s="45"/>
      <c r="T123" s="60"/>
      <c r="U123" s="45"/>
      <c r="V123" s="42"/>
      <c r="W123" s="41"/>
      <c r="X123" s="60"/>
      <c r="Y123" s="45"/>
    </row>
    <row r="124" spans="1:25" ht="105" x14ac:dyDescent="0.25">
      <c r="A124" s="564" t="s">
        <v>580</v>
      </c>
      <c r="B124" s="564"/>
      <c r="C124" s="564"/>
      <c r="D124" s="564"/>
      <c r="E124" s="754" t="s">
        <v>6990</v>
      </c>
      <c r="F124" s="450" t="s">
        <v>280</v>
      </c>
      <c r="G124" s="12" t="s">
        <v>281</v>
      </c>
      <c r="H124" s="12" t="s">
        <v>282</v>
      </c>
      <c r="I124" s="12" t="s">
        <v>267</v>
      </c>
      <c r="J124" s="60"/>
      <c r="K124" s="41"/>
      <c r="L124" s="60"/>
      <c r="M124" s="819"/>
      <c r="N124" s="60"/>
      <c r="O124" s="45"/>
      <c r="P124" s="60"/>
      <c r="Q124" s="45"/>
      <c r="R124" s="45"/>
      <c r="S124" s="45"/>
      <c r="T124" s="45"/>
      <c r="U124" s="45"/>
      <c r="V124" s="41"/>
      <c r="W124" s="41"/>
      <c r="X124" s="45"/>
      <c r="Y124" s="45"/>
    </row>
    <row r="125" spans="1:25" ht="45" x14ac:dyDescent="0.25">
      <c r="A125" s="564" t="s">
        <v>581</v>
      </c>
      <c r="B125" s="564"/>
      <c r="C125" s="564"/>
      <c r="D125" s="564"/>
      <c r="E125" s="754" t="s">
        <v>6992</v>
      </c>
      <c r="F125" s="450" t="s">
        <v>283</v>
      </c>
      <c r="G125" s="12" t="s">
        <v>269</v>
      </c>
      <c r="H125" s="12" t="s">
        <v>270</v>
      </c>
      <c r="I125" s="12" t="s">
        <v>271</v>
      </c>
      <c r="J125" s="60"/>
      <c r="K125" s="268"/>
      <c r="L125" s="60"/>
      <c r="M125" s="819"/>
      <c r="N125" s="60"/>
      <c r="O125" s="45"/>
      <c r="P125" s="60"/>
      <c r="Q125" s="45"/>
      <c r="R125" s="60"/>
      <c r="S125" s="45"/>
      <c r="T125" s="60"/>
      <c r="U125" s="45"/>
      <c r="V125" s="41"/>
      <c r="W125" s="41"/>
      <c r="X125" s="45"/>
      <c r="Y125" s="45"/>
    </row>
    <row r="126" spans="1:25" ht="165" x14ac:dyDescent="0.25">
      <c r="A126" s="564" t="s">
        <v>582</v>
      </c>
      <c r="B126" s="564"/>
      <c r="C126" s="564"/>
      <c r="D126" s="564"/>
      <c r="E126" s="754" t="s">
        <v>6993</v>
      </c>
      <c r="F126" s="450" t="s">
        <v>272</v>
      </c>
      <c r="G126" s="12" t="s">
        <v>273</v>
      </c>
      <c r="H126" s="12" t="s">
        <v>274</v>
      </c>
      <c r="I126" s="12" t="s">
        <v>275</v>
      </c>
      <c r="J126" s="60"/>
      <c r="K126" s="47"/>
      <c r="L126" s="60"/>
      <c r="M126" s="819"/>
      <c r="N126" s="60"/>
      <c r="O126" s="45"/>
      <c r="P126" s="60"/>
      <c r="Q126" s="45"/>
      <c r="R126" s="60"/>
      <c r="S126" s="45"/>
      <c r="T126" s="60"/>
      <c r="U126" s="45"/>
      <c r="V126" s="41"/>
      <c r="W126" s="41"/>
      <c r="X126" s="45"/>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819"/>
      <c r="N127" s="60"/>
      <c r="O127" s="45"/>
      <c r="P127" s="60"/>
      <c r="Q127" s="45"/>
      <c r="R127" s="60"/>
      <c r="S127" s="45"/>
      <c r="T127" s="60"/>
      <c r="U127" s="45"/>
      <c r="V127" s="41"/>
      <c r="W127" s="41"/>
      <c r="X127" s="45"/>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821"/>
      <c r="N128" s="61" t="e">
        <f>AVERAGE(N129:N133)</f>
        <v>#DIV/0!</v>
      </c>
      <c r="O128" s="69"/>
      <c r="P128" s="61" t="e">
        <f>AVERAGE(P129:P133)</f>
        <v>#DIV/0!</v>
      </c>
      <c r="Q128" s="69"/>
      <c r="R128" s="61" t="e">
        <f>AVERAGE(R129:R133)</f>
        <v>#DIV/0!</v>
      </c>
      <c r="S128" s="69"/>
      <c r="T128" s="61" t="e">
        <f>AVERAGE(T129:T133)</f>
        <v>#DIV/0!</v>
      </c>
      <c r="U128" s="69"/>
      <c r="V128" s="176" t="e">
        <f>AVERAGE(V129:V133)</f>
        <v>#DIV/0!</v>
      </c>
      <c r="W128" s="43"/>
      <c r="X128" s="61" t="e">
        <f>AVERAGE(X129:X133)</f>
        <v>#DIV/0!</v>
      </c>
      <c r="Y128" s="69"/>
    </row>
    <row r="129" spans="1:25" ht="45" x14ac:dyDescent="0.25">
      <c r="A129" s="564" t="s">
        <v>584</v>
      </c>
      <c r="B129" s="564"/>
      <c r="C129" s="564"/>
      <c r="D129" s="564"/>
      <c r="E129" s="754" t="s">
        <v>6991</v>
      </c>
      <c r="F129" s="450" t="s">
        <v>284</v>
      </c>
      <c r="G129" s="12" t="s">
        <v>5044</v>
      </c>
      <c r="H129" s="12" t="s">
        <v>5045</v>
      </c>
      <c r="I129" s="12" t="s">
        <v>5046</v>
      </c>
      <c r="J129" s="60">
        <v>0</v>
      </c>
      <c r="K129" s="47"/>
      <c r="L129" s="60">
        <v>0</v>
      </c>
      <c r="M129" s="819"/>
      <c r="N129" s="60"/>
      <c r="O129" s="45"/>
      <c r="P129" s="60"/>
      <c r="Q129" s="45"/>
      <c r="R129" s="60"/>
      <c r="S129" s="45"/>
      <c r="T129" s="60"/>
      <c r="U129" s="45"/>
      <c r="V129" s="42"/>
      <c r="W129" s="41"/>
      <c r="X129" s="60"/>
      <c r="Y129" s="45"/>
    </row>
    <row r="130" spans="1:25" ht="105" x14ac:dyDescent="0.25">
      <c r="A130" s="564" t="s">
        <v>585</v>
      </c>
      <c r="B130" s="564"/>
      <c r="C130" s="564"/>
      <c r="D130" s="564"/>
      <c r="E130" s="754" t="s">
        <v>6990</v>
      </c>
      <c r="F130" s="450" t="s">
        <v>287</v>
      </c>
      <c r="G130" s="12" t="s">
        <v>265</v>
      </c>
      <c r="H130" s="12" t="s">
        <v>282</v>
      </c>
      <c r="I130" s="12" t="s">
        <v>288</v>
      </c>
      <c r="J130" s="60"/>
      <c r="K130" s="47"/>
      <c r="L130" s="60"/>
      <c r="M130" s="819"/>
      <c r="N130" s="60"/>
      <c r="O130" s="45"/>
      <c r="P130" s="60"/>
      <c r="Q130" s="45"/>
      <c r="R130" s="60"/>
      <c r="S130" s="45"/>
      <c r="T130" s="60"/>
      <c r="U130" s="45"/>
      <c r="V130" s="42"/>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819"/>
      <c r="N131" s="60"/>
      <c r="O131" s="45"/>
      <c r="P131" s="60"/>
      <c r="Q131" s="45"/>
      <c r="R131" s="60"/>
      <c r="S131" s="45"/>
      <c r="T131" s="60"/>
      <c r="U131" s="45"/>
      <c r="V131" s="42"/>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7"/>
      <c r="L132" s="60"/>
      <c r="M132" s="819"/>
      <c r="N132" s="60"/>
      <c r="O132" s="45"/>
      <c r="P132" s="60"/>
      <c r="Q132" s="45"/>
      <c r="R132" s="60"/>
      <c r="S132" s="45"/>
      <c r="T132" s="60"/>
      <c r="U132" s="45"/>
      <c r="V132" s="42"/>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819"/>
      <c r="N133" s="60"/>
      <c r="O133" s="45"/>
      <c r="P133" s="60"/>
      <c r="Q133" s="45"/>
      <c r="R133" s="60"/>
      <c r="S133" s="45"/>
      <c r="T133" s="60"/>
      <c r="U133" s="45"/>
      <c r="V133" s="42"/>
      <c r="W133" s="41"/>
      <c r="X133" s="60"/>
      <c r="Y133" s="45"/>
    </row>
    <row r="134" spans="1:25" s="52" customFormat="1" ht="51.75" x14ac:dyDescent="0.25">
      <c r="A134" s="31">
        <v>74</v>
      </c>
      <c r="B134" s="31"/>
      <c r="C134" s="31"/>
      <c r="D134" s="763" t="s">
        <v>6997</v>
      </c>
      <c r="E134" s="763"/>
      <c r="F134" s="517" t="s">
        <v>649</v>
      </c>
      <c r="G134" s="30"/>
      <c r="H134" s="30"/>
      <c r="I134" s="30"/>
      <c r="J134" s="61">
        <f>AVERAGE(J135:J139)</f>
        <v>0</v>
      </c>
      <c r="K134" s="43"/>
      <c r="L134" s="61">
        <f>AVERAGE(L135:L139)</f>
        <v>0</v>
      </c>
      <c r="M134" s="821"/>
      <c r="N134" s="61" t="e">
        <f>AVERAGE(N135:N139)</f>
        <v>#DIV/0!</v>
      </c>
      <c r="O134" s="69"/>
      <c r="P134" s="61" t="e">
        <f>AVERAGE(P135:P139)</f>
        <v>#DIV/0!</v>
      </c>
      <c r="Q134" s="69"/>
      <c r="R134" s="61" t="e">
        <f>AVERAGE(R135:R139)</f>
        <v>#DIV/0!</v>
      </c>
      <c r="S134" s="69"/>
      <c r="T134" s="61" t="e">
        <f>AVERAGE(T135:T139)</f>
        <v>#DIV/0!</v>
      </c>
      <c r="U134" s="69"/>
      <c r="V134" s="176" t="e">
        <f>AVERAGE(V135:V139)</f>
        <v>#DIV/0!</v>
      </c>
      <c r="W134" s="43"/>
      <c r="X134" s="61" t="e">
        <f>AVERAGE(X135:X139)</f>
        <v>#DIV/0!</v>
      </c>
      <c r="Y134" s="69"/>
    </row>
    <row r="135" spans="1:25" ht="60" x14ac:dyDescent="0.25">
      <c r="A135" s="564" t="s">
        <v>589</v>
      </c>
      <c r="B135" s="564"/>
      <c r="C135" s="564"/>
      <c r="D135" s="564"/>
      <c r="E135" s="754" t="s">
        <v>6991</v>
      </c>
      <c r="F135" s="450" t="s">
        <v>289</v>
      </c>
      <c r="G135" s="12" t="s">
        <v>285</v>
      </c>
      <c r="H135" s="12" t="s">
        <v>286</v>
      </c>
      <c r="I135" s="12" t="s">
        <v>5047</v>
      </c>
      <c r="J135" s="60">
        <v>0</v>
      </c>
      <c r="K135" s="41"/>
      <c r="L135" s="60">
        <v>0</v>
      </c>
      <c r="M135" s="819"/>
      <c r="N135" s="45"/>
      <c r="O135" s="45"/>
      <c r="P135" s="45"/>
      <c r="Q135" s="45"/>
      <c r="R135" s="45"/>
      <c r="S135" s="45"/>
      <c r="T135" s="45"/>
      <c r="U135" s="45"/>
      <c r="V135" s="40"/>
      <c r="W135" s="297"/>
      <c r="X135" s="46"/>
      <c r="Y135" s="76"/>
    </row>
    <row r="136" spans="1:25" ht="105" x14ac:dyDescent="0.25">
      <c r="A136" s="564" t="s">
        <v>590</v>
      </c>
      <c r="B136" s="564"/>
      <c r="C136" s="564"/>
      <c r="D136" s="564"/>
      <c r="E136" s="754" t="s">
        <v>6990</v>
      </c>
      <c r="F136" s="450" t="s">
        <v>290</v>
      </c>
      <c r="G136" s="12" t="s">
        <v>265</v>
      </c>
      <c r="H136" s="12" t="s">
        <v>291</v>
      </c>
      <c r="I136" s="12" t="s">
        <v>267</v>
      </c>
      <c r="J136" s="60"/>
      <c r="K136" s="71"/>
      <c r="L136" s="60"/>
      <c r="M136" s="819"/>
      <c r="N136" s="45"/>
      <c r="O136" s="45"/>
      <c r="P136" s="45"/>
      <c r="Q136" s="45"/>
      <c r="R136" s="45"/>
      <c r="S136" s="45"/>
      <c r="T136" s="45"/>
      <c r="U136" s="45"/>
      <c r="V136" s="40"/>
      <c r="W136" s="41"/>
      <c r="X136" s="46"/>
      <c r="Y136" s="45"/>
    </row>
    <row r="137" spans="1:25" ht="45" x14ac:dyDescent="0.25">
      <c r="A137" s="564" t="s">
        <v>591</v>
      </c>
      <c r="B137" s="564"/>
      <c r="C137" s="564"/>
      <c r="D137" s="564"/>
      <c r="E137" s="754" t="s">
        <v>6992</v>
      </c>
      <c r="F137" s="450" t="s">
        <v>268</v>
      </c>
      <c r="G137" s="12" t="s">
        <v>269</v>
      </c>
      <c r="H137" s="12" t="s">
        <v>270</v>
      </c>
      <c r="I137" s="12" t="s">
        <v>271</v>
      </c>
      <c r="J137" s="60"/>
      <c r="K137" s="41"/>
      <c r="L137" s="60"/>
      <c r="M137" s="819"/>
      <c r="N137" s="45"/>
      <c r="O137" s="45"/>
      <c r="P137" s="45"/>
      <c r="Q137" s="45"/>
      <c r="R137" s="45"/>
      <c r="S137" s="45"/>
      <c r="T137" s="45"/>
      <c r="U137" s="45"/>
      <c r="V137" s="40"/>
      <c r="W137" s="41"/>
      <c r="X137" s="46"/>
      <c r="Y137" s="45"/>
    </row>
    <row r="138" spans="1:25" ht="165" x14ac:dyDescent="0.25">
      <c r="A138" s="564" t="s">
        <v>592</v>
      </c>
      <c r="B138" s="564"/>
      <c r="C138" s="564"/>
      <c r="D138" s="564"/>
      <c r="E138" s="754" t="s">
        <v>6993</v>
      </c>
      <c r="F138" s="450" t="s">
        <v>272</v>
      </c>
      <c r="G138" s="12" t="s">
        <v>273</v>
      </c>
      <c r="H138" s="12" t="s">
        <v>274</v>
      </c>
      <c r="I138" s="12" t="s">
        <v>275</v>
      </c>
      <c r="J138" s="60"/>
      <c r="K138" s="41"/>
      <c r="L138" s="60"/>
      <c r="M138" s="819"/>
      <c r="N138" s="45"/>
      <c r="O138" s="45"/>
      <c r="P138" s="45"/>
      <c r="Q138" s="45"/>
      <c r="R138" s="45"/>
      <c r="S138" s="45"/>
      <c r="T138" s="45"/>
      <c r="U138" s="45"/>
      <c r="V138" s="40"/>
      <c r="W138" s="41"/>
      <c r="X138" s="46"/>
      <c r="Y138" s="45"/>
    </row>
    <row r="139" spans="1:25" ht="120" x14ac:dyDescent="0.25">
      <c r="A139" s="564" t="s">
        <v>593</v>
      </c>
      <c r="B139" s="564"/>
      <c r="C139" s="564"/>
      <c r="D139" s="564"/>
      <c r="E139" s="754" t="s">
        <v>6994</v>
      </c>
      <c r="F139" s="450" t="s">
        <v>276</v>
      </c>
      <c r="G139" s="12" t="s">
        <v>277</v>
      </c>
      <c r="H139" s="12" t="s">
        <v>278</v>
      </c>
      <c r="I139" s="12" t="s">
        <v>5119</v>
      </c>
      <c r="J139" s="60"/>
      <c r="K139" s="41"/>
      <c r="L139" s="60"/>
      <c r="M139" s="819"/>
      <c r="N139" s="45"/>
      <c r="O139" s="45"/>
      <c r="P139" s="45"/>
      <c r="Q139" s="45"/>
      <c r="R139" s="45"/>
      <c r="S139" s="45"/>
      <c r="T139" s="45"/>
      <c r="U139" s="45"/>
      <c r="V139" s="40"/>
      <c r="W139" s="41"/>
      <c r="X139" s="46"/>
      <c r="Y139" s="45"/>
    </row>
    <row r="140" spans="1:25" s="6" customFormat="1" ht="138" customHeight="1" x14ac:dyDescent="0.25">
      <c r="A140" s="28"/>
      <c r="B140" s="28"/>
      <c r="C140" s="750" t="s">
        <v>594</v>
      </c>
      <c r="D140" s="28"/>
      <c r="E140" s="1023"/>
      <c r="F140" s="762" t="s">
        <v>531</v>
      </c>
      <c r="G140" s="751"/>
      <c r="H140" s="751"/>
      <c r="I140" s="751"/>
      <c r="J140" s="75">
        <f>AVERAGE(J141:J145)</f>
        <v>0</v>
      </c>
      <c r="K140" s="44"/>
      <c r="L140" s="75">
        <f>AVERAGE(L141:L145)</f>
        <v>0</v>
      </c>
      <c r="M140" s="822"/>
      <c r="N140" s="75" t="e">
        <f>AVERAGE(N141:N145)</f>
        <v>#DIV/0!</v>
      </c>
      <c r="O140" s="67"/>
      <c r="P140" s="75" t="e">
        <f>AVERAGE(P141:P145)</f>
        <v>#DIV/0!</v>
      </c>
      <c r="Q140" s="67"/>
      <c r="R140" s="75" t="e">
        <f>AVERAGE(R141:R145)</f>
        <v>#DIV/0!</v>
      </c>
      <c r="S140" s="67"/>
      <c r="T140" s="75" t="e">
        <f>AVERAGE(T141:T145)</f>
        <v>#DIV/0!</v>
      </c>
      <c r="U140" s="67"/>
      <c r="V140" s="64" t="e">
        <f>AVERAGE(V141:V145)</f>
        <v>#DIV/0!</v>
      </c>
      <c r="W140" s="44"/>
      <c r="X140" s="75" t="e">
        <f>AVERAGE(X141:X145)</f>
        <v>#DIV/0!</v>
      </c>
      <c r="Y140" s="67"/>
    </row>
    <row r="141" spans="1:25" ht="135" x14ac:dyDescent="0.25">
      <c r="A141" s="564">
        <v>75</v>
      </c>
      <c r="B141" s="564"/>
      <c r="C141" s="564"/>
      <c r="D141" s="754" t="s">
        <v>309</v>
      </c>
      <c r="E141" s="754"/>
      <c r="F141" s="450" t="s">
        <v>292</v>
      </c>
      <c r="G141" s="12" t="s">
        <v>51</v>
      </c>
      <c r="H141" s="12" t="s">
        <v>52</v>
      </c>
      <c r="I141" s="12" t="s">
        <v>53</v>
      </c>
      <c r="J141" s="60">
        <v>0</v>
      </c>
      <c r="K141" s="40" t="s">
        <v>2113</v>
      </c>
      <c r="L141" s="60">
        <v>0</v>
      </c>
      <c r="M141" s="819"/>
      <c r="N141" s="60"/>
      <c r="O141" s="45"/>
      <c r="P141" s="60"/>
      <c r="Q141" s="45"/>
      <c r="R141" s="60"/>
      <c r="S141" s="45"/>
      <c r="T141" s="60"/>
      <c r="U141" s="45"/>
      <c r="V141" s="42"/>
      <c r="W141" s="41"/>
      <c r="X141" s="60"/>
      <c r="Y141" s="45"/>
    </row>
    <row r="142" spans="1:25" ht="180" x14ac:dyDescent="0.25">
      <c r="A142" s="564">
        <v>76</v>
      </c>
      <c r="B142" s="564"/>
      <c r="C142" s="564"/>
      <c r="D142" s="754" t="s">
        <v>310</v>
      </c>
      <c r="E142" s="754"/>
      <c r="F142" s="450" t="s">
        <v>293</v>
      </c>
      <c r="G142" s="12" t="s">
        <v>294</v>
      </c>
      <c r="H142" s="12" t="s">
        <v>295</v>
      </c>
      <c r="I142" s="12" t="s">
        <v>296</v>
      </c>
      <c r="J142" s="60">
        <v>0</v>
      </c>
      <c r="K142" s="40" t="s">
        <v>2114</v>
      </c>
      <c r="L142" s="60">
        <v>0</v>
      </c>
      <c r="M142" s="819"/>
      <c r="N142" s="60"/>
      <c r="O142" s="45"/>
      <c r="P142" s="60"/>
      <c r="Q142" s="45"/>
      <c r="R142" s="60"/>
      <c r="S142" s="45"/>
      <c r="T142" s="60"/>
      <c r="U142" s="45"/>
      <c r="V142" s="42"/>
      <c r="W142" s="768"/>
      <c r="X142" s="60"/>
      <c r="Y142" s="70"/>
    </row>
    <row r="143" spans="1:25" ht="180" x14ac:dyDescent="0.25">
      <c r="A143" s="564">
        <v>77</v>
      </c>
      <c r="B143" s="564"/>
      <c r="C143" s="564"/>
      <c r="D143" s="754" t="s">
        <v>311</v>
      </c>
      <c r="E143" s="754"/>
      <c r="F143" s="450" t="s">
        <v>297</v>
      </c>
      <c r="G143" s="12" t="s">
        <v>298</v>
      </c>
      <c r="H143" s="12" t="s">
        <v>299</v>
      </c>
      <c r="I143" s="12" t="s">
        <v>296</v>
      </c>
      <c r="J143" s="60">
        <v>0</v>
      </c>
      <c r="K143" s="47"/>
      <c r="L143" s="60">
        <v>0</v>
      </c>
      <c r="M143" s="819"/>
      <c r="N143" s="60"/>
      <c r="O143" s="45"/>
      <c r="P143" s="60"/>
      <c r="Q143" s="45"/>
      <c r="R143" s="60"/>
      <c r="S143" s="45"/>
      <c r="T143" s="60"/>
      <c r="U143" s="45"/>
      <c r="V143" s="42"/>
      <c r="W143" s="41"/>
      <c r="X143" s="60"/>
      <c r="Y143" s="45"/>
    </row>
    <row r="144" spans="1:25" ht="180" x14ac:dyDescent="0.25">
      <c r="A144" s="564">
        <v>78</v>
      </c>
      <c r="B144" s="564"/>
      <c r="C144" s="564"/>
      <c r="D144" s="754" t="s">
        <v>312</v>
      </c>
      <c r="E144" s="754"/>
      <c r="F144" s="450" t="s">
        <v>300</v>
      </c>
      <c r="G144" s="12" t="s">
        <v>301</v>
      </c>
      <c r="H144" s="12" t="s">
        <v>302</v>
      </c>
      <c r="I144" s="12" t="s">
        <v>296</v>
      </c>
      <c r="J144" s="60">
        <v>0</v>
      </c>
      <c r="K144" s="41"/>
      <c r="L144" s="60">
        <v>0</v>
      </c>
      <c r="M144" s="819"/>
      <c r="N144" s="60"/>
      <c r="O144" s="45"/>
      <c r="P144" s="60"/>
      <c r="Q144" s="45"/>
      <c r="R144" s="60"/>
      <c r="S144" s="45"/>
      <c r="T144" s="60"/>
      <c r="U144" s="45"/>
      <c r="V144" s="42"/>
      <c r="W144" s="41"/>
      <c r="X144" s="60"/>
      <c r="Y144" s="45"/>
    </row>
    <row r="145" spans="1:25" ht="180" x14ac:dyDescent="0.25">
      <c r="A145" s="564">
        <v>79</v>
      </c>
      <c r="B145" s="564"/>
      <c r="C145" s="564"/>
      <c r="D145" s="754" t="s">
        <v>313</v>
      </c>
      <c r="E145" s="754"/>
      <c r="F145" s="450" t="s">
        <v>303</v>
      </c>
      <c r="G145" s="12" t="s">
        <v>301</v>
      </c>
      <c r="H145" s="12" t="s">
        <v>302</v>
      </c>
      <c r="I145" s="12" t="s">
        <v>296</v>
      </c>
      <c r="J145" s="60">
        <v>0</v>
      </c>
      <c r="K145" s="41"/>
      <c r="L145" s="60">
        <v>0</v>
      </c>
      <c r="M145" s="819"/>
      <c r="N145" s="45"/>
      <c r="O145" s="45"/>
      <c r="P145" s="45"/>
      <c r="Q145" s="45"/>
      <c r="R145" s="45"/>
      <c r="S145" s="45"/>
      <c r="T145" s="45"/>
      <c r="U145" s="45"/>
      <c r="V145" s="41"/>
      <c r="W145" s="41"/>
      <c r="X145" s="45"/>
      <c r="Y145" s="45"/>
    </row>
    <row r="146" spans="1:25" s="26" customFormat="1" ht="60" x14ac:dyDescent="0.25">
      <c r="A146" s="28"/>
      <c r="B146" s="750" t="s">
        <v>595</v>
      </c>
      <c r="C146" s="28"/>
      <c r="D146" s="28"/>
      <c r="E146" s="28"/>
      <c r="F146" s="502" t="s">
        <v>5048</v>
      </c>
      <c r="G146" s="765"/>
      <c r="H146" s="765"/>
      <c r="I146" s="765"/>
      <c r="J146" s="75">
        <f>AVERAGE(J147,J152,J163,J172)</f>
        <v>64.80654761904762</v>
      </c>
      <c r="K146" s="67"/>
      <c r="L146" s="75">
        <f>AVERAGE(L147,L152,L163,L172)</f>
        <v>64.80654761904762</v>
      </c>
      <c r="M146" s="67"/>
      <c r="N146" s="75" t="e">
        <f>AVERAGE(N147,N152,N163,N172)</f>
        <v>#DIV/0!</v>
      </c>
      <c r="O146" s="67"/>
      <c r="P146" s="75" t="e">
        <f>AVERAGE(P147,P152,P163,P172)</f>
        <v>#DIV/0!</v>
      </c>
      <c r="Q146" s="67"/>
      <c r="R146" s="75" t="e">
        <f>AVERAGE(R147,R152,R163,R172)</f>
        <v>#DIV/0!</v>
      </c>
      <c r="S146" s="67"/>
      <c r="T146" s="75" t="e">
        <f>AVERAGE(T147,T152,T163,T172)</f>
        <v>#DIV/0!</v>
      </c>
      <c r="U146" s="67"/>
      <c r="V146" s="64" t="e">
        <f>AVERAGE(V147,V152,V163,V172)</f>
        <v>#DIV/0!</v>
      </c>
      <c r="W146" s="44"/>
      <c r="X146" s="75" t="e">
        <f>AVERAGE(X147,X152,X163,X172)</f>
        <v>#DIV/0!</v>
      </c>
      <c r="Y146" s="67"/>
    </row>
    <row r="147" spans="1:25" s="26" customFormat="1" ht="45" x14ac:dyDescent="0.25">
      <c r="A147" s="28"/>
      <c r="B147" s="28"/>
      <c r="C147" s="750" t="s">
        <v>596</v>
      </c>
      <c r="D147" s="28"/>
      <c r="E147" s="28"/>
      <c r="F147" s="502" t="s">
        <v>5049</v>
      </c>
      <c r="G147" s="769"/>
      <c r="H147" s="769"/>
      <c r="I147" s="769"/>
      <c r="J147" s="75">
        <f>AVERAGE(J148:J151)</f>
        <v>50</v>
      </c>
      <c r="K147" s="67"/>
      <c r="L147" s="75">
        <f>AVERAGE(L148:L151)</f>
        <v>50</v>
      </c>
      <c r="M147" s="67"/>
      <c r="N147" s="75" t="e">
        <f>AVERAGE(N148:N151)</f>
        <v>#DIV/0!</v>
      </c>
      <c r="O147" s="67"/>
      <c r="P147" s="75" t="e">
        <f>AVERAGE(P148:P151)</f>
        <v>#DIV/0!</v>
      </c>
      <c r="Q147" s="67"/>
      <c r="R147" s="75" t="e">
        <f>AVERAGE(R148:R151)</f>
        <v>#DIV/0!</v>
      </c>
      <c r="S147" s="67"/>
      <c r="T147" s="75" t="e">
        <f>AVERAGE(T148:T151)</f>
        <v>#DIV/0!</v>
      </c>
      <c r="U147" s="67"/>
      <c r="V147" s="64" t="e">
        <f>AVERAGE(V148:V151)</f>
        <v>#DIV/0!</v>
      </c>
      <c r="W147" s="44"/>
      <c r="X147" s="75" t="e">
        <f>AVERAGE(X148:X151)</f>
        <v>#DIV/0!</v>
      </c>
      <c r="Y147" s="67"/>
    </row>
    <row r="148" spans="1:25" ht="75" x14ac:dyDescent="0.25">
      <c r="A148" s="564">
        <v>80</v>
      </c>
      <c r="B148" s="564"/>
      <c r="C148" s="564"/>
      <c r="D148" s="754" t="s">
        <v>355</v>
      </c>
      <c r="E148" s="754"/>
      <c r="F148" s="450" t="s">
        <v>314</v>
      </c>
      <c r="G148" s="12" t="s">
        <v>315</v>
      </c>
      <c r="H148" s="12" t="s">
        <v>316</v>
      </c>
      <c r="I148" s="12" t="s">
        <v>317</v>
      </c>
      <c r="J148" s="62">
        <v>50</v>
      </c>
      <c r="K148" s="40" t="s">
        <v>2115</v>
      </c>
      <c r="L148" s="62">
        <v>50</v>
      </c>
      <c r="M148" s="63"/>
      <c r="N148" s="46"/>
      <c r="O148" s="46"/>
      <c r="P148" s="46"/>
      <c r="Q148" s="46"/>
      <c r="R148" s="46"/>
      <c r="S148" s="46"/>
      <c r="T148" s="46"/>
      <c r="U148" s="46"/>
      <c r="V148" s="40"/>
      <c r="W148" s="40"/>
      <c r="X148" s="46"/>
      <c r="Y148" s="46"/>
    </row>
    <row r="149" spans="1:25" ht="60" x14ac:dyDescent="0.25">
      <c r="A149" s="564">
        <v>81</v>
      </c>
      <c r="B149" s="564"/>
      <c r="C149" s="564"/>
      <c r="D149" s="754" t="s">
        <v>356</v>
      </c>
      <c r="E149" s="754"/>
      <c r="F149" s="450" t="s">
        <v>318</v>
      </c>
      <c r="G149" s="12" t="s">
        <v>319</v>
      </c>
      <c r="H149" s="12" t="s">
        <v>320</v>
      </c>
      <c r="I149" s="12" t="s">
        <v>321</v>
      </c>
      <c r="J149" s="62">
        <v>50</v>
      </c>
      <c r="K149" s="40" t="s">
        <v>2116</v>
      </c>
      <c r="L149" s="62">
        <v>50</v>
      </c>
      <c r="M149" s="63"/>
      <c r="N149" s="46"/>
      <c r="O149" s="46"/>
      <c r="P149" s="46"/>
      <c r="Q149" s="46"/>
      <c r="R149" s="46"/>
      <c r="S149" s="46"/>
      <c r="T149" s="46"/>
      <c r="U149" s="46"/>
      <c r="V149" s="40"/>
      <c r="W149" s="40"/>
      <c r="X149" s="46"/>
      <c r="Y149" s="46"/>
    </row>
    <row r="150" spans="1:25" ht="60" x14ac:dyDescent="0.25">
      <c r="A150" s="564">
        <v>82</v>
      </c>
      <c r="B150" s="564"/>
      <c r="C150" s="564"/>
      <c r="D150" s="754" t="s">
        <v>357</v>
      </c>
      <c r="E150" s="754"/>
      <c r="F150" s="450" t="s">
        <v>322</v>
      </c>
      <c r="G150" s="12" t="s">
        <v>323</v>
      </c>
      <c r="H150" s="12" t="s">
        <v>324</v>
      </c>
      <c r="I150" s="12" t="s">
        <v>325</v>
      </c>
      <c r="J150" s="62">
        <v>50</v>
      </c>
      <c r="K150" s="40" t="s">
        <v>2117</v>
      </c>
      <c r="L150" s="62">
        <v>50</v>
      </c>
      <c r="M150" s="63"/>
      <c r="N150" s="46"/>
      <c r="O150" s="46"/>
      <c r="P150" s="46"/>
      <c r="Q150" s="46"/>
      <c r="R150" s="46"/>
      <c r="S150" s="46"/>
      <c r="T150" s="46"/>
      <c r="U150" s="46"/>
      <c r="V150" s="40"/>
      <c r="W150" s="40"/>
      <c r="X150" s="46"/>
      <c r="Y150" s="46"/>
    </row>
    <row r="151" spans="1:25" ht="60" x14ac:dyDescent="0.25">
      <c r="A151" s="564">
        <v>83</v>
      </c>
      <c r="B151" s="564"/>
      <c r="C151" s="564"/>
      <c r="D151" s="754" t="s">
        <v>358</v>
      </c>
      <c r="E151" s="754"/>
      <c r="F151" s="450" t="s">
        <v>326</v>
      </c>
      <c r="G151" s="12" t="s">
        <v>327</v>
      </c>
      <c r="H151" s="12" t="s">
        <v>328</v>
      </c>
      <c r="I151" s="12" t="s">
        <v>329</v>
      </c>
      <c r="J151" s="62">
        <v>50</v>
      </c>
      <c r="K151" s="40" t="s">
        <v>2118</v>
      </c>
      <c r="L151" s="62">
        <v>50</v>
      </c>
      <c r="M151" s="63"/>
      <c r="N151" s="46"/>
      <c r="O151" s="46"/>
      <c r="P151" s="46"/>
      <c r="Q151" s="46"/>
      <c r="R151" s="46"/>
      <c r="S151" s="46"/>
      <c r="T151" s="46"/>
      <c r="U151" s="46"/>
      <c r="V151" s="40"/>
      <c r="W151" s="40"/>
      <c r="X151" s="46"/>
      <c r="Y151" s="46"/>
    </row>
    <row r="152" spans="1:25" s="26" customFormat="1" ht="99.75" customHeight="1" x14ac:dyDescent="0.25">
      <c r="A152" s="28"/>
      <c r="B152" s="28"/>
      <c r="C152" s="750" t="s">
        <v>597</v>
      </c>
      <c r="D152" s="28"/>
      <c r="E152" s="1023"/>
      <c r="F152" s="762" t="s">
        <v>5120</v>
      </c>
      <c r="G152" s="751"/>
      <c r="H152" s="751"/>
      <c r="I152" s="751"/>
      <c r="J152" s="75">
        <f>AVERAGE(J153,J161:J162)</f>
        <v>40.476190476190474</v>
      </c>
      <c r="K152" s="44"/>
      <c r="L152" s="75">
        <f>AVERAGE(L153,L161:L162)</f>
        <v>40.476190476190474</v>
      </c>
      <c r="M152" s="822"/>
      <c r="N152" s="75" t="e">
        <f>AVERAGE(N153,N161:N162)</f>
        <v>#DIV/0!</v>
      </c>
      <c r="O152" s="67"/>
      <c r="P152" s="75" t="e">
        <f>AVERAGE(P153,P161:P162)</f>
        <v>#DIV/0!</v>
      </c>
      <c r="Q152" s="67"/>
      <c r="R152" s="75" t="e">
        <f>AVERAGE(R153,R161:R162)</f>
        <v>#DIV/0!</v>
      </c>
      <c r="S152" s="67"/>
      <c r="T152" s="75" t="e">
        <f>AVERAGE(T153,T161:T162)</f>
        <v>#DIV/0!</v>
      </c>
      <c r="U152" s="67"/>
      <c r="V152" s="64" t="e">
        <f>AVERAGE(V153,V161:V162)</f>
        <v>#REF!</v>
      </c>
      <c r="W152" s="44"/>
      <c r="X152" s="75" t="e">
        <f>AVERAGE(X153,X161:X162)</f>
        <v>#DIV/0!</v>
      </c>
      <c r="Y152" s="67"/>
    </row>
    <row r="153" spans="1:25" s="52" customFormat="1" ht="99.75" customHeight="1" x14ac:dyDescent="0.25">
      <c r="A153" s="31">
        <v>84</v>
      </c>
      <c r="B153" s="31"/>
      <c r="C153" s="758"/>
      <c r="D153" s="763" t="s">
        <v>7002</v>
      </c>
      <c r="E153" s="763"/>
      <c r="F153" s="764" t="s">
        <v>635</v>
      </c>
      <c r="G153" s="30"/>
      <c r="H153" s="30"/>
      <c r="I153" s="30"/>
      <c r="J153" s="61">
        <f>AVERAGE(J154:J160)</f>
        <v>21.428571428571427</v>
      </c>
      <c r="K153" s="43"/>
      <c r="L153" s="61">
        <f>AVERAGE(L154:L160)</f>
        <v>21.428571428571427</v>
      </c>
      <c r="M153" s="821"/>
      <c r="N153" s="61" t="e">
        <f>AVERAGE(N154:N160)</f>
        <v>#DIV/0!</v>
      </c>
      <c r="O153" s="69"/>
      <c r="P153" s="61" t="e">
        <f>AVERAGE(P154:P160)</f>
        <v>#DIV/0!</v>
      </c>
      <c r="Q153" s="69"/>
      <c r="R153" s="61" t="e">
        <f>AVERAGE(R154:R160)</f>
        <v>#DIV/0!</v>
      </c>
      <c r="S153" s="69"/>
      <c r="T153" s="61" t="e">
        <f>AVERAGE(T154:T160)</f>
        <v>#DIV/0!</v>
      </c>
      <c r="U153" s="69"/>
      <c r="V153" s="176" t="e">
        <f>AVERAGE(#REF!)</f>
        <v>#REF!</v>
      </c>
      <c r="W153" s="43"/>
      <c r="X153" s="61" t="e">
        <f>AVERAGE(X154:X160)</f>
        <v>#DIV/0!</v>
      </c>
      <c r="Y153" s="69"/>
    </row>
    <row r="154" spans="1:25" ht="90" x14ac:dyDescent="0.25">
      <c r="A154" s="564" t="s">
        <v>5051</v>
      </c>
      <c r="B154" s="564"/>
      <c r="C154" s="564"/>
      <c r="D154" s="564"/>
      <c r="E154" s="754" t="s">
        <v>7009</v>
      </c>
      <c r="F154" s="450" t="s">
        <v>5121</v>
      </c>
      <c r="G154" s="12" t="s">
        <v>91</v>
      </c>
      <c r="H154" s="12" t="s">
        <v>92</v>
      </c>
      <c r="I154" s="12" t="s">
        <v>93</v>
      </c>
      <c r="J154" s="62">
        <v>0</v>
      </c>
      <c r="K154" s="46" t="s">
        <v>2119</v>
      </c>
      <c r="L154" s="62">
        <v>0</v>
      </c>
      <c r="M154" s="63"/>
      <c r="N154" s="46"/>
      <c r="O154" s="46"/>
      <c r="P154" s="46"/>
      <c r="Q154" s="46"/>
      <c r="R154" s="46"/>
      <c r="S154" s="46"/>
      <c r="T154" s="46"/>
      <c r="U154" s="46"/>
      <c r="V154" s="169"/>
      <c r="W154" s="41"/>
      <c r="X154" s="46"/>
      <c r="Y154" s="46"/>
    </row>
    <row r="155" spans="1:25" ht="90" x14ac:dyDescent="0.25">
      <c r="A155" s="564" t="s">
        <v>5052</v>
      </c>
      <c r="B155" s="564"/>
      <c r="C155" s="564"/>
      <c r="D155" s="564"/>
      <c r="E155" s="754" t="s">
        <v>7010</v>
      </c>
      <c r="F155" s="450" t="s">
        <v>5115</v>
      </c>
      <c r="G155" s="12" t="s">
        <v>109</v>
      </c>
      <c r="H155" s="12" t="s">
        <v>94</v>
      </c>
      <c r="I155" s="12" t="s">
        <v>95</v>
      </c>
      <c r="J155" s="62">
        <v>0</v>
      </c>
      <c r="K155" s="40" t="s">
        <v>2120</v>
      </c>
      <c r="L155" s="62">
        <v>0</v>
      </c>
      <c r="M155" s="63"/>
      <c r="N155" s="46"/>
      <c r="O155" s="46"/>
      <c r="P155" s="46"/>
      <c r="Q155" s="46"/>
      <c r="R155" s="46"/>
      <c r="S155" s="46"/>
      <c r="T155" s="46"/>
      <c r="U155" s="46"/>
      <c r="V155" s="41"/>
      <c r="W155" s="41"/>
      <c r="X155" s="46"/>
      <c r="Y155" s="46"/>
    </row>
    <row r="156" spans="1:25" ht="60" x14ac:dyDescent="0.25">
      <c r="A156" s="564" t="s">
        <v>5053</v>
      </c>
      <c r="B156" s="564"/>
      <c r="C156" s="564"/>
      <c r="D156" s="564"/>
      <c r="E156" s="754" t="s">
        <v>7011</v>
      </c>
      <c r="F156" s="450" t="s">
        <v>5050</v>
      </c>
      <c r="G156" s="12" t="s">
        <v>91</v>
      </c>
      <c r="H156" s="12" t="s">
        <v>98</v>
      </c>
      <c r="I156" s="12" t="s">
        <v>111</v>
      </c>
      <c r="J156" s="62">
        <v>0</v>
      </c>
      <c r="K156" s="40" t="s">
        <v>2121</v>
      </c>
      <c r="L156" s="62">
        <v>0</v>
      </c>
      <c r="M156" s="63"/>
      <c r="N156" s="46"/>
      <c r="O156" s="46"/>
      <c r="P156" s="46"/>
      <c r="Q156" s="46"/>
      <c r="R156" s="46"/>
      <c r="S156" s="46"/>
      <c r="T156" s="46"/>
      <c r="U156" s="46"/>
      <c r="V156" s="169"/>
      <c r="W156" s="41"/>
      <c r="X156" s="46"/>
      <c r="Y156" s="46"/>
    </row>
    <row r="157" spans="1:25" ht="120" x14ac:dyDescent="0.25">
      <c r="A157" s="564" t="s">
        <v>5054</v>
      </c>
      <c r="B157" s="564"/>
      <c r="C157" s="564"/>
      <c r="D157" s="564"/>
      <c r="E157" s="754" t="s">
        <v>6998</v>
      </c>
      <c r="F157" s="450" t="s">
        <v>5116</v>
      </c>
      <c r="G157" s="12" t="s">
        <v>100</v>
      </c>
      <c r="H157" s="12" t="s">
        <v>101</v>
      </c>
      <c r="I157" s="12" t="s">
        <v>102</v>
      </c>
      <c r="J157" s="62">
        <v>100</v>
      </c>
      <c r="K157" s="40" t="s">
        <v>2122</v>
      </c>
      <c r="L157" s="62">
        <v>100</v>
      </c>
      <c r="M157" s="63"/>
      <c r="N157" s="46"/>
      <c r="O157" s="46"/>
      <c r="P157" s="46"/>
      <c r="Q157" s="46"/>
      <c r="R157" s="46"/>
      <c r="S157" s="46"/>
      <c r="T157" s="46"/>
      <c r="U157" s="46"/>
      <c r="V157" s="41"/>
      <c r="W157" s="41"/>
      <c r="X157" s="46"/>
      <c r="Y157" s="46"/>
    </row>
    <row r="158" spans="1:25" ht="75" x14ac:dyDescent="0.25">
      <c r="A158" s="564" t="s">
        <v>5055</v>
      </c>
      <c r="B158" s="564"/>
      <c r="C158" s="564"/>
      <c r="D158" s="564"/>
      <c r="E158" s="754" t="s">
        <v>6999</v>
      </c>
      <c r="F158" s="450" t="s">
        <v>112</v>
      </c>
      <c r="G158" s="12" t="s">
        <v>4881</v>
      </c>
      <c r="H158" s="12" t="s">
        <v>4882</v>
      </c>
      <c r="I158" s="12" t="s">
        <v>4883</v>
      </c>
      <c r="J158" s="62">
        <v>0</v>
      </c>
      <c r="K158" s="40" t="s">
        <v>2123</v>
      </c>
      <c r="L158" s="62">
        <v>0</v>
      </c>
      <c r="M158" s="63"/>
      <c r="N158" s="46"/>
      <c r="O158" s="46"/>
      <c r="P158" s="46"/>
      <c r="Q158" s="46"/>
      <c r="R158" s="46"/>
      <c r="S158" s="46"/>
      <c r="T158" s="46"/>
      <c r="U158" s="46"/>
      <c r="V158" s="40"/>
      <c r="W158" s="40"/>
      <c r="X158" s="46"/>
      <c r="Y158" s="46"/>
    </row>
    <row r="159" spans="1:25" ht="90" x14ac:dyDescent="0.25">
      <c r="A159" s="564" t="s">
        <v>5056</v>
      </c>
      <c r="B159" s="564"/>
      <c r="C159" s="564"/>
      <c r="D159" s="564"/>
      <c r="E159" s="754" t="s">
        <v>7000</v>
      </c>
      <c r="F159" s="450" t="s">
        <v>4884</v>
      </c>
      <c r="G159" s="12" t="s">
        <v>36</v>
      </c>
      <c r="H159" s="12" t="s">
        <v>105</v>
      </c>
      <c r="I159" s="12" t="s">
        <v>106</v>
      </c>
      <c r="J159" s="62">
        <v>50</v>
      </c>
      <c r="K159" s="40" t="s">
        <v>2124</v>
      </c>
      <c r="L159" s="62">
        <v>50</v>
      </c>
      <c r="M159" s="63"/>
      <c r="N159" s="46"/>
      <c r="O159" s="46"/>
      <c r="P159" s="46"/>
      <c r="Q159" s="46"/>
      <c r="R159" s="46"/>
      <c r="S159" s="46"/>
      <c r="T159" s="46"/>
      <c r="U159" s="46"/>
      <c r="V159" s="41"/>
      <c r="W159" s="41"/>
      <c r="X159" s="46"/>
      <c r="Y159" s="46"/>
    </row>
    <row r="160" spans="1:25" ht="45" x14ac:dyDescent="0.25">
      <c r="A160" s="564" t="s">
        <v>5057</v>
      </c>
      <c r="B160" s="564"/>
      <c r="C160" s="564"/>
      <c r="D160" s="564"/>
      <c r="E160" s="754" t="s">
        <v>7001</v>
      </c>
      <c r="F160" s="450" t="s">
        <v>330</v>
      </c>
      <c r="G160" s="12" t="s">
        <v>4885</v>
      </c>
      <c r="H160" s="12" t="s">
        <v>107</v>
      </c>
      <c r="I160" s="12" t="s">
        <v>108</v>
      </c>
      <c r="J160" s="62">
        <v>0</v>
      </c>
      <c r="K160" s="45" t="s">
        <v>2125</v>
      </c>
      <c r="L160" s="62">
        <v>0</v>
      </c>
      <c r="M160" s="63"/>
      <c r="N160" s="46"/>
      <c r="O160" s="46"/>
      <c r="P160" s="46"/>
      <c r="Q160" s="46"/>
      <c r="R160" s="46"/>
      <c r="S160" s="46"/>
      <c r="T160" s="46"/>
      <c r="U160" s="46"/>
      <c r="V160" s="41"/>
      <c r="W160" s="41"/>
      <c r="X160" s="46"/>
      <c r="Y160" s="46"/>
    </row>
    <row r="161" spans="1:25" ht="105" x14ac:dyDescent="0.25">
      <c r="A161" s="564">
        <v>85</v>
      </c>
      <c r="B161" s="564"/>
      <c r="C161" s="564"/>
      <c r="D161" s="754" t="s">
        <v>359</v>
      </c>
      <c r="E161" s="754"/>
      <c r="F161" s="450" t="s">
        <v>117</v>
      </c>
      <c r="G161" s="12" t="s">
        <v>118</v>
      </c>
      <c r="H161" s="12" t="s">
        <v>119</v>
      </c>
      <c r="I161" s="12" t="s">
        <v>120</v>
      </c>
      <c r="J161" s="62">
        <v>50</v>
      </c>
      <c r="K161" s="40" t="s">
        <v>2126</v>
      </c>
      <c r="L161" s="62">
        <v>50</v>
      </c>
      <c r="M161" s="63"/>
      <c r="N161" s="46"/>
      <c r="O161" s="46"/>
      <c r="P161" s="46"/>
      <c r="Q161" s="46"/>
      <c r="R161" s="46"/>
      <c r="S161" s="40"/>
      <c r="T161" s="46"/>
      <c r="U161" s="40"/>
      <c r="V161" s="40"/>
      <c r="W161" s="40"/>
      <c r="X161" s="46"/>
      <c r="Y161" s="46"/>
    </row>
    <row r="162" spans="1:25" ht="75" x14ac:dyDescent="0.25">
      <c r="A162" s="564">
        <v>86</v>
      </c>
      <c r="B162" s="564"/>
      <c r="C162" s="564"/>
      <c r="D162" s="754" t="s">
        <v>360</v>
      </c>
      <c r="E162" s="754"/>
      <c r="F162" s="450" t="s">
        <v>125</v>
      </c>
      <c r="G162" s="12" t="s">
        <v>103</v>
      </c>
      <c r="H162" s="12" t="s">
        <v>331</v>
      </c>
      <c r="I162" s="12" t="s">
        <v>127</v>
      </c>
      <c r="J162" s="62">
        <v>50</v>
      </c>
      <c r="K162" s="40" t="s">
        <v>4940</v>
      </c>
      <c r="L162" s="62">
        <v>50</v>
      </c>
      <c r="M162" s="63"/>
      <c r="N162" s="62"/>
      <c r="O162" s="46"/>
      <c r="P162" s="62"/>
      <c r="Q162" s="46"/>
      <c r="R162" s="62"/>
      <c r="S162" s="46"/>
      <c r="T162" s="62"/>
      <c r="U162" s="46"/>
      <c r="V162" s="177"/>
      <c r="W162" s="40"/>
      <c r="X162" s="62"/>
      <c r="Y162" s="46"/>
    </row>
    <row r="163" spans="1:25" s="6" customFormat="1" ht="95.25" customHeight="1" x14ac:dyDescent="0.25">
      <c r="A163" s="28"/>
      <c r="B163" s="28"/>
      <c r="C163" s="750" t="s">
        <v>566</v>
      </c>
      <c r="D163" s="28"/>
      <c r="E163" s="1023"/>
      <c r="F163" s="762" t="s">
        <v>5020</v>
      </c>
      <c r="G163" s="751"/>
      <c r="H163" s="751"/>
      <c r="I163" s="751"/>
      <c r="J163" s="75">
        <f>AVERAGE(J164:J171)</f>
        <v>68.75</v>
      </c>
      <c r="K163" s="44"/>
      <c r="L163" s="75">
        <f>AVERAGE(L164:L171)</f>
        <v>68.75</v>
      </c>
      <c r="M163" s="822"/>
      <c r="N163" s="75" t="e">
        <f>AVERAGE(N164:N171)</f>
        <v>#DIV/0!</v>
      </c>
      <c r="O163" s="67"/>
      <c r="P163" s="75" t="e">
        <f>AVERAGE(P164:P171)</f>
        <v>#DIV/0!</v>
      </c>
      <c r="Q163" s="67"/>
      <c r="R163" s="75" t="e">
        <f>AVERAGE(R164:R171)</f>
        <v>#DIV/0!</v>
      </c>
      <c r="S163" s="67"/>
      <c r="T163" s="75" t="e">
        <f>AVERAGE(T164:T171)</f>
        <v>#DIV/0!</v>
      </c>
      <c r="U163" s="67"/>
      <c r="V163" s="64" t="e">
        <f>AVERAGE(V165:V171)</f>
        <v>#DIV/0!</v>
      </c>
      <c r="W163" s="44"/>
      <c r="X163" s="75" t="e">
        <f>AVERAGE(X164:X171)</f>
        <v>#DIV/0!</v>
      </c>
      <c r="Y163" s="67"/>
    </row>
    <row r="164" spans="1:25" ht="60" x14ac:dyDescent="0.25">
      <c r="A164" s="564">
        <v>87</v>
      </c>
      <c r="B164" s="564"/>
      <c r="C164" s="564"/>
      <c r="D164" s="754" t="s">
        <v>128</v>
      </c>
      <c r="E164" s="754"/>
      <c r="F164" s="450" t="s">
        <v>121</v>
      </c>
      <c r="G164" s="12" t="s">
        <v>122</v>
      </c>
      <c r="H164" s="12" t="s">
        <v>123</v>
      </c>
      <c r="I164" s="12" t="s">
        <v>124</v>
      </c>
      <c r="J164" s="62">
        <v>100</v>
      </c>
      <c r="K164" s="40" t="s">
        <v>2127</v>
      </c>
      <c r="L164" s="62">
        <v>100</v>
      </c>
      <c r="M164" s="63"/>
      <c r="N164" s="62"/>
      <c r="O164" s="46"/>
      <c r="P164" s="62"/>
      <c r="Q164" s="46"/>
      <c r="R164" s="62"/>
      <c r="S164" s="40"/>
      <c r="T164" s="62"/>
      <c r="U164" s="40"/>
      <c r="V164" s="177"/>
      <c r="W164" s="40"/>
      <c r="X164" s="62"/>
      <c r="Y164" s="46"/>
    </row>
    <row r="165" spans="1:25" ht="34.5" x14ac:dyDescent="0.25">
      <c r="A165" s="564">
        <v>88</v>
      </c>
      <c r="B165" s="564"/>
      <c r="C165" s="564"/>
      <c r="D165" s="754" t="s">
        <v>361</v>
      </c>
      <c r="E165" s="754"/>
      <c r="F165" s="450" t="s">
        <v>132</v>
      </c>
      <c r="G165" s="12" t="s">
        <v>317</v>
      </c>
      <c r="H165" s="12" t="s">
        <v>316</v>
      </c>
      <c r="I165" s="12" t="s">
        <v>315</v>
      </c>
      <c r="J165" s="46">
        <v>100</v>
      </c>
      <c r="K165" s="46" t="s">
        <v>5599</v>
      </c>
      <c r="L165" s="46">
        <v>100</v>
      </c>
      <c r="M165" s="63"/>
      <c r="N165" s="46"/>
      <c r="O165" s="46"/>
      <c r="P165" s="46"/>
      <c r="Q165" s="46"/>
      <c r="R165" s="46"/>
      <c r="S165" s="46"/>
      <c r="T165" s="46"/>
      <c r="U165" s="46"/>
      <c r="V165" s="40"/>
      <c r="W165" s="40"/>
      <c r="X165" s="46"/>
      <c r="Y165" s="46"/>
    </row>
    <row r="166" spans="1:25" ht="45" x14ac:dyDescent="0.25">
      <c r="A166" s="564">
        <v>89</v>
      </c>
      <c r="B166" s="564"/>
      <c r="C166" s="564"/>
      <c r="D166" s="754" t="s">
        <v>332</v>
      </c>
      <c r="E166" s="754"/>
      <c r="F166" s="450" t="s">
        <v>332</v>
      </c>
      <c r="G166" s="12" t="s">
        <v>333</v>
      </c>
      <c r="H166" s="12" t="s">
        <v>334</v>
      </c>
      <c r="I166" s="12" t="s">
        <v>335</v>
      </c>
      <c r="J166" s="46">
        <v>100</v>
      </c>
      <c r="K166" s="40"/>
      <c r="L166" s="46">
        <v>100</v>
      </c>
      <c r="M166" s="63"/>
      <c r="N166" s="46"/>
      <c r="O166" s="46"/>
      <c r="P166" s="46"/>
      <c r="Q166" s="46"/>
      <c r="R166" s="46"/>
      <c r="S166" s="47"/>
      <c r="T166" s="46"/>
      <c r="U166" s="47"/>
      <c r="V166" s="40"/>
      <c r="W166" s="47"/>
      <c r="X166" s="46"/>
      <c r="Y166" s="50"/>
    </row>
    <row r="167" spans="1:25" ht="75" x14ac:dyDescent="0.25">
      <c r="A167" s="564">
        <v>90</v>
      </c>
      <c r="B167" s="564"/>
      <c r="C167" s="564"/>
      <c r="D167" s="754" t="s">
        <v>362</v>
      </c>
      <c r="E167" s="754"/>
      <c r="F167" s="450" t="s">
        <v>7195</v>
      </c>
      <c r="G167" s="12" t="s">
        <v>336</v>
      </c>
      <c r="H167" s="12" t="s">
        <v>5138</v>
      </c>
      <c r="I167" s="12" t="s">
        <v>5137</v>
      </c>
      <c r="J167" s="46">
        <v>0</v>
      </c>
      <c r="K167" s="40" t="s">
        <v>2128</v>
      </c>
      <c r="L167" s="46">
        <v>0</v>
      </c>
      <c r="M167" s="63"/>
      <c r="N167" s="46"/>
      <c r="O167" s="46"/>
      <c r="P167" s="46"/>
      <c r="Q167" s="46"/>
      <c r="R167" s="46"/>
      <c r="S167" s="40"/>
      <c r="T167" s="46"/>
      <c r="U167" s="40"/>
      <c r="V167" s="40"/>
      <c r="W167" s="40"/>
      <c r="X167" s="46"/>
      <c r="Y167" s="46"/>
    </row>
    <row r="168" spans="1:25" ht="165" x14ac:dyDescent="0.25">
      <c r="A168" s="564">
        <v>91</v>
      </c>
      <c r="B168" s="564"/>
      <c r="C168" s="564"/>
      <c r="D168" s="754" t="s">
        <v>148</v>
      </c>
      <c r="E168" s="754"/>
      <c r="F168" s="450" t="s">
        <v>337</v>
      </c>
      <c r="G168" s="12" t="s">
        <v>338</v>
      </c>
      <c r="H168" s="12" t="s">
        <v>339</v>
      </c>
      <c r="I168" s="12" t="s">
        <v>340</v>
      </c>
      <c r="J168" s="46">
        <v>50</v>
      </c>
      <c r="K168" s="40" t="s">
        <v>2129</v>
      </c>
      <c r="L168" s="46">
        <v>50</v>
      </c>
      <c r="M168" s="63"/>
      <c r="N168" s="46"/>
      <c r="O168" s="46"/>
      <c r="P168" s="46"/>
      <c r="Q168" s="46"/>
      <c r="R168" s="46"/>
      <c r="S168" s="46"/>
      <c r="T168" s="46"/>
      <c r="U168" s="46"/>
      <c r="V168" s="40"/>
      <c r="W168" s="40"/>
      <c r="X168" s="46"/>
      <c r="Y168" s="46"/>
    </row>
    <row r="169" spans="1:25" ht="195" x14ac:dyDescent="0.25">
      <c r="A169" s="564">
        <v>92</v>
      </c>
      <c r="B169" s="564"/>
      <c r="C169" s="564"/>
      <c r="D169" s="754" t="s">
        <v>363</v>
      </c>
      <c r="E169" s="754"/>
      <c r="F169" s="450" t="s">
        <v>341</v>
      </c>
      <c r="G169" s="12" t="s">
        <v>342</v>
      </c>
      <c r="H169" s="12" t="s">
        <v>343</v>
      </c>
      <c r="I169" s="12" t="s">
        <v>344</v>
      </c>
      <c r="J169" s="46">
        <v>50</v>
      </c>
      <c r="K169" s="40" t="s">
        <v>2276</v>
      </c>
      <c r="L169" s="46">
        <v>50</v>
      </c>
      <c r="M169" s="63"/>
      <c r="N169" s="46"/>
      <c r="O169" s="46"/>
      <c r="P169" s="46"/>
      <c r="Q169" s="46"/>
      <c r="R169" s="46"/>
      <c r="S169" s="46"/>
      <c r="T169" s="46"/>
      <c r="U169" s="46"/>
      <c r="V169" s="40"/>
      <c r="W169" s="40"/>
      <c r="X169" s="46"/>
      <c r="Y169" s="46"/>
    </row>
    <row r="170" spans="1:25" ht="120" x14ac:dyDescent="0.25">
      <c r="A170" s="564">
        <v>93</v>
      </c>
      <c r="B170" s="564"/>
      <c r="C170" s="564"/>
      <c r="D170" s="754" t="s">
        <v>364</v>
      </c>
      <c r="E170" s="754"/>
      <c r="F170" s="450" t="s">
        <v>345</v>
      </c>
      <c r="G170" s="12" t="s">
        <v>346</v>
      </c>
      <c r="H170" s="12" t="s">
        <v>347</v>
      </c>
      <c r="I170" s="12" t="s">
        <v>348</v>
      </c>
      <c r="J170" s="46">
        <v>50</v>
      </c>
      <c r="K170" s="40" t="s">
        <v>2277</v>
      </c>
      <c r="L170" s="46">
        <v>50</v>
      </c>
      <c r="M170" s="63"/>
      <c r="N170" s="46"/>
      <c r="O170" s="46"/>
      <c r="P170" s="46"/>
      <c r="Q170" s="46"/>
      <c r="R170" s="46"/>
      <c r="S170" s="46"/>
      <c r="T170" s="46"/>
      <c r="U170" s="46"/>
      <c r="V170" s="40"/>
      <c r="W170" s="40"/>
      <c r="X170" s="46"/>
      <c r="Y170" s="40"/>
    </row>
    <row r="171" spans="1:25" ht="120" x14ac:dyDescent="0.25">
      <c r="A171" s="564">
        <v>94</v>
      </c>
      <c r="B171" s="564"/>
      <c r="C171" s="564"/>
      <c r="D171" s="754" t="s">
        <v>150</v>
      </c>
      <c r="E171" s="754"/>
      <c r="F171" s="450" t="s">
        <v>349</v>
      </c>
      <c r="G171" s="12" t="s">
        <v>145</v>
      </c>
      <c r="H171" s="12" t="s">
        <v>146</v>
      </c>
      <c r="I171" s="12" t="s">
        <v>147</v>
      </c>
      <c r="J171" s="46">
        <v>100</v>
      </c>
      <c r="K171" s="40" t="s">
        <v>2130</v>
      </c>
      <c r="L171" s="46">
        <v>100</v>
      </c>
      <c r="M171" s="63"/>
      <c r="N171" s="46"/>
      <c r="O171" s="46"/>
      <c r="P171" s="46"/>
      <c r="Q171" s="46"/>
      <c r="R171" s="46"/>
      <c r="S171" s="46"/>
      <c r="T171" s="46"/>
      <c r="U171" s="46"/>
      <c r="V171" s="40"/>
      <c r="W171" s="40"/>
      <c r="X171" s="46"/>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822"/>
      <c r="N172" s="75" t="e">
        <f>AVERAGE(N173:N175)</f>
        <v>#DIV/0!</v>
      </c>
      <c r="O172" s="67"/>
      <c r="P172" s="75" t="e">
        <f>AVERAGE(P173:P175)</f>
        <v>#DIV/0!</v>
      </c>
      <c r="Q172" s="67"/>
      <c r="R172" s="75" t="e">
        <f>AVERAGE(R173:R175)</f>
        <v>#DIV/0!</v>
      </c>
      <c r="S172" s="67"/>
      <c r="T172" s="75" t="e">
        <f>AVERAGE(T173:T175)</f>
        <v>#DIV/0!</v>
      </c>
      <c r="U172" s="67"/>
      <c r="V172" s="64" t="e">
        <f>AVERAGE(V173:V175)</f>
        <v>#DIV/0!</v>
      </c>
      <c r="W172" s="44"/>
      <c r="X172" s="75" t="e">
        <f>AVERAGE(X173:X175)</f>
        <v>#DIV/0!</v>
      </c>
      <c r="Y172" s="67"/>
    </row>
    <row r="173" spans="1:25" ht="75" x14ac:dyDescent="0.25">
      <c r="A173" s="564">
        <v>95</v>
      </c>
      <c r="B173" s="564"/>
      <c r="C173" s="564"/>
      <c r="D173" s="754" t="s">
        <v>365</v>
      </c>
      <c r="E173" s="754"/>
      <c r="F173" s="450" t="s">
        <v>350</v>
      </c>
      <c r="G173" s="12" t="s">
        <v>351</v>
      </c>
      <c r="H173" s="12" t="s">
        <v>352</v>
      </c>
      <c r="I173" s="12" t="s">
        <v>353</v>
      </c>
      <c r="J173" s="60">
        <v>100</v>
      </c>
      <c r="K173" s="41"/>
      <c r="L173" s="60">
        <v>100</v>
      </c>
      <c r="M173" s="819"/>
      <c r="N173" s="45"/>
      <c r="O173" s="45"/>
      <c r="P173" s="45"/>
      <c r="Q173" s="45"/>
      <c r="R173" s="45"/>
      <c r="S173" s="45"/>
      <c r="T173" s="45"/>
      <c r="U173" s="45"/>
      <c r="V173" s="41"/>
      <c r="W173" s="41"/>
      <c r="X173" s="45"/>
      <c r="Y173" s="45"/>
    </row>
    <row r="174" spans="1:25" ht="75" x14ac:dyDescent="0.25">
      <c r="A174" s="564">
        <v>96</v>
      </c>
      <c r="B174" s="564"/>
      <c r="C174" s="564"/>
      <c r="D174" s="754" t="s">
        <v>366</v>
      </c>
      <c r="E174" s="754"/>
      <c r="F174" s="450" t="s">
        <v>160</v>
      </c>
      <c r="G174" s="12" t="s">
        <v>58</v>
      </c>
      <c r="H174" s="12" t="s">
        <v>354</v>
      </c>
      <c r="I174" s="12" t="s">
        <v>353</v>
      </c>
      <c r="J174" s="60">
        <v>100</v>
      </c>
      <c r="K174" s="40" t="s">
        <v>2131</v>
      </c>
      <c r="L174" s="60">
        <v>100</v>
      </c>
      <c r="M174" s="819"/>
      <c r="N174" s="45"/>
      <c r="O174" s="45"/>
      <c r="P174" s="45"/>
      <c r="Q174" s="45"/>
      <c r="R174" s="45"/>
      <c r="S174" s="45"/>
      <c r="T174" s="45"/>
      <c r="U174" s="45"/>
      <c r="V174" s="41"/>
      <c r="W174" s="41"/>
      <c r="X174" s="45"/>
      <c r="Y174" s="45"/>
    </row>
    <row r="175" spans="1:25" ht="45" x14ac:dyDescent="0.25">
      <c r="A175" s="564">
        <v>97</v>
      </c>
      <c r="B175" s="564"/>
      <c r="C175" s="564"/>
      <c r="D175" s="754" t="s">
        <v>66</v>
      </c>
      <c r="E175" s="754"/>
      <c r="F175" s="450" t="s">
        <v>161</v>
      </c>
      <c r="G175" s="12" t="s">
        <v>58</v>
      </c>
      <c r="H175" s="12" t="s">
        <v>354</v>
      </c>
      <c r="I175" s="12" t="s">
        <v>353</v>
      </c>
      <c r="J175" s="60">
        <v>100</v>
      </c>
      <c r="K175" s="41" t="s">
        <v>2131</v>
      </c>
      <c r="L175" s="60">
        <v>100</v>
      </c>
      <c r="M175" s="819"/>
      <c r="N175" s="45"/>
      <c r="O175" s="45"/>
      <c r="P175" s="45"/>
      <c r="Q175" s="45"/>
      <c r="R175" s="45"/>
      <c r="S175" s="45"/>
      <c r="T175" s="45"/>
      <c r="U175" s="45"/>
      <c r="V175" s="41"/>
      <c r="W175" s="41"/>
      <c r="X175" s="45"/>
      <c r="Y175" s="45"/>
    </row>
    <row r="176" spans="1:25" s="26" customFormat="1" ht="130.5" customHeight="1" x14ac:dyDescent="0.25">
      <c r="A176" s="28"/>
      <c r="B176" s="750" t="s">
        <v>599</v>
      </c>
      <c r="C176" s="28"/>
      <c r="D176" s="28"/>
      <c r="E176" s="28"/>
      <c r="F176" s="502" t="s">
        <v>367</v>
      </c>
      <c r="G176" s="28"/>
      <c r="H176" s="28"/>
      <c r="I176" s="28"/>
      <c r="J176" s="75">
        <f>AVERAGE(J177,J186,J203,J212)</f>
        <v>31.25</v>
      </c>
      <c r="K176" s="72"/>
      <c r="L176" s="75">
        <f>AVERAGE(L177,L186,L203,L212)</f>
        <v>31.25</v>
      </c>
      <c r="M176" s="822"/>
      <c r="N176" s="75" t="e">
        <f>AVERAGE(N177,N186,N203,N212)</f>
        <v>#DIV/0!</v>
      </c>
      <c r="O176" s="67"/>
      <c r="P176" s="75" t="e">
        <f>AVERAGE(P177,P186,P203,P212)</f>
        <v>#DIV/0!</v>
      </c>
      <c r="Q176" s="67"/>
      <c r="R176" s="75" t="e">
        <f>AVERAGE(R177,R186,R203,R212)</f>
        <v>#DIV/0!</v>
      </c>
      <c r="S176" s="67"/>
      <c r="T176" s="75" t="e">
        <f>AVERAGE(T177,T186,T203,T212)</f>
        <v>#DIV/0!</v>
      </c>
      <c r="U176" s="67"/>
      <c r="V176" s="64" t="e">
        <f>AVERAGE(V177,V186,V203,V212)</f>
        <v>#DIV/0!</v>
      </c>
      <c r="W176" s="44"/>
      <c r="X176" s="75" t="e">
        <f>AVERAGE(X177,X186,X203,X212)</f>
        <v>#DIV/0!</v>
      </c>
      <c r="Y176" s="67"/>
    </row>
    <row r="177" spans="1:25" s="26" customFormat="1" ht="60" x14ac:dyDescent="0.25">
      <c r="A177" s="28"/>
      <c r="B177" s="28"/>
      <c r="C177" s="750" t="s">
        <v>600</v>
      </c>
      <c r="D177" s="28"/>
      <c r="E177" s="28"/>
      <c r="F177" s="502" t="s">
        <v>532</v>
      </c>
      <c r="G177" s="28"/>
      <c r="H177" s="28"/>
      <c r="I177" s="28"/>
      <c r="J177" s="75">
        <f>AVERAGE(J178:J181,J184,J185)</f>
        <v>33.333333333333336</v>
      </c>
      <c r="K177" s="67"/>
      <c r="L177" s="75">
        <f>AVERAGE(L178:L181,L184,L185)</f>
        <v>33.333333333333336</v>
      </c>
      <c r="M177" s="67"/>
      <c r="N177" s="75" t="e">
        <f>AVERAGE(N178:N181,N184,N185)</f>
        <v>#DIV/0!</v>
      </c>
      <c r="O177" s="67"/>
      <c r="P177" s="75" t="e">
        <f>AVERAGE(P178:P181,P184,P185)</f>
        <v>#DIV/0!</v>
      </c>
      <c r="Q177" s="67"/>
      <c r="R177" s="75" t="e">
        <f>AVERAGE(R178:R181,R184,R185)</f>
        <v>#DIV/0!</v>
      </c>
      <c r="S177" s="67"/>
      <c r="T177" s="75" t="e">
        <f>AVERAGE(T178:T181,T184,T185)</f>
        <v>#DIV/0!</v>
      </c>
      <c r="U177" s="67"/>
      <c r="V177" s="64" t="e">
        <f>AVERAGE(V178:V181,V184,V185)</f>
        <v>#DIV/0!</v>
      </c>
      <c r="W177" s="44"/>
      <c r="X177" s="75" t="e">
        <f>AVERAGE(X178:X181,X184,X185)</f>
        <v>#DIV/0!</v>
      </c>
      <c r="Y177" s="67"/>
    </row>
    <row r="178" spans="1:25" ht="165" x14ac:dyDescent="0.25">
      <c r="A178" s="564">
        <v>98</v>
      </c>
      <c r="B178" s="564"/>
      <c r="C178" s="564"/>
      <c r="D178" s="754" t="s">
        <v>67</v>
      </c>
      <c r="E178" s="754"/>
      <c r="F178" s="450" t="s">
        <v>5059</v>
      </c>
      <c r="G178" s="12" t="s">
        <v>368</v>
      </c>
      <c r="H178" s="12" t="s">
        <v>369</v>
      </c>
      <c r="I178" s="12" t="s">
        <v>370</v>
      </c>
      <c r="J178" s="60">
        <v>50</v>
      </c>
      <c r="K178" s="40" t="s">
        <v>2132</v>
      </c>
      <c r="L178" s="60">
        <v>50</v>
      </c>
      <c r="M178" s="48"/>
      <c r="N178" s="45"/>
      <c r="O178" s="45"/>
      <c r="P178" s="45"/>
      <c r="Q178" s="45"/>
      <c r="R178" s="45"/>
      <c r="S178" s="41"/>
      <c r="T178" s="45"/>
      <c r="U178" s="41"/>
      <c r="V178" s="41"/>
      <c r="W178" s="165"/>
      <c r="X178" s="45"/>
      <c r="Y178" s="47"/>
    </row>
    <row r="179" spans="1:25" ht="60" x14ac:dyDescent="0.25">
      <c r="A179" s="564">
        <v>99</v>
      </c>
      <c r="B179" s="564"/>
      <c r="C179" s="564"/>
      <c r="D179" s="754" t="s">
        <v>72</v>
      </c>
      <c r="E179" s="754"/>
      <c r="F179" s="450" t="s">
        <v>4988</v>
      </c>
      <c r="G179" s="12" t="s">
        <v>371</v>
      </c>
      <c r="H179" s="12" t="s">
        <v>4986</v>
      </c>
      <c r="I179" s="12" t="s">
        <v>372</v>
      </c>
      <c r="J179" s="60">
        <v>50</v>
      </c>
      <c r="K179" s="41" t="s">
        <v>2133</v>
      </c>
      <c r="L179" s="60">
        <v>50</v>
      </c>
      <c r="M179" s="40"/>
      <c r="N179" s="45"/>
      <c r="O179" s="45"/>
      <c r="P179" s="45"/>
      <c r="Q179" s="45"/>
      <c r="R179" s="45"/>
      <c r="S179" s="45"/>
      <c r="T179" s="45"/>
      <c r="U179" s="45"/>
      <c r="V179" s="41"/>
      <c r="W179" s="41"/>
      <c r="X179" s="45"/>
      <c r="Y179" s="45"/>
    </row>
    <row r="180" spans="1:25" ht="120" x14ac:dyDescent="0.25">
      <c r="A180" s="564">
        <v>100</v>
      </c>
      <c r="B180" s="564"/>
      <c r="C180" s="564"/>
      <c r="D180" s="754" t="s">
        <v>358</v>
      </c>
      <c r="E180" s="754"/>
      <c r="F180" s="450" t="s">
        <v>373</v>
      </c>
      <c r="G180" s="12" t="s">
        <v>327</v>
      </c>
      <c r="H180" s="12" t="s">
        <v>374</v>
      </c>
      <c r="I180" s="12" t="s">
        <v>375</v>
      </c>
      <c r="J180" s="60">
        <v>50</v>
      </c>
      <c r="K180" s="40" t="s">
        <v>2134</v>
      </c>
      <c r="L180" s="60">
        <v>50</v>
      </c>
      <c r="M180" s="819"/>
      <c r="N180" s="45"/>
      <c r="O180" s="45"/>
      <c r="P180" s="45"/>
      <c r="Q180" s="45"/>
      <c r="R180" s="45"/>
      <c r="S180" s="45"/>
      <c r="T180" s="45"/>
      <c r="U180" s="45"/>
      <c r="V180" s="41"/>
      <c r="W180" s="41"/>
      <c r="X180" s="45"/>
      <c r="Y180" s="45"/>
    </row>
    <row r="181" spans="1:25" s="52" customFormat="1" ht="51.75" x14ac:dyDescent="0.25">
      <c r="A181" s="31">
        <v>101</v>
      </c>
      <c r="B181" s="31"/>
      <c r="C181" s="31"/>
      <c r="D181" s="756" t="s">
        <v>650</v>
      </c>
      <c r="E181" s="756"/>
      <c r="F181" s="517" t="s">
        <v>650</v>
      </c>
      <c r="G181" s="30"/>
      <c r="H181" s="30"/>
      <c r="I181" s="30"/>
      <c r="J181" s="61">
        <f>AVERAGE(J182:J183)</f>
        <v>50</v>
      </c>
      <c r="K181" s="43"/>
      <c r="L181" s="61">
        <f>AVERAGE(L182:L183)</f>
        <v>50</v>
      </c>
      <c r="M181" s="821"/>
      <c r="N181" s="61" t="e">
        <f>AVERAGE(N182:N183)</f>
        <v>#DIV/0!</v>
      </c>
      <c r="O181" s="69"/>
      <c r="P181" s="61" t="e">
        <f>AVERAGE(P182:P183)</f>
        <v>#DIV/0!</v>
      </c>
      <c r="Q181" s="69"/>
      <c r="R181" s="61" t="e">
        <f>AVERAGE(R182:R183)</f>
        <v>#DIV/0!</v>
      </c>
      <c r="S181" s="69"/>
      <c r="T181" s="61" t="e">
        <f>AVERAGE(T182:T183)</f>
        <v>#DIV/0!</v>
      </c>
      <c r="U181" s="69"/>
      <c r="V181" s="176" t="e">
        <f>AVERAGE(V182:V183)</f>
        <v>#DIV/0!</v>
      </c>
      <c r="W181" s="43"/>
      <c r="X181" s="61" t="e">
        <f>AVERAGE(X182:X183)</f>
        <v>#DIV/0!</v>
      </c>
      <c r="Y181" s="69"/>
    </row>
    <row r="182" spans="1:25" ht="300" x14ac:dyDescent="0.25">
      <c r="A182" s="564" t="s">
        <v>5060</v>
      </c>
      <c r="B182" s="564"/>
      <c r="C182" s="564"/>
      <c r="D182" s="564"/>
      <c r="E182" s="754" t="s">
        <v>7012</v>
      </c>
      <c r="F182" s="450" t="s">
        <v>376</v>
      </c>
      <c r="G182" s="12" t="s">
        <v>377</v>
      </c>
      <c r="H182" s="12" t="s">
        <v>378</v>
      </c>
      <c r="I182" s="12" t="s">
        <v>38</v>
      </c>
      <c r="J182" s="60">
        <v>100</v>
      </c>
      <c r="K182" s="41" t="s">
        <v>2135</v>
      </c>
      <c r="L182" s="60">
        <v>100</v>
      </c>
      <c r="M182" s="819"/>
      <c r="N182" s="60"/>
      <c r="O182" s="45"/>
      <c r="P182" s="60"/>
      <c r="Q182" s="45"/>
      <c r="R182" s="60"/>
      <c r="S182" s="45"/>
      <c r="T182" s="60"/>
      <c r="U182" s="45"/>
      <c r="V182" s="41"/>
      <c r="W182" s="41"/>
      <c r="X182" s="45"/>
      <c r="Y182" s="45"/>
    </row>
    <row r="183" spans="1:25" ht="45" x14ac:dyDescent="0.25">
      <c r="A183" s="564" t="s">
        <v>5061</v>
      </c>
      <c r="B183" s="564"/>
      <c r="C183" s="564"/>
      <c r="D183" s="564"/>
      <c r="E183" s="754" t="s">
        <v>7013</v>
      </c>
      <c r="F183" s="450" t="s">
        <v>379</v>
      </c>
      <c r="G183" s="12" t="s">
        <v>380</v>
      </c>
      <c r="H183" s="12" t="s">
        <v>381</v>
      </c>
      <c r="I183" s="12" t="s">
        <v>382</v>
      </c>
      <c r="J183" s="60">
        <v>0</v>
      </c>
      <c r="K183" s="41"/>
      <c r="L183" s="60">
        <v>0</v>
      </c>
      <c r="M183" s="819"/>
      <c r="N183" s="45"/>
      <c r="O183" s="45"/>
      <c r="P183" s="45"/>
      <c r="Q183" s="45"/>
      <c r="R183" s="45"/>
      <c r="S183" s="45"/>
      <c r="T183" s="45"/>
      <c r="U183" s="45"/>
      <c r="V183" s="41"/>
      <c r="W183" s="41"/>
      <c r="X183" s="45"/>
      <c r="Y183" s="41"/>
    </row>
    <row r="184" spans="1:25" ht="60" x14ac:dyDescent="0.25">
      <c r="A184" s="564">
        <v>102</v>
      </c>
      <c r="B184" s="564"/>
      <c r="C184" s="564"/>
      <c r="D184" s="754" t="s">
        <v>429</v>
      </c>
      <c r="E184" s="754"/>
      <c r="F184" s="450" t="s">
        <v>383</v>
      </c>
      <c r="G184" s="12" t="s">
        <v>384</v>
      </c>
      <c r="H184" s="12" t="s">
        <v>385</v>
      </c>
      <c r="I184" s="12" t="s">
        <v>5122</v>
      </c>
      <c r="J184" s="60">
        <v>0</v>
      </c>
      <c r="K184" s="34"/>
      <c r="L184" s="60">
        <v>0</v>
      </c>
      <c r="M184" s="819"/>
      <c r="N184" s="60"/>
      <c r="O184" s="45"/>
      <c r="P184" s="60"/>
      <c r="Q184" s="45"/>
      <c r="R184" s="60"/>
      <c r="S184" s="45"/>
      <c r="T184" s="60"/>
      <c r="U184" s="45"/>
      <c r="V184" s="42"/>
      <c r="W184" s="41"/>
      <c r="X184" s="60"/>
      <c r="Y184" s="41"/>
    </row>
    <row r="185" spans="1:25" ht="90" x14ac:dyDescent="0.25">
      <c r="A185" s="564">
        <v>103</v>
      </c>
      <c r="B185" s="564"/>
      <c r="C185" s="564"/>
      <c r="D185" s="754" t="s">
        <v>430</v>
      </c>
      <c r="E185" s="754"/>
      <c r="F185" s="450" t="s">
        <v>5123</v>
      </c>
      <c r="G185" s="12" t="s">
        <v>384</v>
      </c>
      <c r="H185" s="12" t="s">
        <v>385</v>
      </c>
      <c r="I185" s="12" t="s">
        <v>5122</v>
      </c>
      <c r="J185" s="60">
        <v>0</v>
      </c>
      <c r="K185" s="35"/>
      <c r="L185" s="60">
        <v>0</v>
      </c>
      <c r="M185" s="819"/>
      <c r="N185" s="60"/>
      <c r="O185" s="45"/>
      <c r="P185" s="60"/>
      <c r="Q185" s="45"/>
      <c r="R185" s="60"/>
      <c r="S185" s="45"/>
      <c r="T185" s="60"/>
      <c r="U185" s="45"/>
      <c r="V185" s="42"/>
      <c r="W185" s="41"/>
      <c r="X185" s="60"/>
      <c r="Y185" s="41"/>
    </row>
    <row r="186" spans="1:25" s="26" customFormat="1" ht="91.5" customHeight="1" x14ac:dyDescent="0.25">
      <c r="A186" s="28"/>
      <c r="B186" s="28"/>
      <c r="C186" s="750" t="s">
        <v>601</v>
      </c>
      <c r="D186" s="751"/>
      <c r="E186" s="762"/>
      <c r="F186" s="762" t="s">
        <v>533</v>
      </c>
      <c r="G186" s="751"/>
      <c r="H186" s="751"/>
      <c r="I186" s="751"/>
      <c r="J186" s="75">
        <f>AVERAGE(J187,J193,J199:J202)</f>
        <v>41.666666666666664</v>
      </c>
      <c r="K186" s="44"/>
      <c r="L186" s="75">
        <f>AVERAGE(L187,L193,L199:L202)</f>
        <v>41.666666666666664</v>
      </c>
      <c r="M186" s="822"/>
      <c r="N186" s="75" t="e">
        <f>AVERAGE(N187,N193,N199:N202)</f>
        <v>#DIV/0!</v>
      </c>
      <c r="O186" s="67"/>
      <c r="P186" s="75" t="e">
        <f>AVERAGE(P187,P193,P199:P202)</f>
        <v>#DIV/0!</v>
      </c>
      <c r="Q186" s="67"/>
      <c r="R186" s="75" t="e">
        <f>AVERAGE(R187,R193,R199:R202)</f>
        <v>#DIV/0!</v>
      </c>
      <c r="S186" s="67"/>
      <c r="T186" s="75" t="e">
        <f>AVERAGE(T187,T193,T199:T202)</f>
        <v>#DIV/0!</v>
      </c>
      <c r="U186" s="67"/>
      <c r="V186" s="64" t="e">
        <f>AVERAGE(V187,V193,V199:V202)</f>
        <v>#DIV/0!</v>
      </c>
      <c r="W186" s="44"/>
      <c r="X186" s="75" t="e">
        <f>AVERAGE(X187,X193,X199:X202)</f>
        <v>#DIV/0!</v>
      </c>
      <c r="Y186" s="67"/>
    </row>
    <row r="187" spans="1:25" s="52" customFormat="1" ht="91.5" customHeight="1" x14ac:dyDescent="0.25">
      <c r="A187" s="31">
        <v>104</v>
      </c>
      <c r="B187" s="31"/>
      <c r="C187" s="758"/>
      <c r="D187" s="763" t="s">
        <v>7005</v>
      </c>
      <c r="E187" s="763"/>
      <c r="F187" s="764" t="s">
        <v>635</v>
      </c>
      <c r="G187" s="30"/>
      <c r="H187" s="30"/>
      <c r="I187" s="30"/>
      <c r="J187" s="61">
        <f>AVERAGE(J188:J192)</f>
        <v>20</v>
      </c>
      <c r="K187" s="43"/>
      <c r="L187" s="61">
        <f>AVERAGE(L188:L192)</f>
        <v>20</v>
      </c>
      <c r="M187" s="821"/>
      <c r="N187" s="61" t="e">
        <f>AVERAGE(N188:N192)</f>
        <v>#DIV/0!</v>
      </c>
      <c r="O187" s="69"/>
      <c r="P187" s="61" t="e">
        <f>AVERAGE(P188:P192)</f>
        <v>#DIV/0!</v>
      </c>
      <c r="Q187" s="69"/>
      <c r="R187" s="61" t="e">
        <f>AVERAGE(R188:R192)</f>
        <v>#DIV/0!</v>
      </c>
      <c r="S187" s="69"/>
      <c r="T187" s="61" t="e">
        <f>AVERAGE(T188:T192)</f>
        <v>#DIV/0!</v>
      </c>
      <c r="U187" s="69"/>
      <c r="V187" s="176" t="e">
        <f>AVERAGE(V188:V192)</f>
        <v>#DIV/0!</v>
      </c>
      <c r="W187" s="43"/>
      <c r="X187" s="61" t="e">
        <f>AVERAGE(X188:X192)</f>
        <v>#DIV/0!</v>
      </c>
      <c r="Y187" s="69"/>
    </row>
    <row r="188" spans="1:25" ht="90" x14ac:dyDescent="0.25">
      <c r="A188" s="564" t="s">
        <v>5062</v>
      </c>
      <c r="B188" s="564"/>
      <c r="C188" s="564"/>
      <c r="D188" s="564"/>
      <c r="E188" s="754" t="s">
        <v>7003</v>
      </c>
      <c r="F188" s="450" t="s">
        <v>5124</v>
      </c>
      <c r="G188" s="12" t="s">
        <v>386</v>
      </c>
      <c r="H188" s="12" t="s">
        <v>94</v>
      </c>
      <c r="I188" s="12" t="s">
        <v>387</v>
      </c>
      <c r="J188" s="60">
        <v>0</v>
      </c>
      <c r="K188" s="46" t="s">
        <v>2136</v>
      </c>
      <c r="L188" s="60">
        <v>0</v>
      </c>
      <c r="M188" s="819"/>
      <c r="N188" s="45"/>
      <c r="O188" s="45"/>
      <c r="P188" s="45"/>
      <c r="Q188" s="45"/>
      <c r="R188" s="45"/>
      <c r="S188" s="45"/>
      <c r="T188" s="45"/>
      <c r="U188" s="45"/>
      <c r="V188" s="41"/>
      <c r="W188" s="41"/>
      <c r="X188" s="45"/>
      <c r="Y188" s="41"/>
    </row>
    <row r="189" spans="1:25" ht="240" customHeight="1" x14ac:dyDescent="0.25">
      <c r="A189" s="564" t="s">
        <v>5063</v>
      </c>
      <c r="B189" s="564"/>
      <c r="C189" s="564"/>
      <c r="D189" s="564"/>
      <c r="E189" s="754" t="s">
        <v>7004</v>
      </c>
      <c r="F189" s="450" t="s">
        <v>5125</v>
      </c>
      <c r="G189" s="12" t="s">
        <v>100</v>
      </c>
      <c r="H189" s="12" t="s">
        <v>101</v>
      </c>
      <c r="I189" s="12" t="s">
        <v>102</v>
      </c>
      <c r="J189" s="60">
        <v>50</v>
      </c>
      <c r="K189" s="40" t="s">
        <v>2137</v>
      </c>
      <c r="L189" s="60">
        <v>50</v>
      </c>
      <c r="M189" s="819"/>
      <c r="N189" s="45"/>
      <c r="O189" s="45"/>
      <c r="P189" s="45"/>
      <c r="Q189" s="45"/>
      <c r="R189" s="45"/>
      <c r="S189" s="45"/>
      <c r="T189" s="45"/>
      <c r="U189" s="45"/>
      <c r="V189" s="41"/>
      <c r="W189" s="41"/>
      <c r="X189" s="45"/>
      <c r="Y189" s="41"/>
    </row>
    <row r="190" spans="1:25" ht="75" x14ac:dyDescent="0.25">
      <c r="A190" s="564" t="s">
        <v>5064</v>
      </c>
      <c r="B190" s="564"/>
      <c r="C190" s="564"/>
      <c r="D190" s="564"/>
      <c r="E190" s="754" t="s">
        <v>7006</v>
      </c>
      <c r="F190" s="437" t="s">
        <v>112</v>
      </c>
      <c r="G190" s="12" t="s">
        <v>4881</v>
      </c>
      <c r="H190" s="12" t="s">
        <v>4882</v>
      </c>
      <c r="I190" s="12" t="s">
        <v>4883</v>
      </c>
      <c r="J190" s="60">
        <v>0</v>
      </c>
      <c r="K190" s="46" t="s">
        <v>2138</v>
      </c>
      <c r="L190" s="60">
        <v>0</v>
      </c>
      <c r="M190" s="819"/>
      <c r="N190" s="45"/>
      <c r="O190" s="45"/>
      <c r="P190" s="45"/>
      <c r="Q190" s="41"/>
      <c r="R190" s="45"/>
      <c r="S190" s="41"/>
      <c r="T190" s="45"/>
      <c r="U190" s="41"/>
      <c r="V190" s="41"/>
      <c r="W190" s="41"/>
      <c r="X190" s="45"/>
      <c r="Y190" s="45"/>
    </row>
    <row r="191" spans="1:25" ht="251.25" customHeight="1" x14ac:dyDescent="0.25">
      <c r="A191" s="564" t="s">
        <v>5065</v>
      </c>
      <c r="B191" s="564"/>
      <c r="C191" s="564"/>
      <c r="D191" s="564"/>
      <c r="E191" s="754" t="s">
        <v>7007</v>
      </c>
      <c r="F191" s="437" t="s">
        <v>5126</v>
      </c>
      <c r="G191" s="12" t="s">
        <v>36</v>
      </c>
      <c r="H191" s="12" t="s">
        <v>105</v>
      </c>
      <c r="I191" s="12" t="s">
        <v>106</v>
      </c>
      <c r="J191" s="60">
        <v>50</v>
      </c>
      <c r="K191" s="41"/>
      <c r="L191" s="60">
        <v>50</v>
      </c>
      <c r="M191" s="819"/>
      <c r="N191" s="45"/>
      <c r="O191" s="45"/>
      <c r="P191" s="45"/>
      <c r="Q191" s="45"/>
      <c r="R191" s="45"/>
      <c r="S191" s="45"/>
      <c r="T191" s="45"/>
      <c r="U191" s="45"/>
      <c r="V191" s="41"/>
      <c r="W191" s="41"/>
      <c r="X191" s="45"/>
      <c r="Y191" s="45"/>
    </row>
    <row r="192" spans="1:25" ht="243.75" customHeight="1" x14ac:dyDescent="0.25">
      <c r="A192" s="564" t="s">
        <v>5066</v>
      </c>
      <c r="B192" s="564"/>
      <c r="C192" s="564"/>
      <c r="D192" s="564"/>
      <c r="E192" s="754" t="s">
        <v>7008</v>
      </c>
      <c r="F192" s="450" t="s">
        <v>330</v>
      </c>
      <c r="G192" s="12" t="s">
        <v>4885</v>
      </c>
      <c r="H192" s="12" t="s">
        <v>107</v>
      </c>
      <c r="I192" s="12" t="s">
        <v>108</v>
      </c>
      <c r="J192" s="60">
        <v>0</v>
      </c>
      <c r="K192" s="41"/>
      <c r="L192" s="60">
        <v>0</v>
      </c>
      <c r="M192" s="819"/>
      <c r="N192" s="45"/>
      <c r="O192" s="45"/>
      <c r="P192" s="45"/>
      <c r="Q192" s="45"/>
      <c r="R192" s="45"/>
      <c r="S192" s="45"/>
      <c r="T192" s="45"/>
      <c r="U192" s="45"/>
      <c r="V192" s="41"/>
      <c r="W192" s="41"/>
      <c r="X192" s="45"/>
      <c r="Y192" s="45"/>
    </row>
    <row r="193" spans="1:25" s="52" customFormat="1" ht="91.5" customHeight="1" x14ac:dyDescent="0.25">
      <c r="A193" s="31">
        <v>105</v>
      </c>
      <c r="B193" s="31"/>
      <c r="C193" s="758"/>
      <c r="D193" s="763" t="s">
        <v>7014</v>
      </c>
      <c r="E193" s="763"/>
      <c r="F193" s="764" t="s">
        <v>636</v>
      </c>
      <c r="G193" s="30"/>
      <c r="H193" s="30"/>
      <c r="I193" s="30"/>
      <c r="J193" s="61">
        <f>AVERAGE(J194:J198)</f>
        <v>30</v>
      </c>
      <c r="K193" s="43"/>
      <c r="L193" s="61">
        <f>AVERAGE(L194:L198)</f>
        <v>30</v>
      </c>
      <c r="M193" s="821"/>
      <c r="N193" s="61" t="e">
        <f>AVERAGE(N194:N198)</f>
        <v>#DIV/0!</v>
      </c>
      <c r="O193" s="69"/>
      <c r="P193" s="61" t="e">
        <f>AVERAGE(P194:P198)</f>
        <v>#DIV/0!</v>
      </c>
      <c r="Q193" s="69"/>
      <c r="R193" s="61" t="e">
        <f>AVERAGE(R194:R198)</f>
        <v>#DIV/0!</v>
      </c>
      <c r="S193" s="69"/>
      <c r="T193" s="61" t="e">
        <f>AVERAGE(T194:T198)</f>
        <v>#DIV/0!</v>
      </c>
      <c r="U193" s="69"/>
      <c r="V193" s="176" t="e">
        <f>AVERAGE(V194:V198)</f>
        <v>#DIV/0!</v>
      </c>
      <c r="W193" s="43"/>
      <c r="X193" s="61" t="e">
        <f>AVERAGE(X194:X198)</f>
        <v>#DIV/0!</v>
      </c>
      <c r="Y193" s="69"/>
    </row>
    <row r="194" spans="1:25" ht="75" x14ac:dyDescent="0.25">
      <c r="A194" s="564" t="s">
        <v>602</v>
      </c>
      <c r="B194" s="564"/>
      <c r="C194" s="564"/>
      <c r="D194" s="564"/>
      <c r="E194" s="754" t="s">
        <v>7019</v>
      </c>
      <c r="F194" s="450" t="s">
        <v>5127</v>
      </c>
      <c r="G194" s="12" t="s">
        <v>388</v>
      </c>
      <c r="H194" s="12" t="s">
        <v>389</v>
      </c>
      <c r="I194" s="12" t="s">
        <v>99</v>
      </c>
      <c r="J194" s="60">
        <v>0</v>
      </c>
      <c r="K194" s="71"/>
      <c r="L194" s="60">
        <v>0</v>
      </c>
      <c r="M194" s="819"/>
      <c r="N194" s="45"/>
      <c r="O194" s="45"/>
      <c r="P194" s="45"/>
      <c r="Q194" s="45"/>
      <c r="R194" s="45"/>
      <c r="S194" s="45"/>
      <c r="T194" s="45"/>
      <c r="U194" s="45"/>
      <c r="V194" s="41"/>
      <c r="W194" s="41"/>
      <c r="X194" s="45"/>
      <c r="Y194" s="45"/>
    </row>
    <row r="195" spans="1:25" ht="135" x14ac:dyDescent="0.25">
      <c r="A195" s="564" t="s">
        <v>603</v>
      </c>
      <c r="B195" s="564"/>
      <c r="C195" s="564"/>
      <c r="D195" s="564"/>
      <c r="E195" s="754" t="s">
        <v>7015</v>
      </c>
      <c r="F195" s="450" t="s">
        <v>5128</v>
      </c>
      <c r="G195" s="12" t="s">
        <v>100</v>
      </c>
      <c r="H195" s="12" t="s">
        <v>101</v>
      </c>
      <c r="I195" s="12" t="s">
        <v>102</v>
      </c>
      <c r="J195" s="60">
        <v>0</v>
      </c>
      <c r="K195" s="40" t="s">
        <v>2139</v>
      </c>
      <c r="L195" s="60">
        <v>0</v>
      </c>
      <c r="M195" s="819"/>
      <c r="N195" s="45"/>
      <c r="O195" s="45"/>
      <c r="P195" s="45"/>
      <c r="Q195" s="45"/>
      <c r="R195" s="45"/>
      <c r="S195" s="45"/>
      <c r="T195" s="45"/>
      <c r="U195" s="45"/>
      <c r="V195" s="41"/>
      <c r="W195" s="41"/>
      <c r="X195" s="45"/>
      <c r="Y195" s="45"/>
    </row>
    <row r="196" spans="1:25" ht="75" x14ac:dyDescent="0.25">
      <c r="A196" s="564" t="s">
        <v>604</v>
      </c>
      <c r="B196" s="564"/>
      <c r="C196" s="564"/>
      <c r="D196" s="564"/>
      <c r="E196" s="754" t="s">
        <v>7016</v>
      </c>
      <c r="F196" s="450" t="s">
        <v>112</v>
      </c>
      <c r="G196" s="12" t="s">
        <v>4881</v>
      </c>
      <c r="H196" s="12" t="s">
        <v>4882</v>
      </c>
      <c r="I196" s="12" t="s">
        <v>4883</v>
      </c>
      <c r="J196" s="60">
        <v>100</v>
      </c>
      <c r="K196" s="46" t="s">
        <v>680</v>
      </c>
      <c r="L196" s="60">
        <v>100</v>
      </c>
      <c r="M196" s="41"/>
      <c r="N196" s="45"/>
      <c r="O196" s="45"/>
      <c r="P196" s="45"/>
      <c r="Q196" s="41"/>
      <c r="R196" s="45"/>
      <c r="S196" s="45"/>
      <c r="T196" s="45"/>
      <c r="U196" s="45"/>
      <c r="V196" s="41"/>
      <c r="W196" s="41"/>
      <c r="X196" s="45"/>
      <c r="Y196" s="45"/>
    </row>
    <row r="197" spans="1:25" ht="120" x14ac:dyDescent="0.25">
      <c r="A197" s="564" t="s">
        <v>605</v>
      </c>
      <c r="B197" s="564"/>
      <c r="C197" s="564"/>
      <c r="D197" s="564"/>
      <c r="E197" s="754" t="s">
        <v>7017</v>
      </c>
      <c r="F197" s="450" t="s">
        <v>7196</v>
      </c>
      <c r="G197" s="12" t="s">
        <v>36</v>
      </c>
      <c r="H197" s="12" t="s">
        <v>105</v>
      </c>
      <c r="I197" s="12" t="s">
        <v>106</v>
      </c>
      <c r="J197" s="60">
        <v>50</v>
      </c>
      <c r="K197" s="40" t="s">
        <v>5600</v>
      </c>
      <c r="L197" s="60">
        <v>50</v>
      </c>
      <c r="M197" s="819"/>
      <c r="N197" s="45"/>
      <c r="O197" s="45"/>
      <c r="P197" s="45"/>
      <c r="Q197" s="45"/>
      <c r="R197" s="45"/>
      <c r="S197" s="45"/>
      <c r="T197" s="45"/>
      <c r="U197" s="45"/>
      <c r="V197" s="41"/>
      <c r="W197" s="41"/>
      <c r="X197" s="45"/>
      <c r="Y197" s="45"/>
    </row>
    <row r="198" spans="1:25" ht="45" x14ac:dyDescent="0.25">
      <c r="A198" s="564" t="s">
        <v>606</v>
      </c>
      <c r="B198" s="564"/>
      <c r="C198" s="564"/>
      <c r="D198" s="564"/>
      <c r="E198" s="754" t="s">
        <v>7018</v>
      </c>
      <c r="F198" s="450" t="s">
        <v>330</v>
      </c>
      <c r="G198" s="12" t="s">
        <v>4885</v>
      </c>
      <c r="H198" s="12" t="s">
        <v>107</v>
      </c>
      <c r="I198" s="12" t="s">
        <v>108</v>
      </c>
      <c r="J198" s="60">
        <v>0</v>
      </c>
      <c r="K198" s="41"/>
      <c r="L198" s="60">
        <v>0</v>
      </c>
      <c r="M198" s="41"/>
      <c r="N198" s="45"/>
      <c r="O198" s="45"/>
      <c r="P198" s="45"/>
      <c r="Q198" s="45"/>
      <c r="R198" s="45"/>
      <c r="S198" s="45"/>
      <c r="T198" s="45"/>
      <c r="U198" s="45"/>
      <c r="V198" s="41"/>
      <c r="W198" s="41"/>
      <c r="X198" s="45"/>
      <c r="Y198" s="45"/>
    </row>
    <row r="199" spans="1:25" ht="90" x14ac:dyDescent="0.25">
      <c r="A199" s="564">
        <v>106</v>
      </c>
      <c r="B199" s="564"/>
      <c r="C199" s="564"/>
      <c r="D199" s="754" t="s">
        <v>130</v>
      </c>
      <c r="E199" s="754"/>
      <c r="F199" s="450" t="s">
        <v>390</v>
      </c>
      <c r="G199" s="12" t="s">
        <v>114</v>
      </c>
      <c r="H199" s="12" t="s">
        <v>391</v>
      </c>
      <c r="I199" s="12" t="s">
        <v>392</v>
      </c>
      <c r="J199" s="42">
        <v>100</v>
      </c>
      <c r="K199" s="41"/>
      <c r="L199" s="42">
        <v>100</v>
      </c>
      <c r="M199" s="819"/>
      <c r="N199" s="45"/>
      <c r="O199" s="45"/>
      <c r="P199" s="45"/>
      <c r="Q199" s="45"/>
      <c r="R199" s="45"/>
      <c r="S199" s="45"/>
      <c r="T199" s="45"/>
      <c r="U199" s="45"/>
      <c r="V199" s="41"/>
      <c r="W199" s="41"/>
      <c r="X199" s="45"/>
      <c r="Y199" s="45"/>
    </row>
    <row r="200" spans="1:25" ht="90" x14ac:dyDescent="0.25">
      <c r="A200" s="564">
        <v>107</v>
      </c>
      <c r="B200" s="564"/>
      <c r="C200" s="564"/>
      <c r="D200" s="754" t="s">
        <v>431</v>
      </c>
      <c r="E200" s="754"/>
      <c r="F200" s="450" t="s">
        <v>393</v>
      </c>
      <c r="G200" s="12" t="s">
        <v>5129</v>
      </c>
      <c r="H200" s="12" t="s">
        <v>5130</v>
      </c>
      <c r="I200" s="12" t="s">
        <v>395</v>
      </c>
      <c r="J200" s="42">
        <v>100</v>
      </c>
      <c r="K200" s="40" t="s">
        <v>394</v>
      </c>
      <c r="L200" s="42">
        <v>100</v>
      </c>
      <c r="M200" s="819"/>
      <c r="N200" s="45"/>
      <c r="O200" s="45"/>
      <c r="P200" s="45"/>
      <c r="Q200" s="45"/>
      <c r="R200" s="45"/>
      <c r="S200" s="45"/>
      <c r="T200" s="45"/>
      <c r="U200" s="45"/>
      <c r="V200" s="41"/>
      <c r="W200" s="41"/>
      <c r="X200" s="45"/>
      <c r="Y200" s="45"/>
    </row>
    <row r="201" spans="1:25" ht="75" x14ac:dyDescent="0.25">
      <c r="A201" s="564">
        <v>108</v>
      </c>
      <c r="B201" s="564"/>
      <c r="C201" s="564"/>
      <c r="D201" s="754" t="s">
        <v>432</v>
      </c>
      <c r="E201" s="754"/>
      <c r="F201" s="450" t="s">
        <v>396</v>
      </c>
      <c r="G201" s="12" t="s">
        <v>114</v>
      </c>
      <c r="H201" s="12" t="s">
        <v>397</v>
      </c>
      <c r="I201" s="12" t="s">
        <v>398</v>
      </c>
      <c r="J201" s="42">
        <v>0</v>
      </c>
      <c r="K201" s="40" t="s">
        <v>2140</v>
      </c>
      <c r="L201" s="42">
        <v>0</v>
      </c>
      <c r="M201" s="819"/>
      <c r="N201" s="45"/>
      <c r="O201" s="45"/>
      <c r="P201" s="45"/>
      <c r="Q201" s="45"/>
      <c r="R201" s="45"/>
      <c r="S201" s="41"/>
      <c r="T201" s="45"/>
      <c r="U201" s="41"/>
      <c r="V201" s="41"/>
      <c r="W201" s="41"/>
      <c r="X201" s="45"/>
      <c r="Y201" s="45"/>
    </row>
    <row r="202" spans="1:25" ht="60" x14ac:dyDescent="0.25">
      <c r="A202" s="564">
        <v>109</v>
      </c>
      <c r="B202" s="564"/>
      <c r="C202" s="564"/>
      <c r="D202" s="754" t="s">
        <v>360</v>
      </c>
      <c r="E202" s="754"/>
      <c r="F202" s="450" t="s">
        <v>400</v>
      </c>
      <c r="G202" s="12" t="s">
        <v>103</v>
      </c>
      <c r="H202" s="12" t="s">
        <v>401</v>
      </c>
      <c r="I202" s="12" t="s">
        <v>104</v>
      </c>
      <c r="J202" s="60">
        <v>0</v>
      </c>
      <c r="K202" s="40" t="s">
        <v>4941</v>
      </c>
      <c r="L202" s="60">
        <v>0</v>
      </c>
      <c r="M202" s="819"/>
      <c r="N202" s="45"/>
      <c r="O202" s="45"/>
      <c r="P202" s="45"/>
      <c r="Q202" s="45"/>
      <c r="R202" s="45"/>
      <c r="S202" s="45"/>
      <c r="T202" s="45"/>
      <c r="U202" s="45"/>
      <c r="V202" s="41"/>
      <c r="W202" s="41"/>
      <c r="X202" s="45"/>
      <c r="Y202" s="45"/>
    </row>
    <row r="203" spans="1:25" s="26" customFormat="1" ht="84.75" customHeight="1" x14ac:dyDescent="0.25">
      <c r="A203" s="28"/>
      <c r="B203" s="28"/>
      <c r="C203" s="750" t="s">
        <v>607</v>
      </c>
      <c r="D203" s="28"/>
      <c r="E203" s="1023"/>
      <c r="F203" s="762" t="s">
        <v>534</v>
      </c>
      <c r="G203" s="751"/>
      <c r="H203" s="751"/>
      <c r="I203" s="751"/>
      <c r="J203" s="75">
        <f>AVERAGE(J204:J208)</f>
        <v>50</v>
      </c>
      <c r="K203" s="44"/>
      <c r="L203" s="75">
        <f>AVERAGE(L204:L208)</f>
        <v>50</v>
      </c>
      <c r="M203" s="822"/>
      <c r="N203" s="75" t="e">
        <f>AVERAGE(N204:N208)</f>
        <v>#DIV/0!</v>
      </c>
      <c r="O203" s="67"/>
      <c r="P203" s="75" t="e">
        <f>AVERAGE(P204:P208)</f>
        <v>#DIV/0!</v>
      </c>
      <c r="Q203" s="67"/>
      <c r="R203" s="75" t="e">
        <f>AVERAGE(R204:R208)</f>
        <v>#DIV/0!</v>
      </c>
      <c r="S203" s="67"/>
      <c r="T203" s="75" t="e">
        <f>AVERAGE(T204:T208)</f>
        <v>#DIV/0!</v>
      </c>
      <c r="U203" s="67"/>
      <c r="V203" s="64" t="e">
        <f>AVERAGE(V205:V208)</f>
        <v>#DIV/0!</v>
      </c>
      <c r="W203" s="44"/>
      <c r="X203" s="75" t="e">
        <f>AVERAGE(X204:X208)</f>
        <v>#DIV/0!</v>
      </c>
      <c r="Y203" s="67"/>
    </row>
    <row r="204" spans="1:25" ht="60" x14ac:dyDescent="0.25">
      <c r="A204" s="564">
        <v>110</v>
      </c>
      <c r="B204" s="564"/>
      <c r="C204" s="564"/>
      <c r="D204" s="754" t="s">
        <v>433</v>
      </c>
      <c r="E204" s="754"/>
      <c r="F204" s="450" t="s">
        <v>121</v>
      </c>
      <c r="G204" s="12" t="s">
        <v>399</v>
      </c>
      <c r="H204" s="12" t="s">
        <v>123</v>
      </c>
      <c r="I204" s="12" t="s">
        <v>124</v>
      </c>
      <c r="J204" s="60">
        <v>100</v>
      </c>
      <c r="K204" s="46" t="s">
        <v>4993</v>
      </c>
      <c r="L204" s="60">
        <v>100</v>
      </c>
      <c r="M204" s="819"/>
      <c r="N204" s="45"/>
      <c r="O204" s="45"/>
      <c r="P204" s="45"/>
      <c r="Q204" s="45"/>
      <c r="R204" s="45"/>
      <c r="S204" s="45"/>
      <c r="T204" s="45"/>
      <c r="U204" s="45"/>
      <c r="V204" s="41"/>
      <c r="W204" s="41"/>
      <c r="X204" s="45"/>
      <c r="Y204" s="45"/>
    </row>
    <row r="205" spans="1:25" s="6" customFormat="1" ht="105" x14ac:dyDescent="0.25">
      <c r="A205" s="579">
        <v>111</v>
      </c>
      <c r="B205" s="579"/>
      <c r="C205" s="579"/>
      <c r="D205" s="4" t="s">
        <v>434</v>
      </c>
      <c r="E205" s="4"/>
      <c r="F205" s="437" t="s">
        <v>402</v>
      </c>
      <c r="G205" s="5" t="s">
        <v>403</v>
      </c>
      <c r="H205" s="5" t="s">
        <v>404</v>
      </c>
      <c r="I205" s="5" t="s">
        <v>405</v>
      </c>
      <c r="J205" s="65">
        <v>0</v>
      </c>
      <c r="K205" s="40" t="s">
        <v>2141</v>
      </c>
      <c r="L205" s="65">
        <v>0</v>
      </c>
      <c r="M205" s="49"/>
      <c r="N205" s="50"/>
      <c r="O205" s="50"/>
      <c r="P205" s="50"/>
      <c r="Q205" s="47"/>
      <c r="R205" s="50"/>
      <c r="S205" s="47"/>
      <c r="T205" s="50"/>
      <c r="U205" s="47"/>
      <c r="V205" s="165"/>
      <c r="W205" s="47"/>
      <c r="X205" s="50"/>
      <c r="Y205" s="50"/>
    </row>
    <row r="206" spans="1:25" ht="60" x14ac:dyDescent="0.25">
      <c r="A206" s="564">
        <v>112</v>
      </c>
      <c r="B206" s="564"/>
      <c r="C206" s="564"/>
      <c r="D206" s="754" t="s">
        <v>435</v>
      </c>
      <c r="E206" s="754"/>
      <c r="F206" s="450" t="s">
        <v>406</v>
      </c>
      <c r="G206" s="12" t="s">
        <v>407</v>
      </c>
      <c r="H206" s="12" t="s">
        <v>408</v>
      </c>
      <c r="I206" s="12" t="s">
        <v>409</v>
      </c>
      <c r="J206" s="60">
        <v>0</v>
      </c>
      <c r="K206" s="41"/>
      <c r="L206" s="60">
        <v>0</v>
      </c>
      <c r="M206" s="819"/>
      <c r="N206" s="45"/>
      <c r="O206" s="45"/>
      <c r="P206" s="45"/>
      <c r="Q206" s="45"/>
      <c r="R206" s="45"/>
      <c r="S206" s="45"/>
      <c r="T206" s="45"/>
      <c r="U206" s="45"/>
      <c r="V206" s="41"/>
      <c r="W206" s="41"/>
      <c r="X206" s="45"/>
      <c r="Y206" s="45"/>
    </row>
    <row r="207" spans="1:25" ht="105" x14ac:dyDescent="0.25">
      <c r="A207" s="564">
        <v>113</v>
      </c>
      <c r="B207" s="564"/>
      <c r="C207" s="564"/>
      <c r="D207" s="754" t="s">
        <v>150</v>
      </c>
      <c r="E207" s="754"/>
      <c r="F207" s="450" t="s">
        <v>410</v>
      </c>
      <c r="G207" s="12" t="s">
        <v>411</v>
      </c>
      <c r="H207" s="12" t="s">
        <v>146</v>
      </c>
      <c r="I207" s="12" t="s">
        <v>147</v>
      </c>
      <c r="J207" s="60">
        <v>100</v>
      </c>
      <c r="K207" s="40" t="s">
        <v>2278</v>
      </c>
      <c r="L207" s="60">
        <v>100</v>
      </c>
      <c r="M207" s="819"/>
      <c r="N207" s="45"/>
      <c r="O207" s="66"/>
      <c r="P207" s="45"/>
      <c r="Q207" s="45"/>
      <c r="R207" s="45"/>
      <c r="S207" s="41"/>
      <c r="T207" s="45"/>
      <c r="U207" s="41"/>
      <c r="V207" s="41"/>
      <c r="W207" s="41"/>
      <c r="X207" s="45"/>
      <c r="Y207" s="45"/>
    </row>
    <row r="208" spans="1:25" s="52" customFormat="1" ht="69" x14ac:dyDescent="0.25">
      <c r="A208" s="31">
        <v>114</v>
      </c>
      <c r="B208" s="31"/>
      <c r="C208" s="31"/>
      <c r="D208" s="756" t="s">
        <v>637</v>
      </c>
      <c r="E208" s="756"/>
      <c r="F208" s="517" t="s">
        <v>637</v>
      </c>
      <c r="G208" s="770"/>
      <c r="H208" s="770"/>
      <c r="I208" s="770"/>
      <c r="J208" s="61">
        <f>AVERAGE(J209:J211)</f>
        <v>50</v>
      </c>
      <c r="K208" s="43"/>
      <c r="L208" s="61">
        <f>AVERAGE(L209:L211)</f>
        <v>50</v>
      </c>
      <c r="M208" s="821"/>
      <c r="N208" s="61" t="e">
        <f>AVERAGE(N209:N211)</f>
        <v>#DIV/0!</v>
      </c>
      <c r="O208" s="69"/>
      <c r="P208" s="61" t="e">
        <f>AVERAGE(P209:P211)</f>
        <v>#DIV/0!</v>
      </c>
      <c r="Q208" s="69"/>
      <c r="R208" s="61" t="e">
        <f>AVERAGE(R209:R211)</f>
        <v>#DIV/0!</v>
      </c>
      <c r="S208" s="43"/>
      <c r="T208" s="61" t="e">
        <f>AVERAGE(T209:T211)</f>
        <v>#DIV/0!</v>
      </c>
      <c r="U208" s="43"/>
      <c r="V208" s="176" t="e">
        <f>AVERAGE(V209:V211)</f>
        <v>#DIV/0!</v>
      </c>
      <c r="W208" s="43"/>
      <c r="X208" s="61" t="e">
        <f>AVERAGE(X209:X211)</f>
        <v>#DIV/0!</v>
      </c>
      <c r="Y208" s="69"/>
    </row>
    <row r="209" spans="1:25" ht="90" x14ac:dyDescent="0.25">
      <c r="A209" s="564" t="s">
        <v>5067</v>
      </c>
      <c r="B209" s="564"/>
      <c r="C209" s="564"/>
      <c r="D209" s="564"/>
      <c r="E209" s="754" t="s">
        <v>7020</v>
      </c>
      <c r="F209" s="450" t="s">
        <v>412</v>
      </c>
      <c r="G209" s="771" t="s">
        <v>403</v>
      </c>
      <c r="H209" s="771" t="s">
        <v>404</v>
      </c>
      <c r="I209" s="771" t="s">
        <v>413</v>
      </c>
      <c r="J209" s="50">
        <v>0</v>
      </c>
      <c r="K209" s="47" t="s">
        <v>2142</v>
      </c>
      <c r="L209" s="50">
        <v>0</v>
      </c>
      <c r="M209" s="49"/>
      <c r="N209" s="50"/>
      <c r="O209" s="50"/>
      <c r="P209" s="50"/>
      <c r="Q209" s="50"/>
      <c r="R209" s="50"/>
      <c r="S209" s="50"/>
      <c r="T209" s="50"/>
      <c r="U209" s="50"/>
      <c r="V209" s="47"/>
      <c r="W209" s="47"/>
      <c r="X209" s="50"/>
      <c r="Y209" s="50"/>
    </row>
    <row r="210" spans="1:25" ht="75" x14ac:dyDescent="0.3">
      <c r="A210" s="564" t="s">
        <v>5068</v>
      </c>
      <c r="B210" s="564"/>
      <c r="C210" s="564"/>
      <c r="D210" s="564"/>
      <c r="E210" s="772" t="s">
        <v>7021</v>
      </c>
      <c r="F210" s="450" t="s">
        <v>414</v>
      </c>
      <c r="G210" s="12" t="s">
        <v>415</v>
      </c>
      <c r="H210" s="12" t="s">
        <v>416</v>
      </c>
      <c r="I210" s="12" t="s">
        <v>417</v>
      </c>
      <c r="J210" s="65">
        <v>50</v>
      </c>
      <c r="K210" s="47" t="s">
        <v>5601</v>
      </c>
      <c r="L210" s="65">
        <v>50</v>
      </c>
      <c r="M210" s="49"/>
      <c r="N210" s="50"/>
      <c r="O210" s="50"/>
      <c r="P210" s="50"/>
      <c r="Q210" s="50"/>
      <c r="R210" s="50"/>
      <c r="S210" s="50"/>
      <c r="T210" s="50"/>
      <c r="U210" s="50"/>
      <c r="V210" s="47"/>
      <c r="W210" s="47"/>
      <c r="X210" s="50"/>
      <c r="Y210" s="50"/>
    </row>
    <row r="211" spans="1:25" ht="178.5" customHeight="1" x14ac:dyDescent="0.3">
      <c r="A211" s="564" t="s">
        <v>5069</v>
      </c>
      <c r="B211" s="564"/>
      <c r="C211" s="564"/>
      <c r="D211" s="564"/>
      <c r="E211" s="772" t="s">
        <v>7022</v>
      </c>
      <c r="F211" s="450" t="s">
        <v>418</v>
      </c>
      <c r="G211" s="12" t="s">
        <v>419</v>
      </c>
      <c r="H211" s="12" t="s">
        <v>420</v>
      </c>
      <c r="I211" s="12" t="s">
        <v>421</v>
      </c>
      <c r="J211" s="60">
        <v>100</v>
      </c>
      <c r="K211" s="38"/>
      <c r="L211" s="60">
        <v>100</v>
      </c>
      <c r="M211" s="819"/>
      <c r="N211" s="45"/>
      <c r="O211" s="45"/>
      <c r="P211" s="45"/>
      <c r="Q211" s="45"/>
      <c r="R211" s="50"/>
      <c r="S211" s="47"/>
      <c r="T211" s="50"/>
      <c r="U211" s="47"/>
      <c r="V211" s="47"/>
      <c r="W211" s="47"/>
      <c r="X211" s="50"/>
      <c r="Y211" s="50"/>
    </row>
    <row r="212" spans="1:25" s="26" customFormat="1" ht="80.25" customHeight="1" x14ac:dyDescent="0.25">
      <c r="A212" s="28"/>
      <c r="B212" s="28"/>
      <c r="C212" s="750" t="s">
        <v>610</v>
      </c>
      <c r="D212" s="28"/>
      <c r="E212" s="1023"/>
      <c r="F212" s="762" t="s">
        <v>535</v>
      </c>
      <c r="G212" s="751"/>
      <c r="H212" s="751"/>
      <c r="I212" s="751"/>
      <c r="J212" s="75">
        <f>AVERAGE(J213,J216)</f>
        <v>0</v>
      </c>
      <c r="K212" s="44"/>
      <c r="L212" s="75">
        <f>AVERAGE(L213,L216)</f>
        <v>0</v>
      </c>
      <c r="M212" s="822"/>
      <c r="N212" s="75" t="e">
        <f>AVERAGE(N213,N216)</f>
        <v>#DIV/0!</v>
      </c>
      <c r="O212" s="67"/>
      <c r="P212" s="75" t="e">
        <f>AVERAGE(P213,P216)</f>
        <v>#DIV/0!</v>
      </c>
      <c r="Q212" s="67"/>
      <c r="R212" s="75" t="e">
        <f>AVERAGE(R213,R216)</f>
        <v>#DIV/0!</v>
      </c>
      <c r="S212" s="67"/>
      <c r="T212" s="75" t="e">
        <f>AVERAGE(T213,T216)</f>
        <v>#DIV/0!</v>
      </c>
      <c r="U212" s="67"/>
      <c r="V212" s="64" t="e">
        <f>AVERAGE(V213,V216)</f>
        <v>#DIV/0!</v>
      </c>
      <c r="W212" s="44"/>
      <c r="X212" s="75" t="e">
        <f>AVERAGE(X213,X216)</f>
        <v>#DIV/0!</v>
      </c>
      <c r="Y212" s="67"/>
    </row>
    <row r="213" spans="1:25" s="52" customFormat="1" ht="80.25" customHeight="1" x14ac:dyDescent="0.25">
      <c r="A213" s="31">
        <v>115</v>
      </c>
      <c r="B213" s="31"/>
      <c r="C213" s="758"/>
      <c r="D213" s="763" t="s">
        <v>638</v>
      </c>
      <c r="E213" s="763"/>
      <c r="F213" s="764" t="s">
        <v>638</v>
      </c>
      <c r="G213" s="30"/>
      <c r="H213" s="30"/>
      <c r="I213" s="30"/>
      <c r="J213" s="61">
        <f>AVERAGE(J214:J215)</f>
        <v>0</v>
      </c>
      <c r="K213" s="43"/>
      <c r="L213" s="61">
        <f>AVERAGE(L214:L215)</f>
        <v>0</v>
      </c>
      <c r="M213" s="821"/>
      <c r="N213" s="61" t="e">
        <f>AVERAGE(N214:N215)</f>
        <v>#DIV/0!</v>
      </c>
      <c r="O213" s="69"/>
      <c r="P213" s="61" t="e">
        <f>AVERAGE(P214:P215)</f>
        <v>#DIV/0!</v>
      </c>
      <c r="Q213" s="69"/>
      <c r="R213" s="61" t="e">
        <f>AVERAGE(R214:R215)</f>
        <v>#DIV/0!</v>
      </c>
      <c r="S213" s="69"/>
      <c r="T213" s="61" t="e">
        <f>AVERAGE(T214:T215)</f>
        <v>#DIV/0!</v>
      </c>
      <c r="U213" s="69"/>
      <c r="V213" s="176" t="e">
        <f>AVERAGE(V214:V215)</f>
        <v>#DIV/0!</v>
      </c>
      <c r="W213" s="43"/>
      <c r="X213" s="61" t="e">
        <f>AVERAGE(X214:X215)</f>
        <v>#DIV/0!</v>
      </c>
      <c r="Y213" s="69"/>
    </row>
    <row r="214" spans="1:25" ht="312" customHeight="1" x14ac:dyDescent="0.25">
      <c r="A214" s="564" t="s">
        <v>608</v>
      </c>
      <c r="B214" s="564"/>
      <c r="C214" s="564"/>
      <c r="D214" s="564"/>
      <c r="E214" s="754" t="s">
        <v>7023</v>
      </c>
      <c r="F214" s="450" t="s">
        <v>5107</v>
      </c>
      <c r="G214" s="12" t="s">
        <v>5070</v>
      </c>
      <c r="H214" s="12" t="s">
        <v>5108</v>
      </c>
      <c r="I214" s="12" t="s">
        <v>5071</v>
      </c>
      <c r="J214" s="60">
        <v>0</v>
      </c>
      <c r="K214" s="41"/>
      <c r="L214" s="60">
        <v>0</v>
      </c>
      <c r="M214" s="819"/>
      <c r="N214" s="45"/>
      <c r="O214" s="45"/>
      <c r="P214" s="45"/>
      <c r="Q214" s="45"/>
      <c r="R214" s="45"/>
      <c r="S214" s="45"/>
      <c r="T214" s="45"/>
      <c r="U214" s="45"/>
      <c r="V214" s="41"/>
      <c r="W214" s="41"/>
      <c r="X214" s="45"/>
      <c r="Y214" s="45"/>
    </row>
    <row r="215" spans="1:25" ht="120" x14ac:dyDescent="0.25">
      <c r="A215" s="564" t="s">
        <v>609</v>
      </c>
      <c r="B215" s="564"/>
      <c r="C215" s="564"/>
      <c r="D215" s="564"/>
      <c r="E215" s="754" t="s">
        <v>7272</v>
      </c>
      <c r="F215" s="450" t="s">
        <v>422</v>
      </c>
      <c r="G215" s="12" t="s">
        <v>423</v>
      </c>
      <c r="H215" s="12" t="s">
        <v>424</v>
      </c>
      <c r="I215" s="12" t="s">
        <v>425</v>
      </c>
      <c r="J215" s="60">
        <v>0</v>
      </c>
      <c r="K215" s="40" t="s">
        <v>2143</v>
      </c>
      <c r="L215" s="60">
        <v>0</v>
      </c>
      <c r="M215" s="819"/>
      <c r="N215" s="45"/>
      <c r="O215" s="45"/>
      <c r="P215" s="45"/>
      <c r="Q215" s="45"/>
      <c r="R215" s="45"/>
      <c r="S215" s="45"/>
      <c r="T215" s="45"/>
      <c r="U215" s="45"/>
      <c r="V215" s="41"/>
      <c r="W215" s="41"/>
      <c r="X215" s="45"/>
      <c r="Y215" s="45"/>
    </row>
    <row r="216" spans="1:25" ht="51.75" x14ac:dyDescent="0.25">
      <c r="A216" s="564">
        <v>116</v>
      </c>
      <c r="B216" s="564"/>
      <c r="C216" s="564"/>
      <c r="D216" s="754" t="s">
        <v>7024</v>
      </c>
      <c r="E216" s="754"/>
      <c r="F216" s="450" t="s">
        <v>426</v>
      </c>
      <c r="G216" s="12" t="s">
        <v>5352</v>
      </c>
      <c r="H216" s="12" t="s">
        <v>427</v>
      </c>
      <c r="I216" s="12" t="s">
        <v>428</v>
      </c>
      <c r="J216" s="60">
        <v>0</v>
      </c>
      <c r="K216" s="41"/>
      <c r="L216" s="60">
        <v>0</v>
      </c>
      <c r="M216" s="819"/>
      <c r="N216" s="45"/>
      <c r="O216" s="45"/>
      <c r="P216" s="45"/>
      <c r="Q216" s="45"/>
      <c r="R216" s="45"/>
      <c r="S216" s="45"/>
      <c r="T216" s="45"/>
      <c r="U216" s="45"/>
      <c r="V216" s="41"/>
      <c r="W216" s="41"/>
      <c r="X216" s="45"/>
      <c r="Y216" s="45"/>
    </row>
    <row r="217" spans="1:25" s="26" customFormat="1" ht="60" x14ac:dyDescent="0.25">
      <c r="A217" s="28"/>
      <c r="B217" s="750" t="s">
        <v>611</v>
      </c>
      <c r="C217" s="28"/>
      <c r="D217" s="28"/>
      <c r="E217" s="28"/>
      <c r="F217" s="502" t="s">
        <v>536</v>
      </c>
      <c r="G217" s="28"/>
      <c r="H217" s="28"/>
      <c r="I217" s="28"/>
      <c r="J217" s="75">
        <f>AVERAGE(J218,J225,J231,J240)</f>
        <v>60.590277777777786</v>
      </c>
      <c r="K217" s="67"/>
      <c r="L217" s="75">
        <f>AVERAGE(L218,L225,L231,L240)</f>
        <v>60.590277777777786</v>
      </c>
      <c r="M217" s="67"/>
      <c r="N217" s="75" t="e">
        <f>AVERAGE(N218,N225,N231,N240)</f>
        <v>#DIV/0!</v>
      </c>
      <c r="O217" s="67"/>
      <c r="P217" s="75" t="e">
        <f>AVERAGE(P218,P225,P231,P240)</f>
        <v>#DIV/0!</v>
      </c>
      <c r="Q217" s="67"/>
      <c r="R217" s="75" t="e">
        <f>AVERAGE(R218,R225,R231,R240)</f>
        <v>#DIV/0!</v>
      </c>
      <c r="S217" s="67"/>
      <c r="T217" s="75" t="e">
        <f>AVERAGE(T218,T225,T231,T240)</f>
        <v>#DIV/0!</v>
      </c>
      <c r="U217" s="67"/>
      <c r="V217" s="64" t="e">
        <f>AVERAGE(V218,V225,V231,V240)</f>
        <v>#DIV/0!</v>
      </c>
      <c r="W217" s="44"/>
      <c r="X217" s="75" t="e">
        <f>AVERAGE(X218,X225,X231,X240)</f>
        <v>#DIV/0!</v>
      </c>
      <c r="Y217" s="67"/>
    </row>
    <row r="218" spans="1:25" s="26" customFormat="1" ht="45" x14ac:dyDescent="0.25">
      <c r="A218" s="28"/>
      <c r="B218" s="28"/>
      <c r="C218" s="750" t="s">
        <v>612</v>
      </c>
      <c r="D218" s="28"/>
      <c r="E218" s="28"/>
      <c r="F218" s="502" t="s">
        <v>537</v>
      </c>
      <c r="G218" s="28"/>
      <c r="H218" s="28"/>
      <c r="I218" s="28"/>
      <c r="J218" s="75">
        <f>AVERAGE(J219:J224)</f>
        <v>66.666666666666671</v>
      </c>
      <c r="K218" s="67"/>
      <c r="L218" s="75">
        <f>AVERAGE(L219:L224)</f>
        <v>66.666666666666671</v>
      </c>
      <c r="M218" s="67"/>
      <c r="N218" s="75" t="e">
        <f>AVERAGE(N219:N224)</f>
        <v>#DIV/0!</v>
      </c>
      <c r="O218" s="67"/>
      <c r="P218" s="75" t="e">
        <f>AVERAGE(P219:P224)</f>
        <v>#DIV/0!</v>
      </c>
      <c r="Q218" s="67"/>
      <c r="R218" s="75" t="e">
        <f>AVERAGE(R219:R224)</f>
        <v>#DIV/0!</v>
      </c>
      <c r="S218" s="67"/>
      <c r="T218" s="75" t="e">
        <f>AVERAGE(T219:T224)</f>
        <v>#DIV/0!</v>
      </c>
      <c r="U218" s="67"/>
      <c r="V218" s="64" t="e">
        <f>AVERAGE(V219:V224)</f>
        <v>#DIV/0!</v>
      </c>
      <c r="W218" s="44"/>
      <c r="X218" s="75" t="e">
        <f>AVERAGE(X219:X224)</f>
        <v>#DIV/0!</v>
      </c>
      <c r="Y218" s="67"/>
    </row>
    <row r="219" spans="1:25" ht="270" x14ac:dyDescent="0.25">
      <c r="A219" s="564">
        <v>117</v>
      </c>
      <c r="B219" s="564"/>
      <c r="C219" s="564"/>
      <c r="D219" s="754" t="s">
        <v>492</v>
      </c>
      <c r="E219" s="754"/>
      <c r="F219" s="450" t="s">
        <v>5131</v>
      </c>
      <c r="G219" s="12" t="s">
        <v>436</v>
      </c>
      <c r="H219" s="12" t="s">
        <v>437</v>
      </c>
      <c r="I219" s="12" t="s">
        <v>438</v>
      </c>
      <c r="J219" s="46">
        <v>50</v>
      </c>
      <c r="K219" s="40" t="s">
        <v>2144</v>
      </c>
      <c r="L219" s="46">
        <v>50</v>
      </c>
      <c r="M219" s="63"/>
      <c r="N219" s="46"/>
      <c r="O219" s="46"/>
      <c r="P219" s="46"/>
      <c r="Q219" s="46"/>
      <c r="R219" s="46"/>
      <c r="S219" s="46"/>
      <c r="T219" s="46"/>
      <c r="U219" s="46"/>
      <c r="V219" s="40"/>
      <c r="W219" s="40"/>
      <c r="X219" s="46"/>
      <c r="Y219" s="40"/>
    </row>
    <row r="220" spans="1:25" ht="195" x14ac:dyDescent="0.25">
      <c r="A220" s="564">
        <v>118</v>
      </c>
      <c r="B220" s="564"/>
      <c r="C220" s="564"/>
      <c r="D220" s="754" t="s">
        <v>493</v>
      </c>
      <c r="E220" s="754"/>
      <c r="F220" s="420" t="s">
        <v>7177</v>
      </c>
      <c r="G220" s="12" t="s">
        <v>436</v>
      </c>
      <c r="H220" s="12" t="s">
        <v>437</v>
      </c>
      <c r="I220" s="12" t="s">
        <v>438</v>
      </c>
      <c r="J220" s="46">
        <v>50</v>
      </c>
      <c r="K220" s="40" t="s">
        <v>2145</v>
      </c>
      <c r="L220" s="46">
        <v>50</v>
      </c>
      <c r="M220" s="63"/>
      <c r="N220" s="46"/>
      <c r="O220" s="46"/>
      <c r="P220" s="46"/>
      <c r="Q220" s="46"/>
      <c r="R220" s="46"/>
      <c r="S220" s="46"/>
      <c r="T220" s="46"/>
      <c r="U220" s="46"/>
      <c r="V220" s="40"/>
      <c r="W220" s="40"/>
      <c r="X220" s="46"/>
      <c r="Y220" s="40"/>
    </row>
    <row r="221" spans="1:25" ht="75" x14ac:dyDescent="0.25">
      <c r="A221" s="564">
        <v>119</v>
      </c>
      <c r="B221" s="564"/>
      <c r="C221" s="564"/>
      <c r="D221" s="754" t="s">
        <v>494</v>
      </c>
      <c r="E221" s="754"/>
      <c r="F221" s="450" t="s">
        <v>439</v>
      </c>
      <c r="G221" s="12" t="s">
        <v>36</v>
      </c>
      <c r="H221" s="12" t="s">
        <v>440</v>
      </c>
      <c r="I221" s="12" t="s">
        <v>114</v>
      </c>
      <c r="J221" s="46">
        <v>100</v>
      </c>
      <c r="K221" s="46" t="s">
        <v>2146</v>
      </c>
      <c r="L221" s="46">
        <v>100</v>
      </c>
      <c r="M221" s="63"/>
      <c r="N221" s="46"/>
      <c r="O221" s="46"/>
      <c r="P221" s="46"/>
      <c r="Q221" s="46"/>
      <c r="R221" s="46"/>
      <c r="S221" s="40"/>
      <c r="T221" s="46"/>
      <c r="U221" s="40"/>
      <c r="V221" s="40"/>
      <c r="W221" s="40"/>
      <c r="X221" s="46"/>
      <c r="Y221" s="46"/>
    </row>
    <row r="222" spans="1:25" ht="75" x14ac:dyDescent="0.25">
      <c r="A222" s="564">
        <v>120</v>
      </c>
      <c r="B222" s="564"/>
      <c r="C222" s="564"/>
      <c r="D222" s="754" t="s">
        <v>495</v>
      </c>
      <c r="E222" s="754"/>
      <c r="F222" s="450" t="s">
        <v>441</v>
      </c>
      <c r="G222" s="12" t="s">
        <v>36</v>
      </c>
      <c r="H222" s="12" t="s">
        <v>440</v>
      </c>
      <c r="I222" s="12" t="s">
        <v>114</v>
      </c>
      <c r="J222" s="46">
        <v>100</v>
      </c>
      <c r="K222" s="46" t="s">
        <v>2146</v>
      </c>
      <c r="L222" s="46">
        <v>100</v>
      </c>
      <c r="M222" s="63"/>
      <c r="N222" s="46"/>
      <c r="O222" s="46"/>
      <c r="P222" s="46"/>
      <c r="Q222" s="46"/>
      <c r="R222" s="46"/>
      <c r="S222" s="40"/>
      <c r="T222" s="46"/>
      <c r="U222" s="40"/>
      <c r="V222" s="40"/>
      <c r="W222" s="40"/>
      <c r="X222" s="46"/>
      <c r="Y222" s="40"/>
    </row>
    <row r="223" spans="1:25" ht="180" x14ac:dyDescent="0.25">
      <c r="A223" s="564">
        <v>121</v>
      </c>
      <c r="B223" s="564"/>
      <c r="C223" s="564"/>
      <c r="D223" s="754" t="s">
        <v>496</v>
      </c>
      <c r="E223" s="754"/>
      <c r="F223" s="450" t="s">
        <v>442</v>
      </c>
      <c r="G223" s="12" t="s">
        <v>443</v>
      </c>
      <c r="H223" s="12" t="s">
        <v>444</v>
      </c>
      <c r="I223" s="12" t="s">
        <v>445</v>
      </c>
      <c r="J223" s="46">
        <v>50</v>
      </c>
      <c r="K223" s="40" t="s">
        <v>2147</v>
      </c>
      <c r="L223" s="46">
        <v>50</v>
      </c>
      <c r="M223" s="63"/>
      <c r="N223" s="46"/>
      <c r="O223" s="46"/>
      <c r="P223" s="46"/>
      <c r="Q223" s="45"/>
      <c r="R223" s="46"/>
      <c r="S223" s="40"/>
      <c r="T223" s="46"/>
      <c r="U223" s="40"/>
      <c r="V223" s="40"/>
      <c r="W223" s="40"/>
      <c r="X223" s="46"/>
      <c r="Y223" s="40"/>
    </row>
    <row r="224" spans="1:25" ht="165" x14ac:dyDescent="0.25">
      <c r="A224" s="564">
        <v>122</v>
      </c>
      <c r="B224" s="564"/>
      <c r="C224" s="564"/>
      <c r="D224" s="754" t="s">
        <v>497</v>
      </c>
      <c r="E224" s="754"/>
      <c r="F224" s="450" t="s">
        <v>446</v>
      </c>
      <c r="G224" s="12" t="s">
        <v>447</v>
      </c>
      <c r="H224" s="12" t="s">
        <v>448</v>
      </c>
      <c r="I224" s="12" t="s">
        <v>325</v>
      </c>
      <c r="J224" s="46">
        <v>50</v>
      </c>
      <c r="K224" s="40" t="s">
        <v>2148</v>
      </c>
      <c r="L224" s="46">
        <v>50</v>
      </c>
      <c r="M224" s="63"/>
      <c r="N224" s="46"/>
      <c r="O224" s="46"/>
      <c r="P224" s="46"/>
      <c r="Q224" s="46"/>
      <c r="R224" s="46"/>
      <c r="S224" s="40"/>
      <c r="T224" s="46"/>
      <c r="U224" s="40"/>
      <c r="V224" s="40"/>
      <c r="W224" s="40"/>
      <c r="X224" s="46"/>
      <c r="Y224" s="46"/>
    </row>
    <row r="225" spans="1:25" s="26" customFormat="1" ht="77.25" customHeight="1" x14ac:dyDescent="0.25">
      <c r="A225" s="28"/>
      <c r="B225" s="28"/>
      <c r="C225" s="750" t="s">
        <v>613</v>
      </c>
      <c r="D225" s="28"/>
      <c r="E225" s="1023"/>
      <c r="F225" s="762" t="s">
        <v>538</v>
      </c>
      <c r="G225" s="751"/>
      <c r="H225" s="751"/>
      <c r="I225" s="751"/>
      <c r="J225" s="75">
        <f>AVERAGE(J226:J230)</f>
        <v>50</v>
      </c>
      <c r="K225" s="44"/>
      <c r="L225" s="75">
        <f>AVERAGE(L226:L230)</f>
        <v>50</v>
      </c>
      <c r="M225" s="822"/>
      <c r="N225" s="75" t="e">
        <f>AVERAGE(N226:N230)</f>
        <v>#DIV/0!</v>
      </c>
      <c r="O225" s="67"/>
      <c r="P225" s="75" t="e">
        <f>AVERAGE(P226:P230)</f>
        <v>#DIV/0!</v>
      </c>
      <c r="Q225" s="67"/>
      <c r="R225" s="75" t="e">
        <f>AVERAGE(R226:R230)</f>
        <v>#DIV/0!</v>
      </c>
      <c r="S225" s="67"/>
      <c r="T225" s="75" t="e">
        <f>AVERAGE(T226:T230)</f>
        <v>#DIV/0!</v>
      </c>
      <c r="U225" s="67"/>
      <c r="V225" s="64" t="e">
        <f>AVERAGE(V226:V230)</f>
        <v>#DIV/0!</v>
      </c>
      <c r="W225" s="44"/>
      <c r="X225" s="75" t="e">
        <f>AVERAGE(X226:X230)</f>
        <v>#DIV/0!</v>
      </c>
      <c r="Y225" s="67"/>
    </row>
    <row r="226" spans="1:25" ht="105" x14ac:dyDescent="0.25">
      <c r="A226" s="564">
        <v>123</v>
      </c>
      <c r="B226" s="564"/>
      <c r="C226" s="564"/>
      <c r="D226" s="754" t="s">
        <v>498</v>
      </c>
      <c r="E226" s="754"/>
      <c r="F226" s="450" t="s">
        <v>449</v>
      </c>
      <c r="G226" s="12" t="s">
        <v>436</v>
      </c>
      <c r="H226" s="12" t="s">
        <v>437</v>
      </c>
      <c r="I226" s="12" t="s">
        <v>438</v>
      </c>
      <c r="J226" s="62">
        <v>50</v>
      </c>
      <c r="K226" s="40" t="s">
        <v>2149</v>
      </c>
      <c r="L226" s="62">
        <v>50</v>
      </c>
      <c r="M226" s="63"/>
      <c r="N226" s="46"/>
      <c r="O226" s="46"/>
      <c r="P226" s="46"/>
      <c r="Q226" s="46"/>
      <c r="R226" s="46"/>
      <c r="S226" s="46"/>
      <c r="T226" s="46"/>
      <c r="U226" s="46"/>
      <c r="V226" s="40"/>
      <c r="W226" s="40"/>
      <c r="X226" s="46"/>
      <c r="Y226" s="46"/>
    </row>
    <row r="227" spans="1:25" ht="105" x14ac:dyDescent="0.25">
      <c r="A227" s="564">
        <v>124</v>
      </c>
      <c r="B227" s="564"/>
      <c r="C227" s="564"/>
      <c r="D227" s="754" t="s">
        <v>499</v>
      </c>
      <c r="E227" s="754"/>
      <c r="F227" s="450" t="s">
        <v>450</v>
      </c>
      <c r="G227" s="12" t="s">
        <v>436</v>
      </c>
      <c r="H227" s="12" t="s">
        <v>437</v>
      </c>
      <c r="I227" s="12" t="s">
        <v>438</v>
      </c>
      <c r="J227" s="62">
        <v>50</v>
      </c>
      <c r="K227" s="40" t="s">
        <v>2150</v>
      </c>
      <c r="L227" s="62">
        <v>50</v>
      </c>
      <c r="M227" s="63"/>
      <c r="N227" s="46"/>
      <c r="O227" s="46"/>
      <c r="P227" s="46"/>
      <c r="Q227" s="46"/>
      <c r="R227" s="46"/>
      <c r="S227" s="46"/>
      <c r="T227" s="46"/>
      <c r="U227" s="46"/>
      <c r="V227" s="40"/>
      <c r="W227" s="40"/>
      <c r="X227" s="46"/>
      <c r="Y227" s="46"/>
    </row>
    <row r="228" spans="1:25" ht="105" x14ac:dyDescent="0.25">
      <c r="A228" s="564">
        <v>125</v>
      </c>
      <c r="B228" s="564"/>
      <c r="C228" s="564"/>
      <c r="D228" s="754" t="s">
        <v>502</v>
      </c>
      <c r="E228" s="754"/>
      <c r="F228" s="450" t="s">
        <v>451</v>
      </c>
      <c r="G228" s="12" t="s">
        <v>436</v>
      </c>
      <c r="H228" s="12" t="s">
        <v>437</v>
      </c>
      <c r="I228" s="12" t="s">
        <v>438</v>
      </c>
      <c r="J228" s="62">
        <v>50</v>
      </c>
      <c r="K228" s="40" t="s">
        <v>2151</v>
      </c>
      <c r="L228" s="62">
        <v>50</v>
      </c>
      <c r="M228" s="63"/>
      <c r="N228" s="46"/>
      <c r="O228" s="46"/>
      <c r="P228" s="46"/>
      <c r="Q228" s="46"/>
      <c r="R228" s="46"/>
      <c r="S228" s="46"/>
      <c r="T228" s="46"/>
      <c r="U228" s="46"/>
      <c r="V228" s="40"/>
      <c r="W228" s="40"/>
      <c r="X228" s="46"/>
      <c r="Y228" s="46"/>
    </row>
    <row r="229" spans="1:25" ht="120" x14ac:dyDescent="0.25">
      <c r="A229" s="564">
        <v>126</v>
      </c>
      <c r="B229" s="564"/>
      <c r="C229" s="564"/>
      <c r="D229" s="754" t="s">
        <v>500</v>
      </c>
      <c r="E229" s="754"/>
      <c r="F229" s="450" t="s">
        <v>452</v>
      </c>
      <c r="G229" s="12" t="s">
        <v>436</v>
      </c>
      <c r="H229" s="12" t="s">
        <v>437</v>
      </c>
      <c r="I229" s="12" t="s">
        <v>438</v>
      </c>
      <c r="J229" s="62">
        <v>50</v>
      </c>
      <c r="K229" s="40" t="s">
        <v>2152</v>
      </c>
      <c r="L229" s="62">
        <v>50</v>
      </c>
      <c r="M229" s="63"/>
      <c r="N229" s="46"/>
      <c r="O229" s="46"/>
      <c r="P229" s="46"/>
      <c r="Q229" s="46"/>
      <c r="R229" s="46"/>
      <c r="S229" s="46"/>
      <c r="T229" s="46"/>
      <c r="U229" s="46"/>
      <c r="V229" s="40"/>
      <c r="W229" s="40"/>
      <c r="X229" s="46"/>
      <c r="Y229" s="46"/>
    </row>
    <row r="230" spans="1:25" ht="120" x14ac:dyDescent="0.25">
      <c r="A230" s="564">
        <v>127</v>
      </c>
      <c r="B230" s="564"/>
      <c r="C230" s="564"/>
      <c r="D230" s="754" t="s">
        <v>501</v>
      </c>
      <c r="E230" s="754"/>
      <c r="F230" s="450" t="s">
        <v>453</v>
      </c>
      <c r="G230" s="12" t="s">
        <v>436</v>
      </c>
      <c r="H230" s="12" t="s">
        <v>437</v>
      </c>
      <c r="I230" s="12" t="s">
        <v>438</v>
      </c>
      <c r="J230" s="62">
        <v>50</v>
      </c>
      <c r="K230" s="40" t="s">
        <v>2153</v>
      </c>
      <c r="L230" s="62">
        <v>50</v>
      </c>
      <c r="M230" s="63"/>
      <c r="N230" s="46"/>
      <c r="O230" s="46"/>
      <c r="P230" s="46"/>
      <c r="Q230" s="46"/>
      <c r="R230" s="46"/>
      <c r="S230" s="46"/>
      <c r="T230" s="46"/>
      <c r="U230" s="46"/>
      <c r="V230" s="40"/>
      <c r="W230" s="40"/>
      <c r="X230" s="46"/>
      <c r="Y230" s="46"/>
    </row>
    <row r="231" spans="1:25" s="26" customFormat="1" ht="140.25" customHeight="1" x14ac:dyDescent="0.25">
      <c r="A231" s="28"/>
      <c r="B231" s="28"/>
      <c r="C231" s="750" t="s">
        <v>614</v>
      </c>
      <c r="D231" s="28"/>
      <c r="E231" s="1023"/>
      <c r="F231" s="762" t="s">
        <v>539</v>
      </c>
      <c r="G231" s="751"/>
      <c r="H231" s="751"/>
      <c r="I231" s="751"/>
      <c r="J231" s="75">
        <f>AVERAGE(J232:J239)</f>
        <v>81.25</v>
      </c>
      <c r="K231" s="44"/>
      <c r="L231" s="75">
        <f>AVERAGE(L232:L239)</f>
        <v>81.25</v>
      </c>
      <c r="M231" s="822"/>
      <c r="N231" s="75" t="e">
        <f>AVERAGE(N232:N239)</f>
        <v>#DIV/0!</v>
      </c>
      <c r="O231" s="67"/>
      <c r="P231" s="75" t="e">
        <f>AVERAGE(P232:P239)</f>
        <v>#DIV/0!</v>
      </c>
      <c r="Q231" s="67"/>
      <c r="R231" s="75" t="e">
        <f>AVERAGE(R232:R239)</f>
        <v>#DIV/0!</v>
      </c>
      <c r="S231" s="67"/>
      <c r="T231" s="75" t="e">
        <f>AVERAGE(T232:T239)</f>
        <v>#DIV/0!</v>
      </c>
      <c r="U231" s="67"/>
      <c r="V231" s="64" t="e">
        <f>AVERAGE(V232:V239)</f>
        <v>#DIV/0!</v>
      </c>
      <c r="W231" s="44"/>
      <c r="X231" s="75" t="e">
        <f>AVERAGE(X232:X239)</f>
        <v>#DIV/0!</v>
      </c>
      <c r="Y231" s="67"/>
    </row>
    <row r="232" spans="1:25" ht="300" x14ac:dyDescent="0.25">
      <c r="A232" s="564">
        <v>128</v>
      </c>
      <c r="B232" s="564"/>
      <c r="C232" s="564"/>
      <c r="D232" s="773" t="s">
        <v>503</v>
      </c>
      <c r="E232" s="773"/>
      <c r="F232" s="450" t="s">
        <v>454</v>
      </c>
      <c r="G232" s="12" t="s">
        <v>86</v>
      </c>
      <c r="H232" s="12" t="s">
        <v>455</v>
      </c>
      <c r="I232" s="12" t="s">
        <v>456</v>
      </c>
      <c r="J232" s="46">
        <v>100</v>
      </c>
      <c r="K232" s="40" t="s">
        <v>2154</v>
      </c>
      <c r="L232" s="46">
        <v>100</v>
      </c>
      <c r="M232" s="63"/>
      <c r="N232" s="46"/>
      <c r="O232" s="46"/>
      <c r="P232" s="46"/>
      <c r="Q232" s="46"/>
      <c r="R232" s="46"/>
      <c r="S232" s="46"/>
      <c r="T232" s="46"/>
      <c r="U232" s="46"/>
      <c r="V232" s="40"/>
      <c r="W232" s="40"/>
      <c r="X232" s="46"/>
      <c r="Y232" s="46"/>
    </row>
    <row r="233" spans="1:25" ht="90" x14ac:dyDescent="0.25">
      <c r="A233" s="564">
        <v>129</v>
      </c>
      <c r="B233" s="564"/>
      <c r="C233" s="564"/>
      <c r="D233" s="773" t="s">
        <v>504</v>
      </c>
      <c r="E233" s="773"/>
      <c r="F233" s="450" t="s">
        <v>458</v>
      </c>
      <c r="G233" s="12" t="s">
        <v>36</v>
      </c>
      <c r="H233" s="12" t="s">
        <v>459</v>
      </c>
      <c r="I233" s="12" t="s">
        <v>114</v>
      </c>
      <c r="J233" s="46">
        <v>100</v>
      </c>
      <c r="K233" s="40" t="s">
        <v>2155</v>
      </c>
      <c r="L233" s="46">
        <v>100</v>
      </c>
      <c r="M233" s="63"/>
      <c r="N233" s="46"/>
      <c r="O233" s="46"/>
      <c r="P233" s="46"/>
      <c r="Q233" s="46"/>
      <c r="R233" s="46"/>
      <c r="S233" s="46"/>
      <c r="T233" s="46"/>
      <c r="U233" s="46"/>
      <c r="V233" s="40"/>
      <c r="W233" s="40"/>
      <c r="X233" s="46"/>
      <c r="Y233" s="46"/>
    </row>
    <row r="234" spans="1:25" ht="75" x14ac:dyDescent="0.25">
      <c r="A234" s="564">
        <v>130</v>
      </c>
      <c r="B234" s="564"/>
      <c r="C234" s="564"/>
      <c r="D234" s="773" t="s">
        <v>505</v>
      </c>
      <c r="E234" s="773"/>
      <c r="F234" s="450" t="s">
        <v>460</v>
      </c>
      <c r="G234" s="12" t="s">
        <v>461</v>
      </c>
      <c r="H234" s="12" t="s">
        <v>462</v>
      </c>
      <c r="I234" s="12" t="s">
        <v>102</v>
      </c>
      <c r="J234" s="46">
        <v>0</v>
      </c>
      <c r="K234" s="40" t="s">
        <v>2156</v>
      </c>
      <c r="L234" s="46">
        <v>0</v>
      </c>
      <c r="M234" s="63"/>
      <c r="N234" s="46"/>
      <c r="O234" s="46"/>
      <c r="P234" s="46"/>
      <c r="Q234" s="46"/>
      <c r="R234" s="46"/>
      <c r="S234" s="46"/>
      <c r="T234" s="46"/>
      <c r="U234" s="46"/>
      <c r="V234" s="40"/>
      <c r="W234" s="40"/>
      <c r="X234" s="46"/>
      <c r="Y234" s="46"/>
    </row>
    <row r="235" spans="1:25" ht="210" x14ac:dyDescent="0.25">
      <c r="A235" s="564">
        <v>131</v>
      </c>
      <c r="B235" s="564"/>
      <c r="C235" s="564"/>
      <c r="D235" s="773" t="s">
        <v>506</v>
      </c>
      <c r="E235" s="773"/>
      <c r="F235" s="450" t="s">
        <v>463</v>
      </c>
      <c r="G235" s="12" t="s">
        <v>464</v>
      </c>
      <c r="H235" s="12" t="s">
        <v>36</v>
      </c>
      <c r="I235" s="12" t="s">
        <v>465</v>
      </c>
      <c r="J235" s="46">
        <v>100</v>
      </c>
      <c r="K235" s="40" t="s">
        <v>2157</v>
      </c>
      <c r="L235" s="46">
        <v>100</v>
      </c>
      <c r="M235" s="63"/>
      <c r="N235" s="46"/>
      <c r="O235" s="46"/>
      <c r="P235" s="46"/>
      <c r="Q235" s="46"/>
      <c r="R235" s="46"/>
      <c r="S235" s="46"/>
      <c r="T235" s="46"/>
      <c r="U235" s="46"/>
      <c r="V235" s="40"/>
      <c r="W235" s="40"/>
      <c r="X235" s="46"/>
      <c r="Y235" s="46"/>
    </row>
    <row r="236" spans="1:25" ht="195" x14ac:dyDescent="0.25">
      <c r="A236" s="564">
        <v>132</v>
      </c>
      <c r="B236" s="564"/>
      <c r="C236" s="564"/>
      <c r="D236" s="773" t="s">
        <v>507</v>
      </c>
      <c r="E236" s="773"/>
      <c r="F236" s="450" t="s">
        <v>466</v>
      </c>
      <c r="G236" s="12" t="s">
        <v>36</v>
      </c>
      <c r="H236" s="12" t="s">
        <v>440</v>
      </c>
      <c r="I236" s="12" t="s">
        <v>348</v>
      </c>
      <c r="J236" s="46">
        <v>100</v>
      </c>
      <c r="K236" s="40" t="s">
        <v>2158</v>
      </c>
      <c r="L236" s="46">
        <v>100</v>
      </c>
      <c r="M236" s="63"/>
      <c r="N236" s="46"/>
      <c r="O236" s="46"/>
      <c r="P236" s="46"/>
      <c r="Q236" s="46"/>
      <c r="R236" s="46"/>
      <c r="S236" s="268"/>
      <c r="T236" s="46"/>
      <c r="U236" s="268"/>
      <c r="V236" s="40"/>
      <c r="W236" s="40"/>
      <c r="X236" s="46"/>
      <c r="Y236" s="40"/>
    </row>
    <row r="237" spans="1:25" ht="180" x14ac:dyDescent="0.25">
      <c r="A237" s="564">
        <v>133</v>
      </c>
      <c r="B237" s="564"/>
      <c r="C237" s="564"/>
      <c r="D237" s="773" t="s">
        <v>508</v>
      </c>
      <c r="E237" s="773"/>
      <c r="F237" s="450" t="s">
        <v>467</v>
      </c>
      <c r="G237" s="12" t="s">
        <v>468</v>
      </c>
      <c r="H237" s="12" t="s">
        <v>105</v>
      </c>
      <c r="I237" s="12" t="s">
        <v>469</v>
      </c>
      <c r="J237" s="46">
        <v>100</v>
      </c>
      <c r="K237" s="73"/>
      <c r="L237" s="46">
        <v>100</v>
      </c>
      <c r="M237" s="63"/>
      <c r="N237" s="46"/>
      <c r="O237" s="46"/>
      <c r="P237" s="46"/>
      <c r="Q237" s="46"/>
      <c r="R237" s="46"/>
      <c r="S237" s="46"/>
      <c r="T237" s="46"/>
      <c r="U237" s="46"/>
      <c r="V237" s="40"/>
      <c r="W237" s="40"/>
      <c r="X237" s="46"/>
      <c r="Y237" s="46"/>
    </row>
    <row r="238" spans="1:25" ht="180" x14ac:dyDescent="0.25">
      <c r="A238" s="564">
        <v>134</v>
      </c>
      <c r="B238" s="564"/>
      <c r="C238" s="564"/>
      <c r="D238" s="773" t="s">
        <v>509</v>
      </c>
      <c r="E238" s="773"/>
      <c r="F238" s="450" t="s">
        <v>470</v>
      </c>
      <c r="G238" s="12" t="s">
        <v>86</v>
      </c>
      <c r="H238" s="12" t="s">
        <v>471</v>
      </c>
      <c r="I238" s="12" t="s">
        <v>472</v>
      </c>
      <c r="J238" s="46">
        <v>50</v>
      </c>
      <c r="K238" s="40" t="s">
        <v>2159</v>
      </c>
      <c r="L238" s="46">
        <v>50</v>
      </c>
      <c r="M238" s="63"/>
      <c r="N238" s="46"/>
      <c r="O238" s="46"/>
      <c r="P238" s="46"/>
      <c r="Q238" s="46"/>
      <c r="R238" s="46"/>
      <c r="S238" s="46"/>
      <c r="T238" s="46"/>
      <c r="U238" s="46"/>
      <c r="V238" s="40"/>
      <c r="W238" s="40"/>
      <c r="X238" s="46"/>
      <c r="Y238" s="40"/>
    </row>
    <row r="239" spans="1:25" ht="300" x14ac:dyDescent="0.25">
      <c r="A239" s="564">
        <v>135</v>
      </c>
      <c r="B239" s="564"/>
      <c r="C239" s="564"/>
      <c r="D239" s="773" t="s">
        <v>510</v>
      </c>
      <c r="E239" s="773"/>
      <c r="F239" s="450" t="s">
        <v>473</v>
      </c>
      <c r="G239" s="12" t="s">
        <v>474</v>
      </c>
      <c r="H239" s="12" t="s">
        <v>475</v>
      </c>
      <c r="I239" s="12" t="s">
        <v>476</v>
      </c>
      <c r="J239" s="46">
        <v>100</v>
      </c>
      <c r="K239" s="46" t="s">
        <v>2160</v>
      </c>
      <c r="L239" s="46">
        <v>100</v>
      </c>
      <c r="M239" s="63"/>
      <c r="N239" s="46"/>
      <c r="O239" s="46"/>
      <c r="P239" s="46"/>
      <c r="Q239" s="46"/>
      <c r="R239" s="46"/>
      <c r="S239" s="40"/>
      <c r="T239" s="46"/>
      <c r="U239" s="40"/>
      <c r="V239" s="40"/>
      <c r="W239" s="40"/>
      <c r="X239" s="46"/>
      <c r="Y239" s="46"/>
    </row>
    <row r="240" spans="1:25" s="54" customFormat="1" ht="120.75" x14ac:dyDescent="0.25">
      <c r="A240" s="774"/>
      <c r="B240" s="774"/>
      <c r="C240" s="775" t="s">
        <v>615</v>
      </c>
      <c r="D240" s="774"/>
      <c r="E240" s="1025"/>
      <c r="F240" s="776" t="s">
        <v>540</v>
      </c>
      <c r="G240" s="777"/>
      <c r="H240" s="777"/>
      <c r="I240" s="777"/>
      <c r="J240" s="77">
        <f>AVERAGE(J241:J249)</f>
        <v>44.444444444444443</v>
      </c>
      <c r="K240" s="74"/>
      <c r="L240" s="77">
        <f>AVERAGE(L241:L249)</f>
        <v>44.444444444444443</v>
      </c>
      <c r="M240" s="849"/>
      <c r="N240" s="77" t="e">
        <f>AVERAGE(N241:N249)</f>
        <v>#DIV/0!</v>
      </c>
      <c r="O240" s="78"/>
      <c r="P240" s="77" t="e">
        <f>AVERAGE(P241:P249)</f>
        <v>#DIV/0!</v>
      </c>
      <c r="Q240" s="78"/>
      <c r="R240" s="77" t="e">
        <f>AVERAGE(R241:R249)</f>
        <v>#DIV/0!</v>
      </c>
      <c r="S240" s="78"/>
      <c r="T240" s="77" t="e">
        <f>AVERAGE(T241:T249)</f>
        <v>#DIV/0!</v>
      </c>
      <c r="U240" s="78"/>
      <c r="V240" s="850" t="e">
        <f>AVERAGE(V241:V249)</f>
        <v>#DIV/0!</v>
      </c>
      <c r="W240" s="79"/>
      <c r="X240" s="77" t="e">
        <f>AVERAGE(X241:X249)</f>
        <v>#DIV/0!</v>
      </c>
      <c r="Y240" s="79"/>
    </row>
    <row r="241" spans="1:25" ht="191.25" customHeight="1" x14ac:dyDescent="0.25">
      <c r="A241" s="564">
        <v>136</v>
      </c>
      <c r="B241" s="564"/>
      <c r="C241" s="564"/>
      <c r="D241" s="773" t="s">
        <v>511</v>
      </c>
      <c r="E241" s="773"/>
      <c r="F241" s="450" t="s">
        <v>5106</v>
      </c>
      <c r="G241" s="12" t="s">
        <v>436</v>
      </c>
      <c r="H241" s="12" t="s">
        <v>437</v>
      </c>
      <c r="I241" s="12" t="s">
        <v>457</v>
      </c>
      <c r="J241" s="46">
        <v>50</v>
      </c>
      <c r="K241" s="73"/>
      <c r="L241" s="46">
        <v>50</v>
      </c>
      <c r="M241" s="63"/>
      <c r="N241" s="46"/>
      <c r="O241" s="46"/>
      <c r="P241" s="46"/>
      <c r="Q241" s="46"/>
      <c r="R241" s="46"/>
      <c r="S241" s="46"/>
      <c r="T241" s="46"/>
      <c r="U241" s="46"/>
      <c r="V241" s="40"/>
      <c r="W241" s="40"/>
      <c r="X241" s="46"/>
      <c r="Y241" s="46"/>
    </row>
    <row r="242" spans="1:25" s="55" customFormat="1" ht="105" x14ac:dyDescent="0.25">
      <c r="A242" s="564">
        <v>137</v>
      </c>
      <c r="B242" s="778"/>
      <c r="C242" s="778"/>
      <c r="D242" s="779" t="s">
        <v>519</v>
      </c>
      <c r="E242" s="779"/>
      <c r="F242" s="426" t="s">
        <v>477</v>
      </c>
      <c r="G242" s="780" t="s">
        <v>478</v>
      </c>
      <c r="H242" s="780" t="s">
        <v>479</v>
      </c>
      <c r="I242" s="780" t="s">
        <v>114</v>
      </c>
      <c r="J242" s="46">
        <v>100</v>
      </c>
      <c r="K242" s="73"/>
      <c r="L242" s="46">
        <v>100</v>
      </c>
      <c r="M242" s="819"/>
      <c r="N242" s="46"/>
      <c r="O242" s="45"/>
      <c r="P242" s="46"/>
      <c r="Q242" s="45"/>
      <c r="R242" s="46"/>
      <c r="S242" s="45"/>
      <c r="T242" s="46"/>
      <c r="U242" s="45"/>
      <c r="V242" s="40"/>
      <c r="W242" s="41"/>
      <c r="X242" s="46"/>
      <c r="Y242" s="45"/>
    </row>
    <row r="243" spans="1:25" ht="90" x14ac:dyDescent="0.25">
      <c r="A243" s="778">
        <v>138</v>
      </c>
      <c r="B243" s="564"/>
      <c r="C243" s="564"/>
      <c r="D243" s="773" t="s">
        <v>518</v>
      </c>
      <c r="E243" s="773"/>
      <c r="F243" s="450" t="s">
        <v>480</v>
      </c>
      <c r="G243" s="12" t="s">
        <v>478</v>
      </c>
      <c r="H243" s="12" t="s">
        <v>456</v>
      </c>
      <c r="I243" s="12" t="s">
        <v>102</v>
      </c>
      <c r="J243" s="46">
        <v>0</v>
      </c>
      <c r="K243" s="40" t="s">
        <v>2161</v>
      </c>
      <c r="L243" s="46">
        <v>0</v>
      </c>
      <c r="M243" s="63"/>
      <c r="N243" s="46"/>
      <c r="O243" s="46"/>
      <c r="P243" s="46"/>
      <c r="Q243" s="46"/>
      <c r="R243" s="46"/>
      <c r="S243" s="76"/>
      <c r="T243" s="46"/>
      <c r="U243" s="76"/>
      <c r="V243" s="40"/>
      <c r="W243" s="40"/>
      <c r="X243" s="46"/>
      <c r="Y243" s="40"/>
    </row>
    <row r="244" spans="1:25" ht="90" x14ac:dyDescent="0.25">
      <c r="A244" s="564">
        <v>139</v>
      </c>
      <c r="B244" s="564"/>
      <c r="C244" s="564"/>
      <c r="D244" s="773" t="s">
        <v>517</v>
      </c>
      <c r="E244" s="773"/>
      <c r="F244" s="450" t="s">
        <v>481</v>
      </c>
      <c r="G244" s="12" t="s">
        <v>36</v>
      </c>
      <c r="H244" s="12" t="s">
        <v>482</v>
      </c>
      <c r="I244" s="12" t="s">
        <v>483</v>
      </c>
      <c r="J244" s="46">
        <v>50</v>
      </c>
      <c r="K244" s="46" t="s">
        <v>2162</v>
      </c>
      <c r="L244" s="46">
        <v>50</v>
      </c>
      <c r="M244" s="63"/>
      <c r="N244" s="46"/>
      <c r="O244" s="46"/>
      <c r="P244" s="46"/>
      <c r="Q244" s="46"/>
      <c r="R244" s="46"/>
      <c r="S244" s="46"/>
      <c r="T244" s="46"/>
      <c r="U244" s="46"/>
      <c r="V244" s="40"/>
      <c r="W244" s="40"/>
      <c r="X244" s="46"/>
      <c r="Y244" s="46"/>
    </row>
    <row r="245" spans="1:25" ht="69" x14ac:dyDescent="0.25">
      <c r="A245" s="564">
        <v>140</v>
      </c>
      <c r="B245" s="564"/>
      <c r="C245" s="564"/>
      <c r="D245" s="773" t="s">
        <v>516</v>
      </c>
      <c r="E245" s="773"/>
      <c r="F245" s="450" t="s">
        <v>484</v>
      </c>
      <c r="G245" s="12" t="s">
        <v>36</v>
      </c>
      <c r="H245" s="12" t="s">
        <v>485</v>
      </c>
      <c r="I245" s="12" t="s">
        <v>114</v>
      </c>
      <c r="J245" s="46">
        <v>50</v>
      </c>
      <c r="K245" s="40" t="s">
        <v>2163</v>
      </c>
      <c r="L245" s="46">
        <v>50</v>
      </c>
      <c r="M245" s="63"/>
      <c r="N245" s="46"/>
      <c r="O245" s="46"/>
      <c r="P245" s="46"/>
      <c r="Q245" s="46"/>
      <c r="R245" s="46"/>
      <c r="S245" s="46"/>
      <c r="T245" s="46"/>
      <c r="U245" s="46"/>
      <c r="V245" s="40"/>
      <c r="W245" s="40"/>
      <c r="X245" s="46"/>
      <c r="Y245" s="40"/>
    </row>
    <row r="246" spans="1:25" ht="105" x14ac:dyDescent="0.25">
      <c r="A246" s="564">
        <v>141</v>
      </c>
      <c r="B246" s="564"/>
      <c r="C246" s="564"/>
      <c r="D246" s="773" t="s">
        <v>515</v>
      </c>
      <c r="E246" s="773"/>
      <c r="F246" s="450" t="s">
        <v>486</v>
      </c>
      <c r="G246" s="12" t="s">
        <v>86</v>
      </c>
      <c r="H246" s="12" t="s">
        <v>487</v>
      </c>
      <c r="I246" s="12" t="s">
        <v>114</v>
      </c>
      <c r="J246" s="46">
        <v>0</v>
      </c>
      <c r="K246" s="50"/>
      <c r="L246" s="46">
        <v>0</v>
      </c>
      <c r="M246" s="63"/>
      <c r="N246" s="46"/>
      <c r="O246" s="46"/>
      <c r="P246" s="46"/>
      <c r="Q246" s="46"/>
      <c r="R246" s="46"/>
      <c r="S246" s="40"/>
      <c r="T246" s="46"/>
      <c r="U246" s="40"/>
      <c r="V246" s="40"/>
      <c r="W246" s="40"/>
      <c r="X246" s="46"/>
      <c r="Y246" s="40"/>
    </row>
    <row r="247" spans="1:25" ht="180" x14ac:dyDescent="0.25">
      <c r="A247" s="564">
        <v>142</v>
      </c>
      <c r="B247" s="564"/>
      <c r="C247" s="564"/>
      <c r="D247" s="773" t="s">
        <v>514</v>
      </c>
      <c r="E247" s="773"/>
      <c r="F247" s="450" t="s">
        <v>5072</v>
      </c>
      <c r="G247" s="12" t="s">
        <v>488</v>
      </c>
      <c r="H247" s="12" t="s">
        <v>456</v>
      </c>
      <c r="I247" s="12" t="s">
        <v>102</v>
      </c>
      <c r="J247" s="46">
        <v>50</v>
      </c>
      <c r="K247" s="41" t="s">
        <v>5075</v>
      </c>
      <c r="L247" s="46">
        <v>50</v>
      </c>
      <c r="M247" s="851" t="s">
        <v>5074</v>
      </c>
      <c r="N247" s="46"/>
      <c r="O247" s="46"/>
      <c r="P247" s="46"/>
      <c r="Q247" s="46"/>
      <c r="R247" s="46"/>
      <c r="S247" s="46"/>
      <c r="T247" s="46"/>
      <c r="U247" s="46"/>
      <c r="V247" s="40"/>
      <c r="W247" s="40"/>
      <c r="X247" s="46"/>
      <c r="Y247" s="40"/>
    </row>
    <row r="248" spans="1:25" ht="150" x14ac:dyDescent="0.25">
      <c r="A248" s="564">
        <v>143</v>
      </c>
      <c r="B248" s="564"/>
      <c r="C248" s="564"/>
      <c r="D248" s="773" t="s">
        <v>513</v>
      </c>
      <c r="E248" s="773"/>
      <c r="F248" s="450" t="s">
        <v>489</v>
      </c>
      <c r="G248" s="12" t="s">
        <v>488</v>
      </c>
      <c r="H248" s="12" t="s">
        <v>456</v>
      </c>
      <c r="I248" s="12" t="s">
        <v>102</v>
      </c>
      <c r="J248" s="46">
        <v>50</v>
      </c>
      <c r="K248" s="45" t="s">
        <v>2164</v>
      </c>
      <c r="L248" s="46">
        <v>50</v>
      </c>
      <c r="M248" s="63"/>
      <c r="N248" s="46"/>
      <c r="O248" s="46"/>
      <c r="P248" s="46"/>
      <c r="Q248" s="46"/>
      <c r="R248" s="46"/>
      <c r="S248" s="40"/>
      <c r="T248" s="46"/>
      <c r="U248" s="40"/>
      <c r="V248" s="40"/>
      <c r="W248" s="40"/>
      <c r="X248" s="46"/>
      <c r="Y248" s="46"/>
    </row>
    <row r="249" spans="1:25" ht="210" x14ac:dyDescent="0.25">
      <c r="A249" s="564">
        <v>144</v>
      </c>
      <c r="B249" s="564"/>
      <c r="C249" s="564"/>
      <c r="D249" s="773" t="s">
        <v>512</v>
      </c>
      <c r="E249" s="773"/>
      <c r="F249" s="450" t="s">
        <v>490</v>
      </c>
      <c r="G249" s="12" t="s">
        <v>488</v>
      </c>
      <c r="H249" s="12" t="s">
        <v>6</v>
      </c>
      <c r="I249" s="12" t="s">
        <v>491</v>
      </c>
      <c r="J249" s="46">
        <v>50</v>
      </c>
      <c r="K249" s="59"/>
      <c r="L249" s="46">
        <v>50</v>
      </c>
      <c r="M249" s="63"/>
      <c r="N249" s="46"/>
      <c r="O249" s="46"/>
      <c r="P249" s="46"/>
      <c r="Q249" s="46"/>
      <c r="R249" s="46"/>
      <c r="S249" s="46"/>
      <c r="T249" s="46"/>
      <c r="U249" s="46"/>
      <c r="V249" s="40"/>
      <c r="W249" s="40"/>
      <c r="X249" s="46"/>
      <c r="Y249" s="46"/>
    </row>
    <row r="250" spans="1:25" s="504" customFormat="1" ht="30" x14ac:dyDescent="0.25">
      <c r="A250" s="28"/>
      <c r="B250" s="750" t="s">
        <v>5843</v>
      </c>
      <c r="C250" s="28"/>
      <c r="D250" s="28"/>
      <c r="E250" s="28"/>
      <c r="F250" s="28" t="s">
        <v>5844</v>
      </c>
      <c r="G250" s="28"/>
      <c r="H250" s="28"/>
      <c r="I250" s="28"/>
      <c r="J250" s="64">
        <f>AVERAGE(J251,J267,J283,J294)</f>
        <v>20.277777777777775</v>
      </c>
      <c r="K250" s="6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52.777777777777779</v>
      </c>
      <c r="K251" s="6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100</v>
      </c>
      <c r="K252" s="176"/>
      <c r="L252" s="176" t="e">
        <f>AVERAGE(J256:L261)</f>
        <v>#DIV/0!</v>
      </c>
      <c r="M252" s="43"/>
      <c r="N252" s="176" t="e">
        <f>AVERAGE(J256:N266)</f>
        <v>#DIV/0!</v>
      </c>
      <c r="O252" s="43"/>
      <c r="P252" s="176" t="e">
        <f>AVERAGE(J256:P269)</f>
        <v>#DIV/0!</v>
      </c>
      <c r="Q252" s="43"/>
      <c r="R252" s="176" t="e">
        <f>AVERAGE(J256:R274)</f>
        <v>#DIV/0!</v>
      </c>
      <c r="S252" s="43"/>
      <c r="T252" s="176" t="e">
        <f>AVERAGE(J256:T281)</f>
        <v>#DIV/0!</v>
      </c>
      <c r="U252" s="43"/>
      <c r="V252" s="176" t="e">
        <f>AVERAGE(J256:V288)</f>
        <v>#DIV/0!</v>
      </c>
      <c r="W252" s="43"/>
      <c r="X252" s="176" t="e">
        <f>AVERAGE(J256:X290)</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100</v>
      </c>
      <c r="K253" s="42" t="s">
        <v>6145</v>
      </c>
      <c r="L253" s="41"/>
      <c r="M253" s="41"/>
      <c r="N253" s="41"/>
      <c r="O253" s="41"/>
      <c r="P253" s="41"/>
      <c r="Q253" s="41"/>
      <c r="R253" s="41"/>
      <c r="S253" s="41"/>
      <c r="T253" s="41"/>
      <c r="U253" s="41"/>
      <c r="V253" s="41"/>
      <c r="W253" s="41"/>
      <c r="X253" s="41"/>
      <c r="Y253" s="41"/>
    </row>
    <row r="254" spans="1:25" s="496" customFormat="1" ht="135" x14ac:dyDescent="0.25">
      <c r="A254" s="564" t="s">
        <v>5848</v>
      </c>
      <c r="B254" s="564"/>
      <c r="C254" s="564"/>
      <c r="D254" s="564"/>
      <c r="E254" s="754" t="s">
        <v>7045</v>
      </c>
      <c r="F254" s="781" t="s">
        <v>7167</v>
      </c>
      <c r="G254" s="12" t="s">
        <v>5854</v>
      </c>
      <c r="H254" s="12" t="s">
        <v>5853</v>
      </c>
      <c r="I254" s="12" t="s">
        <v>7168</v>
      </c>
      <c r="J254" s="42">
        <v>100</v>
      </c>
      <c r="K254" s="42" t="s">
        <v>6146</v>
      </c>
      <c r="L254" s="41"/>
      <c r="M254" s="41"/>
      <c r="N254" s="41"/>
      <c r="O254" s="41"/>
      <c r="P254" s="41"/>
      <c r="Q254" s="41"/>
      <c r="R254" s="41"/>
      <c r="S254" s="41"/>
      <c r="T254" s="41"/>
      <c r="U254" s="41"/>
      <c r="V254" s="41"/>
      <c r="W254" s="41"/>
      <c r="X254" s="41"/>
      <c r="Y254" s="41"/>
    </row>
    <row r="255" spans="1:25" s="496" customFormat="1" ht="315" x14ac:dyDescent="0.25">
      <c r="A255" s="564" t="s">
        <v>7041</v>
      </c>
      <c r="B255" s="564"/>
      <c r="C255" s="782"/>
      <c r="D255" s="782"/>
      <c r="E255" s="754" t="s">
        <v>7046</v>
      </c>
      <c r="F255" s="12" t="s">
        <v>7047</v>
      </c>
      <c r="G255" s="12" t="s">
        <v>7079</v>
      </c>
      <c r="H255" s="12" t="s">
        <v>5859</v>
      </c>
      <c r="I255" s="12" t="s">
        <v>5860</v>
      </c>
      <c r="J255" s="177"/>
      <c r="K255" s="783" t="s">
        <v>6151</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66.666666666666671</v>
      </c>
      <c r="K256" s="176"/>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2" t="s">
        <v>6147</v>
      </c>
      <c r="L257" s="41"/>
      <c r="M257" s="41"/>
      <c r="N257" s="41"/>
      <c r="O257" s="41"/>
      <c r="P257" s="41"/>
      <c r="Q257" s="41"/>
      <c r="R257" s="41"/>
      <c r="S257" s="41"/>
      <c r="T257" s="41"/>
      <c r="U257" s="41"/>
      <c r="V257" s="41"/>
      <c r="W257" s="41"/>
      <c r="X257" s="41"/>
      <c r="Y257" s="41"/>
    </row>
    <row r="258" spans="1:25" s="496" customFormat="1" ht="120" x14ac:dyDescent="0.25">
      <c r="A258" s="564" t="s">
        <v>5856</v>
      </c>
      <c r="B258" s="564"/>
      <c r="C258" s="564"/>
      <c r="D258" s="564"/>
      <c r="E258" s="754" t="s">
        <v>7052</v>
      </c>
      <c r="F258" s="781" t="s">
        <v>7169</v>
      </c>
      <c r="G258" s="12" t="s">
        <v>5854</v>
      </c>
      <c r="H258" s="12" t="s">
        <v>5853</v>
      </c>
      <c r="I258" s="12" t="s">
        <v>7168</v>
      </c>
      <c r="J258" s="42">
        <v>0</v>
      </c>
      <c r="K258" s="42" t="s">
        <v>6148</v>
      </c>
      <c r="L258" s="41"/>
      <c r="M258" s="41"/>
      <c r="N258" s="41"/>
      <c r="O258" s="41"/>
      <c r="P258" s="41"/>
      <c r="Q258" s="41"/>
      <c r="R258" s="41"/>
      <c r="S258" s="41"/>
      <c r="T258" s="41"/>
      <c r="U258" s="41"/>
      <c r="V258" s="41"/>
      <c r="W258" s="41"/>
      <c r="X258" s="41"/>
      <c r="Y258" s="41"/>
    </row>
    <row r="259" spans="1:25" s="496" customFormat="1" ht="315" x14ac:dyDescent="0.25">
      <c r="A259" s="564" t="s">
        <v>7048</v>
      </c>
      <c r="B259" s="564"/>
      <c r="C259" s="782"/>
      <c r="D259" s="782"/>
      <c r="E259" s="754" t="s">
        <v>7053</v>
      </c>
      <c r="F259" s="12" t="s">
        <v>7047</v>
      </c>
      <c r="G259" s="12" t="s">
        <v>7079</v>
      </c>
      <c r="H259" s="12" t="s">
        <v>5859</v>
      </c>
      <c r="I259" s="12" t="s">
        <v>5860</v>
      </c>
      <c r="J259" s="177">
        <v>100</v>
      </c>
      <c r="K259" s="783" t="s">
        <v>6151</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50</v>
      </c>
      <c r="K260" s="176"/>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2" t="s">
        <v>6149</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2" t="s">
        <v>6150</v>
      </c>
      <c r="L262" s="41"/>
      <c r="M262" s="41"/>
      <c r="N262" s="41"/>
      <c r="O262" s="41"/>
      <c r="P262" s="41"/>
      <c r="Q262" s="41"/>
      <c r="R262" s="41"/>
      <c r="S262" s="41"/>
      <c r="T262" s="41"/>
      <c r="U262" s="41"/>
      <c r="V262" s="41"/>
      <c r="W262" s="41"/>
      <c r="X262" s="41"/>
      <c r="Y262" s="41"/>
    </row>
    <row r="263" spans="1:25" s="496" customFormat="1" ht="315" x14ac:dyDescent="0.25">
      <c r="A263" s="564" t="s">
        <v>7059</v>
      </c>
      <c r="B263" s="564"/>
      <c r="C263" s="564"/>
      <c r="D263" s="564"/>
      <c r="E263" s="754" t="s">
        <v>7058</v>
      </c>
      <c r="F263" s="12" t="s">
        <v>7047</v>
      </c>
      <c r="G263" s="12" t="s">
        <v>7079</v>
      </c>
      <c r="H263" s="12" t="s">
        <v>5859</v>
      </c>
      <c r="I263" s="12" t="s">
        <v>5860</v>
      </c>
      <c r="J263" s="177">
        <v>100</v>
      </c>
      <c r="K263" s="783" t="s">
        <v>6151</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177">
        <v>100</v>
      </c>
      <c r="K264" s="783" t="s">
        <v>7254</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177">
        <v>0</v>
      </c>
      <c r="K265" s="783" t="s">
        <v>7105</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177">
        <v>0</v>
      </c>
      <c r="K266" s="783" t="s">
        <v>7105</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20</v>
      </c>
      <c r="K267" s="6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82">
        <v>50</v>
      </c>
      <c r="K268" s="783" t="s">
        <v>6915</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50</v>
      </c>
      <c r="K269" s="176"/>
      <c r="L269" s="176"/>
      <c r="M269" s="43"/>
      <c r="N269" s="176"/>
      <c r="O269" s="43"/>
      <c r="P269" s="176"/>
      <c r="Q269" s="43"/>
      <c r="R269" s="176"/>
      <c r="S269" s="43"/>
      <c r="T269" s="176"/>
      <c r="U269" s="43"/>
      <c r="V269" s="176"/>
      <c r="W269" s="43"/>
      <c r="X269" s="176"/>
      <c r="Y269" s="43"/>
    </row>
    <row r="270" spans="1:25" s="496" customFormat="1" ht="90" x14ac:dyDescent="0.25">
      <c r="A270" s="564" t="s">
        <v>5867</v>
      </c>
      <c r="B270" s="564"/>
      <c r="C270" s="564"/>
      <c r="D270" s="564"/>
      <c r="E270" s="754" t="s">
        <v>7062</v>
      </c>
      <c r="F270" s="12" t="s">
        <v>5869</v>
      </c>
      <c r="G270" s="12" t="s">
        <v>5871</v>
      </c>
      <c r="H270" s="12" t="s">
        <v>456</v>
      </c>
      <c r="I270" s="12" t="s">
        <v>491</v>
      </c>
      <c r="J270" s="177">
        <v>50</v>
      </c>
      <c r="K270" s="783" t="s">
        <v>6152</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177">
        <v>100</v>
      </c>
      <c r="K271" s="783" t="s">
        <v>6153</v>
      </c>
      <c r="L271" s="40"/>
      <c r="M271" s="40" t="s">
        <v>7295</v>
      </c>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177">
        <v>0</v>
      </c>
      <c r="K272" s="783" t="s">
        <v>5849</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0</v>
      </c>
      <c r="K273" s="176"/>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177">
        <v>0</v>
      </c>
      <c r="K274" s="783" t="s">
        <v>6154</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177"/>
      <c r="K275" s="783"/>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177"/>
      <c r="K276" s="783"/>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176"/>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177">
        <v>0</v>
      </c>
      <c r="K278" s="783" t="s">
        <v>6155</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177"/>
      <c r="K279" s="783"/>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0</v>
      </c>
      <c r="K280" s="176"/>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177">
        <v>0</v>
      </c>
      <c r="K281" s="783" t="s">
        <v>6156</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177">
        <v>0</v>
      </c>
      <c r="K282" s="783" t="s">
        <v>6157</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0</v>
      </c>
      <c r="K283" s="6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0</v>
      </c>
      <c r="K284" s="176"/>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177">
        <v>0</v>
      </c>
      <c r="K285" s="783" t="s">
        <v>6158</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177"/>
      <c r="K286" s="783" t="s">
        <v>6159</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177">
        <v>0</v>
      </c>
      <c r="K287" s="783" t="s">
        <v>6160</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177">
        <v>0</v>
      </c>
      <c r="K288" s="783" t="s">
        <v>6161</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177">
        <v>0</v>
      </c>
      <c r="K289" s="783" t="s">
        <v>6162</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177">
        <v>0</v>
      </c>
      <c r="K290" s="783" t="s">
        <v>6163</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176"/>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177">
        <v>0</v>
      </c>
      <c r="K292" s="783" t="s">
        <v>6164</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177">
        <v>0</v>
      </c>
      <c r="K293" s="783" t="s">
        <v>6165</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8.3333333333333339</v>
      </c>
      <c r="K294" s="6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177">
        <v>0</v>
      </c>
      <c r="K295" s="783" t="s">
        <v>6166</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177">
        <v>0</v>
      </c>
      <c r="K296" s="783" t="s">
        <v>6167</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177">
        <v>0</v>
      </c>
      <c r="K297" s="783" t="s">
        <v>6168</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177">
        <v>0</v>
      </c>
      <c r="K298" s="783" t="s">
        <v>6169</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177">
        <v>50</v>
      </c>
      <c r="K299" s="783" t="s">
        <v>6170</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176"/>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177">
        <v>0</v>
      </c>
      <c r="K301" s="783" t="s">
        <v>6171</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177">
        <v>0</v>
      </c>
      <c r="K302" s="783" t="s">
        <v>6172</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Y302"/>
  <sheetViews>
    <sheetView topLeftCell="F87" zoomScale="50" zoomScaleNormal="50" workbookViewId="0">
      <selection activeCell="K88" sqref="K88"/>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59.14062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35.549886621315189</v>
      </c>
      <c r="K2" s="139"/>
      <c r="L2" s="140">
        <f>AVERAGE(L5,L30,L73,L106,L146,L176,L217)</f>
        <v>35.549886621315189</v>
      </c>
      <c r="M2" s="139"/>
      <c r="N2" s="140">
        <f>AVERAGE(N5,N30,N73,N106,N146,N176,N217)</f>
        <v>35.549886621315189</v>
      </c>
      <c r="O2" s="139"/>
      <c r="P2" s="140">
        <f>AVERAGE(P5,P30,P73,P106,P146,P176,P217)</f>
        <v>35.549886621315189</v>
      </c>
      <c r="Q2" s="139"/>
      <c r="R2" s="140">
        <f>AVERAGE(R5,R30,R73,R106,R146,R176,R217)</f>
        <v>35.549886621315189</v>
      </c>
      <c r="S2" s="139"/>
      <c r="T2" s="140"/>
      <c r="U2" s="139"/>
      <c r="V2" s="140"/>
      <c r="W2" s="139"/>
      <c r="X2" s="140"/>
      <c r="Y2" s="139"/>
    </row>
    <row r="3" spans="1:25" s="52" customFormat="1" ht="66.75" customHeight="1" x14ac:dyDescent="0.25">
      <c r="A3" s="847"/>
      <c r="B3" s="748" t="s">
        <v>6956</v>
      </c>
      <c r="C3" s="749"/>
      <c r="D3" s="746"/>
      <c r="E3" s="746"/>
      <c r="F3" s="746"/>
      <c r="G3" s="749"/>
      <c r="H3" s="749"/>
      <c r="I3" s="749"/>
      <c r="J3" s="715">
        <f>AVERAGE(J5,J30,J73,J106,J146,J176,J217,J250)</f>
        <v>34.960317460317455</v>
      </c>
      <c r="K3" s="817"/>
      <c r="L3" s="715"/>
      <c r="M3" s="818"/>
      <c r="N3" s="715"/>
      <c r="O3" s="594"/>
      <c r="P3" s="715"/>
      <c r="Q3" s="594"/>
      <c r="R3" s="715"/>
      <c r="S3" s="594"/>
      <c r="T3" s="715"/>
      <c r="U3" s="594"/>
      <c r="V3" s="593"/>
      <c r="W3" s="594"/>
      <c r="X3" s="715"/>
      <c r="Y3" s="594"/>
    </row>
    <row r="4" spans="1:25" s="52" customFormat="1" ht="66.75" customHeight="1" x14ac:dyDescent="0.25">
      <c r="A4" s="847"/>
      <c r="B4" s="748" t="s">
        <v>5143</v>
      </c>
      <c r="C4" s="749"/>
      <c r="D4" s="516"/>
      <c r="E4" s="31"/>
      <c r="F4" s="749"/>
      <c r="G4" s="749"/>
      <c r="H4" s="749"/>
      <c r="I4" s="749"/>
      <c r="J4" s="593">
        <f>AVERAGE(J5,J30,J106,J146,J176,J217)</f>
        <v>37.030423280423278</v>
      </c>
      <c r="K4" s="594"/>
      <c r="L4" s="593">
        <f>AVERAGE(L5,L30,L106,L146,L176,L217)</f>
        <v>37.030423280423278</v>
      </c>
      <c r="M4" s="594"/>
      <c r="N4" s="593">
        <f>AVERAGE(N5,N30,N106,N146,N176,N217)</f>
        <v>37.030423280423278</v>
      </c>
      <c r="O4" s="594"/>
      <c r="P4" s="593">
        <f>AVERAGE(P5,P30,P106,P146,P176,P217)</f>
        <v>37.030423280423278</v>
      </c>
      <c r="Q4" s="594"/>
      <c r="R4" s="593">
        <f>AVERAGE(R5,R30,R106,R146,R176,R217)</f>
        <v>37.030423280423278</v>
      </c>
      <c r="S4" s="594"/>
      <c r="T4" s="593">
        <f>AVERAGE(T5,T30,T106,T146,T176,T217)</f>
        <v>37.030423280423278</v>
      </c>
      <c r="U4" s="594"/>
      <c r="V4" s="593">
        <f>AVERAGE(V5,V30,V106,V146,V176,V217)</f>
        <v>38.12169312169312</v>
      </c>
      <c r="W4" s="594"/>
      <c r="X4" s="593">
        <f>AVERAGE(X5,X30,X106,X146,X176,X217)</f>
        <v>36.038359788359784</v>
      </c>
      <c r="Y4" s="594"/>
    </row>
    <row r="5" spans="1:25" s="26" customFormat="1" ht="104.25" customHeight="1" x14ac:dyDescent="0.25">
      <c r="A5" s="28"/>
      <c r="B5" s="750" t="s">
        <v>544</v>
      </c>
      <c r="C5" s="28"/>
      <c r="D5" s="28"/>
      <c r="E5" s="28"/>
      <c r="F5" s="901" t="s">
        <v>4553</v>
      </c>
      <c r="G5" s="28"/>
      <c r="H5" s="28"/>
      <c r="I5" s="28"/>
      <c r="J5" s="75">
        <f>AVERAGE(J6,J12,J19,J25)</f>
        <v>34.375</v>
      </c>
      <c r="K5" s="67"/>
      <c r="L5" s="75">
        <f>AVERAGE(L6,L12,L19,L25)</f>
        <v>34.375</v>
      </c>
      <c r="M5" s="67"/>
      <c r="N5" s="75">
        <f>AVERAGE(N6,N12,N19,N25)</f>
        <v>34.375</v>
      </c>
      <c r="O5" s="67"/>
      <c r="P5" s="75">
        <f>AVERAGE(P6,P12,P19,P25)</f>
        <v>34.375</v>
      </c>
      <c r="Q5" s="67"/>
      <c r="R5" s="75">
        <f>AVERAGE(R6,R12,R19,R25)</f>
        <v>34.375</v>
      </c>
      <c r="S5" s="67"/>
      <c r="T5" s="75">
        <f>AVERAGE(T6,T12,T19,T25)</f>
        <v>34.375</v>
      </c>
      <c r="U5" s="67"/>
      <c r="V5" s="75">
        <f>AVERAGE(V6,V12,V19,V25)</f>
        <v>34.375</v>
      </c>
      <c r="W5" s="44"/>
      <c r="X5" s="75">
        <f>AVERAGE(X6,X12,X19,X25)</f>
        <v>21.875</v>
      </c>
      <c r="Y5" s="67"/>
    </row>
    <row r="6" spans="1:25" s="26" customFormat="1" ht="104.25" customHeight="1" x14ac:dyDescent="0.25">
      <c r="A6" s="28"/>
      <c r="B6" s="752"/>
      <c r="C6" s="750" t="s">
        <v>545</v>
      </c>
      <c r="D6" s="28"/>
      <c r="E6" s="28"/>
      <c r="F6" s="901" t="s">
        <v>4550</v>
      </c>
      <c r="G6" s="28"/>
      <c r="H6" s="28"/>
      <c r="I6" s="28"/>
      <c r="J6" s="75">
        <f>AVERAGE(J7:J11)</f>
        <v>0</v>
      </c>
      <c r="K6" s="67"/>
      <c r="L6" s="67">
        <f>AVERAGE(L7:L11)</f>
        <v>0</v>
      </c>
      <c r="M6" s="67"/>
      <c r="N6" s="67">
        <f>AVERAGE(N7:N11)</f>
        <v>0</v>
      </c>
      <c r="O6" s="67"/>
      <c r="P6" s="67">
        <f>AVERAGE(P7:P11)</f>
        <v>0</v>
      </c>
      <c r="Q6" s="67"/>
      <c r="R6" s="67">
        <f>AVERAGE(R7:R11)</f>
        <v>0</v>
      </c>
      <c r="S6" s="67"/>
      <c r="T6" s="67">
        <f>AVERAGE(T7:T11)</f>
        <v>0</v>
      </c>
      <c r="U6" s="67"/>
      <c r="V6" s="67">
        <f>AVERAGE(V7:V11)</f>
        <v>0</v>
      </c>
      <c r="W6" s="44"/>
      <c r="X6" s="67">
        <f>AVERAGE(X7:X11)</f>
        <v>0</v>
      </c>
      <c r="Y6" s="67"/>
    </row>
    <row r="7" spans="1:25" ht="284.25" customHeight="1" x14ac:dyDescent="0.25">
      <c r="A7" s="564">
        <v>1</v>
      </c>
      <c r="B7" s="753"/>
      <c r="C7" s="564"/>
      <c r="D7" s="754" t="s">
        <v>12</v>
      </c>
      <c r="E7" s="754"/>
      <c r="F7" s="450" t="s">
        <v>7189</v>
      </c>
      <c r="G7" s="12" t="s">
        <v>5</v>
      </c>
      <c r="H7" s="12" t="s">
        <v>4551</v>
      </c>
      <c r="I7" s="12" t="s">
        <v>4552</v>
      </c>
      <c r="J7" s="65">
        <v>0</v>
      </c>
      <c r="K7" s="602" t="s">
        <v>3288</v>
      </c>
      <c r="L7" s="65">
        <v>0</v>
      </c>
      <c r="M7" s="50"/>
      <c r="N7" s="65">
        <v>0</v>
      </c>
      <c r="O7" s="50"/>
      <c r="P7" s="65">
        <v>0</v>
      </c>
      <c r="Q7" s="50"/>
      <c r="R7" s="65">
        <v>0</v>
      </c>
      <c r="S7" s="371" t="s">
        <v>5406</v>
      </c>
      <c r="T7" s="65">
        <v>0</v>
      </c>
      <c r="U7" s="50"/>
      <c r="V7" s="65">
        <v>0</v>
      </c>
      <c r="W7" s="47"/>
      <c r="X7" s="65">
        <v>0</v>
      </c>
      <c r="Y7" s="50"/>
    </row>
    <row r="8" spans="1:25" ht="210" x14ac:dyDescent="0.25">
      <c r="A8" s="564">
        <v>2</v>
      </c>
      <c r="B8" s="753"/>
      <c r="C8" s="564"/>
      <c r="D8" s="754" t="s">
        <v>13</v>
      </c>
      <c r="E8" s="754"/>
      <c r="F8" s="450" t="s">
        <v>4555</v>
      </c>
      <c r="G8" s="12" t="s">
        <v>7</v>
      </c>
      <c r="H8" s="12" t="s">
        <v>4554</v>
      </c>
      <c r="I8" s="12" t="s">
        <v>8</v>
      </c>
      <c r="J8" s="60">
        <v>0</v>
      </c>
      <c r="K8" s="269" t="s">
        <v>3289</v>
      </c>
      <c r="L8" s="60">
        <v>0</v>
      </c>
      <c r="M8" s="41"/>
      <c r="N8" s="60">
        <v>0</v>
      </c>
      <c r="O8" s="41"/>
      <c r="P8" s="60">
        <v>0</v>
      </c>
      <c r="Q8" s="41"/>
      <c r="R8" s="60">
        <v>0</v>
      </c>
      <c r="S8" s="371" t="s">
        <v>3290</v>
      </c>
      <c r="T8" s="60">
        <v>0</v>
      </c>
      <c r="U8" s="41"/>
      <c r="V8" s="60">
        <v>0</v>
      </c>
      <c r="W8" s="41"/>
      <c r="X8" s="60">
        <v>0</v>
      </c>
      <c r="Y8" s="41"/>
    </row>
    <row r="9" spans="1:25" ht="165" x14ac:dyDescent="0.25">
      <c r="A9" s="564">
        <v>3</v>
      </c>
      <c r="B9" s="753"/>
      <c r="C9" s="564"/>
      <c r="D9" s="754" t="s">
        <v>14</v>
      </c>
      <c r="E9" s="754"/>
      <c r="F9" s="450" t="s">
        <v>5132</v>
      </c>
      <c r="G9" s="12" t="s">
        <v>9</v>
      </c>
      <c r="H9" s="12" t="s">
        <v>10</v>
      </c>
      <c r="I9" s="12" t="s">
        <v>11</v>
      </c>
      <c r="J9" s="60">
        <v>0</v>
      </c>
      <c r="K9" s="269" t="s">
        <v>3291</v>
      </c>
      <c r="L9" s="60">
        <v>0</v>
      </c>
      <c r="M9" s="41"/>
      <c r="N9" s="60">
        <v>0</v>
      </c>
      <c r="O9" s="41"/>
      <c r="P9" s="60">
        <v>0</v>
      </c>
      <c r="Q9" s="41"/>
      <c r="R9" s="60">
        <v>0</v>
      </c>
      <c r="S9" s="41"/>
      <c r="T9" s="60">
        <v>0</v>
      </c>
      <c r="U9" s="41"/>
      <c r="V9" s="60">
        <v>0</v>
      </c>
      <c r="W9" s="40"/>
      <c r="X9" s="60">
        <v>0</v>
      </c>
      <c r="Y9" s="41"/>
    </row>
    <row r="10" spans="1:25" ht="165" x14ac:dyDescent="0.25">
      <c r="A10" s="564">
        <v>4</v>
      </c>
      <c r="B10" s="753"/>
      <c r="C10" s="564"/>
      <c r="D10" s="754" t="s">
        <v>15</v>
      </c>
      <c r="E10" s="754"/>
      <c r="F10" s="450" t="s">
        <v>5133</v>
      </c>
      <c r="G10" s="12" t="s">
        <v>5</v>
      </c>
      <c r="H10" s="12" t="s">
        <v>4551</v>
      </c>
      <c r="I10" s="12" t="s">
        <v>4552</v>
      </c>
      <c r="J10" s="60">
        <v>0</v>
      </c>
      <c r="K10" s="372"/>
      <c r="L10" s="60">
        <v>0</v>
      </c>
      <c r="M10" s="41"/>
      <c r="N10" s="60">
        <v>0</v>
      </c>
      <c r="O10" s="41"/>
      <c r="P10" s="60">
        <v>0</v>
      </c>
      <c r="Q10" s="41"/>
      <c r="R10" s="60">
        <v>0</v>
      </c>
      <c r="S10" s="41"/>
      <c r="T10" s="60">
        <v>0</v>
      </c>
      <c r="U10" s="41"/>
      <c r="V10" s="60">
        <v>0</v>
      </c>
      <c r="W10" s="40"/>
      <c r="X10" s="60">
        <v>0</v>
      </c>
      <c r="Y10" s="373" t="s">
        <v>3292</v>
      </c>
    </row>
    <row r="11" spans="1:25" ht="195" x14ac:dyDescent="0.25">
      <c r="A11" s="564">
        <v>5</v>
      </c>
      <c r="B11" s="753"/>
      <c r="C11" s="564"/>
      <c r="D11" s="754" t="s">
        <v>16</v>
      </c>
      <c r="E11" s="754"/>
      <c r="F11" s="450" t="s">
        <v>4565</v>
      </c>
      <c r="G11" s="12" t="s">
        <v>4564</v>
      </c>
      <c r="H11" s="12" t="s">
        <v>4554</v>
      </c>
      <c r="I11" s="12" t="s">
        <v>8</v>
      </c>
      <c r="J11" s="60">
        <v>0</v>
      </c>
      <c r="K11" s="83" t="s">
        <v>3293</v>
      </c>
      <c r="L11" s="60">
        <v>0</v>
      </c>
      <c r="M11" s="41"/>
      <c r="N11" s="60">
        <v>0</v>
      </c>
      <c r="O11" s="41"/>
      <c r="P11" s="60">
        <v>0</v>
      </c>
      <c r="Q11" s="41"/>
      <c r="R11" s="60">
        <v>0</v>
      </c>
      <c r="S11" s="374"/>
      <c r="T11" s="60">
        <v>0</v>
      </c>
      <c r="U11" s="41"/>
      <c r="V11" s="60">
        <v>0</v>
      </c>
      <c r="W11" s="40"/>
      <c r="X11" s="60">
        <v>0</v>
      </c>
      <c r="Y11" s="373" t="s">
        <v>3293</v>
      </c>
    </row>
    <row r="12" spans="1:25" s="26" customFormat="1" ht="45" x14ac:dyDescent="0.25">
      <c r="A12" s="28"/>
      <c r="B12" s="755"/>
      <c r="C12" s="750" t="s">
        <v>546</v>
      </c>
      <c r="D12" s="750"/>
      <c r="E12" s="750"/>
      <c r="F12" s="901" t="s">
        <v>4566</v>
      </c>
      <c r="G12" s="751"/>
      <c r="H12" s="751"/>
      <c r="I12" s="751"/>
      <c r="J12" s="75">
        <f>AVERAGE(J14:J18)</f>
        <v>90</v>
      </c>
      <c r="K12" s="67"/>
      <c r="L12" s="75">
        <f>AVERAGE(L14:L18)</f>
        <v>90</v>
      </c>
      <c r="M12" s="67"/>
      <c r="N12" s="75">
        <f>AVERAGE(N14:N18)</f>
        <v>90</v>
      </c>
      <c r="O12" s="67"/>
      <c r="P12" s="75">
        <f>AVERAGE(P14:P18)</f>
        <v>90</v>
      </c>
      <c r="Q12" s="67"/>
      <c r="R12" s="75">
        <f>AVERAGE(R14:R18)</f>
        <v>90</v>
      </c>
      <c r="S12" s="67"/>
      <c r="T12" s="75">
        <f>AVERAGE(T14:T18)</f>
        <v>90</v>
      </c>
      <c r="U12" s="67"/>
      <c r="V12" s="75">
        <f>AVERAGE(V14:V18)</f>
        <v>90</v>
      </c>
      <c r="W12" s="44"/>
      <c r="X12" s="75">
        <f>AVERAGE(X14:X18)</f>
        <v>40</v>
      </c>
      <c r="Y12" s="67"/>
    </row>
    <row r="13" spans="1:25" ht="135" x14ac:dyDescent="0.25">
      <c r="A13" s="564">
        <v>6</v>
      </c>
      <c r="B13" s="564"/>
      <c r="C13" s="564"/>
      <c r="D13" s="754" t="s">
        <v>17</v>
      </c>
      <c r="E13" s="754"/>
      <c r="F13" s="450" t="s">
        <v>4568</v>
      </c>
      <c r="G13" s="12" t="s">
        <v>5</v>
      </c>
      <c r="H13" s="12" t="s">
        <v>4551</v>
      </c>
      <c r="I13" s="12" t="s">
        <v>4552</v>
      </c>
      <c r="J13" s="60">
        <v>0</v>
      </c>
      <c r="K13" s="42"/>
      <c r="L13" s="60">
        <v>0</v>
      </c>
      <c r="M13" s="42"/>
      <c r="N13" s="60">
        <v>0</v>
      </c>
      <c r="O13" s="42"/>
      <c r="P13" s="60">
        <v>0</v>
      </c>
      <c r="Q13" s="42"/>
      <c r="R13" s="60">
        <v>0</v>
      </c>
      <c r="S13" s="42"/>
      <c r="T13" s="60">
        <v>0</v>
      </c>
      <c r="U13" s="42"/>
      <c r="V13" s="60">
        <v>0</v>
      </c>
      <c r="W13" s="47"/>
      <c r="X13" s="60">
        <v>0</v>
      </c>
      <c r="Y13" s="42"/>
    </row>
    <row r="14" spans="1:25" ht="315" x14ac:dyDescent="0.25">
      <c r="A14" s="564">
        <v>7</v>
      </c>
      <c r="B14" s="564"/>
      <c r="C14" s="564"/>
      <c r="D14" s="754" t="s">
        <v>18</v>
      </c>
      <c r="E14" s="754"/>
      <c r="F14" s="450" t="s">
        <v>4567</v>
      </c>
      <c r="G14" s="12" t="s">
        <v>5</v>
      </c>
      <c r="H14" s="12" t="s">
        <v>4551</v>
      </c>
      <c r="I14" s="12" t="s">
        <v>4552</v>
      </c>
      <c r="J14" s="65">
        <v>100</v>
      </c>
      <c r="K14" s="41" t="s">
        <v>5407</v>
      </c>
      <c r="L14" s="60">
        <v>100</v>
      </c>
      <c r="M14" s="40"/>
      <c r="N14" s="60">
        <v>100</v>
      </c>
      <c r="O14" s="40"/>
      <c r="P14" s="60">
        <v>100</v>
      </c>
      <c r="Q14" s="40"/>
      <c r="R14" s="60">
        <v>100</v>
      </c>
      <c r="S14" s="40"/>
      <c r="T14" s="60">
        <v>100</v>
      </c>
      <c r="U14" s="40"/>
      <c r="V14" s="60">
        <v>100</v>
      </c>
      <c r="W14" s="41"/>
      <c r="X14" s="60">
        <v>100</v>
      </c>
      <c r="Y14" s="40"/>
    </row>
    <row r="15" spans="1:25" ht="195" x14ac:dyDescent="0.25">
      <c r="A15" s="564">
        <v>8</v>
      </c>
      <c r="B15" s="564"/>
      <c r="C15" s="564"/>
      <c r="D15" s="754" t="s">
        <v>19</v>
      </c>
      <c r="E15" s="754"/>
      <c r="F15" s="450" t="s">
        <v>23</v>
      </c>
      <c r="G15" s="12" t="s">
        <v>5</v>
      </c>
      <c r="H15" s="12" t="s">
        <v>4551</v>
      </c>
      <c r="I15" s="12" t="s">
        <v>4552</v>
      </c>
      <c r="J15" s="60">
        <v>50</v>
      </c>
      <c r="K15" s="131" t="s">
        <v>3294</v>
      </c>
      <c r="L15" s="60">
        <v>50</v>
      </c>
      <c r="M15" s="42"/>
      <c r="N15" s="60">
        <v>50</v>
      </c>
      <c r="O15" s="42"/>
      <c r="P15" s="60">
        <v>50</v>
      </c>
      <c r="Q15" s="42"/>
      <c r="R15" s="60">
        <v>50</v>
      </c>
      <c r="S15" s="42"/>
      <c r="T15" s="60">
        <v>50</v>
      </c>
      <c r="U15" s="42"/>
      <c r="V15" s="60">
        <v>50</v>
      </c>
      <c r="W15" s="41"/>
      <c r="X15" s="60">
        <v>50</v>
      </c>
      <c r="Y15" s="42"/>
    </row>
    <row r="16" spans="1:25" ht="225" x14ac:dyDescent="0.25">
      <c r="A16" s="564">
        <v>9</v>
      </c>
      <c r="B16" s="564"/>
      <c r="C16" s="564"/>
      <c r="D16" s="754" t="s">
        <v>20</v>
      </c>
      <c r="E16" s="754"/>
      <c r="F16" s="450" t="s">
        <v>24</v>
      </c>
      <c r="G16" s="12" t="s">
        <v>26</v>
      </c>
      <c r="H16" s="12" t="s">
        <v>27</v>
      </c>
      <c r="I16" s="12" t="s">
        <v>28</v>
      </c>
      <c r="J16" s="60">
        <v>100</v>
      </c>
      <c r="K16" s="374" t="s">
        <v>3295</v>
      </c>
      <c r="L16" s="60">
        <v>100</v>
      </c>
      <c r="M16" s="40"/>
      <c r="N16" s="60">
        <v>100</v>
      </c>
      <c r="O16" s="40"/>
      <c r="P16" s="60">
        <v>100</v>
      </c>
      <c r="Q16" s="40"/>
      <c r="R16" s="60">
        <v>100</v>
      </c>
      <c r="S16" s="374"/>
      <c r="T16" s="60">
        <v>100</v>
      </c>
      <c r="U16" s="45"/>
      <c r="V16" s="60">
        <v>100</v>
      </c>
      <c r="W16" s="41"/>
      <c r="X16" s="60">
        <v>50</v>
      </c>
      <c r="Y16" s="374" t="s">
        <v>3296</v>
      </c>
    </row>
    <row r="17" spans="1:25" ht="315" x14ac:dyDescent="0.25">
      <c r="A17" s="564">
        <v>10</v>
      </c>
      <c r="B17" s="564"/>
      <c r="C17" s="564"/>
      <c r="D17" s="754" t="s">
        <v>21</v>
      </c>
      <c r="E17" s="754"/>
      <c r="F17" s="450" t="s">
        <v>25</v>
      </c>
      <c r="G17" s="12" t="s">
        <v>26</v>
      </c>
      <c r="H17" s="12" t="s">
        <v>27</v>
      </c>
      <c r="I17" s="12" t="s">
        <v>28</v>
      </c>
      <c r="J17" s="60">
        <v>100</v>
      </c>
      <c r="K17" s="374" t="s">
        <v>3297</v>
      </c>
      <c r="L17" s="60">
        <v>100</v>
      </c>
      <c r="M17" s="40"/>
      <c r="N17" s="60">
        <v>100</v>
      </c>
      <c r="O17" s="40"/>
      <c r="P17" s="60">
        <v>100</v>
      </c>
      <c r="Q17" s="40"/>
      <c r="R17" s="60">
        <v>100</v>
      </c>
      <c r="S17" s="374"/>
      <c r="T17" s="60">
        <v>100</v>
      </c>
      <c r="U17" s="45"/>
      <c r="V17" s="60">
        <v>100</v>
      </c>
      <c r="W17" s="374" t="s">
        <v>3297</v>
      </c>
      <c r="X17" s="374">
        <v>0</v>
      </c>
      <c r="Y17" s="374" t="s">
        <v>3298</v>
      </c>
    </row>
    <row r="18" spans="1:25" ht="409.5" x14ac:dyDescent="0.25">
      <c r="A18" s="564">
        <v>11</v>
      </c>
      <c r="B18" s="564"/>
      <c r="C18" s="564"/>
      <c r="D18" s="754" t="s">
        <v>22</v>
      </c>
      <c r="E18" s="754"/>
      <c r="F18" s="450" t="s">
        <v>4832</v>
      </c>
      <c r="G18" s="12" t="s">
        <v>4833</v>
      </c>
      <c r="H18" s="12" t="s">
        <v>27</v>
      </c>
      <c r="I18" s="12" t="s">
        <v>29</v>
      </c>
      <c r="J18" s="60">
        <v>100</v>
      </c>
      <c r="K18" s="374" t="s">
        <v>3299</v>
      </c>
      <c r="L18" s="60">
        <v>100</v>
      </c>
      <c r="M18" s="41"/>
      <c r="N18" s="60">
        <v>100</v>
      </c>
      <c r="O18" s="41"/>
      <c r="P18" s="60">
        <v>100</v>
      </c>
      <c r="Q18" s="41"/>
      <c r="R18" s="60">
        <v>100</v>
      </c>
      <c r="S18" s="47"/>
      <c r="T18" s="65">
        <v>100</v>
      </c>
      <c r="U18" s="50"/>
      <c r="V18" s="65">
        <v>100</v>
      </c>
      <c r="W18" s="603" t="s">
        <v>3299</v>
      </c>
      <c r="X18" s="65">
        <v>0</v>
      </c>
      <c r="Y18" s="50"/>
    </row>
    <row r="19" spans="1:25" s="26" customFormat="1" ht="87" customHeight="1" x14ac:dyDescent="0.25">
      <c r="A19" s="28"/>
      <c r="B19" s="28"/>
      <c r="C19" s="750" t="s">
        <v>547</v>
      </c>
      <c r="D19" s="750"/>
      <c r="E19" s="750"/>
      <c r="F19" s="901" t="s">
        <v>522</v>
      </c>
      <c r="G19" s="751"/>
      <c r="H19" s="751"/>
      <c r="I19" s="751"/>
      <c r="J19" s="75">
        <f>AVERAGE(J20:J24)</f>
        <v>10</v>
      </c>
      <c r="K19" s="67"/>
      <c r="L19" s="75">
        <f>AVERAGE(L20:L24)</f>
        <v>10</v>
      </c>
      <c r="M19" s="67"/>
      <c r="N19" s="75">
        <f>AVERAGE(N20:N24)</f>
        <v>10</v>
      </c>
      <c r="O19" s="67"/>
      <c r="P19" s="75">
        <f>AVERAGE(P20:P24)</f>
        <v>10</v>
      </c>
      <c r="Q19" s="67"/>
      <c r="R19" s="75">
        <f>AVERAGE(R20:R24)</f>
        <v>10</v>
      </c>
      <c r="S19" s="67"/>
      <c r="T19" s="75">
        <f>AVERAGE(T20:T24)</f>
        <v>10</v>
      </c>
      <c r="U19" s="67"/>
      <c r="V19" s="67">
        <f>AVERAGE(V20:V24)</f>
        <v>10</v>
      </c>
      <c r="W19" s="44"/>
      <c r="X19" s="67">
        <f>AVERAGE(X20:X24)</f>
        <v>10</v>
      </c>
      <c r="Y19" s="67"/>
    </row>
    <row r="20" spans="1:25" ht="180" x14ac:dyDescent="0.25">
      <c r="A20" s="564">
        <v>12</v>
      </c>
      <c r="B20" s="564"/>
      <c r="D20" s="754" t="s">
        <v>30</v>
      </c>
      <c r="E20" s="754"/>
      <c r="F20" s="450" t="s">
        <v>35</v>
      </c>
      <c r="G20" s="12" t="s">
        <v>36</v>
      </c>
      <c r="H20" s="12" t="s">
        <v>37</v>
      </c>
      <c r="I20" s="12" t="s">
        <v>38</v>
      </c>
      <c r="J20" s="42">
        <v>50</v>
      </c>
      <c r="K20" s="374" t="s">
        <v>4818</v>
      </c>
      <c r="L20" s="42">
        <v>50</v>
      </c>
      <c r="M20" s="41"/>
      <c r="N20" s="42">
        <v>50</v>
      </c>
      <c r="O20" s="41"/>
      <c r="P20" s="42">
        <v>50</v>
      </c>
      <c r="Q20" s="41"/>
      <c r="R20" s="42">
        <v>50</v>
      </c>
      <c r="S20" s="41"/>
      <c r="T20" s="42">
        <v>50</v>
      </c>
      <c r="U20" s="41"/>
      <c r="V20" s="42">
        <v>50</v>
      </c>
      <c r="W20" s="41"/>
      <c r="X20" s="42">
        <v>50</v>
      </c>
      <c r="Y20" s="41"/>
    </row>
    <row r="21" spans="1:25" ht="225" x14ac:dyDescent="0.25">
      <c r="A21" s="564">
        <v>13</v>
      </c>
      <c r="B21" s="564"/>
      <c r="C21" s="564"/>
      <c r="D21" s="754" t="s">
        <v>31</v>
      </c>
      <c r="E21" s="754"/>
      <c r="F21" s="450" t="s">
        <v>39</v>
      </c>
      <c r="G21" s="12" t="s">
        <v>40</v>
      </c>
      <c r="H21" s="12" t="s">
        <v>41</v>
      </c>
      <c r="I21" s="12" t="s">
        <v>42</v>
      </c>
      <c r="J21" s="60">
        <v>0</v>
      </c>
      <c r="K21" s="374" t="s">
        <v>3300</v>
      </c>
      <c r="L21" s="60">
        <v>0</v>
      </c>
      <c r="M21" s="41"/>
      <c r="N21" s="60">
        <v>0</v>
      </c>
      <c r="O21" s="41"/>
      <c r="P21" s="60">
        <v>0</v>
      </c>
      <c r="Q21" s="41"/>
      <c r="R21" s="60">
        <v>0</v>
      </c>
      <c r="S21" s="374" t="s">
        <v>3301</v>
      </c>
      <c r="T21" s="60">
        <v>0</v>
      </c>
      <c r="U21" s="41"/>
      <c r="V21" s="60">
        <v>0</v>
      </c>
      <c r="W21" s="41"/>
      <c r="X21" s="60">
        <v>0</v>
      </c>
      <c r="Y21" s="41"/>
    </row>
    <row r="22" spans="1:25" ht="135" x14ac:dyDescent="0.25">
      <c r="A22" s="564">
        <v>14</v>
      </c>
      <c r="B22" s="564"/>
      <c r="C22" s="564"/>
      <c r="D22" s="754" t="s">
        <v>32</v>
      </c>
      <c r="E22" s="754"/>
      <c r="F22" s="450" t="s">
        <v>43</v>
      </c>
      <c r="G22" s="12" t="s">
        <v>44</v>
      </c>
      <c r="H22" s="12" t="s">
        <v>45</v>
      </c>
      <c r="I22" s="12" t="s">
        <v>42</v>
      </c>
      <c r="J22" s="60">
        <v>0</v>
      </c>
      <c r="K22" s="41"/>
      <c r="L22" s="60">
        <v>0</v>
      </c>
      <c r="M22" s="41"/>
      <c r="N22" s="60">
        <v>0</v>
      </c>
      <c r="O22" s="41"/>
      <c r="P22" s="60">
        <v>0</v>
      </c>
      <c r="Q22" s="41"/>
      <c r="R22" s="60">
        <v>0</v>
      </c>
      <c r="S22" s="41"/>
      <c r="T22" s="60">
        <v>0</v>
      </c>
      <c r="U22" s="41"/>
      <c r="V22" s="60">
        <v>0</v>
      </c>
      <c r="W22" s="41"/>
      <c r="X22" s="60">
        <v>0</v>
      </c>
      <c r="Y22" s="41"/>
    </row>
    <row r="23" spans="1:25" ht="135" x14ac:dyDescent="0.25">
      <c r="A23" s="564">
        <v>15</v>
      </c>
      <c r="B23" s="564"/>
      <c r="C23" s="564"/>
      <c r="D23" s="754" t="s">
        <v>33</v>
      </c>
      <c r="E23" s="754"/>
      <c r="F23" s="450" t="s">
        <v>46</v>
      </c>
      <c r="G23" s="12" t="s">
        <v>47</v>
      </c>
      <c r="H23" s="12" t="s">
        <v>48</v>
      </c>
      <c r="I23" s="12" t="s">
        <v>49</v>
      </c>
      <c r="J23" s="60">
        <v>0</v>
      </c>
      <c r="K23" s="41"/>
      <c r="L23" s="60">
        <v>0</v>
      </c>
      <c r="M23" s="41"/>
      <c r="N23" s="60">
        <v>0</v>
      </c>
      <c r="O23" s="41"/>
      <c r="P23" s="60">
        <v>0</v>
      </c>
      <c r="Q23" s="41"/>
      <c r="R23" s="60">
        <v>0</v>
      </c>
      <c r="S23" s="41"/>
      <c r="T23" s="60">
        <v>0</v>
      </c>
      <c r="U23" s="41"/>
      <c r="V23" s="60">
        <v>0</v>
      </c>
      <c r="W23" s="41"/>
      <c r="X23" s="60">
        <v>0</v>
      </c>
      <c r="Y23" s="41"/>
    </row>
    <row r="24" spans="1:25" ht="135" x14ac:dyDescent="0.25">
      <c r="A24" s="564">
        <v>16</v>
      </c>
      <c r="B24" s="564"/>
      <c r="C24" s="564"/>
      <c r="D24" s="754" t="s">
        <v>34</v>
      </c>
      <c r="E24" s="754"/>
      <c r="F24" s="450" t="s">
        <v>50</v>
      </c>
      <c r="G24" s="12" t="s">
        <v>51</v>
      </c>
      <c r="H24" s="12" t="s">
        <v>52</v>
      </c>
      <c r="I24" s="12" t="s">
        <v>53</v>
      </c>
      <c r="J24" s="60">
        <v>0</v>
      </c>
      <c r="K24" s="375" t="s">
        <v>3302</v>
      </c>
      <c r="L24" s="60">
        <v>0</v>
      </c>
      <c r="M24" s="41"/>
      <c r="N24" s="60">
        <v>0</v>
      </c>
      <c r="O24" s="41"/>
      <c r="P24" s="60">
        <v>0</v>
      </c>
      <c r="Q24" s="41"/>
      <c r="R24" s="60">
        <v>0</v>
      </c>
      <c r="S24" s="41"/>
      <c r="T24" s="60">
        <v>0</v>
      </c>
      <c r="U24" s="41"/>
      <c r="V24" s="60">
        <v>0</v>
      </c>
      <c r="W24" s="41"/>
      <c r="X24" s="60">
        <v>0</v>
      </c>
      <c r="Y24" s="41"/>
    </row>
    <row r="25" spans="1:25" s="26" customFormat="1" ht="60" x14ac:dyDescent="0.25">
      <c r="A25" s="28"/>
      <c r="B25" s="28"/>
      <c r="C25" s="750" t="s">
        <v>548</v>
      </c>
      <c r="D25" s="750"/>
      <c r="E25" s="750"/>
      <c r="F25" s="901" t="s">
        <v>523</v>
      </c>
      <c r="G25" s="751"/>
      <c r="H25" s="751"/>
      <c r="I25" s="751"/>
      <c r="J25" s="75">
        <f>AVERAGE(J26:J29)</f>
        <v>37.5</v>
      </c>
      <c r="K25" s="67"/>
      <c r="L25" s="75">
        <f>AVERAGE(L26:L29)</f>
        <v>37.5</v>
      </c>
      <c r="M25" s="67"/>
      <c r="N25" s="75">
        <f>AVERAGE(N26:N29)</f>
        <v>37.5</v>
      </c>
      <c r="O25" s="67"/>
      <c r="P25" s="75">
        <f>AVERAGE(P26:P29)</f>
        <v>37.5</v>
      </c>
      <c r="Q25" s="67"/>
      <c r="R25" s="75">
        <f>AVERAGE(R26:R29)</f>
        <v>37.5</v>
      </c>
      <c r="S25" s="67"/>
      <c r="T25" s="75">
        <f>AVERAGE(T26:T29)</f>
        <v>37.5</v>
      </c>
      <c r="U25" s="67"/>
      <c r="V25" s="75">
        <f>AVERAGE(V26:V29)</f>
        <v>37.5</v>
      </c>
      <c r="W25" s="44"/>
      <c r="X25" s="75">
        <f>AVERAGE(X26:X29)</f>
        <v>37.5</v>
      </c>
      <c r="Y25" s="67"/>
    </row>
    <row r="26" spans="1:25" ht="75" x14ac:dyDescent="0.25">
      <c r="A26" s="564">
        <v>17</v>
      </c>
      <c r="B26" s="564"/>
      <c r="C26" s="564"/>
      <c r="D26" s="754" t="s">
        <v>54</v>
      </c>
      <c r="E26" s="754"/>
      <c r="F26" s="450" t="s">
        <v>57</v>
      </c>
      <c r="G26" s="12" t="s">
        <v>58</v>
      </c>
      <c r="H26" s="12" t="s">
        <v>59</v>
      </c>
      <c r="I26" s="12" t="s">
        <v>60</v>
      </c>
      <c r="J26" s="60">
        <v>100</v>
      </c>
      <c r="K26" s="376" t="s">
        <v>3303</v>
      </c>
      <c r="L26" s="60">
        <v>100</v>
      </c>
      <c r="M26" s="41"/>
      <c r="N26" s="60">
        <v>100</v>
      </c>
      <c r="O26" s="41"/>
      <c r="P26" s="60">
        <v>100</v>
      </c>
      <c r="Q26" s="41"/>
      <c r="R26" s="60">
        <v>100</v>
      </c>
      <c r="S26" s="41"/>
      <c r="T26" s="60">
        <v>100</v>
      </c>
      <c r="U26" s="41"/>
      <c r="V26" s="60">
        <v>100</v>
      </c>
      <c r="W26" s="41"/>
      <c r="X26" s="60">
        <v>100</v>
      </c>
      <c r="Y26" s="41"/>
    </row>
    <row r="27" spans="1:25" ht="180" x14ac:dyDescent="0.25">
      <c r="A27" s="564">
        <v>18</v>
      </c>
      <c r="B27" s="564"/>
      <c r="C27" s="564"/>
      <c r="D27" s="754" t="s">
        <v>56</v>
      </c>
      <c r="E27" s="754"/>
      <c r="F27" s="450" t="s">
        <v>61</v>
      </c>
      <c r="G27" s="12" t="s">
        <v>5</v>
      </c>
      <c r="H27" s="12" t="s">
        <v>4551</v>
      </c>
      <c r="I27" s="12" t="s">
        <v>4552</v>
      </c>
      <c r="J27" s="60">
        <v>0</v>
      </c>
      <c r="K27" s="377" t="s">
        <v>3304</v>
      </c>
      <c r="L27" s="60">
        <v>0</v>
      </c>
      <c r="M27" s="40"/>
      <c r="N27" s="60">
        <v>0</v>
      </c>
      <c r="O27" s="40"/>
      <c r="P27" s="60">
        <v>0</v>
      </c>
      <c r="Q27" s="40"/>
      <c r="R27" s="60">
        <v>0</v>
      </c>
      <c r="S27" s="40"/>
      <c r="T27" s="60">
        <v>0</v>
      </c>
      <c r="U27" s="40"/>
      <c r="V27" s="60">
        <v>0</v>
      </c>
      <c r="W27" s="41"/>
      <c r="X27" s="60">
        <v>0</v>
      </c>
      <c r="Y27" s="378" t="s">
        <v>3305</v>
      </c>
    </row>
    <row r="28" spans="1:25" ht="225" x14ac:dyDescent="0.25">
      <c r="A28" s="564">
        <v>19</v>
      </c>
      <c r="B28" s="564"/>
      <c r="C28" s="564"/>
      <c r="D28" s="754" t="s">
        <v>66</v>
      </c>
      <c r="E28" s="754"/>
      <c r="F28" s="450" t="s">
        <v>7190</v>
      </c>
      <c r="G28" s="12" t="s">
        <v>5</v>
      </c>
      <c r="H28" s="12" t="s">
        <v>4551</v>
      </c>
      <c r="I28" s="12" t="s">
        <v>4552</v>
      </c>
      <c r="J28" s="60">
        <v>0</v>
      </c>
      <c r="K28" s="41" t="s">
        <v>5408</v>
      </c>
      <c r="L28" s="60">
        <v>0</v>
      </c>
      <c r="M28" s="40"/>
      <c r="N28" s="60">
        <v>0</v>
      </c>
      <c r="O28" s="40"/>
      <c r="P28" s="60">
        <v>0</v>
      </c>
      <c r="Q28" s="40"/>
      <c r="R28" s="60">
        <v>0</v>
      </c>
      <c r="S28" s="40"/>
      <c r="T28" s="60">
        <v>0</v>
      </c>
      <c r="U28" s="40"/>
      <c r="V28" s="60">
        <v>0</v>
      </c>
      <c r="W28" s="41"/>
      <c r="X28" s="60">
        <v>0</v>
      </c>
      <c r="Y28" s="40"/>
    </row>
    <row r="29" spans="1:25" ht="255" x14ac:dyDescent="0.25">
      <c r="A29" s="564">
        <v>20</v>
      </c>
      <c r="B29" s="564"/>
      <c r="C29" s="564"/>
      <c r="D29" s="754" t="s">
        <v>55</v>
      </c>
      <c r="E29" s="754"/>
      <c r="F29" s="450" t="s">
        <v>62</v>
      </c>
      <c r="G29" s="12" t="s">
        <v>63</v>
      </c>
      <c r="H29" s="12" t="s">
        <v>64</v>
      </c>
      <c r="I29" s="12" t="s">
        <v>65</v>
      </c>
      <c r="J29" s="60">
        <v>50</v>
      </c>
      <c r="K29" s="41" t="s">
        <v>5409</v>
      </c>
      <c r="L29" s="60">
        <v>50</v>
      </c>
      <c r="M29" s="41"/>
      <c r="N29" s="60">
        <v>50</v>
      </c>
      <c r="O29" s="41"/>
      <c r="P29" s="60">
        <v>50</v>
      </c>
      <c r="Q29" s="41"/>
      <c r="R29" s="60">
        <v>50</v>
      </c>
      <c r="S29" s="122" t="s">
        <v>3306</v>
      </c>
      <c r="T29" s="60">
        <v>50</v>
      </c>
      <c r="U29" s="41"/>
      <c r="V29" s="60">
        <v>50</v>
      </c>
      <c r="W29" s="41"/>
      <c r="X29" s="60">
        <v>50</v>
      </c>
      <c r="Y29" s="379" t="s">
        <v>3307</v>
      </c>
    </row>
    <row r="30" spans="1:25" s="26" customFormat="1" ht="108.75" customHeight="1" x14ac:dyDescent="0.25">
      <c r="A30" s="28"/>
      <c r="B30" s="750" t="s">
        <v>7172</v>
      </c>
      <c r="C30" s="28"/>
      <c r="D30" s="28"/>
      <c r="E30" s="28"/>
      <c r="F30" s="502" t="s">
        <v>7191</v>
      </c>
      <c r="G30" s="28"/>
      <c r="H30" s="28"/>
      <c r="I30" s="28"/>
      <c r="J30" s="75">
        <f>AVERAGE(J31,J41,J60,J66)</f>
        <v>39.285714285714285</v>
      </c>
      <c r="K30" s="67"/>
      <c r="L30" s="75">
        <f>AVERAGE(L31,L41,L60,L66)</f>
        <v>39.285714285714285</v>
      </c>
      <c r="M30" s="67"/>
      <c r="N30" s="75">
        <f>AVERAGE(N31,N41,N60,N66)</f>
        <v>39.285714285714285</v>
      </c>
      <c r="O30" s="67"/>
      <c r="P30" s="75">
        <f>AVERAGE(P31,P41,P60,P66)</f>
        <v>39.285714285714285</v>
      </c>
      <c r="Q30" s="67"/>
      <c r="R30" s="75">
        <f>AVERAGE(R31,R41,R60,R66)</f>
        <v>39.285714285714285</v>
      </c>
      <c r="S30" s="67"/>
      <c r="T30" s="75">
        <f>AVERAGE(T31,T41,T60,T66)</f>
        <v>39.285714285714285</v>
      </c>
      <c r="U30" s="67"/>
      <c r="V30" s="75">
        <f>AVERAGE(V31,V41,V60,V66)</f>
        <v>39.285714285714285</v>
      </c>
      <c r="W30" s="44"/>
      <c r="X30" s="75">
        <f>AVERAGE(X31,X41,X60,X66)</f>
        <v>39.285714285714285</v>
      </c>
      <c r="Y30" s="67"/>
    </row>
    <row r="31" spans="1:25" s="26" customFormat="1" ht="97.5" customHeight="1" x14ac:dyDescent="0.25">
      <c r="A31" s="28"/>
      <c r="B31" s="28"/>
      <c r="C31" s="750" t="s">
        <v>549</v>
      </c>
      <c r="D31" s="28"/>
      <c r="E31" s="28"/>
      <c r="F31" s="502" t="s">
        <v>5021</v>
      </c>
      <c r="G31" s="28"/>
      <c r="H31" s="28"/>
      <c r="I31" s="28"/>
      <c r="J31" s="75">
        <f>AVERAGE(J32:J35,J38:J40)</f>
        <v>7.1428571428571432</v>
      </c>
      <c r="K31" s="67"/>
      <c r="L31" s="75">
        <f>AVERAGE(L32:L35,L38:L40)</f>
        <v>7.1428571428571432</v>
      </c>
      <c r="M31" s="67"/>
      <c r="N31" s="75">
        <f>AVERAGE(N32:N35,N38:N40)</f>
        <v>7.1428571428571432</v>
      </c>
      <c r="O31" s="67"/>
      <c r="P31" s="75">
        <f>AVERAGE(P32:P35,P38:P40)</f>
        <v>7.1428571428571432</v>
      </c>
      <c r="Q31" s="67"/>
      <c r="R31" s="75">
        <f>AVERAGE(R32:R35,R38:R40)</f>
        <v>7.1428571428571432</v>
      </c>
      <c r="S31" s="67"/>
      <c r="T31" s="75">
        <f>AVERAGE(T32:T35,T38:T40)</f>
        <v>7.1428571428571432</v>
      </c>
      <c r="U31" s="67"/>
      <c r="V31" s="75">
        <f>AVERAGE(V32:V35,V38:V40)</f>
        <v>7.1428571428571432</v>
      </c>
      <c r="W31" s="44"/>
      <c r="X31" s="75">
        <f>AVERAGE(X32:X35,X38:X40)</f>
        <v>7.1428571428571432</v>
      </c>
      <c r="Y31" s="67"/>
    </row>
    <row r="32" spans="1:25" ht="117.75" customHeight="1" x14ac:dyDescent="0.25">
      <c r="A32" s="564">
        <v>21</v>
      </c>
      <c r="B32" s="564"/>
      <c r="C32" s="564"/>
      <c r="D32" s="754" t="s">
        <v>67</v>
      </c>
      <c r="E32" s="754"/>
      <c r="F32" s="450" t="s">
        <v>73</v>
      </c>
      <c r="G32" s="12" t="s">
        <v>74</v>
      </c>
      <c r="H32" s="12" t="s">
        <v>75</v>
      </c>
      <c r="I32" s="12" t="s">
        <v>76</v>
      </c>
      <c r="J32" s="60">
        <v>0</v>
      </c>
      <c r="K32" s="32" t="s">
        <v>3308</v>
      </c>
      <c r="L32" s="60">
        <v>0</v>
      </c>
      <c r="M32" s="40"/>
      <c r="N32" s="60">
        <v>0</v>
      </c>
      <c r="O32" s="40"/>
      <c r="P32" s="60">
        <v>0</v>
      </c>
      <c r="Q32" s="40"/>
      <c r="R32" s="60">
        <v>0</v>
      </c>
      <c r="S32" s="40"/>
      <c r="T32" s="60">
        <v>0</v>
      </c>
      <c r="U32" s="40"/>
      <c r="V32" s="60">
        <v>0</v>
      </c>
      <c r="W32" s="40"/>
      <c r="X32" s="60">
        <v>0</v>
      </c>
      <c r="Y32" s="273" t="s">
        <v>3309</v>
      </c>
    </row>
    <row r="33" spans="1:25" ht="360" x14ac:dyDescent="0.25">
      <c r="A33" s="564">
        <v>22</v>
      </c>
      <c r="B33" s="564"/>
      <c r="C33" s="564"/>
      <c r="D33" s="754" t="s">
        <v>68</v>
      </c>
      <c r="E33" s="754"/>
      <c r="F33" s="450" t="s">
        <v>77</v>
      </c>
      <c r="G33" s="12" t="s">
        <v>4837</v>
      </c>
      <c r="H33" s="12" t="s">
        <v>4838</v>
      </c>
      <c r="I33" s="12" t="s">
        <v>78</v>
      </c>
      <c r="J33" s="42">
        <v>50</v>
      </c>
      <c r="K33" s="41" t="s">
        <v>3310</v>
      </c>
      <c r="L33" s="42">
        <v>50</v>
      </c>
      <c r="M33" s="40"/>
      <c r="N33" s="42">
        <v>50</v>
      </c>
      <c r="O33" s="40"/>
      <c r="P33" s="42">
        <v>50</v>
      </c>
      <c r="Q33" s="40"/>
      <c r="R33" s="42">
        <v>50</v>
      </c>
      <c r="S33" s="41" t="s">
        <v>3311</v>
      </c>
      <c r="T33" s="42">
        <v>50</v>
      </c>
      <c r="U33" s="40"/>
      <c r="V33" s="42">
        <v>50</v>
      </c>
      <c r="W33" s="41"/>
      <c r="X33" s="42">
        <v>50</v>
      </c>
      <c r="Y33" s="40"/>
    </row>
    <row r="34" spans="1:25" ht="255" x14ac:dyDescent="0.25">
      <c r="A34" s="564">
        <v>23</v>
      </c>
      <c r="B34" s="564"/>
      <c r="C34" s="564"/>
      <c r="D34" s="754" t="s">
        <v>72</v>
      </c>
      <c r="E34" s="754"/>
      <c r="F34" s="450" t="s">
        <v>79</v>
      </c>
      <c r="G34" s="12" t="s">
        <v>80</v>
      </c>
      <c r="H34" s="12" t="s">
        <v>4843</v>
      </c>
      <c r="I34" s="12" t="s">
        <v>4845</v>
      </c>
      <c r="J34" s="60">
        <v>0</v>
      </c>
      <c r="K34" s="41" t="s">
        <v>3312</v>
      </c>
      <c r="L34" s="60">
        <v>0</v>
      </c>
      <c r="M34" s="40"/>
      <c r="N34" s="60">
        <v>0</v>
      </c>
      <c r="O34" s="40"/>
      <c r="P34" s="60">
        <v>0</v>
      </c>
      <c r="Q34" s="40"/>
      <c r="R34" s="60">
        <v>0</v>
      </c>
      <c r="S34" s="40"/>
      <c r="T34" s="60">
        <v>0</v>
      </c>
      <c r="U34" s="40"/>
      <c r="V34" s="60">
        <v>0</v>
      </c>
      <c r="W34" s="41"/>
      <c r="X34" s="60">
        <v>0</v>
      </c>
      <c r="Y34" s="40"/>
    </row>
    <row r="35" spans="1:25" s="52" customFormat="1" ht="51.75" x14ac:dyDescent="0.25">
      <c r="A35" s="31">
        <v>24</v>
      </c>
      <c r="B35" s="31"/>
      <c r="C35" s="31"/>
      <c r="D35" s="756" t="s">
        <v>640</v>
      </c>
      <c r="E35" s="756"/>
      <c r="F35" s="517" t="s">
        <v>640</v>
      </c>
      <c r="G35" s="30"/>
      <c r="H35" s="30"/>
      <c r="I35" s="30"/>
      <c r="J35" s="61">
        <f>AVERAGE(J36:J37)</f>
        <v>0</v>
      </c>
      <c r="K35" s="43"/>
      <c r="L35" s="61">
        <f>AVERAGE(L36:L37)</f>
        <v>0</v>
      </c>
      <c r="M35" s="69"/>
      <c r="N35" s="61">
        <f>AVERAGE(N36:N37)</f>
        <v>0</v>
      </c>
      <c r="O35" s="69"/>
      <c r="P35" s="61">
        <f>AVERAGE(P36:P37)</f>
        <v>0</v>
      </c>
      <c r="Q35" s="69"/>
      <c r="R35" s="61">
        <f>AVERAGE(R36:R37)</f>
        <v>0</v>
      </c>
      <c r="S35" s="43"/>
      <c r="T35" s="61">
        <f>AVERAGE(T36:T37)</f>
        <v>0</v>
      </c>
      <c r="U35" s="43"/>
      <c r="V35" s="61">
        <f>AVERAGE(V36:V37)</f>
        <v>0</v>
      </c>
      <c r="W35" s="43"/>
      <c r="X35" s="61">
        <f>AVERAGE(X36:X37)</f>
        <v>0</v>
      </c>
      <c r="Y35" s="69"/>
    </row>
    <row r="36" spans="1:25" ht="90" x14ac:dyDescent="0.25">
      <c r="A36" s="564" t="s">
        <v>550</v>
      </c>
      <c r="B36" s="564"/>
      <c r="C36" s="564"/>
      <c r="D36" s="754"/>
      <c r="E36" s="754" t="s">
        <v>6971</v>
      </c>
      <c r="F36" s="450" t="s">
        <v>4851</v>
      </c>
      <c r="G36" s="12" t="s">
        <v>81</v>
      </c>
      <c r="H36" s="12" t="s">
        <v>5134</v>
      </c>
      <c r="I36" s="12" t="s">
        <v>82</v>
      </c>
      <c r="J36" s="60">
        <v>0</v>
      </c>
      <c r="K36" s="40"/>
      <c r="L36" s="60">
        <v>0</v>
      </c>
      <c r="M36" s="40"/>
      <c r="N36" s="60">
        <v>0</v>
      </c>
      <c r="O36" s="40"/>
      <c r="P36" s="60">
        <v>0</v>
      </c>
      <c r="Q36" s="40"/>
      <c r="R36" s="60">
        <v>0</v>
      </c>
      <c r="S36" s="40"/>
      <c r="T36" s="60">
        <v>0</v>
      </c>
      <c r="U36" s="40"/>
      <c r="V36" s="60">
        <v>0</v>
      </c>
      <c r="W36" s="41"/>
      <c r="X36" s="60">
        <v>0</v>
      </c>
      <c r="Y36" s="40"/>
    </row>
    <row r="37" spans="1:25" ht="30" x14ac:dyDescent="0.25">
      <c r="A37" s="564" t="s">
        <v>551</v>
      </c>
      <c r="B37" s="564"/>
      <c r="C37" s="564"/>
      <c r="D37" s="754"/>
      <c r="E37" s="754" t="s">
        <v>6972</v>
      </c>
      <c r="F37" s="450" t="s">
        <v>83</v>
      </c>
      <c r="G37" s="12" t="s">
        <v>84</v>
      </c>
      <c r="H37" s="12" t="s">
        <v>5139</v>
      </c>
      <c r="I37" s="12" t="s">
        <v>5135</v>
      </c>
      <c r="J37" s="60">
        <v>0</v>
      </c>
      <c r="K37" s="40"/>
      <c r="L37" s="60">
        <v>0</v>
      </c>
      <c r="M37" s="40"/>
      <c r="N37" s="60">
        <v>0</v>
      </c>
      <c r="O37" s="40"/>
      <c r="P37" s="60">
        <v>0</v>
      </c>
      <c r="Q37" s="40"/>
      <c r="R37" s="60">
        <v>0</v>
      </c>
      <c r="S37" s="40"/>
      <c r="T37" s="60">
        <v>0</v>
      </c>
      <c r="U37" s="40"/>
      <c r="V37" s="60">
        <v>0</v>
      </c>
      <c r="W37" s="41"/>
      <c r="X37" s="60">
        <v>0</v>
      </c>
      <c r="Y37" s="40"/>
    </row>
    <row r="38" spans="1:25" ht="90" x14ac:dyDescent="0.25">
      <c r="A38" s="564">
        <v>25</v>
      </c>
      <c r="B38" s="564"/>
      <c r="C38" s="564"/>
      <c r="D38" s="754" t="s">
        <v>69</v>
      </c>
      <c r="E38" s="754"/>
      <c r="F38" s="450" t="s">
        <v>85</v>
      </c>
      <c r="G38" s="12" t="s">
        <v>86</v>
      </c>
      <c r="H38" s="12" t="s">
        <v>87</v>
      </c>
      <c r="I38" s="12" t="s">
        <v>4857</v>
      </c>
      <c r="J38" s="42">
        <v>0</v>
      </c>
      <c r="K38" s="33" t="s">
        <v>4855</v>
      </c>
      <c r="L38" s="42">
        <v>0</v>
      </c>
      <c r="M38" s="41"/>
      <c r="N38" s="42">
        <v>0</v>
      </c>
      <c r="O38" s="41"/>
      <c r="P38" s="42">
        <v>0</v>
      </c>
      <c r="Q38" s="41"/>
      <c r="R38" s="42">
        <v>0</v>
      </c>
      <c r="S38" s="41"/>
      <c r="T38" s="42">
        <v>0</v>
      </c>
      <c r="U38" s="41"/>
      <c r="V38" s="42">
        <v>0</v>
      </c>
      <c r="W38" s="41"/>
      <c r="X38" s="42">
        <v>0</v>
      </c>
      <c r="Y38" s="41"/>
    </row>
    <row r="39" spans="1:25" ht="90" x14ac:dyDescent="0.25">
      <c r="A39" s="564">
        <v>26</v>
      </c>
      <c r="B39" s="564"/>
      <c r="C39" s="564"/>
      <c r="D39" s="754" t="s">
        <v>70</v>
      </c>
      <c r="E39" s="754"/>
      <c r="F39" s="450" t="s">
        <v>88</v>
      </c>
      <c r="G39" s="12" t="s">
        <v>4861</v>
      </c>
      <c r="H39" s="12" t="s">
        <v>4860</v>
      </c>
      <c r="I39" s="12" t="s">
        <v>4859</v>
      </c>
      <c r="J39" s="60">
        <v>0</v>
      </c>
      <c r="K39" s="40"/>
      <c r="L39" s="60">
        <v>0</v>
      </c>
      <c r="M39" s="40"/>
      <c r="N39" s="60">
        <v>0</v>
      </c>
      <c r="O39" s="40"/>
      <c r="P39" s="60">
        <v>0</v>
      </c>
      <c r="Q39" s="40"/>
      <c r="R39" s="60">
        <v>0</v>
      </c>
      <c r="S39" s="40"/>
      <c r="T39" s="60">
        <v>0</v>
      </c>
      <c r="U39" s="40"/>
      <c r="V39" s="60">
        <v>0</v>
      </c>
      <c r="W39" s="41"/>
      <c r="X39" s="60">
        <v>0</v>
      </c>
      <c r="Y39" s="40"/>
    </row>
    <row r="40" spans="1:25" ht="90" x14ac:dyDescent="0.25">
      <c r="A40" s="564">
        <v>27</v>
      </c>
      <c r="B40" s="564"/>
      <c r="C40" s="564"/>
      <c r="D40" s="754" t="s">
        <v>71</v>
      </c>
      <c r="E40" s="754"/>
      <c r="F40" s="450" t="s">
        <v>89</v>
      </c>
      <c r="G40" s="12" t="s">
        <v>4862</v>
      </c>
      <c r="H40" s="12" t="s">
        <v>4860</v>
      </c>
      <c r="I40" s="12" t="s">
        <v>4859</v>
      </c>
      <c r="J40" s="60">
        <v>0</v>
      </c>
      <c r="K40" s="40"/>
      <c r="L40" s="60">
        <v>0</v>
      </c>
      <c r="M40" s="40"/>
      <c r="N40" s="60">
        <v>0</v>
      </c>
      <c r="O40" s="40"/>
      <c r="P40" s="60">
        <v>0</v>
      </c>
      <c r="Q40" s="40"/>
      <c r="R40" s="60">
        <v>0</v>
      </c>
      <c r="S40" s="40"/>
      <c r="T40" s="60">
        <v>0</v>
      </c>
      <c r="U40" s="40"/>
      <c r="V40" s="60">
        <v>0</v>
      </c>
      <c r="W40" s="41"/>
      <c r="X40" s="60">
        <v>0</v>
      </c>
      <c r="Y40" s="40"/>
    </row>
    <row r="41" spans="1:25" s="26" customFormat="1" ht="148.5" customHeight="1" x14ac:dyDescent="0.25">
      <c r="A41" s="28"/>
      <c r="B41" s="28"/>
      <c r="C41" s="750" t="s">
        <v>552</v>
      </c>
      <c r="D41" s="28"/>
      <c r="E41" s="28"/>
      <c r="F41" s="502" t="s">
        <v>5136</v>
      </c>
      <c r="G41" s="28"/>
      <c r="H41" s="28"/>
      <c r="I41" s="28"/>
      <c r="J41" s="75">
        <f>AVERAGE(J42,J49,J57:J59)</f>
        <v>50</v>
      </c>
      <c r="K41" s="44"/>
      <c r="L41" s="75">
        <f>AVERAGE(L42,L49,L57:L59)</f>
        <v>50</v>
      </c>
      <c r="M41" s="67"/>
      <c r="N41" s="75">
        <f>AVERAGE(N42,N49,N57:N59)</f>
        <v>50</v>
      </c>
      <c r="O41" s="67"/>
      <c r="P41" s="75">
        <f>AVERAGE(P42,P49,P57:P59)</f>
        <v>50</v>
      </c>
      <c r="Q41" s="67"/>
      <c r="R41" s="75">
        <f>AVERAGE(R42,R49,R57:R59)</f>
        <v>50</v>
      </c>
      <c r="S41" s="67"/>
      <c r="T41" s="75">
        <f>AVERAGE(T42,T49,T57:T59)</f>
        <v>50</v>
      </c>
      <c r="U41" s="67"/>
      <c r="V41" s="75">
        <f>AVERAGE(V42,V49,V57:V59)</f>
        <v>50</v>
      </c>
      <c r="W41" s="44"/>
      <c r="X41" s="75">
        <f>AVERAGE(X42,X49,X57:X59)</f>
        <v>50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45"/>
      <c r="K44" s="40"/>
      <c r="L44" s="45"/>
      <c r="M44" s="45"/>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45"/>
      <c r="L50" s="60">
        <v>100</v>
      </c>
      <c r="M50" s="45"/>
      <c r="N50" s="60">
        <v>100</v>
      </c>
      <c r="O50" s="45"/>
      <c r="P50" s="60">
        <v>100</v>
      </c>
      <c r="Q50" s="45"/>
      <c r="R50" s="60">
        <v>100</v>
      </c>
      <c r="S50" s="45"/>
      <c r="T50" s="60">
        <v>100</v>
      </c>
      <c r="U50" s="45"/>
      <c r="V50" s="60">
        <v>100</v>
      </c>
      <c r="W50" s="41"/>
      <c r="X50" s="60">
        <v>100</v>
      </c>
      <c r="Y50" s="45"/>
    </row>
    <row r="51" spans="1:25" ht="90" x14ac:dyDescent="0.25">
      <c r="A51" s="564" t="s">
        <v>560</v>
      </c>
      <c r="B51" s="564"/>
      <c r="C51" s="564"/>
      <c r="D51" s="564"/>
      <c r="E51" s="754" t="s">
        <v>6977</v>
      </c>
      <c r="F51" s="450" t="s">
        <v>5115</v>
      </c>
      <c r="G51" s="12" t="s">
        <v>109</v>
      </c>
      <c r="H51" s="12" t="s">
        <v>94</v>
      </c>
      <c r="I51" s="12" t="s">
        <v>95</v>
      </c>
      <c r="J51" s="60"/>
      <c r="K51" s="45"/>
      <c r="L51" s="45"/>
      <c r="M51" s="45"/>
      <c r="N51" s="45"/>
      <c r="O51" s="45"/>
      <c r="P51" s="45"/>
      <c r="Q51" s="45"/>
      <c r="R51" s="45"/>
      <c r="S51" s="45"/>
      <c r="T51" s="45"/>
      <c r="U51" s="45"/>
      <c r="V51" s="45"/>
      <c r="W51" s="41"/>
      <c r="X51" s="45"/>
      <c r="Y51" s="45"/>
    </row>
    <row r="52" spans="1:25" ht="75" x14ac:dyDescent="0.25">
      <c r="A52" s="564" t="s">
        <v>561</v>
      </c>
      <c r="B52" s="564"/>
      <c r="C52" s="564"/>
      <c r="D52" s="564"/>
      <c r="E52" s="754" t="s">
        <v>6978</v>
      </c>
      <c r="F52" s="450" t="s">
        <v>110</v>
      </c>
      <c r="G52" s="12" t="s">
        <v>91</v>
      </c>
      <c r="H52" s="12" t="s">
        <v>98</v>
      </c>
      <c r="I52" s="12" t="s">
        <v>111</v>
      </c>
      <c r="J52" s="40"/>
      <c r="K52" s="40"/>
      <c r="L52" s="45"/>
      <c r="M52" s="45"/>
      <c r="N52" s="45"/>
      <c r="O52" s="45"/>
      <c r="P52" s="45"/>
      <c r="Q52" s="45"/>
      <c r="R52" s="45"/>
      <c r="S52" s="45"/>
      <c r="T52" s="45"/>
      <c r="U52" s="45"/>
      <c r="V52" s="45"/>
      <c r="W52" s="41"/>
      <c r="X52" s="45"/>
      <c r="Y52" s="45"/>
    </row>
    <row r="53" spans="1:25" ht="120" x14ac:dyDescent="0.25">
      <c r="A53" s="564" t="s">
        <v>562</v>
      </c>
      <c r="B53" s="564"/>
      <c r="C53" s="564"/>
      <c r="D53" s="564"/>
      <c r="E53" s="754" t="s">
        <v>6979</v>
      </c>
      <c r="F53" s="450" t="s">
        <v>5116</v>
      </c>
      <c r="G53" s="12" t="s">
        <v>100</v>
      </c>
      <c r="H53" s="12" t="s">
        <v>101</v>
      </c>
      <c r="I53" s="12" t="s">
        <v>102</v>
      </c>
      <c r="J53" s="60"/>
      <c r="K53" s="41"/>
      <c r="L53" s="45"/>
      <c r="M53" s="45"/>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45"/>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45"/>
      <c r="M56" s="45"/>
      <c r="N56" s="45"/>
      <c r="O56" s="45"/>
      <c r="P56" s="45"/>
      <c r="Q56" s="45"/>
      <c r="R56" s="45"/>
      <c r="S56" s="45"/>
      <c r="T56" s="45"/>
      <c r="U56" s="45"/>
      <c r="V56" s="45"/>
      <c r="W56" s="41"/>
      <c r="X56" s="45"/>
      <c r="Y56" s="45"/>
    </row>
    <row r="57" spans="1:25" ht="90" x14ac:dyDescent="0.25">
      <c r="A57" s="564">
        <v>30</v>
      </c>
      <c r="B57" s="564"/>
      <c r="C57" s="564"/>
      <c r="D57" s="754" t="s">
        <v>131</v>
      </c>
      <c r="E57" s="754"/>
      <c r="F57" s="450" t="s">
        <v>113</v>
      </c>
      <c r="G57" s="12" t="s">
        <v>114</v>
      </c>
      <c r="H57" s="12" t="s">
        <v>115</v>
      </c>
      <c r="I57" s="12" t="s">
        <v>116</v>
      </c>
      <c r="J57" s="60">
        <v>50</v>
      </c>
      <c r="K57" s="41" t="s">
        <v>3313</v>
      </c>
      <c r="L57" s="60">
        <v>50</v>
      </c>
      <c r="M57" s="41"/>
      <c r="N57" s="60">
        <v>50</v>
      </c>
      <c r="O57" s="41"/>
      <c r="P57" s="60">
        <v>50</v>
      </c>
      <c r="Q57" s="41"/>
      <c r="R57" s="60">
        <v>50</v>
      </c>
      <c r="S57" s="41"/>
      <c r="T57" s="60">
        <v>50</v>
      </c>
      <c r="U57" s="41"/>
      <c r="V57" s="60">
        <v>50</v>
      </c>
      <c r="W57" s="41"/>
      <c r="X57" s="60">
        <v>50</v>
      </c>
      <c r="Y57" s="41"/>
    </row>
    <row r="58" spans="1:25" ht="90" x14ac:dyDescent="0.25">
      <c r="A58" s="564">
        <v>31</v>
      </c>
      <c r="B58" s="564"/>
      <c r="C58" s="564"/>
      <c r="D58" s="754" t="s">
        <v>130</v>
      </c>
      <c r="E58" s="754"/>
      <c r="F58" s="450" t="s">
        <v>117</v>
      </c>
      <c r="G58" s="12" t="s">
        <v>118</v>
      </c>
      <c r="H58" s="12" t="s">
        <v>119</v>
      </c>
      <c r="I58" s="12" t="s">
        <v>120</v>
      </c>
      <c r="J58" s="60">
        <v>0</v>
      </c>
      <c r="K58" s="380" t="s">
        <v>3314</v>
      </c>
      <c r="L58" s="60">
        <v>0</v>
      </c>
      <c r="M58" s="41"/>
      <c r="N58" s="60">
        <v>0</v>
      </c>
      <c r="O58" s="41"/>
      <c r="P58" s="60">
        <v>0</v>
      </c>
      <c r="Q58" s="41"/>
      <c r="R58" s="60">
        <v>0</v>
      </c>
      <c r="S58" s="41"/>
      <c r="T58" s="60">
        <v>0</v>
      </c>
      <c r="U58" s="41"/>
      <c r="V58" s="60">
        <v>0</v>
      </c>
      <c r="W58" s="41"/>
      <c r="X58" s="60">
        <v>0</v>
      </c>
      <c r="Y58" s="41"/>
    </row>
    <row r="59" spans="1:25" ht="195" x14ac:dyDescent="0.25">
      <c r="A59" s="564">
        <v>32</v>
      </c>
      <c r="B59" s="564"/>
      <c r="C59" s="564"/>
      <c r="D59" s="754" t="s">
        <v>129</v>
      </c>
      <c r="E59" s="754"/>
      <c r="F59" s="450" t="s">
        <v>125</v>
      </c>
      <c r="G59" s="12" t="s">
        <v>114</v>
      </c>
      <c r="H59" s="12" t="s">
        <v>126</v>
      </c>
      <c r="I59" s="12" t="s">
        <v>127</v>
      </c>
      <c r="J59" s="60">
        <v>0</v>
      </c>
      <c r="K59" s="41" t="s">
        <v>3317</v>
      </c>
      <c r="L59" s="60">
        <v>0</v>
      </c>
      <c r="M59" s="40"/>
      <c r="N59" s="60">
        <v>0</v>
      </c>
      <c r="O59" s="40"/>
      <c r="P59" s="60">
        <v>0</v>
      </c>
      <c r="Q59" s="40"/>
      <c r="R59" s="60">
        <v>0</v>
      </c>
      <c r="S59" s="382" t="s">
        <v>3318</v>
      </c>
      <c r="T59" s="60">
        <v>0</v>
      </c>
      <c r="U59" s="40"/>
      <c r="V59" s="60">
        <v>0</v>
      </c>
      <c r="W59" s="41"/>
      <c r="X59" s="60">
        <v>0</v>
      </c>
      <c r="Y59" s="383" t="s">
        <v>3319</v>
      </c>
    </row>
    <row r="60" spans="1:25" s="26" customFormat="1" ht="96" customHeight="1" x14ac:dyDescent="0.25">
      <c r="A60" s="28"/>
      <c r="B60" s="28"/>
      <c r="C60" s="750" t="s">
        <v>566</v>
      </c>
      <c r="D60" s="28"/>
      <c r="E60" s="28"/>
      <c r="F60" s="901" t="s">
        <v>5020</v>
      </c>
      <c r="G60" s="751"/>
      <c r="H60" s="751"/>
      <c r="I60" s="751"/>
      <c r="J60" s="75">
        <f>AVERAGE(J61:J65)</f>
        <v>50</v>
      </c>
      <c r="K60" s="67"/>
      <c r="L60" s="75">
        <f>AVERAGE(L61:L65)</f>
        <v>50</v>
      </c>
      <c r="M60" s="67"/>
      <c r="N60" s="75">
        <f>AVERAGE(N61:N65)</f>
        <v>50</v>
      </c>
      <c r="O60" s="67"/>
      <c r="P60" s="75">
        <f>AVERAGE(P61:P65)</f>
        <v>50</v>
      </c>
      <c r="Q60" s="67"/>
      <c r="R60" s="75">
        <f>AVERAGE(R61:R65)</f>
        <v>50</v>
      </c>
      <c r="S60" s="67"/>
      <c r="T60" s="75">
        <f>AVERAGE(T61:T65)</f>
        <v>50</v>
      </c>
      <c r="U60" s="67"/>
      <c r="V60" s="75">
        <f>AVERAGE(V61:V65)</f>
        <v>50</v>
      </c>
      <c r="W60" s="44"/>
      <c r="X60" s="75">
        <f>AVERAGE(X61:X65)</f>
        <v>50</v>
      </c>
      <c r="Y60" s="67"/>
    </row>
    <row r="61" spans="1:25" ht="195" x14ac:dyDescent="0.25">
      <c r="A61" s="564">
        <v>33</v>
      </c>
      <c r="B61" s="564"/>
      <c r="C61" s="564"/>
      <c r="D61" s="754" t="s">
        <v>128</v>
      </c>
      <c r="E61" s="754"/>
      <c r="F61" s="450" t="s">
        <v>121</v>
      </c>
      <c r="G61" s="12" t="s">
        <v>122</v>
      </c>
      <c r="H61" s="12" t="s">
        <v>123</v>
      </c>
      <c r="I61" s="12" t="s">
        <v>124</v>
      </c>
      <c r="J61" s="60">
        <v>50</v>
      </c>
      <c r="K61" s="380" t="s">
        <v>3315</v>
      </c>
      <c r="L61" s="60">
        <v>50</v>
      </c>
      <c r="M61" s="45"/>
      <c r="N61" s="60">
        <v>50</v>
      </c>
      <c r="O61" s="45"/>
      <c r="P61" s="60">
        <v>50</v>
      </c>
      <c r="Q61" s="45"/>
      <c r="R61" s="60">
        <v>50</v>
      </c>
      <c r="S61" s="45"/>
      <c r="T61" s="60">
        <v>50</v>
      </c>
      <c r="U61" s="45"/>
      <c r="V61" s="60">
        <v>50</v>
      </c>
      <c r="W61" s="41"/>
      <c r="X61" s="60">
        <v>50</v>
      </c>
      <c r="Y61" s="381" t="s">
        <v>3316</v>
      </c>
    </row>
    <row r="62" spans="1:25" ht="45" x14ac:dyDescent="0.25">
      <c r="A62" s="564">
        <v>34</v>
      </c>
      <c r="B62" s="564"/>
      <c r="C62" s="564"/>
      <c r="D62" s="754" t="s">
        <v>132</v>
      </c>
      <c r="E62" s="754"/>
      <c r="F62" s="450" t="s">
        <v>132</v>
      </c>
      <c r="G62" s="12" t="s">
        <v>133</v>
      </c>
      <c r="H62" s="12" t="s">
        <v>134</v>
      </c>
      <c r="I62" s="12" t="s">
        <v>135</v>
      </c>
      <c r="J62" s="46">
        <v>50</v>
      </c>
      <c r="K62" s="83" t="s">
        <v>3320</v>
      </c>
      <c r="L62" s="46">
        <v>50</v>
      </c>
      <c r="M62" s="40"/>
      <c r="N62" s="46">
        <v>50</v>
      </c>
      <c r="O62" s="40"/>
      <c r="P62" s="46">
        <v>50</v>
      </c>
      <c r="Q62" s="40"/>
      <c r="R62" s="46">
        <v>50</v>
      </c>
      <c r="S62" s="40"/>
      <c r="T62" s="46">
        <v>50</v>
      </c>
      <c r="U62" s="40"/>
      <c r="V62" s="46">
        <v>50</v>
      </c>
      <c r="W62" s="40"/>
      <c r="X62" s="46">
        <v>50</v>
      </c>
      <c r="Y62" s="40"/>
    </row>
    <row r="63" spans="1:25" ht="255" x14ac:dyDescent="0.25">
      <c r="A63" s="564">
        <v>35</v>
      </c>
      <c r="B63" s="564"/>
      <c r="C63" s="564"/>
      <c r="D63" s="754" t="s">
        <v>148</v>
      </c>
      <c r="E63" s="754"/>
      <c r="F63" s="450" t="s">
        <v>136</v>
      </c>
      <c r="G63" s="12" t="s">
        <v>137</v>
      </c>
      <c r="H63" s="12" t="s">
        <v>138</v>
      </c>
      <c r="I63" s="12" t="s">
        <v>139</v>
      </c>
      <c r="J63" s="62">
        <v>0</v>
      </c>
      <c r="K63" s="41" t="s">
        <v>3321</v>
      </c>
      <c r="L63" s="62">
        <v>0</v>
      </c>
      <c r="M63" s="46"/>
      <c r="N63" s="62">
        <v>0</v>
      </c>
      <c r="O63" s="46"/>
      <c r="P63" s="62">
        <v>0</v>
      </c>
      <c r="Q63" s="46"/>
      <c r="R63" s="62">
        <v>0</v>
      </c>
      <c r="S63" s="384" t="s">
        <v>3322</v>
      </c>
      <c r="T63" s="62">
        <v>0</v>
      </c>
      <c r="U63" s="46"/>
      <c r="V63" s="62">
        <v>0</v>
      </c>
      <c r="W63" s="40"/>
      <c r="X63" s="62">
        <v>0</v>
      </c>
      <c r="Y63" s="385" t="s">
        <v>3323</v>
      </c>
    </row>
    <row r="64" spans="1:25" ht="315" x14ac:dyDescent="0.25">
      <c r="A64" s="564">
        <v>36</v>
      </c>
      <c r="B64" s="564"/>
      <c r="C64" s="564"/>
      <c r="D64" s="754" t="s">
        <v>149</v>
      </c>
      <c r="E64" s="754"/>
      <c r="F64" s="450" t="s">
        <v>140</v>
      </c>
      <c r="G64" s="12" t="s">
        <v>141</v>
      </c>
      <c r="H64" s="12" t="s">
        <v>142</v>
      </c>
      <c r="I64" s="12" t="s">
        <v>143</v>
      </c>
      <c r="J64" s="62">
        <v>50</v>
      </c>
      <c r="K64" s="41" t="s">
        <v>3324</v>
      </c>
      <c r="L64" s="62">
        <v>50</v>
      </c>
      <c r="M64" s="40"/>
      <c r="N64" s="62">
        <v>50</v>
      </c>
      <c r="O64" s="40"/>
      <c r="P64" s="62">
        <v>50</v>
      </c>
      <c r="Q64" s="40"/>
      <c r="R64" s="62">
        <v>50</v>
      </c>
      <c r="S64" s="262" t="s">
        <v>3325</v>
      </c>
      <c r="T64" s="62">
        <v>50</v>
      </c>
      <c r="U64" s="40"/>
      <c r="V64" s="62">
        <v>50</v>
      </c>
      <c r="W64" s="40"/>
      <c r="X64" s="62">
        <v>50</v>
      </c>
      <c r="Y64" s="40"/>
    </row>
    <row r="65" spans="1:25" ht="105" x14ac:dyDescent="0.25">
      <c r="A65" s="564">
        <v>37</v>
      </c>
      <c r="B65" s="564"/>
      <c r="C65" s="564"/>
      <c r="D65" s="754" t="s">
        <v>150</v>
      </c>
      <c r="E65" s="754"/>
      <c r="F65" s="450" t="s">
        <v>144</v>
      </c>
      <c r="G65" s="12" t="s">
        <v>145</v>
      </c>
      <c r="H65" s="12" t="s">
        <v>146</v>
      </c>
      <c r="I65" s="12" t="s">
        <v>147</v>
      </c>
      <c r="J65" s="50">
        <v>100</v>
      </c>
      <c r="K65" s="47"/>
      <c r="L65" s="50">
        <v>100</v>
      </c>
      <c r="M65" s="50"/>
      <c r="N65" s="50">
        <v>100</v>
      </c>
      <c r="O65" s="50"/>
      <c r="P65" s="50">
        <v>100</v>
      </c>
      <c r="Q65" s="50"/>
      <c r="R65" s="50">
        <v>100</v>
      </c>
      <c r="S65" s="47"/>
      <c r="T65" s="50">
        <v>100</v>
      </c>
      <c r="U65" s="47"/>
      <c r="V65" s="50">
        <v>100</v>
      </c>
      <c r="W65" s="47"/>
      <c r="X65" s="50">
        <v>100</v>
      </c>
      <c r="Y65" s="40"/>
    </row>
    <row r="66" spans="1:25" s="26" customFormat="1" ht="102" customHeight="1" x14ac:dyDescent="0.25">
      <c r="A66" s="28"/>
      <c r="B66" s="28"/>
      <c r="C66" s="750" t="s">
        <v>567</v>
      </c>
      <c r="D66" s="28"/>
      <c r="E66" s="28"/>
      <c r="F66" s="502" t="s">
        <v>524</v>
      </c>
      <c r="G66" s="28"/>
      <c r="H66" s="28"/>
      <c r="I66" s="28"/>
      <c r="J66" s="75">
        <f>AVERAGE(J67:J72)</f>
        <v>50</v>
      </c>
      <c r="K66" s="44"/>
      <c r="L66" s="75">
        <f>AVERAGE(L67:L72)</f>
        <v>50</v>
      </c>
      <c r="M66" s="67"/>
      <c r="N66" s="75">
        <f>AVERAGE(N67:N72)</f>
        <v>50</v>
      </c>
      <c r="O66" s="67"/>
      <c r="P66" s="75">
        <f>AVERAGE(P67:P72)</f>
        <v>50</v>
      </c>
      <c r="Q66" s="67"/>
      <c r="R66" s="75">
        <f>AVERAGE(R67:R72)</f>
        <v>50</v>
      </c>
      <c r="S66" s="67"/>
      <c r="T66" s="75">
        <f>AVERAGE(T67:T72)</f>
        <v>50</v>
      </c>
      <c r="U66" s="67"/>
      <c r="V66" s="75">
        <f>AVERAGE(V67:V72)</f>
        <v>50</v>
      </c>
      <c r="W66" s="44"/>
      <c r="X66" s="75">
        <f>AVERAGE(X67:X72)</f>
        <v>50</v>
      </c>
      <c r="Y66" s="67"/>
    </row>
    <row r="67" spans="1:25" ht="86.25" x14ac:dyDescent="0.25">
      <c r="A67" s="564">
        <v>38</v>
      </c>
      <c r="B67" s="564"/>
      <c r="C67" s="564"/>
      <c r="D67" s="754" t="s">
        <v>165</v>
      </c>
      <c r="E67" s="754"/>
      <c r="F67" s="450" t="s">
        <v>7193</v>
      </c>
      <c r="G67" s="12" t="s">
        <v>151</v>
      </c>
      <c r="H67" s="12" t="s">
        <v>152</v>
      </c>
      <c r="I67" s="12" t="s">
        <v>153</v>
      </c>
      <c r="J67" s="46">
        <v>0</v>
      </c>
      <c r="K67" s="46"/>
      <c r="L67" s="46">
        <v>0</v>
      </c>
      <c r="M67" s="46"/>
      <c r="N67" s="46">
        <v>0</v>
      </c>
      <c r="O67" s="46"/>
      <c r="P67" s="46">
        <v>0</v>
      </c>
      <c r="Q67" s="46"/>
      <c r="R67" s="46">
        <v>0</v>
      </c>
      <c r="S67" s="46"/>
      <c r="T67" s="46">
        <v>0</v>
      </c>
      <c r="U67" s="46"/>
      <c r="V67" s="46">
        <v>0</v>
      </c>
      <c r="W67" s="40"/>
      <c r="X67" s="46">
        <v>0</v>
      </c>
      <c r="Y67" s="46"/>
    </row>
    <row r="68" spans="1:25" ht="120.75" x14ac:dyDescent="0.25">
      <c r="A68" s="564">
        <v>39</v>
      </c>
      <c r="B68" s="564"/>
      <c r="C68" s="564"/>
      <c r="D68" s="754" t="s">
        <v>162</v>
      </c>
      <c r="E68" s="754"/>
      <c r="F68" s="450" t="s">
        <v>154</v>
      </c>
      <c r="G68" s="12" t="s">
        <v>155</v>
      </c>
      <c r="H68" s="12" t="s">
        <v>7176</v>
      </c>
      <c r="I68" s="12" t="s">
        <v>114</v>
      </c>
      <c r="J68" s="62">
        <v>50</v>
      </c>
      <c r="K68" s="34" t="s">
        <v>4897</v>
      </c>
      <c r="L68" s="62">
        <v>50</v>
      </c>
      <c r="M68" s="40"/>
      <c r="N68" s="62">
        <v>50</v>
      </c>
      <c r="O68" s="40"/>
      <c r="P68" s="62">
        <v>50</v>
      </c>
      <c r="Q68" s="40"/>
      <c r="R68" s="62">
        <v>50</v>
      </c>
      <c r="S68" s="40"/>
      <c r="T68" s="62">
        <v>50</v>
      </c>
      <c r="U68" s="40"/>
      <c r="V68" s="62">
        <v>50</v>
      </c>
      <c r="W68" s="40"/>
      <c r="X68" s="62">
        <v>50</v>
      </c>
      <c r="Y68" s="40"/>
    </row>
    <row r="69" spans="1:25" ht="51.75" x14ac:dyDescent="0.25">
      <c r="A69" s="564">
        <v>40</v>
      </c>
      <c r="B69" s="564"/>
      <c r="C69" s="564"/>
      <c r="D69" s="754" t="s">
        <v>164</v>
      </c>
      <c r="E69" s="754"/>
      <c r="F69" s="450" t="s">
        <v>156</v>
      </c>
      <c r="G69" s="12" t="s">
        <v>157</v>
      </c>
      <c r="H69" s="12" t="s">
        <v>158</v>
      </c>
      <c r="I69" s="12" t="s">
        <v>114</v>
      </c>
      <c r="J69" s="46">
        <v>100</v>
      </c>
      <c r="K69" s="40"/>
      <c r="L69" s="46">
        <v>100</v>
      </c>
      <c r="M69" s="40"/>
      <c r="N69" s="46">
        <v>100</v>
      </c>
      <c r="O69" s="40"/>
      <c r="P69" s="46">
        <v>100</v>
      </c>
      <c r="Q69" s="40"/>
      <c r="R69" s="46">
        <v>100</v>
      </c>
      <c r="S69" s="40"/>
      <c r="T69" s="46">
        <v>100</v>
      </c>
      <c r="U69" s="40"/>
      <c r="V69" s="46">
        <v>100</v>
      </c>
      <c r="W69" s="40"/>
      <c r="X69" s="46">
        <v>100</v>
      </c>
      <c r="Y69" s="40"/>
    </row>
    <row r="70" spans="1:25" ht="60" x14ac:dyDescent="0.25">
      <c r="A70" s="564">
        <v>41</v>
      </c>
      <c r="B70" s="564"/>
      <c r="C70" s="564"/>
      <c r="D70" s="754" t="s">
        <v>159</v>
      </c>
      <c r="E70" s="754"/>
      <c r="F70" s="450" t="s">
        <v>159</v>
      </c>
      <c r="G70" s="12" t="s">
        <v>157</v>
      </c>
      <c r="H70" s="12" t="s">
        <v>158</v>
      </c>
      <c r="I70" s="12" t="s">
        <v>114</v>
      </c>
      <c r="J70" s="62">
        <v>50</v>
      </c>
      <c r="K70" s="35" t="s">
        <v>3326</v>
      </c>
      <c r="L70" s="62">
        <v>50</v>
      </c>
      <c r="M70" s="40"/>
      <c r="N70" s="62">
        <v>50</v>
      </c>
      <c r="O70" s="40"/>
      <c r="P70" s="62">
        <v>50</v>
      </c>
      <c r="Q70" s="40"/>
      <c r="R70" s="62">
        <v>50</v>
      </c>
      <c r="S70" s="40"/>
      <c r="T70" s="62">
        <v>50</v>
      </c>
      <c r="U70" s="40"/>
      <c r="V70" s="62">
        <v>50</v>
      </c>
      <c r="W70" s="40"/>
      <c r="X70" s="62">
        <v>50</v>
      </c>
      <c r="Y70" s="386" t="s">
        <v>3327</v>
      </c>
    </row>
    <row r="71" spans="1:25" ht="75" x14ac:dyDescent="0.25">
      <c r="A71" s="564">
        <v>42</v>
      </c>
      <c r="B71" s="564"/>
      <c r="C71" s="564"/>
      <c r="D71" s="754" t="s">
        <v>163</v>
      </c>
      <c r="E71" s="754"/>
      <c r="F71" s="450" t="s">
        <v>160</v>
      </c>
      <c r="G71" s="12" t="s">
        <v>157</v>
      </c>
      <c r="H71" s="12" t="s">
        <v>158</v>
      </c>
      <c r="I71" s="12" t="s">
        <v>114</v>
      </c>
      <c r="J71" s="62">
        <v>50</v>
      </c>
      <c r="K71" s="35" t="s">
        <v>3328</v>
      </c>
      <c r="L71" s="62">
        <v>50</v>
      </c>
      <c r="M71" s="40"/>
      <c r="N71" s="62">
        <v>50</v>
      </c>
      <c r="O71" s="40"/>
      <c r="P71" s="62">
        <v>50</v>
      </c>
      <c r="Q71" s="40"/>
      <c r="R71" s="62">
        <v>50</v>
      </c>
      <c r="S71" s="40"/>
      <c r="T71" s="62">
        <v>50</v>
      </c>
      <c r="U71" s="40"/>
      <c r="V71" s="62">
        <v>50</v>
      </c>
      <c r="W71" s="47"/>
      <c r="X71" s="62">
        <v>50</v>
      </c>
      <c r="Y71" s="40"/>
    </row>
    <row r="72" spans="1:25" ht="195" x14ac:dyDescent="0.25">
      <c r="A72" s="564">
        <v>43</v>
      </c>
      <c r="B72" s="564"/>
      <c r="C72" s="564"/>
      <c r="D72" s="754" t="s">
        <v>166</v>
      </c>
      <c r="E72" s="754"/>
      <c r="F72" s="450" t="s">
        <v>161</v>
      </c>
      <c r="G72" s="12" t="s">
        <v>157</v>
      </c>
      <c r="H72" s="12" t="s">
        <v>158</v>
      </c>
      <c r="I72" s="12" t="s">
        <v>114</v>
      </c>
      <c r="J72" s="62">
        <v>50</v>
      </c>
      <c r="K72" s="41" t="s">
        <v>3329</v>
      </c>
      <c r="L72" s="62">
        <v>50</v>
      </c>
      <c r="M72" s="40"/>
      <c r="N72" s="62">
        <v>50</v>
      </c>
      <c r="O72" s="40"/>
      <c r="P72" s="62">
        <v>50</v>
      </c>
      <c r="Q72" s="40"/>
      <c r="R72" s="62">
        <v>50</v>
      </c>
      <c r="S72" s="41" t="s">
        <v>3330</v>
      </c>
      <c r="T72" s="62">
        <v>50</v>
      </c>
      <c r="U72" s="40"/>
      <c r="V72" s="62">
        <v>50</v>
      </c>
      <c r="W72" s="41"/>
      <c r="X72" s="62">
        <v>50</v>
      </c>
      <c r="Y72" s="40"/>
    </row>
    <row r="73" spans="1:25" s="26" customFormat="1" ht="45" x14ac:dyDescent="0.25">
      <c r="A73" s="760"/>
      <c r="B73" s="750" t="s">
        <v>568</v>
      </c>
      <c r="C73" s="28"/>
      <c r="D73" s="28"/>
      <c r="E73" s="28"/>
      <c r="F73" s="502" t="s">
        <v>525</v>
      </c>
      <c r="G73" s="28"/>
      <c r="H73" s="28"/>
      <c r="I73" s="28"/>
      <c r="J73" s="75">
        <f>AVERAGE(J74,J81,J90,J100)</f>
        <v>26.666666666666668</v>
      </c>
      <c r="K73" s="67"/>
      <c r="L73" s="75">
        <f>AVERAGE(L74,L81,L90,L100)</f>
        <v>26.666666666666668</v>
      </c>
      <c r="M73" s="67"/>
      <c r="N73" s="75">
        <f>AVERAGE(N74,N81,N90,N100)</f>
        <v>26.666666666666668</v>
      </c>
      <c r="O73" s="67"/>
      <c r="P73" s="75">
        <f>AVERAGE(P74,P81,P90,P100)</f>
        <v>26.666666666666668</v>
      </c>
      <c r="Q73" s="67"/>
      <c r="R73" s="75">
        <f>AVERAGE(R74,R81,R90,R100)</f>
        <v>26.666666666666668</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33.333333333333336</v>
      </c>
      <c r="K74" s="67"/>
      <c r="L74" s="75">
        <f>AVERAGE(L75:L80)</f>
        <v>33.333333333333336</v>
      </c>
      <c r="M74" s="67"/>
      <c r="N74" s="75">
        <f>AVERAGE(N75:N80)</f>
        <v>33.333333333333336</v>
      </c>
      <c r="O74" s="67"/>
      <c r="P74" s="75">
        <f>AVERAGE(P75:P80)</f>
        <v>33.333333333333336</v>
      </c>
      <c r="Q74" s="67"/>
      <c r="R74" s="75">
        <f>AVERAGE(R75:R80)</f>
        <v>33.333333333333336</v>
      </c>
      <c r="S74" s="67"/>
      <c r="T74" s="75"/>
      <c r="U74" s="67"/>
      <c r="V74" s="75"/>
      <c r="W74" s="44"/>
      <c r="X74" s="75"/>
      <c r="Y74" s="67"/>
    </row>
    <row r="75" spans="1:25" ht="225" x14ac:dyDescent="0.25">
      <c r="A75" s="564">
        <v>44</v>
      </c>
      <c r="B75" s="564"/>
      <c r="C75" s="564"/>
      <c r="D75" s="754" t="s">
        <v>227</v>
      </c>
      <c r="E75" s="754"/>
      <c r="F75" s="450" t="s">
        <v>5117</v>
      </c>
      <c r="G75" s="12" t="s">
        <v>167</v>
      </c>
      <c r="H75" s="12" t="s">
        <v>168</v>
      </c>
      <c r="I75" s="12" t="s">
        <v>169</v>
      </c>
      <c r="J75" s="60">
        <v>50</v>
      </c>
      <c r="K75" s="41" t="s">
        <v>5423</v>
      </c>
      <c r="L75" s="60">
        <v>50</v>
      </c>
      <c r="M75" s="41"/>
      <c r="N75" s="60">
        <v>50</v>
      </c>
      <c r="O75" s="41"/>
      <c r="P75" s="60">
        <v>50</v>
      </c>
      <c r="Q75" s="41"/>
      <c r="R75" s="60">
        <v>50</v>
      </c>
      <c r="S75" s="41" t="s">
        <v>5423</v>
      </c>
      <c r="T75" s="60"/>
      <c r="U75" s="45"/>
      <c r="V75" s="45"/>
      <c r="W75" s="41"/>
      <c r="X75" s="45"/>
      <c r="Y75" s="45"/>
    </row>
    <row r="76" spans="1:25" ht="409.5" x14ac:dyDescent="0.25">
      <c r="A76" s="564">
        <v>45</v>
      </c>
      <c r="B76" s="564"/>
      <c r="C76" s="564"/>
      <c r="D76" s="754" t="s">
        <v>228</v>
      </c>
      <c r="E76" s="754"/>
      <c r="F76" s="450" t="s">
        <v>170</v>
      </c>
      <c r="G76" s="12" t="s">
        <v>171</v>
      </c>
      <c r="H76" s="12" t="s">
        <v>172</v>
      </c>
      <c r="I76" s="12" t="s">
        <v>173</v>
      </c>
      <c r="J76" s="60">
        <v>50</v>
      </c>
      <c r="K76" s="41" t="s">
        <v>5410</v>
      </c>
      <c r="L76" s="60">
        <v>50</v>
      </c>
      <c r="M76" s="41"/>
      <c r="N76" s="60">
        <v>50</v>
      </c>
      <c r="O76" s="41"/>
      <c r="P76" s="60">
        <v>50</v>
      </c>
      <c r="Q76" s="41"/>
      <c r="R76" s="60">
        <v>50</v>
      </c>
      <c r="S76" s="387" t="s">
        <v>3331</v>
      </c>
      <c r="T76" s="60"/>
      <c r="U76" s="41"/>
      <c r="V76" s="45"/>
      <c r="W76" s="41"/>
      <c r="X76" s="45"/>
      <c r="Y76" s="45"/>
    </row>
    <row r="77" spans="1:25" ht="105" x14ac:dyDescent="0.25">
      <c r="A77" s="564">
        <v>46</v>
      </c>
      <c r="B77" s="564"/>
      <c r="C77" s="564"/>
      <c r="D77" s="754" t="s">
        <v>229</v>
      </c>
      <c r="E77" s="754"/>
      <c r="F77" s="450" t="s">
        <v>174</v>
      </c>
      <c r="G77" s="12" t="s">
        <v>175</v>
      </c>
      <c r="H77" s="12" t="s">
        <v>176</v>
      </c>
      <c r="I77" s="12" t="s">
        <v>177</v>
      </c>
      <c r="J77" s="60">
        <v>0</v>
      </c>
      <c r="K77" s="388" t="s">
        <v>3332</v>
      </c>
      <c r="L77" s="60">
        <v>0</v>
      </c>
      <c r="M77" s="40"/>
      <c r="N77" s="60">
        <v>0</v>
      </c>
      <c r="O77" s="40"/>
      <c r="P77" s="60">
        <v>0</v>
      </c>
      <c r="Q77" s="40"/>
      <c r="R77" s="60">
        <v>0</v>
      </c>
      <c r="S77" s="40"/>
      <c r="T77" s="60"/>
      <c r="U77" s="41"/>
      <c r="V77" s="45"/>
      <c r="W77" s="41"/>
      <c r="X77" s="45"/>
      <c r="Y77" s="45"/>
    </row>
    <row r="78" spans="1:25" ht="120" x14ac:dyDescent="0.25">
      <c r="A78" s="564">
        <v>47</v>
      </c>
      <c r="B78" s="564"/>
      <c r="C78" s="564"/>
      <c r="D78" s="754" t="s">
        <v>230</v>
      </c>
      <c r="E78" s="754"/>
      <c r="F78" s="450" t="s">
        <v>178</v>
      </c>
      <c r="G78" s="12" t="s">
        <v>171</v>
      </c>
      <c r="H78" s="12" t="s">
        <v>179</v>
      </c>
      <c r="I78" s="12" t="s">
        <v>180</v>
      </c>
      <c r="J78" s="60">
        <v>100</v>
      </c>
      <c r="K78" s="41" t="s">
        <v>3333</v>
      </c>
      <c r="L78" s="60">
        <v>100</v>
      </c>
      <c r="M78" s="40"/>
      <c r="N78" s="60">
        <v>100</v>
      </c>
      <c r="O78" s="40"/>
      <c r="P78" s="60">
        <v>100</v>
      </c>
      <c r="Q78" s="40"/>
      <c r="R78" s="60">
        <v>100</v>
      </c>
      <c r="S78" s="852" t="s">
        <v>3334</v>
      </c>
      <c r="T78" s="60"/>
      <c r="U78" s="41"/>
      <c r="V78" s="45"/>
      <c r="W78" s="41"/>
      <c r="X78" s="45"/>
      <c r="Y78" s="45"/>
    </row>
    <row r="79" spans="1:25" ht="165" x14ac:dyDescent="0.25">
      <c r="A79" s="564">
        <v>48</v>
      </c>
      <c r="B79" s="564"/>
      <c r="C79" s="564"/>
      <c r="D79" s="754" t="s">
        <v>231</v>
      </c>
      <c r="E79" s="754"/>
      <c r="F79" s="450" t="s">
        <v>181</v>
      </c>
      <c r="G79" s="12" t="s">
        <v>36</v>
      </c>
      <c r="H79" s="12" t="s">
        <v>176</v>
      </c>
      <c r="I79" s="12" t="s">
        <v>182</v>
      </c>
      <c r="J79" s="60">
        <v>0</v>
      </c>
      <c r="K79" s="40"/>
      <c r="L79" s="60">
        <v>0</v>
      </c>
      <c r="M79" s="40"/>
      <c r="N79" s="60">
        <v>0</v>
      </c>
      <c r="O79" s="40"/>
      <c r="P79" s="60">
        <v>0</v>
      </c>
      <c r="Q79" s="40"/>
      <c r="R79" s="60">
        <v>0</v>
      </c>
      <c r="S79" s="40"/>
      <c r="T79" s="45"/>
      <c r="U79" s="45"/>
      <c r="V79" s="45"/>
      <c r="W79" s="41"/>
      <c r="X79" s="45"/>
      <c r="Y79" s="45"/>
    </row>
    <row r="80" spans="1:25" ht="180" x14ac:dyDescent="0.25">
      <c r="A80" s="564">
        <v>49</v>
      </c>
      <c r="B80" s="564"/>
      <c r="C80" s="564"/>
      <c r="D80" s="754" t="s">
        <v>232</v>
      </c>
      <c r="E80" s="754"/>
      <c r="F80" s="450" t="s">
        <v>5073</v>
      </c>
      <c r="G80" s="12" t="s">
        <v>167</v>
      </c>
      <c r="H80" s="12" t="s">
        <v>168</v>
      </c>
      <c r="I80" s="12" t="s">
        <v>169</v>
      </c>
      <c r="J80" s="60">
        <v>0</v>
      </c>
      <c r="K80" s="40"/>
      <c r="L80" s="60">
        <v>0</v>
      </c>
      <c r="M80" s="40"/>
      <c r="N80" s="60">
        <v>0</v>
      </c>
      <c r="O80" s="40"/>
      <c r="P80" s="60">
        <v>0</v>
      </c>
      <c r="Q80" s="40"/>
      <c r="R80" s="60">
        <v>0</v>
      </c>
      <c r="S80" s="40"/>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53.333333333333336</v>
      </c>
      <c r="K81" s="44"/>
      <c r="L81" s="75">
        <f>AVERAGE(L82,L83,L87:L89)</f>
        <v>53.333333333333336</v>
      </c>
      <c r="M81" s="67"/>
      <c r="N81" s="75">
        <f>AVERAGE(N82,N83,N87:N89)</f>
        <v>53.333333333333336</v>
      </c>
      <c r="O81" s="67"/>
      <c r="P81" s="75">
        <f>AVERAGE(P82,P83,P87:P89)</f>
        <v>53.333333333333336</v>
      </c>
      <c r="Q81" s="67"/>
      <c r="R81" s="75">
        <f>AVERAGE(R82,R83,R87:R89)</f>
        <v>53.333333333333336</v>
      </c>
      <c r="S81" s="67"/>
      <c r="T81" s="75" t="e">
        <f>AVERAGE(T82,T83,T87:T89)</f>
        <v>#DIV/0!</v>
      </c>
      <c r="U81" s="67"/>
      <c r="V81" s="67"/>
      <c r="W81" s="44"/>
      <c r="X81" s="67"/>
      <c r="Y81" s="67"/>
    </row>
    <row r="82" spans="1:25" ht="195" x14ac:dyDescent="0.25">
      <c r="A82" s="564">
        <v>50</v>
      </c>
      <c r="B82" s="564"/>
      <c r="C82" s="564"/>
      <c r="D82" s="754" t="s">
        <v>233</v>
      </c>
      <c r="E82" s="754"/>
      <c r="F82" s="450" t="s">
        <v>183</v>
      </c>
      <c r="G82" s="12" t="s">
        <v>184</v>
      </c>
      <c r="H82" s="12" t="s">
        <v>185</v>
      </c>
      <c r="I82" s="12" t="s">
        <v>186</v>
      </c>
      <c r="J82" s="60">
        <v>0</v>
      </c>
      <c r="K82" s="389" t="s">
        <v>3335</v>
      </c>
      <c r="L82" s="60">
        <v>0</v>
      </c>
      <c r="M82" s="40"/>
      <c r="N82" s="60">
        <v>0</v>
      </c>
      <c r="O82" s="40"/>
      <c r="P82" s="60">
        <v>0</v>
      </c>
      <c r="Q82" s="40"/>
      <c r="R82" s="60">
        <v>0</v>
      </c>
      <c r="S82" s="40"/>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66.666666666666671</v>
      </c>
      <c r="K83" s="43"/>
      <c r="L83" s="61">
        <f>AVERAGE(L84:L86)</f>
        <v>66.666666666666671</v>
      </c>
      <c r="M83" s="69"/>
      <c r="N83" s="61">
        <f>AVERAGE(N84:N86)</f>
        <v>66.666666666666671</v>
      </c>
      <c r="O83" s="69"/>
      <c r="P83" s="61">
        <f>AVERAGE(P84:P86)</f>
        <v>66.666666666666671</v>
      </c>
      <c r="Q83" s="69"/>
      <c r="R83" s="61">
        <f>AVERAGE(R84:R86)</f>
        <v>66.666666666666671</v>
      </c>
      <c r="S83" s="69"/>
      <c r="T83" s="61" t="e">
        <f>AVERAGE(T84:T86)</f>
        <v>#DIV/0!</v>
      </c>
      <c r="U83" s="69"/>
      <c r="V83" s="69"/>
      <c r="W83" s="43"/>
      <c r="X83" s="69"/>
      <c r="Y83" s="69"/>
    </row>
    <row r="84" spans="1:25" ht="180" x14ac:dyDescent="0.25">
      <c r="A84" s="564" t="s">
        <v>5022</v>
      </c>
      <c r="B84" s="564"/>
      <c r="C84" s="564"/>
      <c r="D84" s="564"/>
      <c r="E84" s="754" t="s">
        <v>6984</v>
      </c>
      <c r="F84" s="450" t="s">
        <v>187</v>
      </c>
      <c r="G84" s="12" t="s">
        <v>175</v>
      </c>
      <c r="H84" s="12" t="s">
        <v>176</v>
      </c>
      <c r="I84" s="12" t="s">
        <v>5026</v>
      </c>
      <c r="J84" s="60">
        <v>100</v>
      </c>
      <c r="K84" s="390" t="s">
        <v>3336</v>
      </c>
      <c r="L84" s="60">
        <v>100</v>
      </c>
      <c r="M84" s="40"/>
      <c r="N84" s="60">
        <v>100</v>
      </c>
      <c r="O84" s="40"/>
      <c r="P84" s="60">
        <v>100</v>
      </c>
      <c r="Q84" s="40"/>
      <c r="R84" s="60">
        <v>100</v>
      </c>
      <c r="S84" s="40"/>
      <c r="T84" s="60"/>
      <c r="U84" s="41"/>
      <c r="V84" s="45"/>
      <c r="W84" s="41"/>
      <c r="X84" s="45"/>
      <c r="Y84" s="45"/>
    </row>
    <row r="85" spans="1:25" ht="120" x14ac:dyDescent="0.25">
      <c r="A85" s="564" t="s">
        <v>5023</v>
      </c>
      <c r="B85" s="564"/>
      <c r="C85" s="564"/>
      <c r="D85" s="564"/>
      <c r="E85" s="754" t="s">
        <v>6983</v>
      </c>
      <c r="F85" s="450" t="s">
        <v>188</v>
      </c>
      <c r="G85" s="12" t="s">
        <v>175</v>
      </c>
      <c r="H85" s="12" t="s">
        <v>189</v>
      </c>
      <c r="I85" s="12" t="s">
        <v>190</v>
      </c>
      <c r="J85" s="60">
        <v>100</v>
      </c>
      <c r="K85" s="391" t="s">
        <v>3337</v>
      </c>
      <c r="L85" s="60">
        <v>100</v>
      </c>
      <c r="M85" s="40"/>
      <c r="N85" s="60">
        <v>100</v>
      </c>
      <c r="O85" s="40"/>
      <c r="P85" s="60">
        <v>100</v>
      </c>
      <c r="Q85" s="40"/>
      <c r="R85" s="60">
        <v>100</v>
      </c>
      <c r="S85" s="40"/>
      <c r="T85" s="60"/>
      <c r="U85" s="45"/>
      <c r="V85" s="45"/>
      <c r="W85" s="41"/>
      <c r="X85" s="45"/>
      <c r="Y85" s="45"/>
    </row>
    <row r="86" spans="1:25" ht="135" x14ac:dyDescent="0.25">
      <c r="A86" s="564" t="s">
        <v>5024</v>
      </c>
      <c r="B86" s="564"/>
      <c r="C86" s="564"/>
      <c r="D86" s="564"/>
      <c r="E86" s="754" t="s">
        <v>6985</v>
      </c>
      <c r="F86" s="450" t="s">
        <v>191</v>
      </c>
      <c r="G86" s="12" t="s">
        <v>192</v>
      </c>
      <c r="H86" s="12" t="s">
        <v>193</v>
      </c>
      <c r="I86" s="12" t="s">
        <v>194</v>
      </c>
      <c r="J86" s="60">
        <v>0</v>
      </c>
      <c r="K86" s="391"/>
      <c r="L86" s="60">
        <v>0</v>
      </c>
      <c r="M86" s="41"/>
      <c r="N86" s="60">
        <v>0</v>
      </c>
      <c r="O86" s="41"/>
      <c r="P86" s="60">
        <v>0</v>
      </c>
      <c r="Q86" s="41"/>
      <c r="R86" s="60">
        <v>0</v>
      </c>
      <c r="S86" s="41"/>
      <c r="T86" s="60"/>
      <c r="U86" s="45"/>
      <c r="V86" s="45"/>
      <c r="W86" s="41"/>
      <c r="X86" s="45"/>
      <c r="Y86" s="45"/>
    </row>
    <row r="87" spans="1:25" ht="90" x14ac:dyDescent="0.25">
      <c r="A87" s="564">
        <v>52</v>
      </c>
      <c r="B87" s="564"/>
      <c r="C87" s="564"/>
      <c r="D87" s="754" t="s">
        <v>234</v>
      </c>
      <c r="E87" s="754"/>
      <c r="F87" s="450" t="s">
        <v>195</v>
      </c>
      <c r="G87" s="12" t="s">
        <v>196</v>
      </c>
      <c r="H87" s="12" t="s">
        <v>197</v>
      </c>
      <c r="I87" s="12" t="s">
        <v>198</v>
      </c>
      <c r="J87" s="60">
        <v>50</v>
      </c>
      <c r="K87" s="392" t="s">
        <v>3338</v>
      </c>
      <c r="L87" s="60">
        <v>50</v>
      </c>
      <c r="M87" s="41"/>
      <c r="N87" s="60">
        <v>50</v>
      </c>
      <c r="O87" s="41"/>
      <c r="P87" s="60">
        <v>50</v>
      </c>
      <c r="Q87" s="41"/>
      <c r="R87" s="60">
        <v>50</v>
      </c>
      <c r="S87" s="41"/>
      <c r="T87" s="45"/>
      <c r="U87" s="41"/>
      <c r="V87" s="45"/>
      <c r="W87" s="41"/>
      <c r="X87" s="45"/>
      <c r="Y87" s="45"/>
    </row>
    <row r="88" spans="1:25" ht="180" x14ac:dyDescent="0.25">
      <c r="A88" s="564">
        <v>53</v>
      </c>
      <c r="B88" s="564"/>
      <c r="C88" s="564"/>
      <c r="D88" s="754" t="s">
        <v>235</v>
      </c>
      <c r="E88" s="754"/>
      <c r="F88" s="450" t="s">
        <v>199</v>
      </c>
      <c r="G88" s="12" t="s">
        <v>175</v>
      </c>
      <c r="H88" s="12" t="s">
        <v>176</v>
      </c>
      <c r="I88" s="12" t="s">
        <v>200</v>
      </c>
      <c r="J88" s="60">
        <v>50</v>
      </c>
      <c r="K88" s="393" t="s">
        <v>3339</v>
      </c>
      <c r="L88" s="60">
        <v>50</v>
      </c>
      <c r="M88" s="41"/>
      <c r="N88" s="60">
        <v>50</v>
      </c>
      <c r="O88" s="41"/>
      <c r="P88" s="60">
        <v>50</v>
      </c>
      <c r="Q88" s="41"/>
      <c r="R88" s="60">
        <v>50</v>
      </c>
      <c r="S88" s="41"/>
      <c r="T88" s="60"/>
      <c r="U88" s="41"/>
      <c r="V88" s="45"/>
      <c r="W88" s="41"/>
      <c r="X88" s="45"/>
      <c r="Y88" s="45"/>
    </row>
    <row r="89" spans="1:25" ht="240" x14ac:dyDescent="0.25">
      <c r="A89" s="564">
        <v>54</v>
      </c>
      <c r="B89" s="564"/>
      <c r="C89" s="564"/>
      <c r="D89" s="754" t="s">
        <v>236</v>
      </c>
      <c r="E89" s="754"/>
      <c r="F89" s="450" t="s">
        <v>201</v>
      </c>
      <c r="G89" s="12" t="s">
        <v>4971</v>
      </c>
      <c r="H89" s="12" t="s">
        <v>4972</v>
      </c>
      <c r="I89" s="12" t="s">
        <v>4973</v>
      </c>
      <c r="J89" s="60">
        <v>100</v>
      </c>
      <c r="K89" s="853" t="s">
        <v>7305</v>
      </c>
      <c r="L89" s="60">
        <v>100</v>
      </c>
      <c r="M89" s="40" t="s">
        <v>2264</v>
      </c>
      <c r="N89" s="60">
        <v>100</v>
      </c>
      <c r="O89" s="40"/>
      <c r="P89" s="60">
        <v>100</v>
      </c>
      <c r="Q89" s="40"/>
      <c r="R89" s="60">
        <v>100</v>
      </c>
      <c r="S89" s="40"/>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0</v>
      </c>
      <c r="K90" s="67"/>
      <c r="L90" s="75">
        <f>AVERAGE(L91,L94,L97,L98,L99)</f>
        <v>0</v>
      </c>
      <c r="M90" s="67"/>
      <c r="N90" s="75">
        <f>AVERAGE(N91,N94,N97,N98,N99)</f>
        <v>0</v>
      </c>
      <c r="O90" s="67"/>
      <c r="P90" s="75">
        <f>AVERAGE(P91,P94,P97,P98,P99)</f>
        <v>0</v>
      </c>
      <c r="Q90" s="67"/>
      <c r="R90" s="75">
        <f>AVERAGE(R91,R94,R97,R98,R99)</f>
        <v>0</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0</v>
      </c>
      <c r="K91" s="69"/>
      <c r="L91" s="61">
        <f>AVERAGE(L92,L93)</f>
        <v>0</v>
      </c>
      <c r="M91" s="69"/>
      <c r="N91" s="61">
        <f>AVERAGE(N92,N93)</f>
        <v>0</v>
      </c>
      <c r="O91" s="69"/>
      <c r="P91" s="61">
        <f>AVERAGE(P92,P93)</f>
        <v>0</v>
      </c>
      <c r="Q91" s="69"/>
      <c r="R91" s="61">
        <f>AVERAGE(R92,R93)</f>
        <v>0</v>
      </c>
      <c r="S91" s="69"/>
      <c r="T91" s="61" t="e">
        <f>AVERAGE(T92,T93)</f>
        <v>#DIV/0!</v>
      </c>
      <c r="U91" s="69"/>
      <c r="V91" s="69"/>
      <c r="W91" s="43"/>
      <c r="X91" s="69"/>
      <c r="Y91" s="69"/>
    </row>
    <row r="92" spans="1:25" ht="90" x14ac:dyDescent="0.25">
      <c r="A92" s="564" t="s">
        <v>5025</v>
      </c>
      <c r="B92" s="564"/>
      <c r="C92" s="564"/>
      <c r="D92" s="564"/>
      <c r="E92" s="754" t="s">
        <v>6986</v>
      </c>
      <c r="F92" s="450" t="s">
        <v>203</v>
      </c>
      <c r="G92" s="12" t="s">
        <v>204</v>
      </c>
      <c r="H92" s="12" t="s">
        <v>205</v>
      </c>
      <c r="I92" s="12" t="s">
        <v>5027</v>
      </c>
      <c r="J92" s="65">
        <v>0</v>
      </c>
      <c r="K92" s="47"/>
      <c r="L92" s="65">
        <v>0</v>
      </c>
      <c r="M92" s="47"/>
      <c r="N92" s="65">
        <v>0</v>
      </c>
      <c r="O92" s="47"/>
      <c r="P92" s="65">
        <v>0</v>
      </c>
      <c r="Q92" s="47"/>
      <c r="R92" s="65">
        <v>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2"/>
      <c r="K93" s="40"/>
      <c r="L93" s="46"/>
      <c r="M93" s="46"/>
      <c r="N93" s="46"/>
      <c r="O93" s="46"/>
      <c r="P93" s="46"/>
      <c r="Q93" s="46"/>
      <c r="R93" s="46"/>
      <c r="S93" s="40"/>
      <c r="T93" s="46"/>
      <c r="U93" s="40"/>
      <c r="V93" s="46"/>
      <c r="W93" s="40"/>
      <c r="X93" s="46"/>
      <c r="Y93" s="46"/>
    </row>
    <row r="94" spans="1:25" s="52" customFormat="1" ht="69" x14ac:dyDescent="0.25">
      <c r="A94" s="31">
        <v>56</v>
      </c>
      <c r="B94" s="31"/>
      <c r="C94" s="31"/>
      <c r="D94" s="756" t="s">
        <v>645</v>
      </c>
      <c r="E94" s="756"/>
      <c r="F94" s="517" t="s">
        <v>645</v>
      </c>
      <c r="G94" s="30"/>
      <c r="H94" s="30"/>
      <c r="I94" s="30"/>
      <c r="J94" s="61">
        <f>AVERAGE(J95,J96)</f>
        <v>0</v>
      </c>
      <c r="K94" s="43"/>
      <c r="L94" s="61">
        <f>AVERAGE(L95,L96)</f>
        <v>0</v>
      </c>
      <c r="M94" s="69"/>
      <c r="N94" s="61">
        <f>AVERAGE(N95,N96)</f>
        <v>0</v>
      </c>
      <c r="O94" s="69"/>
      <c r="P94" s="61">
        <f>AVERAGE(P95,P96)</f>
        <v>0</v>
      </c>
      <c r="Q94" s="69"/>
      <c r="R94" s="61">
        <f>AVERAGE(R95,R96)</f>
        <v>0</v>
      </c>
      <c r="S94" s="43"/>
      <c r="T94" s="61" t="e">
        <f>AVERAGE(T95,T96)</f>
        <v>#DIV/0!</v>
      </c>
      <c r="U94" s="43"/>
      <c r="V94" s="69"/>
      <c r="W94" s="43"/>
      <c r="X94" s="69"/>
      <c r="Y94" s="69"/>
    </row>
    <row r="95" spans="1:25" ht="75" x14ac:dyDescent="0.25">
      <c r="A95" s="564" t="s">
        <v>572</v>
      </c>
      <c r="B95" s="564"/>
      <c r="C95" s="564"/>
      <c r="D95" s="564"/>
      <c r="E95" s="754" t="s">
        <v>6988</v>
      </c>
      <c r="F95" s="450" t="s">
        <v>207</v>
      </c>
      <c r="G95" s="12" t="s">
        <v>204</v>
      </c>
      <c r="H95" s="12" t="s">
        <v>208</v>
      </c>
      <c r="I95" s="12" t="s">
        <v>5029</v>
      </c>
      <c r="J95" s="65">
        <v>0</v>
      </c>
      <c r="K95" s="47"/>
      <c r="L95" s="65">
        <v>0</v>
      </c>
      <c r="M95" s="47"/>
      <c r="N95" s="65">
        <v>0</v>
      </c>
      <c r="O95" s="47"/>
      <c r="P95" s="65">
        <v>0</v>
      </c>
      <c r="Q95" s="47"/>
      <c r="R95" s="65">
        <v>0</v>
      </c>
      <c r="S95" s="47"/>
      <c r="T95" s="62"/>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2"/>
      <c r="K96" s="40"/>
      <c r="L96" s="62"/>
      <c r="M96" s="46"/>
      <c r="N96" s="62"/>
      <c r="O96" s="46"/>
      <c r="P96" s="62"/>
      <c r="Q96" s="46"/>
      <c r="R96" s="62"/>
      <c r="S96" s="40"/>
      <c r="T96" s="62"/>
      <c r="U96" s="40"/>
      <c r="V96" s="46"/>
      <c r="W96" s="40"/>
      <c r="X96" s="46"/>
      <c r="Y96" s="46"/>
    </row>
    <row r="97" spans="1:25" ht="150" x14ac:dyDescent="0.25">
      <c r="A97" s="564">
        <v>57</v>
      </c>
      <c r="B97" s="564"/>
      <c r="C97" s="564"/>
      <c r="D97" s="754" t="s">
        <v>4963</v>
      </c>
      <c r="E97" s="754"/>
      <c r="F97" s="450" t="s">
        <v>210</v>
      </c>
      <c r="G97" s="12" t="s">
        <v>175</v>
      </c>
      <c r="H97" s="12" t="s">
        <v>176</v>
      </c>
      <c r="I97" s="12" t="s">
        <v>211</v>
      </c>
      <c r="J97" s="62">
        <v>0</v>
      </c>
      <c r="K97" s="40"/>
      <c r="L97" s="62">
        <v>0</v>
      </c>
      <c r="M97" s="40"/>
      <c r="N97" s="62">
        <v>0</v>
      </c>
      <c r="O97" s="40"/>
      <c r="P97" s="62">
        <v>0</v>
      </c>
      <c r="Q97" s="40"/>
      <c r="R97" s="62">
        <v>0</v>
      </c>
      <c r="S97" s="40"/>
      <c r="T97" s="62"/>
      <c r="U97" s="40"/>
      <c r="V97" s="46"/>
      <c r="W97" s="40"/>
      <c r="X97" s="46"/>
      <c r="Y97" s="46"/>
    </row>
    <row r="98" spans="1:25" ht="210" x14ac:dyDescent="0.25">
      <c r="A98" s="564">
        <v>58</v>
      </c>
      <c r="B98" s="564"/>
      <c r="C98" s="564"/>
      <c r="D98" s="754" t="s">
        <v>237</v>
      </c>
      <c r="E98" s="754"/>
      <c r="F98" s="450" t="s">
        <v>212</v>
      </c>
      <c r="G98" s="12" t="s">
        <v>192</v>
      </c>
      <c r="H98" s="12" t="s">
        <v>176</v>
      </c>
      <c r="I98" s="12" t="s">
        <v>213</v>
      </c>
      <c r="J98" s="62">
        <v>0</v>
      </c>
      <c r="K98" s="394" t="s">
        <v>5411</v>
      </c>
      <c r="L98" s="62">
        <v>0</v>
      </c>
      <c r="M98" s="40"/>
      <c r="N98" s="62">
        <v>0</v>
      </c>
      <c r="O98" s="40"/>
      <c r="P98" s="62">
        <v>0</v>
      </c>
      <c r="Q98" s="40"/>
      <c r="R98" s="62">
        <v>0</v>
      </c>
      <c r="S98" s="40"/>
      <c r="T98" s="62"/>
      <c r="U98" s="46"/>
      <c r="V98" s="46"/>
      <c r="W98" s="40"/>
      <c r="X98" s="46"/>
      <c r="Y98" s="46"/>
    </row>
    <row r="99" spans="1:25" ht="120" x14ac:dyDescent="0.25">
      <c r="A99" s="564">
        <v>59</v>
      </c>
      <c r="B99" s="564"/>
      <c r="C99" s="564"/>
      <c r="D99" s="754" t="s">
        <v>238</v>
      </c>
      <c r="E99" s="754"/>
      <c r="F99" s="450" t="s">
        <v>214</v>
      </c>
      <c r="G99" s="12" t="s">
        <v>175</v>
      </c>
      <c r="H99" s="12" t="s">
        <v>176</v>
      </c>
      <c r="I99" s="12" t="s">
        <v>202</v>
      </c>
      <c r="J99" s="62">
        <v>0</v>
      </c>
      <c r="K99" s="40"/>
      <c r="L99" s="62">
        <v>0</v>
      </c>
      <c r="M99" s="40"/>
      <c r="N99" s="62">
        <v>0</v>
      </c>
      <c r="O99" s="40"/>
      <c r="P99" s="62">
        <v>0</v>
      </c>
      <c r="Q99" s="40"/>
      <c r="R99" s="62">
        <v>0</v>
      </c>
      <c r="S99" s="40"/>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20</v>
      </c>
      <c r="K100" s="44"/>
      <c r="L100" s="75">
        <f>AVERAGE(L101:L105)</f>
        <v>20</v>
      </c>
      <c r="M100" s="67"/>
      <c r="N100" s="75">
        <f>AVERAGE(N101:N105)</f>
        <v>20</v>
      </c>
      <c r="O100" s="67"/>
      <c r="P100" s="75">
        <f>AVERAGE(P101:P105)</f>
        <v>20</v>
      </c>
      <c r="Q100" s="67"/>
      <c r="R100" s="75">
        <f>AVERAGE(R101:R105)</f>
        <v>20</v>
      </c>
      <c r="S100" s="67"/>
      <c r="T100" s="75" t="e">
        <f>AVERAGE(T101:T105)</f>
        <v>#DIV/0!</v>
      </c>
      <c r="U100" s="67"/>
      <c r="V100" s="67" t="e">
        <f>AVERAGE(V101:V105)</f>
        <v>#DIV/0!</v>
      </c>
      <c r="W100" s="44"/>
      <c r="X100" s="67" t="e">
        <f>AVERAGE(X101:X105)</f>
        <v>#DIV/0!</v>
      </c>
      <c r="Y100" s="67"/>
    </row>
    <row r="101" spans="1:25" ht="135" x14ac:dyDescent="0.25">
      <c r="A101" s="564">
        <v>60</v>
      </c>
      <c r="B101" s="564"/>
      <c r="C101" s="564"/>
      <c r="D101" s="754" t="s">
        <v>243</v>
      </c>
      <c r="E101" s="754"/>
      <c r="F101" s="450" t="s">
        <v>215</v>
      </c>
      <c r="G101" s="12" t="s">
        <v>175</v>
      </c>
      <c r="H101" s="12" t="s">
        <v>176</v>
      </c>
      <c r="I101" s="12" t="s">
        <v>216</v>
      </c>
      <c r="J101" s="62">
        <v>50</v>
      </c>
      <c r="K101" s="395" t="s">
        <v>5421</v>
      </c>
      <c r="L101" s="62">
        <v>50</v>
      </c>
      <c r="M101" s="40"/>
      <c r="N101" s="62">
        <v>50</v>
      </c>
      <c r="O101" s="40"/>
      <c r="P101" s="62">
        <v>50</v>
      </c>
      <c r="Q101" s="40"/>
      <c r="R101" s="62">
        <v>50</v>
      </c>
      <c r="S101" s="40"/>
      <c r="T101" s="62"/>
      <c r="U101" s="40"/>
      <c r="V101" s="46"/>
      <c r="W101" s="40"/>
      <c r="X101" s="46"/>
      <c r="Y101" s="46"/>
    </row>
    <row r="102" spans="1:25" ht="60" x14ac:dyDescent="0.25">
      <c r="A102" s="564">
        <v>61</v>
      </c>
      <c r="B102" s="564"/>
      <c r="C102" s="564"/>
      <c r="D102" s="754" t="s">
        <v>242</v>
      </c>
      <c r="E102" s="754"/>
      <c r="F102" s="450" t="s">
        <v>217</v>
      </c>
      <c r="G102" s="12" t="s">
        <v>218</v>
      </c>
      <c r="H102" s="12" t="s">
        <v>219</v>
      </c>
      <c r="I102" s="12" t="s">
        <v>220</v>
      </c>
      <c r="J102" s="62">
        <v>0</v>
      </c>
      <c r="K102" s="854"/>
      <c r="L102" s="62">
        <v>0</v>
      </c>
      <c r="M102" s="40"/>
      <c r="N102" s="62">
        <v>0</v>
      </c>
      <c r="O102" s="40"/>
      <c r="P102" s="62">
        <v>0</v>
      </c>
      <c r="Q102" s="40"/>
      <c r="R102" s="62">
        <v>0</v>
      </c>
      <c r="S102" s="40"/>
      <c r="T102" s="62"/>
      <c r="U102" s="40"/>
      <c r="V102" s="46"/>
      <c r="W102" s="40"/>
      <c r="X102" s="46"/>
      <c r="Y102" s="46"/>
    </row>
    <row r="103" spans="1:25" ht="135" x14ac:dyDescent="0.25">
      <c r="A103" s="564">
        <v>62</v>
      </c>
      <c r="B103" s="564"/>
      <c r="C103" s="564"/>
      <c r="D103" s="754" t="s">
        <v>241</v>
      </c>
      <c r="E103" s="754"/>
      <c r="F103" s="450" t="s">
        <v>221</v>
      </c>
      <c r="G103" s="12" t="s">
        <v>175</v>
      </c>
      <c r="H103" s="12" t="s">
        <v>222</v>
      </c>
      <c r="I103" s="12" t="s">
        <v>202</v>
      </c>
      <c r="J103" s="62">
        <v>0</v>
      </c>
      <c r="K103" s="604" t="s">
        <v>5412</v>
      </c>
      <c r="L103" s="62">
        <v>0</v>
      </c>
      <c r="M103" s="40"/>
      <c r="N103" s="62">
        <v>0</v>
      </c>
      <c r="O103" s="40"/>
      <c r="P103" s="62">
        <v>0</v>
      </c>
      <c r="Q103" s="40"/>
      <c r="R103" s="62">
        <v>0</v>
      </c>
      <c r="S103" s="40"/>
      <c r="T103" s="62"/>
      <c r="U103" s="46"/>
      <c r="V103" s="46"/>
      <c r="W103" s="40"/>
      <c r="X103" s="46"/>
      <c r="Y103" s="46"/>
    </row>
    <row r="104" spans="1:25" ht="135" x14ac:dyDescent="0.25">
      <c r="A104" s="564">
        <v>63</v>
      </c>
      <c r="B104" s="564"/>
      <c r="C104" s="564"/>
      <c r="D104" s="754" t="s">
        <v>240</v>
      </c>
      <c r="E104" s="754"/>
      <c r="F104" s="450" t="s">
        <v>223</v>
      </c>
      <c r="G104" s="12" t="s">
        <v>224</v>
      </c>
      <c r="H104" s="12" t="s">
        <v>225</v>
      </c>
      <c r="I104" s="12" t="s">
        <v>226</v>
      </c>
      <c r="J104" s="62">
        <v>0</v>
      </c>
      <c r="K104" s="396" t="s">
        <v>3340</v>
      </c>
      <c r="L104" s="62">
        <v>0</v>
      </c>
      <c r="M104" s="40"/>
      <c r="N104" s="62">
        <v>0</v>
      </c>
      <c r="O104" s="40"/>
      <c r="P104" s="62">
        <v>0</v>
      </c>
      <c r="Q104" s="40"/>
      <c r="R104" s="62">
        <v>0</v>
      </c>
      <c r="S104" s="40"/>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2">
        <v>50</v>
      </c>
      <c r="K105" s="855" t="s">
        <v>5422</v>
      </c>
      <c r="L105" s="62">
        <v>50</v>
      </c>
      <c r="M105" s="40"/>
      <c r="N105" s="62">
        <v>50</v>
      </c>
      <c r="O105" s="40"/>
      <c r="P105" s="62">
        <v>50</v>
      </c>
      <c r="Q105" s="40"/>
      <c r="R105" s="62">
        <v>50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25</v>
      </c>
      <c r="K106" s="67"/>
      <c r="L106" s="75">
        <f>AVERAGE(L107,L112,L115,L140)</f>
        <v>25</v>
      </c>
      <c r="M106" s="67"/>
      <c r="N106" s="75">
        <f>AVERAGE(N107,N112,N115,N140)</f>
        <v>25</v>
      </c>
      <c r="O106" s="67"/>
      <c r="P106" s="75">
        <f>AVERAGE(P107,P112,P115,P140)</f>
        <v>25</v>
      </c>
      <c r="Q106" s="67"/>
      <c r="R106" s="75">
        <f>AVERAGE(R107,R112,R115,R140)</f>
        <v>25</v>
      </c>
      <c r="S106" s="67"/>
      <c r="T106" s="75">
        <f>AVERAGE(T107,T112,T115,T140)</f>
        <v>25</v>
      </c>
      <c r="U106" s="67"/>
      <c r="V106" s="75">
        <f>AVERAGE(V107,V112,V115,V140)</f>
        <v>25</v>
      </c>
      <c r="W106" s="44"/>
      <c r="X106" s="75">
        <f>AVERAGE(X107,X112,X115,X140)</f>
        <v>25</v>
      </c>
      <c r="Y106" s="67"/>
    </row>
    <row r="107" spans="1:25" s="26" customFormat="1" ht="144.75" customHeight="1" x14ac:dyDescent="0.25">
      <c r="A107" s="28"/>
      <c r="B107" s="28"/>
      <c r="C107" s="750" t="s">
        <v>576</v>
      </c>
      <c r="D107" s="28"/>
      <c r="E107" s="28"/>
      <c r="F107" s="502" t="s">
        <v>5031</v>
      </c>
      <c r="G107" s="28"/>
      <c r="H107" s="28"/>
      <c r="I107" s="28"/>
      <c r="J107" s="75">
        <f>AVERAGE(J108:J111)</f>
        <v>0</v>
      </c>
      <c r="K107" s="67"/>
      <c r="L107" s="75">
        <f>AVERAGE(L108:L111)</f>
        <v>0</v>
      </c>
      <c r="M107" s="67"/>
      <c r="N107" s="75">
        <f>AVERAGE(N108:N111)</f>
        <v>0</v>
      </c>
      <c r="O107" s="67"/>
      <c r="P107" s="75">
        <f>AVERAGE(P108:P111)</f>
        <v>0</v>
      </c>
      <c r="Q107" s="67"/>
      <c r="R107" s="75">
        <f>AVERAGE(R108:R111)</f>
        <v>0</v>
      </c>
      <c r="S107" s="67"/>
      <c r="T107" s="75">
        <f>AVERAGE(T108:T111)</f>
        <v>0</v>
      </c>
      <c r="U107" s="67"/>
      <c r="V107" s="75">
        <f>AVERAGE(V108:V111)</f>
        <v>0</v>
      </c>
      <c r="W107" s="44"/>
      <c r="X107" s="75">
        <f>AVERAGE(X108:X111)</f>
        <v>0</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1"/>
      <c r="N108" s="60">
        <v>0</v>
      </c>
      <c r="O108" s="41"/>
      <c r="P108" s="60">
        <v>0</v>
      </c>
      <c r="Q108" s="41"/>
      <c r="R108" s="60">
        <v>0</v>
      </c>
      <c r="S108" s="41"/>
      <c r="T108" s="60">
        <v>0</v>
      </c>
      <c r="U108" s="41"/>
      <c r="V108" s="60">
        <v>0</v>
      </c>
      <c r="W108" s="41"/>
      <c r="X108" s="60">
        <v>0</v>
      </c>
      <c r="Y108" s="41"/>
    </row>
    <row r="109" spans="1:25" ht="120" x14ac:dyDescent="0.25">
      <c r="A109" s="564">
        <v>66</v>
      </c>
      <c r="B109" s="564"/>
      <c r="C109" s="564"/>
      <c r="D109" s="754" t="s">
        <v>304</v>
      </c>
      <c r="E109" s="754"/>
      <c r="F109" s="450" t="s">
        <v>5503</v>
      </c>
      <c r="G109" s="12" t="s">
        <v>248</v>
      </c>
      <c r="H109" s="12" t="s">
        <v>249</v>
      </c>
      <c r="I109" s="12" t="s">
        <v>247</v>
      </c>
      <c r="J109" s="60"/>
      <c r="K109" s="41"/>
      <c r="L109" s="60"/>
      <c r="M109" s="45"/>
      <c r="N109" s="60"/>
      <c r="O109" s="45"/>
      <c r="P109" s="60"/>
      <c r="Q109" s="45"/>
      <c r="R109" s="60"/>
      <c r="S109" s="45"/>
      <c r="T109" s="60"/>
      <c r="U109" s="45"/>
      <c r="V109" s="45"/>
      <c r="W109" s="41"/>
      <c r="X109" s="45"/>
      <c r="Y109" s="45"/>
    </row>
    <row r="110" spans="1:25" ht="120" x14ac:dyDescent="0.25">
      <c r="A110" s="564">
        <v>67</v>
      </c>
      <c r="B110" s="564"/>
      <c r="C110" s="564"/>
      <c r="D110" s="754" t="s">
        <v>306</v>
      </c>
      <c r="E110" s="754"/>
      <c r="F110" s="450" t="s">
        <v>250</v>
      </c>
      <c r="G110" s="12" t="s">
        <v>248</v>
      </c>
      <c r="H110" s="12" t="s">
        <v>251</v>
      </c>
      <c r="I110" s="12" t="s">
        <v>247</v>
      </c>
      <c r="J110" s="60">
        <v>0</v>
      </c>
      <c r="K110" s="41"/>
      <c r="L110" s="60">
        <v>0</v>
      </c>
      <c r="M110" s="41"/>
      <c r="N110" s="60">
        <v>0</v>
      </c>
      <c r="O110" s="41"/>
      <c r="P110" s="60">
        <v>0</v>
      </c>
      <c r="Q110" s="41"/>
      <c r="R110" s="60">
        <v>0</v>
      </c>
      <c r="S110" s="41"/>
      <c r="T110" s="60">
        <v>0</v>
      </c>
      <c r="U110" s="41"/>
      <c r="V110" s="60">
        <v>0</v>
      </c>
      <c r="W110" s="41"/>
      <c r="X110" s="60">
        <v>0</v>
      </c>
      <c r="Y110" s="41"/>
    </row>
    <row r="111" spans="1:25" ht="45" x14ac:dyDescent="0.25">
      <c r="A111" s="564">
        <v>68</v>
      </c>
      <c r="B111" s="564"/>
      <c r="C111" s="564"/>
      <c r="D111" s="754" t="s">
        <v>305</v>
      </c>
      <c r="E111" s="754"/>
      <c r="F111" s="450" t="s">
        <v>252</v>
      </c>
      <c r="G111" s="12" t="s">
        <v>253</v>
      </c>
      <c r="H111" s="12" t="s">
        <v>254</v>
      </c>
      <c r="I111" s="12" t="s">
        <v>255</v>
      </c>
      <c r="J111" s="60">
        <v>0</v>
      </c>
      <c r="K111" s="41"/>
      <c r="L111" s="60">
        <v>0</v>
      </c>
      <c r="M111" s="41"/>
      <c r="N111" s="60">
        <v>0</v>
      </c>
      <c r="O111" s="41"/>
      <c r="P111" s="60">
        <v>0</v>
      </c>
      <c r="Q111" s="41"/>
      <c r="R111" s="60">
        <v>0</v>
      </c>
      <c r="S111" s="41"/>
      <c r="T111" s="60">
        <v>0</v>
      </c>
      <c r="U111" s="41"/>
      <c r="V111" s="60">
        <v>0</v>
      </c>
      <c r="W111" s="41"/>
      <c r="X111" s="60">
        <v>0</v>
      </c>
      <c r="Y111" s="41"/>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374"/>
      <c r="L113" s="60">
        <v>100</v>
      </c>
      <c r="M113" s="41"/>
      <c r="N113" s="60">
        <v>100</v>
      </c>
      <c r="O113" s="41"/>
      <c r="P113" s="60">
        <v>100</v>
      </c>
      <c r="Q113" s="41"/>
      <c r="R113" s="60">
        <v>100</v>
      </c>
      <c r="S113" s="41"/>
      <c r="T113" s="60">
        <v>100</v>
      </c>
      <c r="U113" s="41"/>
      <c r="V113" s="60">
        <v>100</v>
      </c>
      <c r="W113" s="41"/>
      <c r="X113" s="60">
        <v>100</v>
      </c>
      <c r="Y113" s="41"/>
    </row>
    <row r="114" spans="1:25" ht="60" x14ac:dyDescent="0.25">
      <c r="A114" s="564">
        <v>70</v>
      </c>
      <c r="B114" s="564"/>
      <c r="C114" s="564"/>
      <c r="D114" s="754" t="s">
        <v>308</v>
      </c>
      <c r="E114" s="754"/>
      <c r="F114" s="450" t="s">
        <v>259</v>
      </c>
      <c r="G114" s="12" t="s">
        <v>260</v>
      </c>
      <c r="H114" s="12" t="s">
        <v>261</v>
      </c>
      <c r="I114" s="12" t="s">
        <v>262</v>
      </c>
      <c r="J114" s="60">
        <v>100</v>
      </c>
      <c r="K114" s="40"/>
      <c r="L114" s="60">
        <v>100</v>
      </c>
      <c r="M114" s="41"/>
      <c r="N114" s="60">
        <v>100</v>
      </c>
      <c r="O114" s="41"/>
      <c r="P114" s="60">
        <v>100</v>
      </c>
      <c r="Q114" s="41"/>
      <c r="R114" s="60">
        <v>100</v>
      </c>
      <c r="S114" s="41"/>
      <c r="T114" s="60">
        <v>100</v>
      </c>
      <c r="U114" s="41"/>
      <c r="V114" s="60">
        <v>100</v>
      </c>
      <c r="W114" s="41"/>
      <c r="X114" s="60">
        <v>100</v>
      </c>
      <c r="Y114" s="41"/>
    </row>
    <row r="115" spans="1:25" s="26" customFormat="1" ht="72" customHeight="1" x14ac:dyDescent="0.25">
      <c r="A115" s="28"/>
      <c r="B115" s="28"/>
      <c r="C115" s="750" t="s">
        <v>578</v>
      </c>
      <c r="D115" s="28"/>
      <c r="E115" s="1023"/>
      <c r="F115" s="762" t="s">
        <v>530</v>
      </c>
      <c r="G115" s="751"/>
      <c r="H115" s="751"/>
      <c r="I115" s="751"/>
      <c r="J115" s="75">
        <f>AVERAGE(J116,J122,J128,J134)</f>
        <v>0</v>
      </c>
      <c r="K115" s="44"/>
      <c r="L115" s="75">
        <f>AVERAGE(L116,L122,L128,L134)</f>
        <v>0</v>
      </c>
      <c r="M115" s="67"/>
      <c r="N115" s="75">
        <f>AVERAGE(N116,N122,N128,N134)</f>
        <v>0</v>
      </c>
      <c r="O115" s="67"/>
      <c r="P115" s="75">
        <f>AVERAGE(P116,P122,P128,P134)</f>
        <v>0</v>
      </c>
      <c r="Q115" s="67"/>
      <c r="R115" s="75">
        <f>AVERAGE(R116,R122,R128,R134)</f>
        <v>0</v>
      </c>
      <c r="S115" s="67"/>
      <c r="T115" s="75">
        <f>AVERAGE(T116,T122,T128,T134)</f>
        <v>0</v>
      </c>
      <c r="U115" s="67"/>
      <c r="V115" s="75">
        <f>AVERAGE(V116,V122,V128,V134)</f>
        <v>0</v>
      </c>
      <c r="W115" s="44"/>
      <c r="X115" s="75">
        <f>AVERAGE(X116,X122,X128,X134)</f>
        <v>0</v>
      </c>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69"/>
      <c r="N116" s="61">
        <f>AVERAGE(N117:N121)</f>
        <v>0</v>
      </c>
      <c r="O116" s="69"/>
      <c r="P116" s="61">
        <f>AVERAGE(P117:P121)</f>
        <v>0</v>
      </c>
      <c r="Q116" s="69"/>
      <c r="R116" s="61">
        <f>AVERAGE(R117:R121)</f>
        <v>0</v>
      </c>
      <c r="S116" s="69"/>
      <c r="T116" s="61">
        <f>AVERAGE(T117:T121)</f>
        <v>0</v>
      </c>
      <c r="U116" s="69"/>
      <c r="V116" s="61">
        <f>AVERAGE(V117:V121)</f>
        <v>0</v>
      </c>
      <c r="W116" s="43"/>
      <c r="X116" s="61">
        <f>AVERAGE(X117:X121)</f>
        <v>0</v>
      </c>
      <c r="Y116" s="69"/>
    </row>
    <row r="117" spans="1:25" ht="180" x14ac:dyDescent="0.25">
      <c r="A117" s="564" t="s">
        <v>5033</v>
      </c>
      <c r="B117" s="564"/>
      <c r="C117" s="564"/>
      <c r="D117" s="564"/>
      <c r="E117" s="754" t="s">
        <v>6991</v>
      </c>
      <c r="F117" s="450" t="s">
        <v>263</v>
      </c>
      <c r="G117" s="12" t="s">
        <v>5034</v>
      </c>
      <c r="H117" s="12" t="s">
        <v>5035</v>
      </c>
      <c r="I117" s="12" t="s">
        <v>5036</v>
      </c>
      <c r="J117" s="60">
        <v>0</v>
      </c>
      <c r="K117" s="41"/>
      <c r="L117" s="60">
        <v>0</v>
      </c>
      <c r="M117" s="41"/>
      <c r="N117" s="60">
        <v>0</v>
      </c>
      <c r="O117" s="41"/>
      <c r="P117" s="60">
        <v>0</v>
      </c>
      <c r="Q117" s="41"/>
      <c r="R117" s="60">
        <v>0</v>
      </c>
      <c r="S117" s="41"/>
      <c r="T117" s="60">
        <v>0</v>
      </c>
      <c r="U117" s="41"/>
      <c r="V117" s="60">
        <v>0</v>
      </c>
      <c r="W117" s="41"/>
      <c r="X117" s="60">
        <v>0</v>
      </c>
      <c r="Y117" s="41"/>
    </row>
    <row r="118" spans="1:25" ht="210" x14ac:dyDescent="0.25">
      <c r="A118" s="564" t="s">
        <v>5037</v>
      </c>
      <c r="B118" s="564"/>
      <c r="C118" s="564"/>
      <c r="D118" s="564"/>
      <c r="E118" s="754" t="s">
        <v>6990</v>
      </c>
      <c r="F118" s="450" t="s">
        <v>264</v>
      </c>
      <c r="G118" s="12" t="s">
        <v>265</v>
      </c>
      <c r="H118" s="12" t="s">
        <v>266</v>
      </c>
      <c r="I118" s="12" t="s">
        <v>267</v>
      </c>
      <c r="J118" s="60"/>
      <c r="K118" s="41"/>
      <c r="L118" s="45"/>
      <c r="M118" s="45"/>
      <c r="N118" s="45"/>
      <c r="O118" s="45"/>
      <c r="P118" s="45"/>
      <c r="Q118" s="45"/>
      <c r="R118" s="45"/>
      <c r="S118" s="45"/>
      <c r="T118" s="45"/>
      <c r="U118" s="45"/>
      <c r="V118" s="45"/>
      <c r="W118" s="41"/>
      <c r="X118" s="45"/>
      <c r="Y118" s="45"/>
    </row>
    <row r="119" spans="1:25" ht="45" x14ac:dyDescent="0.25">
      <c r="A119" s="564" t="s">
        <v>5038</v>
      </c>
      <c r="B119" s="564"/>
      <c r="C119" s="564"/>
      <c r="D119" s="564"/>
      <c r="E119" s="754" t="s">
        <v>6992</v>
      </c>
      <c r="F119" s="450" t="s">
        <v>268</v>
      </c>
      <c r="G119" s="12" t="s">
        <v>269</v>
      </c>
      <c r="H119" s="12" t="s">
        <v>270</v>
      </c>
      <c r="I119" s="12" t="s">
        <v>271</v>
      </c>
      <c r="J119" s="60"/>
      <c r="K119" s="41"/>
      <c r="L119" s="45"/>
      <c r="M119" s="45"/>
      <c r="N119" s="45"/>
      <c r="O119" s="45"/>
      <c r="P119" s="45"/>
      <c r="Q119" s="45"/>
      <c r="R119" s="45"/>
      <c r="S119" s="45"/>
      <c r="T119" s="45"/>
      <c r="U119" s="45"/>
      <c r="V119" s="45"/>
      <c r="W119" s="41"/>
      <c r="X119" s="45"/>
      <c r="Y119" s="45"/>
    </row>
    <row r="120" spans="1:25" ht="165" x14ac:dyDescent="0.25">
      <c r="A120" s="564" t="s">
        <v>5039</v>
      </c>
      <c r="B120" s="564"/>
      <c r="C120" s="564"/>
      <c r="D120" s="564"/>
      <c r="E120" s="754" t="s">
        <v>6993</v>
      </c>
      <c r="F120" s="450" t="s">
        <v>272</v>
      </c>
      <c r="G120" s="12" t="s">
        <v>273</v>
      </c>
      <c r="H120" s="12" t="s">
        <v>274</v>
      </c>
      <c r="I120" s="12" t="s">
        <v>275</v>
      </c>
      <c r="J120" s="60"/>
      <c r="K120" s="41"/>
      <c r="L120" s="45"/>
      <c r="M120" s="45"/>
      <c r="N120" s="45"/>
      <c r="O120" s="45"/>
      <c r="P120" s="45"/>
      <c r="Q120" s="45"/>
      <c r="R120" s="45"/>
      <c r="S120" s="45"/>
      <c r="T120" s="45"/>
      <c r="U120" s="45"/>
      <c r="V120" s="45"/>
      <c r="W120" s="41"/>
      <c r="X120" s="45"/>
      <c r="Y120" s="45"/>
    </row>
    <row r="121" spans="1:25" ht="120" x14ac:dyDescent="0.25">
      <c r="A121" s="564" t="s">
        <v>5040</v>
      </c>
      <c r="B121" s="564"/>
      <c r="C121" s="564"/>
      <c r="D121" s="564"/>
      <c r="E121" s="754" t="s">
        <v>6994</v>
      </c>
      <c r="F121" s="450" t="s">
        <v>276</v>
      </c>
      <c r="G121" s="12" t="s">
        <v>277</v>
      </c>
      <c r="H121" s="12" t="s">
        <v>278</v>
      </c>
      <c r="I121" s="12" t="s">
        <v>5119</v>
      </c>
      <c r="J121" s="60"/>
      <c r="K121" s="41"/>
      <c r="L121" s="45"/>
      <c r="M121" s="45"/>
      <c r="N121" s="45"/>
      <c r="O121" s="45"/>
      <c r="P121" s="45"/>
      <c r="Q121" s="45"/>
      <c r="R121" s="45"/>
      <c r="S121" s="45"/>
      <c r="T121" s="45"/>
      <c r="U121" s="45"/>
      <c r="V121" s="45"/>
      <c r="W121" s="41"/>
      <c r="X121" s="45"/>
      <c r="Y121" s="45"/>
    </row>
    <row r="122" spans="1:25" s="52" customFormat="1" ht="69" x14ac:dyDescent="0.25">
      <c r="A122" s="31">
        <v>72</v>
      </c>
      <c r="B122" s="31"/>
      <c r="C122" s="31"/>
      <c r="D122" s="763" t="s">
        <v>6995</v>
      </c>
      <c r="E122" s="763"/>
      <c r="F122" s="517" t="s">
        <v>647</v>
      </c>
      <c r="G122" s="30"/>
      <c r="H122" s="30"/>
      <c r="I122" s="30"/>
      <c r="J122" s="61"/>
      <c r="K122" s="43"/>
      <c r="L122" s="61"/>
      <c r="M122" s="69"/>
      <c r="N122" s="61"/>
      <c r="O122" s="69"/>
      <c r="P122" s="61"/>
      <c r="Q122" s="69"/>
      <c r="R122" s="61"/>
      <c r="S122" s="69"/>
      <c r="T122" s="61"/>
      <c r="U122" s="69"/>
      <c r="V122" s="61"/>
      <c r="W122" s="43"/>
      <c r="X122" s="61"/>
      <c r="Y122" s="69"/>
    </row>
    <row r="123" spans="1:25" ht="90" x14ac:dyDescent="0.25">
      <c r="A123" s="564" t="s">
        <v>579</v>
      </c>
      <c r="B123" s="564"/>
      <c r="C123" s="564"/>
      <c r="D123" s="564"/>
      <c r="E123" s="754" t="s">
        <v>6991</v>
      </c>
      <c r="F123" s="450" t="s">
        <v>279</v>
      </c>
      <c r="G123" s="12" t="s">
        <v>5041</v>
      </c>
      <c r="H123" s="12" t="s">
        <v>5042</v>
      </c>
      <c r="I123" s="12" t="s">
        <v>5043</v>
      </c>
      <c r="J123" s="60"/>
      <c r="K123" s="41"/>
      <c r="L123" s="60"/>
      <c r="M123" s="45"/>
      <c r="N123" s="60"/>
      <c r="O123" s="45"/>
      <c r="P123" s="60"/>
      <c r="Q123" s="45"/>
      <c r="R123" s="60"/>
      <c r="S123" s="45"/>
      <c r="T123" s="60"/>
      <c r="U123" s="45"/>
      <c r="V123" s="60"/>
      <c r="W123" s="41"/>
      <c r="X123" s="60"/>
      <c r="Y123" s="45"/>
    </row>
    <row r="124" spans="1:25" ht="105" x14ac:dyDescent="0.25">
      <c r="A124" s="564" t="s">
        <v>580</v>
      </c>
      <c r="B124" s="564"/>
      <c r="C124" s="564"/>
      <c r="D124" s="564"/>
      <c r="E124" s="754" t="s">
        <v>6990</v>
      </c>
      <c r="F124" s="450" t="s">
        <v>280</v>
      </c>
      <c r="G124" s="12" t="s">
        <v>281</v>
      </c>
      <c r="H124" s="12" t="s">
        <v>282</v>
      </c>
      <c r="I124" s="12" t="s">
        <v>267</v>
      </c>
      <c r="J124" s="60"/>
      <c r="K124" s="41"/>
      <c r="L124" s="60"/>
      <c r="M124" s="45"/>
      <c r="N124" s="60"/>
      <c r="O124" s="45"/>
      <c r="P124" s="60"/>
      <c r="Q124" s="45"/>
      <c r="R124" s="45"/>
      <c r="S124" s="45"/>
      <c r="T124" s="45"/>
      <c r="U124" s="45"/>
      <c r="V124" s="45"/>
      <c r="W124" s="41"/>
      <c r="X124" s="45"/>
      <c r="Y124" s="45"/>
    </row>
    <row r="125" spans="1:25" ht="45" x14ac:dyDescent="0.25">
      <c r="A125" s="564" t="s">
        <v>581</v>
      </c>
      <c r="B125" s="564"/>
      <c r="C125" s="564"/>
      <c r="D125" s="564"/>
      <c r="E125" s="754" t="s">
        <v>6992</v>
      </c>
      <c r="F125" s="450" t="s">
        <v>283</v>
      </c>
      <c r="G125" s="12" t="s">
        <v>269</v>
      </c>
      <c r="H125" s="12" t="s">
        <v>270</v>
      </c>
      <c r="I125" s="12" t="s">
        <v>271</v>
      </c>
      <c r="J125" s="60"/>
      <c r="K125" s="46"/>
      <c r="L125" s="60"/>
      <c r="M125" s="45"/>
      <c r="N125" s="60"/>
      <c r="O125" s="45"/>
      <c r="P125" s="60"/>
      <c r="Q125" s="45"/>
      <c r="R125" s="60"/>
      <c r="S125" s="45"/>
      <c r="T125" s="60"/>
      <c r="U125" s="45"/>
      <c r="V125" s="45"/>
      <c r="W125" s="41"/>
      <c r="X125" s="45"/>
      <c r="Y125" s="45"/>
    </row>
    <row r="126" spans="1:25" ht="165" x14ac:dyDescent="0.25">
      <c r="A126" s="564" t="s">
        <v>582</v>
      </c>
      <c r="B126" s="564"/>
      <c r="C126" s="564"/>
      <c r="D126" s="564"/>
      <c r="E126" s="754" t="s">
        <v>6993</v>
      </c>
      <c r="F126" s="450" t="s">
        <v>272</v>
      </c>
      <c r="G126" s="12" t="s">
        <v>273</v>
      </c>
      <c r="H126" s="12" t="s">
        <v>274</v>
      </c>
      <c r="I126" s="12" t="s">
        <v>275</v>
      </c>
      <c r="J126" s="60"/>
      <c r="K126" s="47"/>
      <c r="L126" s="60"/>
      <c r="M126" s="45"/>
      <c r="N126" s="60"/>
      <c r="O126" s="45"/>
      <c r="P126" s="60"/>
      <c r="Q126" s="45"/>
      <c r="R126" s="60"/>
      <c r="S126" s="45"/>
      <c r="T126" s="60"/>
      <c r="U126" s="45"/>
      <c r="V126" s="45"/>
      <c r="W126" s="41"/>
      <c r="X126" s="45"/>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45"/>
      <c r="N127" s="60"/>
      <c r="O127" s="45"/>
      <c r="P127" s="60"/>
      <c r="Q127" s="45"/>
      <c r="R127" s="60"/>
      <c r="S127" s="45"/>
      <c r="T127" s="60"/>
      <c r="U127" s="45"/>
      <c r="V127" s="45"/>
      <c r="W127" s="41"/>
      <c r="X127" s="45"/>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69"/>
      <c r="N128" s="61">
        <f>AVERAGE(N129:N133)</f>
        <v>0</v>
      </c>
      <c r="O128" s="69"/>
      <c r="P128" s="61">
        <f>AVERAGE(P129:P133)</f>
        <v>0</v>
      </c>
      <c r="Q128" s="69"/>
      <c r="R128" s="61">
        <f>AVERAGE(R129:R133)</f>
        <v>0</v>
      </c>
      <c r="S128" s="69"/>
      <c r="T128" s="61">
        <f>AVERAGE(T129:T133)</f>
        <v>0</v>
      </c>
      <c r="U128" s="69"/>
      <c r="V128" s="61">
        <f>AVERAGE(V129:V133)</f>
        <v>0</v>
      </c>
      <c r="W128" s="43"/>
      <c r="X128" s="61">
        <f>AVERAGE(X129:X133)</f>
        <v>0</v>
      </c>
      <c r="Y128" s="69"/>
    </row>
    <row r="129" spans="1:25" ht="45" x14ac:dyDescent="0.25">
      <c r="A129" s="564" t="s">
        <v>584</v>
      </c>
      <c r="B129" s="564"/>
      <c r="C129" s="564"/>
      <c r="D129" s="564"/>
      <c r="E129" s="754" t="s">
        <v>6991</v>
      </c>
      <c r="F129" s="450" t="s">
        <v>284</v>
      </c>
      <c r="G129" s="12" t="s">
        <v>5044</v>
      </c>
      <c r="H129" s="12" t="s">
        <v>5045</v>
      </c>
      <c r="I129" s="12" t="s">
        <v>5046</v>
      </c>
      <c r="J129" s="60">
        <v>0</v>
      </c>
      <c r="K129" s="47"/>
      <c r="L129" s="60">
        <v>0</v>
      </c>
      <c r="M129" s="47"/>
      <c r="N129" s="60">
        <v>0</v>
      </c>
      <c r="O129" s="47"/>
      <c r="P129" s="60">
        <v>0</v>
      </c>
      <c r="Q129" s="47"/>
      <c r="R129" s="60">
        <v>0</v>
      </c>
      <c r="S129" s="47"/>
      <c r="T129" s="60">
        <v>0</v>
      </c>
      <c r="U129" s="47"/>
      <c r="V129" s="60">
        <v>0</v>
      </c>
      <c r="W129" s="41"/>
      <c r="X129" s="60">
        <v>0</v>
      </c>
      <c r="Y129" s="47"/>
    </row>
    <row r="130" spans="1:25" ht="105" x14ac:dyDescent="0.25">
      <c r="A130" s="564" t="s">
        <v>585</v>
      </c>
      <c r="B130" s="564"/>
      <c r="C130" s="564"/>
      <c r="D130" s="564"/>
      <c r="E130" s="754" t="s">
        <v>6990</v>
      </c>
      <c r="F130" s="450" t="s">
        <v>287</v>
      </c>
      <c r="G130" s="12" t="s">
        <v>265</v>
      </c>
      <c r="H130" s="12" t="s">
        <v>282</v>
      </c>
      <c r="I130" s="12" t="s">
        <v>288</v>
      </c>
      <c r="J130" s="60"/>
      <c r="K130" s="47"/>
      <c r="L130" s="60"/>
      <c r="M130" s="45"/>
      <c r="N130" s="60"/>
      <c r="O130" s="45"/>
      <c r="P130" s="60"/>
      <c r="Q130" s="45"/>
      <c r="R130" s="60"/>
      <c r="S130" s="45"/>
      <c r="T130" s="60"/>
      <c r="U130" s="45"/>
      <c r="V130" s="60"/>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45"/>
      <c r="N131" s="60"/>
      <c r="O131" s="45"/>
      <c r="P131" s="60"/>
      <c r="Q131" s="45"/>
      <c r="R131" s="60"/>
      <c r="S131" s="45"/>
      <c r="T131" s="60"/>
      <c r="U131" s="45"/>
      <c r="V131" s="60"/>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7"/>
      <c r="L132" s="60"/>
      <c r="M132" s="45"/>
      <c r="N132" s="60"/>
      <c r="O132" s="45"/>
      <c r="P132" s="60"/>
      <c r="Q132" s="45"/>
      <c r="R132" s="60"/>
      <c r="S132" s="45"/>
      <c r="T132" s="60"/>
      <c r="U132" s="45"/>
      <c r="V132" s="60"/>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45"/>
      <c r="N133" s="60"/>
      <c r="O133" s="45"/>
      <c r="P133" s="60"/>
      <c r="Q133" s="45"/>
      <c r="R133" s="60"/>
      <c r="S133" s="45"/>
      <c r="T133" s="60"/>
      <c r="U133" s="45"/>
      <c r="V133" s="60"/>
      <c r="W133" s="41"/>
      <c r="X133" s="60"/>
      <c r="Y133" s="45"/>
    </row>
    <row r="134" spans="1:25" s="52" customFormat="1" ht="51.75" x14ac:dyDescent="0.25">
      <c r="A134" s="31">
        <v>74</v>
      </c>
      <c r="B134" s="31"/>
      <c r="C134" s="31"/>
      <c r="D134" s="763" t="s">
        <v>6997</v>
      </c>
      <c r="E134" s="763"/>
      <c r="F134" s="517" t="s">
        <v>649</v>
      </c>
      <c r="G134" s="30"/>
      <c r="H134" s="30"/>
      <c r="I134" s="30"/>
      <c r="J134" s="61">
        <f>AVERAGE(J135:J139)</f>
        <v>0</v>
      </c>
      <c r="K134" s="43"/>
      <c r="L134" s="61">
        <f>AVERAGE(L135:L139)</f>
        <v>0</v>
      </c>
      <c r="M134" s="69"/>
      <c r="N134" s="61">
        <f>AVERAGE(N135:N139)</f>
        <v>0</v>
      </c>
      <c r="O134" s="69"/>
      <c r="P134" s="61">
        <f>AVERAGE(P135:P139)</f>
        <v>0</v>
      </c>
      <c r="Q134" s="69"/>
      <c r="R134" s="61">
        <f>AVERAGE(R135:R139)</f>
        <v>0</v>
      </c>
      <c r="S134" s="69"/>
      <c r="T134" s="61">
        <f>AVERAGE(T135:T139)</f>
        <v>0</v>
      </c>
      <c r="U134" s="69"/>
      <c r="V134" s="61">
        <f>AVERAGE(V135:V139)</f>
        <v>0</v>
      </c>
      <c r="W134" s="43"/>
      <c r="X134" s="61">
        <f>AVERAGE(X135:X139)</f>
        <v>0</v>
      </c>
      <c r="Y134" s="69"/>
    </row>
    <row r="135" spans="1:25" ht="60" x14ac:dyDescent="0.25">
      <c r="A135" s="564" t="s">
        <v>589</v>
      </c>
      <c r="B135" s="564"/>
      <c r="C135" s="564"/>
      <c r="D135" s="564"/>
      <c r="E135" s="754" t="s">
        <v>6991</v>
      </c>
      <c r="F135" s="450" t="s">
        <v>289</v>
      </c>
      <c r="G135" s="12" t="s">
        <v>285</v>
      </c>
      <c r="H135" s="12" t="s">
        <v>286</v>
      </c>
      <c r="I135" s="12" t="s">
        <v>5047</v>
      </c>
      <c r="J135" s="60">
        <v>0</v>
      </c>
      <c r="K135" s="41"/>
      <c r="L135" s="60">
        <v>0</v>
      </c>
      <c r="M135" s="41"/>
      <c r="N135" s="60">
        <v>0</v>
      </c>
      <c r="O135" s="41"/>
      <c r="P135" s="60">
        <v>0</v>
      </c>
      <c r="Q135" s="41"/>
      <c r="R135" s="60">
        <v>0</v>
      </c>
      <c r="S135" s="41"/>
      <c r="T135" s="60">
        <v>0</v>
      </c>
      <c r="U135" s="41"/>
      <c r="V135" s="60">
        <v>0</v>
      </c>
      <c r="W135" s="297"/>
      <c r="X135" s="60">
        <v>0</v>
      </c>
      <c r="Y135" s="41"/>
    </row>
    <row r="136" spans="1:25" ht="105" x14ac:dyDescent="0.25">
      <c r="A136" s="564" t="s">
        <v>590</v>
      </c>
      <c r="B136" s="564"/>
      <c r="C136" s="564"/>
      <c r="D136" s="564"/>
      <c r="E136" s="754" t="s">
        <v>6990</v>
      </c>
      <c r="F136" s="450" t="s">
        <v>290</v>
      </c>
      <c r="G136" s="12" t="s">
        <v>265</v>
      </c>
      <c r="H136" s="12" t="s">
        <v>291</v>
      </c>
      <c r="I136" s="12" t="s">
        <v>267</v>
      </c>
      <c r="J136" s="60"/>
      <c r="K136" s="71"/>
      <c r="L136" s="45"/>
      <c r="M136" s="45"/>
      <c r="N136" s="45"/>
      <c r="O136" s="45"/>
      <c r="P136" s="45"/>
      <c r="Q136" s="45"/>
      <c r="R136" s="45"/>
      <c r="S136" s="45"/>
      <c r="T136" s="45"/>
      <c r="U136" s="45"/>
      <c r="V136" s="46"/>
      <c r="W136" s="41"/>
      <c r="X136" s="46"/>
      <c r="Y136" s="45"/>
    </row>
    <row r="137" spans="1:25" ht="45" x14ac:dyDescent="0.25">
      <c r="A137" s="564" t="s">
        <v>591</v>
      </c>
      <c r="B137" s="564"/>
      <c r="C137" s="564"/>
      <c r="D137" s="564"/>
      <c r="E137" s="754" t="s">
        <v>6992</v>
      </c>
      <c r="F137" s="450" t="s">
        <v>268</v>
      </c>
      <c r="G137" s="12" t="s">
        <v>269</v>
      </c>
      <c r="H137" s="12" t="s">
        <v>270</v>
      </c>
      <c r="I137" s="12" t="s">
        <v>271</v>
      </c>
      <c r="J137" s="60"/>
      <c r="K137" s="41"/>
      <c r="L137" s="45"/>
      <c r="M137" s="45"/>
      <c r="N137" s="45"/>
      <c r="O137" s="45"/>
      <c r="P137" s="45"/>
      <c r="Q137" s="45"/>
      <c r="R137" s="45"/>
      <c r="S137" s="45"/>
      <c r="T137" s="45"/>
      <c r="U137" s="45"/>
      <c r="V137" s="46"/>
      <c r="W137" s="41"/>
      <c r="X137" s="46"/>
      <c r="Y137" s="45"/>
    </row>
    <row r="138" spans="1:25" ht="165" x14ac:dyDescent="0.25">
      <c r="A138" s="564" t="s">
        <v>592</v>
      </c>
      <c r="B138" s="564"/>
      <c r="C138" s="564"/>
      <c r="D138" s="564"/>
      <c r="E138" s="754" t="s">
        <v>6993</v>
      </c>
      <c r="F138" s="450" t="s">
        <v>272</v>
      </c>
      <c r="G138" s="12" t="s">
        <v>273</v>
      </c>
      <c r="H138" s="12" t="s">
        <v>274</v>
      </c>
      <c r="I138" s="12" t="s">
        <v>275</v>
      </c>
      <c r="J138" s="60"/>
      <c r="K138" s="41"/>
      <c r="L138" s="45"/>
      <c r="M138" s="45"/>
      <c r="N138" s="45"/>
      <c r="O138" s="45"/>
      <c r="P138" s="45"/>
      <c r="Q138" s="45"/>
      <c r="R138" s="45"/>
      <c r="S138" s="45"/>
      <c r="T138" s="45"/>
      <c r="U138" s="45"/>
      <c r="V138" s="46"/>
      <c r="W138" s="41"/>
      <c r="X138" s="46"/>
      <c r="Y138" s="45"/>
    </row>
    <row r="139" spans="1:25" ht="120" x14ac:dyDescent="0.25">
      <c r="A139" s="564" t="s">
        <v>593</v>
      </c>
      <c r="B139" s="564"/>
      <c r="C139" s="564"/>
      <c r="D139" s="564"/>
      <c r="E139" s="754" t="s">
        <v>6994</v>
      </c>
      <c r="F139" s="450" t="s">
        <v>276</v>
      </c>
      <c r="G139" s="12" t="s">
        <v>277</v>
      </c>
      <c r="H139" s="12" t="s">
        <v>278</v>
      </c>
      <c r="I139" s="12" t="s">
        <v>5119</v>
      </c>
      <c r="J139" s="60"/>
      <c r="K139" s="41"/>
      <c r="L139" s="45"/>
      <c r="M139" s="45"/>
      <c r="N139" s="45"/>
      <c r="O139" s="45"/>
      <c r="P139" s="45"/>
      <c r="Q139" s="45"/>
      <c r="R139" s="45"/>
      <c r="S139" s="45"/>
      <c r="T139" s="45"/>
      <c r="U139" s="45"/>
      <c r="V139" s="46"/>
      <c r="W139" s="41"/>
      <c r="X139" s="46"/>
      <c r="Y139" s="45"/>
    </row>
    <row r="140" spans="1:25" s="6" customFormat="1" ht="138" customHeight="1" x14ac:dyDescent="0.25">
      <c r="A140" s="28"/>
      <c r="B140" s="28"/>
      <c r="C140" s="750" t="s">
        <v>594</v>
      </c>
      <c r="D140" s="28"/>
      <c r="E140" s="1023"/>
      <c r="F140" s="762" t="s">
        <v>531</v>
      </c>
      <c r="G140" s="751"/>
      <c r="H140" s="751"/>
      <c r="I140" s="751"/>
      <c r="J140" s="75">
        <f>AVERAGE(J141:J145)</f>
        <v>0</v>
      </c>
      <c r="K140" s="44"/>
      <c r="L140" s="75">
        <f>AVERAGE(L141:L145)</f>
        <v>0</v>
      </c>
      <c r="M140" s="67"/>
      <c r="N140" s="75">
        <f>AVERAGE(N141:N145)</f>
        <v>0</v>
      </c>
      <c r="O140" s="67"/>
      <c r="P140" s="75">
        <f>AVERAGE(P141:P145)</f>
        <v>0</v>
      </c>
      <c r="Q140" s="67"/>
      <c r="R140" s="75">
        <f>AVERAGE(R141:R145)</f>
        <v>0</v>
      </c>
      <c r="S140" s="67"/>
      <c r="T140" s="75">
        <f>AVERAGE(T141:T145)</f>
        <v>0</v>
      </c>
      <c r="U140" s="67"/>
      <c r="V140" s="75">
        <f>AVERAGE(V141:V145)</f>
        <v>0</v>
      </c>
      <c r="W140" s="44"/>
      <c r="X140" s="75">
        <f>AVERAGE(X141:X145)</f>
        <v>0</v>
      </c>
      <c r="Y140" s="67"/>
    </row>
    <row r="141" spans="1:25" ht="135" x14ac:dyDescent="0.25">
      <c r="A141" s="564">
        <v>75</v>
      </c>
      <c r="B141" s="564"/>
      <c r="C141" s="564"/>
      <c r="D141" s="754" t="s">
        <v>309</v>
      </c>
      <c r="E141" s="754"/>
      <c r="F141" s="450" t="s">
        <v>292</v>
      </c>
      <c r="G141" s="12" t="s">
        <v>51</v>
      </c>
      <c r="H141" s="12" t="s">
        <v>52</v>
      </c>
      <c r="I141" s="12" t="s">
        <v>53</v>
      </c>
      <c r="J141" s="60">
        <v>0</v>
      </c>
      <c r="K141" s="41"/>
      <c r="L141" s="60">
        <v>0</v>
      </c>
      <c r="M141" s="41"/>
      <c r="N141" s="60">
        <v>0</v>
      </c>
      <c r="O141" s="41"/>
      <c r="P141" s="60">
        <v>0</v>
      </c>
      <c r="Q141" s="41"/>
      <c r="R141" s="60">
        <v>0</v>
      </c>
      <c r="S141" s="41"/>
      <c r="T141" s="60">
        <v>0</v>
      </c>
      <c r="U141" s="41"/>
      <c r="V141" s="60">
        <v>0</v>
      </c>
      <c r="W141" s="41"/>
      <c r="X141" s="60">
        <v>0</v>
      </c>
      <c r="Y141" s="41"/>
    </row>
    <row r="142" spans="1:25" ht="180" x14ac:dyDescent="0.25">
      <c r="A142" s="564">
        <v>76</v>
      </c>
      <c r="B142" s="564"/>
      <c r="C142" s="564"/>
      <c r="D142" s="754" t="s">
        <v>310</v>
      </c>
      <c r="E142" s="754"/>
      <c r="F142" s="450" t="s">
        <v>293</v>
      </c>
      <c r="G142" s="12" t="s">
        <v>294</v>
      </c>
      <c r="H142" s="12" t="s">
        <v>295</v>
      </c>
      <c r="I142" s="12" t="s">
        <v>296</v>
      </c>
      <c r="J142" s="60">
        <v>0</v>
      </c>
      <c r="K142" s="41"/>
      <c r="L142" s="60">
        <v>0</v>
      </c>
      <c r="M142" s="41"/>
      <c r="N142" s="60">
        <v>0</v>
      </c>
      <c r="O142" s="41"/>
      <c r="P142" s="60">
        <v>0</v>
      </c>
      <c r="Q142" s="41"/>
      <c r="R142" s="60">
        <v>0</v>
      </c>
      <c r="S142" s="41"/>
      <c r="T142" s="60">
        <v>0</v>
      </c>
      <c r="U142" s="41"/>
      <c r="V142" s="60">
        <v>0</v>
      </c>
      <c r="W142" s="768"/>
      <c r="X142" s="60">
        <v>0</v>
      </c>
      <c r="Y142" s="41"/>
    </row>
    <row r="143" spans="1:25" ht="180" x14ac:dyDescent="0.25">
      <c r="A143" s="564">
        <v>77</v>
      </c>
      <c r="B143" s="564"/>
      <c r="C143" s="564"/>
      <c r="D143" s="754" t="s">
        <v>311</v>
      </c>
      <c r="E143" s="754"/>
      <c r="F143" s="450" t="s">
        <v>297</v>
      </c>
      <c r="G143" s="12" t="s">
        <v>298</v>
      </c>
      <c r="H143" s="12" t="s">
        <v>299</v>
      </c>
      <c r="I143" s="12" t="s">
        <v>296</v>
      </c>
      <c r="J143" s="60"/>
      <c r="K143" s="47"/>
      <c r="L143" s="60"/>
      <c r="M143" s="45"/>
      <c r="N143" s="60"/>
      <c r="O143" s="45"/>
      <c r="P143" s="60"/>
      <c r="Q143" s="45"/>
      <c r="R143" s="60"/>
      <c r="S143" s="45"/>
      <c r="T143" s="60"/>
      <c r="U143" s="45"/>
      <c r="V143" s="60"/>
      <c r="W143" s="41"/>
      <c r="X143" s="60"/>
      <c r="Y143" s="45"/>
    </row>
    <row r="144" spans="1:25" ht="180" x14ac:dyDescent="0.25">
      <c r="A144" s="564">
        <v>78</v>
      </c>
      <c r="B144" s="564"/>
      <c r="C144" s="564"/>
      <c r="D144" s="754" t="s">
        <v>312</v>
      </c>
      <c r="E144" s="754"/>
      <c r="F144" s="450" t="s">
        <v>300</v>
      </c>
      <c r="G144" s="12" t="s">
        <v>301</v>
      </c>
      <c r="H144" s="12" t="s">
        <v>302</v>
      </c>
      <c r="I144" s="12" t="s">
        <v>296</v>
      </c>
      <c r="J144" s="60">
        <v>0</v>
      </c>
      <c r="K144" s="41"/>
      <c r="L144" s="60">
        <v>0</v>
      </c>
      <c r="M144" s="41"/>
      <c r="N144" s="60">
        <v>0</v>
      </c>
      <c r="O144" s="41"/>
      <c r="P144" s="60">
        <v>0</v>
      </c>
      <c r="Q144" s="41"/>
      <c r="R144" s="60">
        <v>0</v>
      </c>
      <c r="S144" s="41"/>
      <c r="T144" s="60">
        <v>0</v>
      </c>
      <c r="U144" s="41"/>
      <c r="V144" s="60">
        <v>0</v>
      </c>
      <c r="W144" s="41"/>
      <c r="X144" s="60">
        <v>0</v>
      </c>
      <c r="Y144" s="41"/>
    </row>
    <row r="145" spans="1:25" ht="180" x14ac:dyDescent="0.25">
      <c r="A145" s="564">
        <v>79</v>
      </c>
      <c r="B145" s="564"/>
      <c r="C145" s="564"/>
      <c r="D145" s="754" t="s">
        <v>313</v>
      </c>
      <c r="E145" s="754"/>
      <c r="F145" s="450" t="s">
        <v>303</v>
      </c>
      <c r="G145" s="12" t="s">
        <v>301</v>
      </c>
      <c r="H145" s="12" t="s">
        <v>302</v>
      </c>
      <c r="I145" s="12" t="s">
        <v>296</v>
      </c>
      <c r="J145" s="60">
        <v>0</v>
      </c>
      <c r="K145" s="41"/>
      <c r="L145" s="60">
        <v>0</v>
      </c>
      <c r="M145" s="41"/>
      <c r="N145" s="60">
        <v>0</v>
      </c>
      <c r="O145" s="41"/>
      <c r="P145" s="60">
        <v>0</v>
      </c>
      <c r="Q145" s="41"/>
      <c r="R145" s="60">
        <v>0</v>
      </c>
      <c r="S145" s="41"/>
      <c r="T145" s="60">
        <v>0</v>
      </c>
      <c r="U145" s="41"/>
      <c r="V145" s="60">
        <v>0</v>
      </c>
      <c r="W145" s="41"/>
      <c r="X145" s="60">
        <v>0</v>
      </c>
      <c r="Y145" s="41"/>
    </row>
    <row r="146" spans="1:25" s="26" customFormat="1" ht="60" x14ac:dyDescent="0.25">
      <c r="A146" s="28"/>
      <c r="B146" s="750" t="s">
        <v>595</v>
      </c>
      <c r="C146" s="28"/>
      <c r="D146" s="28"/>
      <c r="E146" s="28"/>
      <c r="F146" s="502" t="s">
        <v>5048</v>
      </c>
      <c r="G146" s="765"/>
      <c r="H146" s="765"/>
      <c r="I146" s="765"/>
      <c r="J146" s="75">
        <f>AVERAGE(J147,J152,J163,J172)</f>
        <v>37.202380952380949</v>
      </c>
      <c r="K146" s="67"/>
      <c r="L146" s="75">
        <f>AVERAGE(L147,L152,L163,L172)</f>
        <v>37.202380952380949</v>
      </c>
      <c r="M146" s="67"/>
      <c r="N146" s="75">
        <f>AVERAGE(N147,N152,N163,N172)</f>
        <v>37.202380952380949</v>
      </c>
      <c r="O146" s="67"/>
      <c r="P146" s="75">
        <f>AVERAGE(P147,P152,P163,P172)</f>
        <v>37.202380952380949</v>
      </c>
      <c r="Q146" s="67"/>
      <c r="R146" s="75">
        <f>AVERAGE(R147,R152,R163,R172)</f>
        <v>37.202380952380949</v>
      </c>
      <c r="S146" s="67"/>
      <c r="T146" s="75">
        <f>AVERAGE(T147,T152,T163,T172)</f>
        <v>37.202380952380949</v>
      </c>
      <c r="U146" s="67"/>
      <c r="V146" s="75">
        <f>AVERAGE(V147,V152,V163,V172)</f>
        <v>43.75</v>
      </c>
      <c r="W146" s="44"/>
      <c r="X146" s="75">
        <f>AVERAGE(X147,X152,X163,X172)</f>
        <v>43.75</v>
      </c>
      <c r="Y146" s="67"/>
    </row>
    <row r="147" spans="1:25" s="26" customFormat="1" ht="45" x14ac:dyDescent="0.25">
      <c r="A147" s="28"/>
      <c r="B147" s="28"/>
      <c r="C147" s="750" t="s">
        <v>596</v>
      </c>
      <c r="D147" s="28"/>
      <c r="E147" s="28"/>
      <c r="F147" s="502" t="s">
        <v>5049</v>
      </c>
      <c r="G147" s="769"/>
      <c r="H147" s="769"/>
      <c r="I147" s="769"/>
      <c r="J147" s="75">
        <f>AVERAGE(J148:J151)</f>
        <v>25</v>
      </c>
      <c r="K147" s="67"/>
      <c r="L147" s="75">
        <f>AVERAGE(L148:L151)</f>
        <v>25</v>
      </c>
      <c r="M147" s="67"/>
      <c r="N147" s="75">
        <f>AVERAGE(N148:N151)</f>
        <v>25</v>
      </c>
      <c r="O147" s="67"/>
      <c r="P147" s="75">
        <f>AVERAGE(P148:P151)</f>
        <v>25</v>
      </c>
      <c r="Q147" s="67"/>
      <c r="R147" s="75">
        <f>AVERAGE(R148:R151)</f>
        <v>25</v>
      </c>
      <c r="S147" s="67"/>
      <c r="T147" s="75">
        <f>AVERAGE(T148:T151)</f>
        <v>25</v>
      </c>
      <c r="U147" s="67"/>
      <c r="V147" s="75">
        <f>AVERAGE(V148:V151)</f>
        <v>25</v>
      </c>
      <c r="W147" s="44"/>
      <c r="X147" s="75">
        <f>AVERAGE(X148:X151)</f>
        <v>25</v>
      </c>
      <c r="Y147" s="67"/>
    </row>
    <row r="148" spans="1:25" ht="30" x14ac:dyDescent="0.25">
      <c r="A148" s="564">
        <v>80</v>
      </c>
      <c r="B148" s="564"/>
      <c r="C148" s="564"/>
      <c r="D148" s="754" t="s">
        <v>355</v>
      </c>
      <c r="E148" s="754"/>
      <c r="F148" s="450" t="s">
        <v>314</v>
      </c>
      <c r="G148" s="12" t="s">
        <v>315</v>
      </c>
      <c r="H148" s="12" t="s">
        <v>316</v>
      </c>
      <c r="I148" s="12" t="s">
        <v>317</v>
      </c>
      <c r="J148" s="62">
        <v>50</v>
      </c>
      <c r="K148" s="40" t="s">
        <v>3341</v>
      </c>
      <c r="L148" s="62">
        <v>50</v>
      </c>
      <c r="M148" s="58"/>
      <c r="N148" s="62">
        <v>50</v>
      </c>
      <c r="O148" s="58"/>
      <c r="P148" s="62">
        <v>50</v>
      </c>
      <c r="Q148" s="58"/>
      <c r="R148" s="62">
        <v>50</v>
      </c>
      <c r="S148" s="58"/>
      <c r="T148" s="62">
        <v>50</v>
      </c>
      <c r="U148" s="58"/>
      <c r="V148" s="62">
        <v>50</v>
      </c>
      <c r="W148" s="40"/>
      <c r="X148" s="62">
        <v>50</v>
      </c>
      <c r="Y148" s="58"/>
    </row>
    <row r="149" spans="1:25" ht="60" x14ac:dyDescent="0.25">
      <c r="A149" s="564">
        <v>81</v>
      </c>
      <c r="B149" s="564"/>
      <c r="C149" s="564"/>
      <c r="D149" s="754" t="s">
        <v>356</v>
      </c>
      <c r="E149" s="754"/>
      <c r="F149" s="450" t="s">
        <v>318</v>
      </c>
      <c r="G149" s="12" t="s">
        <v>319</v>
      </c>
      <c r="H149" s="12" t="s">
        <v>320</v>
      </c>
      <c r="I149" s="12" t="s">
        <v>321</v>
      </c>
      <c r="J149" s="62">
        <v>0</v>
      </c>
      <c r="K149" s="41" t="s">
        <v>3342</v>
      </c>
      <c r="L149" s="62">
        <v>0</v>
      </c>
      <c r="M149" s="47"/>
      <c r="N149" s="62">
        <v>0</v>
      </c>
      <c r="O149" s="47"/>
      <c r="P149" s="62">
        <v>0</v>
      </c>
      <c r="Q149" s="47"/>
      <c r="R149" s="62">
        <v>0</v>
      </c>
      <c r="S149" s="47"/>
      <c r="T149" s="62">
        <v>0</v>
      </c>
      <c r="U149" s="47"/>
      <c r="V149" s="62">
        <v>0</v>
      </c>
      <c r="W149" s="40"/>
      <c r="X149" s="62">
        <v>0</v>
      </c>
      <c r="Y149" s="47"/>
    </row>
    <row r="150" spans="1:25" ht="60" x14ac:dyDescent="0.25">
      <c r="A150" s="564">
        <v>82</v>
      </c>
      <c r="B150" s="564"/>
      <c r="C150" s="564"/>
      <c r="D150" s="754" t="s">
        <v>357</v>
      </c>
      <c r="E150" s="754"/>
      <c r="F150" s="450" t="s">
        <v>322</v>
      </c>
      <c r="G150" s="12" t="s">
        <v>323</v>
      </c>
      <c r="H150" s="12" t="s">
        <v>324</v>
      </c>
      <c r="I150" s="12" t="s">
        <v>325</v>
      </c>
      <c r="J150" s="62">
        <v>0</v>
      </c>
      <c r="K150" s="47"/>
      <c r="L150" s="62">
        <v>0</v>
      </c>
      <c r="M150" s="47"/>
      <c r="N150" s="62">
        <v>0</v>
      </c>
      <c r="O150" s="47"/>
      <c r="P150" s="62">
        <v>0</v>
      </c>
      <c r="Q150" s="47"/>
      <c r="R150" s="62">
        <v>0</v>
      </c>
      <c r="S150" s="47"/>
      <c r="T150" s="62">
        <v>0</v>
      </c>
      <c r="U150" s="47"/>
      <c r="V150" s="62">
        <v>0</v>
      </c>
      <c r="W150" s="40"/>
      <c r="X150" s="62">
        <v>0</v>
      </c>
      <c r="Y150" s="47"/>
    </row>
    <row r="151" spans="1:25" ht="60" x14ac:dyDescent="0.25">
      <c r="A151" s="564">
        <v>83</v>
      </c>
      <c r="B151" s="564"/>
      <c r="C151" s="564"/>
      <c r="D151" s="754" t="s">
        <v>358</v>
      </c>
      <c r="E151" s="754"/>
      <c r="F151" s="450" t="s">
        <v>326</v>
      </c>
      <c r="G151" s="12" t="s">
        <v>327</v>
      </c>
      <c r="H151" s="12" t="s">
        <v>328</v>
      </c>
      <c r="I151" s="12" t="s">
        <v>329</v>
      </c>
      <c r="J151" s="62">
        <v>50</v>
      </c>
      <c r="K151" s="83" t="s">
        <v>3343</v>
      </c>
      <c r="L151" s="62">
        <v>50</v>
      </c>
      <c r="M151" s="40"/>
      <c r="N151" s="62">
        <v>50</v>
      </c>
      <c r="O151" s="40"/>
      <c r="P151" s="62">
        <v>50</v>
      </c>
      <c r="Q151" s="40"/>
      <c r="R151" s="62">
        <v>50</v>
      </c>
      <c r="S151" s="40"/>
      <c r="T151" s="62">
        <v>50</v>
      </c>
      <c r="U151" s="40"/>
      <c r="V151" s="62">
        <v>50</v>
      </c>
      <c r="W151" s="40"/>
      <c r="X151" s="62">
        <v>50</v>
      </c>
      <c r="Y151" s="40"/>
    </row>
    <row r="152" spans="1:25" s="26" customFormat="1" ht="99.75" customHeight="1" x14ac:dyDescent="0.25">
      <c r="A152" s="28"/>
      <c r="B152" s="28"/>
      <c r="C152" s="750" t="s">
        <v>597</v>
      </c>
      <c r="D152" s="28"/>
      <c r="E152" s="1023"/>
      <c r="F152" s="762" t="s">
        <v>5120</v>
      </c>
      <c r="G152" s="751"/>
      <c r="H152" s="751"/>
      <c r="I152" s="751"/>
      <c r="J152" s="75">
        <f>AVERAGE(J153,J161:J162)</f>
        <v>7.1428571428571423</v>
      </c>
      <c r="K152" s="44"/>
      <c r="L152" s="75">
        <f>AVERAGE(L153,L161:L162)</f>
        <v>7.1428571428571423</v>
      </c>
      <c r="M152" s="67"/>
      <c r="N152" s="75">
        <f>AVERAGE(N153,N161:N162)</f>
        <v>7.1428571428571423</v>
      </c>
      <c r="O152" s="67"/>
      <c r="P152" s="75">
        <f>AVERAGE(P153,P161:P162)</f>
        <v>7.1428571428571423</v>
      </c>
      <c r="Q152" s="67"/>
      <c r="R152" s="75">
        <f>AVERAGE(R153,R161:R162)</f>
        <v>7.1428571428571423</v>
      </c>
      <c r="S152" s="67"/>
      <c r="T152" s="75">
        <f>AVERAGE(T153,T161:T162)</f>
        <v>7.1428571428571423</v>
      </c>
      <c r="U152" s="67"/>
      <c r="V152" s="75">
        <f>AVERAGE(V153,V161:V162)</f>
        <v>33.333333333333336</v>
      </c>
      <c r="W152" s="44"/>
      <c r="X152" s="75">
        <f>AVERAGE(X153,X161:X162)</f>
        <v>33.333333333333336</v>
      </c>
      <c r="Y152" s="67"/>
    </row>
    <row r="153" spans="1:25" s="52" customFormat="1" ht="99.75" customHeight="1" x14ac:dyDescent="0.25">
      <c r="A153" s="31">
        <v>84</v>
      </c>
      <c r="B153" s="31"/>
      <c r="C153" s="758"/>
      <c r="D153" s="763" t="s">
        <v>7002</v>
      </c>
      <c r="E153" s="763"/>
      <c r="F153" s="764" t="s">
        <v>635</v>
      </c>
      <c r="G153" s="30"/>
      <c r="H153" s="30"/>
      <c r="I153" s="30"/>
      <c r="J153" s="61">
        <f>AVERAGE(J154:J160)</f>
        <v>21.428571428571427</v>
      </c>
      <c r="K153" s="43"/>
      <c r="L153" s="61">
        <f>AVERAGE(L154:L160)</f>
        <v>21.428571428571427</v>
      </c>
      <c r="M153" s="69"/>
      <c r="N153" s="61">
        <f>AVERAGE(N154:N160)</f>
        <v>21.428571428571427</v>
      </c>
      <c r="O153" s="69"/>
      <c r="P153" s="61">
        <f>AVERAGE(P154:P160)</f>
        <v>21.428571428571427</v>
      </c>
      <c r="Q153" s="69"/>
      <c r="R153" s="61">
        <f>AVERAGE(R154:R160)</f>
        <v>21.428571428571427</v>
      </c>
      <c r="S153" s="69"/>
      <c r="T153" s="61">
        <f>AVERAGE(T154:T160)</f>
        <v>21.428571428571427</v>
      </c>
      <c r="U153" s="69"/>
      <c r="V153" s="61">
        <f>AVERAGE(V154:V160)</f>
        <v>100</v>
      </c>
      <c r="W153" s="43"/>
      <c r="X153" s="61">
        <f>AVERAGE(X154:X160)</f>
        <v>100</v>
      </c>
      <c r="Y153" s="69"/>
    </row>
    <row r="154" spans="1:25" ht="90" x14ac:dyDescent="0.25">
      <c r="A154" s="564" t="s">
        <v>5051</v>
      </c>
      <c r="B154" s="564"/>
      <c r="C154" s="564"/>
      <c r="D154" s="564"/>
      <c r="E154" s="754" t="s">
        <v>7009</v>
      </c>
      <c r="F154" s="450" t="s">
        <v>5121</v>
      </c>
      <c r="G154" s="12" t="s">
        <v>91</v>
      </c>
      <c r="H154" s="12" t="s">
        <v>92</v>
      </c>
      <c r="I154" s="12" t="s">
        <v>93</v>
      </c>
      <c r="J154" s="62">
        <v>0</v>
      </c>
      <c r="K154" s="83" t="s">
        <v>5413</v>
      </c>
      <c r="L154" s="62">
        <v>0</v>
      </c>
      <c r="M154" s="40"/>
      <c r="N154" s="62">
        <v>0</v>
      </c>
      <c r="O154" s="40"/>
      <c r="P154" s="62">
        <v>0</v>
      </c>
      <c r="Q154" s="40"/>
      <c r="R154" s="62">
        <v>0</v>
      </c>
      <c r="S154" s="40"/>
      <c r="T154" s="62">
        <v>0</v>
      </c>
      <c r="U154" s="40"/>
      <c r="V154" s="46">
        <v>100</v>
      </c>
      <c r="W154" s="41"/>
      <c r="X154" s="46">
        <v>100</v>
      </c>
      <c r="Y154" s="46"/>
    </row>
    <row r="155" spans="1:25" ht="90" x14ac:dyDescent="0.25">
      <c r="A155" s="564" t="s">
        <v>5052</v>
      </c>
      <c r="B155" s="564"/>
      <c r="C155" s="564"/>
      <c r="D155" s="564"/>
      <c r="E155" s="754" t="s">
        <v>7010</v>
      </c>
      <c r="F155" s="450" t="s">
        <v>5115</v>
      </c>
      <c r="G155" s="12" t="s">
        <v>109</v>
      </c>
      <c r="H155" s="12" t="s">
        <v>94</v>
      </c>
      <c r="I155" s="12" t="s">
        <v>95</v>
      </c>
      <c r="J155" s="62">
        <v>50</v>
      </c>
      <c r="K155" s="40"/>
      <c r="L155" s="62">
        <v>50</v>
      </c>
      <c r="M155" s="40"/>
      <c r="N155" s="62">
        <v>50</v>
      </c>
      <c r="O155" s="40"/>
      <c r="P155" s="62">
        <v>50</v>
      </c>
      <c r="Q155" s="40"/>
      <c r="R155" s="62">
        <v>50</v>
      </c>
      <c r="S155" s="40"/>
      <c r="T155" s="62">
        <v>50</v>
      </c>
      <c r="U155" s="40"/>
      <c r="V155" s="62"/>
      <c r="W155" s="41"/>
      <c r="X155" s="62"/>
      <c r="Y155" s="40"/>
    </row>
    <row r="156" spans="1:25" ht="180" x14ac:dyDescent="0.25">
      <c r="A156" s="564" t="s">
        <v>5053</v>
      </c>
      <c r="B156" s="564"/>
      <c r="C156" s="564"/>
      <c r="D156" s="564"/>
      <c r="E156" s="754" t="s">
        <v>7011</v>
      </c>
      <c r="F156" s="450" t="s">
        <v>5050</v>
      </c>
      <c r="G156" s="12" t="s">
        <v>91</v>
      </c>
      <c r="H156" s="12" t="s">
        <v>98</v>
      </c>
      <c r="I156" s="12" t="s">
        <v>111</v>
      </c>
      <c r="J156" s="62">
        <v>0</v>
      </c>
      <c r="K156" s="83" t="s">
        <v>3344</v>
      </c>
      <c r="L156" s="62">
        <v>0</v>
      </c>
      <c r="M156" s="40"/>
      <c r="N156" s="62">
        <v>0</v>
      </c>
      <c r="O156" s="40"/>
      <c r="P156" s="62">
        <v>0</v>
      </c>
      <c r="Q156" s="40"/>
      <c r="R156" s="62">
        <v>0</v>
      </c>
      <c r="S156" s="40"/>
      <c r="T156" s="62">
        <v>0</v>
      </c>
      <c r="U156" s="40"/>
      <c r="V156" s="46"/>
      <c r="W156" s="41"/>
      <c r="X156" s="46"/>
      <c r="Y156" s="46"/>
    </row>
    <row r="157" spans="1:25" ht="120" x14ac:dyDescent="0.25">
      <c r="A157" s="564" t="s">
        <v>5054</v>
      </c>
      <c r="B157" s="564"/>
      <c r="C157" s="564"/>
      <c r="D157" s="564"/>
      <c r="E157" s="754" t="s">
        <v>6998</v>
      </c>
      <c r="F157" s="450" t="s">
        <v>5116</v>
      </c>
      <c r="G157" s="12" t="s">
        <v>100</v>
      </c>
      <c r="H157" s="12" t="s">
        <v>101</v>
      </c>
      <c r="I157" s="12" t="s">
        <v>102</v>
      </c>
      <c r="J157" s="62">
        <v>0</v>
      </c>
      <c r="K157" s="83" t="s">
        <v>3345</v>
      </c>
      <c r="L157" s="62">
        <v>0</v>
      </c>
      <c r="M157" s="40"/>
      <c r="N157" s="62">
        <v>0</v>
      </c>
      <c r="O157" s="40"/>
      <c r="P157" s="62">
        <v>0</v>
      </c>
      <c r="Q157" s="40"/>
      <c r="R157" s="62">
        <v>0</v>
      </c>
      <c r="S157" s="40"/>
      <c r="T157" s="62">
        <v>0</v>
      </c>
      <c r="U157" s="40"/>
      <c r="V157" s="46"/>
      <c r="W157" s="41"/>
      <c r="X157" s="46"/>
      <c r="Y157" s="46"/>
    </row>
    <row r="158" spans="1:25" ht="75" x14ac:dyDescent="0.25">
      <c r="A158" s="564" t="s">
        <v>5055</v>
      </c>
      <c r="B158" s="564"/>
      <c r="C158" s="564"/>
      <c r="D158" s="564"/>
      <c r="E158" s="754" t="s">
        <v>6999</v>
      </c>
      <c r="F158" s="450" t="s">
        <v>112</v>
      </c>
      <c r="G158" s="12" t="s">
        <v>4881</v>
      </c>
      <c r="H158" s="12" t="s">
        <v>4882</v>
      </c>
      <c r="I158" s="12" t="s">
        <v>4883</v>
      </c>
      <c r="J158" s="62">
        <v>100</v>
      </c>
      <c r="K158" s="40" t="s">
        <v>680</v>
      </c>
      <c r="L158" s="62">
        <v>100</v>
      </c>
      <c r="M158" s="40"/>
      <c r="N158" s="62">
        <v>100</v>
      </c>
      <c r="O158" s="40"/>
      <c r="P158" s="62">
        <v>100</v>
      </c>
      <c r="Q158" s="40"/>
      <c r="R158" s="62">
        <v>100</v>
      </c>
      <c r="S158" s="40"/>
      <c r="T158" s="62">
        <v>100</v>
      </c>
      <c r="U158" s="40"/>
      <c r="V158" s="46"/>
      <c r="W158" s="40"/>
      <c r="X158" s="46"/>
      <c r="Y158" s="46"/>
    </row>
    <row r="159" spans="1:25" ht="90" x14ac:dyDescent="0.25">
      <c r="A159" s="564" t="s">
        <v>5056</v>
      </c>
      <c r="B159" s="564"/>
      <c r="C159" s="564"/>
      <c r="D159" s="564"/>
      <c r="E159" s="754" t="s">
        <v>7000</v>
      </c>
      <c r="F159" s="450" t="s">
        <v>4884</v>
      </c>
      <c r="G159" s="12" t="s">
        <v>36</v>
      </c>
      <c r="H159" s="12" t="s">
        <v>105</v>
      </c>
      <c r="I159" s="12" t="s">
        <v>106</v>
      </c>
      <c r="J159" s="62">
        <v>0</v>
      </c>
      <c r="K159" s="40"/>
      <c r="L159" s="62">
        <v>0</v>
      </c>
      <c r="M159" s="40"/>
      <c r="N159" s="62">
        <v>0</v>
      </c>
      <c r="O159" s="40"/>
      <c r="P159" s="62">
        <v>0</v>
      </c>
      <c r="Q159" s="40"/>
      <c r="R159" s="62">
        <v>0</v>
      </c>
      <c r="S159" s="40"/>
      <c r="T159" s="62">
        <v>0</v>
      </c>
      <c r="U159" s="40"/>
      <c r="V159" s="46"/>
      <c r="W159" s="41"/>
      <c r="X159" s="46"/>
      <c r="Y159" s="46"/>
    </row>
    <row r="160" spans="1:25" ht="45" x14ac:dyDescent="0.25">
      <c r="A160" s="564" t="s">
        <v>5057</v>
      </c>
      <c r="B160" s="564"/>
      <c r="C160" s="564"/>
      <c r="D160" s="564"/>
      <c r="E160" s="754" t="s">
        <v>7001</v>
      </c>
      <c r="F160" s="450" t="s">
        <v>330</v>
      </c>
      <c r="G160" s="12" t="s">
        <v>4885</v>
      </c>
      <c r="H160" s="12" t="s">
        <v>107</v>
      </c>
      <c r="I160" s="12" t="s">
        <v>108</v>
      </c>
      <c r="J160" s="62">
        <v>0</v>
      </c>
      <c r="K160" s="41" t="s">
        <v>3346</v>
      </c>
      <c r="L160" s="62">
        <v>0</v>
      </c>
      <c r="M160" s="40"/>
      <c r="N160" s="62">
        <v>0</v>
      </c>
      <c r="O160" s="40"/>
      <c r="P160" s="62">
        <v>0</v>
      </c>
      <c r="Q160" s="40"/>
      <c r="R160" s="62">
        <v>0</v>
      </c>
      <c r="S160" s="40"/>
      <c r="T160" s="62">
        <v>0</v>
      </c>
      <c r="U160" s="40"/>
      <c r="V160" s="46"/>
      <c r="W160" s="41"/>
      <c r="X160" s="46"/>
      <c r="Y160" s="46"/>
    </row>
    <row r="161" spans="1:25" ht="90" x14ac:dyDescent="0.25">
      <c r="A161" s="564">
        <v>85</v>
      </c>
      <c r="B161" s="564"/>
      <c r="C161" s="564"/>
      <c r="D161" s="754" t="s">
        <v>359</v>
      </c>
      <c r="E161" s="754"/>
      <c r="F161" s="450" t="s">
        <v>117</v>
      </c>
      <c r="G161" s="12" t="s">
        <v>118</v>
      </c>
      <c r="H161" s="12" t="s">
        <v>119</v>
      </c>
      <c r="I161" s="12" t="s">
        <v>120</v>
      </c>
      <c r="J161" s="62">
        <v>0</v>
      </c>
      <c r="K161" s="40"/>
      <c r="L161" s="62">
        <v>0</v>
      </c>
      <c r="M161" s="40"/>
      <c r="N161" s="62">
        <v>0</v>
      </c>
      <c r="O161" s="40"/>
      <c r="P161" s="62">
        <v>0</v>
      </c>
      <c r="Q161" s="40"/>
      <c r="R161" s="62">
        <v>0</v>
      </c>
      <c r="S161" s="40"/>
      <c r="T161" s="62">
        <v>0</v>
      </c>
      <c r="U161" s="40"/>
      <c r="V161" s="62">
        <v>0</v>
      </c>
      <c r="W161" s="40"/>
      <c r="X161" s="62">
        <v>0</v>
      </c>
      <c r="Y161" s="40"/>
    </row>
    <row r="162" spans="1:25" ht="195" x14ac:dyDescent="0.25">
      <c r="A162" s="564">
        <v>86</v>
      </c>
      <c r="B162" s="564"/>
      <c r="C162" s="564"/>
      <c r="D162" s="754" t="s">
        <v>360</v>
      </c>
      <c r="E162" s="754"/>
      <c r="F162" s="450" t="s">
        <v>125</v>
      </c>
      <c r="G162" s="12" t="s">
        <v>103</v>
      </c>
      <c r="H162" s="12" t="s">
        <v>331</v>
      </c>
      <c r="I162" s="12" t="s">
        <v>127</v>
      </c>
      <c r="J162" s="62">
        <v>0</v>
      </c>
      <c r="K162" s="265" t="s">
        <v>3349</v>
      </c>
      <c r="L162" s="62">
        <v>0</v>
      </c>
      <c r="M162" s="40"/>
      <c r="N162" s="62">
        <v>0</v>
      </c>
      <c r="O162" s="40"/>
      <c r="P162" s="62">
        <v>0</v>
      </c>
      <c r="Q162" s="40"/>
      <c r="R162" s="62">
        <v>0</v>
      </c>
      <c r="S162" s="40"/>
      <c r="T162" s="62">
        <v>0</v>
      </c>
      <c r="U162" s="40"/>
      <c r="V162" s="62">
        <v>0</v>
      </c>
      <c r="W162" s="40"/>
      <c r="X162" s="62">
        <v>0</v>
      </c>
      <c r="Y162" s="398" t="s">
        <v>3319</v>
      </c>
    </row>
    <row r="163" spans="1:25" s="6" customFormat="1" ht="95.25" customHeight="1" x14ac:dyDescent="0.25">
      <c r="A163" s="28"/>
      <c r="B163" s="28"/>
      <c r="C163" s="750" t="s">
        <v>566</v>
      </c>
      <c r="D163" s="28"/>
      <c r="E163" s="1023"/>
      <c r="F163" s="762" t="s">
        <v>5020</v>
      </c>
      <c r="G163" s="751"/>
      <c r="H163" s="751"/>
      <c r="I163" s="751"/>
      <c r="J163" s="75">
        <f>AVERAGE(J164:J171)</f>
        <v>50</v>
      </c>
      <c r="K163" s="44"/>
      <c r="L163" s="75">
        <f>AVERAGE(L164:L171)</f>
        <v>50</v>
      </c>
      <c r="M163" s="67"/>
      <c r="N163" s="75">
        <f>AVERAGE(N164:N171)</f>
        <v>50</v>
      </c>
      <c r="O163" s="67"/>
      <c r="P163" s="75">
        <f>AVERAGE(P164:P171)</f>
        <v>50</v>
      </c>
      <c r="Q163" s="67"/>
      <c r="R163" s="75">
        <f>AVERAGE(R164:R171)</f>
        <v>50</v>
      </c>
      <c r="S163" s="67"/>
      <c r="T163" s="75">
        <f>AVERAGE(T164:T171)</f>
        <v>50</v>
      </c>
      <c r="U163" s="67"/>
      <c r="V163" s="75">
        <f>AVERAGE(V164:V171)</f>
        <v>50</v>
      </c>
      <c r="W163" s="44"/>
      <c r="X163" s="75">
        <f>AVERAGE(X164:X171)</f>
        <v>50</v>
      </c>
      <c r="Y163" s="67"/>
    </row>
    <row r="164" spans="1:25" ht="210" x14ac:dyDescent="0.25">
      <c r="A164" s="564">
        <v>87</v>
      </c>
      <c r="B164" s="564"/>
      <c r="C164" s="564"/>
      <c r="D164" s="754" t="s">
        <v>128</v>
      </c>
      <c r="E164" s="754"/>
      <c r="F164" s="450" t="s">
        <v>121</v>
      </c>
      <c r="G164" s="12" t="s">
        <v>122</v>
      </c>
      <c r="H164" s="12" t="s">
        <v>123</v>
      </c>
      <c r="I164" s="12" t="s">
        <v>124</v>
      </c>
      <c r="J164" s="62">
        <v>50</v>
      </c>
      <c r="K164" s="397" t="s">
        <v>3347</v>
      </c>
      <c r="L164" s="62">
        <v>50</v>
      </c>
      <c r="M164" s="58"/>
      <c r="N164" s="62">
        <v>50</v>
      </c>
      <c r="O164" s="58"/>
      <c r="P164" s="62">
        <v>50</v>
      </c>
      <c r="Q164" s="58"/>
      <c r="R164" s="62">
        <v>50</v>
      </c>
      <c r="S164" s="58"/>
      <c r="T164" s="62">
        <v>50</v>
      </c>
      <c r="U164" s="58"/>
      <c r="V164" s="62">
        <v>50</v>
      </c>
      <c r="W164" s="40"/>
      <c r="X164" s="62">
        <v>50</v>
      </c>
      <c r="Y164" s="398" t="s">
        <v>3348</v>
      </c>
    </row>
    <row r="165" spans="1:25" ht="34.5" x14ac:dyDescent="0.25">
      <c r="A165" s="564">
        <v>88</v>
      </c>
      <c r="B165" s="564"/>
      <c r="C165" s="564"/>
      <c r="D165" s="754" t="s">
        <v>361</v>
      </c>
      <c r="E165" s="754"/>
      <c r="F165" s="450" t="s">
        <v>132</v>
      </c>
      <c r="G165" s="12" t="s">
        <v>317</v>
      </c>
      <c r="H165" s="12" t="s">
        <v>316</v>
      </c>
      <c r="I165" s="12" t="s">
        <v>315</v>
      </c>
      <c r="J165" s="46">
        <v>100</v>
      </c>
      <c r="K165" s="40"/>
      <c r="L165" s="46">
        <v>100</v>
      </c>
      <c r="M165" s="40"/>
      <c r="N165" s="46">
        <v>100</v>
      </c>
      <c r="O165" s="40"/>
      <c r="P165" s="46">
        <v>100</v>
      </c>
      <c r="Q165" s="40"/>
      <c r="R165" s="46">
        <v>100</v>
      </c>
      <c r="S165" s="40"/>
      <c r="T165" s="46">
        <v>100</v>
      </c>
      <c r="U165" s="40"/>
      <c r="V165" s="46">
        <v>100</v>
      </c>
      <c r="W165" s="40"/>
      <c r="X165" s="46">
        <v>100</v>
      </c>
      <c r="Y165" s="40"/>
    </row>
    <row r="166" spans="1:25" ht="135" x14ac:dyDescent="0.25">
      <c r="A166" s="564">
        <v>89</v>
      </c>
      <c r="B166" s="564"/>
      <c r="C166" s="564"/>
      <c r="D166" s="754" t="s">
        <v>332</v>
      </c>
      <c r="E166" s="754"/>
      <c r="F166" s="450" t="s">
        <v>332</v>
      </c>
      <c r="G166" s="12" t="s">
        <v>333</v>
      </c>
      <c r="H166" s="12" t="s">
        <v>334</v>
      </c>
      <c r="I166" s="12" t="s">
        <v>335</v>
      </c>
      <c r="J166" s="46">
        <v>50</v>
      </c>
      <c r="K166" s="399" t="s">
        <v>5414</v>
      </c>
      <c r="L166" s="46">
        <v>50</v>
      </c>
      <c r="M166" s="40"/>
      <c r="N166" s="46">
        <v>50</v>
      </c>
      <c r="O166" s="40"/>
      <c r="P166" s="46">
        <v>50</v>
      </c>
      <c r="Q166" s="40"/>
      <c r="R166" s="46">
        <v>50</v>
      </c>
      <c r="S166" s="40"/>
      <c r="T166" s="46">
        <v>50</v>
      </c>
      <c r="U166" s="40"/>
      <c r="V166" s="46">
        <v>50</v>
      </c>
      <c r="W166" s="47"/>
      <c r="X166" s="46">
        <v>50</v>
      </c>
      <c r="Y166" s="400" t="s">
        <v>3350</v>
      </c>
    </row>
    <row r="167" spans="1:25" ht="75" x14ac:dyDescent="0.25">
      <c r="A167" s="564">
        <v>90</v>
      </c>
      <c r="B167" s="564"/>
      <c r="C167" s="564"/>
      <c r="D167" s="754" t="s">
        <v>362</v>
      </c>
      <c r="E167" s="754"/>
      <c r="F167" s="450" t="s">
        <v>7195</v>
      </c>
      <c r="G167" s="12" t="s">
        <v>336</v>
      </c>
      <c r="H167" s="12" t="s">
        <v>5138</v>
      </c>
      <c r="I167" s="12" t="s">
        <v>5137</v>
      </c>
      <c r="J167" s="46">
        <v>0</v>
      </c>
      <c r="K167" s="83" t="s">
        <v>3351</v>
      </c>
      <c r="L167" s="46">
        <v>0</v>
      </c>
      <c r="M167" s="40"/>
      <c r="N167" s="46">
        <v>0</v>
      </c>
      <c r="O167" s="40"/>
      <c r="P167" s="46">
        <v>0</v>
      </c>
      <c r="Q167" s="40"/>
      <c r="R167" s="46">
        <v>0</v>
      </c>
      <c r="S167" s="40"/>
      <c r="T167" s="46">
        <v>0</v>
      </c>
      <c r="U167" s="40"/>
      <c r="V167" s="46">
        <v>0</v>
      </c>
      <c r="W167" s="40"/>
      <c r="X167" s="46">
        <v>0</v>
      </c>
      <c r="Y167" s="40"/>
    </row>
    <row r="168" spans="1:25" ht="165" x14ac:dyDescent="0.25">
      <c r="A168" s="564">
        <v>91</v>
      </c>
      <c r="B168" s="564"/>
      <c r="C168" s="564"/>
      <c r="D168" s="754" t="s">
        <v>148</v>
      </c>
      <c r="E168" s="754"/>
      <c r="F168" s="450" t="s">
        <v>337</v>
      </c>
      <c r="G168" s="12" t="s">
        <v>338</v>
      </c>
      <c r="H168" s="12" t="s">
        <v>339</v>
      </c>
      <c r="I168" s="12" t="s">
        <v>340</v>
      </c>
      <c r="J168" s="46">
        <v>50</v>
      </c>
      <c r="K168" s="399" t="s">
        <v>3352</v>
      </c>
      <c r="L168" s="46">
        <v>50</v>
      </c>
      <c r="M168" s="40"/>
      <c r="N168" s="46">
        <v>50</v>
      </c>
      <c r="O168" s="40"/>
      <c r="P168" s="46">
        <v>50</v>
      </c>
      <c r="Q168" s="40"/>
      <c r="R168" s="46">
        <v>50</v>
      </c>
      <c r="S168" s="40"/>
      <c r="T168" s="46">
        <v>50</v>
      </c>
      <c r="U168" s="40"/>
      <c r="V168" s="46">
        <v>50</v>
      </c>
      <c r="W168" s="40"/>
      <c r="X168" s="46">
        <v>50</v>
      </c>
      <c r="Y168" s="40"/>
    </row>
    <row r="169" spans="1:25" ht="195" x14ac:dyDescent="0.25">
      <c r="A169" s="564">
        <v>92</v>
      </c>
      <c r="B169" s="564"/>
      <c r="C169" s="564"/>
      <c r="D169" s="754" t="s">
        <v>363</v>
      </c>
      <c r="E169" s="754"/>
      <c r="F169" s="450" t="s">
        <v>341</v>
      </c>
      <c r="G169" s="12" t="s">
        <v>342</v>
      </c>
      <c r="H169" s="12" t="s">
        <v>343</v>
      </c>
      <c r="I169" s="12" t="s">
        <v>344</v>
      </c>
      <c r="J169" s="46">
        <v>50</v>
      </c>
      <c r="K169" s="41" t="s">
        <v>3353</v>
      </c>
      <c r="L169" s="46">
        <v>50</v>
      </c>
      <c r="M169" s="40"/>
      <c r="N169" s="46">
        <v>50</v>
      </c>
      <c r="O169" s="40"/>
      <c r="P169" s="46">
        <v>50</v>
      </c>
      <c r="Q169" s="40"/>
      <c r="R169" s="46">
        <v>50</v>
      </c>
      <c r="S169" s="40"/>
      <c r="T169" s="46">
        <v>50</v>
      </c>
      <c r="U169" s="40"/>
      <c r="V169" s="46">
        <v>50</v>
      </c>
      <c r="W169" s="40"/>
      <c r="X169" s="46">
        <v>50</v>
      </c>
      <c r="Y169" s="40"/>
    </row>
    <row r="170" spans="1:25" ht="120" x14ac:dyDescent="0.25">
      <c r="A170" s="564">
        <v>93</v>
      </c>
      <c r="B170" s="564"/>
      <c r="C170" s="564"/>
      <c r="D170" s="754" t="s">
        <v>364</v>
      </c>
      <c r="E170" s="754"/>
      <c r="F170" s="450" t="s">
        <v>345</v>
      </c>
      <c r="G170" s="12" t="s">
        <v>346</v>
      </c>
      <c r="H170" s="12" t="s">
        <v>347</v>
      </c>
      <c r="I170" s="12" t="s">
        <v>348</v>
      </c>
      <c r="J170" s="46">
        <v>0</v>
      </c>
      <c r="K170" s="41" t="s">
        <v>3353</v>
      </c>
      <c r="L170" s="46">
        <v>0</v>
      </c>
      <c r="M170" s="33"/>
      <c r="N170" s="46">
        <v>0</v>
      </c>
      <c r="O170" s="33"/>
      <c r="P170" s="46">
        <v>0</v>
      </c>
      <c r="Q170" s="33"/>
      <c r="R170" s="46">
        <v>0</v>
      </c>
      <c r="S170" s="33"/>
      <c r="T170" s="46">
        <v>0</v>
      </c>
      <c r="U170" s="33"/>
      <c r="V170" s="46">
        <v>0</v>
      </c>
      <c r="W170" s="40"/>
      <c r="X170" s="46">
        <v>0</v>
      </c>
      <c r="Y170" s="33"/>
    </row>
    <row r="171" spans="1:25" ht="120" x14ac:dyDescent="0.25">
      <c r="A171" s="564">
        <v>94</v>
      </c>
      <c r="B171" s="564"/>
      <c r="C171" s="564"/>
      <c r="D171" s="754" t="s">
        <v>150</v>
      </c>
      <c r="E171" s="754"/>
      <c r="F171" s="450" t="s">
        <v>349</v>
      </c>
      <c r="G171" s="12" t="s">
        <v>145</v>
      </c>
      <c r="H171" s="12" t="s">
        <v>146</v>
      </c>
      <c r="I171" s="12" t="s">
        <v>147</v>
      </c>
      <c r="J171" s="46">
        <v>100</v>
      </c>
      <c r="K171" s="131" t="s">
        <v>3354</v>
      </c>
      <c r="L171" s="46">
        <v>100</v>
      </c>
      <c r="M171" s="46"/>
      <c r="N171" s="46">
        <v>100</v>
      </c>
      <c r="O171" s="46"/>
      <c r="P171" s="46">
        <v>100</v>
      </c>
      <c r="Q171" s="46"/>
      <c r="R171" s="46">
        <v>100</v>
      </c>
      <c r="S171" s="46"/>
      <c r="T171" s="46">
        <v>100</v>
      </c>
      <c r="U171" s="46"/>
      <c r="V171" s="46">
        <v>100</v>
      </c>
      <c r="W171" s="40"/>
      <c r="X171" s="46">
        <v>100</v>
      </c>
      <c r="Y171" s="46"/>
    </row>
    <row r="172" spans="1:25" s="26" customFormat="1" ht="90" customHeight="1" x14ac:dyDescent="0.25">
      <c r="A172" s="28"/>
      <c r="B172" s="28"/>
      <c r="C172" s="750" t="s">
        <v>598</v>
      </c>
      <c r="D172" s="28"/>
      <c r="E172" s="1023"/>
      <c r="F172" s="762" t="s">
        <v>5058</v>
      </c>
      <c r="G172" s="751"/>
      <c r="H172" s="751"/>
      <c r="I172" s="751"/>
      <c r="J172" s="75">
        <f>AVERAGE(J173:J175)</f>
        <v>66.666666666666671</v>
      </c>
      <c r="K172" s="44"/>
      <c r="L172" s="75">
        <f>AVERAGE(L173:L175)</f>
        <v>66.666666666666671</v>
      </c>
      <c r="M172" s="67"/>
      <c r="N172" s="75">
        <f>AVERAGE(N173:N175)</f>
        <v>66.666666666666671</v>
      </c>
      <c r="O172" s="67"/>
      <c r="P172" s="75">
        <f>AVERAGE(P173:P175)</f>
        <v>66.666666666666671</v>
      </c>
      <c r="Q172" s="67"/>
      <c r="R172" s="75">
        <f>AVERAGE(R173:R175)</f>
        <v>66.666666666666671</v>
      </c>
      <c r="S172" s="67"/>
      <c r="T172" s="75">
        <f>AVERAGE(T173:T175)</f>
        <v>66.666666666666671</v>
      </c>
      <c r="U172" s="67"/>
      <c r="V172" s="75">
        <f>AVERAGE(V173:V175)</f>
        <v>66.666666666666671</v>
      </c>
      <c r="W172" s="44"/>
      <c r="X172" s="75">
        <f>AVERAGE(X173:X175)</f>
        <v>66.666666666666671</v>
      </c>
      <c r="Y172" s="67"/>
    </row>
    <row r="173" spans="1:25" ht="90" x14ac:dyDescent="0.25">
      <c r="A173" s="564">
        <v>95</v>
      </c>
      <c r="B173" s="564"/>
      <c r="C173" s="564"/>
      <c r="D173" s="754" t="s">
        <v>365</v>
      </c>
      <c r="E173" s="754"/>
      <c r="F173" s="450" t="s">
        <v>350</v>
      </c>
      <c r="G173" s="12" t="s">
        <v>351</v>
      </c>
      <c r="H173" s="12" t="s">
        <v>352</v>
      </c>
      <c r="I173" s="12" t="s">
        <v>353</v>
      </c>
      <c r="J173" s="46">
        <v>100</v>
      </c>
      <c r="K173" s="41" t="s">
        <v>3355</v>
      </c>
      <c r="L173" s="46">
        <v>100</v>
      </c>
      <c r="M173" s="46"/>
      <c r="N173" s="46">
        <v>100</v>
      </c>
      <c r="O173" s="46"/>
      <c r="P173" s="46">
        <v>100</v>
      </c>
      <c r="Q173" s="46"/>
      <c r="R173" s="46">
        <v>100</v>
      </c>
      <c r="S173" s="46"/>
      <c r="T173" s="46">
        <v>100</v>
      </c>
      <c r="U173" s="46"/>
      <c r="V173" s="46">
        <v>100</v>
      </c>
      <c r="W173" s="41"/>
      <c r="X173" s="46">
        <v>100</v>
      </c>
      <c r="Y173" s="46"/>
    </row>
    <row r="174" spans="1:25" ht="75" x14ac:dyDescent="0.25">
      <c r="A174" s="564">
        <v>96</v>
      </c>
      <c r="B174" s="564"/>
      <c r="C174" s="564"/>
      <c r="D174" s="754" t="s">
        <v>366</v>
      </c>
      <c r="E174" s="754"/>
      <c r="F174" s="450" t="s">
        <v>160</v>
      </c>
      <c r="G174" s="12" t="s">
        <v>58</v>
      </c>
      <c r="H174" s="12" t="s">
        <v>354</v>
      </c>
      <c r="I174" s="12" t="s">
        <v>353</v>
      </c>
      <c r="J174" s="46">
        <v>100</v>
      </c>
      <c r="K174" s="41" t="s">
        <v>3356</v>
      </c>
      <c r="L174" s="46">
        <v>100</v>
      </c>
      <c r="M174" s="46"/>
      <c r="N174" s="46">
        <v>100</v>
      </c>
      <c r="O174" s="46"/>
      <c r="P174" s="46">
        <v>100</v>
      </c>
      <c r="Q174" s="46"/>
      <c r="R174" s="46">
        <v>100</v>
      </c>
      <c r="S174" s="46"/>
      <c r="T174" s="46">
        <v>100</v>
      </c>
      <c r="U174" s="46"/>
      <c r="V174" s="46">
        <v>100</v>
      </c>
      <c r="W174" s="41"/>
      <c r="X174" s="46">
        <v>100</v>
      </c>
      <c r="Y174" s="46"/>
    </row>
    <row r="175" spans="1:25" ht="90" x14ac:dyDescent="0.25">
      <c r="A175" s="564">
        <v>97</v>
      </c>
      <c r="B175" s="564"/>
      <c r="C175" s="564"/>
      <c r="D175" s="754" t="s">
        <v>66</v>
      </c>
      <c r="E175" s="754"/>
      <c r="F175" s="450" t="s">
        <v>161</v>
      </c>
      <c r="G175" s="12" t="s">
        <v>58</v>
      </c>
      <c r="H175" s="12" t="s">
        <v>354</v>
      </c>
      <c r="I175" s="12" t="s">
        <v>353</v>
      </c>
      <c r="J175" s="60">
        <v>0</v>
      </c>
      <c r="K175" s="41" t="s">
        <v>3357</v>
      </c>
      <c r="L175" s="60">
        <v>0</v>
      </c>
      <c r="M175" s="40"/>
      <c r="N175" s="60">
        <v>0</v>
      </c>
      <c r="O175" s="40"/>
      <c r="P175" s="60">
        <v>0</v>
      </c>
      <c r="Q175" s="40"/>
      <c r="R175" s="60">
        <v>0</v>
      </c>
      <c r="S175" s="40"/>
      <c r="T175" s="60">
        <v>0</v>
      </c>
      <c r="U175" s="40"/>
      <c r="V175" s="60">
        <v>0</v>
      </c>
      <c r="W175" s="41"/>
      <c r="X175" s="60">
        <v>0</v>
      </c>
      <c r="Y175" s="40"/>
    </row>
    <row r="176" spans="1:25" s="26" customFormat="1" ht="130.5" customHeight="1" x14ac:dyDescent="0.25">
      <c r="A176" s="28"/>
      <c r="B176" s="750" t="s">
        <v>599</v>
      </c>
      <c r="C176" s="28"/>
      <c r="D176" s="28"/>
      <c r="E176" s="28"/>
      <c r="F176" s="502" t="s">
        <v>367</v>
      </c>
      <c r="G176" s="28"/>
      <c r="H176" s="28"/>
      <c r="I176" s="28"/>
      <c r="J176" s="75">
        <f>AVERAGE(J177,J186,J203,J212)</f>
        <v>36.666666666666664</v>
      </c>
      <c r="K176" s="72"/>
      <c r="L176" s="75">
        <f>AVERAGE(L177,L186,L203,L212)</f>
        <v>36.666666666666664</v>
      </c>
      <c r="M176" s="67"/>
      <c r="N176" s="75">
        <f>AVERAGE(N177,N186,N203,N212)</f>
        <v>36.666666666666664</v>
      </c>
      <c r="O176" s="67"/>
      <c r="P176" s="75">
        <f>AVERAGE(P177,P186,P203,P212)</f>
        <v>36.666666666666664</v>
      </c>
      <c r="Q176" s="67"/>
      <c r="R176" s="75">
        <f>AVERAGE(R177,R186,R203,R212)</f>
        <v>36.666666666666664</v>
      </c>
      <c r="S176" s="67"/>
      <c r="T176" s="75">
        <f>AVERAGE(T177,T186,T203,T212)</f>
        <v>36.666666666666664</v>
      </c>
      <c r="U176" s="67"/>
      <c r="V176" s="75">
        <f>AVERAGE(V177,V186,V203,V212)</f>
        <v>36.666666666666664</v>
      </c>
      <c r="W176" s="44"/>
      <c r="X176" s="75">
        <f>AVERAGE(X177,X186,X203,X212)</f>
        <v>36.666666666666664</v>
      </c>
      <c r="Y176" s="67"/>
    </row>
    <row r="177" spans="1:25" s="26" customFormat="1" ht="60" x14ac:dyDescent="0.25">
      <c r="A177" s="28"/>
      <c r="B177" s="28"/>
      <c r="C177" s="750" t="s">
        <v>600</v>
      </c>
      <c r="D177" s="28"/>
      <c r="E177" s="28"/>
      <c r="F177" s="502" t="s">
        <v>532</v>
      </c>
      <c r="G177" s="28"/>
      <c r="H177" s="28"/>
      <c r="I177" s="28"/>
      <c r="J177" s="75">
        <f>AVERAGE(J178:J181,J184,J185)</f>
        <v>41.666666666666664</v>
      </c>
      <c r="K177" s="67"/>
      <c r="L177" s="75">
        <f>AVERAGE(L178:L181,L184,L185)</f>
        <v>41.666666666666664</v>
      </c>
      <c r="M177" s="67"/>
      <c r="N177" s="75">
        <f>AVERAGE(N178:N181,N184,N185)</f>
        <v>41.666666666666664</v>
      </c>
      <c r="O177" s="67"/>
      <c r="P177" s="75">
        <f>AVERAGE(P178:P181,P184,P185)</f>
        <v>41.666666666666664</v>
      </c>
      <c r="Q177" s="67"/>
      <c r="R177" s="75">
        <f>AVERAGE(R178:R181,R184,R185)</f>
        <v>41.666666666666664</v>
      </c>
      <c r="S177" s="67"/>
      <c r="T177" s="75">
        <f>AVERAGE(T178:T181,T184,T185)</f>
        <v>41.666666666666664</v>
      </c>
      <c r="U177" s="67"/>
      <c r="V177" s="75">
        <f>AVERAGE(V178:V181,V184,V185)</f>
        <v>41.666666666666664</v>
      </c>
      <c r="W177" s="44"/>
      <c r="X177" s="75">
        <f>AVERAGE(X178:X181,X184,X185)</f>
        <v>41.666666666666664</v>
      </c>
      <c r="Y177" s="67"/>
    </row>
    <row r="178" spans="1:25" ht="285" x14ac:dyDescent="0.25">
      <c r="A178" s="564">
        <v>98</v>
      </c>
      <c r="B178" s="564"/>
      <c r="C178" s="564"/>
      <c r="D178" s="754" t="s">
        <v>67</v>
      </c>
      <c r="E178" s="754"/>
      <c r="F178" s="450" t="s">
        <v>5059</v>
      </c>
      <c r="G178" s="12" t="s">
        <v>368</v>
      </c>
      <c r="H178" s="12" t="s">
        <v>369</v>
      </c>
      <c r="I178" s="12" t="s">
        <v>370</v>
      </c>
      <c r="J178" s="60">
        <v>50</v>
      </c>
      <c r="K178" s="40" t="s">
        <v>3358</v>
      </c>
      <c r="L178" s="60">
        <v>50</v>
      </c>
      <c r="M178" s="41"/>
      <c r="N178" s="60">
        <v>50</v>
      </c>
      <c r="O178" s="41"/>
      <c r="P178" s="60">
        <v>50</v>
      </c>
      <c r="Q178" s="41"/>
      <c r="R178" s="60">
        <v>50</v>
      </c>
      <c r="S178" s="401"/>
      <c r="T178" s="60">
        <v>50</v>
      </c>
      <c r="U178" s="41"/>
      <c r="V178" s="60">
        <v>50</v>
      </c>
      <c r="W178" s="165"/>
      <c r="X178" s="60">
        <v>50</v>
      </c>
      <c r="Y178" s="402" t="s">
        <v>5415</v>
      </c>
    </row>
    <row r="179" spans="1:25" ht="75" x14ac:dyDescent="0.25">
      <c r="A179" s="564">
        <v>99</v>
      </c>
      <c r="B179" s="564"/>
      <c r="C179" s="564"/>
      <c r="D179" s="754" t="s">
        <v>72</v>
      </c>
      <c r="E179" s="754"/>
      <c r="F179" s="450" t="s">
        <v>4988</v>
      </c>
      <c r="G179" s="12" t="s">
        <v>371</v>
      </c>
      <c r="H179" s="12" t="s">
        <v>4986</v>
      </c>
      <c r="I179" s="12" t="s">
        <v>372</v>
      </c>
      <c r="J179" s="60">
        <v>100</v>
      </c>
      <c r="K179" s="41" t="s">
        <v>3359</v>
      </c>
      <c r="L179" s="60">
        <v>100</v>
      </c>
      <c r="M179" s="41"/>
      <c r="N179" s="60">
        <v>100</v>
      </c>
      <c r="O179" s="41"/>
      <c r="P179" s="60">
        <v>100</v>
      </c>
      <c r="Q179" s="41"/>
      <c r="R179" s="60">
        <v>100</v>
      </c>
      <c r="S179" s="41"/>
      <c r="T179" s="60">
        <v>100</v>
      </c>
      <c r="U179" s="41"/>
      <c r="V179" s="60">
        <v>100</v>
      </c>
      <c r="W179" s="41"/>
      <c r="X179" s="60">
        <v>100</v>
      </c>
      <c r="Y179" s="41"/>
    </row>
    <row r="180" spans="1:25" ht="120" x14ac:dyDescent="0.25">
      <c r="A180" s="564">
        <v>100</v>
      </c>
      <c r="B180" s="564"/>
      <c r="C180" s="564"/>
      <c r="D180" s="754" t="s">
        <v>358</v>
      </c>
      <c r="E180" s="754"/>
      <c r="F180" s="450" t="s">
        <v>373</v>
      </c>
      <c r="G180" s="12" t="s">
        <v>327</v>
      </c>
      <c r="H180" s="12" t="s">
        <v>374</v>
      </c>
      <c r="I180" s="12" t="s">
        <v>375</v>
      </c>
      <c r="J180" s="60">
        <v>100</v>
      </c>
      <c r="K180" s="403" t="s">
        <v>3360</v>
      </c>
      <c r="L180" s="60">
        <v>100</v>
      </c>
      <c r="M180" s="41"/>
      <c r="N180" s="60">
        <v>100</v>
      </c>
      <c r="O180" s="41"/>
      <c r="P180" s="60">
        <v>100</v>
      </c>
      <c r="Q180" s="41"/>
      <c r="R180" s="60">
        <v>100</v>
      </c>
      <c r="S180" s="41"/>
      <c r="T180" s="60">
        <v>100</v>
      </c>
      <c r="U180" s="41"/>
      <c r="V180" s="60">
        <v>100</v>
      </c>
      <c r="W180" s="41"/>
      <c r="X180" s="60">
        <v>100</v>
      </c>
      <c r="Y180" s="41"/>
    </row>
    <row r="181" spans="1:25" s="52" customFormat="1" ht="51.75" x14ac:dyDescent="0.25">
      <c r="A181" s="31">
        <v>101</v>
      </c>
      <c r="B181" s="31"/>
      <c r="C181" s="31"/>
      <c r="D181" s="756" t="s">
        <v>650</v>
      </c>
      <c r="E181" s="756"/>
      <c r="F181" s="517" t="s">
        <v>650</v>
      </c>
      <c r="G181" s="30"/>
      <c r="H181" s="30"/>
      <c r="I181" s="30"/>
      <c r="J181" s="61">
        <f>AVERAGE(J182:J183)</f>
        <v>0</v>
      </c>
      <c r="K181" s="43"/>
      <c r="L181" s="61">
        <f>AVERAGE(L182:L183)</f>
        <v>0</v>
      </c>
      <c r="M181" s="69"/>
      <c r="N181" s="61">
        <f>AVERAGE(N182:N183)</f>
        <v>0</v>
      </c>
      <c r="O181" s="69"/>
      <c r="P181" s="61">
        <f>AVERAGE(P182:P183)</f>
        <v>0</v>
      </c>
      <c r="Q181" s="69"/>
      <c r="R181" s="61">
        <f>AVERAGE(R182:R183)</f>
        <v>0</v>
      </c>
      <c r="S181" s="69"/>
      <c r="T181" s="61">
        <f>AVERAGE(T182:T183)</f>
        <v>0</v>
      </c>
      <c r="U181" s="69"/>
      <c r="V181" s="61">
        <f>AVERAGE(V182:V183)</f>
        <v>0</v>
      </c>
      <c r="W181" s="43"/>
      <c r="X181" s="61">
        <f>AVERAGE(X182:X183)</f>
        <v>0</v>
      </c>
      <c r="Y181" s="69"/>
    </row>
    <row r="182" spans="1:25" ht="300" x14ac:dyDescent="0.25">
      <c r="A182" s="564" t="s">
        <v>5060</v>
      </c>
      <c r="B182" s="564"/>
      <c r="C182" s="564"/>
      <c r="D182" s="564"/>
      <c r="E182" s="754" t="s">
        <v>7012</v>
      </c>
      <c r="F182" s="450" t="s">
        <v>376</v>
      </c>
      <c r="G182" s="12" t="s">
        <v>377</v>
      </c>
      <c r="H182" s="12" t="s">
        <v>378</v>
      </c>
      <c r="I182" s="12" t="s">
        <v>38</v>
      </c>
      <c r="J182" s="60">
        <v>0</v>
      </c>
      <c r="K182" s="41" t="s">
        <v>3361</v>
      </c>
      <c r="L182" s="60">
        <v>0</v>
      </c>
      <c r="M182" s="41"/>
      <c r="N182" s="60">
        <v>0</v>
      </c>
      <c r="O182" s="41"/>
      <c r="P182" s="60">
        <v>0</v>
      </c>
      <c r="Q182" s="41"/>
      <c r="R182" s="60">
        <v>0</v>
      </c>
      <c r="S182" s="41"/>
      <c r="T182" s="60">
        <v>0</v>
      </c>
      <c r="U182" s="41"/>
      <c r="V182" s="60">
        <v>0</v>
      </c>
      <c r="W182" s="41"/>
      <c r="X182" s="60">
        <v>0</v>
      </c>
      <c r="Y182" s="41"/>
    </row>
    <row r="183" spans="1:25" ht="45" x14ac:dyDescent="0.25">
      <c r="A183" s="564" t="s">
        <v>5061</v>
      </c>
      <c r="B183" s="564"/>
      <c r="C183" s="564"/>
      <c r="D183" s="564"/>
      <c r="E183" s="754" t="s">
        <v>7013</v>
      </c>
      <c r="F183" s="450" t="s">
        <v>379</v>
      </c>
      <c r="G183" s="12" t="s">
        <v>380</v>
      </c>
      <c r="H183" s="12" t="s">
        <v>381</v>
      </c>
      <c r="I183" s="12" t="s">
        <v>382</v>
      </c>
      <c r="J183" s="60">
        <v>0</v>
      </c>
      <c r="K183" s="41"/>
      <c r="L183" s="60">
        <v>0</v>
      </c>
      <c r="M183" s="41"/>
      <c r="N183" s="60">
        <v>0</v>
      </c>
      <c r="O183" s="41"/>
      <c r="P183" s="60">
        <v>0</v>
      </c>
      <c r="Q183" s="41"/>
      <c r="R183" s="60">
        <v>0</v>
      </c>
      <c r="S183" s="41"/>
      <c r="T183" s="60">
        <v>0</v>
      </c>
      <c r="U183" s="41"/>
      <c r="V183" s="60">
        <v>0</v>
      </c>
      <c r="W183" s="41"/>
      <c r="X183" s="60">
        <v>0</v>
      </c>
      <c r="Y183" s="41"/>
    </row>
    <row r="184" spans="1:25" ht="60" x14ac:dyDescent="0.25">
      <c r="A184" s="564">
        <v>102</v>
      </c>
      <c r="B184" s="564"/>
      <c r="C184" s="564"/>
      <c r="D184" s="754" t="s">
        <v>429</v>
      </c>
      <c r="E184" s="754"/>
      <c r="F184" s="450" t="s">
        <v>383</v>
      </c>
      <c r="G184" s="12" t="s">
        <v>384</v>
      </c>
      <c r="H184" s="12" t="s">
        <v>385</v>
      </c>
      <c r="I184" s="12" t="s">
        <v>5122</v>
      </c>
      <c r="J184" s="60">
        <v>0</v>
      </c>
      <c r="K184" s="83" t="s">
        <v>3362</v>
      </c>
      <c r="L184" s="60">
        <v>0</v>
      </c>
      <c r="M184" s="41"/>
      <c r="N184" s="60">
        <v>0</v>
      </c>
      <c r="O184" s="41"/>
      <c r="P184" s="60">
        <v>0</v>
      </c>
      <c r="Q184" s="41"/>
      <c r="R184" s="60">
        <v>0</v>
      </c>
      <c r="S184" s="41"/>
      <c r="T184" s="60">
        <v>0</v>
      </c>
      <c r="U184" s="41"/>
      <c r="V184" s="60">
        <v>0</v>
      </c>
      <c r="W184" s="41"/>
      <c r="X184" s="60">
        <v>0</v>
      </c>
      <c r="Y184" s="41"/>
    </row>
    <row r="185" spans="1:25" ht="90" x14ac:dyDescent="0.25">
      <c r="A185" s="564">
        <v>103</v>
      </c>
      <c r="B185" s="564"/>
      <c r="C185" s="564"/>
      <c r="D185" s="754" t="s">
        <v>430</v>
      </c>
      <c r="E185" s="754"/>
      <c r="F185" s="450" t="s">
        <v>5123</v>
      </c>
      <c r="G185" s="12" t="s">
        <v>384</v>
      </c>
      <c r="H185" s="12" t="s">
        <v>385</v>
      </c>
      <c r="I185" s="12" t="s">
        <v>5122</v>
      </c>
      <c r="J185" s="60">
        <v>0</v>
      </c>
      <c r="K185" s="83" t="s">
        <v>3362</v>
      </c>
      <c r="L185" s="60">
        <v>0</v>
      </c>
      <c r="M185" s="41"/>
      <c r="N185" s="60">
        <v>0</v>
      </c>
      <c r="O185" s="41"/>
      <c r="P185" s="60">
        <v>0</v>
      </c>
      <c r="Q185" s="41"/>
      <c r="R185" s="60">
        <v>0</v>
      </c>
      <c r="S185" s="41"/>
      <c r="T185" s="60">
        <v>0</v>
      </c>
      <c r="U185" s="41"/>
      <c r="V185" s="60">
        <v>0</v>
      </c>
      <c r="W185" s="41"/>
      <c r="X185" s="60">
        <v>0</v>
      </c>
      <c r="Y185" s="41"/>
    </row>
    <row r="186" spans="1:25" s="26" customFormat="1" ht="91.5" customHeight="1" x14ac:dyDescent="0.25">
      <c r="A186" s="28"/>
      <c r="B186" s="28"/>
      <c r="C186" s="750" t="s">
        <v>601</v>
      </c>
      <c r="D186" s="751"/>
      <c r="E186" s="762"/>
      <c r="F186" s="762" t="s">
        <v>533</v>
      </c>
      <c r="G186" s="751"/>
      <c r="H186" s="751"/>
      <c r="I186" s="751"/>
      <c r="J186" s="75">
        <f>AVERAGE(J187,J193,J199:J202)</f>
        <v>45</v>
      </c>
      <c r="K186" s="44"/>
      <c r="L186" s="75">
        <f>AVERAGE(L187,L193,L199:L202)</f>
        <v>45</v>
      </c>
      <c r="M186" s="67"/>
      <c r="N186" s="75">
        <f>AVERAGE(N187,N193,N199:N202)</f>
        <v>45</v>
      </c>
      <c r="O186" s="67"/>
      <c r="P186" s="75">
        <f>AVERAGE(P187,P193,P199:P202)</f>
        <v>45</v>
      </c>
      <c r="Q186" s="67"/>
      <c r="R186" s="75">
        <f>AVERAGE(R187,R193,R199:R202)</f>
        <v>45</v>
      </c>
      <c r="S186" s="67"/>
      <c r="T186" s="75">
        <f>AVERAGE(T187,T193,T199:T202)</f>
        <v>45</v>
      </c>
      <c r="U186" s="67"/>
      <c r="V186" s="75">
        <f>AVERAGE(V187,V193,V199:V202)</f>
        <v>45</v>
      </c>
      <c r="W186" s="44"/>
      <c r="X186" s="75">
        <f>AVERAGE(X187,X193,X199:X202)</f>
        <v>45</v>
      </c>
      <c r="Y186" s="67"/>
    </row>
    <row r="187" spans="1:25" s="52" customFormat="1" ht="91.5" customHeight="1" x14ac:dyDescent="0.25">
      <c r="A187" s="31">
        <v>104</v>
      </c>
      <c r="B187" s="31"/>
      <c r="C187" s="758"/>
      <c r="D187" s="763" t="s">
        <v>7005</v>
      </c>
      <c r="E187" s="763"/>
      <c r="F187" s="764" t="s">
        <v>635</v>
      </c>
      <c r="G187" s="30"/>
      <c r="H187" s="30"/>
      <c r="I187" s="30"/>
      <c r="J187" s="61">
        <f>AVERAGE(J188:J192)</f>
        <v>20</v>
      </c>
      <c r="K187" s="43"/>
      <c r="L187" s="61">
        <f>AVERAGE(L188:L192)</f>
        <v>20</v>
      </c>
      <c r="M187" s="69"/>
      <c r="N187" s="61">
        <f>AVERAGE(N188:N192)</f>
        <v>20</v>
      </c>
      <c r="O187" s="69"/>
      <c r="P187" s="61">
        <f>AVERAGE(P188:P192)</f>
        <v>20</v>
      </c>
      <c r="Q187" s="69"/>
      <c r="R187" s="61">
        <f>AVERAGE(R188:R192)</f>
        <v>20</v>
      </c>
      <c r="S187" s="69"/>
      <c r="T187" s="61">
        <f>AVERAGE(T188:T192)</f>
        <v>20</v>
      </c>
      <c r="U187" s="69"/>
      <c r="V187" s="61">
        <f>AVERAGE(V188:V192)</f>
        <v>20</v>
      </c>
      <c r="W187" s="43"/>
      <c r="X187" s="61">
        <f>AVERAGE(X188:X192)</f>
        <v>20</v>
      </c>
      <c r="Y187" s="69"/>
    </row>
    <row r="188" spans="1:25" ht="246" customHeight="1" x14ac:dyDescent="0.25">
      <c r="A188" s="564" t="s">
        <v>5062</v>
      </c>
      <c r="B188" s="564"/>
      <c r="C188" s="564"/>
      <c r="D188" s="564"/>
      <c r="E188" s="754" t="s">
        <v>7003</v>
      </c>
      <c r="F188" s="450" t="s">
        <v>5124</v>
      </c>
      <c r="G188" s="12" t="s">
        <v>386</v>
      </c>
      <c r="H188" s="12" t="s">
        <v>94</v>
      </c>
      <c r="I188" s="12" t="s">
        <v>387</v>
      </c>
      <c r="J188" s="60">
        <v>0</v>
      </c>
      <c r="K188" s="83" t="s">
        <v>5416</v>
      </c>
      <c r="L188" s="60">
        <v>0</v>
      </c>
      <c r="M188" s="41"/>
      <c r="N188" s="60">
        <v>0</v>
      </c>
      <c r="O188" s="41"/>
      <c r="P188" s="60">
        <v>0</v>
      </c>
      <c r="Q188" s="41"/>
      <c r="R188" s="60">
        <v>0</v>
      </c>
      <c r="S188" s="41"/>
      <c r="T188" s="60">
        <v>0</v>
      </c>
      <c r="U188" s="41"/>
      <c r="V188" s="60">
        <v>0</v>
      </c>
      <c r="W188" s="41"/>
      <c r="X188" s="60">
        <v>0</v>
      </c>
      <c r="Y188" s="41"/>
    </row>
    <row r="189" spans="1:25" ht="240" customHeight="1" x14ac:dyDescent="0.25">
      <c r="A189" s="564" t="s">
        <v>5063</v>
      </c>
      <c r="B189" s="564"/>
      <c r="C189" s="564"/>
      <c r="D189" s="564"/>
      <c r="E189" s="754" t="s">
        <v>7004</v>
      </c>
      <c r="F189" s="450" t="s">
        <v>5125</v>
      </c>
      <c r="G189" s="12" t="s">
        <v>100</v>
      </c>
      <c r="H189" s="12" t="s">
        <v>101</v>
      </c>
      <c r="I189" s="12" t="s">
        <v>102</v>
      </c>
      <c r="J189" s="60">
        <v>0</v>
      </c>
      <c r="K189" s="404"/>
      <c r="L189" s="60">
        <v>0</v>
      </c>
      <c r="M189" s="41"/>
      <c r="N189" s="60">
        <v>0</v>
      </c>
      <c r="O189" s="41"/>
      <c r="P189" s="60">
        <v>0</v>
      </c>
      <c r="Q189" s="41"/>
      <c r="R189" s="60">
        <v>0</v>
      </c>
      <c r="S189" s="41"/>
      <c r="T189" s="60">
        <v>0</v>
      </c>
      <c r="U189" s="41"/>
      <c r="V189" s="60">
        <v>0</v>
      </c>
      <c r="W189" s="41"/>
      <c r="X189" s="60">
        <v>0</v>
      </c>
      <c r="Y189" s="41"/>
    </row>
    <row r="190" spans="1:25" ht="75" x14ac:dyDescent="0.25">
      <c r="A190" s="564" t="s">
        <v>5064</v>
      </c>
      <c r="B190" s="564"/>
      <c r="C190" s="564"/>
      <c r="D190" s="564"/>
      <c r="E190" s="754" t="s">
        <v>7006</v>
      </c>
      <c r="F190" s="437" t="s">
        <v>112</v>
      </c>
      <c r="G190" s="12" t="s">
        <v>4881</v>
      </c>
      <c r="H190" s="12" t="s">
        <v>4882</v>
      </c>
      <c r="I190" s="12" t="s">
        <v>4883</v>
      </c>
      <c r="J190" s="60">
        <v>100</v>
      </c>
      <c r="K190" s="45" t="s">
        <v>680</v>
      </c>
      <c r="L190" s="60">
        <v>100</v>
      </c>
      <c r="M190" s="45"/>
      <c r="N190" s="60">
        <v>100</v>
      </c>
      <c r="O190" s="45"/>
      <c r="P190" s="60">
        <v>100</v>
      </c>
      <c r="Q190" s="45"/>
      <c r="R190" s="60">
        <v>100</v>
      </c>
      <c r="S190" s="45"/>
      <c r="T190" s="60">
        <v>100</v>
      </c>
      <c r="U190" s="45"/>
      <c r="V190" s="60">
        <v>100</v>
      </c>
      <c r="W190" s="41"/>
      <c r="X190" s="60">
        <v>100</v>
      </c>
      <c r="Y190" s="45"/>
    </row>
    <row r="191" spans="1:25" ht="251.25" customHeight="1" x14ac:dyDescent="0.25">
      <c r="A191" s="564" t="s">
        <v>5065</v>
      </c>
      <c r="B191" s="564"/>
      <c r="C191" s="564"/>
      <c r="D191" s="564"/>
      <c r="E191" s="754" t="s">
        <v>7007</v>
      </c>
      <c r="F191" s="437" t="s">
        <v>5126</v>
      </c>
      <c r="G191" s="12" t="s">
        <v>36</v>
      </c>
      <c r="H191" s="12" t="s">
        <v>105</v>
      </c>
      <c r="I191" s="12" t="s">
        <v>106</v>
      </c>
      <c r="J191" s="60">
        <v>0</v>
      </c>
      <c r="K191" s="41"/>
      <c r="L191" s="60">
        <v>0</v>
      </c>
      <c r="M191" s="41"/>
      <c r="N191" s="60">
        <v>0</v>
      </c>
      <c r="O191" s="41"/>
      <c r="P191" s="60">
        <v>0</v>
      </c>
      <c r="Q191" s="41"/>
      <c r="R191" s="60">
        <v>0</v>
      </c>
      <c r="S191" s="41"/>
      <c r="T191" s="60">
        <v>0</v>
      </c>
      <c r="U191" s="41"/>
      <c r="V191" s="60">
        <v>0</v>
      </c>
      <c r="W191" s="41"/>
      <c r="X191" s="60">
        <v>0</v>
      </c>
      <c r="Y191" s="41"/>
    </row>
    <row r="192" spans="1:25" ht="243.75" customHeight="1" x14ac:dyDescent="0.25">
      <c r="A192" s="564" t="s">
        <v>5066</v>
      </c>
      <c r="B192" s="564"/>
      <c r="C192" s="564"/>
      <c r="D192" s="564"/>
      <c r="E192" s="754" t="s">
        <v>7008</v>
      </c>
      <c r="F192" s="450" t="s">
        <v>330</v>
      </c>
      <c r="G192" s="12" t="s">
        <v>4885</v>
      </c>
      <c r="H192" s="12" t="s">
        <v>107</v>
      </c>
      <c r="I192" s="12" t="s">
        <v>108</v>
      </c>
      <c r="J192" s="60">
        <v>0</v>
      </c>
      <c r="K192" s="41"/>
      <c r="L192" s="60">
        <v>0</v>
      </c>
      <c r="M192" s="41"/>
      <c r="N192" s="60">
        <v>0</v>
      </c>
      <c r="O192" s="41"/>
      <c r="P192" s="60">
        <v>0</v>
      </c>
      <c r="Q192" s="41"/>
      <c r="R192" s="60">
        <v>0</v>
      </c>
      <c r="S192" s="41"/>
      <c r="T192" s="60">
        <v>0</v>
      </c>
      <c r="U192" s="41"/>
      <c r="V192" s="60">
        <v>0</v>
      </c>
      <c r="W192" s="41"/>
      <c r="X192" s="60">
        <v>0</v>
      </c>
      <c r="Y192" s="41"/>
    </row>
    <row r="193" spans="1:25" s="52" customFormat="1" ht="91.5" customHeight="1" x14ac:dyDescent="0.25">
      <c r="A193" s="31">
        <v>105</v>
      </c>
      <c r="B193" s="31"/>
      <c r="C193" s="758"/>
      <c r="D193" s="763" t="s">
        <v>7014</v>
      </c>
      <c r="E193" s="763"/>
      <c r="F193" s="764" t="s">
        <v>636</v>
      </c>
      <c r="G193" s="30"/>
      <c r="H193" s="30"/>
      <c r="I193" s="30"/>
      <c r="J193" s="61">
        <f>AVERAGE(J194:J198)</f>
        <v>100</v>
      </c>
      <c r="K193" s="43"/>
      <c r="L193" s="61">
        <f>AVERAGE(L194:L198)</f>
        <v>100</v>
      </c>
      <c r="M193" s="69"/>
      <c r="N193" s="61">
        <f>AVERAGE(N194:N198)</f>
        <v>100</v>
      </c>
      <c r="O193" s="69"/>
      <c r="P193" s="61">
        <f>AVERAGE(P194:P198)</f>
        <v>100</v>
      </c>
      <c r="Q193" s="69"/>
      <c r="R193" s="61">
        <f>AVERAGE(R194:R198)</f>
        <v>100</v>
      </c>
      <c r="S193" s="69"/>
      <c r="T193" s="61">
        <f>AVERAGE(T194:T198)</f>
        <v>100</v>
      </c>
      <c r="U193" s="69"/>
      <c r="V193" s="61">
        <f>AVERAGE(V194:V198)</f>
        <v>100</v>
      </c>
      <c r="W193" s="43"/>
      <c r="X193" s="61">
        <f>AVERAGE(X194:X198)</f>
        <v>100</v>
      </c>
      <c r="Y193" s="69"/>
    </row>
    <row r="194" spans="1:25" ht="75" x14ac:dyDescent="0.25">
      <c r="A194" s="564" t="s">
        <v>602</v>
      </c>
      <c r="B194" s="564"/>
      <c r="C194" s="564"/>
      <c r="D194" s="564"/>
      <c r="E194" s="754" t="s">
        <v>7019</v>
      </c>
      <c r="F194" s="450" t="s">
        <v>5127</v>
      </c>
      <c r="G194" s="12" t="s">
        <v>388</v>
      </c>
      <c r="H194" s="12" t="s">
        <v>389</v>
      </c>
      <c r="I194" s="12" t="s">
        <v>99</v>
      </c>
      <c r="J194" s="60">
        <v>100</v>
      </c>
      <c r="K194" s="605" t="s">
        <v>5417</v>
      </c>
      <c r="L194" s="60">
        <v>100</v>
      </c>
      <c r="M194" s="71"/>
      <c r="N194" s="60">
        <v>100</v>
      </c>
      <c r="O194" s="71"/>
      <c r="P194" s="60">
        <v>100</v>
      </c>
      <c r="Q194" s="71"/>
      <c r="R194" s="60">
        <v>100</v>
      </c>
      <c r="S194" s="71"/>
      <c r="T194" s="60">
        <v>100</v>
      </c>
      <c r="U194" s="71"/>
      <c r="V194" s="60">
        <v>100</v>
      </c>
      <c r="W194" s="41"/>
      <c r="X194" s="60">
        <v>100</v>
      </c>
      <c r="Y194" s="71"/>
    </row>
    <row r="195" spans="1:25" ht="135" x14ac:dyDescent="0.25">
      <c r="A195" s="564" t="s">
        <v>603</v>
      </c>
      <c r="B195" s="564"/>
      <c r="C195" s="564"/>
      <c r="D195" s="564"/>
      <c r="E195" s="754" t="s">
        <v>7015</v>
      </c>
      <c r="F195" s="450" t="s">
        <v>5128</v>
      </c>
      <c r="G195" s="12" t="s">
        <v>100</v>
      </c>
      <c r="H195" s="12" t="s">
        <v>101</v>
      </c>
      <c r="I195" s="12" t="s">
        <v>102</v>
      </c>
      <c r="J195" s="60"/>
      <c r="K195" s="41"/>
      <c r="L195" s="45"/>
      <c r="M195" s="45"/>
      <c r="N195" s="45"/>
      <c r="O195" s="45"/>
      <c r="P195" s="45"/>
      <c r="Q195" s="45"/>
      <c r="R195" s="45"/>
      <c r="S195" s="45"/>
      <c r="T195" s="45"/>
      <c r="U195" s="45"/>
      <c r="V195" s="45"/>
      <c r="W195" s="41"/>
      <c r="X195" s="45"/>
      <c r="Y195" s="45"/>
    </row>
    <row r="196" spans="1:25" ht="75" x14ac:dyDescent="0.25">
      <c r="A196" s="564" t="s">
        <v>604</v>
      </c>
      <c r="B196" s="564"/>
      <c r="C196" s="564"/>
      <c r="D196" s="564"/>
      <c r="E196" s="754" t="s">
        <v>7016</v>
      </c>
      <c r="F196" s="450" t="s">
        <v>112</v>
      </c>
      <c r="G196" s="12" t="s">
        <v>4881</v>
      </c>
      <c r="H196" s="12" t="s">
        <v>4882</v>
      </c>
      <c r="I196" s="12" t="s">
        <v>4883</v>
      </c>
      <c r="J196" s="60"/>
      <c r="K196" s="41"/>
      <c r="L196" s="45"/>
      <c r="M196" s="41"/>
      <c r="N196" s="45"/>
      <c r="O196" s="45"/>
      <c r="P196" s="45"/>
      <c r="Q196" s="41"/>
      <c r="R196" s="45"/>
      <c r="S196" s="45"/>
      <c r="T196" s="45"/>
      <c r="U196" s="45"/>
      <c r="V196" s="45"/>
      <c r="W196" s="41"/>
      <c r="X196" s="45"/>
      <c r="Y196" s="45"/>
    </row>
    <row r="197" spans="1:25" ht="120" x14ac:dyDescent="0.25">
      <c r="A197" s="564" t="s">
        <v>605</v>
      </c>
      <c r="B197" s="564"/>
      <c r="C197" s="564"/>
      <c r="D197" s="564"/>
      <c r="E197" s="754" t="s">
        <v>7017</v>
      </c>
      <c r="F197" s="450" t="s">
        <v>7196</v>
      </c>
      <c r="G197" s="12" t="s">
        <v>36</v>
      </c>
      <c r="H197" s="12" t="s">
        <v>105</v>
      </c>
      <c r="I197" s="12" t="s">
        <v>106</v>
      </c>
      <c r="J197" s="60"/>
      <c r="K197" s="41"/>
      <c r="L197" s="45"/>
      <c r="M197" s="45"/>
      <c r="N197" s="45"/>
      <c r="O197" s="45"/>
      <c r="P197" s="45"/>
      <c r="Q197" s="45"/>
      <c r="R197" s="45"/>
      <c r="S197" s="45"/>
      <c r="T197" s="45"/>
      <c r="U197" s="45"/>
      <c r="V197" s="45"/>
      <c r="W197" s="41"/>
      <c r="X197" s="45"/>
      <c r="Y197" s="45"/>
    </row>
    <row r="198" spans="1:25" ht="45" x14ac:dyDescent="0.25">
      <c r="A198" s="564" t="s">
        <v>606</v>
      </c>
      <c r="B198" s="564"/>
      <c r="C198" s="564"/>
      <c r="D198" s="564"/>
      <c r="E198" s="754" t="s">
        <v>7018</v>
      </c>
      <c r="F198" s="450" t="s">
        <v>330</v>
      </c>
      <c r="G198" s="12" t="s">
        <v>4885</v>
      </c>
      <c r="H198" s="12" t="s">
        <v>107</v>
      </c>
      <c r="I198" s="12" t="s">
        <v>108</v>
      </c>
      <c r="J198" s="60"/>
      <c r="K198" s="41"/>
      <c r="L198" s="45"/>
      <c r="M198" s="41"/>
      <c r="N198" s="45"/>
      <c r="O198" s="45"/>
      <c r="P198" s="45"/>
      <c r="Q198" s="45"/>
      <c r="R198" s="45"/>
      <c r="S198" s="45"/>
      <c r="T198" s="45"/>
      <c r="U198" s="45"/>
      <c r="V198" s="45"/>
      <c r="W198" s="41"/>
      <c r="X198" s="45"/>
      <c r="Y198" s="45"/>
    </row>
    <row r="199" spans="1:25" ht="90" x14ac:dyDescent="0.25">
      <c r="A199" s="564">
        <v>106</v>
      </c>
      <c r="B199" s="564"/>
      <c r="C199" s="564"/>
      <c r="D199" s="754" t="s">
        <v>130</v>
      </c>
      <c r="E199" s="754"/>
      <c r="F199" s="450" t="s">
        <v>390</v>
      </c>
      <c r="G199" s="12" t="s">
        <v>114</v>
      </c>
      <c r="H199" s="12" t="s">
        <v>391</v>
      </c>
      <c r="I199" s="12" t="s">
        <v>392</v>
      </c>
      <c r="J199" s="42">
        <v>100</v>
      </c>
      <c r="K199" s="405" t="s">
        <v>5418</v>
      </c>
      <c r="L199" s="42">
        <v>100</v>
      </c>
      <c r="M199" s="41"/>
      <c r="N199" s="42">
        <v>100</v>
      </c>
      <c r="O199" s="41"/>
      <c r="P199" s="42">
        <v>100</v>
      </c>
      <c r="Q199" s="41"/>
      <c r="R199" s="42">
        <v>100</v>
      </c>
      <c r="S199" s="41"/>
      <c r="T199" s="42">
        <v>100</v>
      </c>
      <c r="U199" s="41"/>
      <c r="V199" s="42">
        <v>100</v>
      </c>
      <c r="W199" s="41"/>
      <c r="X199" s="42">
        <v>100</v>
      </c>
      <c r="Y199" s="41"/>
    </row>
    <row r="200" spans="1:25" ht="195" x14ac:dyDescent="0.25">
      <c r="A200" s="564">
        <v>107</v>
      </c>
      <c r="B200" s="564"/>
      <c r="C200" s="564"/>
      <c r="D200" s="754" t="s">
        <v>431</v>
      </c>
      <c r="E200" s="754"/>
      <c r="F200" s="450" t="s">
        <v>393</v>
      </c>
      <c r="G200" s="12" t="s">
        <v>5129</v>
      </c>
      <c r="H200" s="12" t="s">
        <v>5130</v>
      </c>
      <c r="I200" s="12" t="s">
        <v>395</v>
      </c>
      <c r="J200" s="42">
        <v>50</v>
      </c>
      <c r="K200" s="406" t="s">
        <v>3363</v>
      </c>
      <c r="L200" s="42">
        <v>50</v>
      </c>
      <c r="M200" s="36"/>
      <c r="N200" s="42">
        <v>50</v>
      </c>
      <c r="O200" s="36"/>
      <c r="P200" s="42">
        <v>50</v>
      </c>
      <c r="Q200" s="36"/>
      <c r="R200" s="42">
        <v>50</v>
      </c>
      <c r="S200" s="36"/>
      <c r="T200" s="42">
        <v>50</v>
      </c>
      <c r="U200" s="36"/>
      <c r="V200" s="42">
        <v>50</v>
      </c>
      <c r="W200" s="41"/>
      <c r="X200" s="42">
        <v>50</v>
      </c>
      <c r="Y200" s="259" t="s">
        <v>3364</v>
      </c>
    </row>
    <row r="201" spans="1:25" ht="75" x14ac:dyDescent="0.25">
      <c r="A201" s="564">
        <v>108</v>
      </c>
      <c r="B201" s="564"/>
      <c r="C201" s="564"/>
      <c r="D201" s="754" t="s">
        <v>432</v>
      </c>
      <c r="E201" s="754"/>
      <c r="F201" s="450" t="s">
        <v>396</v>
      </c>
      <c r="G201" s="12" t="s">
        <v>114</v>
      </c>
      <c r="H201" s="12" t="s">
        <v>397</v>
      </c>
      <c r="I201" s="12" t="s">
        <v>398</v>
      </c>
      <c r="J201" s="42">
        <v>0</v>
      </c>
      <c r="K201" s="407" t="s">
        <v>3365</v>
      </c>
      <c r="L201" s="42">
        <v>0</v>
      </c>
      <c r="M201" s="36"/>
      <c r="N201" s="42">
        <v>0</v>
      </c>
      <c r="O201" s="36"/>
      <c r="P201" s="42">
        <v>0</v>
      </c>
      <c r="Q201" s="36"/>
      <c r="R201" s="42">
        <v>0</v>
      </c>
      <c r="S201" s="36"/>
      <c r="T201" s="42">
        <v>0</v>
      </c>
      <c r="U201" s="36"/>
      <c r="V201" s="42">
        <v>0</v>
      </c>
      <c r="W201" s="41"/>
      <c r="X201" s="42">
        <v>0</v>
      </c>
      <c r="Y201" s="36"/>
    </row>
    <row r="202" spans="1:25" ht="60" x14ac:dyDescent="0.25">
      <c r="A202" s="564">
        <v>109</v>
      </c>
      <c r="B202" s="564"/>
      <c r="C202" s="564"/>
      <c r="D202" s="754" t="s">
        <v>360</v>
      </c>
      <c r="E202" s="754"/>
      <c r="F202" s="450" t="s">
        <v>400</v>
      </c>
      <c r="G202" s="12" t="s">
        <v>103</v>
      </c>
      <c r="H202" s="12" t="s">
        <v>401</v>
      </c>
      <c r="I202" s="12" t="s">
        <v>104</v>
      </c>
      <c r="J202" s="42">
        <v>0</v>
      </c>
      <c r="K202" s="41" t="s">
        <v>3367</v>
      </c>
      <c r="L202" s="42">
        <v>0</v>
      </c>
      <c r="M202" s="36"/>
      <c r="N202" s="42">
        <v>0</v>
      </c>
      <c r="O202" s="36"/>
      <c r="P202" s="42">
        <v>0</v>
      </c>
      <c r="Q202" s="36"/>
      <c r="R202" s="42">
        <v>0</v>
      </c>
      <c r="S202" s="83" t="s">
        <v>3368</v>
      </c>
      <c r="T202" s="42">
        <v>0</v>
      </c>
      <c r="U202" s="36"/>
      <c r="V202" s="42">
        <v>0</v>
      </c>
      <c r="W202" s="41"/>
      <c r="X202" s="42">
        <v>0</v>
      </c>
      <c r="Y202" s="36"/>
    </row>
    <row r="203" spans="1:25" s="26" customFormat="1" ht="84.75" customHeight="1" x14ac:dyDescent="0.25">
      <c r="A203" s="28"/>
      <c r="B203" s="28"/>
      <c r="C203" s="750" t="s">
        <v>607</v>
      </c>
      <c r="D203" s="28"/>
      <c r="E203" s="1023"/>
      <c r="F203" s="762" t="s">
        <v>534</v>
      </c>
      <c r="G203" s="751"/>
      <c r="H203" s="751"/>
      <c r="I203" s="751"/>
      <c r="J203" s="75">
        <f>AVERAGE(J204:J208)</f>
        <v>10</v>
      </c>
      <c r="K203" s="44"/>
      <c r="L203" s="75">
        <f>AVERAGE(L204:L208)</f>
        <v>10</v>
      </c>
      <c r="M203" s="67"/>
      <c r="N203" s="75">
        <f>AVERAGE(N204:N208)</f>
        <v>10</v>
      </c>
      <c r="O203" s="67"/>
      <c r="P203" s="75">
        <f>AVERAGE(P204:P208)</f>
        <v>10</v>
      </c>
      <c r="Q203" s="67"/>
      <c r="R203" s="75">
        <f>AVERAGE(R204:R208)</f>
        <v>10</v>
      </c>
      <c r="S203" s="67"/>
      <c r="T203" s="75">
        <f>AVERAGE(T204:T208)</f>
        <v>10</v>
      </c>
      <c r="U203" s="67"/>
      <c r="V203" s="75">
        <f>AVERAGE(V204:V208)</f>
        <v>10</v>
      </c>
      <c r="W203" s="44"/>
      <c r="X203" s="75">
        <f>AVERAGE(X204:X208)</f>
        <v>10</v>
      </c>
      <c r="Y203" s="67"/>
    </row>
    <row r="204" spans="1:25" ht="60" x14ac:dyDescent="0.25">
      <c r="A204" s="564">
        <v>110</v>
      </c>
      <c r="B204" s="564"/>
      <c r="C204" s="564"/>
      <c r="D204" s="754" t="s">
        <v>433</v>
      </c>
      <c r="E204" s="754"/>
      <c r="F204" s="450" t="s">
        <v>121</v>
      </c>
      <c r="G204" s="12" t="s">
        <v>399</v>
      </c>
      <c r="H204" s="12" t="s">
        <v>123</v>
      </c>
      <c r="I204" s="12" t="s">
        <v>124</v>
      </c>
      <c r="J204" s="42">
        <v>0</v>
      </c>
      <c r="K204" s="83" t="s">
        <v>3366</v>
      </c>
      <c r="L204" s="42">
        <v>0</v>
      </c>
      <c r="M204" s="36"/>
      <c r="N204" s="42">
        <v>0</v>
      </c>
      <c r="O204" s="36"/>
      <c r="P204" s="42">
        <v>0</v>
      </c>
      <c r="Q204" s="36"/>
      <c r="R204" s="42">
        <v>0</v>
      </c>
      <c r="S204" s="36"/>
      <c r="T204" s="42">
        <v>0</v>
      </c>
      <c r="U204" s="36"/>
      <c r="V204" s="42">
        <v>0</v>
      </c>
      <c r="W204" s="41"/>
      <c r="X204" s="42">
        <v>0</v>
      </c>
      <c r="Y204" s="36"/>
    </row>
    <row r="205" spans="1:25" s="6" customFormat="1" ht="105" x14ac:dyDescent="0.25">
      <c r="A205" s="579">
        <v>111</v>
      </c>
      <c r="B205" s="579"/>
      <c r="C205" s="579"/>
      <c r="D205" s="4" t="s">
        <v>434</v>
      </c>
      <c r="E205" s="4"/>
      <c r="F205" s="437" t="s">
        <v>402</v>
      </c>
      <c r="G205" s="5" t="s">
        <v>403</v>
      </c>
      <c r="H205" s="5" t="s">
        <v>404</v>
      </c>
      <c r="I205" s="5" t="s">
        <v>405</v>
      </c>
      <c r="J205" s="65">
        <v>50</v>
      </c>
      <c r="K205" s="261" t="s">
        <v>3369</v>
      </c>
      <c r="L205" s="65">
        <v>50</v>
      </c>
      <c r="M205" s="50"/>
      <c r="N205" s="65">
        <v>50</v>
      </c>
      <c r="O205" s="50"/>
      <c r="P205" s="65">
        <v>50</v>
      </c>
      <c r="Q205" s="50"/>
      <c r="R205" s="65">
        <v>50</v>
      </c>
      <c r="S205" s="50"/>
      <c r="T205" s="65">
        <v>50</v>
      </c>
      <c r="U205" s="50"/>
      <c r="V205" s="65">
        <v>50</v>
      </c>
      <c r="W205" s="47"/>
      <c r="X205" s="65">
        <v>50</v>
      </c>
      <c r="Y205" s="50"/>
    </row>
    <row r="206" spans="1:25" ht="60" x14ac:dyDescent="0.25">
      <c r="A206" s="564">
        <v>112</v>
      </c>
      <c r="B206" s="564"/>
      <c r="C206" s="564"/>
      <c r="D206" s="754" t="s">
        <v>435</v>
      </c>
      <c r="E206" s="754"/>
      <c r="F206" s="450" t="s">
        <v>406</v>
      </c>
      <c r="G206" s="12" t="s">
        <v>407</v>
      </c>
      <c r="H206" s="12" t="s">
        <v>408</v>
      </c>
      <c r="I206" s="12" t="s">
        <v>409</v>
      </c>
      <c r="J206" s="60">
        <v>0</v>
      </c>
      <c r="K206" s="41"/>
      <c r="L206" s="60">
        <v>0</v>
      </c>
      <c r="M206" s="41"/>
      <c r="N206" s="60">
        <v>0</v>
      </c>
      <c r="O206" s="41"/>
      <c r="P206" s="60">
        <v>0</v>
      </c>
      <c r="Q206" s="41"/>
      <c r="R206" s="60">
        <v>0</v>
      </c>
      <c r="S206" s="41"/>
      <c r="T206" s="60">
        <v>0</v>
      </c>
      <c r="U206" s="41"/>
      <c r="V206" s="60">
        <v>0</v>
      </c>
      <c r="W206" s="41"/>
      <c r="X206" s="60">
        <v>0</v>
      </c>
      <c r="Y206" s="41"/>
    </row>
    <row r="207" spans="1:25" ht="105" x14ac:dyDescent="0.25">
      <c r="A207" s="564">
        <v>113</v>
      </c>
      <c r="B207" s="564"/>
      <c r="C207" s="564"/>
      <c r="D207" s="754" t="s">
        <v>150</v>
      </c>
      <c r="E207" s="754"/>
      <c r="F207" s="450" t="s">
        <v>410</v>
      </c>
      <c r="G207" s="12" t="s">
        <v>411</v>
      </c>
      <c r="H207" s="12" t="s">
        <v>146</v>
      </c>
      <c r="I207" s="12" t="s">
        <v>147</v>
      </c>
      <c r="J207" s="60">
        <v>0</v>
      </c>
      <c r="K207" s="41"/>
      <c r="L207" s="60">
        <v>0</v>
      </c>
      <c r="M207" s="41"/>
      <c r="N207" s="60">
        <v>0</v>
      </c>
      <c r="O207" s="41"/>
      <c r="P207" s="60">
        <v>0</v>
      </c>
      <c r="Q207" s="41"/>
      <c r="R207" s="60">
        <v>0</v>
      </c>
      <c r="S207" s="41"/>
      <c r="T207" s="60">
        <v>0</v>
      </c>
      <c r="U207" s="41"/>
      <c r="V207" s="60">
        <v>0</v>
      </c>
      <c r="W207" s="41"/>
      <c r="X207" s="60">
        <v>0</v>
      </c>
      <c r="Y207" s="41"/>
    </row>
    <row r="208" spans="1:25" s="52" customFormat="1" ht="69" x14ac:dyDescent="0.25">
      <c r="A208" s="31">
        <v>114</v>
      </c>
      <c r="B208" s="31"/>
      <c r="C208" s="31"/>
      <c r="D208" s="756" t="s">
        <v>637</v>
      </c>
      <c r="E208" s="756"/>
      <c r="F208" s="517" t="s">
        <v>637</v>
      </c>
      <c r="G208" s="770"/>
      <c r="H208" s="770"/>
      <c r="I208" s="770"/>
      <c r="J208" s="61">
        <f>AVERAGE(J209:J211)</f>
        <v>0</v>
      </c>
      <c r="K208" s="43"/>
      <c r="L208" s="61">
        <f>AVERAGE(L209:L211)</f>
        <v>0</v>
      </c>
      <c r="M208" s="69"/>
      <c r="N208" s="61">
        <f>AVERAGE(N209:N211)</f>
        <v>0</v>
      </c>
      <c r="O208" s="69"/>
      <c r="P208" s="61">
        <f>AVERAGE(P209:P211)</f>
        <v>0</v>
      </c>
      <c r="Q208" s="69"/>
      <c r="R208" s="61">
        <f>AVERAGE(R209:R211)</f>
        <v>0</v>
      </c>
      <c r="S208" s="43"/>
      <c r="T208" s="61">
        <f>AVERAGE(T209:T211)</f>
        <v>0</v>
      </c>
      <c r="U208" s="43"/>
      <c r="V208" s="61">
        <f>AVERAGE(V209:V211)</f>
        <v>0</v>
      </c>
      <c r="W208" s="43"/>
      <c r="X208" s="61">
        <f>AVERAGE(X209:X211)</f>
        <v>0</v>
      </c>
      <c r="Y208" s="69"/>
    </row>
    <row r="209" spans="1:25" ht="90" x14ac:dyDescent="0.25">
      <c r="A209" s="564" t="s">
        <v>5067</v>
      </c>
      <c r="B209" s="564"/>
      <c r="C209" s="564"/>
      <c r="D209" s="564"/>
      <c r="E209" s="754" t="s">
        <v>7020</v>
      </c>
      <c r="F209" s="450" t="s">
        <v>412</v>
      </c>
      <c r="G209" s="771" t="s">
        <v>403</v>
      </c>
      <c r="H209" s="771" t="s">
        <v>404</v>
      </c>
      <c r="I209" s="771" t="s">
        <v>413</v>
      </c>
      <c r="J209" s="50">
        <v>0</v>
      </c>
      <c r="K209" s="83" t="s">
        <v>3370</v>
      </c>
      <c r="L209" s="50">
        <v>0</v>
      </c>
      <c r="M209" s="50"/>
      <c r="N209" s="50">
        <v>0</v>
      </c>
      <c r="O209" s="50"/>
      <c r="P209" s="50">
        <v>0</v>
      </c>
      <c r="Q209" s="50"/>
      <c r="R209" s="50">
        <v>0</v>
      </c>
      <c r="S209" s="50"/>
      <c r="T209" s="50">
        <v>0</v>
      </c>
      <c r="U209" s="50"/>
      <c r="V209" s="50">
        <v>0</v>
      </c>
      <c r="W209" s="47"/>
      <c r="X209" s="50">
        <v>0</v>
      </c>
      <c r="Y209" s="50"/>
    </row>
    <row r="210" spans="1:25" ht="45" x14ac:dyDescent="0.3">
      <c r="A210" s="564" t="s">
        <v>5068</v>
      </c>
      <c r="B210" s="564"/>
      <c r="C210" s="564"/>
      <c r="D210" s="564"/>
      <c r="E210" s="772" t="s">
        <v>7021</v>
      </c>
      <c r="F210" s="450" t="s">
        <v>414</v>
      </c>
      <c r="G210" s="12" t="s">
        <v>415</v>
      </c>
      <c r="H210" s="12" t="s">
        <v>416</v>
      </c>
      <c r="I210" s="12" t="s">
        <v>417</v>
      </c>
      <c r="J210" s="50">
        <v>0</v>
      </c>
      <c r="K210" s="50"/>
      <c r="L210" s="50">
        <v>0</v>
      </c>
      <c r="M210" s="50"/>
      <c r="N210" s="50">
        <v>0</v>
      </c>
      <c r="O210" s="50"/>
      <c r="P210" s="50">
        <v>0</v>
      </c>
      <c r="Q210" s="50"/>
      <c r="R210" s="50">
        <v>0</v>
      </c>
      <c r="S210" s="50"/>
      <c r="T210" s="50">
        <v>0</v>
      </c>
      <c r="U210" s="50"/>
      <c r="V210" s="50">
        <v>0</v>
      </c>
      <c r="W210" s="47"/>
      <c r="X210" s="50">
        <v>0</v>
      </c>
      <c r="Y210" s="50"/>
    </row>
    <row r="211" spans="1:25" ht="178.5" customHeight="1" x14ac:dyDescent="0.3">
      <c r="A211" s="564" t="s">
        <v>5069</v>
      </c>
      <c r="B211" s="564"/>
      <c r="C211" s="564"/>
      <c r="D211" s="564"/>
      <c r="E211" s="772" t="s">
        <v>7022</v>
      </c>
      <c r="F211" s="450" t="s">
        <v>418</v>
      </c>
      <c r="G211" s="12" t="s">
        <v>419</v>
      </c>
      <c r="H211" s="12" t="s">
        <v>420</v>
      </c>
      <c r="I211" s="12" t="s">
        <v>421</v>
      </c>
      <c r="J211" s="50">
        <v>0</v>
      </c>
      <c r="K211" s="50"/>
      <c r="L211" s="50">
        <v>0</v>
      </c>
      <c r="M211" s="50"/>
      <c r="N211" s="50">
        <v>0</v>
      </c>
      <c r="O211" s="50"/>
      <c r="P211" s="50">
        <v>0</v>
      </c>
      <c r="Q211" s="50"/>
      <c r="R211" s="50">
        <v>0</v>
      </c>
      <c r="S211" s="50"/>
      <c r="T211" s="50">
        <v>0</v>
      </c>
      <c r="U211" s="50"/>
      <c r="V211" s="50">
        <v>0</v>
      </c>
      <c r="W211" s="47"/>
      <c r="X211" s="50">
        <v>0</v>
      </c>
      <c r="Y211" s="50"/>
    </row>
    <row r="212" spans="1:25" s="26" customFormat="1" ht="80.25" customHeight="1" x14ac:dyDescent="0.25">
      <c r="A212" s="28"/>
      <c r="B212" s="28"/>
      <c r="C212" s="750" t="s">
        <v>610</v>
      </c>
      <c r="D212" s="28"/>
      <c r="E212" s="1023"/>
      <c r="F212" s="762" t="s">
        <v>535</v>
      </c>
      <c r="G212" s="751"/>
      <c r="H212" s="751"/>
      <c r="I212" s="751"/>
      <c r="J212" s="75">
        <f>AVERAGE(J213,J216)</f>
        <v>50</v>
      </c>
      <c r="K212" s="44"/>
      <c r="L212" s="75">
        <f>AVERAGE(L213,L216)</f>
        <v>50</v>
      </c>
      <c r="M212" s="67"/>
      <c r="N212" s="75">
        <f>AVERAGE(N213,N216)</f>
        <v>50</v>
      </c>
      <c r="O212" s="67"/>
      <c r="P212" s="75">
        <f>AVERAGE(P213,P216)</f>
        <v>50</v>
      </c>
      <c r="Q212" s="67"/>
      <c r="R212" s="75">
        <f>AVERAGE(R213,R216)</f>
        <v>50</v>
      </c>
      <c r="S212" s="67"/>
      <c r="T212" s="75">
        <f>AVERAGE(T213,T216)</f>
        <v>50</v>
      </c>
      <c r="U212" s="67"/>
      <c r="V212" s="75">
        <f>AVERAGE(V213,V216)</f>
        <v>50</v>
      </c>
      <c r="W212" s="44"/>
      <c r="X212" s="75">
        <f>AVERAGE(X213,X216)</f>
        <v>50</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69"/>
      <c r="N213" s="61">
        <f>AVERAGE(N214:N215)</f>
        <v>100</v>
      </c>
      <c r="O213" s="69"/>
      <c r="P213" s="61">
        <f>AVERAGE(P214:P215)</f>
        <v>100</v>
      </c>
      <c r="Q213" s="69"/>
      <c r="R213" s="61">
        <f>AVERAGE(R214:R215)</f>
        <v>100</v>
      </c>
      <c r="S213" s="69"/>
      <c r="T213" s="61">
        <f>AVERAGE(T214:T215)</f>
        <v>100</v>
      </c>
      <c r="U213" s="69"/>
      <c r="V213" s="61">
        <f>AVERAGE(V214:V215)</f>
        <v>100</v>
      </c>
      <c r="W213" s="43"/>
      <c r="X213" s="61">
        <f>AVERAGE(X214:X215)</f>
        <v>100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1" t="s">
        <v>3371</v>
      </c>
      <c r="L214" s="60">
        <v>100</v>
      </c>
      <c r="M214" s="41"/>
      <c r="N214" s="60">
        <v>100</v>
      </c>
      <c r="O214" s="41"/>
      <c r="P214" s="60">
        <v>100</v>
      </c>
      <c r="Q214" s="41"/>
      <c r="R214" s="60">
        <v>100</v>
      </c>
      <c r="S214" s="41"/>
      <c r="T214" s="60">
        <v>100</v>
      </c>
      <c r="U214" s="41"/>
      <c r="V214" s="60">
        <v>100</v>
      </c>
      <c r="W214" s="41"/>
      <c r="X214" s="60">
        <v>100</v>
      </c>
      <c r="Y214" s="41"/>
    </row>
    <row r="215" spans="1:25" ht="120" x14ac:dyDescent="0.25">
      <c r="A215" s="564" t="s">
        <v>609</v>
      </c>
      <c r="B215" s="564"/>
      <c r="C215" s="564"/>
      <c r="D215" s="564"/>
      <c r="E215" s="754" t="s">
        <v>7272</v>
      </c>
      <c r="F215" s="450" t="s">
        <v>422</v>
      </c>
      <c r="G215" s="12" t="s">
        <v>423</v>
      </c>
      <c r="H215" s="12" t="s">
        <v>424</v>
      </c>
      <c r="I215" s="12" t="s">
        <v>425</v>
      </c>
      <c r="J215" s="60"/>
      <c r="K215" s="41"/>
      <c r="L215" s="45"/>
      <c r="M215" s="45"/>
      <c r="N215" s="45"/>
      <c r="O215" s="45"/>
      <c r="P215" s="45"/>
      <c r="Q215" s="45"/>
      <c r="R215" s="45"/>
      <c r="S215" s="45"/>
      <c r="T215" s="45"/>
      <c r="U215" s="45"/>
      <c r="V215" s="45"/>
      <c r="W215" s="41"/>
      <c r="X215" s="45"/>
      <c r="Y215" s="45"/>
    </row>
    <row r="216" spans="1:25" ht="51.75" x14ac:dyDescent="0.25">
      <c r="A216" s="564">
        <v>116</v>
      </c>
      <c r="B216" s="564"/>
      <c r="C216" s="564"/>
      <c r="D216" s="754" t="s">
        <v>7024</v>
      </c>
      <c r="E216" s="754"/>
      <c r="F216" s="450" t="s">
        <v>426</v>
      </c>
      <c r="G216" s="12" t="s">
        <v>5352</v>
      </c>
      <c r="H216" s="12" t="s">
        <v>427</v>
      </c>
      <c r="I216" s="12" t="s">
        <v>428</v>
      </c>
      <c r="J216" s="60">
        <v>0</v>
      </c>
      <c r="K216" s="127" t="s">
        <v>3372</v>
      </c>
      <c r="L216" s="60">
        <v>0</v>
      </c>
      <c r="M216" s="41"/>
      <c r="N216" s="60">
        <v>0</v>
      </c>
      <c r="O216" s="41"/>
      <c r="P216" s="60">
        <v>0</v>
      </c>
      <c r="Q216" s="41"/>
      <c r="R216" s="60">
        <v>0</v>
      </c>
      <c r="S216" s="41"/>
      <c r="T216" s="60">
        <v>0</v>
      </c>
      <c r="U216" s="41"/>
      <c r="V216" s="60">
        <v>0</v>
      </c>
      <c r="W216" s="41"/>
      <c r="X216" s="60">
        <v>0</v>
      </c>
      <c r="Y216" s="41"/>
    </row>
    <row r="217" spans="1:25" s="26" customFormat="1" ht="60" x14ac:dyDescent="0.25">
      <c r="A217" s="28"/>
      <c r="B217" s="750" t="s">
        <v>611</v>
      </c>
      <c r="C217" s="28"/>
      <c r="D217" s="28"/>
      <c r="E217" s="28"/>
      <c r="F217" s="502" t="s">
        <v>536</v>
      </c>
      <c r="G217" s="28"/>
      <c r="H217" s="28"/>
      <c r="I217" s="28"/>
      <c r="J217" s="75">
        <f>AVERAGE(J218,J225,J231,J240)</f>
        <v>49.652777777777771</v>
      </c>
      <c r="K217" s="67"/>
      <c r="L217" s="75">
        <f>AVERAGE(L218,L225,L231,L240)</f>
        <v>49.652777777777771</v>
      </c>
      <c r="M217" s="67"/>
      <c r="N217" s="75">
        <f>AVERAGE(N218,N225,N231,N240)</f>
        <v>49.652777777777771</v>
      </c>
      <c r="O217" s="67"/>
      <c r="P217" s="75">
        <f>AVERAGE(P218,P225,P231,P240)</f>
        <v>49.652777777777771</v>
      </c>
      <c r="Q217" s="67"/>
      <c r="R217" s="75">
        <f>AVERAGE(R218,R225,R231,R240)</f>
        <v>49.652777777777771</v>
      </c>
      <c r="S217" s="67"/>
      <c r="T217" s="75">
        <f>AVERAGE(T218,T225,T231,T240)</f>
        <v>49.652777777777771</v>
      </c>
      <c r="U217" s="67"/>
      <c r="V217" s="75">
        <f>AVERAGE(V218,V225,V231,V240)</f>
        <v>49.652777777777771</v>
      </c>
      <c r="W217" s="44"/>
      <c r="X217" s="75">
        <f>AVERAGE(X218,X225,X231,X240)</f>
        <v>49.652777777777771</v>
      </c>
      <c r="Y217" s="67"/>
    </row>
    <row r="218" spans="1:25" s="26" customFormat="1" ht="45" x14ac:dyDescent="0.25">
      <c r="A218" s="28"/>
      <c r="B218" s="28"/>
      <c r="C218" s="750" t="s">
        <v>612</v>
      </c>
      <c r="D218" s="28"/>
      <c r="E218" s="28"/>
      <c r="F218" s="502" t="s">
        <v>537</v>
      </c>
      <c r="G218" s="28"/>
      <c r="H218" s="28"/>
      <c r="I218" s="28"/>
      <c r="J218" s="75">
        <f>AVERAGE(J219:J224)</f>
        <v>41.666666666666664</v>
      </c>
      <c r="K218" s="67"/>
      <c r="L218" s="203">
        <f>AVERAGE(L219:L224)</f>
        <v>41.666666666666664</v>
      </c>
      <c r="M218" s="67"/>
      <c r="N218" s="75">
        <f>AVERAGE(N219:N224)</f>
        <v>41.666666666666664</v>
      </c>
      <c r="O218" s="67"/>
      <c r="P218" s="75">
        <f>AVERAGE(P219:P224)</f>
        <v>41.666666666666664</v>
      </c>
      <c r="Q218" s="67"/>
      <c r="R218" s="75">
        <f>AVERAGE(R219:R224)</f>
        <v>41.666666666666664</v>
      </c>
      <c r="S218" s="67"/>
      <c r="T218" s="75">
        <f>AVERAGE(T219:T224)</f>
        <v>41.666666666666664</v>
      </c>
      <c r="U218" s="67"/>
      <c r="V218" s="75">
        <f>AVERAGE(V219:V224)</f>
        <v>41.666666666666664</v>
      </c>
      <c r="W218" s="44"/>
      <c r="X218" s="75">
        <f>AVERAGE(X219:X224)</f>
        <v>41.666666666666664</v>
      </c>
      <c r="Y218" s="67"/>
    </row>
    <row r="219" spans="1:25" ht="285" x14ac:dyDescent="0.25">
      <c r="A219" s="564">
        <v>117</v>
      </c>
      <c r="B219" s="564"/>
      <c r="C219" s="564"/>
      <c r="D219" s="754" t="s">
        <v>492</v>
      </c>
      <c r="E219" s="754"/>
      <c r="F219" s="450" t="s">
        <v>5131</v>
      </c>
      <c r="G219" s="12" t="s">
        <v>436</v>
      </c>
      <c r="H219" s="12" t="s">
        <v>437</v>
      </c>
      <c r="I219" s="12" t="s">
        <v>438</v>
      </c>
      <c r="J219" s="46">
        <v>50</v>
      </c>
      <c r="K219" s="83" t="s">
        <v>5011</v>
      </c>
      <c r="L219" s="46">
        <v>50</v>
      </c>
      <c r="M219" s="73"/>
      <c r="N219" s="46">
        <v>50</v>
      </c>
      <c r="O219" s="73"/>
      <c r="P219" s="46">
        <v>50</v>
      </c>
      <c r="Q219" s="73"/>
      <c r="R219" s="46">
        <v>50</v>
      </c>
      <c r="S219" s="73"/>
      <c r="T219" s="46">
        <v>50</v>
      </c>
      <c r="U219" s="73"/>
      <c r="V219" s="46">
        <v>50</v>
      </c>
      <c r="W219" s="40"/>
      <c r="X219" s="46">
        <v>50</v>
      </c>
      <c r="Y219" s="73"/>
    </row>
    <row r="220" spans="1:25" ht="195" x14ac:dyDescent="0.25">
      <c r="A220" s="564">
        <v>118</v>
      </c>
      <c r="B220" s="564"/>
      <c r="C220" s="564"/>
      <c r="D220" s="754" t="s">
        <v>493</v>
      </c>
      <c r="E220" s="754"/>
      <c r="F220" s="420" t="s">
        <v>7177</v>
      </c>
      <c r="G220" s="12" t="s">
        <v>436</v>
      </c>
      <c r="H220" s="12" t="s">
        <v>437</v>
      </c>
      <c r="I220" s="12" t="s">
        <v>438</v>
      </c>
      <c r="J220" s="46">
        <v>0</v>
      </c>
      <c r="K220" s="83" t="s">
        <v>3373</v>
      </c>
      <c r="L220" s="46">
        <v>0</v>
      </c>
      <c r="M220" s="73"/>
      <c r="N220" s="46">
        <v>0</v>
      </c>
      <c r="O220" s="73"/>
      <c r="P220" s="46">
        <v>0</v>
      </c>
      <c r="Q220" s="73"/>
      <c r="R220" s="46">
        <v>0</v>
      </c>
      <c r="S220" s="73"/>
      <c r="T220" s="46">
        <v>0</v>
      </c>
      <c r="U220" s="73"/>
      <c r="V220" s="46">
        <v>0</v>
      </c>
      <c r="W220" s="40"/>
      <c r="X220" s="46">
        <v>0</v>
      </c>
      <c r="Y220" s="73"/>
    </row>
    <row r="221" spans="1:25" ht="75" x14ac:dyDescent="0.25">
      <c r="A221" s="564">
        <v>119</v>
      </c>
      <c r="B221" s="564"/>
      <c r="C221" s="564"/>
      <c r="D221" s="754" t="s">
        <v>494</v>
      </c>
      <c r="E221" s="754"/>
      <c r="F221" s="450" t="s">
        <v>439</v>
      </c>
      <c r="G221" s="12" t="s">
        <v>36</v>
      </c>
      <c r="H221" s="12" t="s">
        <v>440</v>
      </c>
      <c r="I221" s="12" t="s">
        <v>114</v>
      </c>
      <c r="J221" s="46">
        <v>100</v>
      </c>
      <c r="K221" s="73"/>
      <c r="L221" s="46">
        <v>100</v>
      </c>
      <c r="M221" s="73"/>
      <c r="N221" s="46">
        <v>100</v>
      </c>
      <c r="O221" s="73"/>
      <c r="P221" s="46">
        <v>100</v>
      </c>
      <c r="Q221" s="73"/>
      <c r="R221" s="46">
        <v>100</v>
      </c>
      <c r="S221" s="73"/>
      <c r="T221" s="46">
        <v>100</v>
      </c>
      <c r="U221" s="73"/>
      <c r="V221" s="46">
        <v>100</v>
      </c>
      <c r="W221" s="40"/>
      <c r="X221" s="46">
        <v>100</v>
      </c>
      <c r="Y221" s="73"/>
    </row>
    <row r="222" spans="1:25" ht="75" x14ac:dyDescent="0.25">
      <c r="A222" s="564">
        <v>120</v>
      </c>
      <c r="B222" s="564"/>
      <c r="C222" s="564"/>
      <c r="D222" s="754" t="s">
        <v>495</v>
      </c>
      <c r="E222" s="754"/>
      <c r="F222" s="450" t="s">
        <v>441</v>
      </c>
      <c r="G222" s="12" t="s">
        <v>36</v>
      </c>
      <c r="H222" s="12" t="s">
        <v>440</v>
      </c>
      <c r="I222" s="12" t="s">
        <v>114</v>
      </c>
      <c r="J222" s="46">
        <v>100</v>
      </c>
      <c r="K222" s="73"/>
      <c r="L222" s="46">
        <v>100</v>
      </c>
      <c r="M222" s="73"/>
      <c r="N222" s="46">
        <v>100</v>
      </c>
      <c r="O222" s="73"/>
      <c r="P222" s="46">
        <v>100</v>
      </c>
      <c r="Q222" s="73"/>
      <c r="R222" s="46">
        <v>100</v>
      </c>
      <c r="S222" s="73"/>
      <c r="T222" s="46">
        <v>100</v>
      </c>
      <c r="U222" s="73"/>
      <c r="V222" s="46">
        <v>100</v>
      </c>
      <c r="W222" s="40"/>
      <c r="X222" s="46">
        <v>100</v>
      </c>
      <c r="Y222" s="73"/>
    </row>
    <row r="223" spans="1:25" ht="225" x14ac:dyDescent="0.25">
      <c r="A223" s="564">
        <v>121</v>
      </c>
      <c r="B223" s="564"/>
      <c r="C223" s="564"/>
      <c r="D223" s="754" t="s">
        <v>496</v>
      </c>
      <c r="E223" s="754"/>
      <c r="F223" s="450" t="s">
        <v>442</v>
      </c>
      <c r="G223" s="12" t="s">
        <v>443</v>
      </c>
      <c r="H223" s="12" t="s">
        <v>444</v>
      </c>
      <c r="I223" s="12" t="s">
        <v>445</v>
      </c>
      <c r="J223" s="46">
        <v>0</v>
      </c>
      <c r="K223" s="121" t="s">
        <v>3374</v>
      </c>
      <c r="L223" s="46">
        <v>0</v>
      </c>
      <c r="M223" s="73"/>
      <c r="N223" s="46">
        <v>0</v>
      </c>
      <c r="O223" s="73"/>
      <c r="P223" s="46">
        <v>0</v>
      </c>
      <c r="Q223" s="73"/>
      <c r="R223" s="46">
        <v>0</v>
      </c>
      <c r="S223" s="73"/>
      <c r="T223" s="46">
        <v>0</v>
      </c>
      <c r="U223" s="73"/>
      <c r="V223" s="46">
        <v>0</v>
      </c>
      <c r="W223" s="40"/>
      <c r="X223" s="46">
        <v>0</v>
      </c>
      <c r="Y223" s="73"/>
    </row>
    <row r="224" spans="1:25" ht="90" x14ac:dyDescent="0.25">
      <c r="A224" s="564">
        <v>122</v>
      </c>
      <c r="B224" s="564"/>
      <c r="C224" s="564"/>
      <c r="D224" s="754" t="s">
        <v>497</v>
      </c>
      <c r="E224" s="754"/>
      <c r="F224" s="450" t="s">
        <v>446</v>
      </c>
      <c r="G224" s="12" t="s">
        <v>447</v>
      </c>
      <c r="H224" s="12" t="s">
        <v>448</v>
      </c>
      <c r="I224" s="12" t="s">
        <v>325</v>
      </c>
      <c r="J224" s="46">
        <v>0</v>
      </c>
      <c r="K224" s="73"/>
      <c r="L224" s="46">
        <v>0</v>
      </c>
      <c r="M224" s="73"/>
      <c r="N224" s="46">
        <v>0</v>
      </c>
      <c r="O224" s="73"/>
      <c r="P224" s="46">
        <v>0</v>
      </c>
      <c r="Q224" s="73"/>
      <c r="R224" s="46">
        <v>0</v>
      </c>
      <c r="S224" s="73"/>
      <c r="T224" s="46">
        <v>0</v>
      </c>
      <c r="U224" s="73"/>
      <c r="V224" s="46">
        <v>0</v>
      </c>
      <c r="W224" s="40"/>
      <c r="X224" s="46">
        <v>0</v>
      </c>
      <c r="Y224" s="73"/>
    </row>
    <row r="225" spans="1:25" s="26" customFormat="1" ht="77.25" customHeight="1" x14ac:dyDescent="0.25">
      <c r="A225" s="28"/>
      <c r="B225" s="28"/>
      <c r="C225" s="750" t="s">
        <v>613</v>
      </c>
      <c r="D225" s="28"/>
      <c r="E225" s="1023"/>
      <c r="F225" s="762" t="s">
        <v>538</v>
      </c>
      <c r="G225" s="751"/>
      <c r="H225" s="751"/>
      <c r="I225" s="751"/>
      <c r="J225" s="75">
        <f>AVERAGE(J226:J230)</f>
        <v>50</v>
      </c>
      <c r="K225" s="44"/>
      <c r="L225" s="75">
        <f>AVERAGE(L226:L230)</f>
        <v>50</v>
      </c>
      <c r="M225" s="67"/>
      <c r="N225" s="75">
        <f>AVERAGE(N226:N230)</f>
        <v>50</v>
      </c>
      <c r="O225" s="67"/>
      <c r="P225" s="75">
        <f>AVERAGE(P226:P230)</f>
        <v>50</v>
      </c>
      <c r="Q225" s="67"/>
      <c r="R225" s="75">
        <f>AVERAGE(R226:R230)</f>
        <v>50</v>
      </c>
      <c r="S225" s="67"/>
      <c r="T225" s="75">
        <f>AVERAGE(T226:T230)</f>
        <v>50</v>
      </c>
      <c r="U225" s="67"/>
      <c r="V225" s="75">
        <f>AVERAGE(V226:V230)</f>
        <v>50</v>
      </c>
      <c r="W225" s="44"/>
      <c r="X225" s="75">
        <f>AVERAGE(X226:X230)</f>
        <v>50</v>
      </c>
      <c r="Y225" s="67"/>
    </row>
    <row r="226" spans="1:25" ht="150" x14ac:dyDescent="0.25">
      <c r="A226" s="564">
        <v>123</v>
      </c>
      <c r="B226" s="564"/>
      <c r="C226" s="564"/>
      <c r="D226" s="754" t="s">
        <v>498</v>
      </c>
      <c r="E226" s="754"/>
      <c r="F226" s="450" t="s">
        <v>449</v>
      </c>
      <c r="G226" s="12" t="s">
        <v>436</v>
      </c>
      <c r="H226" s="12" t="s">
        <v>437</v>
      </c>
      <c r="I226" s="12" t="s">
        <v>438</v>
      </c>
      <c r="J226" s="62">
        <v>50</v>
      </c>
      <c r="K226" s="856" t="s">
        <v>5014</v>
      </c>
      <c r="L226" s="62">
        <v>50</v>
      </c>
      <c r="M226" s="73"/>
      <c r="N226" s="62">
        <v>50</v>
      </c>
      <c r="O226" s="73"/>
      <c r="P226" s="62">
        <v>50</v>
      </c>
      <c r="Q226" s="73"/>
      <c r="R226" s="62">
        <v>50</v>
      </c>
      <c r="S226" s="73"/>
      <c r="T226" s="62">
        <v>50</v>
      </c>
      <c r="U226" s="73"/>
      <c r="V226" s="62">
        <v>50</v>
      </c>
      <c r="W226" s="40"/>
      <c r="X226" s="62">
        <v>50</v>
      </c>
      <c r="Y226" s="73"/>
    </row>
    <row r="227" spans="1:25" ht="105" x14ac:dyDescent="0.25">
      <c r="A227" s="564">
        <v>124</v>
      </c>
      <c r="B227" s="564"/>
      <c r="C227" s="564"/>
      <c r="D227" s="754" t="s">
        <v>499</v>
      </c>
      <c r="E227" s="754"/>
      <c r="F227" s="450" t="s">
        <v>450</v>
      </c>
      <c r="G227" s="12" t="s">
        <v>436</v>
      </c>
      <c r="H227" s="12" t="s">
        <v>437</v>
      </c>
      <c r="I227" s="12" t="s">
        <v>438</v>
      </c>
      <c r="J227" s="62">
        <v>50</v>
      </c>
      <c r="K227" s="856"/>
      <c r="L227" s="62">
        <v>50</v>
      </c>
      <c r="M227" s="73"/>
      <c r="N227" s="62">
        <v>50</v>
      </c>
      <c r="O227" s="73"/>
      <c r="P227" s="62">
        <v>50</v>
      </c>
      <c r="Q227" s="73"/>
      <c r="R227" s="62">
        <v>50</v>
      </c>
      <c r="S227" s="73"/>
      <c r="T227" s="62">
        <v>50</v>
      </c>
      <c r="U227" s="73"/>
      <c r="V227" s="62">
        <v>50</v>
      </c>
      <c r="W227" s="40"/>
      <c r="X227" s="62">
        <v>50</v>
      </c>
      <c r="Y227" s="73"/>
    </row>
    <row r="228" spans="1:25" ht="105" x14ac:dyDescent="0.25">
      <c r="A228" s="564">
        <v>125</v>
      </c>
      <c r="B228" s="564"/>
      <c r="C228" s="564"/>
      <c r="D228" s="754" t="s">
        <v>502</v>
      </c>
      <c r="E228" s="754"/>
      <c r="F228" s="450" t="s">
        <v>451</v>
      </c>
      <c r="G228" s="12" t="s">
        <v>436</v>
      </c>
      <c r="H228" s="12" t="s">
        <v>437</v>
      </c>
      <c r="I228" s="12" t="s">
        <v>438</v>
      </c>
      <c r="J228" s="62">
        <v>50</v>
      </c>
      <c r="K228" s="856"/>
      <c r="L228" s="62">
        <v>50</v>
      </c>
      <c r="M228" s="73"/>
      <c r="N228" s="62">
        <v>50</v>
      </c>
      <c r="O228" s="73"/>
      <c r="P228" s="62">
        <v>50</v>
      </c>
      <c r="Q228" s="73"/>
      <c r="R228" s="62">
        <v>50</v>
      </c>
      <c r="S228" s="73"/>
      <c r="T228" s="62">
        <v>50</v>
      </c>
      <c r="U228" s="73"/>
      <c r="V228" s="62">
        <v>50</v>
      </c>
      <c r="W228" s="40"/>
      <c r="X228" s="62">
        <v>50</v>
      </c>
      <c r="Y228" s="73"/>
    </row>
    <row r="229" spans="1:25" ht="120" x14ac:dyDescent="0.25">
      <c r="A229" s="564">
        <v>126</v>
      </c>
      <c r="B229" s="564"/>
      <c r="C229" s="564"/>
      <c r="D229" s="754" t="s">
        <v>500</v>
      </c>
      <c r="E229" s="754"/>
      <c r="F229" s="450" t="s">
        <v>452</v>
      </c>
      <c r="G229" s="12" t="s">
        <v>436</v>
      </c>
      <c r="H229" s="12" t="s">
        <v>437</v>
      </c>
      <c r="I229" s="12" t="s">
        <v>438</v>
      </c>
      <c r="J229" s="62">
        <v>50</v>
      </c>
      <c r="K229" s="124"/>
      <c r="L229" s="62">
        <v>50</v>
      </c>
      <c r="M229" s="73"/>
      <c r="N229" s="62">
        <v>50</v>
      </c>
      <c r="O229" s="73"/>
      <c r="P229" s="62">
        <v>50</v>
      </c>
      <c r="Q229" s="73"/>
      <c r="R229" s="62">
        <v>50</v>
      </c>
      <c r="S229" s="73"/>
      <c r="T229" s="62">
        <v>50</v>
      </c>
      <c r="U229" s="73"/>
      <c r="V229" s="62">
        <v>50</v>
      </c>
      <c r="W229" s="40"/>
      <c r="X229" s="62">
        <v>50</v>
      </c>
      <c r="Y229" s="73"/>
    </row>
    <row r="230" spans="1:25" ht="120" x14ac:dyDescent="0.25">
      <c r="A230" s="564">
        <v>127</v>
      </c>
      <c r="B230" s="564"/>
      <c r="C230" s="564"/>
      <c r="D230" s="754" t="s">
        <v>501</v>
      </c>
      <c r="E230" s="754"/>
      <c r="F230" s="450" t="s">
        <v>453</v>
      </c>
      <c r="G230" s="12" t="s">
        <v>436</v>
      </c>
      <c r="H230" s="12" t="s">
        <v>437</v>
      </c>
      <c r="I230" s="12" t="s">
        <v>438</v>
      </c>
      <c r="J230" s="62">
        <v>50</v>
      </c>
      <c r="K230" s="124"/>
      <c r="L230" s="62">
        <v>50</v>
      </c>
      <c r="M230" s="73"/>
      <c r="N230" s="62">
        <v>50</v>
      </c>
      <c r="O230" s="73"/>
      <c r="P230" s="62">
        <v>50</v>
      </c>
      <c r="Q230" s="73"/>
      <c r="R230" s="62">
        <v>50</v>
      </c>
      <c r="S230" s="73"/>
      <c r="T230" s="62">
        <v>50</v>
      </c>
      <c r="U230" s="73"/>
      <c r="V230" s="62">
        <v>50</v>
      </c>
      <c r="W230" s="40"/>
      <c r="X230" s="62">
        <v>50</v>
      </c>
      <c r="Y230" s="73"/>
    </row>
    <row r="231" spans="1:25" s="26" customFormat="1" ht="140.25" customHeight="1" x14ac:dyDescent="0.25">
      <c r="A231" s="28"/>
      <c r="B231" s="28"/>
      <c r="C231" s="750" t="s">
        <v>614</v>
      </c>
      <c r="D231" s="28"/>
      <c r="E231" s="1023"/>
      <c r="F231" s="762" t="s">
        <v>539</v>
      </c>
      <c r="G231" s="751"/>
      <c r="H231" s="751"/>
      <c r="I231" s="751"/>
      <c r="J231" s="75">
        <f>AVERAGE(J232:J239)</f>
        <v>62.5</v>
      </c>
      <c r="K231" s="44"/>
      <c r="L231" s="75">
        <f>AVERAGE(L232:L239)</f>
        <v>62.5</v>
      </c>
      <c r="M231" s="67"/>
      <c r="N231" s="75">
        <f>AVERAGE(N232:N239)</f>
        <v>62.5</v>
      </c>
      <c r="O231" s="67"/>
      <c r="P231" s="75">
        <f>AVERAGE(P232:P239)</f>
        <v>62.5</v>
      </c>
      <c r="Q231" s="67"/>
      <c r="R231" s="75">
        <f>AVERAGE(R232:R239)</f>
        <v>62.5</v>
      </c>
      <c r="S231" s="67"/>
      <c r="T231" s="75">
        <f>AVERAGE(T232:T239)</f>
        <v>62.5</v>
      </c>
      <c r="U231" s="67"/>
      <c r="V231" s="75">
        <f>AVERAGE(V232:V239)</f>
        <v>62.5</v>
      </c>
      <c r="W231" s="44"/>
      <c r="X231" s="75">
        <f>AVERAGE(X232:X239)</f>
        <v>62.5</v>
      </c>
      <c r="Y231" s="67"/>
    </row>
    <row r="232" spans="1:25" ht="105" x14ac:dyDescent="0.25">
      <c r="A232" s="564">
        <v>128</v>
      </c>
      <c r="B232" s="564"/>
      <c r="C232" s="564"/>
      <c r="D232" s="773" t="s">
        <v>503</v>
      </c>
      <c r="E232" s="773"/>
      <c r="F232" s="450" t="s">
        <v>454</v>
      </c>
      <c r="G232" s="12" t="s">
        <v>86</v>
      </c>
      <c r="H232" s="12" t="s">
        <v>455</v>
      </c>
      <c r="I232" s="12" t="s">
        <v>456</v>
      </c>
      <c r="J232" s="62">
        <v>100</v>
      </c>
      <c r="K232" s="73"/>
      <c r="L232" s="62">
        <v>100</v>
      </c>
      <c r="M232" s="73"/>
      <c r="N232" s="62">
        <v>100</v>
      </c>
      <c r="O232" s="73"/>
      <c r="P232" s="62">
        <v>100</v>
      </c>
      <c r="Q232" s="73"/>
      <c r="R232" s="62">
        <v>100</v>
      </c>
      <c r="S232" s="73"/>
      <c r="T232" s="62">
        <v>100</v>
      </c>
      <c r="U232" s="73"/>
      <c r="V232" s="62">
        <v>100</v>
      </c>
      <c r="W232" s="40"/>
      <c r="X232" s="62">
        <v>100</v>
      </c>
      <c r="Y232" s="73"/>
    </row>
    <row r="233" spans="1:25" ht="60" x14ac:dyDescent="0.25">
      <c r="A233" s="564">
        <v>129</v>
      </c>
      <c r="B233" s="564"/>
      <c r="C233" s="564"/>
      <c r="D233" s="773" t="s">
        <v>504</v>
      </c>
      <c r="E233" s="773"/>
      <c r="F233" s="450" t="s">
        <v>458</v>
      </c>
      <c r="G233" s="12" t="s">
        <v>36</v>
      </c>
      <c r="H233" s="12" t="s">
        <v>459</v>
      </c>
      <c r="I233" s="12" t="s">
        <v>114</v>
      </c>
      <c r="J233" s="46">
        <v>50</v>
      </c>
      <c r="K233" s="83" t="s">
        <v>3375</v>
      </c>
      <c r="L233" s="46">
        <v>50</v>
      </c>
      <c r="M233" s="73"/>
      <c r="N233" s="46">
        <v>50</v>
      </c>
      <c r="O233" s="73"/>
      <c r="P233" s="46">
        <v>50</v>
      </c>
      <c r="Q233" s="73"/>
      <c r="R233" s="46">
        <v>50</v>
      </c>
      <c r="S233" s="73"/>
      <c r="T233" s="46">
        <v>50</v>
      </c>
      <c r="U233" s="73"/>
      <c r="V233" s="46">
        <v>50</v>
      </c>
      <c r="W233" s="40"/>
      <c r="X233" s="46">
        <v>50</v>
      </c>
      <c r="Y233" s="73"/>
    </row>
    <row r="234" spans="1:25" ht="75" x14ac:dyDescent="0.25">
      <c r="A234" s="564">
        <v>130</v>
      </c>
      <c r="B234" s="564"/>
      <c r="C234" s="564"/>
      <c r="D234" s="773" t="s">
        <v>505</v>
      </c>
      <c r="E234" s="773"/>
      <c r="F234" s="450" t="s">
        <v>460</v>
      </c>
      <c r="G234" s="12" t="s">
        <v>461</v>
      </c>
      <c r="H234" s="12" t="s">
        <v>462</v>
      </c>
      <c r="I234" s="12" t="s">
        <v>102</v>
      </c>
      <c r="J234" s="46">
        <v>50</v>
      </c>
      <c r="K234" s="83" t="s">
        <v>3376</v>
      </c>
      <c r="L234" s="46">
        <v>50</v>
      </c>
      <c r="M234" s="73"/>
      <c r="N234" s="46">
        <v>50</v>
      </c>
      <c r="O234" s="73"/>
      <c r="P234" s="46">
        <v>50</v>
      </c>
      <c r="Q234" s="73"/>
      <c r="R234" s="46">
        <v>50</v>
      </c>
      <c r="S234" s="73"/>
      <c r="T234" s="46">
        <v>50</v>
      </c>
      <c r="U234" s="73"/>
      <c r="V234" s="46">
        <v>50</v>
      </c>
      <c r="W234" s="40"/>
      <c r="X234" s="46">
        <v>50</v>
      </c>
      <c r="Y234" s="73"/>
    </row>
    <row r="235" spans="1:25" ht="105" x14ac:dyDescent="0.25">
      <c r="A235" s="564">
        <v>131</v>
      </c>
      <c r="B235" s="564"/>
      <c r="C235" s="564"/>
      <c r="D235" s="773" t="s">
        <v>506</v>
      </c>
      <c r="E235" s="773"/>
      <c r="F235" s="450" t="s">
        <v>463</v>
      </c>
      <c r="G235" s="12" t="s">
        <v>464</v>
      </c>
      <c r="H235" s="12" t="s">
        <v>36</v>
      </c>
      <c r="I235" s="12" t="s">
        <v>465</v>
      </c>
      <c r="J235" s="46">
        <v>100</v>
      </c>
      <c r="K235" s="73"/>
      <c r="L235" s="46">
        <v>100</v>
      </c>
      <c r="M235" s="73"/>
      <c r="N235" s="46">
        <v>100</v>
      </c>
      <c r="O235" s="73"/>
      <c r="P235" s="46">
        <v>100</v>
      </c>
      <c r="Q235" s="73"/>
      <c r="R235" s="46">
        <v>100</v>
      </c>
      <c r="S235" s="73"/>
      <c r="T235" s="46">
        <v>100</v>
      </c>
      <c r="U235" s="73"/>
      <c r="V235" s="46">
        <v>100</v>
      </c>
      <c r="W235" s="40"/>
      <c r="X235" s="46">
        <v>100</v>
      </c>
      <c r="Y235" s="73"/>
    </row>
    <row r="236" spans="1:25" ht="120" x14ac:dyDescent="0.25">
      <c r="A236" s="564">
        <v>132</v>
      </c>
      <c r="B236" s="564"/>
      <c r="C236" s="564"/>
      <c r="D236" s="773" t="s">
        <v>507</v>
      </c>
      <c r="E236" s="773"/>
      <c r="F236" s="450" t="s">
        <v>466</v>
      </c>
      <c r="G236" s="12" t="s">
        <v>36</v>
      </c>
      <c r="H236" s="12" t="s">
        <v>440</v>
      </c>
      <c r="I236" s="12" t="s">
        <v>348</v>
      </c>
      <c r="J236" s="46">
        <v>100</v>
      </c>
      <c r="K236" s="83" t="s">
        <v>3377</v>
      </c>
      <c r="L236" s="46">
        <v>100</v>
      </c>
      <c r="M236" s="73"/>
      <c r="N236" s="46">
        <v>100</v>
      </c>
      <c r="O236" s="73"/>
      <c r="P236" s="46">
        <v>100</v>
      </c>
      <c r="Q236" s="73"/>
      <c r="R236" s="46">
        <v>100</v>
      </c>
      <c r="S236" s="73"/>
      <c r="T236" s="46">
        <v>100</v>
      </c>
      <c r="U236" s="73"/>
      <c r="V236" s="46">
        <v>100</v>
      </c>
      <c r="W236" s="40"/>
      <c r="X236" s="46">
        <v>100</v>
      </c>
      <c r="Y236" s="408" t="s">
        <v>3377</v>
      </c>
    </row>
    <row r="237" spans="1:25" ht="180" x14ac:dyDescent="0.25">
      <c r="A237" s="564">
        <v>133</v>
      </c>
      <c r="B237" s="564"/>
      <c r="C237" s="564"/>
      <c r="D237" s="773" t="s">
        <v>508</v>
      </c>
      <c r="E237" s="773"/>
      <c r="F237" s="450" t="s">
        <v>467</v>
      </c>
      <c r="G237" s="12" t="s">
        <v>468</v>
      </c>
      <c r="H237" s="12" t="s">
        <v>105</v>
      </c>
      <c r="I237" s="12" t="s">
        <v>469</v>
      </c>
      <c r="J237" s="46">
        <v>50</v>
      </c>
      <c r="K237" s="409" t="s">
        <v>5419</v>
      </c>
      <c r="L237" s="46">
        <v>50</v>
      </c>
      <c r="M237" s="73"/>
      <c r="N237" s="46">
        <v>50</v>
      </c>
      <c r="O237" s="73"/>
      <c r="P237" s="46">
        <v>50</v>
      </c>
      <c r="Q237" s="73"/>
      <c r="R237" s="46">
        <v>50</v>
      </c>
      <c r="S237" s="73"/>
      <c r="T237" s="46">
        <v>50</v>
      </c>
      <c r="U237" s="73"/>
      <c r="V237" s="46">
        <v>50</v>
      </c>
      <c r="W237" s="40"/>
      <c r="X237" s="46">
        <v>50</v>
      </c>
      <c r="Y237" s="410" t="s">
        <v>3378</v>
      </c>
    </row>
    <row r="238" spans="1:25" ht="180" x14ac:dyDescent="0.25">
      <c r="A238" s="564">
        <v>134</v>
      </c>
      <c r="B238" s="564"/>
      <c r="C238" s="564"/>
      <c r="D238" s="773" t="s">
        <v>509</v>
      </c>
      <c r="E238" s="773"/>
      <c r="F238" s="450" t="s">
        <v>470</v>
      </c>
      <c r="G238" s="12" t="s">
        <v>86</v>
      </c>
      <c r="H238" s="12" t="s">
        <v>471</v>
      </c>
      <c r="I238" s="12" t="s">
        <v>472</v>
      </c>
      <c r="J238" s="46">
        <v>50</v>
      </c>
      <c r="K238" s="83" t="s">
        <v>3379</v>
      </c>
      <c r="L238" s="46">
        <v>50</v>
      </c>
      <c r="M238" s="73"/>
      <c r="N238" s="46">
        <v>50</v>
      </c>
      <c r="O238" s="73"/>
      <c r="P238" s="46">
        <v>50</v>
      </c>
      <c r="Q238" s="73"/>
      <c r="R238" s="46">
        <v>50</v>
      </c>
      <c r="S238" s="73"/>
      <c r="T238" s="46">
        <v>50</v>
      </c>
      <c r="U238" s="73"/>
      <c r="V238" s="46">
        <v>50</v>
      </c>
      <c r="W238" s="40"/>
      <c r="X238" s="46">
        <v>50</v>
      </c>
      <c r="Y238" s="73"/>
    </row>
    <row r="239" spans="1:25" ht="300" x14ac:dyDescent="0.25">
      <c r="A239" s="564">
        <v>135</v>
      </c>
      <c r="B239" s="564"/>
      <c r="C239" s="564"/>
      <c r="D239" s="773" t="s">
        <v>510</v>
      </c>
      <c r="E239" s="773"/>
      <c r="F239" s="450" t="s">
        <v>473</v>
      </c>
      <c r="G239" s="12" t="s">
        <v>474</v>
      </c>
      <c r="H239" s="12" t="s">
        <v>475</v>
      </c>
      <c r="I239" s="12" t="s">
        <v>476</v>
      </c>
      <c r="J239" s="46">
        <v>0</v>
      </c>
      <c r="K239" s="83" t="s">
        <v>3380</v>
      </c>
      <c r="L239" s="46">
        <v>0</v>
      </c>
      <c r="M239" s="73"/>
      <c r="N239" s="46">
        <v>0</v>
      </c>
      <c r="O239" s="73"/>
      <c r="P239" s="46">
        <v>0</v>
      </c>
      <c r="Q239" s="73"/>
      <c r="R239" s="46">
        <v>0</v>
      </c>
      <c r="S239" s="73"/>
      <c r="T239" s="46">
        <v>0</v>
      </c>
      <c r="U239" s="73"/>
      <c r="V239" s="46">
        <v>0</v>
      </c>
      <c r="W239" s="40"/>
      <c r="X239" s="46">
        <v>0</v>
      </c>
      <c r="Y239" s="857"/>
    </row>
    <row r="240" spans="1:25" s="54" customFormat="1" ht="120.75" x14ac:dyDescent="0.25">
      <c r="A240" s="774"/>
      <c r="B240" s="774"/>
      <c r="C240" s="775" t="s">
        <v>615</v>
      </c>
      <c r="D240" s="774"/>
      <c r="E240" s="1025"/>
      <c r="F240" s="776" t="s">
        <v>540</v>
      </c>
      <c r="G240" s="777"/>
      <c r="H240" s="777"/>
      <c r="I240" s="777"/>
      <c r="J240" s="77">
        <f>AVERAGE(J241:J249)</f>
        <v>44.444444444444443</v>
      </c>
      <c r="K240" s="74"/>
      <c r="L240" s="77">
        <f>AVERAGE(L241:L249)</f>
        <v>44.444444444444443</v>
      </c>
      <c r="M240" s="78"/>
      <c r="N240" s="77">
        <f>AVERAGE(N241:N249)</f>
        <v>44.444444444444443</v>
      </c>
      <c r="O240" s="78"/>
      <c r="P240" s="77">
        <f>AVERAGE(P241:P249)</f>
        <v>44.444444444444443</v>
      </c>
      <c r="Q240" s="78"/>
      <c r="R240" s="77">
        <f>AVERAGE(R241:R249)</f>
        <v>44.444444444444443</v>
      </c>
      <c r="S240" s="78"/>
      <c r="T240" s="77">
        <f>AVERAGE(T241:T249)</f>
        <v>44.444444444444443</v>
      </c>
      <c r="U240" s="78"/>
      <c r="V240" s="77">
        <f>AVERAGE(V241:V249)</f>
        <v>44.444444444444443</v>
      </c>
      <c r="W240" s="79"/>
      <c r="X240" s="77">
        <f>AVERAGE(X241:X249)</f>
        <v>44.444444444444443</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83" t="s">
        <v>5011</v>
      </c>
      <c r="L241" s="46">
        <v>100</v>
      </c>
      <c r="M241" s="73"/>
      <c r="N241" s="46">
        <v>100</v>
      </c>
      <c r="O241" s="73"/>
      <c r="P241" s="46">
        <v>100</v>
      </c>
      <c r="Q241" s="73"/>
      <c r="R241" s="46">
        <v>100</v>
      </c>
      <c r="S241" s="73"/>
      <c r="T241" s="46">
        <v>100</v>
      </c>
      <c r="U241" s="73"/>
      <c r="V241" s="46">
        <v>100</v>
      </c>
      <c r="W241" s="40"/>
      <c r="X241" s="46">
        <v>100</v>
      </c>
      <c r="Y241" s="73"/>
    </row>
    <row r="242" spans="1:25" s="55" customFormat="1" ht="105" x14ac:dyDescent="0.25">
      <c r="A242" s="564">
        <v>137</v>
      </c>
      <c r="B242" s="778"/>
      <c r="C242" s="778"/>
      <c r="D242" s="779" t="s">
        <v>519</v>
      </c>
      <c r="E242" s="779"/>
      <c r="F242" s="426" t="s">
        <v>477</v>
      </c>
      <c r="G242" s="780" t="s">
        <v>478</v>
      </c>
      <c r="H242" s="780" t="s">
        <v>479</v>
      </c>
      <c r="I242" s="780" t="s">
        <v>114</v>
      </c>
      <c r="J242" s="46">
        <v>50</v>
      </c>
      <c r="K242" s="83" t="s">
        <v>3381</v>
      </c>
      <c r="L242" s="46">
        <v>50</v>
      </c>
      <c r="M242" s="73"/>
      <c r="N242" s="46">
        <v>50</v>
      </c>
      <c r="O242" s="73"/>
      <c r="P242" s="46">
        <v>50</v>
      </c>
      <c r="Q242" s="73"/>
      <c r="R242" s="46">
        <v>50</v>
      </c>
      <c r="S242" s="73"/>
      <c r="T242" s="46">
        <v>50</v>
      </c>
      <c r="U242" s="73"/>
      <c r="V242" s="46">
        <v>50</v>
      </c>
      <c r="W242" s="41"/>
      <c r="X242" s="46">
        <v>50</v>
      </c>
      <c r="Y242" s="73"/>
    </row>
    <row r="243" spans="1:25" ht="90" x14ac:dyDescent="0.25">
      <c r="A243" s="778">
        <v>138</v>
      </c>
      <c r="B243" s="564"/>
      <c r="C243" s="564"/>
      <c r="D243" s="773" t="s">
        <v>518</v>
      </c>
      <c r="E243" s="773"/>
      <c r="F243" s="450" t="s">
        <v>480</v>
      </c>
      <c r="G243" s="12" t="s">
        <v>478</v>
      </c>
      <c r="H243" s="12" t="s">
        <v>456</v>
      </c>
      <c r="I243" s="12" t="s">
        <v>102</v>
      </c>
      <c r="J243" s="46">
        <v>100</v>
      </c>
      <c r="K243" s="47"/>
      <c r="L243" s="46">
        <v>100</v>
      </c>
      <c r="M243" s="50"/>
      <c r="N243" s="46">
        <v>100</v>
      </c>
      <c r="O243" s="50"/>
      <c r="P243" s="46">
        <v>100</v>
      </c>
      <c r="Q243" s="50"/>
      <c r="R243" s="46">
        <v>100</v>
      </c>
      <c r="S243" s="50"/>
      <c r="T243" s="46">
        <v>100</v>
      </c>
      <c r="U243" s="50"/>
      <c r="V243" s="46">
        <v>100</v>
      </c>
      <c r="W243" s="40"/>
      <c r="X243" s="46">
        <v>100</v>
      </c>
      <c r="Y243" s="50"/>
    </row>
    <row r="244" spans="1:25" ht="90" x14ac:dyDescent="0.25">
      <c r="A244" s="564">
        <v>139</v>
      </c>
      <c r="B244" s="564"/>
      <c r="C244" s="564"/>
      <c r="D244" s="773" t="s">
        <v>517</v>
      </c>
      <c r="E244" s="773"/>
      <c r="F244" s="450" t="s">
        <v>481</v>
      </c>
      <c r="G244" s="12" t="s">
        <v>36</v>
      </c>
      <c r="H244" s="12" t="s">
        <v>482</v>
      </c>
      <c r="I244" s="12" t="s">
        <v>483</v>
      </c>
      <c r="J244" s="46">
        <v>0</v>
      </c>
      <c r="K244" s="83" t="s">
        <v>3382</v>
      </c>
      <c r="L244" s="46">
        <v>0</v>
      </c>
      <c r="M244" s="50"/>
      <c r="N244" s="46">
        <v>0</v>
      </c>
      <c r="O244" s="50"/>
      <c r="P244" s="46">
        <v>0</v>
      </c>
      <c r="Q244" s="50"/>
      <c r="R244" s="46">
        <v>0</v>
      </c>
      <c r="S244" s="50"/>
      <c r="T244" s="46">
        <v>0</v>
      </c>
      <c r="U244" s="50"/>
      <c r="V244" s="46">
        <v>0</v>
      </c>
      <c r="W244" s="40"/>
      <c r="X244" s="46">
        <v>0</v>
      </c>
      <c r="Y244" s="50"/>
    </row>
    <row r="245" spans="1:25" ht="69" x14ac:dyDescent="0.25">
      <c r="A245" s="564">
        <v>140</v>
      </c>
      <c r="B245" s="564"/>
      <c r="C245" s="564"/>
      <c r="D245" s="773" t="s">
        <v>516</v>
      </c>
      <c r="E245" s="773"/>
      <c r="F245" s="450" t="s">
        <v>484</v>
      </c>
      <c r="G245" s="12" t="s">
        <v>36</v>
      </c>
      <c r="H245" s="12" t="s">
        <v>485</v>
      </c>
      <c r="I245" s="12" t="s">
        <v>114</v>
      </c>
      <c r="J245" s="46">
        <v>50</v>
      </c>
      <c r="K245" s="83" t="s">
        <v>3383</v>
      </c>
      <c r="L245" s="46">
        <v>50</v>
      </c>
      <c r="M245" s="50"/>
      <c r="N245" s="46">
        <v>50</v>
      </c>
      <c r="O245" s="50"/>
      <c r="P245" s="46">
        <v>50</v>
      </c>
      <c r="Q245" s="50"/>
      <c r="R245" s="46">
        <v>50</v>
      </c>
      <c r="S245" s="50"/>
      <c r="T245" s="46">
        <v>50</v>
      </c>
      <c r="U245" s="50"/>
      <c r="V245" s="46">
        <v>50</v>
      </c>
      <c r="W245" s="40"/>
      <c r="X245" s="46">
        <v>50</v>
      </c>
      <c r="Y245" s="50"/>
    </row>
    <row r="246" spans="1:25" ht="105" x14ac:dyDescent="0.25">
      <c r="A246" s="564">
        <v>141</v>
      </c>
      <c r="B246" s="564"/>
      <c r="C246" s="564"/>
      <c r="D246" s="773" t="s">
        <v>515</v>
      </c>
      <c r="E246" s="773"/>
      <c r="F246" s="450" t="s">
        <v>486</v>
      </c>
      <c r="G246" s="12" t="s">
        <v>86</v>
      </c>
      <c r="H246" s="12" t="s">
        <v>487</v>
      </c>
      <c r="I246" s="12" t="s">
        <v>114</v>
      </c>
      <c r="J246" s="46">
        <v>50</v>
      </c>
      <c r="K246" s="83" t="s">
        <v>3384</v>
      </c>
      <c r="L246" s="46">
        <v>50</v>
      </c>
      <c r="M246" s="50"/>
      <c r="N246" s="46">
        <v>50</v>
      </c>
      <c r="O246" s="50"/>
      <c r="P246" s="46">
        <v>50</v>
      </c>
      <c r="Q246" s="50"/>
      <c r="R246" s="46">
        <v>50</v>
      </c>
      <c r="S246" s="50"/>
      <c r="T246" s="46">
        <v>50</v>
      </c>
      <c r="U246" s="50"/>
      <c r="V246" s="46">
        <v>50</v>
      </c>
      <c r="W246" s="40"/>
      <c r="X246" s="46">
        <v>50</v>
      </c>
      <c r="Y246" s="50"/>
    </row>
    <row r="247" spans="1:25" ht="360" x14ac:dyDescent="0.25">
      <c r="A247" s="564">
        <v>142</v>
      </c>
      <c r="B247" s="564"/>
      <c r="C247" s="564"/>
      <c r="D247" s="773" t="s">
        <v>514</v>
      </c>
      <c r="E247" s="773"/>
      <c r="F247" s="450" t="s">
        <v>5072</v>
      </c>
      <c r="G247" s="12" t="s">
        <v>488</v>
      </c>
      <c r="H247" s="12" t="s">
        <v>456</v>
      </c>
      <c r="I247" s="12" t="s">
        <v>102</v>
      </c>
      <c r="J247" s="46">
        <v>0</v>
      </c>
      <c r="K247" s="83" t="s">
        <v>5077</v>
      </c>
      <c r="L247" s="46">
        <v>0</v>
      </c>
      <c r="M247" s="73"/>
      <c r="N247" s="46">
        <v>0</v>
      </c>
      <c r="O247" s="73"/>
      <c r="P247" s="46">
        <v>0</v>
      </c>
      <c r="Q247" s="73"/>
      <c r="R247" s="46">
        <v>0</v>
      </c>
      <c r="S247" s="73"/>
      <c r="T247" s="46">
        <v>0</v>
      </c>
      <c r="U247" s="73"/>
      <c r="V247" s="46">
        <v>0</v>
      </c>
      <c r="W247" s="40"/>
      <c r="X247" s="46">
        <v>0</v>
      </c>
      <c r="Y247" s="858"/>
    </row>
    <row r="248" spans="1:25" ht="150" x14ac:dyDescent="0.25">
      <c r="A248" s="564">
        <v>143</v>
      </c>
      <c r="B248" s="564"/>
      <c r="C248" s="564"/>
      <c r="D248" s="773" t="s">
        <v>513</v>
      </c>
      <c r="E248" s="773"/>
      <c r="F248" s="450" t="s">
        <v>489</v>
      </c>
      <c r="G248" s="12" t="s">
        <v>488</v>
      </c>
      <c r="H248" s="12" t="s">
        <v>456</v>
      </c>
      <c r="I248" s="12" t="s">
        <v>102</v>
      </c>
      <c r="J248" s="46">
        <v>0</v>
      </c>
      <c r="K248" s="411" t="s">
        <v>5420</v>
      </c>
      <c r="L248" s="46">
        <v>0</v>
      </c>
      <c r="M248" s="73"/>
      <c r="N248" s="46">
        <v>0</v>
      </c>
      <c r="O248" s="73"/>
      <c r="P248" s="46">
        <v>0</v>
      </c>
      <c r="Q248" s="73"/>
      <c r="R248" s="46">
        <v>0</v>
      </c>
      <c r="S248" s="73"/>
      <c r="T248" s="46">
        <v>0</v>
      </c>
      <c r="U248" s="73"/>
      <c r="V248" s="46">
        <v>0</v>
      </c>
      <c r="W248" s="40"/>
      <c r="X248" s="46">
        <v>0</v>
      </c>
      <c r="Y248" s="73"/>
    </row>
    <row r="249" spans="1:25" ht="210" x14ac:dyDescent="0.25">
      <c r="A249" s="564">
        <v>144</v>
      </c>
      <c r="B249" s="564"/>
      <c r="C249" s="564"/>
      <c r="D249" s="773" t="s">
        <v>512</v>
      </c>
      <c r="E249" s="773"/>
      <c r="F249" s="450" t="s">
        <v>490</v>
      </c>
      <c r="G249" s="12" t="s">
        <v>488</v>
      </c>
      <c r="H249" s="12" t="s">
        <v>6</v>
      </c>
      <c r="I249" s="12" t="s">
        <v>491</v>
      </c>
      <c r="J249" s="46">
        <v>50</v>
      </c>
      <c r="K249" s="412" t="s">
        <v>3385</v>
      </c>
      <c r="L249" s="46">
        <v>50</v>
      </c>
      <c r="M249" s="50"/>
      <c r="N249" s="46">
        <v>50</v>
      </c>
      <c r="O249" s="50"/>
      <c r="P249" s="46">
        <v>50</v>
      </c>
      <c r="Q249" s="50"/>
      <c r="R249" s="46">
        <v>50</v>
      </c>
      <c r="S249" s="50"/>
      <c r="T249" s="46">
        <v>50</v>
      </c>
      <c r="U249" s="50"/>
      <c r="V249" s="46">
        <v>50</v>
      </c>
      <c r="W249" s="40"/>
      <c r="X249" s="46">
        <v>50</v>
      </c>
      <c r="Y249" s="50"/>
    </row>
    <row r="250" spans="1:25" s="504" customFormat="1" ht="30" x14ac:dyDescent="0.25">
      <c r="A250" s="28"/>
      <c r="B250" s="750" t="s">
        <v>5843</v>
      </c>
      <c r="C250" s="28"/>
      <c r="D250" s="28"/>
      <c r="E250" s="28"/>
      <c r="F250" s="28" t="s">
        <v>5844</v>
      </c>
      <c r="G250" s="28"/>
      <c r="H250" s="28"/>
      <c r="I250" s="28"/>
      <c r="J250" s="64">
        <f>AVERAGE(J251,J267,J283,J294)</f>
        <v>30.833333333333332</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33.333333333333336</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33.333333333333336</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0</v>
      </c>
      <c r="K253" s="41" t="s">
        <v>6173</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100</v>
      </c>
      <c r="K255" s="167" t="s">
        <v>6178</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66.666666666666671</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6174</v>
      </c>
      <c r="L257" s="41"/>
      <c r="M257" s="41"/>
      <c r="N257" s="41"/>
      <c r="O257" s="41"/>
      <c r="P257" s="41"/>
      <c r="Q257" s="41"/>
      <c r="R257" s="41"/>
      <c r="S257" s="41"/>
      <c r="T257" s="41"/>
      <c r="U257" s="41"/>
      <c r="V257" s="41"/>
      <c r="W257" s="41"/>
      <c r="X257" s="41"/>
      <c r="Y257" s="41"/>
    </row>
    <row r="258" spans="1:25" s="496" customFormat="1" ht="210" x14ac:dyDescent="0.25">
      <c r="A258" s="564" t="s">
        <v>5856</v>
      </c>
      <c r="B258" s="564"/>
      <c r="C258" s="564"/>
      <c r="D258" s="564"/>
      <c r="E258" s="754" t="s">
        <v>7052</v>
      </c>
      <c r="F258" s="781" t="s">
        <v>7169</v>
      </c>
      <c r="G258" s="12" t="s">
        <v>5854</v>
      </c>
      <c r="H258" s="12" t="s">
        <v>5853</v>
      </c>
      <c r="I258" s="12" t="s">
        <v>7168</v>
      </c>
      <c r="J258" s="42">
        <v>50</v>
      </c>
      <c r="K258" s="41" t="s">
        <v>6175</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100</v>
      </c>
      <c r="K259" s="167" t="s">
        <v>6178</v>
      </c>
      <c r="L259" s="40"/>
      <c r="M259" s="40"/>
      <c r="N259" s="40"/>
      <c r="O259" s="40"/>
      <c r="P259" s="40"/>
      <c r="Q259" s="40"/>
      <c r="R259" s="40"/>
      <c r="S259" s="40"/>
      <c r="T259" s="40"/>
      <c r="U259" s="40"/>
      <c r="V259" s="40"/>
      <c r="W259" s="40"/>
      <c r="X259" s="40"/>
      <c r="Y259" s="40"/>
    </row>
    <row r="260" spans="1:25" s="501" customFormat="1" ht="80.25" customHeight="1" thickBot="1" x14ac:dyDescent="0.3">
      <c r="A260" s="31">
        <v>147</v>
      </c>
      <c r="B260" s="31"/>
      <c r="C260" s="758"/>
      <c r="D260" s="758" t="s">
        <v>7054</v>
      </c>
      <c r="E260" s="1026"/>
      <c r="F260" s="764" t="s">
        <v>7055</v>
      </c>
      <c r="G260" s="30"/>
      <c r="H260" s="30"/>
      <c r="I260" s="30"/>
      <c r="J260" s="176">
        <f>AVERAGE(J261:J263)</f>
        <v>50</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thickBot="1" x14ac:dyDescent="0.3">
      <c r="A261" s="564" t="s">
        <v>5857</v>
      </c>
      <c r="B261" s="564"/>
      <c r="C261" s="564"/>
      <c r="D261" s="564"/>
      <c r="E261" s="754" t="s">
        <v>7056</v>
      </c>
      <c r="F261" s="12" t="s">
        <v>7293</v>
      </c>
      <c r="G261" s="12" t="s">
        <v>5850</v>
      </c>
      <c r="H261" s="12" t="s">
        <v>5851</v>
      </c>
      <c r="I261" s="12" t="s">
        <v>5852</v>
      </c>
      <c r="J261" s="42">
        <v>50</v>
      </c>
      <c r="K261" s="827" t="s">
        <v>6176</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t="s">
        <v>6177</v>
      </c>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100</v>
      </c>
      <c r="K263" s="167" t="s">
        <v>6178</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0</v>
      </c>
      <c r="K264" s="859" t="s">
        <v>7106</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0</v>
      </c>
      <c r="K265" s="859" t="s">
        <v>7106</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859" t="s">
        <v>7107</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48.333333333333329</v>
      </c>
      <c r="K267" s="4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40">
        <v>50</v>
      </c>
      <c r="K268" s="167" t="s">
        <v>6179</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83.333333333333329</v>
      </c>
      <c r="K269" s="43"/>
      <c r="L269" s="176"/>
      <c r="M269" s="43"/>
      <c r="N269" s="176"/>
      <c r="O269" s="43"/>
      <c r="P269" s="176"/>
      <c r="Q269" s="43"/>
      <c r="R269" s="176"/>
      <c r="S269" s="43"/>
      <c r="T269" s="176"/>
      <c r="U269" s="43"/>
      <c r="V269" s="176"/>
      <c r="W269" s="43"/>
      <c r="X269" s="176"/>
      <c r="Y269" s="43"/>
    </row>
    <row r="270" spans="1:25" s="496" customFormat="1" ht="236.25" x14ac:dyDescent="0.25">
      <c r="A270" s="564" t="s">
        <v>5867</v>
      </c>
      <c r="B270" s="564"/>
      <c r="C270" s="564"/>
      <c r="D270" s="564"/>
      <c r="E270" s="754" t="s">
        <v>7062</v>
      </c>
      <c r="F270" s="12" t="s">
        <v>5869</v>
      </c>
      <c r="G270" s="12" t="s">
        <v>5871</v>
      </c>
      <c r="H270" s="12" t="s">
        <v>456</v>
      </c>
      <c r="I270" s="12" t="s">
        <v>491</v>
      </c>
      <c r="J270" s="40">
        <v>100</v>
      </c>
      <c r="K270" s="167" t="s">
        <v>6180</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100</v>
      </c>
      <c r="K271" s="167" t="s">
        <v>6181</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6182</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33.333333333333336</v>
      </c>
      <c r="K273" s="43"/>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40">
        <v>50</v>
      </c>
      <c r="K274" s="167" t="s">
        <v>6183</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0</v>
      </c>
      <c r="K275" s="167"/>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50</v>
      </c>
      <c r="K276" s="167" t="s">
        <v>6184</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40">
        <v>0</v>
      </c>
      <c r="K278" s="167"/>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270" x14ac:dyDescent="0.25">
      <c r="A281" s="564" t="s">
        <v>7086</v>
      </c>
      <c r="B281" s="564"/>
      <c r="C281" s="564"/>
      <c r="D281" s="564"/>
      <c r="E281" s="754" t="s">
        <v>7068</v>
      </c>
      <c r="F281" s="12" t="s">
        <v>5889</v>
      </c>
      <c r="G281" s="12" t="s">
        <v>5886</v>
      </c>
      <c r="H281" s="12" t="s">
        <v>5887</v>
      </c>
      <c r="I281" s="12" t="s">
        <v>5888</v>
      </c>
      <c r="J281" s="40">
        <v>50</v>
      </c>
      <c r="K281" s="167" t="s">
        <v>6185</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t="s">
        <v>6186</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16.666666666666668</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0</v>
      </c>
      <c r="K284" s="43"/>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40">
        <v>0</v>
      </c>
      <c r="K285" s="167"/>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c r="K286" s="167"/>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c r="L287" s="40"/>
      <c r="M287" s="40"/>
      <c r="N287" s="40"/>
      <c r="O287" s="40"/>
      <c r="P287" s="40"/>
      <c r="Q287" s="40"/>
      <c r="R287" s="40"/>
      <c r="S287" s="40"/>
      <c r="T287" s="40"/>
      <c r="U287" s="40"/>
      <c r="V287" s="40"/>
      <c r="W287" s="40"/>
      <c r="X287" s="40"/>
      <c r="Y287" s="40"/>
    </row>
    <row r="288" spans="1:25" s="496" customFormat="1" ht="146.25" x14ac:dyDescent="0.25">
      <c r="A288" s="564">
        <v>158</v>
      </c>
      <c r="B288" s="564"/>
      <c r="C288" s="564"/>
      <c r="D288" s="754" t="s">
        <v>5908</v>
      </c>
      <c r="E288" s="754"/>
      <c r="F288" s="12" t="s">
        <v>5907</v>
      </c>
      <c r="G288" s="12" t="s">
        <v>5910</v>
      </c>
      <c r="H288" s="12" t="s">
        <v>5909</v>
      </c>
      <c r="I288" s="12" t="s">
        <v>38</v>
      </c>
      <c r="J288" s="40">
        <v>50</v>
      </c>
      <c r="K288" s="167" t="s">
        <v>6187</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6188</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6189</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25</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50</v>
      </c>
      <c r="K295" s="167" t="s">
        <v>6190</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50</v>
      </c>
      <c r="K296" s="167" t="s">
        <v>6191</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t="s">
        <v>6192</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50</v>
      </c>
      <c r="K299" s="167" t="s">
        <v>6193</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t="s">
        <v>6194</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Y302"/>
  <sheetViews>
    <sheetView topLeftCell="E23" zoomScale="50" zoomScaleNormal="50" workbookViewId="0">
      <selection activeCell="K24" sqref="K24"/>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200">
        <f>AVERAGE(J5,J30,J73,J106,J146,J176,J217)</f>
        <v>45.246598639455783</v>
      </c>
      <c r="K2" s="201"/>
      <c r="L2" s="200">
        <f>AVERAGE(L5,L30,L73,L106,L146,L176,L217)</f>
        <v>43.431122448979586</v>
      </c>
      <c r="M2" s="202"/>
      <c r="N2" s="200">
        <f>AVERAGE(N5,N30,N73,N106,N146,N176,N217)</f>
        <v>44.145408163265309</v>
      </c>
      <c r="O2" s="22"/>
      <c r="P2" s="200">
        <f>AVERAGE(P5,P30,P73,P106,P146,P176,P217)</f>
        <v>42.091836734693871</v>
      </c>
      <c r="Q2" s="22"/>
      <c r="R2" s="200">
        <f>AVERAGE(R5,R30,R73,R106,R146,R176,R217)</f>
        <v>41.675170068027214</v>
      </c>
      <c r="S2" s="22"/>
      <c r="T2" s="200"/>
      <c r="U2" s="22"/>
      <c r="V2" s="200"/>
      <c r="W2" s="139"/>
      <c r="X2" s="200"/>
      <c r="Y2" s="22"/>
    </row>
    <row r="3" spans="1:25" s="501" customFormat="1" ht="66.75" customHeight="1" x14ac:dyDescent="0.25">
      <c r="A3" s="745"/>
      <c r="B3" s="747" t="s">
        <v>6956</v>
      </c>
      <c r="C3" s="746"/>
      <c r="D3" s="746"/>
      <c r="E3" s="746"/>
      <c r="F3" s="746"/>
      <c r="G3" s="746"/>
      <c r="H3" s="746"/>
      <c r="I3" s="746"/>
      <c r="J3" s="140">
        <f>AVERAGE(J5,J30,J73,J106,J146,J176,J217,J250)</f>
        <v>45.033482142857146</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497">
        <f>AVERAGE(J5,J30,J106,J146,J176,J217)</f>
        <v>46.398809523809526</v>
      </c>
      <c r="K4" s="498"/>
      <c r="L4" s="497">
        <f>AVERAGE(L5,L30,L106,L146,L176,L217)</f>
        <v>44.419642857142854</v>
      </c>
      <c r="M4" s="499"/>
      <c r="N4" s="497">
        <f>AVERAGE(N5,N30,N106,N146,N176,N217)</f>
        <v>45.252976190476183</v>
      </c>
      <c r="O4" s="500"/>
      <c r="P4" s="497">
        <f>AVERAGE(P5,P30,P106,P146,P176,P217)</f>
        <v>42.857142857142854</v>
      </c>
      <c r="Q4" s="500"/>
      <c r="R4" s="497">
        <f>AVERAGE(R5,R30,R106,R146,R176,R217)</f>
        <v>42.857142857142854</v>
      </c>
      <c r="S4" s="500"/>
      <c r="T4" s="497">
        <f>AVERAGE(T5,T30,T106,T146,T176,T217)</f>
        <v>43.134920634920633</v>
      </c>
      <c r="U4" s="500"/>
      <c r="V4" s="497">
        <f>AVERAGE(V5,V30,V106,V146,V176,V217)</f>
        <v>39.114583333333329</v>
      </c>
      <c r="W4" s="594"/>
      <c r="X4" s="497">
        <f>AVERAGE(X5,X30,X106,X146,X176,X217)</f>
        <v>39.114583333333329</v>
      </c>
      <c r="Y4" s="500"/>
    </row>
    <row r="5" spans="1:25" s="26" customFormat="1" ht="104.25" customHeight="1" x14ac:dyDescent="0.25">
      <c r="A5" s="28"/>
      <c r="B5" s="750" t="s">
        <v>544</v>
      </c>
      <c r="C5" s="28"/>
      <c r="D5" s="28"/>
      <c r="E5" s="28"/>
      <c r="F5" s="901" t="s">
        <v>4553</v>
      </c>
      <c r="G5" s="28"/>
      <c r="H5" s="28"/>
      <c r="I5" s="28"/>
      <c r="J5" s="203">
        <f>AVERAGE(J6,J12,J19,J25)</f>
        <v>52.083333333333336</v>
      </c>
      <c r="K5" s="23"/>
      <c r="L5" s="203">
        <f>AVERAGE(L6,L12,L19,L25)</f>
        <v>52.083333333333336</v>
      </c>
      <c r="M5" s="23"/>
      <c r="N5" s="203">
        <f>AVERAGE(N6,N12,N19,N25)</f>
        <v>52.083333333333336</v>
      </c>
      <c r="O5" s="23"/>
      <c r="P5" s="203">
        <f>AVERAGE(P6,P12,P19,P25)</f>
        <v>52.083333333333336</v>
      </c>
      <c r="Q5" s="23"/>
      <c r="R5" s="203">
        <f>AVERAGE(R6,R12,R19,R25)</f>
        <v>52.083333333333336</v>
      </c>
      <c r="S5" s="23"/>
      <c r="T5" s="203">
        <f>AVERAGE(T6,T12,T19,T25)</f>
        <v>49.583333333333336</v>
      </c>
      <c r="U5" s="23"/>
      <c r="V5" s="203">
        <f>AVERAGE(V6,V12,V19,V25)</f>
        <v>49.583333333333336</v>
      </c>
      <c r="W5" s="44"/>
      <c r="X5" s="203">
        <f>AVERAGE(X6,X12,X19,X25)</f>
        <v>49.583333333333336</v>
      </c>
      <c r="Y5" s="23"/>
    </row>
    <row r="6" spans="1:25" s="26" customFormat="1" ht="104.25" customHeight="1" x14ac:dyDescent="0.25">
      <c r="A6" s="28"/>
      <c r="B6" s="752"/>
      <c r="C6" s="750" t="s">
        <v>545</v>
      </c>
      <c r="D6" s="28"/>
      <c r="E6" s="28"/>
      <c r="F6" s="901" t="s">
        <v>4550</v>
      </c>
      <c r="G6" s="28"/>
      <c r="H6" s="28"/>
      <c r="I6" s="28"/>
      <c r="J6" s="203">
        <f>AVERAGE(J7:J11)</f>
        <v>80</v>
      </c>
      <c r="K6" s="23"/>
      <c r="L6" s="23">
        <f>AVERAGE(L7:L11)</f>
        <v>80</v>
      </c>
      <c r="M6" s="23"/>
      <c r="N6" s="23">
        <f>AVERAGE(N7:N11)</f>
        <v>80</v>
      </c>
      <c r="O6" s="23"/>
      <c r="P6" s="23">
        <f>AVERAGE(P7:P11)</f>
        <v>80</v>
      </c>
      <c r="Q6" s="23"/>
      <c r="R6" s="23">
        <f>AVERAGE(R7:R11)</f>
        <v>80</v>
      </c>
      <c r="S6" s="23"/>
      <c r="T6" s="23">
        <f>AVERAGE(T7:T11)</f>
        <v>90</v>
      </c>
      <c r="U6" s="23"/>
      <c r="V6" s="23">
        <f>AVERAGE(V7:V11)</f>
        <v>90</v>
      </c>
      <c r="W6" s="44"/>
      <c r="X6" s="23">
        <f>AVERAGE(X7:X11)</f>
        <v>90</v>
      </c>
      <c r="Y6" s="23"/>
    </row>
    <row r="7" spans="1:25" ht="284.25" customHeight="1" x14ac:dyDescent="0.25">
      <c r="A7" s="564">
        <v>1</v>
      </c>
      <c r="B7" s="753"/>
      <c r="C7" s="564"/>
      <c r="D7" s="754" t="s">
        <v>12</v>
      </c>
      <c r="E7" s="754"/>
      <c r="F7" s="450" t="s">
        <v>7189</v>
      </c>
      <c r="G7" s="12" t="s">
        <v>5</v>
      </c>
      <c r="H7" s="12" t="s">
        <v>4551</v>
      </c>
      <c r="I7" s="12" t="s">
        <v>4552</v>
      </c>
      <c r="J7" s="1">
        <v>50</v>
      </c>
      <c r="K7" s="860" t="s">
        <v>2589</v>
      </c>
      <c r="L7" s="1">
        <v>50</v>
      </c>
      <c r="M7" s="204"/>
      <c r="N7" s="1">
        <v>50</v>
      </c>
      <c r="O7" s="8"/>
      <c r="P7" s="1">
        <v>50</v>
      </c>
      <c r="Q7" s="8"/>
      <c r="R7" s="1">
        <v>50</v>
      </c>
      <c r="S7" s="8"/>
      <c r="T7" s="1">
        <v>50</v>
      </c>
      <c r="U7" s="8"/>
      <c r="V7" s="1">
        <v>50</v>
      </c>
      <c r="W7" s="40"/>
      <c r="X7" s="1">
        <v>50</v>
      </c>
      <c r="Y7" s="860"/>
    </row>
    <row r="8" spans="1:25" ht="75" x14ac:dyDescent="0.25">
      <c r="A8" s="564">
        <v>2</v>
      </c>
      <c r="B8" s="753"/>
      <c r="C8" s="564"/>
      <c r="D8" s="754" t="s">
        <v>13</v>
      </c>
      <c r="E8" s="754"/>
      <c r="F8" s="450" t="s">
        <v>4555</v>
      </c>
      <c r="G8" s="12" t="s">
        <v>7</v>
      </c>
      <c r="H8" s="12" t="s">
        <v>4554</v>
      </c>
      <c r="I8" s="12" t="s">
        <v>8</v>
      </c>
      <c r="J8" s="1">
        <v>100</v>
      </c>
      <c r="K8" s="1"/>
      <c r="L8" s="1">
        <v>100</v>
      </c>
      <c r="M8" s="205"/>
      <c r="N8" s="1">
        <v>100</v>
      </c>
      <c r="O8" s="206"/>
      <c r="P8" s="1">
        <v>100</v>
      </c>
      <c r="Q8" s="206"/>
      <c r="R8" s="1">
        <v>100</v>
      </c>
      <c r="S8" s="206"/>
      <c r="T8" s="1">
        <v>100</v>
      </c>
      <c r="U8" s="206"/>
      <c r="V8" s="1">
        <v>100</v>
      </c>
      <c r="W8" s="41"/>
      <c r="X8" s="1">
        <v>100</v>
      </c>
      <c r="Y8" s="1"/>
    </row>
    <row r="9" spans="1:25" ht="165" x14ac:dyDescent="0.25">
      <c r="A9" s="564">
        <v>3</v>
      </c>
      <c r="B9" s="753"/>
      <c r="C9" s="564"/>
      <c r="D9" s="754" t="s">
        <v>14</v>
      </c>
      <c r="E9" s="754"/>
      <c r="F9" s="450" t="s">
        <v>5132</v>
      </c>
      <c r="G9" s="12" t="s">
        <v>9</v>
      </c>
      <c r="H9" s="12" t="s">
        <v>10</v>
      </c>
      <c r="I9" s="12" t="s">
        <v>11</v>
      </c>
      <c r="J9" s="25">
        <v>100</v>
      </c>
      <c r="K9" s="861" t="s">
        <v>2590</v>
      </c>
      <c r="L9" s="25">
        <v>100</v>
      </c>
      <c r="M9" s="204"/>
      <c r="N9" s="25">
        <v>100</v>
      </c>
      <c r="O9" s="8"/>
      <c r="P9" s="25">
        <v>100</v>
      </c>
      <c r="Q9" s="8"/>
      <c r="R9" s="25">
        <v>100</v>
      </c>
      <c r="S9" s="8"/>
      <c r="T9" s="25">
        <v>100</v>
      </c>
      <c r="U9" s="8"/>
      <c r="V9" s="1">
        <v>100</v>
      </c>
      <c r="W9" s="40"/>
      <c r="X9" s="1">
        <v>100</v>
      </c>
      <c r="Y9" s="861"/>
    </row>
    <row r="10" spans="1:25" ht="179.25" x14ac:dyDescent="0.25">
      <c r="A10" s="564">
        <v>4</v>
      </c>
      <c r="B10" s="753"/>
      <c r="C10" s="564"/>
      <c r="D10" s="754" t="s">
        <v>15</v>
      </c>
      <c r="E10" s="754"/>
      <c r="F10" s="450" t="s">
        <v>5133</v>
      </c>
      <c r="G10" s="12" t="s">
        <v>5</v>
      </c>
      <c r="H10" s="12" t="s">
        <v>4551</v>
      </c>
      <c r="I10" s="12" t="s">
        <v>4552</v>
      </c>
      <c r="J10" s="8">
        <v>50</v>
      </c>
      <c r="K10" s="861" t="s">
        <v>2591</v>
      </c>
      <c r="L10" s="8">
        <v>50</v>
      </c>
      <c r="M10" s="204"/>
      <c r="N10" s="8">
        <v>50</v>
      </c>
      <c r="O10" s="8"/>
      <c r="P10" s="8">
        <v>50</v>
      </c>
      <c r="Q10" s="8"/>
      <c r="R10" s="8">
        <v>50</v>
      </c>
      <c r="S10" s="239" t="s">
        <v>2592</v>
      </c>
      <c r="T10" s="8">
        <v>100</v>
      </c>
      <c r="U10" s="8"/>
      <c r="V10" s="1">
        <v>100</v>
      </c>
      <c r="W10" s="40"/>
      <c r="X10" s="1">
        <v>100</v>
      </c>
      <c r="Y10" s="861"/>
    </row>
    <row r="11" spans="1:25" ht="75" x14ac:dyDescent="0.25">
      <c r="A11" s="564">
        <v>5</v>
      </c>
      <c r="B11" s="753"/>
      <c r="C11" s="564"/>
      <c r="D11" s="754" t="s">
        <v>16</v>
      </c>
      <c r="E11" s="754"/>
      <c r="F11" s="450" t="s">
        <v>4565</v>
      </c>
      <c r="G11" s="12" t="s">
        <v>4564</v>
      </c>
      <c r="H11" s="12" t="s">
        <v>4554</v>
      </c>
      <c r="I11" s="12" t="s">
        <v>8</v>
      </c>
      <c r="J11" s="1">
        <v>100</v>
      </c>
      <c r="K11" s="862" t="s">
        <v>2593</v>
      </c>
      <c r="L11" s="1">
        <v>100</v>
      </c>
      <c r="M11" s="204"/>
      <c r="N11" s="1">
        <v>100</v>
      </c>
      <c r="O11" s="8"/>
      <c r="P11" s="1">
        <v>100</v>
      </c>
      <c r="Q11" s="8"/>
      <c r="R11" s="1">
        <v>100</v>
      </c>
      <c r="S11" s="8"/>
      <c r="T11" s="1">
        <v>100</v>
      </c>
      <c r="U11" s="8"/>
      <c r="V11" s="1">
        <v>100</v>
      </c>
      <c r="W11" s="40"/>
      <c r="X11" s="1">
        <v>100</v>
      </c>
      <c r="Y11" s="862"/>
    </row>
    <row r="12" spans="1:25" s="26" customFormat="1" ht="45" x14ac:dyDescent="0.25">
      <c r="A12" s="28"/>
      <c r="B12" s="755"/>
      <c r="C12" s="750" t="s">
        <v>546</v>
      </c>
      <c r="D12" s="750"/>
      <c r="E12" s="750"/>
      <c r="F12" s="901" t="s">
        <v>4566</v>
      </c>
      <c r="G12" s="751"/>
      <c r="H12" s="751"/>
      <c r="I12" s="751"/>
      <c r="J12" s="203">
        <f>AVERAGE(J13:J18)</f>
        <v>58.333333333333336</v>
      </c>
      <c r="L12" s="203">
        <f>AVERAGE(L13:L18)</f>
        <v>58.333333333333336</v>
      </c>
      <c r="N12" s="203">
        <f>AVERAGE(N13:N18)</f>
        <v>58.333333333333336</v>
      </c>
      <c r="P12" s="203">
        <f>AVERAGE(P13:P18)</f>
        <v>58.333333333333336</v>
      </c>
      <c r="R12" s="203">
        <f>AVERAGE(R13:R18)</f>
        <v>58.333333333333336</v>
      </c>
      <c r="T12" s="203">
        <f>AVERAGE(T13:T18)</f>
        <v>58.333333333333336</v>
      </c>
      <c r="V12" s="203">
        <f>AVERAGE(V13:V18)</f>
        <v>58.333333333333336</v>
      </c>
      <c r="W12" s="44"/>
      <c r="X12" s="203">
        <f>AVERAGE(X13:X18)</f>
        <v>58.333333333333336</v>
      </c>
    </row>
    <row r="13" spans="1:25" ht="255.75" x14ac:dyDescent="0.25">
      <c r="A13" s="564">
        <v>6</v>
      </c>
      <c r="B13" s="564"/>
      <c r="C13" s="564"/>
      <c r="D13" s="754" t="s">
        <v>17</v>
      </c>
      <c r="E13" s="754"/>
      <c r="F13" s="450" t="s">
        <v>4568</v>
      </c>
      <c r="G13" s="12" t="s">
        <v>5</v>
      </c>
      <c r="H13" s="12" t="s">
        <v>4551</v>
      </c>
      <c r="I13" s="12" t="s">
        <v>4552</v>
      </c>
      <c r="J13" s="212">
        <v>50</v>
      </c>
      <c r="K13" s="248" t="s">
        <v>2594</v>
      </c>
      <c r="L13" s="212">
        <v>50</v>
      </c>
      <c r="M13" s="208"/>
      <c r="N13" s="212">
        <v>50</v>
      </c>
      <c r="O13" s="207"/>
      <c r="P13" s="212">
        <v>50</v>
      </c>
      <c r="Q13" s="207"/>
      <c r="R13" s="212">
        <v>50</v>
      </c>
      <c r="S13" s="197"/>
      <c r="T13" s="212">
        <v>50</v>
      </c>
      <c r="U13" s="197"/>
      <c r="V13" s="212">
        <v>50</v>
      </c>
      <c r="W13" s="47"/>
      <c r="X13" s="212">
        <v>50</v>
      </c>
      <c r="Y13" s="248"/>
    </row>
    <row r="14" spans="1:25" ht="135" x14ac:dyDescent="0.25">
      <c r="A14" s="564">
        <v>7</v>
      </c>
      <c r="B14" s="564"/>
      <c r="C14" s="564"/>
      <c r="D14" s="754" t="s">
        <v>18</v>
      </c>
      <c r="E14" s="754"/>
      <c r="F14" s="450" t="s">
        <v>4567</v>
      </c>
      <c r="G14" s="12" t="s">
        <v>5</v>
      </c>
      <c r="H14" s="12" t="s">
        <v>4551</v>
      </c>
      <c r="I14" s="12" t="s">
        <v>4552</v>
      </c>
      <c r="J14" s="212">
        <v>50</v>
      </c>
      <c r="K14" s="248" t="s">
        <v>2595</v>
      </c>
      <c r="L14" s="212">
        <v>50</v>
      </c>
      <c r="M14" s="209"/>
      <c r="N14" s="212">
        <v>50</v>
      </c>
      <c r="O14" s="207"/>
      <c r="P14" s="212">
        <v>50</v>
      </c>
      <c r="Q14" s="207"/>
      <c r="R14" s="212">
        <v>50</v>
      </c>
      <c r="S14" s="207"/>
      <c r="T14" s="212">
        <v>50</v>
      </c>
      <c r="U14" s="207"/>
      <c r="V14" s="212">
        <v>50</v>
      </c>
      <c r="W14" s="41"/>
      <c r="X14" s="212">
        <v>50</v>
      </c>
      <c r="Y14" s="248"/>
    </row>
    <row r="15" spans="1:25" ht="120" x14ac:dyDescent="0.25">
      <c r="A15" s="564">
        <v>8</v>
      </c>
      <c r="B15" s="564"/>
      <c r="C15" s="564"/>
      <c r="D15" s="754" t="s">
        <v>19</v>
      </c>
      <c r="E15" s="754"/>
      <c r="F15" s="450" t="s">
        <v>23</v>
      </c>
      <c r="G15" s="12" t="s">
        <v>5</v>
      </c>
      <c r="H15" s="12" t="s">
        <v>4551</v>
      </c>
      <c r="I15" s="12" t="s">
        <v>4552</v>
      </c>
      <c r="J15" s="212">
        <v>50</v>
      </c>
      <c r="K15" s="212" t="s">
        <v>1615</v>
      </c>
      <c r="L15" s="212">
        <v>50</v>
      </c>
      <c r="M15" s="208"/>
      <c r="N15" s="212">
        <v>50</v>
      </c>
      <c r="O15" s="207"/>
      <c r="P15" s="212">
        <v>50</v>
      </c>
      <c r="Q15" s="207"/>
      <c r="R15" s="212">
        <v>50</v>
      </c>
      <c r="S15" s="207"/>
      <c r="T15" s="212">
        <v>50</v>
      </c>
      <c r="U15" s="207"/>
      <c r="V15" s="212">
        <v>50</v>
      </c>
      <c r="W15" s="41"/>
      <c r="X15" s="212">
        <v>50</v>
      </c>
      <c r="Y15" s="212"/>
    </row>
    <row r="16" spans="1:25" ht="135" x14ac:dyDescent="0.25">
      <c r="A16" s="564">
        <v>9</v>
      </c>
      <c r="B16" s="564"/>
      <c r="C16" s="564"/>
      <c r="D16" s="754" t="s">
        <v>20</v>
      </c>
      <c r="E16" s="754"/>
      <c r="F16" s="450" t="s">
        <v>24</v>
      </c>
      <c r="G16" s="12" t="s">
        <v>26</v>
      </c>
      <c r="H16" s="12" t="s">
        <v>27</v>
      </c>
      <c r="I16" s="12" t="s">
        <v>28</v>
      </c>
      <c r="J16" s="212">
        <v>100</v>
      </c>
      <c r="K16" s="248" t="s">
        <v>2596</v>
      </c>
      <c r="L16" s="212">
        <v>100</v>
      </c>
      <c r="M16" s="208"/>
      <c r="N16" s="212">
        <v>100</v>
      </c>
      <c r="O16" s="207"/>
      <c r="P16" s="212">
        <v>100</v>
      </c>
      <c r="Q16" s="207"/>
      <c r="R16" s="212">
        <v>100</v>
      </c>
      <c r="S16" s="207"/>
      <c r="T16" s="212">
        <v>100</v>
      </c>
      <c r="U16" s="207"/>
      <c r="V16" s="212">
        <v>100</v>
      </c>
      <c r="W16" s="41"/>
      <c r="X16" s="212">
        <v>100</v>
      </c>
      <c r="Y16" s="248"/>
    </row>
    <row r="17" spans="1:25" ht="135" x14ac:dyDescent="0.25">
      <c r="A17" s="564">
        <v>10</v>
      </c>
      <c r="B17" s="564"/>
      <c r="C17" s="564"/>
      <c r="D17" s="754" t="s">
        <v>21</v>
      </c>
      <c r="E17" s="754"/>
      <c r="F17" s="450" t="s">
        <v>25</v>
      </c>
      <c r="G17" s="12" t="s">
        <v>26</v>
      </c>
      <c r="H17" s="12" t="s">
        <v>27</v>
      </c>
      <c r="I17" s="12" t="s">
        <v>28</v>
      </c>
      <c r="J17" s="212">
        <v>50</v>
      </c>
      <c r="K17" s="191" t="s">
        <v>2597</v>
      </c>
      <c r="L17" s="212">
        <v>50</v>
      </c>
      <c r="M17" s="208"/>
      <c r="N17" s="212">
        <v>50</v>
      </c>
      <c r="O17" s="207"/>
      <c r="P17" s="212">
        <v>50</v>
      </c>
      <c r="Q17" s="207"/>
      <c r="R17" s="212">
        <v>50</v>
      </c>
      <c r="S17" s="207"/>
      <c r="T17" s="212">
        <v>50</v>
      </c>
      <c r="U17" s="207"/>
      <c r="V17" s="212">
        <v>50</v>
      </c>
      <c r="W17" s="41"/>
      <c r="X17" s="212">
        <v>50</v>
      </c>
      <c r="Y17" s="191"/>
    </row>
    <row r="18" spans="1:25" ht="75" x14ac:dyDescent="0.25">
      <c r="A18" s="564">
        <v>11</v>
      </c>
      <c r="B18" s="564"/>
      <c r="C18" s="564"/>
      <c r="D18" s="754" t="s">
        <v>22</v>
      </c>
      <c r="E18" s="754"/>
      <c r="F18" s="450" t="s">
        <v>4832</v>
      </c>
      <c r="G18" s="12" t="s">
        <v>4833</v>
      </c>
      <c r="H18" s="12" t="s">
        <v>27</v>
      </c>
      <c r="I18" s="12" t="s">
        <v>29</v>
      </c>
      <c r="J18" s="186">
        <v>50</v>
      </c>
      <c r="K18" s="207" t="s">
        <v>2598</v>
      </c>
      <c r="L18" s="186">
        <v>50</v>
      </c>
      <c r="M18" s="207"/>
      <c r="N18" s="186">
        <v>50</v>
      </c>
      <c r="O18" s="207"/>
      <c r="P18" s="186">
        <v>50</v>
      </c>
      <c r="Q18" s="207"/>
      <c r="R18" s="186">
        <v>50</v>
      </c>
      <c r="S18" s="207"/>
      <c r="T18" s="186">
        <v>50</v>
      </c>
      <c r="U18" s="207"/>
      <c r="V18" s="186">
        <v>50</v>
      </c>
      <c r="W18" s="41"/>
      <c r="X18" s="186">
        <v>50</v>
      </c>
      <c r="Y18" s="207"/>
    </row>
    <row r="19" spans="1:25" s="26" customFormat="1" ht="87" customHeight="1" x14ac:dyDescent="0.25">
      <c r="A19" s="28"/>
      <c r="B19" s="28"/>
      <c r="C19" s="750" t="s">
        <v>547</v>
      </c>
      <c r="D19" s="750"/>
      <c r="E19" s="750"/>
      <c r="F19" s="901" t="s">
        <v>522</v>
      </c>
      <c r="G19" s="751"/>
      <c r="H19" s="751"/>
      <c r="I19" s="751"/>
      <c r="J19" s="203">
        <f>AVERAGE(J20:J24)</f>
        <v>20</v>
      </c>
      <c r="K19" s="23"/>
      <c r="L19" s="203">
        <f>AVERAGE(L20:L24)</f>
        <v>20</v>
      </c>
      <c r="M19" s="23"/>
      <c r="N19" s="203">
        <f>AVERAGE(N20:N24)</f>
        <v>20</v>
      </c>
      <c r="O19" s="23"/>
      <c r="P19" s="203">
        <f>AVERAGE(P20:P24)</f>
        <v>20</v>
      </c>
      <c r="Q19" s="23"/>
      <c r="R19" s="203">
        <f>AVERAGE(R20:R24)</f>
        <v>20</v>
      </c>
      <c r="S19" s="23"/>
      <c r="T19" s="203">
        <f>AVERAGE(T20:T24)</f>
        <v>0</v>
      </c>
      <c r="U19" s="23"/>
      <c r="V19" s="203">
        <f>AVERAGE(V20:V24)</f>
        <v>0</v>
      </c>
      <c r="W19" s="44"/>
      <c r="X19" s="203">
        <f>AVERAGE(X20:X24)</f>
        <v>0</v>
      </c>
      <c r="Y19" s="23"/>
    </row>
    <row r="20" spans="1:25" ht="165" x14ac:dyDescent="0.25">
      <c r="A20" s="564">
        <v>12</v>
      </c>
      <c r="B20" s="564"/>
      <c r="D20" s="754" t="s">
        <v>30</v>
      </c>
      <c r="E20" s="754"/>
      <c r="F20" s="450" t="s">
        <v>35</v>
      </c>
      <c r="G20" s="12" t="s">
        <v>36</v>
      </c>
      <c r="H20" s="12" t="s">
        <v>37</v>
      </c>
      <c r="I20" s="12" t="s">
        <v>38</v>
      </c>
      <c r="J20" s="559">
        <v>50</v>
      </c>
      <c r="K20" s="248" t="s">
        <v>2599</v>
      </c>
      <c r="L20" s="559">
        <v>50</v>
      </c>
      <c r="M20" s="209"/>
      <c r="N20" s="559">
        <v>50</v>
      </c>
      <c r="O20" s="210"/>
      <c r="P20" s="559">
        <v>50</v>
      </c>
      <c r="Q20" s="210"/>
      <c r="R20" s="212">
        <v>50</v>
      </c>
      <c r="S20" s="248" t="s">
        <v>2600</v>
      </c>
      <c r="T20" s="211">
        <v>0</v>
      </c>
      <c r="U20" s="210"/>
      <c r="V20" s="212">
        <v>0</v>
      </c>
      <c r="W20" s="41"/>
      <c r="X20" s="212">
        <v>0</v>
      </c>
      <c r="Y20" s="863" t="s">
        <v>2601</v>
      </c>
    </row>
    <row r="21" spans="1:25" ht="165" x14ac:dyDescent="0.25">
      <c r="A21" s="564">
        <v>13</v>
      </c>
      <c r="B21" s="564"/>
      <c r="C21" s="564"/>
      <c r="D21" s="754" t="s">
        <v>31</v>
      </c>
      <c r="E21" s="754"/>
      <c r="F21" s="450" t="s">
        <v>39</v>
      </c>
      <c r="G21" s="12" t="s">
        <v>40</v>
      </c>
      <c r="H21" s="12" t="s">
        <v>41</v>
      </c>
      <c r="I21" s="12" t="s">
        <v>42</v>
      </c>
      <c r="J21" s="559">
        <v>0</v>
      </c>
      <c r="K21" s="560" t="s">
        <v>2602</v>
      </c>
      <c r="L21" s="559">
        <v>0</v>
      </c>
      <c r="M21" s="208"/>
      <c r="N21" s="559">
        <v>0</v>
      </c>
      <c r="O21" s="207"/>
      <c r="P21" s="559">
        <v>0</v>
      </c>
      <c r="Q21" s="186"/>
      <c r="R21" s="212">
        <v>0</v>
      </c>
      <c r="S21" s="560" t="s">
        <v>2602</v>
      </c>
      <c r="T21" s="186">
        <v>0</v>
      </c>
      <c r="U21" s="207"/>
      <c r="V21" s="212">
        <v>0</v>
      </c>
      <c r="W21" s="41"/>
      <c r="X21" s="212">
        <v>0</v>
      </c>
      <c r="Y21" s="864" t="s">
        <v>2603</v>
      </c>
    </row>
    <row r="22" spans="1:25" ht="135" x14ac:dyDescent="0.25">
      <c r="A22" s="564">
        <v>14</v>
      </c>
      <c r="B22" s="564"/>
      <c r="C22" s="564"/>
      <c r="D22" s="754" t="s">
        <v>32</v>
      </c>
      <c r="E22" s="754"/>
      <c r="F22" s="450" t="s">
        <v>43</v>
      </c>
      <c r="G22" s="12" t="s">
        <v>44</v>
      </c>
      <c r="H22" s="12" t="s">
        <v>45</v>
      </c>
      <c r="I22" s="12" t="s">
        <v>42</v>
      </c>
      <c r="J22" s="559">
        <v>0</v>
      </c>
      <c r="K22" s="212"/>
      <c r="L22" s="559">
        <v>0</v>
      </c>
      <c r="M22" s="208"/>
      <c r="N22" s="559">
        <v>0</v>
      </c>
      <c r="O22" s="207"/>
      <c r="P22" s="559">
        <v>0</v>
      </c>
      <c r="Q22" s="207"/>
      <c r="R22" s="212">
        <v>0</v>
      </c>
      <c r="S22" s="212"/>
      <c r="T22" s="207">
        <v>0</v>
      </c>
      <c r="U22" s="207"/>
      <c r="V22" s="212">
        <v>0</v>
      </c>
      <c r="W22" s="41"/>
      <c r="X22" s="212">
        <v>0</v>
      </c>
      <c r="Y22" s="212"/>
    </row>
    <row r="23" spans="1:25" ht="135" x14ac:dyDescent="0.25">
      <c r="A23" s="564">
        <v>15</v>
      </c>
      <c r="B23" s="564"/>
      <c r="C23" s="564"/>
      <c r="D23" s="754" t="s">
        <v>33</v>
      </c>
      <c r="E23" s="754"/>
      <c r="F23" s="450" t="s">
        <v>46</v>
      </c>
      <c r="G23" s="12" t="s">
        <v>47</v>
      </c>
      <c r="H23" s="12" t="s">
        <v>48</v>
      </c>
      <c r="I23" s="12" t="s">
        <v>49</v>
      </c>
      <c r="J23" s="559">
        <v>0</v>
      </c>
      <c r="K23" s="212"/>
      <c r="L23" s="559">
        <v>0</v>
      </c>
      <c r="M23" s="208"/>
      <c r="N23" s="559">
        <v>0</v>
      </c>
      <c r="O23" s="207"/>
      <c r="P23" s="559">
        <v>0</v>
      </c>
      <c r="Q23" s="207"/>
      <c r="R23" s="212">
        <v>0</v>
      </c>
      <c r="S23" s="212"/>
      <c r="T23" s="207">
        <v>0</v>
      </c>
      <c r="U23" s="207"/>
      <c r="V23" s="212">
        <v>0</v>
      </c>
      <c r="W23" s="41"/>
      <c r="X23" s="212">
        <v>0</v>
      </c>
      <c r="Y23" s="212"/>
    </row>
    <row r="24" spans="1:25" ht="255.75" x14ac:dyDescent="0.25">
      <c r="A24" s="564">
        <v>16</v>
      </c>
      <c r="B24" s="564"/>
      <c r="C24" s="564"/>
      <c r="D24" s="754" t="s">
        <v>34</v>
      </c>
      <c r="E24" s="754"/>
      <c r="F24" s="450" t="s">
        <v>50</v>
      </c>
      <c r="G24" s="12" t="s">
        <v>51</v>
      </c>
      <c r="H24" s="12" t="s">
        <v>52</v>
      </c>
      <c r="I24" s="12" t="s">
        <v>53</v>
      </c>
      <c r="J24" s="559">
        <v>50</v>
      </c>
      <c r="K24" s="191" t="s">
        <v>2604</v>
      </c>
      <c r="L24" s="559">
        <v>50</v>
      </c>
      <c r="M24" s="207"/>
      <c r="N24" s="559">
        <v>50</v>
      </c>
      <c r="O24" s="207"/>
      <c r="P24" s="559">
        <v>50</v>
      </c>
      <c r="Q24" s="207"/>
      <c r="R24" s="212">
        <v>50</v>
      </c>
      <c r="S24" s="248" t="s">
        <v>2605</v>
      </c>
      <c r="T24" s="207">
        <v>0</v>
      </c>
      <c r="U24" s="207"/>
      <c r="V24" s="212">
        <v>0</v>
      </c>
      <c r="W24" s="41"/>
      <c r="X24" s="212">
        <v>0</v>
      </c>
      <c r="Y24" s="212"/>
    </row>
    <row r="25" spans="1:25" s="26" customFormat="1" ht="60" x14ac:dyDescent="0.25">
      <c r="A25" s="28"/>
      <c r="B25" s="28"/>
      <c r="C25" s="750" t="s">
        <v>548</v>
      </c>
      <c r="D25" s="750"/>
      <c r="E25" s="750"/>
      <c r="F25" s="901" t="s">
        <v>523</v>
      </c>
      <c r="G25" s="751"/>
      <c r="H25" s="751"/>
      <c r="I25" s="751"/>
      <c r="J25" s="240">
        <f>AVERAGE(J26:J29)</f>
        <v>50</v>
      </c>
      <c r="L25" s="240">
        <f>AVERAGE(L26:L29)</f>
        <v>50</v>
      </c>
      <c r="N25" s="240">
        <f>AVERAGE(N26:N29)</f>
        <v>50</v>
      </c>
      <c r="P25" s="240">
        <f>AVERAGE(P26:P29)</f>
        <v>50</v>
      </c>
      <c r="R25" s="240">
        <f>AVERAGE(R26:R29)</f>
        <v>50</v>
      </c>
      <c r="T25" s="240">
        <f>AVERAGE(T26:T29)</f>
        <v>50</v>
      </c>
      <c r="V25" s="240">
        <f>AVERAGE(V26:V29)</f>
        <v>50</v>
      </c>
      <c r="W25" s="44"/>
      <c r="X25" s="240">
        <f>AVERAGE(X26:X29)</f>
        <v>50</v>
      </c>
    </row>
    <row r="26" spans="1:25" ht="45" x14ac:dyDescent="0.25">
      <c r="A26" s="564">
        <v>17</v>
      </c>
      <c r="B26" s="564"/>
      <c r="C26" s="564"/>
      <c r="D26" s="754" t="s">
        <v>54</v>
      </c>
      <c r="E26" s="754"/>
      <c r="F26" s="450" t="s">
        <v>57</v>
      </c>
      <c r="G26" s="12" t="s">
        <v>58</v>
      </c>
      <c r="H26" s="12" t="s">
        <v>59</v>
      </c>
      <c r="I26" s="12" t="s">
        <v>60</v>
      </c>
      <c r="J26" s="212">
        <v>100</v>
      </c>
      <c r="K26" s="212"/>
      <c r="L26" s="212">
        <v>100</v>
      </c>
      <c r="M26" s="208"/>
      <c r="N26" s="212">
        <v>100</v>
      </c>
      <c r="O26" s="207"/>
      <c r="P26" s="212">
        <v>100</v>
      </c>
      <c r="Q26" s="207"/>
      <c r="R26" s="212">
        <v>100</v>
      </c>
      <c r="S26" s="207"/>
      <c r="T26" s="212">
        <v>100</v>
      </c>
      <c r="U26" s="207"/>
      <c r="V26" s="212">
        <v>100</v>
      </c>
      <c r="W26" s="41"/>
      <c r="X26" s="212">
        <v>100</v>
      </c>
      <c r="Y26" s="207"/>
    </row>
    <row r="27" spans="1:25" ht="180" x14ac:dyDescent="0.25">
      <c r="A27" s="564">
        <v>18</v>
      </c>
      <c r="B27" s="564"/>
      <c r="C27" s="564"/>
      <c r="D27" s="754" t="s">
        <v>56</v>
      </c>
      <c r="E27" s="754"/>
      <c r="F27" s="450" t="s">
        <v>61</v>
      </c>
      <c r="G27" s="12" t="s">
        <v>5</v>
      </c>
      <c r="H27" s="12" t="s">
        <v>4551</v>
      </c>
      <c r="I27" s="12" t="s">
        <v>4552</v>
      </c>
      <c r="J27" s="212">
        <v>0</v>
      </c>
      <c r="K27" s="865"/>
      <c r="L27" s="212">
        <v>0</v>
      </c>
      <c r="M27" s="208"/>
      <c r="N27" s="212">
        <v>0</v>
      </c>
      <c r="O27" s="207"/>
      <c r="P27" s="212">
        <v>0</v>
      </c>
      <c r="Q27" s="207"/>
      <c r="R27" s="212">
        <v>0</v>
      </c>
      <c r="S27" s="207"/>
      <c r="T27" s="212">
        <v>0</v>
      </c>
      <c r="U27" s="207"/>
      <c r="V27" s="212">
        <v>0</v>
      </c>
      <c r="W27" s="41"/>
      <c r="X27" s="212">
        <v>0</v>
      </c>
      <c r="Y27" s="207"/>
    </row>
    <row r="28" spans="1:25" ht="150" x14ac:dyDescent="0.25">
      <c r="A28" s="564">
        <v>19</v>
      </c>
      <c r="B28" s="564"/>
      <c r="C28" s="564"/>
      <c r="D28" s="754" t="s">
        <v>66</v>
      </c>
      <c r="E28" s="754"/>
      <c r="F28" s="450" t="s">
        <v>7190</v>
      </c>
      <c r="G28" s="12" t="s">
        <v>5</v>
      </c>
      <c r="H28" s="12" t="s">
        <v>4551</v>
      </c>
      <c r="I28" s="12" t="s">
        <v>4552</v>
      </c>
      <c r="J28" s="191">
        <v>0</v>
      </c>
      <c r="K28" s="212" t="s">
        <v>2606</v>
      </c>
      <c r="L28" s="191">
        <v>0</v>
      </c>
      <c r="M28" s="208"/>
      <c r="N28" s="191">
        <v>0</v>
      </c>
      <c r="O28" s="207"/>
      <c r="P28" s="191">
        <v>0</v>
      </c>
      <c r="Q28" s="207"/>
      <c r="R28" s="191">
        <v>0</v>
      </c>
      <c r="S28" s="207"/>
      <c r="T28" s="191">
        <v>0</v>
      </c>
      <c r="U28" s="207"/>
      <c r="V28" s="191">
        <v>0</v>
      </c>
      <c r="W28" s="41"/>
      <c r="X28" s="191">
        <v>0</v>
      </c>
      <c r="Y28" s="207"/>
    </row>
    <row r="29" spans="1:25" ht="90" x14ac:dyDescent="0.25">
      <c r="A29" s="564">
        <v>20</v>
      </c>
      <c r="B29" s="564"/>
      <c r="C29" s="564"/>
      <c r="D29" s="754" t="s">
        <v>55</v>
      </c>
      <c r="E29" s="754"/>
      <c r="F29" s="450" t="s">
        <v>62</v>
      </c>
      <c r="G29" s="12" t="s">
        <v>63</v>
      </c>
      <c r="H29" s="12" t="s">
        <v>64</v>
      </c>
      <c r="I29" s="12" t="s">
        <v>65</v>
      </c>
      <c r="J29" s="212">
        <v>100</v>
      </c>
      <c r="K29" s="212"/>
      <c r="L29" s="212">
        <v>100</v>
      </c>
      <c r="M29" s="208"/>
      <c r="N29" s="212">
        <v>100</v>
      </c>
      <c r="O29" s="207"/>
      <c r="P29" s="212">
        <v>100</v>
      </c>
      <c r="Q29" s="207"/>
      <c r="R29" s="212">
        <v>100</v>
      </c>
      <c r="S29" s="207"/>
      <c r="T29" s="212">
        <v>100</v>
      </c>
      <c r="U29" s="207"/>
      <c r="V29" s="212">
        <v>100</v>
      </c>
      <c r="W29" s="41"/>
      <c r="X29" s="212">
        <v>100</v>
      </c>
      <c r="Y29" s="207"/>
    </row>
    <row r="30" spans="1:25" s="26" customFormat="1" ht="108.75" customHeight="1" x14ac:dyDescent="0.25">
      <c r="A30" s="28"/>
      <c r="B30" s="750" t="s">
        <v>7172</v>
      </c>
      <c r="C30" s="28"/>
      <c r="D30" s="28"/>
      <c r="E30" s="28"/>
      <c r="F30" s="502" t="s">
        <v>7191</v>
      </c>
      <c r="G30" s="28"/>
      <c r="H30" s="28"/>
      <c r="I30" s="28"/>
      <c r="J30" s="203">
        <f>AVERAGE(J31,J41,J60,J66)</f>
        <v>56.666666666666671</v>
      </c>
      <c r="K30" s="23"/>
      <c r="L30" s="203">
        <f>AVERAGE(L31,L41,L60,L66)</f>
        <v>56.666666666666671</v>
      </c>
      <c r="M30" s="23"/>
      <c r="N30" s="203">
        <f>AVERAGE(N31,N41,N60,N66)</f>
        <v>61.666666666666671</v>
      </c>
      <c r="O30" s="23"/>
      <c r="P30" s="203">
        <f>AVERAGE(P31,P41,P60,P66)</f>
        <v>61.666666666666671</v>
      </c>
      <c r="Q30" s="23"/>
      <c r="R30" s="203">
        <f>AVERAGE(R31,R41,R60,R66)</f>
        <v>61.666666666666671</v>
      </c>
      <c r="S30" s="23"/>
      <c r="T30" s="203">
        <f>AVERAGE(T31,T41,T60,T66)</f>
        <v>61.666666666666671</v>
      </c>
      <c r="U30" s="23"/>
      <c r="V30" s="203">
        <f>AVERAGE(V31,V41,V60,V66)</f>
        <v>61.666666666666671</v>
      </c>
      <c r="W30" s="44"/>
      <c r="X30" s="203">
        <f>AVERAGE(X31,X41,X60,X66)</f>
        <v>61.666666666666671</v>
      </c>
      <c r="Y30" s="23"/>
    </row>
    <row r="31" spans="1:25" s="26" customFormat="1" ht="97.5" customHeight="1" x14ac:dyDescent="0.25">
      <c r="A31" s="28"/>
      <c r="B31" s="28"/>
      <c r="C31" s="750" t="s">
        <v>549</v>
      </c>
      <c r="D31" s="28"/>
      <c r="E31" s="28"/>
      <c r="F31" s="502" t="s">
        <v>5021</v>
      </c>
      <c r="G31" s="28"/>
      <c r="H31" s="28"/>
      <c r="I31" s="28"/>
      <c r="J31" s="203">
        <f>AVERAGE(J32:J35,J38:J40)</f>
        <v>50</v>
      </c>
      <c r="K31" s="23"/>
      <c r="L31" s="203">
        <f>AVERAGE(L32:L35,L38:L40)</f>
        <v>50</v>
      </c>
      <c r="M31" s="23"/>
      <c r="N31" s="203">
        <f>AVERAGE(N32:N35,N38:N40)</f>
        <v>50</v>
      </c>
      <c r="O31" s="23"/>
      <c r="P31" s="203">
        <f>AVERAGE(P32:P35,P38:P40)</f>
        <v>50</v>
      </c>
      <c r="Q31" s="23"/>
      <c r="R31" s="203">
        <f>AVERAGE(R32:R35,R38:R40)</f>
        <v>50</v>
      </c>
      <c r="S31" s="23"/>
      <c r="T31" s="203">
        <f>AVERAGE(T32:T35,T38:T40)</f>
        <v>50</v>
      </c>
      <c r="U31" s="23"/>
      <c r="V31" s="203">
        <f>AVERAGE(V32:V35,V38:V40)</f>
        <v>50</v>
      </c>
      <c r="W31" s="44"/>
      <c r="X31" s="203">
        <f>AVERAGE(X32:X35,X38:X40)</f>
        <v>50</v>
      </c>
      <c r="Y31" s="23"/>
    </row>
    <row r="32" spans="1:25" ht="117.75" customHeight="1" x14ac:dyDescent="0.25">
      <c r="A32" s="564">
        <v>21</v>
      </c>
      <c r="B32" s="564"/>
      <c r="C32" s="564"/>
      <c r="D32" s="754" t="s">
        <v>67</v>
      </c>
      <c r="E32" s="754"/>
      <c r="F32" s="450" t="s">
        <v>73</v>
      </c>
      <c r="G32" s="12" t="s">
        <v>74</v>
      </c>
      <c r="H32" s="12" t="s">
        <v>75</v>
      </c>
      <c r="I32" s="12" t="s">
        <v>76</v>
      </c>
      <c r="J32" s="212">
        <v>0</v>
      </c>
      <c r="K32" s="191" t="s">
        <v>2607</v>
      </c>
      <c r="L32" s="212">
        <v>0</v>
      </c>
      <c r="M32" s="208"/>
      <c r="N32" s="212">
        <v>0</v>
      </c>
      <c r="O32" s="207"/>
      <c r="P32" s="212">
        <v>0</v>
      </c>
      <c r="Q32" s="12"/>
      <c r="R32" s="212">
        <v>0</v>
      </c>
      <c r="S32" s="207"/>
      <c r="T32" s="212">
        <v>0</v>
      </c>
      <c r="U32" s="207"/>
      <c r="V32" s="212">
        <v>0</v>
      </c>
      <c r="W32" s="40"/>
      <c r="X32" s="212">
        <v>0</v>
      </c>
      <c r="Y32" s="24"/>
    </row>
    <row r="33" spans="1:25" ht="51" x14ac:dyDescent="0.25">
      <c r="A33" s="564">
        <v>22</v>
      </c>
      <c r="B33" s="564"/>
      <c r="C33" s="564"/>
      <c r="D33" s="754" t="s">
        <v>68</v>
      </c>
      <c r="E33" s="754"/>
      <c r="F33" s="450" t="s">
        <v>77</v>
      </c>
      <c r="G33" s="12" t="s">
        <v>4837</v>
      </c>
      <c r="H33" s="12" t="s">
        <v>4838</v>
      </c>
      <c r="I33" s="12" t="s">
        <v>78</v>
      </c>
      <c r="J33" s="241">
        <v>0</v>
      </c>
      <c r="K33" s="191" t="s">
        <v>2608</v>
      </c>
      <c r="L33" s="241">
        <v>0</v>
      </c>
      <c r="M33" s="208"/>
      <c r="N33" s="241">
        <v>0</v>
      </c>
      <c r="O33" s="207"/>
      <c r="P33" s="241">
        <v>0</v>
      </c>
      <c r="Q33" s="207"/>
      <c r="R33" s="241">
        <v>0</v>
      </c>
      <c r="S33" s="207"/>
      <c r="T33" s="241">
        <v>0</v>
      </c>
      <c r="U33" s="207"/>
      <c r="V33" s="241">
        <v>0</v>
      </c>
      <c r="W33" s="41"/>
      <c r="X33" s="241">
        <v>0</v>
      </c>
      <c r="Y33" s="207"/>
    </row>
    <row r="34" spans="1:25" ht="90" x14ac:dyDescent="0.25">
      <c r="A34" s="564">
        <v>23</v>
      </c>
      <c r="B34" s="564"/>
      <c r="C34" s="564"/>
      <c r="D34" s="754" t="s">
        <v>72</v>
      </c>
      <c r="E34" s="754"/>
      <c r="F34" s="450" t="s">
        <v>79</v>
      </c>
      <c r="G34" s="12" t="s">
        <v>80</v>
      </c>
      <c r="H34" s="12" t="s">
        <v>4843</v>
      </c>
      <c r="I34" s="12" t="s">
        <v>4845</v>
      </c>
      <c r="J34" s="212">
        <v>0</v>
      </c>
      <c r="K34" s="191" t="s">
        <v>2609</v>
      </c>
      <c r="L34" s="212">
        <v>0</v>
      </c>
      <c r="M34" s="208"/>
      <c r="N34" s="212">
        <v>0</v>
      </c>
      <c r="O34" s="207"/>
      <c r="P34" s="212">
        <v>0</v>
      </c>
      <c r="Q34" s="207"/>
      <c r="R34" s="212">
        <v>0</v>
      </c>
      <c r="S34" s="213"/>
      <c r="T34" s="212">
        <v>0</v>
      </c>
      <c r="U34" s="213"/>
      <c r="V34" s="212">
        <v>0</v>
      </c>
      <c r="W34" s="41"/>
      <c r="X34" s="212">
        <v>0</v>
      </c>
      <c r="Y34" s="207"/>
    </row>
    <row r="35" spans="1:25" s="52" customFormat="1" ht="51.75" x14ac:dyDescent="0.25">
      <c r="A35" s="31">
        <v>24</v>
      </c>
      <c r="B35" s="31"/>
      <c r="C35" s="31"/>
      <c r="D35" s="756" t="s">
        <v>640</v>
      </c>
      <c r="E35" s="756"/>
      <c r="F35" s="517" t="s">
        <v>640</v>
      </c>
      <c r="G35" s="30"/>
      <c r="H35" s="30"/>
      <c r="I35" s="30"/>
      <c r="J35" s="214">
        <f>AVERAGE(J36:J37)</f>
        <v>50</v>
      </c>
      <c r="K35" s="30"/>
      <c r="L35" s="214">
        <f>AVERAGE(L36:L37)</f>
        <v>50</v>
      </c>
      <c r="M35" s="215"/>
      <c r="N35" s="214">
        <f>AVERAGE(N36:N37)</f>
        <v>50</v>
      </c>
      <c r="O35" s="216"/>
      <c r="P35" s="214">
        <f>AVERAGE(P36:P37)</f>
        <v>50</v>
      </c>
      <c r="Q35" s="216"/>
      <c r="R35" s="214">
        <f>AVERAGE(R36:R37)</f>
        <v>50</v>
      </c>
      <c r="S35" s="217"/>
      <c r="T35" s="214">
        <f>AVERAGE(T36:T37)</f>
        <v>50</v>
      </c>
      <c r="U35" s="217"/>
      <c r="V35" s="214">
        <f>AVERAGE(V36:V37)</f>
        <v>50</v>
      </c>
      <c r="W35" s="43"/>
      <c r="X35" s="214">
        <f>AVERAGE(X36:X37)</f>
        <v>50</v>
      </c>
      <c r="Y35" s="216"/>
    </row>
    <row r="36" spans="1:25" ht="255.75" x14ac:dyDescent="0.25">
      <c r="A36" s="564" t="s">
        <v>550</v>
      </c>
      <c r="B36" s="564"/>
      <c r="C36" s="564"/>
      <c r="D36" s="754"/>
      <c r="E36" s="754" t="s">
        <v>6971</v>
      </c>
      <c r="F36" s="450" t="s">
        <v>4851</v>
      </c>
      <c r="G36" s="12" t="s">
        <v>81</v>
      </c>
      <c r="H36" s="12" t="s">
        <v>5134</v>
      </c>
      <c r="I36" s="12" t="s">
        <v>82</v>
      </c>
      <c r="J36" s="1">
        <v>50</v>
      </c>
      <c r="K36" s="248" t="s">
        <v>2610</v>
      </c>
      <c r="L36" s="1">
        <v>50</v>
      </c>
      <c r="M36" s="208"/>
      <c r="N36" s="1">
        <v>50</v>
      </c>
      <c r="O36" s="207"/>
      <c r="P36" s="1">
        <v>50</v>
      </c>
      <c r="Q36" s="207"/>
      <c r="R36" s="1">
        <v>50</v>
      </c>
      <c r="S36" s="207"/>
      <c r="T36" s="1">
        <v>50</v>
      </c>
      <c r="U36" s="207"/>
      <c r="V36" s="1">
        <v>50</v>
      </c>
      <c r="W36" s="41"/>
      <c r="X36" s="1">
        <v>50</v>
      </c>
      <c r="Y36" s="207"/>
    </row>
    <row r="37" spans="1:25" ht="30" x14ac:dyDescent="0.25">
      <c r="A37" s="564" t="s">
        <v>551</v>
      </c>
      <c r="B37" s="564"/>
      <c r="C37" s="564"/>
      <c r="D37" s="754"/>
      <c r="E37" s="754" t="s">
        <v>6972</v>
      </c>
      <c r="F37" s="450" t="s">
        <v>83</v>
      </c>
      <c r="G37" s="12" t="s">
        <v>84</v>
      </c>
      <c r="H37" s="12" t="s">
        <v>5139</v>
      </c>
      <c r="I37" s="12" t="s">
        <v>5135</v>
      </c>
      <c r="J37" s="1">
        <v>50</v>
      </c>
      <c r="K37" s="212" t="s">
        <v>7266</v>
      </c>
      <c r="L37" s="1">
        <v>50</v>
      </c>
      <c r="M37" s="208"/>
      <c r="N37" s="1">
        <v>50</v>
      </c>
      <c r="O37" s="207"/>
      <c r="P37" s="1">
        <v>50</v>
      </c>
      <c r="Q37" s="207"/>
      <c r="R37" s="1">
        <v>50</v>
      </c>
      <c r="S37" s="207"/>
      <c r="T37" s="1">
        <v>50</v>
      </c>
      <c r="U37" s="207"/>
      <c r="V37" s="1">
        <v>50</v>
      </c>
      <c r="W37" s="41"/>
      <c r="X37" s="1">
        <v>50</v>
      </c>
      <c r="Y37" s="207"/>
    </row>
    <row r="38" spans="1:25" ht="90" x14ac:dyDescent="0.25">
      <c r="A38" s="564">
        <v>25</v>
      </c>
      <c r="B38" s="564"/>
      <c r="C38" s="564"/>
      <c r="D38" s="754" t="s">
        <v>69</v>
      </c>
      <c r="E38" s="754"/>
      <c r="F38" s="450" t="s">
        <v>85</v>
      </c>
      <c r="G38" s="12" t="s">
        <v>86</v>
      </c>
      <c r="H38" s="12" t="s">
        <v>87</v>
      </c>
      <c r="I38" s="12" t="s">
        <v>4857</v>
      </c>
      <c r="J38" s="1">
        <v>100</v>
      </c>
      <c r="K38" s="212"/>
      <c r="L38" s="1">
        <v>100</v>
      </c>
      <c r="M38" s="208"/>
      <c r="N38" s="1">
        <v>100</v>
      </c>
      <c r="O38" s="207"/>
      <c r="P38" s="1">
        <v>100</v>
      </c>
      <c r="Q38" s="207"/>
      <c r="R38" s="1">
        <v>100</v>
      </c>
      <c r="S38" s="207"/>
      <c r="T38" s="1">
        <v>100</v>
      </c>
      <c r="U38" s="207"/>
      <c r="V38" s="1">
        <v>100</v>
      </c>
      <c r="W38" s="41"/>
      <c r="X38" s="1">
        <v>100</v>
      </c>
      <c r="Y38" s="207"/>
    </row>
    <row r="39" spans="1:25" ht="90" x14ac:dyDescent="0.25">
      <c r="A39" s="564">
        <v>26</v>
      </c>
      <c r="B39" s="564"/>
      <c r="C39" s="564"/>
      <c r="D39" s="754" t="s">
        <v>70</v>
      </c>
      <c r="E39" s="754"/>
      <c r="F39" s="450" t="s">
        <v>88</v>
      </c>
      <c r="G39" s="12" t="s">
        <v>4861</v>
      </c>
      <c r="H39" s="12" t="s">
        <v>4860</v>
      </c>
      <c r="I39" s="12" t="s">
        <v>4859</v>
      </c>
      <c r="J39" s="1">
        <v>100</v>
      </c>
      <c r="K39" s="212"/>
      <c r="L39" s="1">
        <v>100</v>
      </c>
      <c r="M39" s="208"/>
      <c r="N39" s="1">
        <v>100</v>
      </c>
      <c r="O39" s="207"/>
      <c r="P39" s="1">
        <v>100</v>
      </c>
      <c r="Q39" s="207"/>
      <c r="R39" s="1">
        <v>100</v>
      </c>
      <c r="S39" s="207"/>
      <c r="T39" s="1">
        <v>100</v>
      </c>
      <c r="U39" s="207"/>
      <c r="V39" s="1">
        <v>100</v>
      </c>
      <c r="W39" s="41"/>
      <c r="X39" s="1">
        <v>100</v>
      </c>
      <c r="Y39" s="210"/>
    </row>
    <row r="40" spans="1:25" ht="90" x14ac:dyDescent="0.25">
      <c r="A40" s="564">
        <v>27</v>
      </c>
      <c r="B40" s="564"/>
      <c r="C40" s="564"/>
      <c r="D40" s="754" t="s">
        <v>71</v>
      </c>
      <c r="E40" s="754"/>
      <c r="F40" s="450" t="s">
        <v>89</v>
      </c>
      <c r="G40" s="12" t="s">
        <v>4862</v>
      </c>
      <c r="H40" s="12" t="s">
        <v>4860</v>
      </c>
      <c r="I40" s="12" t="s">
        <v>4859</v>
      </c>
      <c r="J40" s="186">
        <v>100</v>
      </c>
      <c r="K40" s="12"/>
      <c r="L40" s="186">
        <v>100</v>
      </c>
      <c r="M40" s="208"/>
      <c r="N40" s="186">
        <v>100</v>
      </c>
      <c r="O40" s="207"/>
      <c r="P40" s="186">
        <v>100</v>
      </c>
      <c r="Q40" s="207"/>
      <c r="R40" s="186">
        <v>100</v>
      </c>
      <c r="S40" s="207"/>
      <c r="T40" s="186">
        <v>100</v>
      </c>
      <c r="U40" s="207"/>
      <c r="V40" s="186">
        <v>100</v>
      </c>
      <c r="W40" s="41"/>
      <c r="X40" s="186">
        <v>100</v>
      </c>
      <c r="Y40" s="210"/>
    </row>
    <row r="41" spans="1:25" s="26" customFormat="1" ht="148.5" customHeight="1" x14ac:dyDescent="0.25">
      <c r="A41" s="28"/>
      <c r="B41" s="28"/>
      <c r="C41" s="750" t="s">
        <v>552</v>
      </c>
      <c r="D41" s="28"/>
      <c r="E41" s="28"/>
      <c r="F41" s="502" t="s">
        <v>5136</v>
      </c>
      <c r="G41" s="28"/>
      <c r="H41" s="28"/>
      <c r="I41" s="28"/>
      <c r="J41" s="218">
        <f>AVERAGE(J42,J49,J57:J59)</f>
        <v>50</v>
      </c>
      <c r="K41" s="224"/>
      <c r="L41" s="218">
        <f>AVERAGE(L42,L49,L57:L59)</f>
        <v>50</v>
      </c>
      <c r="M41" s="219"/>
      <c r="N41" s="218">
        <f>AVERAGE(N42,N49,N57:N59)</f>
        <v>70</v>
      </c>
      <c r="O41" s="220"/>
      <c r="P41" s="218">
        <f>AVERAGE(P42,P49,P57:P59)</f>
        <v>70</v>
      </c>
      <c r="Q41" s="220"/>
      <c r="R41" s="218">
        <f>AVERAGE(R42,R49,R57:R59)</f>
        <v>70</v>
      </c>
      <c r="S41" s="220"/>
      <c r="T41" s="218">
        <f>AVERAGE(T42,T49,T57:T59)</f>
        <v>70</v>
      </c>
      <c r="U41" s="220"/>
      <c r="V41" s="218">
        <f>AVERAGE(V42,V49,V57:V59)</f>
        <v>70</v>
      </c>
      <c r="W41" s="44"/>
      <c r="X41" s="218">
        <f>AVERAGE(X42,X49,X57:X59)</f>
        <v>70</v>
      </c>
      <c r="Y41" s="220"/>
    </row>
    <row r="42" spans="1:25" s="52" customFormat="1" ht="148.5" customHeight="1" x14ac:dyDescent="0.3">
      <c r="A42" s="31">
        <v>28</v>
      </c>
      <c r="B42" s="31"/>
      <c r="C42" s="758"/>
      <c r="D42" s="759" t="s">
        <v>641</v>
      </c>
      <c r="E42" s="759"/>
      <c r="F42" s="516" t="s">
        <v>641</v>
      </c>
      <c r="G42" s="31"/>
      <c r="H42" s="31"/>
      <c r="I42" s="31"/>
      <c r="J42" s="214">
        <f>AVERAGE(J43:J48)</f>
        <v>100</v>
      </c>
      <c r="K42" s="221"/>
      <c r="L42" s="214">
        <f>AVERAGE(L43:L48)</f>
        <v>100</v>
      </c>
      <c r="M42" s="215"/>
      <c r="N42" s="214">
        <f>AVERAGE(N43:N48)</f>
        <v>100</v>
      </c>
      <c r="O42" s="216"/>
      <c r="P42" s="214">
        <f>AVERAGE(P43:P48)</f>
        <v>100</v>
      </c>
      <c r="Q42" s="216"/>
      <c r="R42" s="214">
        <f>AVERAGE(R43:R48)</f>
        <v>100</v>
      </c>
      <c r="S42" s="216"/>
      <c r="T42" s="214">
        <f>AVERAGE(T43:T48)</f>
        <v>100</v>
      </c>
      <c r="U42" s="216"/>
      <c r="V42" s="214">
        <f>AVERAGE(V43:V48)</f>
        <v>100</v>
      </c>
      <c r="W42" s="43"/>
      <c r="X42" s="214">
        <f>AVERAGE(X43:X48)</f>
        <v>100</v>
      </c>
      <c r="Y42" s="216"/>
    </row>
    <row r="43" spans="1:25" ht="60" x14ac:dyDescent="0.25">
      <c r="A43" s="564" t="s">
        <v>553</v>
      </c>
      <c r="B43" s="564"/>
      <c r="C43" s="564"/>
      <c r="D43" s="564"/>
      <c r="E43" s="754" t="s">
        <v>6973</v>
      </c>
      <c r="F43" s="450" t="s">
        <v>90</v>
      </c>
      <c r="G43" s="12" t="s">
        <v>91</v>
      </c>
      <c r="H43" s="12" t="s">
        <v>92</v>
      </c>
      <c r="I43" s="12" t="s">
        <v>93</v>
      </c>
      <c r="J43" s="242">
        <v>100</v>
      </c>
      <c r="K43" s="12"/>
      <c r="L43" s="222">
        <v>100</v>
      </c>
      <c r="M43" s="208"/>
      <c r="N43" s="222">
        <v>100</v>
      </c>
      <c r="O43" s="207"/>
      <c r="P43" s="222">
        <v>100</v>
      </c>
      <c r="Q43" s="207"/>
      <c r="R43" s="222">
        <v>100</v>
      </c>
      <c r="S43" s="207"/>
      <c r="T43" s="222">
        <v>100</v>
      </c>
      <c r="U43" s="207"/>
      <c r="V43" s="222">
        <v>100</v>
      </c>
      <c r="W43" s="41"/>
      <c r="X43" s="222">
        <v>100</v>
      </c>
      <c r="Y43" s="207"/>
    </row>
    <row r="44" spans="1:25" ht="75" x14ac:dyDescent="0.25">
      <c r="A44" s="564" t="s">
        <v>554</v>
      </c>
      <c r="B44" s="564"/>
      <c r="C44" s="564"/>
      <c r="D44" s="564"/>
      <c r="E44" s="754" t="s">
        <v>6974</v>
      </c>
      <c r="F44" s="450" t="s">
        <v>96</v>
      </c>
      <c r="G44" s="12" t="s">
        <v>97</v>
      </c>
      <c r="H44" s="12" t="s">
        <v>98</v>
      </c>
      <c r="I44" s="12" t="s">
        <v>99</v>
      </c>
      <c r="J44" s="242">
        <v>100</v>
      </c>
      <c r="K44" s="12" t="s">
        <v>630</v>
      </c>
      <c r="L44" s="222">
        <v>100</v>
      </c>
      <c r="M44" s="208"/>
      <c r="N44" s="222">
        <v>100</v>
      </c>
      <c r="O44" s="207"/>
      <c r="P44" s="222">
        <v>100</v>
      </c>
      <c r="Q44" s="207"/>
      <c r="R44" s="222">
        <v>100</v>
      </c>
      <c r="S44" s="207"/>
      <c r="T44" s="222">
        <v>100</v>
      </c>
      <c r="U44" s="207"/>
      <c r="V44" s="222">
        <v>100</v>
      </c>
      <c r="W44" s="41"/>
      <c r="X44" s="222">
        <v>100</v>
      </c>
      <c r="Y44" s="207"/>
    </row>
    <row r="45" spans="1:25" ht="120" x14ac:dyDescent="0.25">
      <c r="A45" s="564" t="s">
        <v>555</v>
      </c>
      <c r="B45" s="564"/>
      <c r="C45" s="564"/>
      <c r="D45" s="564"/>
      <c r="E45" s="754" t="s">
        <v>6975</v>
      </c>
      <c r="F45" s="450" t="s">
        <v>5113</v>
      </c>
      <c r="G45" s="12" t="s">
        <v>100</v>
      </c>
      <c r="H45" s="12" t="s">
        <v>101</v>
      </c>
      <c r="I45" s="12" t="s">
        <v>102</v>
      </c>
      <c r="J45" s="242"/>
      <c r="K45" s="210"/>
      <c r="L45" s="222"/>
      <c r="M45" s="208"/>
      <c r="N45" s="222"/>
      <c r="O45" s="207"/>
      <c r="P45" s="222"/>
      <c r="Q45" s="207"/>
      <c r="R45" s="222"/>
      <c r="S45" s="207"/>
      <c r="T45" s="222"/>
      <c r="U45" s="207"/>
      <c r="V45" s="222"/>
      <c r="W45" s="41"/>
      <c r="X45" s="222"/>
      <c r="Y45" s="207"/>
    </row>
    <row r="46" spans="1:25" ht="75" x14ac:dyDescent="0.25">
      <c r="A46" s="564" t="s">
        <v>556</v>
      </c>
      <c r="B46" s="564"/>
      <c r="C46" s="564"/>
      <c r="D46" s="564"/>
      <c r="E46" s="754" t="s">
        <v>7273</v>
      </c>
      <c r="F46" s="450" t="s">
        <v>112</v>
      </c>
      <c r="G46" s="12" t="s">
        <v>4881</v>
      </c>
      <c r="H46" s="12" t="s">
        <v>4882</v>
      </c>
      <c r="I46" s="12" t="s">
        <v>4883</v>
      </c>
      <c r="J46" s="242"/>
      <c r="K46" s="210"/>
      <c r="L46" s="222"/>
      <c r="M46" s="208"/>
      <c r="N46" s="222"/>
      <c r="O46" s="207"/>
      <c r="P46" s="222"/>
      <c r="Q46" s="207"/>
      <c r="R46" s="222"/>
      <c r="S46" s="207"/>
      <c r="T46" s="222"/>
      <c r="U46" s="207"/>
      <c r="V46" s="222"/>
      <c r="W46" s="40"/>
      <c r="X46" s="222"/>
      <c r="Y46" s="207"/>
    </row>
    <row r="47" spans="1:25" ht="90" x14ac:dyDescent="0.25">
      <c r="A47" s="564" t="s">
        <v>557</v>
      </c>
      <c r="B47" s="564"/>
      <c r="C47" s="564"/>
      <c r="D47" s="564"/>
      <c r="E47" s="754" t="s">
        <v>7274</v>
      </c>
      <c r="F47" s="450" t="s">
        <v>7192</v>
      </c>
      <c r="G47" s="12" t="s">
        <v>36</v>
      </c>
      <c r="H47" s="12" t="s">
        <v>105</v>
      </c>
      <c r="I47" s="12" t="s">
        <v>106</v>
      </c>
      <c r="J47" s="242"/>
      <c r="K47" s="210"/>
      <c r="L47" s="222"/>
      <c r="M47" s="208"/>
      <c r="N47" s="222"/>
      <c r="O47" s="207"/>
      <c r="P47" s="222"/>
      <c r="Q47" s="207"/>
      <c r="R47" s="222"/>
      <c r="S47" s="207"/>
      <c r="T47" s="222"/>
      <c r="U47" s="207"/>
      <c r="V47" s="222"/>
      <c r="W47" s="41"/>
      <c r="X47" s="222"/>
      <c r="Y47" s="207"/>
    </row>
    <row r="48" spans="1:25" ht="45" x14ac:dyDescent="0.25">
      <c r="A48" s="564" t="s">
        <v>558</v>
      </c>
      <c r="B48" s="564"/>
      <c r="C48" s="564"/>
      <c r="D48" s="564"/>
      <c r="E48" s="754" t="s">
        <v>7275</v>
      </c>
      <c r="F48" s="450" t="s">
        <v>330</v>
      </c>
      <c r="G48" s="12" t="s">
        <v>4885</v>
      </c>
      <c r="H48" s="12" t="s">
        <v>107</v>
      </c>
      <c r="I48" s="12" t="s">
        <v>108</v>
      </c>
      <c r="J48" s="242"/>
      <c r="K48" s="210"/>
      <c r="L48" s="222"/>
      <c r="M48" s="208"/>
      <c r="N48" s="222"/>
      <c r="O48" s="207"/>
      <c r="P48" s="222"/>
      <c r="Q48" s="207"/>
      <c r="R48" s="222"/>
      <c r="S48" s="207"/>
      <c r="T48" s="222"/>
      <c r="U48" s="207"/>
      <c r="V48" s="222"/>
      <c r="W48" s="41"/>
      <c r="X48" s="222"/>
      <c r="Y48" s="207"/>
    </row>
    <row r="49" spans="1:25" s="52" customFormat="1" ht="69" x14ac:dyDescent="0.25">
      <c r="A49" s="31"/>
      <c r="B49" s="31"/>
      <c r="C49" s="31"/>
      <c r="D49" s="756" t="s">
        <v>642</v>
      </c>
      <c r="E49" s="756"/>
      <c r="F49" s="517" t="s">
        <v>642</v>
      </c>
      <c r="G49" s="30"/>
      <c r="H49" s="30"/>
      <c r="I49" s="30"/>
      <c r="J49" s="223">
        <f>AVERAGE(J50:J56)</f>
        <v>100</v>
      </c>
      <c r="K49" s="221"/>
      <c r="L49" s="223">
        <f>AVERAGE(L50:L56)</f>
        <v>100</v>
      </c>
      <c r="M49" s="215"/>
      <c r="N49" s="223">
        <f>AVERAGE(N50:N56)</f>
        <v>100</v>
      </c>
      <c r="O49" s="216"/>
      <c r="P49" s="223">
        <f>AVERAGE(P50:P56)</f>
        <v>100</v>
      </c>
      <c r="Q49" s="216"/>
      <c r="R49" s="223">
        <f>AVERAGE(R50:R56)</f>
        <v>100</v>
      </c>
      <c r="S49" s="216"/>
      <c r="T49" s="223">
        <f>AVERAGE(T50:T56)</f>
        <v>100</v>
      </c>
      <c r="U49" s="216"/>
      <c r="V49" s="223">
        <f>AVERAGE(V50:V56)</f>
        <v>100</v>
      </c>
      <c r="W49" s="43"/>
      <c r="X49" s="223">
        <f>AVERAGE(X50:X56)</f>
        <v>100</v>
      </c>
      <c r="Y49" s="216"/>
    </row>
    <row r="50" spans="1:25" ht="120" x14ac:dyDescent="0.25">
      <c r="A50" s="564" t="s">
        <v>559</v>
      </c>
      <c r="B50" s="564"/>
      <c r="C50" s="564"/>
      <c r="D50" s="564"/>
      <c r="E50" s="754" t="s">
        <v>6976</v>
      </c>
      <c r="F50" s="450" t="s">
        <v>5114</v>
      </c>
      <c r="G50" s="12" t="s">
        <v>91</v>
      </c>
      <c r="H50" s="12" t="s">
        <v>92</v>
      </c>
      <c r="I50" s="12" t="s">
        <v>93</v>
      </c>
      <c r="J50" s="242">
        <v>100</v>
      </c>
      <c r="K50" s="208"/>
      <c r="L50" s="242">
        <v>100</v>
      </c>
      <c r="M50" s="208"/>
      <c r="N50" s="242">
        <v>100</v>
      </c>
      <c r="O50" s="207"/>
      <c r="P50" s="242">
        <v>100</v>
      </c>
      <c r="Q50" s="207"/>
      <c r="R50" s="242">
        <v>100</v>
      </c>
      <c r="S50" s="207"/>
      <c r="T50" s="242">
        <v>100</v>
      </c>
      <c r="U50" s="207"/>
      <c r="V50" s="242">
        <v>100</v>
      </c>
      <c r="W50" s="41"/>
      <c r="X50" s="242">
        <v>100</v>
      </c>
      <c r="Y50" s="207"/>
    </row>
    <row r="51" spans="1:25" ht="90" x14ac:dyDescent="0.25">
      <c r="A51" s="564" t="s">
        <v>560</v>
      </c>
      <c r="B51" s="564"/>
      <c r="C51" s="564"/>
      <c r="D51" s="564"/>
      <c r="E51" s="754" t="s">
        <v>6977</v>
      </c>
      <c r="F51" s="450" t="s">
        <v>5115</v>
      </c>
      <c r="G51" s="12" t="s">
        <v>109</v>
      </c>
      <c r="H51" s="12" t="s">
        <v>94</v>
      </c>
      <c r="I51" s="12" t="s">
        <v>95</v>
      </c>
      <c r="J51" s="242"/>
      <c r="K51" s="208"/>
      <c r="L51" s="207"/>
      <c r="M51" s="208"/>
      <c r="N51" s="207"/>
      <c r="O51" s="207"/>
      <c r="P51" s="207"/>
      <c r="Q51" s="207"/>
      <c r="R51" s="207"/>
      <c r="S51" s="207"/>
      <c r="T51" s="207"/>
      <c r="U51" s="207"/>
      <c r="V51" s="207"/>
      <c r="W51" s="41"/>
      <c r="X51" s="207"/>
      <c r="Y51" s="207"/>
    </row>
    <row r="52" spans="1:25" ht="75" x14ac:dyDescent="0.25">
      <c r="A52" s="564" t="s">
        <v>561</v>
      </c>
      <c r="B52" s="564"/>
      <c r="C52" s="564"/>
      <c r="D52" s="564"/>
      <c r="E52" s="754" t="s">
        <v>6978</v>
      </c>
      <c r="F52" s="450" t="s">
        <v>110</v>
      </c>
      <c r="G52" s="12" t="s">
        <v>91</v>
      </c>
      <c r="H52" s="12" t="s">
        <v>98</v>
      </c>
      <c r="I52" s="12" t="s">
        <v>111</v>
      </c>
      <c r="J52" s="242"/>
      <c r="K52" s="12"/>
      <c r="L52" s="222"/>
      <c r="M52" s="208"/>
      <c r="N52" s="222"/>
      <c r="O52" s="207"/>
      <c r="P52" s="222"/>
      <c r="Q52" s="207"/>
      <c r="R52" s="222"/>
      <c r="S52" s="207"/>
      <c r="T52" s="222"/>
      <c r="U52" s="207"/>
      <c r="V52" s="222"/>
      <c r="W52" s="41"/>
      <c r="X52" s="222"/>
      <c r="Y52" s="207"/>
    </row>
    <row r="53" spans="1:25" ht="120" x14ac:dyDescent="0.25">
      <c r="A53" s="564" t="s">
        <v>562</v>
      </c>
      <c r="B53" s="564"/>
      <c r="C53" s="564"/>
      <c r="D53" s="564"/>
      <c r="E53" s="754" t="s">
        <v>6979</v>
      </c>
      <c r="F53" s="450" t="s">
        <v>5116</v>
      </c>
      <c r="G53" s="12" t="s">
        <v>100</v>
      </c>
      <c r="H53" s="12" t="s">
        <v>101</v>
      </c>
      <c r="I53" s="12" t="s">
        <v>102</v>
      </c>
      <c r="J53" s="242"/>
      <c r="K53" s="210"/>
      <c r="L53" s="207"/>
      <c r="M53" s="208"/>
      <c r="N53" s="207"/>
      <c r="O53" s="207"/>
      <c r="P53" s="207"/>
      <c r="Q53" s="207"/>
      <c r="R53" s="207"/>
      <c r="S53" s="207"/>
      <c r="T53" s="207"/>
      <c r="U53" s="207"/>
      <c r="V53" s="207"/>
      <c r="W53" s="41"/>
      <c r="X53" s="207"/>
      <c r="Y53" s="207"/>
    </row>
    <row r="54" spans="1:25" ht="75" x14ac:dyDescent="0.25">
      <c r="A54" s="564" t="s">
        <v>563</v>
      </c>
      <c r="B54" s="564"/>
      <c r="C54" s="564"/>
      <c r="D54" s="564"/>
      <c r="E54" s="754" t="s">
        <v>6980</v>
      </c>
      <c r="F54" s="450" t="s">
        <v>112</v>
      </c>
      <c r="G54" s="12" t="s">
        <v>4881</v>
      </c>
      <c r="H54" s="12" t="s">
        <v>4882</v>
      </c>
      <c r="I54" s="12" t="s">
        <v>4883</v>
      </c>
      <c r="J54" s="242"/>
      <c r="K54" s="210"/>
      <c r="L54" s="207"/>
      <c r="M54" s="208"/>
      <c r="N54" s="207"/>
      <c r="O54" s="207"/>
      <c r="P54" s="207"/>
      <c r="Q54" s="207"/>
      <c r="R54" s="207"/>
      <c r="S54" s="207"/>
      <c r="T54" s="207"/>
      <c r="U54" s="207"/>
      <c r="V54" s="207"/>
      <c r="W54" s="40"/>
      <c r="X54" s="207"/>
      <c r="Y54" s="207"/>
    </row>
    <row r="55" spans="1:25" ht="90" x14ac:dyDescent="0.25">
      <c r="A55" s="564" t="s">
        <v>564</v>
      </c>
      <c r="B55" s="564"/>
      <c r="C55" s="564"/>
      <c r="D55" s="564"/>
      <c r="E55" s="754" t="s">
        <v>6981</v>
      </c>
      <c r="F55" s="450" t="s">
        <v>4884</v>
      </c>
      <c r="G55" s="12" t="s">
        <v>36</v>
      </c>
      <c r="H55" s="12" t="s">
        <v>105</v>
      </c>
      <c r="I55" s="12" t="s">
        <v>106</v>
      </c>
      <c r="J55" s="242"/>
      <c r="K55" s="210"/>
      <c r="L55" s="207"/>
      <c r="M55" s="210"/>
      <c r="N55" s="207"/>
      <c r="O55" s="207"/>
      <c r="P55" s="207"/>
      <c r="Q55" s="207"/>
      <c r="R55" s="207"/>
      <c r="S55" s="207"/>
      <c r="T55" s="207"/>
      <c r="U55" s="207"/>
      <c r="V55" s="207"/>
      <c r="W55" s="41"/>
      <c r="X55" s="207"/>
      <c r="Y55" s="207"/>
    </row>
    <row r="56" spans="1:25" ht="45" x14ac:dyDescent="0.25">
      <c r="A56" s="564" t="s">
        <v>565</v>
      </c>
      <c r="B56" s="564"/>
      <c r="C56" s="564"/>
      <c r="D56" s="564"/>
      <c r="E56" s="754" t="s">
        <v>6982</v>
      </c>
      <c r="F56" s="450" t="s">
        <v>330</v>
      </c>
      <c r="G56" s="12" t="s">
        <v>4885</v>
      </c>
      <c r="H56" s="12" t="s">
        <v>107</v>
      </c>
      <c r="I56" s="12" t="s">
        <v>108</v>
      </c>
      <c r="J56" s="242"/>
      <c r="K56" s="210"/>
      <c r="L56" s="207"/>
      <c r="M56" s="208"/>
      <c r="N56" s="207"/>
      <c r="O56" s="207"/>
      <c r="P56" s="207"/>
      <c r="Q56" s="207"/>
      <c r="R56" s="207"/>
      <c r="S56" s="207"/>
      <c r="T56" s="207"/>
      <c r="U56" s="207"/>
      <c r="V56" s="207"/>
      <c r="W56" s="41"/>
      <c r="X56" s="207"/>
      <c r="Y56" s="207"/>
    </row>
    <row r="57" spans="1:25" ht="75" x14ac:dyDescent="0.25">
      <c r="A57" s="564">
        <v>30</v>
      </c>
      <c r="B57" s="564"/>
      <c r="C57" s="564"/>
      <c r="D57" s="754" t="s">
        <v>131</v>
      </c>
      <c r="E57" s="754"/>
      <c r="F57" s="450" t="s">
        <v>113</v>
      </c>
      <c r="G57" s="12" t="s">
        <v>114</v>
      </c>
      <c r="H57" s="12" t="s">
        <v>115</v>
      </c>
      <c r="I57" s="12" t="s">
        <v>116</v>
      </c>
      <c r="J57" s="186"/>
      <c r="K57" s="213"/>
      <c r="L57" s="866">
        <v>50</v>
      </c>
      <c r="M57" s="1"/>
      <c r="N57" s="866">
        <v>50</v>
      </c>
      <c r="P57" s="866">
        <v>50</v>
      </c>
      <c r="Q57" s="207"/>
      <c r="R57" s="866">
        <v>50</v>
      </c>
      <c r="S57" s="207"/>
      <c r="T57" s="866">
        <v>50</v>
      </c>
      <c r="U57" s="207"/>
      <c r="V57" s="866">
        <v>50</v>
      </c>
      <c r="W57" s="41"/>
      <c r="X57" s="866">
        <v>50</v>
      </c>
      <c r="Y57" s="207"/>
    </row>
    <row r="58" spans="1:25" ht="268.5" x14ac:dyDescent="0.25">
      <c r="A58" s="564">
        <v>31</v>
      </c>
      <c r="B58" s="564"/>
      <c r="C58" s="564"/>
      <c r="D58" s="754" t="s">
        <v>130</v>
      </c>
      <c r="E58" s="754"/>
      <c r="F58" s="450" t="s">
        <v>117</v>
      </c>
      <c r="G58" s="12" t="s">
        <v>118</v>
      </c>
      <c r="H58" s="12" t="s">
        <v>119</v>
      </c>
      <c r="I58" s="12" t="s">
        <v>120</v>
      </c>
      <c r="J58" s="186">
        <v>0</v>
      </c>
      <c r="K58" s="191" t="s">
        <v>2611</v>
      </c>
      <c r="L58" s="559">
        <v>0</v>
      </c>
      <c r="M58" s="191" t="s">
        <v>2611</v>
      </c>
      <c r="N58" s="1">
        <v>50</v>
      </c>
      <c r="O58" s="248" t="s">
        <v>2612</v>
      </c>
      <c r="P58" s="1">
        <v>50</v>
      </c>
      <c r="Q58" s="210"/>
      <c r="R58" s="1">
        <v>50</v>
      </c>
      <c r="S58" s="207"/>
      <c r="T58" s="1">
        <v>50</v>
      </c>
      <c r="U58" s="207"/>
      <c r="V58" s="1">
        <v>50</v>
      </c>
      <c r="W58" s="41"/>
      <c r="X58" s="1">
        <v>50</v>
      </c>
      <c r="Y58" s="207"/>
    </row>
    <row r="59" spans="1:25" ht="166.5" x14ac:dyDescent="0.25">
      <c r="A59" s="564">
        <v>32</v>
      </c>
      <c r="B59" s="564"/>
      <c r="C59" s="564"/>
      <c r="D59" s="754" t="s">
        <v>129</v>
      </c>
      <c r="E59" s="754"/>
      <c r="F59" s="450" t="s">
        <v>125</v>
      </c>
      <c r="G59" s="12" t="s">
        <v>114</v>
      </c>
      <c r="H59" s="12" t="s">
        <v>126</v>
      </c>
      <c r="I59" s="12" t="s">
        <v>127</v>
      </c>
      <c r="J59" s="186">
        <v>0</v>
      </c>
      <c r="K59" s="190" t="s">
        <v>2613</v>
      </c>
      <c r="L59" s="866">
        <v>0</v>
      </c>
      <c r="M59" s="190" t="s">
        <v>2613</v>
      </c>
      <c r="N59" s="1">
        <v>50</v>
      </c>
      <c r="O59" s="248" t="s">
        <v>2614</v>
      </c>
      <c r="P59" s="1">
        <v>50</v>
      </c>
      <c r="Q59" s="12"/>
      <c r="R59" s="1">
        <v>50</v>
      </c>
      <c r="S59" s="210"/>
      <c r="T59" s="1">
        <v>50</v>
      </c>
      <c r="U59" s="210"/>
      <c r="V59" s="1">
        <v>50</v>
      </c>
      <c r="W59" s="41"/>
      <c r="X59" s="1">
        <v>50</v>
      </c>
      <c r="Y59" s="207"/>
    </row>
    <row r="60" spans="1:25" s="26" customFormat="1" ht="96" customHeight="1" x14ac:dyDescent="0.25">
      <c r="A60" s="28"/>
      <c r="B60" s="28"/>
      <c r="C60" s="750" t="s">
        <v>566</v>
      </c>
      <c r="D60" s="28"/>
      <c r="E60" s="28"/>
      <c r="F60" s="901" t="s">
        <v>5020</v>
      </c>
      <c r="G60" s="751"/>
      <c r="H60" s="751"/>
      <c r="I60" s="751"/>
      <c r="J60" s="203">
        <f>AVERAGE(J61:J65)</f>
        <v>60</v>
      </c>
      <c r="K60" s="23"/>
      <c r="L60" s="203">
        <f>AVERAGE(L61:L65)</f>
        <v>60</v>
      </c>
      <c r="M60" s="23"/>
      <c r="N60" s="203">
        <f>AVERAGE(N61:N65)</f>
        <v>60</v>
      </c>
      <c r="O60" s="23"/>
      <c r="P60" s="203">
        <f>AVERAGE(P61:P65)</f>
        <v>60</v>
      </c>
      <c r="Q60" s="23"/>
      <c r="R60" s="203">
        <f>AVERAGE(R61:R65)</f>
        <v>60</v>
      </c>
      <c r="S60" s="23"/>
      <c r="T60" s="203">
        <f>AVERAGE(T61:T65)</f>
        <v>60</v>
      </c>
      <c r="U60" s="23"/>
      <c r="V60" s="203">
        <f>AVERAGE(V61:V65)</f>
        <v>60</v>
      </c>
      <c r="W60" s="44"/>
      <c r="X60" s="203">
        <f>AVERAGE(X61:X65)</f>
        <v>60</v>
      </c>
      <c r="Y60" s="23"/>
    </row>
    <row r="61" spans="1:25" ht="60" x14ac:dyDescent="0.25">
      <c r="A61" s="564">
        <v>33</v>
      </c>
      <c r="B61" s="564"/>
      <c r="C61" s="564"/>
      <c r="D61" s="754" t="s">
        <v>128</v>
      </c>
      <c r="E61" s="754"/>
      <c r="F61" s="450" t="s">
        <v>121</v>
      </c>
      <c r="G61" s="12" t="s">
        <v>122</v>
      </c>
      <c r="H61" s="12" t="s">
        <v>123</v>
      </c>
      <c r="I61" s="12" t="s">
        <v>124</v>
      </c>
      <c r="J61" s="186">
        <v>50</v>
      </c>
      <c r="K61" s="207"/>
      <c r="L61" s="866">
        <v>50</v>
      </c>
      <c r="M61" s="1"/>
      <c r="N61" s="1">
        <v>50</v>
      </c>
      <c r="O61" s="1"/>
      <c r="P61" s="1">
        <v>50</v>
      </c>
      <c r="Q61" s="207"/>
      <c r="R61" s="1">
        <v>50</v>
      </c>
      <c r="S61" s="210"/>
      <c r="T61" s="1">
        <v>50</v>
      </c>
      <c r="U61" s="210"/>
      <c r="V61" s="1">
        <v>50</v>
      </c>
      <c r="W61" s="41"/>
      <c r="X61" s="1">
        <v>50</v>
      </c>
      <c r="Y61" s="207"/>
    </row>
    <row r="62" spans="1:25" ht="165" x14ac:dyDescent="0.25">
      <c r="A62" s="564">
        <v>34</v>
      </c>
      <c r="B62" s="564"/>
      <c r="C62" s="564"/>
      <c r="D62" s="754" t="s">
        <v>132</v>
      </c>
      <c r="E62" s="754"/>
      <c r="F62" s="450" t="s">
        <v>132</v>
      </c>
      <c r="G62" s="12" t="s">
        <v>133</v>
      </c>
      <c r="H62" s="12" t="s">
        <v>134</v>
      </c>
      <c r="I62" s="12" t="s">
        <v>135</v>
      </c>
      <c r="J62" s="1">
        <v>100</v>
      </c>
      <c r="K62" s="212" t="s">
        <v>2615</v>
      </c>
      <c r="L62" s="1">
        <v>100</v>
      </c>
      <c r="M62" s="204"/>
      <c r="N62" s="1">
        <v>100</v>
      </c>
      <c r="O62" s="8"/>
      <c r="P62" s="1">
        <v>100</v>
      </c>
      <c r="Q62" s="8"/>
      <c r="R62" s="1">
        <v>100</v>
      </c>
      <c r="S62" s="8"/>
      <c r="T62" s="1">
        <v>100</v>
      </c>
      <c r="U62" s="8"/>
      <c r="V62" s="1">
        <v>100</v>
      </c>
      <c r="W62" s="40"/>
      <c r="X62" s="1">
        <v>100</v>
      </c>
      <c r="Y62" s="8"/>
    </row>
    <row r="63" spans="1:25" ht="195" x14ac:dyDescent="0.25">
      <c r="A63" s="564">
        <v>35</v>
      </c>
      <c r="B63" s="564"/>
      <c r="C63" s="564"/>
      <c r="D63" s="754" t="s">
        <v>148</v>
      </c>
      <c r="E63" s="754"/>
      <c r="F63" s="450" t="s">
        <v>136</v>
      </c>
      <c r="G63" s="12" t="s">
        <v>137</v>
      </c>
      <c r="H63" s="12" t="s">
        <v>138</v>
      </c>
      <c r="I63" s="12" t="s">
        <v>139</v>
      </c>
      <c r="J63" s="1">
        <v>0</v>
      </c>
      <c r="K63" s="248" t="s">
        <v>2616</v>
      </c>
      <c r="L63" s="1">
        <v>0</v>
      </c>
      <c r="M63" s="204"/>
      <c r="N63" s="1">
        <v>0</v>
      </c>
      <c r="O63" s="8"/>
      <c r="P63" s="1">
        <v>0</v>
      </c>
      <c r="Q63" s="8"/>
      <c r="R63" s="1">
        <v>0</v>
      </c>
      <c r="S63" s="1"/>
      <c r="T63" s="1">
        <v>0</v>
      </c>
      <c r="U63" s="1"/>
      <c r="V63" s="1">
        <v>0</v>
      </c>
      <c r="W63" s="40"/>
      <c r="X63" s="1">
        <v>0</v>
      </c>
      <c r="Y63" s="24"/>
    </row>
    <row r="64" spans="1:25" ht="135" x14ac:dyDescent="0.25">
      <c r="A64" s="564">
        <v>36</v>
      </c>
      <c r="B64" s="564"/>
      <c r="C64" s="564"/>
      <c r="D64" s="754" t="s">
        <v>149</v>
      </c>
      <c r="E64" s="754"/>
      <c r="F64" s="450" t="s">
        <v>140</v>
      </c>
      <c r="G64" s="12" t="s">
        <v>141</v>
      </c>
      <c r="H64" s="12" t="s">
        <v>142</v>
      </c>
      <c r="I64" s="12" t="s">
        <v>143</v>
      </c>
      <c r="J64" s="1">
        <v>50</v>
      </c>
      <c r="K64" s="560" t="s">
        <v>2617</v>
      </c>
      <c r="L64" s="1">
        <v>50</v>
      </c>
      <c r="M64" s="204"/>
      <c r="N64" s="1">
        <v>50</v>
      </c>
      <c r="O64" s="8"/>
      <c r="P64" s="1">
        <v>50</v>
      </c>
      <c r="Q64" s="12"/>
      <c r="R64" s="1">
        <v>50</v>
      </c>
      <c r="S64" s="8"/>
      <c r="T64" s="1">
        <v>50</v>
      </c>
      <c r="U64" s="8"/>
      <c r="V64" s="1">
        <v>50</v>
      </c>
      <c r="W64" s="40"/>
      <c r="X64" s="1">
        <v>50</v>
      </c>
      <c r="Y64" s="8"/>
    </row>
    <row r="65" spans="1:25" ht="105" x14ac:dyDescent="0.25">
      <c r="A65" s="564">
        <v>37</v>
      </c>
      <c r="B65" s="564"/>
      <c r="C65" s="564"/>
      <c r="D65" s="754" t="s">
        <v>150</v>
      </c>
      <c r="E65" s="754"/>
      <c r="F65" s="450" t="s">
        <v>144</v>
      </c>
      <c r="G65" s="12" t="s">
        <v>145</v>
      </c>
      <c r="H65" s="12" t="s">
        <v>146</v>
      </c>
      <c r="I65" s="12" t="s">
        <v>147</v>
      </c>
      <c r="J65" s="1">
        <v>100</v>
      </c>
      <c r="K65" s="248" t="s">
        <v>2618</v>
      </c>
      <c r="L65" s="1">
        <v>100</v>
      </c>
      <c r="M65" s="204"/>
      <c r="N65" s="1">
        <v>100</v>
      </c>
      <c r="O65" s="8"/>
      <c r="P65" s="1">
        <v>100</v>
      </c>
      <c r="Q65" s="8"/>
      <c r="R65" s="1">
        <v>100</v>
      </c>
      <c r="S65" s="1"/>
      <c r="T65" s="1">
        <v>100</v>
      </c>
      <c r="U65" s="1"/>
      <c r="V65" s="1">
        <v>100</v>
      </c>
      <c r="W65" s="40"/>
      <c r="X65" s="1">
        <v>100</v>
      </c>
      <c r="Y65" s="1"/>
    </row>
    <row r="66" spans="1:25" s="26" customFormat="1" ht="102" customHeight="1" x14ac:dyDescent="0.25">
      <c r="A66" s="28"/>
      <c r="B66" s="28"/>
      <c r="C66" s="750" t="s">
        <v>567</v>
      </c>
      <c r="D66" s="28"/>
      <c r="E66" s="28"/>
      <c r="F66" s="502" t="s">
        <v>524</v>
      </c>
      <c r="G66" s="28"/>
      <c r="H66" s="28"/>
      <c r="I66" s="28"/>
      <c r="J66" s="218">
        <f>AVERAGE(J67:J72)</f>
        <v>66.666666666666671</v>
      </c>
      <c r="K66" s="224"/>
      <c r="L66" s="218">
        <f>AVERAGE(L67:L72)</f>
        <v>66.666666666666671</v>
      </c>
      <c r="M66" s="219"/>
      <c r="N66" s="218">
        <f>AVERAGE(N67:N72)</f>
        <v>66.666666666666671</v>
      </c>
      <c r="O66" s="220"/>
      <c r="P66" s="218">
        <f>AVERAGE(P67:P72)</f>
        <v>66.666666666666671</v>
      </c>
      <c r="Q66" s="220"/>
      <c r="R66" s="218">
        <f>AVERAGE(R67:R72)</f>
        <v>66.666666666666671</v>
      </c>
      <c r="S66" s="220"/>
      <c r="T66" s="218">
        <f>AVERAGE(T67:T72)</f>
        <v>66.666666666666671</v>
      </c>
      <c r="U66" s="220"/>
      <c r="V66" s="218">
        <f>AVERAGE(V67:V72)</f>
        <v>66.666666666666671</v>
      </c>
      <c r="W66" s="44"/>
      <c r="X66" s="218">
        <f>AVERAGE(X67:X72)</f>
        <v>66.666666666666671</v>
      </c>
      <c r="Y66" s="220"/>
    </row>
    <row r="67" spans="1:25" ht="90" x14ac:dyDescent="0.25">
      <c r="A67" s="564">
        <v>38</v>
      </c>
      <c r="B67" s="564"/>
      <c r="C67" s="564"/>
      <c r="D67" s="754" t="s">
        <v>165</v>
      </c>
      <c r="E67" s="754"/>
      <c r="F67" s="450" t="s">
        <v>7193</v>
      </c>
      <c r="G67" s="12" t="s">
        <v>151</v>
      </c>
      <c r="H67" s="12" t="s">
        <v>152</v>
      </c>
      <c r="I67" s="12" t="s">
        <v>153</v>
      </c>
      <c r="J67" s="559">
        <v>50</v>
      </c>
      <c r="K67" s="212" t="s">
        <v>4899</v>
      </c>
      <c r="L67" s="559">
        <v>50</v>
      </c>
      <c r="N67" s="559">
        <v>50</v>
      </c>
      <c r="O67" s="225"/>
      <c r="P67" s="559">
        <v>50</v>
      </c>
      <c r="Q67" s="8"/>
      <c r="R67" s="559">
        <v>50</v>
      </c>
      <c r="S67" s="8"/>
      <c r="T67" s="559">
        <v>50</v>
      </c>
      <c r="U67" s="8"/>
      <c r="V67" s="559">
        <v>50</v>
      </c>
      <c r="W67" s="40"/>
      <c r="X67" s="559">
        <v>50</v>
      </c>
      <c r="Y67" s="8"/>
    </row>
    <row r="68" spans="1:25" ht="409.5" x14ac:dyDescent="0.25">
      <c r="A68" s="564">
        <v>39</v>
      </c>
      <c r="B68" s="564"/>
      <c r="C68" s="564"/>
      <c r="D68" s="754" t="s">
        <v>162</v>
      </c>
      <c r="E68" s="754"/>
      <c r="F68" s="450" t="s">
        <v>154</v>
      </c>
      <c r="G68" s="12" t="s">
        <v>155</v>
      </c>
      <c r="H68" s="12" t="s">
        <v>7176</v>
      </c>
      <c r="I68" s="12" t="s">
        <v>114</v>
      </c>
      <c r="J68" s="559">
        <v>50</v>
      </c>
      <c r="K68" s="212" t="s">
        <v>4898</v>
      </c>
      <c r="L68" s="559">
        <v>50</v>
      </c>
      <c r="M68" s="226"/>
      <c r="N68" s="559">
        <v>50</v>
      </c>
      <c r="O68" s="225"/>
      <c r="P68" s="559">
        <v>50</v>
      </c>
      <c r="Q68" s="225"/>
      <c r="R68" s="559">
        <v>50</v>
      </c>
      <c r="S68" s="225"/>
      <c r="T68" s="559">
        <v>50</v>
      </c>
      <c r="U68" s="225"/>
      <c r="V68" s="559">
        <v>50</v>
      </c>
      <c r="W68" s="40"/>
      <c r="X68" s="559">
        <v>50</v>
      </c>
      <c r="Y68" s="8"/>
    </row>
    <row r="69" spans="1:25" ht="51.75" x14ac:dyDescent="0.25">
      <c r="A69" s="564">
        <v>40</v>
      </c>
      <c r="B69" s="564"/>
      <c r="C69" s="564"/>
      <c r="D69" s="754" t="s">
        <v>164</v>
      </c>
      <c r="E69" s="754"/>
      <c r="F69" s="450" t="s">
        <v>156</v>
      </c>
      <c r="G69" s="12" t="s">
        <v>157</v>
      </c>
      <c r="H69" s="12" t="s">
        <v>158</v>
      </c>
      <c r="I69" s="12" t="s">
        <v>114</v>
      </c>
      <c r="J69" s="559">
        <v>100</v>
      </c>
      <c r="K69" s="212"/>
      <c r="L69" s="559">
        <v>100</v>
      </c>
      <c r="M69" s="204"/>
      <c r="N69" s="559">
        <v>100</v>
      </c>
      <c r="O69" s="8"/>
      <c r="P69" s="559">
        <v>100</v>
      </c>
      <c r="Q69" s="8"/>
      <c r="R69" s="559">
        <v>100</v>
      </c>
      <c r="S69" s="1"/>
      <c r="T69" s="559">
        <v>100</v>
      </c>
      <c r="U69" s="1"/>
      <c r="V69" s="559">
        <v>100</v>
      </c>
      <c r="W69" s="40"/>
      <c r="X69" s="559">
        <v>100</v>
      </c>
      <c r="Y69" s="8"/>
    </row>
    <row r="70" spans="1:25" ht="51.75" x14ac:dyDescent="0.25">
      <c r="A70" s="564">
        <v>41</v>
      </c>
      <c r="B70" s="564"/>
      <c r="C70" s="564"/>
      <c r="D70" s="754" t="s">
        <v>159</v>
      </c>
      <c r="E70" s="754"/>
      <c r="F70" s="450" t="s">
        <v>159</v>
      </c>
      <c r="G70" s="12" t="s">
        <v>157</v>
      </c>
      <c r="H70" s="12" t="s">
        <v>158</v>
      </c>
      <c r="I70" s="12" t="s">
        <v>114</v>
      </c>
      <c r="J70" s="559">
        <v>100</v>
      </c>
      <c r="K70" s="212"/>
      <c r="L70" s="559">
        <v>100</v>
      </c>
      <c r="M70" s="204"/>
      <c r="N70" s="559">
        <v>100</v>
      </c>
      <c r="O70" s="8"/>
      <c r="P70" s="559">
        <v>100</v>
      </c>
      <c r="Q70" s="8"/>
      <c r="R70" s="559">
        <v>100</v>
      </c>
      <c r="S70" s="8"/>
      <c r="T70" s="559">
        <v>100</v>
      </c>
      <c r="U70" s="8"/>
      <c r="V70" s="559">
        <v>100</v>
      </c>
      <c r="W70" s="40"/>
      <c r="X70" s="559">
        <v>100</v>
      </c>
      <c r="Y70" s="8"/>
    </row>
    <row r="71" spans="1:25" ht="75" x14ac:dyDescent="0.25">
      <c r="A71" s="564">
        <v>42</v>
      </c>
      <c r="B71" s="564"/>
      <c r="C71" s="564"/>
      <c r="D71" s="754" t="s">
        <v>163</v>
      </c>
      <c r="E71" s="754"/>
      <c r="F71" s="450" t="s">
        <v>160</v>
      </c>
      <c r="G71" s="12" t="s">
        <v>157</v>
      </c>
      <c r="H71" s="12" t="s">
        <v>158</v>
      </c>
      <c r="I71" s="12" t="s">
        <v>114</v>
      </c>
      <c r="J71" s="559">
        <v>50</v>
      </c>
      <c r="K71" s="212" t="s">
        <v>2619</v>
      </c>
      <c r="L71" s="559">
        <v>50</v>
      </c>
      <c r="M71" s="227"/>
      <c r="N71" s="559">
        <v>50</v>
      </c>
      <c r="O71" s="197"/>
      <c r="P71" s="559">
        <v>50</v>
      </c>
      <c r="Q71" s="197"/>
      <c r="R71" s="559">
        <v>50</v>
      </c>
      <c r="S71" s="197"/>
      <c r="T71" s="559">
        <v>50</v>
      </c>
      <c r="U71" s="197"/>
      <c r="V71" s="559">
        <v>50</v>
      </c>
      <c r="W71" s="47"/>
      <c r="X71" s="559">
        <v>50</v>
      </c>
      <c r="Y71" s="197"/>
    </row>
    <row r="72" spans="1:25" ht="45" x14ac:dyDescent="0.25">
      <c r="A72" s="564">
        <v>43</v>
      </c>
      <c r="B72" s="564"/>
      <c r="C72" s="564"/>
      <c r="D72" s="754" t="s">
        <v>166</v>
      </c>
      <c r="E72" s="754"/>
      <c r="F72" s="450" t="s">
        <v>161</v>
      </c>
      <c r="G72" s="12" t="s">
        <v>157</v>
      </c>
      <c r="H72" s="12" t="s">
        <v>158</v>
      </c>
      <c r="I72" s="12" t="s">
        <v>114</v>
      </c>
      <c r="J72" s="559">
        <v>50</v>
      </c>
      <c r="K72" s="212" t="s">
        <v>2620</v>
      </c>
      <c r="L72" s="559">
        <v>50</v>
      </c>
      <c r="M72" s="208"/>
      <c r="N72" s="559">
        <v>50</v>
      </c>
      <c r="O72" s="207"/>
      <c r="P72" s="559">
        <v>50</v>
      </c>
      <c r="Q72" s="207"/>
      <c r="R72" s="559">
        <v>50</v>
      </c>
      <c r="S72" s="207"/>
      <c r="T72" s="559">
        <v>50</v>
      </c>
      <c r="U72" s="207"/>
      <c r="V72" s="559">
        <v>50</v>
      </c>
      <c r="W72" s="41"/>
      <c r="X72" s="559">
        <v>50</v>
      </c>
      <c r="Y72" s="207"/>
    </row>
    <row r="73" spans="1:25" s="26" customFormat="1" ht="60" x14ac:dyDescent="0.25">
      <c r="A73" s="760"/>
      <c r="B73" s="750" t="s">
        <v>568</v>
      </c>
      <c r="C73" s="28"/>
      <c r="D73" s="28"/>
      <c r="E73" s="28"/>
      <c r="F73" s="502" t="s">
        <v>525</v>
      </c>
      <c r="G73" s="28"/>
      <c r="H73" s="28"/>
      <c r="I73" s="28"/>
      <c r="J73" s="203">
        <f>AVERAGE(J74,J81,J90,J100)</f>
        <v>38.333333333333336</v>
      </c>
      <c r="K73" s="23"/>
      <c r="L73" s="203">
        <f>AVERAGE(L74,L81,L90,L100)</f>
        <v>37.5</v>
      </c>
      <c r="M73" s="23"/>
      <c r="N73" s="203">
        <f>AVERAGE(N74,N81,N90,N100)</f>
        <v>37.5</v>
      </c>
      <c r="O73" s="23"/>
      <c r="P73" s="203">
        <f>AVERAGE(P74,P81,P90,P100)</f>
        <v>37.5</v>
      </c>
      <c r="Q73" s="23"/>
      <c r="R73" s="203">
        <f>AVERAGE(R74,R81,R90,R100)</f>
        <v>34.583333333333336</v>
      </c>
      <c r="S73" s="23"/>
      <c r="T73" s="203" t="e">
        <f>AVERAGE(T74,T81,T90,T100)</f>
        <v>#DIV/0!</v>
      </c>
      <c r="U73" s="23"/>
      <c r="V73" s="23"/>
      <c r="W73" s="44"/>
      <c r="X73" s="23"/>
      <c r="Y73" s="23"/>
    </row>
    <row r="74" spans="1:25" s="26" customFormat="1" ht="45" x14ac:dyDescent="0.25">
      <c r="A74" s="28"/>
      <c r="B74" s="28"/>
      <c r="C74" s="750" t="s">
        <v>569</v>
      </c>
      <c r="D74" s="28"/>
      <c r="E74" s="28"/>
      <c r="F74" s="502" t="s">
        <v>526</v>
      </c>
      <c r="G74" s="28"/>
      <c r="H74" s="28"/>
      <c r="I74" s="28"/>
      <c r="J74" s="203">
        <f>AVERAGE(J75:J80)</f>
        <v>33.333333333333336</v>
      </c>
      <c r="K74" s="23"/>
      <c r="L74" s="203">
        <f>AVERAGE(L75:L80)</f>
        <v>33.333333333333336</v>
      </c>
      <c r="M74" s="23"/>
      <c r="N74" s="203">
        <f>AVERAGE(N75:N80)</f>
        <v>33.333333333333336</v>
      </c>
      <c r="O74" s="23"/>
      <c r="P74" s="203">
        <f>AVERAGE(P75:P80)</f>
        <v>33.333333333333336</v>
      </c>
      <c r="Q74" s="23"/>
      <c r="R74" s="203">
        <f>AVERAGE(R75:R80)</f>
        <v>25</v>
      </c>
      <c r="S74" s="23"/>
      <c r="T74" s="203" t="e">
        <f>AVERAGE(T75:T80)</f>
        <v>#DIV/0!</v>
      </c>
      <c r="U74" s="23"/>
      <c r="V74" s="203"/>
      <c r="W74" s="44"/>
      <c r="X74" s="203"/>
      <c r="Y74" s="23"/>
    </row>
    <row r="75" spans="1:25" ht="255" x14ac:dyDescent="0.25">
      <c r="A75" s="564">
        <v>44</v>
      </c>
      <c r="B75" s="564"/>
      <c r="C75" s="564"/>
      <c r="D75" s="754" t="s">
        <v>227</v>
      </c>
      <c r="E75" s="754"/>
      <c r="F75" s="450" t="s">
        <v>5117</v>
      </c>
      <c r="G75" s="12" t="s">
        <v>167</v>
      </c>
      <c r="H75" s="12" t="s">
        <v>168</v>
      </c>
      <c r="I75" s="12" t="s">
        <v>169</v>
      </c>
      <c r="J75" s="559">
        <v>50</v>
      </c>
      <c r="K75" s="243" t="s">
        <v>2621</v>
      </c>
      <c r="L75" s="559">
        <v>50</v>
      </c>
      <c r="M75" s="208"/>
      <c r="N75" s="559">
        <v>50</v>
      </c>
      <c r="O75" s="207"/>
      <c r="P75" s="559">
        <v>50</v>
      </c>
      <c r="Q75" s="243" t="s">
        <v>2621</v>
      </c>
      <c r="R75" s="559">
        <v>0</v>
      </c>
      <c r="S75" s="207"/>
      <c r="T75" s="559"/>
      <c r="U75" s="207"/>
      <c r="V75" s="207"/>
      <c r="W75" s="41"/>
      <c r="X75" s="207"/>
      <c r="Y75" s="207"/>
    </row>
    <row r="76" spans="1:25" ht="345" x14ac:dyDescent="0.25">
      <c r="A76" s="564">
        <v>45</v>
      </c>
      <c r="B76" s="564"/>
      <c r="C76" s="564"/>
      <c r="D76" s="754" t="s">
        <v>228</v>
      </c>
      <c r="E76" s="754"/>
      <c r="F76" s="450" t="s">
        <v>170</v>
      </c>
      <c r="G76" s="12" t="s">
        <v>171</v>
      </c>
      <c r="H76" s="12" t="s">
        <v>172</v>
      </c>
      <c r="I76" s="12" t="s">
        <v>173</v>
      </c>
      <c r="J76" s="559">
        <v>100</v>
      </c>
      <c r="K76" s="245" t="s">
        <v>2622</v>
      </c>
      <c r="L76" s="559">
        <v>100</v>
      </c>
      <c r="M76" s="208"/>
      <c r="N76" s="559">
        <v>100</v>
      </c>
      <c r="O76" s="207"/>
      <c r="P76" s="559">
        <v>100</v>
      </c>
      <c r="Q76" s="207"/>
      <c r="R76" s="559">
        <v>100</v>
      </c>
      <c r="S76" s="210"/>
      <c r="T76" s="559"/>
      <c r="U76" s="210"/>
      <c r="V76" s="207"/>
      <c r="W76" s="41"/>
      <c r="X76" s="207"/>
      <c r="Y76" s="207"/>
    </row>
    <row r="77" spans="1:25" ht="375" x14ac:dyDescent="0.25">
      <c r="A77" s="564">
        <v>46</v>
      </c>
      <c r="B77" s="564"/>
      <c r="C77" s="564"/>
      <c r="D77" s="754" t="s">
        <v>229</v>
      </c>
      <c r="E77" s="754"/>
      <c r="F77" s="450" t="s">
        <v>174</v>
      </c>
      <c r="G77" s="12" t="s">
        <v>175</v>
      </c>
      <c r="H77" s="12" t="s">
        <v>176</v>
      </c>
      <c r="I77" s="12" t="s">
        <v>177</v>
      </c>
      <c r="J77" s="559">
        <v>50</v>
      </c>
      <c r="K77" s="245" t="s">
        <v>2623</v>
      </c>
      <c r="L77" s="559">
        <v>50</v>
      </c>
      <c r="M77" s="208"/>
      <c r="N77" s="559">
        <v>50</v>
      </c>
      <c r="O77" s="210" t="s">
        <v>2624</v>
      </c>
      <c r="P77" s="559">
        <v>50</v>
      </c>
      <c r="Q77" s="207"/>
      <c r="R77" s="559">
        <v>50</v>
      </c>
      <c r="S77" s="210"/>
      <c r="T77" s="559"/>
      <c r="U77" s="210"/>
      <c r="V77" s="207"/>
      <c r="W77" s="41"/>
      <c r="X77" s="207"/>
      <c r="Y77" s="207"/>
    </row>
    <row r="78" spans="1:25" ht="409.6" x14ac:dyDescent="0.25">
      <c r="A78" s="564">
        <v>47</v>
      </c>
      <c r="B78" s="564"/>
      <c r="C78" s="564"/>
      <c r="D78" s="754" t="s">
        <v>230</v>
      </c>
      <c r="E78" s="754"/>
      <c r="F78" s="450" t="s">
        <v>178</v>
      </c>
      <c r="G78" s="12" t="s">
        <v>171</v>
      </c>
      <c r="H78" s="12" t="s">
        <v>179</v>
      </c>
      <c r="I78" s="12" t="s">
        <v>180</v>
      </c>
      <c r="J78" s="559">
        <v>0</v>
      </c>
      <c r="K78" s="245" t="s">
        <v>2625</v>
      </c>
      <c r="L78" s="559">
        <v>0</v>
      </c>
      <c r="M78" s="208"/>
      <c r="N78" s="559">
        <v>0</v>
      </c>
      <c r="O78" s="207"/>
      <c r="P78" s="559">
        <v>0</v>
      </c>
      <c r="Q78" s="207"/>
      <c r="R78" s="559">
        <v>0</v>
      </c>
      <c r="S78" s="210"/>
      <c r="T78" s="559"/>
      <c r="U78" s="210"/>
      <c r="V78" s="207"/>
      <c r="W78" s="41"/>
      <c r="X78" s="207"/>
      <c r="Y78" s="207"/>
    </row>
    <row r="79" spans="1:25" ht="165" x14ac:dyDescent="0.25">
      <c r="A79" s="564">
        <v>48</v>
      </c>
      <c r="B79" s="564"/>
      <c r="C79" s="564"/>
      <c r="D79" s="754" t="s">
        <v>231</v>
      </c>
      <c r="E79" s="754"/>
      <c r="F79" s="450" t="s">
        <v>181</v>
      </c>
      <c r="G79" s="12" t="s">
        <v>36</v>
      </c>
      <c r="H79" s="12" t="s">
        <v>176</v>
      </c>
      <c r="I79" s="12" t="s">
        <v>182</v>
      </c>
      <c r="J79" s="559">
        <v>0</v>
      </c>
      <c r="K79" s="245"/>
      <c r="L79" s="559">
        <v>0</v>
      </c>
      <c r="M79" s="208"/>
      <c r="N79" s="559">
        <v>0</v>
      </c>
      <c r="O79" s="207"/>
      <c r="P79" s="559">
        <v>0</v>
      </c>
      <c r="Q79" s="207"/>
      <c r="R79" s="559">
        <v>0</v>
      </c>
      <c r="S79" s="207"/>
      <c r="T79" s="559"/>
      <c r="U79" s="207"/>
      <c r="V79" s="207"/>
      <c r="W79" s="41"/>
      <c r="X79" s="207"/>
      <c r="Y79" s="207"/>
    </row>
    <row r="80" spans="1:25" ht="195" x14ac:dyDescent="0.25">
      <c r="A80" s="564">
        <v>49</v>
      </c>
      <c r="B80" s="564"/>
      <c r="C80" s="564"/>
      <c r="D80" s="754" t="s">
        <v>232</v>
      </c>
      <c r="E80" s="754"/>
      <c r="F80" s="450" t="s">
        <v>5073</v>
      </c>
      <c r="G80" s="12" t="s">
        <v>167</v>
      </c>
      <c r="H80" s="12" t="s">
        <v>168</v>
      </c>
      <c r="I80" s="12" t="s">
        <v>169</v>
      </c>
      <c r="J80" s="559">
        <v>0</v>
      </c>
      <c r="K80" s="212"/>
      <c r="L80" s="559">
        <v>0</v>
      </c>
      <c r="M80" s="208"/>
      <c r="N80" s="559">
        <v>0</v>
      </c>
      <c r="O80" s="207"/>
      <c r="P80" s="559">
        <v>0</v>
      </c>
      <c r="Q80" s="207"/>
      <c r="R80" s="559">
        <v>0</v>
      </c>
      <c r="S80" s="210"/>
      <c r="T80" s="559"/>
      <c r="U80" s="210"/>
      <c r="V80" s="207"/>
      <c r="W80" s="41"/>
      <c r="X80" s="207"/>
      <c r="Y80" s="207"/>
    </row>
    <row r="81" spans="1:25" s="26" customFormat="1" ht="123" customHeight="1" x14ac:dyDescent="0.25">
      <c r="A81" s="28"/>
      <c r="B81" s="28"/>
      <c r="C81" s="750" t="s">
        <v>570</v>
      </c>
      <c r="D81" s="751"/>
      <c r="E81" s="751"/>
      <c r="F81" s="901" t="s">
        <v>527</v>
      </c>
      <c r="G81" s="751"/>
      <c r="H81" s="28"/>
      <c r="I81" s="28"/>
      <c r="J81" s="218">
        <f>AVERAGE(J82,J83,J87:J89)</f>
        <v>60</v>
      </c>
      <c r="K81" s="224"/>
      <c r="L81" s="218">
        <f>AVERAGE(L82,L83,L87:L89)</f>
        <v>56.666666666666664</v>
      </c>
      <c r="M81" s="219"/>
      <c r="N81" s="218">
        <f>AVERAGE(N82,N83,N87:N89)</f>
        <v>56.666666666666664</v>
      </c>
      <c r="O81" s="220"/>
      <c r="P81" s="218">
        <f>AVERAGE(P82,P83,P87:P89)</f>
        <v>56.666666666666664</v>
      </c>
      <c r="Q81" s="220"/>
      <c r="R81" s="218">
        <f>AVERAGE(R82,R83,R87:R89)</f>
        <v>53.333333333333336</v>
      </c>
      <c r="S81" s="220"/>
      <c r="T81" s="218"/>
      <c r="U81" s="220"/>
      <c r="V81" s="220"/>
      <c r="W81" s="44"/>
      <c r="X81" s="220"/>
      <c r="Y81" s="220"/>
    </row>
    <row r="82" spans="1:25" ht="210" x14ac:dyDescent="0.25">
      <c r="A82" s="564">
        <v>50</v>
      </c>
      <c r="B82" s="564"/>
      <c r="C82" s="564"/>
      <c r="D82" s="754" t="s">
        <v>233</v>
      </c>
      <c r="E82" s="754"/>
      <c r="F82" s="450" t="s">
        <v>183</v>
      </c>
      <c r="G82" s="12" t="s">
        <v>184</v>
      </c>
      <c r="H82" s="12" t="s">
        <v>185</v>
      </c>
      <c r="I82" s="12" t="s">
        <v>186</v>
      </c>
      <c r="J82" s="1">
        <v>50</v>
      </c>
      <c r="K82" s="245" t="s">
        <v>2626</v>
      </c>
      <c r="L82" s="1">
        <v>50</v>
      </c>
      <c r="M82" s="208"/>
      <c r="N82" s="1">
        <v>50</v>
      </c>
      <c r="O82" s="207"/>
      <c r="P82" s="207">
        <v>50</v>
      </c>
      <c r="Q82" s="207"/>
      <c r="R82" s="207">
        <v>50</v>
      </c>
      <c r="S82" s="207"/>
      <c r="T82" s="207"/>
      <c r="U82" s="207"/>
      <c r="V82" s="207"/>
      <c r="W82" s="41"/>
      <c r="X82" s="207"/>
      <c r="Y82" s="207"/>
    </row>
    <row r="83" spans="1:25" s="52" customFormat="1" ht="86.25" x14ac:dyDescent="0.25">
      <c r="A83" s="31">
        <v>51</v>
      </c>
      <c r="B83" s="31"/>
      <c r="C83" s="31"/>
      <c r="D83" s="756" t="s">
        <v>643</v>
      </c>
      <c r="E83" s="756"/>
      <c r="F83" s="517" t="s">
        <v>643</v>
      </c>
      <c r="G83" s="30"/>
      <c r="H83" s="30"/>
      <c r="I83" s="30"/>
      <c r="J83" s="214">
        <f>AVERAGE(J84:J86)</f>
        <v>100</v>
      </c>
      <c r="K83" s="217"/>
      <c r="L83" s="214">
        <f>AVERAGE(L84:L86)</f>
        <v>83.333333333333329</v>
      </c>
      <c r="M83" s="215"/>
      <c r="N83" s="214">
        <f>AVERAGE(N84:N86)</f>
        <v>83.333333333333329</v>
      </c>
      <c r="O83" s="216"/>
      <c r="P83" s="214">
        <f>AVERAGE(P84:P86)</f>
        <v>83.333333333333329</v>
      </c>
      <c r="Q83" s="216"/>
      <c r="R83" s="214">
        <f>AVERAGE(R84:R86)</f>
        <v>66.666666666666671</v>
      </c>
      <c r="S83" s="216"/>
      <c r="T83" s="214"/>
      <c r="U83" s="216"/>
      <c r="V83" s="216"/>
      <c r="W83" s="43"/>
      <c r="X83" s="216"/>
      <c r="Y83" s="216"/>
    </row>
    <row r="84" spans="1:25" ht="285" x14ac:dyDescent="0.25">
      <c r="A84" s="564" t="s">
        <v>5022</v>
      </c>
      <c r="B84" s="564"/>
      <c r="C84" s="564"/>
      <c r="D84" s="564"/>
      <c r="E84" s="754" t="s">
        <v>6984</v>
      </c>
      <c r="F84" s="450" t="s">
        <v>187</v>
      </c>
      <c r="G84" s="12" t="s">
        <v>175</v>
      </c>
      <c r="H84" s="12" t="s">
        <v>176</v>
      </c>
      <c r="I84" s="12" t="s">
        <v>5026</v>
      </c>
      <c r="J84" s="186">
        <v>100</v>
      </c>
      <c r="K84" s="12" t="s">
        <v>2627</v>
      </c>
      <c r="L84" s="186">
        <v>50</v>
      </c>
      <c r="M84" s="208"/>
      <c r="N84" s="186">
        <v>50</v>
      </c>
      <c r="O84" s="210" t="s">
        <v>2628</v>
      </c>
      <c r="P84" s="186">
        <v>50</v>
      </c>
      <c r="Q84" s="186" t="s">
        <v>2629</v>
      </c>
      <c r="R84" s="186">
        <v>0</v>
      </c>
      <c r="S84" s="210"/>
      <c r="T84" s="186"/>
      <c r="U84" s="210"/>
      <c r="V84" s="207"/>
      <c r="W84" s="41"/>
      <c r="X84" s="207"/>
      <c r="Y84" s="207"/>
    </row>
    <row r="85" spans="1:25" ht="120" x14ac:dyDescent="0.25">
      <c r="A85" s="564" t="s">
        <v>5023</v>
      </c>
      <c r="B85" s="564"/>
      <c r="C85" s="564"/>
      <c r="D85" s="564"/>
      <c r="E85" s="754" t="s">
        <v>6983</v>
      </c>
      <c r="F85" s="450" t="s">
        <v>188</v>
      </c>
      <c r="G85" s="12" t="s">
        <v>175</v>
      </c>
      <c r="H85" s="12" t="s">
        <v>189</v>
      </c>
      <c r="I85" s="12" t="s">
        <v>190</v>
      </c>
      <c r="J85" s="186">
        <v>100</v>
      </c>
      <c r="K85" s="213"/>
      <c r="L85" s="186">
        <v>100</v>
      </c>
      <c r="M85" s="208"/>
      <c r="N85" s="186">
        <v>100</v>
      </c>
      <c r="O85" s="207"/>
      <c r="P85" s="186">
        <v>100</v>
      </c>
      <c r="Q85" s="207"/>
      <c r="R85" s="186">
        <v>100</v>
      </c>
      <c r="S85" s="207"/>
      <c r="T85" s="186"/>
      <c r="U85" s="207"/>
      <c r="V85" s="207"/>
      <c r="W85" s="41"/>
      <c r="X85" s="207"/>
      <c r="Y85" s="207"/>
    </row>
    <row r="86" spans="1:25" ht="319.5" x14ac:dyDescent="0.25">
      <c r="A86" s="564" t="s">
        <v>5024</v>
      </c>
      <c r="B86" s="564"/>
      <c r="C86" s="564"/>
      <c r="D86" s="564"/>
      <c r="E86" s="754" t="s">
        <v>6985</v>
      </c>
      <c r="F86" s="450" t="s">
        <v>191</v>
      </c>
      <c r="G86" s="12" t="s">
        <v>192</v>
      </c>
      <c r="H86" s="12" t="s">
        <v>193</v>
      </c>
      <c r="I86" s="12" t="s">
        <v>194</v>
      </c>
      <c r="J86" s="186">
        <v>100</v>
      </c>
      <c r="K86" s="245" t="s">
        <v>2630</v>
      </c>
      <c r="L86" s="186">
        <v>100</v>
      </c>
      <c r="M86" s="208"/>
      <c r="N86" s="186">
        <v>100</v>
      </c>
      <c r="O86" s="207"/>
      <c r="P86" s="186">
        <v>100</v>
      </c>
      <c r="Q86" s="207"/>
      <c r="R86" s="186">
        <v>100</v>
      </c>
      <c r="S86" s="207"/>
      <c r="T86" s="186"/>
      <c r="U86" s="207"/>
      <c r="V86" s="207"/>
      <c r="W86" s="41"/>
      <c r="X86" s="207"/>
      <c r="Y86" s="207"/>
    </row>
    <row r="87" spans="1:25" ht="280.5" x14ac:dyDescent="0.25">
      <c r="A87" s="564">
        <v>52</v>
      </c>
      <c r="B87" s="564"/>
      <c r="C87" s="564"/>
      <c r="D87" s="754" t="s">
        <v>234</v>
      </c>
      <c r="E87" s="754"/>
      <c r="F87" s="450" t="s">
        <v>195</v>
      </c>
      <c r="G87" s="12" t="s">
        <v>196</v>
      </c>
      <c r="H87" s="12" t="s">
        <v>197</v>
      </c>
      <c r="I87" s="12" t="s">
        <v>198</v>
      </c>
      <c r="J87" s="866">
        <v>50</v>
      </c>
      <c r="K87" s="190" t="s">
        <v>2631</v>
      </c>
      <c r="L87" s="1">
        <v>50</v>
      </c>
      <c r="M87" s="245"/>
      <c r="N87" s="1">
        <v>50</v>
      </c>
      <c r="O87" s="207"/>
      <c r="P87" s="1">
        <v>50</v>
      </c>
      <c r="Q87" s="207"/>
      <c r="R87" s="1">
        <v>50</v>
      </c>
      <c r="S87" s="210"/>
      <c r="T87" s="1"/>
      <c r="U87" s="210"/>
      <c r="V87" s="207"/>
      <c r="W87" s="41"/>
      <c r="X87" s="207"/>
      <c r="Y87" s="207"/>
    </row>
    <row r="88" spans="1:25" ht="409.6" x14ac:dyDescent="0.25">
      <c r="A88" s="564">
        <v>53</v>
      </c>
      <c r="B88" s="564"/>
      <c r="C88" s="564"/>
      <c r="D88" s="754" t="s">
        <v>235</v>
      </c>
      <c r="E88" s="754"/>
      <c r="F88" s="450" t="s">
        <v>199</v>
      </c>
      <c r="G88" s="12" t="s">
        <v>175</v>
      </c>
      <c r="H88" s="12" t="s">
        <v>176</v>
      </c>
      <c r="I88" s="12" t="s">
        <v>200</v>
      </c>
      <c r="J88" s="186">
        <v>100</v>
      </c>
      <c r="K88" s="190" t="s">
        <v>2632</v>
      </c>
      <c r="L88" s="186">
        <v>100</v>
      </c>
      <c r="M88" s="208"/>
      <c r="N88" s="186">
        <v>100</v>
      </c>
      <c r="O88" s="207"/>
      <c r="P88" s="186">
        <v>100</v>
      </c>
      <c r="Q88" s="190" t="s">
        <v>2632</v>
      </c>
      <c r="R88" s="1">
        <v>100</v>
      </c>
      <c r="S88" s="245" t="s">
        <v>2633</v>
      </c>
      <c r="T88" s="186"/>
      <c r="U88" s="210"/>
      <c r="V88" s="207"/>
      <c r="W88" s="41"/>
      <c r="X88" s="207"/>
      <c r="Y88" s="207"/>
    </row>
    <row r="89" spans="1:25" ht="409.6" x14ac:dyDescent="0.25">
      <c r="A89" s="564">
        <v>54</v>
      </c>
      <c r="B89" s="564"/>
      <c r="C89" s="564"/>
      <c r="D89" s="754" t="s">
        <v>236</v>
      </c>
      <c r="E89" s="754"/>
      <c r="F89" s="450" t="s">
        <v>201</v>
      </c>
      <c r="G89" s="12" t="s">
        <v>4971</v>
      </c>
      <c r="H89" s="12" t="s">
        <v>4972</v>
      </c>
      <c r="I89" s="12" t="s">
        <v>4973</v>
      </c>
      <c r="J89" s="244">
        <v>0</v>
      </c>
      <c r="K89" s="191" t="s">
        <v>2634</v>
      </c>
      <c r="L89" s="191">
        <v>0</v>
      </c>
      <c r="M89" s="245" t="s">
        <v>2635</v>
      </c>
      <c r="N89" s="186">
        <v>0</v>
      </c>
      <c r="O89" s="207"/>
      <c r="P89" s="186">
        <v>0</v>
      </c>
      <c r="Q89" s="207"/>
      <c r="R89" s="186">
        <v>0</v>
      </c>
      <c r="S89" s="210"/>
      <c r="T89" s="186"/>
      <c r="U89" s="210"/>
      <c r="V89" s="207"/>
      <c r="W89" s="41"/>
      <c r="X89" s="207"/>
      <c r="Y89" s="207"/>
    </row>
    <row r="90" spans="1:25" s="26" customFormat="1" ht="199.5" customHeight="1" x14ac:dyDescent="0.25">
      <c r="A90" s="28"/>
      <c r="B90" s="28"/>
      <c r="C90" s="750" t="s">
        <v>571</v>
      </c>
      <c r="D90" s="28"/>
      <c r="E90" s="1023"/>
      <c r="F90" s="762" t="s">
        <v>528</v>
      </c>
      <c r="G90" s="751"/>
      <c r="H90" s="751"/>
      <c r="I90" s="751"/>
      <c r="J90" s="203">
        <f>AVERAGE(J91,J94,J97,J98,J99)</f>
        <v>20</v>
      </c>
      <c r="K90" s="23"/>
      <c r="L90" s="203">
        <f>AVERAGE(L91,L94,L97,L98,L99)</f>
        <v>20</v>
      </c>
      <c r="M90" s="23"/>
      <c r="N90" s="203">
        <f>AVERAGE(N91,N94,N97,N98,N99)</f>
        <v>20</v>
      </c>
      <c r="O90" s="23"/>
      <c r="P90" s="203">
        <f>AVERAGE(P91,P94,P97,P98,P99)</f>
        <v>20</v>
      </c>
      <c r="Q90" s="23"/>
      <c r="R90" s="203">
        <f>AVERAGE(R91,R94,R97,R98,R99)</f>
        <v>20</v>
      </c>
      <c r="S90" s="23"/>
      <c r="T90" s="203"/>
      <c r="U90" s="23"/>
      <c r="V90" s="23"/>
      <c r="W90" s="44"/>
      <c r="X90" s="23"/>
      <c r="Y90" s="23"/>
    </row>
    <row r="91" spans="1:25" s="52" customFormat="1" ht="199.5" customHeight="1" x14ac:dyDescent="0.25">
      <c r="A91" s="31">
        <v>55</v>
      </c>
      <c r="B91" s="31"/>
      <c r="C91" s="758"/>
      <c r="D91" s="763" t="s">
        <v>644</v>
      </c>
      <c r="E91" s="763"/>
      <c r="F91" s="764" t="s">
        <v>644</v>
      </c>
      <c r="G91" s="30"/>
      <c r="H91" s="30"/>
      <c r="I91" s="30"/>
      <c r="J91" s="229">
        <f>AVERAGE(J92,J93)</f>
        <v>50</v>
      </c>
      <c r="K91" s="29"/>
      <c r="L91" s="229">
        <f>AVERAGE(L92,L93)</f>
        <v>50</v>
      </c>
      <c r="M91" s="228"/>
      <c r="N91" s="229">
        <f>AVERAGE(N92,N93)</f>
        <v>50</v>
      </c>
      <c r="O91" s="29"/>
      <c r="P91" s="229">
        <f>AVERAGE(P92,P93)</f>
        <v>50</v>
      </c>
      <c r="Q91" s="29"/>
      <c r="R91" s="229">
        <f>AVERAGE(R92,R93)</f>
        <v>50</v>
      </c>
      <c r="S91" s="29"/>
      <c r="T91" s="229"/>
      <c r="U91" s="29"/>
      <c r="V91" s="29"/>
      <c r="W91" s="43"/>
      <c r="X91" s="29"/>
      <c r="Y91" s="29"/>
    </row>
    <row r="92" spans="1:25" ht="90" x14ac:dyDescent="0.25">
      <c r="A92" s="564" t="s">
        <v>5025</v>
      </c>
      <c r="B92" s="564"/>
      <c r="C92" s="564"/>
      <c r="D92" s="564"/>
      <c r="E92" s="754" t="s">
        <v>6986</v>
      </c>
      <c r="F92" s="450" t="s">
        <v>203</v>
      </c>
      <c r="G92" s="12" t="s">
        <v>204</v>
      </c>
      <c r="H92" s="12" t="s">
        <v>205</v>
      </c>
      <c r="I92" s="12" t="s">
        <v>5027</v>
      </c>
      <c r="J92" s="230">
        <v>0</v>
      </c>
      <c r="K92" s="245" t="s">
        <v>2636</v>
      </c>
      <c r="L92" s="230">
        <v>0</v>
      </c>
      <c r="M92" s="227"/>
      <c r="N92" s="230">
        <v>0</v>
      </c>
      <c r="O92" s="197"/>
      <c r="P92" s="230">
        <v>0</v>
      </c>
      <c r="Q92" s="197"/>
      <c r="R92" s="230">
        <v>0</v>
      </c>
      <c r="S92" s="212"/>
      <c r="T92" s="230"/>
      <c r="U92" s="212"/>
      <c r="V92" s="197"/>
      <c r="W92" s="47"/>
      <c r="X92" s="197"/>
      <c r="Y92" s="197"/>
    </row>
    <row r="93" spans="1:25" ht="150" x14ac:dyDescent="0.25">
      <c r="A93" s="564" t="s">
        <v>5028</v>
      </c>
      <c r="B93" s="564"/>
      <c r="C93" s="564"/>
      <c r="D93" s="564"/>
      <c r="E93" s="754" t="s">
        <v>6987</v>
      </c>
      <c r="F93" s="450" t="s">
        <v>3627</v>
      </c>
      <c r="G93" s="12" t="s">
        <v>192</v>
      </c>
      <c r="H93" s="12" t="s">
        <v>176</v>
      </c>
      <c r="I93" s="12" t="s">
        <v>206</v>
      </c>
      <c r="J93" s="25">
        <v>100</v>
      </c>
      <c r="K93" s="245" t="s">
        <v>2637</v>
      </c>
      <c r="L93" s="25">
        <v>100</v>
      </c>
      <c r="M93" s="204"/>
      <c r="N93" s="25">
        <v>100</v>
      </c>
      <c r="O93" s="8"/>
      <c r="P93" s="25">
        <v>100</v>
      </c>
      <c r="Q93" s="8"/>
      <c r="R93" s="25">
        <v>100</v>
      </c>
      <c r="S93" s="1"/>
      <c r="T93" s="25"/>
      <c r="U93" s="1"/>
      <c r="V93" s="8"/>
      <c r="W93" s="40"/>
      <c r="X93" s="8"/>
      <c r="Y93" s="8"/>
    </row>
    <row r="94" spans="1:25" s="52" customFormat="1" ht="69" x14ac:dyDescent="0.25">
      <c r="A94" s="31">
        <v>56</v>
      </c>
      <c r="B94" s="31"/>
      <c r="C94" s="31"/>
      <c r="D94" s="756" t="s">
        <v>645</v>
      </c>
      <c r="E94" s="756"/>
      <c r="F94" s="517" t="s">
        <v>645</v>
      </c>
      <c r="G94" s="30"/>
      <c r="H94" s="30"/>
      <c r="I94" s="30"/>
      <c r="J94" s="214">
        <f>AVERAGE(J95,J96)</f>
        <v>50</v>
      </c>
      <c r="K94" s="30"/>
      <c r="L94" s="214">
        <f>AVERAGE(L95,L96)</f>
        <v>50</v>
      </c>
      <c r="M94" s="215"/>
      <c r="N94" s="214">
        <f>AVERAGE(N95,N96)</f>
        <v>50</v>
      </c>
      <c r="O94" s="216"/>
      <c r="P94" s="214">
        <f>AVERAGE(P95,P96)</f>
        <v>50</v>
      </c>
      <c r="Q94" s="216"/>
      <c r="R94" s="214">
        <f>AVERAGE(R95,R96)</f>
        <v>50</v>
      </c>
      <c r="S94" s="221"/>
      <c r="T94" s="214"/>
      <c r="U94" s="221"/>
      <c r="V94" s="216"/>
      <c r="W94" s="43"/>
      <c r="X94" s="216"/>
      <c r="Y94" s="216"/>
    </row>
    <row r="95" spans="1:25" ht="141" x14ac:dyDescent="0.25">
      <c r="A95" s="564" t="s">
        <v>572</v>
      </c>
      <c r="B95" s="564"/>
      <c r="C95" s="564"/>
      <c r="D95" s="564"/>
      <c r="E95" s="754" t="s">
        <v>6988</v>
      </c>
      <c r="F95" s="450" t="s">
        <v>207</v>
      </c>
      <c r="G95" s="12" t="s">
        <v>204</v>
      </c>
      <c r="H95" s="12" t="s">
        <v>208</v>
      </c>
      <c r="I95" s="12" t="s">
        <v>5029</v>
      </c>
      <c r="J95" s="230">
        <v>0</v>
      </c>
      <c r="K95" s="245" t="s">
        <v>2638</v>
      </c>
      <c r="L95" s="230">
        <v>0</v>
      </c>
      <c r="M95" s="204"/>
      <c r="N95" s="230">
        <v>0</v>
      </c>
      <c r="O95" s="8"/>
      <c r="P95" s="230">
        <v>0</v>
      </c>
      <c r="Q95" s="8"/>
      <c r="R95" s="230">
        <v>0</v>
      </c>
      <c r="S95" s="8"/>
      <c r="T95" s="230"/>
      <c r="U95" s="8"/>
      <c r="V95" s="8"/>
      <c r="W95" s="40"/>
      <c r="X95" s="8"/>
      <c r="Y95" s="8"/>
    </row>
    <row r="96" spans="1:25" ht="135" x14ac:dyDescent="0.25">
      <c r="A96" s="564" t="s">
        <v>573</v>
      </c>
      <c r="B96" s="564"/>
      <c r="C96" s="564"/>
      <c r="D96" s="564"/>
      <c r="E96" s="754" t="s">
        <v>6989</v>
      </c>
      <c r="F96" s="450" t="s">
        <v>209</v>
      </c>
      <c r="G96" s="12" t="s">
        <v>192</v>
      </c>
      <c r="H96" s="12" t="s">
        <v>176</v>
      </c>
      <c r="I96" s="12" t="s">
        <v>206</v>
      </c>
      <c r="J96" s="25">
        <v>100</v>
      </c>
      <c r="K96" s="245" t="s">
        <v>2639</v>
      </c>
      <c r="L96" s="25">
        <v>100</v>
      </c>
      <c r="M96" s="204"/>
      <c r="N96" s="25">
        <v>100</v>
      </c>
      <c r="O96" s="8"/>
      <c r="P96" s="25">
        <v>100</v>
      </c>
      <c r="Q96" s="8"/>
      <c r="R96" s="25">
        <v>100</v>
      </c>
      <c r="S96" s="1"/>
      <c r="T96" s="25"/>
      <c r="U96" s="1"/>
      <c r="V96" s="8"/>
      <c r="W96" s="40"/>
      <c r="X96" s="8"/>
      <c r="Y96" s="8"/>
    </row>
    <row r="97" spans="1:25" ht="150" x14ac:dyDescent="0.25">
      <c r="A97" s="564">
        <v>57</v>
      </c>
      <c r="B97" s="564"/>
      <c r="C97" s="564"/>
      <c r="D97" s="754" t="s">
        <v>4963</v>
      </c>
      <c r="E97" s="754"/>
      <c r="F97" s="450" t="s">
        <v>210</v>
      </c>
      <c r="G97" s="12" t="s">
        <v>175</v>
      </c>
      <c r="H97" s="12" t="s">
        <v>176</v>
      </c>
      <c r="I97" s="12" t="s">
        <v>211</v>
      </c>
      <c r="J97" s="866">
        <v>0</v>
      </c>
      <c r="K97" s="246"/>
      <c r="L97" s="1">
        <v>0</v>
      </c>
      <c r="M97" s="204"/>
      <c r="N97" s="1">
        <v>0</v>
      </c>
      <c r="O97" s="8"/>
      <c r="P97" s="1">
        <v>0</v>
      </c>
      <c r="Q97" s="8"/>
      <c r="R97" s="1">
        <v>0</v>
      </c>
      <c r="S97" s="8"/>
      <c r="T97" s="1"/>
      <c r="U97" s="1"/>
      <c r="V97" s="8"/>
      <c r="W97" s="40"/>
      <c r="X97" s="8"/>
      <c r="Y97" s="8"/>
    </row>
    <row r="98" spans="1:25" ht="210" x14ac:dyDescent="0.25">
      <c r="A98" s="564">
        <v>58</v>
      </c>
      <c r="B98" s="564"/>
      <c r="C98" s="564"/>
      <c r="D98" s="754" t="s">
        <v>237</v>
      </c>
      <c r="E98" s="754"/>
      <c r="F98" s="450" t="s">
        <v>212</v>
      </c>
      <c r="G98" s="12" t="s">
        <v>192</v>
      </c>
      <c r="H98" s="12" t="s">
        <v>176</v>
      </c>
      <c r="I98" s="12" t="s">
        <v>213</v>
      </c>
      <c r="J98" s="866">
        <v>0</v>
      </c>
      <c r="K98" s="246" t="s">
        <v>2640</v>
      </c>
      <c r="L98" s="1">
        <v>0</v>
      </c>
      <c r="M98" s="204"/>
      <c r="N98" s="1">
        <v>0</v>
      </c>
      <c r="O98" s="8"/>
      <c r="P98" s="1">
        <v>0</v>
      </c>
      <c r="Q98" s="8"/>
      <c r="R98" s="1">
        <v>0</v>
      </c>
      <c r="S98" s="8"/>
      <c r="T98" s="1"/>
      <c r="U98" s="8"/>
      <c r="V98" s="8"/>
      <c r="W98" s="40"/>
      <c r="X98" s="8"/>
      <c r="Y98" s="8"/>
    </row>
    <row r="99" spans="1:25" ht="120" x14ac:dyDescent="0.25">
      <c r="A99" s="564">
        <v>59</v>
      </c>
      <c r="B99" s="564"/>
      <c r="C99" s="564"/>
      <c r="D99" s="754" t="s">
        <v>238</v>
      </c>
      <c r="E99" s="754"/>
      <c r="F99" s="450" t="s">
        <v>214</v>
      </c>
      <c r="G99" s="12" t="s">
        <v>175</v>
      </c>
      <c r="H99" s="12" t="s">
        <v>176</v>
      </c>
      <c r="I99" s="12" t="s">
        <v>202</v>
      </c>
      <c r="J99" s="186">
        <v>0</v>
      </c>
      <c r="K99" s="213"/>
      <c r="L99" s="207">
        <v>0</v>
      </c>
      <c r="M99" s="208"/>
      <c r="N99" s="207">
        <v>0</v>
      </c>
      <c r="O99" s="207"/>
      <c r="P99" s="207">
        <v>0</v>
      </c>
      <c r="Q99" s="207"/>
      <c r="R99" s="207">
        <v>0</v>
      </c>
      <c r="S99" s="207"/>
      <c r="T99" s="207"/>
      <c r="U99" s="207"/>
      <c r="V99" s="207"/>
      <c r="W99" s="41"/>
      <c r="X99" s="207"/>
      <c r="Y99" s="207"/>
    </row>
    <row r="100" spans="1:25" s="26" customFormat="1" ht="88.5" customHeight="1" x14ac:dyDescent="0.25">
      <c r="A100" s="28"/>
      <c r="B100" s="28"/>
      <c r="C100" s="750" t="s">
        <v>574</v>
      </c>
      <c r="D100" s="28"/>
      <c r="E100" s="1023"/>
      <c r="F100" s="762" t="s">
        <v>529</v>
      </c>
      <c r="G100" s="751"/>
      <c r="H100" s="751"/>
      <c r="I100" s="751"/>
      <c r="J100" s="218">
        <f>AVERAGE(J101:J105)</f>
        <v>40</v>
      </c>
      <c r="K100" s="224"/>
      <c r="L100" s="218">
        <f>AVERAGE(L101:L105)</f>
        <v>40</v>
      </c>
      <c r="M100" s="219"/>
      <c r="N100" s="218">
        <f>AVERAGE(N101:N105)</f>
        <v>40</v>
      </c>
      <c r="O100" s="220"/>
      <c r="P100" s="218">
        <f>AVERAGE(P101:P105)</f>
        <v>40</v>
      </c>
      <c r="Q100" s="220"/>
      <c r="R100" s="218">
        <f>AVERAGE(R101:R105)</f>
        <v>40</v>
      </c>
      <c r="S100" s="220"/>
      <c r="T100" s="218"/>
      <c r="U100" s="220"/>
      <c r="V100" s="220"/>
      <c r="W100" s="44"/>
      <c r="X100" s="220"/>
      <c r="Y100" s="220"/>
    </row>
    <row r="101" spans="1:25" ht="268.5" x14ac:dyDescent="0.25">
      <c r="A101" s="564">
        <v>60</v>
      </c>
      <c r="B101" s="564"/>
      <c r="C101" s="564"/>
      <c r="D101" s="754" t="s">
        <v>243</v>
      </c>
      <c r="E101" s="754"/>
      <c r="F101" s="450" t="s">
        <v>215</v>
      </c>
      <c r="G101" s="12" t="s">
        <v>175</v>
      </c>
      <c r="H101" s="12" t="s">
        <v>176</v>
      </c>
      <c r="I101" s="12" t="s">
        <v>216</v>
      </c>
      <c r="J101" s="1">
        <v>50</v>
      </c>
      <c r="K101" s="245" t="s">
        <v>2641</v>
      </c>
      <c r="L101" s="1">
        <v>50</v>
      </c>
      <c r="M101" s="204"/>
      <c r="N101" s="1">
        <v>50</v>
      </c>
      <c r="O101" s="8"/>
      <c r="P101" s="1">
        <v>50</v>
      </c>
      <c r="Q101" s="8"/>
      <c r="R101" s="1">
        <v>50</v>
      </c>
      <c r="S101" s="1"/>
      <c r="T101" s="1"/>
      <c r="U101" s="1"/>
      <c r="V101" s="8"/>
      <c r="W101" s="40"/>
      <c r="X101" s="8"/>
      <c r="Y101" s="8"/>
    </row>
    <row r="102" spans="1:25" ht="409.6" x14ac:dyDescent="0.25">
      <c r="A102" s="564">
        <v>61</v>
      </c>
      <c r="B102" s="564"/>
      <c r="C102" s="564"/>
      <c r="D102" s="754" t="s">
        <v>242</v>
      </c>
      <c r="E102" s="754"/>
      <c r="F102" s="450" t="s">
        <v>217</v>
      </c>
      <c r="G102" s="12" t="s">
        <v>218</v>
      </c>
      <c r="H102" s="12" t="s">
        <v>219</v>
      </c>
      <c r="I102" s="12" t="s">
        <v>220</v>
      </c>
      <c r="J102" s="1">
        <v>50</v>
      </c>
      <c r="K102" s="245" t="s">
        <v>2642</v>
      </c>
      <c r="L102" s="1">
        <v>50</v>
      </c>
      <c r="M102" s="204"/>
      <c r="N102" s="1">
        <v>50</v>
      </c>
      <c r="O102" s="8"/>
      <c r="P102" s="1">
        <v>50</v>
      </c>
      <c r="Q102" s="25"/>
      <c r="R102" s="1">
        <v>50</v>
      </c>
      <c r="S102" s="1"/>
      <c r="T102" s="1"/>
      <c r="U102" s="1"/>
      <c r="V102" s="8"/>
      <c r="W102" s="40"/>
      <c r="X102" s="8"/>
      <c r="Y102" s="8"/>
    </row>
    <row r="103" spans="1:25" ht="409.6" x14ac:dyDescent="0.25">
      <c r="A103" s="564">
        <v>62</v>
      </c>
      <c r="B103" s="564"/>
      <c r="C103" s="564"/>
      <c r="D103" s="754" t="s">
        <v>241</v>
      </c>
      <c r="E103" s="754"/>
      <c r="F103" s="450" t="s">
        <v>221</v>
      </c>
      <c r="G103" s="12" t="s">
        <v>175</v>
      </c>
      <c r="H103" s="12" t="s">
        <v>222</v>
      </c>
      <c r="I103" s="12" t="s">
        <v>202</v>
      </c>
      <c r="J103" s="1">
        <v>100</v>
      </c>
      <c r="K103" s="245" t="s">
        <v>2643</v>
      </c>
      <c r="L103" s="1">
        <v>100</v>
      </c>
      <c r="M103" s="204"/>
      <c r="N103" s="1">
        <v>100</v>
      </c>
      <c r="O103" s="8"/>
      <c r="P103" s="1">
        <v>100</v>
      </c>
      <c r="Q103" s="8"/>
      <c r="R103" s="1">
        <v>100</v>
      </c>
      <c r="S103" s="8"/>
      <c r="T103" s="1"/>
      <c r="U103" s="8"/>
      <c r="V103" s="8"/>
      <c r="W103" s="40"/>
      <c r="X103" s="8"/>
      <c r="Y103" s="8"/>
    </row>
    <row r="104" spans="1:25" ht="357.75" x14ac:dyDescent="0.25">
      <c r="A104" s="564">
        <v>63</v>
      </c>
      <c r="B104" s="564"/>
      <c r="C104" s="564"/>
      <c r="D104" s="754" t="s">
        <v>240</v>
      </c>
      <c r="E104" s="754"/>
      <c r="F104" s="450" t="s">
        <v>223</v>
      </c>
      <c r="G104" s="12" t="s">
        <v>224</v>
      </c>
      <c r="H104" s="12" t="s">
        <v>225</v>
      </c>
      <c r="I104" s="12" t="s">
        <v>226</v>
      </c>
      <c r="J104" s="1">
        <v>0</v>
      </c>
      <c r="K104" s="245" t="s">
        <v>2644</v>
      </c>
      <c r="L104" s="1">
        <v>0</v>
      </c>
      <c r="M104" s="204"/>
      <c r="N104" s="1">
        <v>0</v>
      </c>
      <c r="O104" s="8"/>
      <c r="P104" s="1">
        <v>0</v>
      </c>
      <c r="Q104" s="25"/>
      <c r="R104" s="1">
        <v>0</v>
      </c>
      <c r="S104" s="8"/>
      <c r="T104" s="1"/>
      <c r="U104" s="8"/>
      <c r="V104" s="8"/>
      <c r="W104" s="40"/>
      <c r="X104" s="8"/>
      <c r="Y104" s="8"/>
    </row>
    <row r="105" spans="1:25" ht="409.5" x14ac:dyDescent="0.25">
      <c r="A105" s="564">
        <v>64</v>
      </c>
      <c r="B105" s="564"/>
      <c r="C105" s="564"/>
      <c r="D105" s="754" t="s">
        <v>239</v>
      </c>
      <c r="E105" s="754"/>
      <c r="F105" s="450" t="s">
        <v>5118</v>
      </c>
      <c r="G105" s="12" t="s">
        <v>4971</v>
      </c>
      <c r="H105" s="12" t="s">
        <v>4972</v>
      </c>
      <c r="I105" s="12" t="s">
        <v>4973</v>
      </c>
      <c r="J105" s="191">
        <v>0</v>
      </c>
      <c r="K105" s="191" t="s">
        <v>2645</v>
      </c>
      <c r="L105" s="191">
        <v>0</v>
      </c>
      <c r="M105" s="245" t="s">
        <v>2646</v>
      </c>
      <c r="N105" s="191">
        <v>0</v>
      </c>
      <c r="P105" s="191">
        <v>0</v>
      </c>
      <c r="Q105" s="197"/>
      <c r="R105" s="191">
        <v>0</v>
      </c>
      <c r="S105" s="212"/>
      <c r="T105" s="191"/>
      <c r="U105" s="212"/>
      <c r="V105" s="197"/>
      <c r="W105" s="40"/>
      <c r="X105" s="197"/>
      <c r="Y105" s="197"/>
    </row>
    <row r="106" spans="1:25" s="26" customFormat="1" ht="130.5" customHeight="1" x14ac:dyDescent="0.25">
      <c r="A106" s="28"/>
      <c r="B106" s="750" t="s">
        <v>575</v>
      </c>
      <c r="C106" s="28"/>
      <c r="D106" s="28"/>
      <c r="E106" s="28"/>
      <c r="F106" s="901" t="s">
        <v>5030</v>
      </c>
      <c r="G106" s="765"/>
      <c r="H106" s="765"/>
      <c r="I106" s="28"/>
      <c r="J106" s="203">
        <f>AVERAGE(J107,J112,J115,J140)</f>
        <v>20.625</v>
      </c>
      <c r="K106" s="23"/>
      <c r="L106" s="203">
        <f>AVERAGE(L107,L112,L115,L140)</f>
        <v>18.125</v>
      </c>
      <c r="M106" s="23"/>
      <c r="N106" s="203">
        <f>AVERAGE(N107,N112,N115,N140)</f>
        <v>18.125</v>
      </c>
      <c r="O106" s="23"/>
      <c r="P106" s="203">
        <f>AVERAGE(P107,P112,P115,P140)</f>
        <v>3.75</v>
      </c>
      <c r="Q106" s="23"/>
      <c r="R106" s="203">
        <f>AVERAGE(R107,R112,R115,R140)</f>
        <v>3.75</v>
      </c>
      <c r="S106" s="23"/>
      <c r="T106" s="203">
        <f>AVERAGE(T107,T112,T115,T140)</f>
        <v>3.75</v>
      </c>
      <c r="U106" s="23"/>
      <c r="V106" s="203">
        <f>AVERAGE(V107,V112,V115,V140)</f>
        <v>2.5</v>
      </c>
      <c r="W106" s="44"/>
      <c r="X106" s="203">
        <f>AVERAGE(X107,X112,X115,X140)</f>
        <v>2.5</v>
      </c>
      <c r="Y106" s="23"/>
    </row>
    <row r="107" spans="1:25" s="26" customFormat="1" ht="144.75" customHeight="1" x14ac:dyDescent="0.25">
      <c r="A107" s="28"/>
      <c r="B107" s="28"/>
      <c r="C107" s="750" t="s">
        <v>576</v>
      </c>
      <c r="D107" s="28"/>
      <c r="E107" s="28"/>
      <c r="F107" s="502" t="s">
        <v>5031</v>
      </c>
      <c r="G107" s="28"/>
      <c r="H107" s="28"/>
      <c r="I107" s="28"/>
      <c r="J107" s="203">
        <f>AVERAGE(J108:J111)</f>
        <v>0</v>
      </c>
      <c r="K107" s="23"/>
      <c r="L107" s="203">
        <f>AVERAGE(L108:L111)</f>
        <v>0</v>
      </c>
      <c r="M107" s="23"/>
      <c r="N107" s="203">
        <f>AVERAGE(N108:N111)</f>
        <v>0</v>
      </c>
      <c r="O107" s="23"/>
      <c r="P107" s="203">
        <f>AVERAGE(P108:P111)</f>
        <v>0</v>
      </c>
      <c r="Q107" s="23"/>
      <c r="R107" s="203">
        <f>AVERAGE(R108:R111)</f>
        <v>0</v>
      </c>
      <c r="S107" s="23"/>
      <c r="T107" s="203">
        <f>AVERAGE(T108:T111)</f>
        <v>0</v>
      </c>
      <c r="U107" s="23"/>
      <c r="V107" s="203">
        <f>AVERAGE(V108:V111)</f>
        <v>0</v>
      </c>
      <c r="W107" s="44"/>
      <c r="X107" s="203">
        <f>AVERAGE(X108:X111)</f>
        <v>0</v>
      </c>
      <c r="Y107" s="23"/>
    </row>
    <row r="108" spans="1:25" ht="45" x14ac:dyDescent="0.25">
      <c r="A108" s="564">
        <v>65</v>
      </c>
      <c r="B108" s="564"/>
      <c r="C108" s="564"/>
      <c r="D108" s="754" t="s">
        <v>244</v>
      </c>
      <c r="E108" s="754"/>
      <c r="F108" s="450" t="s">
        <v>244</v>
      </c>
      <c r="G108" s="12" t="s">
        <v>245</v>
      </c>
      <c r="H108" s="12" t="s">
        <v>246</v>
      </c>
      <c r="I108" s="12" t="s">
        <v>247</v>
      </c>
      <c r="J108" s="1">
        <v>0</v>
      </c>
      <c r="K108" s="560" t="s">
        <v>2647</v>
      </c>
      <c r="L108" s="1">
        <v>0</v>
      </c>
      <c r="M108" s="208"/>
      <c r="N108" s="1">
        <v>0</v>
      </c>
      <c r="O108" s="207"/>
      <c r="P108" s="1">
        <v>0</v>
      </c>
      <c r="Q108" s="207"/>
      <c r="R108" s="1">
        <v>0</v>
      </c>
      <c r="S108" s="207"/>
      <c r="T108" s="1">
        <v>0</v>
      </c>
      <c r="U108" s="207"/>
      <c r="V108" s="207">
        <v>0</v>
      </c>
      <c r="W108" s="41"/>
      <c r="X108" s="207">
        <v>0</v>
      </c>
      <c r="Y108" s="207"/>
    </row>
    <row r="109" spans="1:25" ht="120" x14ac:dyDescent="0.25">
      <c r="A109" s="564">
        <v>66</v>
      </c>
      <c r="B109" s="564"/>
      <c r="C109" s="564"/>
      <c r="D109" s="754" t="s">
        <v>304</v>
      </c>
      <c r="E109" s="754"/>
      <c r="F109" s="450" t="s">
        <v>5503</v>
      </c>
      <c r="G109" s="12" t="s">
        <v>248</v>
      </c>
      <c r="H109" s="12" t="s">
        <v>249</v>
      </c>
      <c r="I109" s="12" t="s">
        <v>247</v>
      </c>
      <c r="J109" s="1">
        <v>0</v>
      </c>
      <c r="K109" s="212"/>
      <c r="L109" s="1">
        <v>0</v>
      </c>
      <c r="M109" s="208"/>
      <c r="N109" s="1">
        <v>0</v>
      </c>
      <c r="O109" s="207"/>
      <c r="P109" s="1">
        <v>0</v>
      </c>
      <c r="Q109" s="207"/>
      <c r="R109" s="1">
        <v>0</v>
      </c>
      <c r="S109" s="207"/>
      <c r="T109" s="1">
        <v>0</v>
      </c>
      <c r="U109" s="207"/>
      <c r="V109" s="207">
        <v>0</v>
      </c>
      <c r="W109" s="41"/>
      <c r="X109" s="207">
        <v>0</v>
      </c>
      <c r="Y109" s="207"/>
    </row>
    <row r="110" spans="1:25" ht="120" x14ac:dyDescent="0.25">
      <c r="A110" s="564">
        <v>67</v>
      </c>
      <c r="B110" s="564"/>
      <c r="C110" s="564"/>
      <c r="D110" s="754" t="s">
        <v>306</v>
      </c>
      <c r="E110" s="754"/>
      <c r="F110" s="450" t="s">
        <v>250</v>
      </c>
      <c r="G110" s="12" t="s">
        <v>248</v>
      </c>
      <c r="H110" s="12" t="s">
        <v>251</v>
      </c>
      <c r="I110" s="12" t="s">
        <v>247</v>
      </c>
      <c r="J110" s="1">
        <v>0</v>
      </c>
      <c r="K110" s="560" t="s">
        <v>6949</v>
      </c>
      <c r="L110" s="1">
        <v>0</v>
      </c>
      <c r="M110" s="208"/>
      <c r="N110" s="1">
        <v>0</v>
      </c>
      <c r="O110" s="207"/>
      <c r="P110" s="1">
        <v>0</v>
      </c>
      <c r="Q110" s="207"/>
      <c r="R110" s="1">
        <v>0</v>
      </c>
      <c r="S110" s="210"/>
      <c r="T110" s="1">
        <v>0</v>
      </c>
      <c r="U110" s="210"/>
      <c r="V110" s="207">
        <v>0</v>
      </c>
      <c r="W110" s="41"/>
      <c r="X110" s="207">
        <v>0</v>
      </c>
      <c r="Y110" s="207"/>
    </row>
    <row r="111" spans="1:25" ht="45" x14ac:dyDescent="0.25">
      <c r="A111" s="564">
        <v>68</v>
      </c>
      <c r="B111" s="564"/>
      <c r="C111" s="564"/>
      <c r="D111" s="754" t="s">
        <v>305</v>
      </c>
      <c r="E111" s="754"/>
      <c r="F111" s="450" t="s">
        <v>252</v>
      </c>
      <c r="G111" s="12" t="s">
        <v>253</v>
      </c>
      <c r="H111" s="12" t="s">
        <v>254</v>
      </c>
      <c r="I111" s="12" t="s">
        <v>255</v>
      </c>
      <c r="J111" s="1">
        <v>0</v>
      </c>
      <c r="K111" s="212"/>
      <c r="L111" s="1">
        <v>0</v>
      </c>
      <c r="M111" s="208"/>
      <c r="N111" s="1">
        <v>0</v>
      </c>
      <c r="O111" s="207"/>
      <c r="P111" s="1">
        <v>0</v>
      </c>
      <c r="Q111" s="207"/>
      <c r="R111" s="1">
        <v>0</v>
      </c>
      <c r="S111" s="207"/>
      <c r="T111" s="1">
        <v>0</v>
      </c>
      <c r="U111" s="207"/>
      <c r="V111" s="207">
        <v>0</v>
      </c>
      <c r="W111" s="41"/>
      <c r="X111" s="207">
        <v>0</v>
      </c>
      <c r="Y111" s="207"/>
    </row>
    <row r="112" spans="1:25" s="26" customFormat="1" ht="91.5" customHeight="1" x14ac:dyDescent="0.25">
      <c r="A112" s="28"/>
      <c r="B112" s="28"/>
      <c r="C112" s="750" t="s">
        <v>577</v>
      </c>
      <c r="D112" s="28"/>
      <c r="E112" s="1024"/>
      <c r="F112" s="766" t="s">
        <v>5032</v>
      </c>
      <c r="G112" s="751"/>
      <c r="H112" s="751"/>
      <c r="I112" s="751"/>
      <c r="J112" s="185">
        <f>AVERAGE(J113,J114)</f>
        <v>50</v>
      </c>
      <c r="K112" s="224"/>
      <c r="L112" s="185">
        <f>AVERAGE(L113,L114)</f>
        <v>50</v>
      </c>
      <c r="M112" s="219"/>
      <c r="N112" s="185">
        <f>AVERAGE(N113,N114)</f>
        <v>50</v>
      </c>
      <c r="O112" s="220"/>
      <c r="P112" s="185">
        <f>AVERAGE(P113,P114)</f>
        <v>0</v>
      </c>
      <c r="Q112" s="220"/>
      <c r="R112" s="185">
        <f>AVERAGE(R113,R114)</f>
        <v>0</v>
      </c>
      <c r="S112" s="220"/>
      <c r="T112" s="185">
        <f>AVERAGE(T113,T114)</f>
        <v>0</v>
      </c>
      <c r="U112" s="220"/>
      <c r="V112" s="185">
        <f>AVERAGE(V113,V114)</f>
        <v>0</v>
      </c>
      <c r="W112" s="44"/>
      <c r="X112" s="185">
        <f>AVERAGE(X113,X114)</f>
        <v>0</v>
      </c>
      <c r="Y112" s="220"/>
    </row>
    <row r="113" spans="1:25" ht="230.25" x14ac:dyDescent="0.25">
      <c r="A113" s="564">
        <v>69</v>
      </c>
      <c r="B113" s="564"/>
      <c r="C113" s="564"/>
      <c r="D113" s="754" t="s">
        <v>307</v>
      </c>
      <c r="E113" s="754"/>
      <c r="F113" s="450" t="s">
        <v>256</v>
      </c>
      <c r="G113" s="12" t="s">
        <v>257</v>
      </c>
      <c r="H113" s="12" t="s">
        <v>258</v>
      </c>
      <c r="I113" s="12" t="s">
        <v>247</v>
      </c>
      <c r="J113" s="559">
        <v>100</v>
      </c>
      <c r="K113" s="247" t="s">
        <v>2648</v>
      </c>
      <c r="L113" s="559">
        <v>100</v>
      </c>
      <c r="M113" s="208"/>
      <c r="N113" s="559">
        <v>100</v>
      </c>
      <c r="O113" s="247" t="s">
        <v>2648</v>
      </c>
      <c r="P113" s="559">
        <v>0</v>
      </c>
      <c r="Q113" s="248" t="s">
        <v>2649</v>
      </c>
      <c r="R113" s="559">
        <v>0</v>
      </c>
      <c r="S113" s="207"/>
      <c r="T113" s="559">
        <v>0</v>
      </c>
      <c r="U113" s="207"/>
      <c r="V113" s="559">
        <v>0</v>
      </c>
      <c r="W113" s="41"/>
      <c r="X113" s="559">
        <v>0</v>
      </c>
      <c r="Y113" s="207"/>
    </row>
    <row r="114" spans="1:25" ht="105" x14ac:dyDescent="0.25">
      <c r="A114" s="564">
        <v>70</v>
      </c>
      <c r="B114" s="564"/>
      <c r="C114" s="564"/>
      <c r="D114" s="754" t="s">
        <v>308</v>
      </c>
      <c r="E114" s="754"/>
      <c r="F114" s="450" t="s">
        <v>259</v>
      </c>
      <c r="G114" s="12" t="s">
        <v>260</v>
      </c>
      <c r="H114" s="12" t="s">
        <v>261</v>
      </c>
      <c r="I114" s="12" t="s">
        <v>262</v>
      </c>
      <c r="J114" s="559">
        <v>0</v>
      </c>
      <c r="K114" s="560" t="s">
        <v>6950</v>
      </c>
      <c r="L114" s="559">
        <v>0</v>
      </c>
      <c r="M114" s="208"/>
      <c r="N114" s="559">
        <v>0</v>
      </c>
      <c r="O114" s="210"/>
      <c r="P114" s="559">
        <v>0</v>
      </c>
      <c r="Q114" s="207"/>
      <c r="R114" s="559">
        <v>0</v>
      </c>
      <c r="S114" s="207"/>
      <c r="T114" s="559">
        <v>0</v>
      </c>
      <c r="U114" s="207"/>
      <c r="V114" s="559">
        <v>0</v>
      </c>
      <c r="W114" s="41"/>
      <c r="X114" s="559">
        <v>0</v>
      </c>
      <c r="Y114" s="207"/>
    </row>
    <row r="115" spans="1:25" s="26" customFormat="1" ht="72" customHeight="1" x14ac:dyDescent="0.25">
      <c r="A115" s="28"/>
      <c r="B115" s="28"/>
      <c r="C115" s="750" t="s">
        <v>578</v>
      </c>
      <c r="D115" s="28"/>
      <c r="E115" s="1023"/>
      <c r="F115" s="762" t="s">
        <v>530</v>
      </c>
      <c r="G115" s="751"/>
      <c r="H115" s="751"/>
      <c r="I115" s="751"/>
      <c r="J115" s="218">
        <f>AVERAGE(J116,J122,J128,J134)</f>
        <v>12.5</v>
      </c>
      <c r="K115" s="224"/>
      <c r="L115" s="218">
        <f>AVERAGE(L116,L122,L128,L134)</f>
        <v>12.5</v>
      </c>
      <c r="M115" s="219"/>
      <c r="N115" s="218">
        <f>AVERAGE(N116,N122,N128,N134)</f>
        <v>12.5</v>
      </c>
      <c r="O115" s="220"/>
      <c r="P115" s="218">
        <f>AVERAGE(P116,P122,P128,P134)</f>
        <v>5</v>
      </c>
      <c r="Q115" s="220"/>
      <c r="R115" s="218">
        <f>AVERAGE(R116,R122,R128,R134)</f>
        <v>5</v>
      </c>
      <c r="S115" s="220"/>
      <c r="T115" s="218">
        <f>AVERAGE(T116,T122,T128,T134)</f>
        <v>5</v>
      </c>
      <c r="U115" s="220"/>
      <c r="V115" s="218">
        <f>AVERAGE(V116,V122,V128,V134)</f>
        <v>0</v>
      </c>
      <c r="W115" s="44"/>
      <c r="X115" s="218">
        <f>AVERAGE(X116,X122,X128,X134)</f>
        <v>0</v>
      </c>
      <c r="Y115" s="220"/>
    </row>
    <row r="116" spans="1:25" s="52" customFormat="1" ht="72" customHeight="1" x14ac:dyDescent="0.25">
      <c r="A116" s="31">
        <v>71</v>
      </c>
      <c r="B116" s="31"/>
      <c r="C116" s="758"/>
      <c r="D116" s="763" t="s">
        <v>646</v>
      </c>
      <c r="E116" s="763"/>
      <c r="F116" s="764" t="s">
        <v>646</v>
      </c>
      <c r="G116" s="30"/>
      <c r="H116" s="30"/>
      <c r="I116" s="30"/>
      <c r="J116" s="214">
        <f>AVERAGE(J117:J121)</f>
        <v>0</v>
      </c>
      <c r="K116" s="221"/>
      <c r="L116" s="214">
        <f>AVERAGE(L117:L121)</f>
        <v>0</v>
      </c>
      <c r="M116" s="215"/>
      <c r="N116" s="214">
        <f>AVERAGE(N117:N121)</f>
        <v>0</v>
      </c>
      <c r="O116" s="216"/>
      <c r="P116" s="214">
        <f>AVERAGE(P117:P121)</f>
        <v>0</v>
      </c>
      <c r="Q116" s="216"/>
      <c r="R116" s="214">
        <f>AVERAGE(R117:R121)</f>
        <v>0</v>
      </c>
      <c r="S116" s="216"/>
      <c r="T116" s="214">
        <f>AVERAGE(T117:T121)</f>
        <v>0</v>
      </c>
      <c r="U116" s="216"/>
      <c r="V116" s="214">
        <f>AVERAGE(V117:V121)</f>
        <v>0</v>
      </c>
      <c r="W116" s="43"/>
      <c r="X116" s="214">
        <f>AVERAGE(X117:X121)</f>
        <v>0</v>
      </c>
      <c r="Y116" s="216"/>
    </row>
    <row r="117" spans="1:25" ht="180" x14ac:dyDescent="0.25">
      <c r="A117" s="564" t="s">
        <v>5033</v>
      </c>
      <c r="B117" s="564"/>
      <c r="C117" s="564"/>
      <c r="D117" s="564"/>
      <c r="E117" s="754" t="s">
        <v>6991</v>
      </c>
      <c r="F117" s="450" t="s">
        <v>263</v>
      </c>
      <c r="G117" s="12" t="s">
        <v>5034</v>
      </c>
      <c r="H117" s="12" t="s">
        <v>5035</v>
      </c>
      <c r="I117" s="12" t="s">
        <v>5036</v>
      </c>
      <c r="J117" s="1">
        <v>0</v>
      </c>
      <c r="K117" s="248" t="s">
        <v>2650</v>
      </c>
      <c r="L117" s="1">
        <v>0</v>
      </c>
      <c r="M117" s="208"/>
      <c r="N117" s="1">
        <v>0</v>
      </c>
      <c r="O117" s="207"/>
      <c r="P117" s="1">
        <v>0</v>
      </c>
      <c r="Q117" s="207"/>
      <c r="R117" s="1">
        <v>0</v>
      </c>
      <c r="S117" s="207"/>
      <c r="T117" s="1">
        <v>0</v>
      </c>
      <c r="U117" s="207"/>
      <c r="V117" s="1">
        <v>0</v>
      </c>
      <c r="W117" s="41"/>
      <c r="X117" s="1">
        <v>0</v>
      </c>
      <c r="Y117" s="207"/>
    </row>
    <row r="118" spans="1:25" ht="210" x14ac:dyDescent="0.25">
      <c r="A118" s="564" t="s">
        <v>5037</v>
      </c>
      <c r="B118" s="564"/>
      <c r="C118" s="564"/>
      <c r="D118" s="564"/>
      <c r="E118" s="754" t="s">
        <v>6990</v>
      </c>
      <c r="F118" s="450" t="s">
        <v>264</v>
      </c>
      <c r="G118" s="12" t="s">
        <v>265</v>
      </c>
      <c r="H118" s="12" t="s">
        <v>266</v>
      </c>
      <c r="I118" s="12" t="s">
        <v>267</v>
      </c>
      <c r="J118" s="186"/>
      <c r="K118" s="210"/>
      <c r="L118" s="207"/>
      <c r="M118" s="208"/>
      <c r="N118" s="207"/>
      <c r="O118" s="207"/>
      <c r="P118" s="207"/>
      <c r="Q118" s="207"/>
      <c r="R118" s="207"/>
      <c r="S118" s="207"/>
      <c r="T118" s="207"/>
      <c r="U118" s="207"/>
      <c r="V118" s="207"/>
      <c r="W118" s="41"/>
      <c r="X118" s="207"/>
      <c r="Y118" s="207"/>
    </row>
    <row r="119" spans="1:25" ht="45" x14ac:dyDescent="0.25">
      <c r="A119" s="564" t="s">
        <v>5038</v>
      </c>
      <c r="B119" s="564"/>
      <c r="C119" s="564"/>
      <c r="D119" s="564"/>
      <c r="E119" s="754" t="s">
        <v>6992</v>
      </c>
      <c r="F119" s="450" t="s">
        <v>268</v>
      </c>
      <c r="G119" s="12" t="s">
        <v>269</v>
      </c>
      <c r="H119" s="12" t="s">
        <v>270</v>
      </c>
      <c r="I119" s="12" t="s">
        <v>271</v>
      </c>
      <c r="J119" s="186"/>
      <c r="K119" s="210"/>
      <c r="L119" s="207"/>
      <c r="M119" s="208"/>
      <c r="N119" s="207"/>
      <c r="O119" s="207"/>
      <c r="P119" s="207"/>
      <c r="Q119" s="207"/>
      <c r="R119" s="207"/>
      <c r="S119" s="207"/>
      <c r="T119" s="207"/>
      <c r="U119" s="207"/>
      <c r="V119" s="207"/>
      <c r="W119" s="41"/>
      <c r="X119" s="207"/>
      <c r="Y119" s="207"/>
    </row>
    <row r="120" spans="1:25" ht="165" x14ac:dyDescent="0.25">
      <c r="A120" s="564" t="s">
        <v>5039</v>
      </c>
      <c r="B120" s="564"/>
      <c r="C120" s="564"/>
      <c r="D120" s="564"/>
      <c r="E120" s="754" t="s">
        <v>6993</v>
      </c>
      <c r="F120" s="450" t="s">
        <v>272</v>
      </c>
      <c r="G120" s="12" t="s">
        <v>273</v>
      </c>
      <c r="H120" s="12" t="s">
        <v>274</v>
      </c>
      <c r="I120" s="12" t="s">
        <v>275</v>
      </c>
      <c r="J120" s="186"/>
      <c r="K120" s="210"/>
      <c r="L120" s="207"/>
      <c r="M120" s="208"/>
      <c r="N120" s="207"/>
      <c r="O120" s="207"/>
      <c r="P120" s="207"/>
      <c r="Q120" s="207"/>
      <c r="R120" s="207"/>
      <c r="S120" s="207"/>
      <c r="T120" s="207"/>
      <c r="U120" s="207"/>
      <c r="V120" s="207"/>
      <c r="W120" s="41"/>
      <c r="X120" s="207"/>
      <c r="Y120" s="207"/>
    </row>
    <row r="121" spans="1:25" ht="120" x14ac:dyDescent="0.25">
      <c r="A121" s="564" t="s">
        <v>5040</v>
      </c>
      <c r="B121" s="564"/>
      <c r="C121" s="564"/>
      <c r="D121" s="564"/>
      <c r="E121" s="754" t="s">
        <v>6994</v>
      </c>
      <c r="F121" s="450" t="s">
        <v>276</v>
      </c>
      <c r="G121" s="12" t="s">
        <v>277</v>
      </c>
      <c r="H121" s="12" t="s">
        <v>278</v>
      </c>
      <c r="I121" s="12" t="s">
        <v>5119</v>
      </c>
      <c r="J121" s="186"/>
      <c r="K121" s="210"/>
      <c r="L121" s="207"/>
      <c r="M121" s="208"/>
      <c r="N121" s="207"/>
      <c r="O121" s="207"/>
      <c r="P121" s="207"/>
      <c r="Q121" s="207"/>
      <c r="R121" s="207"/>
      <c r="S121" s="207"/>
      <c r="T121" s="207"/>
      <c r="U121" s="207"/>
      <c r="V121" s="207"/>
      <c r="W121" s="41"/>
      <c r="X121" s="207"/>
      <c r="Y121" s="207"/>
    </row>
    <row r="122" spans="1:25" s="52" customFormat="1" ht="69" x14ac:dyDescent="0.25">
      <c r="A122" s="31">
        <v>72</v>
      </c>
      <c r="B122" s="31"/>
      <c r="C122" s="31"/>
      <c r="D122" s="763" t="s">
        <v>6995</v>
      </c>
      <c r="E122" s="763"/>
      <c r="F122" s="517" t="s">
        <v>647</v>
      </c>
      <c r="G122" s="30"/>
      <c r="H122" s="30"/>
      <c r="I122" s="30"/>
      <c r="J122" s="214">
        <f>AVERAGE(J123:J127)</f>
        <v>0</v>
      </c>
      <c r="K122" s="221"/>
      <c r="L122" s="214">
        <f>AVERAGE(L123:L127)</f>
        <v>0</v>
      </c>
      <c r="M122" s="215"/>
      <c r="N122" s="214">
        <f>AVERAGE(N123:N127)</f>
        <v>0</v>
      </c>
      <c r="O122" s="216"/>
      <c r="P122" s="214">
        <f>AVERAGE(P123:P127)</f>
        <v>0</v>
      </c>
      <c r="Q122" s="216"/>
      <c r="R122" s="214">
        <f>AVERAGE(R123:R127)</f>
        <v>0</v>
      </c>
      <c r="S122" s="216"/>
      <c r="T122" s="214">
        <f>AVERAGE(T123:T127)</f>
        <v>0</v>
      </c>
      <c r="U122" s="216"/>
      <c r="V122" s="214">
        <f>AVERAGE(V123:V127)</f>
        <v>0</v>
      </c>
      <c r="W122" s="43"/>
      <c r="X122" s="214">
        <f>AVERAGE(X123:X127)</f>
        <v>0</v>
      </c>
      <c r="Y122" s="216"/>
    </row>
    <row r="123" spans="1:25" ht="267.75" x14ac:dyDescent="0.25">
      <c r="A123" s="564" t="s">
        <v>579</v>
      </c>
      <c r="B123" s="564"/>
      <c r="C123" s="564"/>
      <c r="D123" s="564"/>
      <c r="E123" s="754" t="s">
        <v>6991</v>
      </c>
      <c r="F123" s="450" t="s">
        <v>279</v>
      </c>
      <c r="G123" s="12" t="s">
        <v>5041</v>
      </c>
      <c r="H123" s="12" t="s">
        <v>5042</v>
      </c>
      <c r="I123" s="12" t="s">
        <v>5043</v>
      </c>
      <c r="J123" s="186">
        <v>0</v>
      </c>
      <c r="K123" s="247" t="s">
        <v>2651</v>
      </c>
      <c r="L123" s="186">
        <v>0</v>
      </c>
      <c r="M123" s="207"/>
      <c r="N123" s="186">
        <v>0</v>
      </c>
      <c r="O123" s="207"/>
      <c r="P123" s="186">
        <v>0</v>
      </c>
      <c r="Q123" s="207"/>
      <c r="R123" s="186">
        <v>0</v>
      </c>
      <c r="S123" s="247"/>
      <c r="T123" s="186">
        <v>0</v>
      </c>
      <c r="U123" s="247" t="s">
        <v>2651</v>
      </c>
      <c r="V123" s="186">
        <v>0</v>
      </c>
      <c r="W123" s="41"/>
      <c r="X123" s="186">
        <v>0</v>
      </c>
      <c r="Y123" s="207"/>
    </row>
    <row r="124" spans="1:25" ht="105" x14ac:dyDescent="0.25">
      <c r="A124" s="564" t="s">
        <v>580</v>
      </c>
      <c r="B124" s="564"/>
      <c r="C124" s="564"/>
      <c r="D124" s="564"/>
      <c r="E124" s="754" t="s">
        <v>6990</v>
      </c>
      <c r="F124" s="450" t="s">
        <v>280</v>
      </c>
      <c r="G124" s="12" t="s">
        <v>281</v>
      </c>
      <c r="H124" s="12" t="s">
        <v>282</v>
      </c>
      <c r="I124" s="12" t="s">
        <v>267</v>
      </c>
      <c r="J124" s="207"/>
      <c r="K124" s="207"/>
      <c r="L124" s="207"/>
      <c r="M124" s="207"/>
      <c r="N124" s="207"/>
      <c r="O124" s="207"/>
      <c r="P124" s="207"/>
      <c r="Q124" s="207"/>
      <c r="R124" s="207"/>
      <c r="S124" s="207"/>
      <c r="T124" s="207"/>
      <c r="U124" s="207"/>
      <c r="V124" s="207"/>
      <c r="W124" s="207"/>
      <c r="X124" s="207"/>
      <c r="Y124" s="207"/>
    </row>
    <row r="125" spans="1:25" ht="45" x14ac:dyDescent="0.25">
      <c r="A125" s="564" t="s">
        <v>581</v>
      </c>
      <c r="B125" s="564"/>
      <c r="C125" s="564"/>
      <c r="D125" s="564"/>
      <c r="E125" s="754" t="s">
        <v>6992</v>
      </c>
      <c r="F125" s="450" t="s">
        <v>283</v>
      </c>
      <c r="G125" s="12" t="s">
        <v>269</v>
      </c>
      <c r="H125" s="12" t="s">
        <v>270</v>
      </c>
      <c r="I125" s="12" t="s">
        <v>271</v>
      </c>
      <c r="J125" s="207"/>
      <c r="K125" s="207"/>
      <c r="L125" s="207"/>
      <c r="M125" s="207"/>
      <c r="N125" s="207"/>
      <c r="O125" s="207"/>
      <c r="P125" s="207"/>
      <c r="Q125" s="207"/>
      <c r="R125" s="207"/>
      <c r="S125" s="207"/>
      <c r="T125" s="207"/>
      <c r="U125" s="207"/>
      <c r="V125" s="207"/>
      <c r="W125" s="207"/>
      <c r="X125" s="207"/>
      <c r="Y125" s="207"/>
    </row>
    <row r="126" spans="1:25" ht="165" x14ac:dyDescent="0.25">
      <c r="A126" s="564" t="s">
        <v>582</v>
      </c>
      <c r="B126" s="564"/>
      <c r="C126" s="564"/>
      <c r="D126" s="564"/>
      <c r="E126" s="754" t="s">
        <v>6993</v>
      </c>
      <c r="F126" s="450" t="s">
        <v>272</v>
      </c>
      <c r="G126" s="12" t="s">
        <v>273</v>
      </c>
      <c r="H126" s="12" t="s">
        <v>274</v>
      </c>
      <c r="I126" s="12" t="s">
        <v>275</v>
      </c>
      <c r="J126" s="207"/>
      <c r="K126" s="207"/>
      <c r="L126" s="207"/>
      <c r="M126" s="207"/>
      <c r="N126" s="207"/>
      <c r="O126" s="207"/>
      <c r="P126" s="207"/>
      <c r="Q126" s="207"/>
      <c r="R126" s="207"/>
      <c r="S126" s="207"/>
      <c r="T126" s="207"/>
      <c r="U126" s="207"/>
      <c r="V126" s="207"/>
      <c r="W126" s="207"/>
      <c r="X126" s="207"/>
      <c r="Y126" s="207"/>
    </row>
    <row r="127" spans="1:25" ht="120" x14ac:dyDescent="0.25">
      <c r="A127" s="564" t="s">
        <v>583</v>
      </c>
      <c r="B127" s="564"/>
      <c r="C127" s="564"/>
      <c r="D127" s="564"/>
      <c r="E127" s="754" t="s">
        <v>6994</v>
      </c>
      <c r="F127" s="450" t="s">
        <v>276</v>
      </c>
      <c r="G127" s="12" t="s">
        <v>277</v>
      </c>
      <c r="H127" s="12" t="s">
        <v>278</v>
      </c>
      <c r="I127" s="12" t="s">
        <v>5119</v>
      </c>
      <c r="J127" s="866"/>
      <c r="K127" s="187"/>
      <c r="L127" s="866"/>
      <c r="M127" s="208"/>
      <c r="N127" s="866"/>
      <c r="O127" s="207"/>
      <c r="P127" s="866"/>
      <c r="Q127" s="207"/>
      <c r="R127" s="866"/>
      <c r="S127" s="207"/>
      <c r="T127" s="186"/>
      <c r="U127" s="207"/>
      <c r="V127" s="207"/>
      <c r="W127" s="41"/>
      <c r="X127" s="207"/>
      <c r="Y127" s="207"/>
    </row>
    <row r="128" spans="1:25" s="52" customFormat="1" ht="51.75" x14ac:dyDescent="0.25">
      <c r="A128" s="31">
        <v>73</v>
      </c>
      <c r="B128" s="31"/>
      <c r="C128" s="31"/>
      <c r="D128" s="763" t="s">
        <v>6996</v>
      </c>
      <c r="E128" s="763"/>
      <c r="F128" s="517" t="s">
        <v>648</v>
      </c>
      <c r="G128" s="30"/>
      <c r="H128" s="30"/>
      <c r="I128" s="30"/>
      <c r="J128" s="214">
        <f>AVERAGE(J129:J133)</f>
        <v>30</v>
      </c>
      <c r="K128" s="221"/>
      <c r="L128" s="214">
        <f>AVERAGE(L129:L133)</f>
        <v>30</v>
      </c>
      <c r="M128" s="215"/>
      <c r="N128" s="214">
        <f>AVERAGE(N129:N133)</f>
        <v>30</v>
      </c>
      <c r="O128" s="216"/>
      <c r="P128" s="214">
        <f>AVERAGE(P129:P133)</f>
        <v>0</v>
      </c>
      <c r="Q128" s="216"/>
      <c r="R128" s="214">
        <f>AVERAGE(R129:R133)</f>
        <v>0</v>
      </c>
      <c r="S128" s="216"/>
      <c r="T128" s="214">
        <f>AVERAGE(T129:T133)</f>
        <v>0</v>
      </c>
      <c r="U128" s="216"/>
      <c r="V128" s="214">
        <f>AVERAGE(V129:V133)</f>
        <v>0</v>
      </c>
      <c r="W128" s="43"/>
      <c r="X128" s="214">
        <f>AVERAGE(X129:X133)</f>
        <v>0</v>
      </c>
      <c r="Y128" s="216"/>
    </row>
    <row r="129" spans="1:25" ht="318.75" x14ac:dyDescent="0.25">
      <c r="A129" s="564" t="s">
        <v>584</v>
      </c>
      <c r="B129" s="564"/>
      <c r="C129" s="564"/>
      <c r="D129" s="564"/>
      <c r="E129" s="754" t="s">
        <v>6991</v>
      </c>
      <c r="F129" s="450" t="s">
        <v>284</v>
      </c>
      <c r="G129" s="12" t="s">
        <v>5044</v>
      </c>
      <c r="H129" s="12" t="s">
        <v>5045</v>
      </c>
      <c r="I129" s="12" t="s">
        <v>5046</v>
      </c>
      <c r="J129" s="559">
        <v>50</v>
      </c>
      <c r="K129" s="249" t="s">
        <v>2652</v>
      </c>
      <c r="L129" s="186">
        <v>50</v>
      </c>
      <c r="M129" s="207"/>
      <c r="N129" s="559">
        <v>50</v>
      </c>
      <c r="O129" s="249" t="s">
        <v>2653</v>
      </c>
      <c r="P129" s="1">
        <v>0</v>
      </c>
      <c r="Q129" s="248" t="s">
        <v>2654</v>
      </c>
      <c r="R129" s="186">
        <v>0</v>
      </c>
      <c r="S129" s="207"/>
      <c r="T129" s="186">
        <v>0</v>
      </c>
      <c r="U129" s="207"/>
      <c r="V129" s="186">
        <v>0</v>
      </c>
      <c r="W129" s="41"/>
      <c r="X129" s="186">
        <v>0</v>
      </c>
      <c r="Y129" s="207"/>
    </row>
    <row r="130" spans="1:25" ht="105" x14ac:dyDescent="0.25">
      <c r="A130" s="564" t="s">
        <v>585</v>
      </c>
      <c r="B130" s="564"/>
      <c r="C130" s="564"/>
      <c r="D130" s="564"/>
      <c r="E130" s="754" t="s">
        <v>6990</v>
      </c>
      <c r="F130" s="450" t="s">
        <v>287</v>
      </c>
      <c r="G130" s="12" t="s">
        <v>265</v>
      </c>
      <c r="H130" s="12" t="s">
        <v>282</v>
      </c>
      <c r="I130" s="12" t="s">
        <v>288</v>
      </c>
      <c r="J130" s="559">
        <v>0</v>
      </c>
      <c r="K130" s="191" t="s">
        <v>2655</v>
      </c>
      <c r="L130" s="186">
        <v>0</v>
      </c>
      <c r="M130" s="207"/>
      <c r="N130" s="559">
        <v>0</v>
      </c>
      <c r="O130" s="191" t="s">
        <v>2655</v>
      </c>
      <c r="P130" s="186"/>
      <c r="Q130" s="207"/>
      <c r="R130" s="186"/>
      <c r="S130" s="207"/>
      <c r="T130" s="186"/>
      <c r="U130" s="207"/>
      <c r="V130" s="186"/>
      <c r="W130" s="41"/>
      <c r="X130" s="186"/>
      <c r="Y130" s="207"/>
    </row>
    <row r="131" spans="1:25" ht="45" x14ac:dyDescent="0.25">
      <c r="A131" s="564" t="s">
        <v>586</v>
      </c>
      <c r="B131" s="564"/>
      <c r="C131" s="564"/>
      <c r="D131" s="564"/>
      <c r="E131" s="754" t="s">
        <v>6992</v>
      </c>
      <c r="F131" s="450" t="s">
        <v>268</v>
      </c>
      <c r="G131" s="12" t="s">
        <v>269</v>
      </c>
      <c r="H131" s="12" t="s">
        <v>270</v>
      </c>
      <c r="I131" s="12" t="s">
        <v>271</v>
      </c>
      <c r="J131" s="559">
        <v>100</v>
      </c>
      <c r="K131" s="191" t="s">
        <v>2656</v>
      </c>
      <c r="L131" s="186">
        <v>100</v>
      </c>
      <c r="M131" s="207"/>
      <c r="N131" s="559">
        <v>100</v>
      </c>
      <c r="O131" s="191" t="s">
        <v>2656</v>
      </c>
      <c r="P131" s="186"/>
      <c r="Q131" s="207"/>
      <c r="R131" s="186"/>
      <c r="S131" s="207"/>
      <c r="T131" s="186"/>
      <c r="U131" s="207"/>
      <c r="V131" s="186"/>
      <c r="W131" s="41"/>
      <c r="X131" s="186"/>
      <c r="Y131" s="207"/>
    </row>
    <row r="132" spans="1:25" ht="165" x14ac:dyDescent="0.25">
      <c r="A132" s="564" t="s">
        <v>587</v>
      </c>
      <c r="B132" s="564"/>
      <c r="C132" s="564"/>
      <c r="D132" s="564"/>
      <c r="E132" s="754" t="s">
        <v>6993</v>
      </c>
      <c r="F132" s="450" t="s">
        <v>1569</v>
      </c>
      <c r="G132" s="12" t="s">
        <v>273</v>
      </c>
      <c r="H132" s="12" t="s">
        <v>274</v>
      </c>
      <c r="I132" s="12" t="s">
        <v>275</v>
      </c>
      <c r="J132" s="559">
        <v>0</v>
      </c>
      <c r="K132" s="212"/>
      <c r="L132" s="186">
        <v>0</v>
      </c>
      <c r="M132" s="207"/>
      <c r="N132" s="559">
        <v>0</v>
      </c>
      <c r="O132" s="212"/>
      <c r="P132" s="186"/>
      <c r="Q132" s="207"/>
      <c r="R132" s="186"/>
      <c r="S132" s="207"/>
      <c r="T132" s="186"/>
      <c r="U132" s="207"/>
      <c r="V132" s="186"/>
      <c r="W132" s="41"/>
      <c r="X132" s="186"/>
      <c r="Y132" s="207"/>
    </row>
    <row r="133" spans="1:25" ht="120" x14ac:dyDescent="0.25">
      <c r="A133" s="564" t="s">
        <v>588</v>
      </c>
      <c r="B133" s="564"/>
      <c r="C133" s="564"/>
      <c r="D133" s="564"/>
      <c r="E133" s="754" t="s">
        <v>6994</v>
      </c>
      <c r="F133" s="450" t="s">
        <v>276</v>
      </c>
      <c r="G133" s="12" t="s">
        <v>277</v>
      </c>
      <c r="H133" s="12" t="s">
        <v>278</v>
      </c>
      <c r="I133" s="12" t="s">
        <v>5119</v>
      </c>
      <c r="J133" s="559">
        <v>0</v>
      </c>
      <c r="K133" s="212"/>
      <c r="L133" s="186">
        <v>0</v>
      </c>
      <c r="M133" s="207"/>
      <c r="N133" s="559">
        <v>0</v>
      </c>
      <c r="O133" s="212"/>
      <c r="P133" s="186"/>
      <c r="Q133" s="207"/>
      <c r="R133" s="186"/>
      <c r="S133" s="207"/>
      <c r="T133" s="186"/>
      <c r="U133" s="207"/>
      <c r="V133" s="186"/>
      <c r="W133" s="41"/>
      <c r="X133" s="186"/>
      <c r="Y133" s="207"/>
    </row>
    <row r="134" spans="1:25" s="52" customFormat="1" ht="51.75" x14ac:dyDescent="0.25">
      <c r="A134" s="31">
        <v>74</v>
      </c>
      <c r="B134" s="31"/>
      <c r="C134" s="31"/>
      <c r="D134" s="763" t="s">
        <v>6997</v>
      </c>
      <c r="E134" s="763"/>
      <c r="F134" s="517" t="s">
        <v>649</v>
      </c>
      <c r="G134" s="30"/>
      <c r="H134" s="30"/>
      <c r="I134" s="30"/>
      <c r="J134" s="214">
        <f>AVERAGE(J135:J139)</f>
        <v>20</v>
      </c>
      <c r="K134" s="221"/>
      <c r="L134" s="214">
        <f>AVERAGE(L135:L139)</f>
        <v>20</v>
      </c>
      <c r="M134" s="215"/>
      <c r="N134" s="214">
        <f>AVERAGE(N135:N139)</f>
        <v>20</v>
      </c>
      <c r="O134" s="216"/>
      <c r="P134" s="214">
        <f>AVERAGE(P135:P139)</f>
        <v>20</v>
      </c>
      <c r="Q134" s="216"/>
      <c r="R134" s="214">
        <f>AVERAGE(R135:R139)</f>
        <v>20</v>
      </c>
      <c r="S134" s="216"/>
      <c r="T134" s="214">
        <f>AVERAGE(T135:T139)</f>
        <v>20</v>
      </c>
      <c r="U134" s="216"/>
      <c r="V134" s="214">
        <f>AVERAGE(V135:V139)</f>
        <v>0</v>
      </c>
      <c r="W134" s="43"/>
      <c r="X134" s="214">
        <f>AVERAGE(X135:X139)</f>
        <v>0</v>
      </c>
      <c r="Y134" s="216"/>
    </row>
    <row r="135" spans="1:25" ht="120" x14ac:dyDescent="0.25">
      <c r="A135" s="564" t="s">
        <v>589</v>
      </c>
      <c r="B135" s="564"/>
      <c r="C135" s="564"/>
      <c r="D135" s="564"/>
      <c r="E135" s="754" t="s">
        <v>6991</v>
      </c>
      <c r="F135" s="450" t="s">
        <v>289</v>
      </c>
      <c r="G135" s="12" t="s">
        <v>285</v>
      </c>
      <c r="H135" s="12" t="s">
        <v>286</v>
      </c>
      <c r="I135" s="12" t="s">
        <v>5047</v>
      </c>
      <c r="J135" s="559">
        <v>50</v>
      </c>
      <c r="K135" s="210" t="s">
        <v>6958</v>
      </c>
      <c r="L135" s="559">
        <v>50</v>
      </c>
      <c r="M135" s="207"/>
      <c r="N135" s="559">
        <v>50</v>
      </c>
      <c r="O135" s="207"/>
      <c r="P135" s="559">
        <v>50</v>
      </c>
      <c r="Q135" s="207"/>
      <c r="R135" s="559">
        <v>50</v>
      </c>
      <c r="S135" s="207"/>
      <c r="T135" s="559">
        <v>50</v>
      </c>
      <c r="U135" s="210" t="s">
        <v>6959</v>
      </c>
      <c r="V135" s="559">
        <v>0</v>
      </c>
      <c r="W135" s="297"/>
      <c r="X135" s="559">
        <v>0</v>
      </c>
      <c r="Y135" s="796"/>
    </row>
    <row r="136" spans="1:25" ht="105" x14ac:dyDescent="0.25">
      <c r="A136" s="564" t="s">
        <v>590</v>
      </c>
      <c r="B136" s="564"/>
      <c r="C136" s="564"/>
      <c r="D136" s="564"/>
      <c r="E136" s="754" t="s">
        <v>6990</v>
      </c>
      <c r="F136" s="450" t="s">
        <v>290</v>
      </c>
      <c r="G136" s="12" t="s">
        <v>265</v>
      </c>
      <c r="H136" s="12" t="s">
        <v>291</v>
      </c>
      <c r="I136" s="12" t="s">
        <v>267</v>
      </c>
      <c r="J136" s="866">
        <v>0</v>
      </c>
      <c r="K136" s="250"/>
      <c r="L136" s="866">
        <v>0</v>
      </c>
      <c r="M136" s="207"/>
      <c r="N136" s="866">
        <v>0</v>
      </c>
      <c r="O136" s="207"/>
      <c r="P136" s="866">
        <v>0</v>
      </c>
      <c r="Q136" s="207"/>
      <c r="R136" s="866">
        <v>0</v>
      </c>
      <c r="S136" s="207"/>
      <c r="T136" s="866">
        <v>0</v>
      </c>
      <c r="U136" s="207"/>
      <c r="V136" s="866">
        <v>0</v>
      </c>
      <c r="W136" s="41"/>
      <c r="X136" s="866">
        <v>0</v>
      </c>
      <c r="Y136" s="207"/>
    </row>
    <row r="137" spans="1:25" ht="45" x14ac:dyDescent="0.25">
      <c r="A137" s="564" t="s">
        <v>591</v>
      </c>
      <c r="B137" s="564"/>
      <c r="C137" s="564"/>
      <c r="D137" s="564"/>
      <c r="E137" s="754" t="s">
        <v>6992</v>
      </c>
      <c r="F137" s="450" t="s">
        <v>268</v>
      </c>
      <c r="G137" s="12" t="s">
        <v>269</v>
      </c>
      <c r="H137" s="12" t="s">
        <v>270</v>
      </c>
      <c r="I137" s="12" t="s">
        <v>271</v>
      </c>
      <c r="J137" s="866">
        <v>50</v>
      </c>
      <c r="K137" s="193"/>
      <c r="L137" s="866">
        <v>50</v>
      </c>
      <c r="M137" s="207"/>
      <c r="N137" s="866">
        <v>50</v>
      </c>
      <c r="O137" s="207"/>
      <c r="P137" s="866">
        <v>50</v>
      </c>
      <c r="Q137" s="207"/>
      <c r="R137" s="866">
        <v>50</v>
      </c>
      <c r="S137" s="207"/>
      <c r="T137" s="866">
        <v>50</v>
      </c>
      <c r="U137" s="207"/>
      <c r="V137" s="866">
        <v>0</v>
      </c>
      <c r="W137" s="41"/>
      <c r="X137" s="866">
        <v>0</v>
      </c>
      <c r="Y137" s="207"/>
    </row>
    <row r="138" spans="1:25" ht="165" x14ac:dyDescent="0.25">
      <c r="A138" s="564" t="s">
        <v>592</v>
      </c>
      <c r="B138" s="564"/>
      <c r="C138" s="564"/>
      <c r="D138" s="564"/>
      <c r="E138" s="754" t="s">
        <v>6993</v>
      </c>
      <c r="F138" s="450" t="s">
        <v>272</v>
      </c>
      <c r="G138" s="12" t="s">
        <v>273</v>
      </c>
      <c r="H138" s="12" t="s">
        <v>274</v>
      </c>
      <c r="I138" s="12" t="s">
        <v>275</v>
      </c>
      <c r="J138" s="866">
        <v>0</v>
      </c>
      <c r="K138" s="210"/>
      <c r="L138" s="866">
        <v>0</v>
      </c>
      <c r="M138" s="207"/>
      <c r="N138" s="866">
        <v>0</v>
      </c>
      <c r="O138" s="207"/>
      <c r="P138" s="866">
        <v>0</v>
      </c>
      <c r="Q138" s="207"/>
      <c r="R138" s="866">
        <v>0</v>
      </c>
      <c r="S138" s="207"/>
      <c r="T138" s="866">
        <v>0</v>
      </c>
      <c r="U138" s="207"/>
      <c r="V138" s="866">
        <v>0</v>
      </c>
      <c r="W138" s="41"/>
      <c r="X138" s="866">
        <v>0</v>
      </c>
      <c r="Y138" s="207"/>
    </row>
    <row r="139" spans="1:25" ht="120" x14ac:dyDescent="0.25">
      <c r="A139" s="564" t="s">
        <v>593</v>
      </c>
      <c r="B139" s="564"/>
      <c r="C139" s="564"/>
      <c r="D139" s="564"/>
      <c r="E139" s="754" t="s">
        <v>6994</v>
      </c>
      <c r="F139" s="450" t="s">
        <v>276</v>
      </c>
      <c r="G139" s="12" t="s">
        <v>277</v>
      </c>
      <c r="H139" s="12" t="s">
        <v>278</v>
      </c>
      <c r="I139" s="12" t="s">
        <v>5119</v>
      </c>
      <c r="J139" s="866">
        <v>0</v>
      </c>
      <c r="K139" s="210"/>
      <c r="L139" s="866">
        <v>0</v>
      </c>
      <c r="M139" s="208"/>
      <c r="N139" s="866">
        <v>0</v>
      </c>
      <c r="O139" s="207"/>
      <c r="P139" s="866">
        <v>0</v>
      </c>
      <c r="Q139" s="207"/>
      <c r="R139" s="866">
        <v>0</v>
      </c>
      <c r="S139" s="207"/>
      <c r="T139" s="866">
        <v>0</v>
      </c>
      <c r="U139" s="207"/>
      <c r="V139" s="866">
        <v>0</v>
      </c>
      <c r="W139" s="41"/>
      <c r="X139" s="866">
        <v>0</v>
      </c>
      <c r="Y139" s="207"/>
    </row>
    <row r="140" spans="1:25" s="26" customFormat="1" ht="138" customHeight="1" x14ac:dyDescent="0.25">
      <c r="A140" s="28"/>
      <c r="B140" s="28"/>
      <c r="C140" s="750" t="s">
        <v>594</v>
      </c>
      <c r="D140" s="28"/>
      <c r="E140" s="1023"/>
      <c r="F140" s="762" t="s">
        <v>531</v>
      </c>
      <c r="G140" s="751"/>
      <c r="H140" s="751"/>
      <c r="I140" s="751"/>
      <c r="J140" s="218">
        <f>AVERAGE(J141:J145)</f>
        <v>20</v>
      </c>
      <c r="K140" s="224"/>
      <c r="L140" s="218">
        <f>AVERAGE(L141:L145)</f>
        <v>10</v>
      </c>
      <c r="M140" s="219"/>
      <c r="N140" s="218">
        <f>AVERAGE(N141:N145)</f>
        <v>10</v>
      </c>
      <c r="O140" s="220"/>
      <c r="P140" s="218">
        <f>AVERAGE(P141:P145)</f>
        <v>10</v>
      </c>
      <c r="Q140" s="220"/>
      <c r="R140" s="218">
        <f>AVERAGE(R141:R145)</f>
        <v>10</v>
      </c>
      <c r="S140" s="220"/>
      <c r="T140" s="218">
        <f>AVERAGE(T141:T145)</f>
        <v>10</v>
      </c>
      <c r="U140" s="220"/>
      <c r="V140" s="218">
        <f>AVERAGE(V141:V145)</f>
        <v>10</v>
      </c>
      <c r="W140" s="44"/>
      <c r="X140" s="218">
        <f>AVERAGE(X141:X145)</f>
        <v>10</v>
      </c>
      <c r="Y140" s="220"/>
    </row>
    <row r="141" spans="1:25" ht="135" x14ac:dyDescent="0.25">
      <c r="A141" s="564">
        <v>75</v>
      </c>
      <c r="B141" s="564"/>
      <c r="C141" s="564"/>
      <c r="D141" s="754" t="s">
        <v>309</v>
      </c>
      <c r="E141" s="754"/>
      <c r="F141" s="450" t="s">
        <v>292</v>
      </c>
      <c r="G141" s="12" t="s">
        <v>51</v>
      </c>
      <c r="H141" s="12" t="s">
        <v>52</v>
      </c>
      <c r="I141" s="12" t="s">
        <v>53</v>
      </c>
      <c r="J141" s="559">
        <v>0</v>
      </c>
      <c r="L141" s="186">
        <v>0</v>
      </c>
      <c r="M141" s="208"/>
      <c r="N141" s="186">
        <v>0</v>
      </c>
      <c r="O141" s="207"/>
      <c r="P141" s="186">
        <v>0</v>
      </c>
      <c r="Q141" s="207"/>
      <c r="R141" s="186">
        <v>0</v>
      </c>
      <c r="S141" s="207"/>
      <c r="T141" s="186">
        <v>0</v>
      </c>
      <c r="U141" s="207"/>
      <c r="V141" s="186">
        <v>0</v>
      </c>
      <c r="W141" s="41"/>
      <c r="X141" s="186">
        <v>0</v>
      </c>
      <c r="Y141" s="207"/>
    </row>
    <row r="142" spans="1:25" ht="180" x14ac:dyDescent="0.25">
      <c r="A142" s="564">
        <v>76</v>
      </c>
      <c r="B142" s="564"/>
      <c r="C142" s="564"/>
      <c r="D142" s="754" t="s">
        <v>310</v>
      </c>
      <c r="E142" s="754"/>
      <c r="F142" s="450" t="s">
        <v>293</v>
      </c>
      <c r="G142" s="12" t="s">
        <v>294</v>
      </c>
      <c r="H142" s="12" t="s">
        <v>295</v>
      </c>
      <c r="I142" s="12" t="s">
        <v>296</v>
      </c>
      <c r="J142" s="559">
        <v>50</v>
      </c>
      <c r="K142" s="247" t="s">
        <v>2657</v>
      </c>
      <c r="L142" s="559">
        <v>0</v>
      </c>
      <c r="M142" s="208"/>
      <c r="N142" s="559">
        <v>0</v>
      </c>
      <c r="O142" s="207"/>
      <c r="P142" s="559">
        <v>0</v>
      </c>
      <c r="Q142" s="207"/>
      <c r="R142" s="559">
        <v>0</v>
      </c>
      <c r="S142" s="207"/>
      <c r="T142" s="559">
        <v>0</v>
      </c>
      <c r="U142" s="207"/>
      <c r="V142" s="559">
        <v>0</v>
      </c>
      <c r="W142" s="768"/>
      <c r="X142" s="559">
        <v>0</v>
      </c>
      <c r="Y142" s="233"/>
    </row>
    <row r="143" spans="1:25" ht="180" x14ac:dyDescent="0.25">
      <c r="A143" s="564">
        <v>77</v>
      </c>
      <c r="B143" s="564"/>
      <c r="C143" s="564"/>
      <c r="D143" s="754" t="s">
        <v>311</v>
      </c>
      <c r="E143" s="754"/>
      <c r="F143" s="450" t="s">
        <v>297</v>
      </c>
      <c r="G143" s="12" t="s">
        <v>298</v>
      </c>
      <c r="H143" s="12" t="s">
        <v>299</v>
      </c>
      <c r="I143" s="12" t="s">
        <v>296</v>
      </c>
      <c r="J143" s="559">
        <v>0</v>
      </c>
      <c r="K143" s="212" t="s">
        <v>2658</v>
      </c>
      <c r="L143" s="559">
        <v>0</v>
      </c>
      <c r="M143" s="208"/>
      <c r="N143" s="559">
        <v>0</v>
      </c>
      <c r="O143" s="207"/>
      <c r="P143" s="559">
        <v>0</v>
      </c>
      <c r="Q143" s="207"/>
      <c r="R143" s="559">
        <v>0</v>
      </c>
      <c r="S143" s="207"/>
      <c r="T143" s="559">
        <v>0</v>
      </c>
      <c r="U143" s="207"/>
      <c r="V143" s="559">
        <v>0</v>
      </c>
      <c r="W143" s="41"/>
      <c r="X143" s="559">
        <v>0</v>
      </c>
      <c r="Y143" s="207"/>
    </row>
    <row r="144" spans="1:25" ht="180" x14ac:dyDescent="0.25">
      <c r="A144" s="564">
        <v>78</v>
      </c>
      <c r="B144" s="564"/>
      <c r="C144" s="564"/>
      <c r="D144" s="754" t="s">
        <v>312</v>
      </c>
      <c r="E144" s="754"/>
      <c r="F144" s="450" t="s">
        <v>300</v>
      </c>
      <c r="G144" s="12" t="s">
        <v>301</v>
      </c>
      <c r="H144" s="12" t="s">
        <v>302</v>
      </c>
      <c r="I144" s="12" t="s">
        <v>296</v>
      </c>
      <c r="J144" s="559">
        <v>50</v>
      </c>
      <c r="K144" s="239" t="s">
        <v>2659</v>
      </c>
      <c r="L144" s="559">
        <v>50</v>
      </c>
      <c r="M144" s="208"/>
      <c r="N144" s="559">
        <v>50</v>
      </c>
      <c r="O144" s="207"/>
      <c r="P144" s="559">
        <v>50</v>
      </c>
      <c r="Q144" s="207"/>
      <c r="R144" s="559">
        <v>50</v>
      </c>
      <c r="S144" s="207"/>
      <c r="T144" s="559">
        <v>50</v>
      </c>
      <c r="U144" s="207"/>
      <c r="V144" s="559">
        <v>50</v>
      </c>
      <c r="W144" s="41"/>
      <c r="X144" s="559">
        <v>50</v>
      </c>
      <c r="Y144" s="207"/>
    </row>
    <row r="145" spans="1:25" ht="180" x14ac:dyDescent="0.25">
      <c r="A145" s="564">
        <v>79</v>
      </c>
      <c r="B145" s="564"/>
      <c r="C145" s="564"/>
      <c r="D145" s="754" t="s">
        <v>313</v>
      </c>
      <c r="E145" s="754"/>
      <c r="F145" s="450" t="s">
        <v>303</v>
      </c>
      <c r="G145" s="12" t="s">
        <v>301</v>
      </c>
      <c r="H145" s="12" t="s">
        <v>302</v>
      </c>
      <c r="I145" s="12" t="s">
        <v>296</v>
      </c>
      <c r="J145" s="186">
        <v>0</v>
      </c>
      <c r="K145" s="212" t="s">
        <v>2658</v>
      </c>
      <c r="L145" s="186">
        <v>0</v>
      </c>
      <c r="M145" s="208"/>
      <c r="N145" s="186">
        <v>0</v>
      </c>
      <c r="O145" s="207"/>
      <c r="P145" s="186">
        <v>0</v>
      </c>
      <c r="Q145" s="207"/>
      <c r="R145" s="186">
        <v>0</v>
      </c>
      <c r="S145" s="207"/>
      <c r="T145" s="186">
        <v>0</v>
      </c>
      <c r="U145" s="207"/>
      <c r="V145" s="186">
        <v>0</v>
      </c>
      <c r="W145" s="41"/>
      <c r="X145" s="186">
        <v>0</v>
      </c>
      <c r="Y145" s="207"/>
    </row>
    <row r="146" spans="1:25" s="26" customFormat="1" ht="60" x14ac:dyDescent="0.25">
      <c r="A146" s="28"/>
      <c r="B146" s="750" t="s">
        <v>595</v>
      </c>
      <c r="C146" s="28"/>
      <c r="D146" s="28"/>
      <c r="E146" s="28"/>
      <c r="F146" s="502" t="s">
        <v>5048</v>
      </c>
      <c r="G146" s="765"/>
      <c r="H146" s="765"/>
      <c r="I146" s="765"/>
      <c r="J146" s="203">
        <f>AVERAGE(J147,J152,J163,J172)</f>
        <v>51.413690476190474</v>
      </c>
      <c r="K146" s="23"/>
      <c r="L146" s="203">
        <f>AVERAGE(L147,L152,L163,L172)</f>
        <v>51.413690476190474</v>
      </c>
      <c r="M146" s="23"/>
      <c r="N146" s="203">
        <f>AVERAGE(N147,N152,N163,N172)</f>
        <v>51.413690476190474</v>
      </c>
      <c r="O146" s="23"/>
      <c r="P146" s="203">
        <f>AVERAGE(P147,P152,P163,P172)</f>
        <v>51.413690476190474</v>
      </c>
      <c r="Q146" s="23"/>
      <c r="R146" s="203">
        <f>AVERAGE(R147,R152,R163,R172)</f>
        <v>51.413690476190474</v>
      </c>
      <c r="S146" s="23"/>
      <c r="T146" s="203">
        <f>AVERAGE(T147,T152,T163,T172)</f>
        <v>55.580357142857139</v>
      </c>
      <c r="U146" s="23"/>
      <c r="V146" s="203">
        <f>AVERAGE(V147,V152,V163,V172)</f>
        <v>56.770833333333329</v>
      </c>
      <c r="W146" s="44"/>
      <c r="X146" s="203">
        <f>AVERAGE(X147,X152,X163,X172)</f>
        <v>56.770833333333329</v>
      </c>
      <c r="Y146" s="23"/>
    </row>
    <row r="147" spans="1:25" s="26" customFormat="1" ht="45" x14ac:dyDescent="0.25">
      <c r="A147" s="28"/>
      <c r="B147" s="28"/>
      <c r="C147" s="750" t="s">
        <v>596</v>
      </c>
      <c r="D147" s="28"/>
      <c r="E147" s="28"/>
      <c r="F147" s="502" t="s">
        <v>5049</v>
      </c>
      <c r="G147" s="769"/>
      <c r="H147" s="769"/>
      <c r="I147" s="769"/>
      <c r="J147" s="203">
        <f>AVERAGE(J148:J151)</f>
        <v>50</v>
      </c>
      <c r="K147" s="23"/>
      <c r="L147" s="203">
        <f>AVERAGE(L148:L151)</f>
        <v>50</v>
      </c>
      <c r="M147" s="23"/>
      <c r="N147" s="203">
        <f>AVERAGE(N148:N151)</f>
        <v>50</v>
      </c>
      <c r="O147" s="23"/>
      <c r="P147" s="203">
        <f>AVERAGE(P148:P151)</f>
        <v>50</v>
      </c>
      <c r="Q147" s="23"/>
      <c r="R147" s="203">
        <f>AVERAGE(R148:R151)</f>
        <v>50</v>
      </c>
      <c r="S147" s="23"/>
      <c r="T147" s="203">
        <f>AVERAGE(T148:T151)</f>
        <v>50</v>
      </c>
      <c r="U147" s="23"/>
      <c r="V147" s="203">
        <f>AVERAGE(V148:V151)</f>
        <v>50</v>
      </c>
      <c r="W147" s="44"/>
      <c r="X147" s="203">
        <f>AVERAGE(X148:X151)</f>
        <v>50</v>
      </c>
      <c r="Y147" s="23"/>
    </row>
    <row r="148" spans="1:25" ht="30" x14ac:dyDescent="0.25">
      <c r="A148" s="564">
        <v>80</v>
      </c>
      <c r="B148" s="564"/>
      <c r="C148" s="564"/>
      <c r="D148" s="754" t="s">
        <v>355</v>
      </c>
      <c r="E148" s="754"/>
      <c r="F148" s="450" t="s">
        <v>314</v>
      </c>
      <c r="G148" s="12" t="s">
        <v>315</v>
      </c>
      <c r="H148" s="12" t="s">
        <v>316</v>
      </c>
      <c r="I148" s="12" t="s">
        <v>317</v>
      </c>
      <c r="J148" s="1">
        <v>50</v>
      </c>
      <c r="K148" s="560" t="s">
        <v>2660</v>
      </c>
      <c r="L148" s="1">
        <v>50</v>
      </c>
      <c r="M148" s="204"/>
      <c r="N148" s="1">
        <v>50</v>
      </c>
      <c r="O148" s="8"/>
      <c r="P148" s="1">
        <v>50</v>
      </c>
      <c r="Q148" s="8"/>
      <c r="R148" s="1">
        <v>50</v>
      </c>
      <c r="S148" s="8"/>
      <c r="T148" s="1">
        <v>50</v>
      </c>
      <c r="U148" s="8"/>
      <c r="V148" s="1">
        <v>50</v>
      </c>
      <c r="W148" s="40"/>
      <c r="X148" s="1">
        <v>50</v>
      </c>
      <c r="Y148" s="8"/>
    </row>
    <row r="149" spans="1:25" ht="300" x14ac:dyDescent="0.25">
      <c r="A149" s="564">
        <v>81</v>
      </c>
      <c r="B149" s="564"/>
      <c r="C149" s="564"/>
      <c r="D149" s="754" t="s">
        <v>356</v>
      </c>
      <c r="E149" s="754"/>
      <c r="F149" s="450" t="s">
        <v>318</v>
      </c>
      <c r="G149" s="12" t="s">
        <v>319</v>
      </c>
      <c r="H149" s="12" t="s">
        <v>320</v>
      </c>
      <c r="I149" s="12" t="s">
        <v>321</v>
      </c>
      <c r="J149" s="1">
        <v>50</v>
      </c>
      <c r="K149" s="560" t="s">
        <v>2661</v>
      </c>
      <c r="L149" s="1">
        <v>50</v>
      </c>
      <c r="M149" s="204"/>
      <c r="N149" s="1">
        <v>50</v>
      </c>
      <c r="O149" s="8"/>
      <c r="P149" s="1">
        <v>50</v>
      </c>
      <c r="Q149" s="8"/>
      <c r="R149" s="1">
        <v>50</v>
      </c>
      <c r="S149" s="8"/>
      <c r="T149" s="1">
        <v>50</v>
      </c>
      <c r="U149" s="8"/>
      <c r="V149" s="1">
        <v>50</v>
      </c>
      <c r="W149" s="40"/>
      <c r="X149" s="1">
        <v>50</v>
      </c>
      <c r="Y149" s="8"/>
    </row>
    <row r="150" spans="1:25" ht="60" x14ac:dyDescent="0.25">
      <c r="A150" s="564">
        <v>82</v>
      </c>
      <c r="B150" s="564"/>
      <c r="C150" s="564"/>
      <c r="D150" s="754" t="s">
        <v>357</v>
      </c>
      <c r="E150" s="754"/>
      <c r="F150" s="450" t="s">
        <v>322</v>
      </c>
      <c r="G150" s="12" t="s">
        <v>323</v>
      </c>
      <c r="H150" s="12" t="s">
        <v>324</v>
      </c>
      <c r="I150" s="12" t="s">
        <v>325</v>
      </c>
      <c r="J150" s="1">
        <v>50</v>
      </c>
      <c r="K150" s="560" t="s">
        <v>2662</v>
      </c>
      <c r="L150" s="1">
        <v>50</v>
      </c>
      <c r="M150" s="204"/>
      <c r="N150" s="1">
        <v>50</v>
      </c>
      <c r="O150" s="8"/>
      <c r="P150" s="1">
        <v>50</v>
      </c>
      <c r="Q150" s="8"/>
      <c r="R150" s="1">
        <v>50</v>
      </c>
      <c r="S150" s="8"/>
      <c r="T150" s="1">
        <v>50</v>
      </c>
      <c r="U150" s="8"/>
      <c r="V150" s="1">
        <v>50</v>
      </c>
      <c r="W150" s="40"/>
      <c r="X150" s="1">
        <v>50</v>
      </c>
      <c r="Y150" s="8"/>
    </row>
    <row r="151" spans="1:25" ht="141" x14ac:dyDescent="0.25">
      <c r="A151" s="564">
        <v>83</v>
      </c>
      <c r="B151" s="564"/>
      <c r="C151" s="564"/>
      <c r="D151" s="754" t="s">
        <v>358</v>
      </c>
      <c r="E151" s="754"/>
      <c r="F151" s="450" t="s">
        <v>326</v>
      </c>
      <c r="G151" s="12" t="s">
        <v>327</v>
      </c>
      <c r="H151" s="12" t="s">
        <v>328</v>
      </c>
      <c r="I151" s="12" t="s">
        <v>329</v>
      </c>
      <c r="J151" s="1">
        <v>50</v>
      </c>
      <c r="K151" s="248" t="s">
        <v>2663</v>
      </c>
      <c r="L151" s="1">
        <v>50</v>
      </c>
      <c r="M151" s="204"/>
      <c r="N151" s="1">
        <v>50</v>
      </c>
      <c r="O151" s="8"/>
      <c r="P151" s="1">
        <v>50</v>
      </c>
      <c r="Q151" s="8"/>
      <c r="R151" s="1">
        <v>50</v>
      </c>
      <c r="S151" s="8"/>
      <c r="T151" s="1">
        <v>50</v>
      </c>
      <c r="U151" s="8"/>
      <c r="V151" s="1">
        <v>50</v>
      </c>
      <c r="W151" s="40"/>
      <c r="X151" s="1">
        <v>50</v>
      </c>
      <c r="Y151" s="8"/>
    </row>
    <row r="152" spans="1:25" s="26" customFormat="1" ht="99.75" customHeight="1" x14ac:dyDescent="0.25">
      <c r="A152" s="28"/>
      <c r="B152" s="28"/>
      <c r="C152" s="750" t="s">
        <v>597</v>
      </c>
      <c r="D152" s="28"/>
      <c r="E152" s="1023"/>
      <c r="F152" s="762" t="s">
        <v>5120</v>
      </c>
      <c r="G152" s="751"/>
      <c r="H152" s="751"/>
      <c r="I152" s="751"/>
      <c r="J152" s="218">
        <f>AVERAGE(J153,J161:J162)</f>
        <v>28.571428571428569</v>
      </c>
      <c r="K152" s="224"/>
      <c r="L152" s="218">
        <f>AVERAGE(L153,L161:L162)</f>
        <v>28.571428571428569</v>
      </c>
      <c r="M152" s="219"/>
      <c r="N152" s="218">
        <f>AVERAGE(N153,N161:N162)</f>
        <v>28.571428571428569</v>
      </c>
      <c r="O152" s="220"/>
      <c r="P152" s="218">
        <f>AVERAGE(P153,P161:P162)</f>
        <v>28.571428571428569</v>
      </c>
      <c r="Q152" s="220"/>
      <c r="R152" s="218">
        <f>AVERAGE(R153,R161:R162)</f>
        <v>28.571428571428569</v>
      </c>
      <c r="S152" s="220"/>
      <c r="T152" s="218">
        <f>AVERAGE(T153,T161:T162)</f>
        <v>45.238095238095241</v>
      </c>
      <c r="U152" s="220"/>
      <c r="V152" s="218">
        <f>AVERAGE(V153,V161:V162)</f>
        <v>50</v>
      </c>
      <c r="W152" s="44"/>
      <c r="X152" s="218">
        <f>AVERAGE(X153,X161:X162)</f>
        <v>50</v>
      </c>
      <c r="Y152" s="220"/>
    </row>
    <row r="153" spans="1:25" s="52" customFormat="1" ht="99.75" customHeight="1" x14ac:dyDescent="0.25">
      <c r="A153" s="31">
        <v>84</v>
      </c>
      <c r="B153" s="31"/>
      <c r="C153" s="758"/>
      <c r="D153" s="763" t="s">
        <v>7002</v>
      </c>
      <c r="E153" s="763"/>
      <c r="F153" s="764" t="s">
        <v>635</v>
      </c>
      <c r="G153" s="30"/>
      <c r="H153" s="30"/>
      <c r="I153" s="30"/>
      <c r="J153" s="214">
        <f>AVERAGE(J154:J160)</f>
        <v>85.714285714285708</v>
      </c>
      <c r="K153" s="221"/>
      <c r="L153" s="214">
        <f>AVERAGE(L154:L160)</f>
        <v>85.714285714285708</v>
      </c>
      <c r="M153" s="215"/>
      <c r="N153" s="214">
        <f>AVERAGE(N154:N160)</f>
        <v>85.714285714285708</v>
      </c>
      <c r="O153" s="216"/>
      <c r="P153" s="214">
        <f>AVERAGE(P154:P160)</f>
        <v>85.714285714285708</v>
      </c>
      <c r="Q153" s="216"/>
      <c r="R153" s="214">
        <f>AVERAGE(R154:R160)</f>
        <v>85.714285714285708</v>
      </c>
      <c r="S153" s="216"/>
      <c r="T153" s="214">
        <f>AVERAGE(T154:T160)</f>
        <v>85.714285714285708</v>
      </c>
      <c r="U153" s="216"/>
      <c r="V153" s="214">
        <f>AVERAGE(V154:V160)</f>
        <v>100</v>
      </c>
      <c r="W153" s="43"/>
      <c r="X153" s="214">
        <f>AVERAGE(X154:X160)</f>
        <v>100</v>
      </c>
      <c r="Y153" s="216"/>
    </row>
    <row r="154" spans="1:25" ht="180" x14ac:dyDescent="0.25">
      <c r="A154" s="564" t="s">
        <v>5051</v>
      </c>
      <c r="B154" s="564"/>
      <c r="C154" s="564"/>
      <c r="D154" s="564"/>
      <c r="E154" s="754" t="s">
        <v>7009</v>
      </c>
      <c r="F154" s="450" t="s">
        <v>5121</v>
      </c>
      <c r="G154" s="12" t="s">
        <v>91</v>
      </c>
      <c r="H154" s="12" t="s">
        <v>92</v>
      </c>
      <c r="I154" s="12" t="s">
        <v>93</v>
      </c>
      <c r="J154" s="1">
        <v>0</v>
      </c>
      <c r="K154" s="212" t="s">
        <v>2664</v>
      </c>
      <c r="L154" s="8">
        <v>0</v>
      </c>
      <c r="M154" s="204"/>
      <c r="N154" s="8">
        <v>0</v>
      </c>
      <c r="O154" s="8"/>
      <c r="P154" s="8">
        <v>0</v>
      </c>
      <c r="Q154" s="8"/>
      <c r="R154" s="1">
        <v>0</v>
      </c>
      <c r="S154" s="212"/>
      <c r="T154" s="8">
        <v>0</v>
      </c>
      <c r="U154" s="212" t="s">
        <v>2664</v>
      </c>
      <c r="V154" s="8">
        <v>100</v>
      </c>
      <c r="W154" s="41"/>
      <c r="X154" s="8">
        <v>100</v>
      </c>
      <c r="Y154" s="8"/>
    </row>
    <row r="155" spans="1:25" ht="90" x14ac:dyDescent="0.25">
      <c r="A155" s="564" t="s">
        <v>5052</v>
      </c>
      <c r="B155" s="564"/>
      <c r="C155" s="564"/>
      <c r="D155" s="564"/>
      <c r="E155" s="754" t="s">
        <v>7010</v>
      </c>
      <c r="F155" s="450" t="s">
        <v>5115</v>
      </c>
      <c r="G155" s="12" t="s">
        <v>109</v>
      </c>
      <c r="H155" s="12" t="s">
        <v>94</v>
      </c>
      <c r="I155" s="12" t="s">
        <v>95</v>
      </c>
      <c r="J155" s="1">
        <v>100</v>
      </c>
      <c r="K155" s="212" t="s">
        <v>2665</v>
      </c>
      <c r="L155" s="1">
        <v>100</v>
      </c>
      <c r="M155" s="204"/>
      <c r="N155" s="1">
        <v>100</v>
      </c>
      <c r="O155" s="8"/>
      <c r="P155" s="1">
        <v>100</v>
      </c>
      <c r="Q155" s="8"/>
      <c r="R155" s="1">
        <v>100</v>
      </c>
      <c r="S155" s="212"/>
      <c r="T155" s="8">
        <v>100</v>
      </c>
      <c r="U155" s="212" t="s">
        <v>2665</v>
      </c>
      <c r="V155" s="8"/>
      <c r="W155" s="41"/>
      <c r="X155" s="8"/>
      <c r="Y155" s="8"/>
    </row>
    <row r="156" spans="1:25" ht="60" x14ac:dyDescent="0.25">
      <c r="A156" s="564" t="s">
        <v>5053</v>
      </c>
      <c r="B156" s="564"/>
      <c r="C156" s="564"/>
      <c r="D156" s="564"/>
      <c r="E156" s="754" t="s">
        <v>7011</v>
      </c>
      <c r="F156" s="450" t="s">
        <v>5050</v>
      </c>
      <c r="G156" s="12" t="s">
        <v>91</v>
      </c>
      <c r="H156" s="12" t="s">
        <v>98</v>
      </c>
      <c r="I156" s="12" t="s">
        <v>111</v>
      </c>
      <c r="J156" s="1">
        <v>100</v>
      </c>
      <c r="K156" s="212"/>
      <c r="L156" s="1">
        <v>100</v>
      </c>
      <c r="M156" s="204"/>
      <c r="N156" s="1">
        <v>100</v>
      </c>
      <c r="O156" s="8"/>
      <c r="P156" s="1">
        <v>100</v>
      </c>
      <c r="Q156" s="8"/>
      <c r="R156" s="1">
        <v>100</v>
      </c>
      <c r="S156" s="212"/>
      <c r="T156" s="8">
        <v>100</v>
      </c>
      <c r="V156" s="8"/>
      <c r="W156" s="41"/>
      <c r="X156" s="8"/>
      <c r="Y156" s="8"/>
    </row>
    <row r="157" spans="1:25" ht="330" x14ac:dyDescent="0.25">
      <c r="A157" s="564" t="s">
        <v>5054</v>
      </c>
      <c r="B157" s="564"/>
      <c r="C157" s="564"/>
      <c r="D157" s="564"/>
      <c r="E157" s="754" t="s">
        <v>6998</v>
      </c>
      <c r="F157" s="450" t="s">
        <v>5116</v>
      </c>
      <c r="G157" s="12" t="s">
        <v>100</v>
      </c>
      <c r="H157" s="12" t="s">
        <v>101</v>
      </c>
      <c r="I157" s="12" t="s">
        <v>102</v>
      </c>
      <c r="J157" s="1">
        <v>100</v>
      </c>
      <c r="K157" s="560" t="s">
        <v>2666</v>
      </c>
      <c r="L157" s="1">
        <v>100</v>
      </c>
      <c r="M157" s="204"/>
      <c r="N157" s="1">
        <v>100</v>
      </c>
      <c r="O157" s="8"/>
      <c r="P157" s="1">
        <v>100</v>
      </c>
      <c r="Q157" s="8"/>
      <c r="R157" s="1">
        <v>100</v>
      </c>
      <c r="S157" s="560"/>
      <c r="T157" s="1">
        <v>100</v>
      </c>
      <c r="U157" s="560" t="s">
        <v>2667</v>
      </c>
      <c r="V157" s="8"/>
      <c r="W157" s="41"/>
      <c r="X157" s="8"/>
      <c r="Y157" s="8"/>
    </row>
    <row r="158" spans="1:25" ht="285" x14ac:dyDescent="0.25">
      <c r="A158" s="564" t="s">
        <v>5055</v>
      </c>
      <c r="B158" s="564"/>
      <c r="C158" s="564"/>
      <c r="D158" s="564"/>
      <c r="E158" s="754" t="s">
        <v>6999</v>
      </c>
      <c r="F158" s="450" t="s">
        <v>112</v>
      </c>
      <c r="G158" s="12" t="s">
        <v>4881</v>
      </c>
      <c r="H158" s="12" t="s">
        <v>4882</v>
      </c>
      <c r="I158" s="12" t="s">
        <v>4883</v>
      </c>
      <c r="J158" s="1">
        <v>100</v>
      </c>
      <c r="K158" s="560" t="s">
        <v>2668</v>
      </c>
      <c r="L158" s="1">
        <v>100</v>
      </c>
      <c r="M158" s="204"/>
      <c r="N158" s="1">
        <v>100</v>
      </c>
      <c r="O158" s="8"/>
      <c r="P158" s="1">
        <v>100</v>
      </c>
      <c r="Q158" s="8"/>
      <c r="R158" s="1">
        <v>100</v>
      </c>
      <c r="S158" s="560"/>
      <c r="T158" s="1">
        <v>100</v>
      </c>
      <c r="U158" s="560" t="s">
        <v>2668</v>
      </c>
      <c r="V158" s="8"/>
      <c r="W158" s="40"/>
      <c r="X158" s="8"/>
      <c r="Y158" s="8"/>
    </row>
    <row r="159" spans="1:25" ht="135" x14ac:dyDescent="0.25">
      <c r="A159" s="564" t="s">
        <v>5056</v>
      </c>
      <c r="B159" s="564"/>
      <c r="C159" s="564"/>
      <c r="D159" s="564"/>
      <c r="E159" s="754" t="s">
        <v>7000</v>
      </c>
      <c r="F159" s="450" t="s">
        <v>4884</v>
      </c>
      <c r="G159" s="12" t="s">
        <v>36</v>
      </c>
      <c r="H159" s="12" t="s">
        <v>105</v>
      </c>
      <c r="I159" s="12" t="s">
        <v>106</v>
      </c>
      <c r="J159" s="1">
        <v>100</v>
      </c>
      <c r="K159" s="560" t="s">
        <v>2669</v>
      </c>
      <c r="L159" s="1">
        <v>100</v>
      </c>
      <c r="M159" s="204"/>
      <c r="N159" s="1">
        <v>100</v>
      </c>
      <c r="O159" s="8"/>
      <c r="P159" s="1">
        <v>100</v>
      </c>
      <c r="Q159" s="8"/>
      <c r="R159" s="1">
        <v>100</v>
      </c>
      <c r="S159" s="560"/>
      <c r="T159" s="1">
        <v>100</v>
      </c>
      <c r="U159" s="560" t="s">
        <v>2669</v>
      </c>
      <c r="V159" s="8"/>
      <c r="W159" s="41"/>
      <c r="X159" s="8"/>
      <c r="Y159" s="8"/>
    </row>
    <row r="160" spans="1:25" ht="45" x14ac:dyDescent="0.25">
      <c r="A160" s="564" t="s">
        <v>5057</v>
      </c>
      <c r="B160" s="564"/>
      <c r="C160" s="564"/>
      <c r="D160" s="564"/>
      <c r="E160" s="754" t="s">
        <v>7001</v>
      </c>
      <c r="F160" s="450" t="s">
        <v>330</v>
      </c>
      <c r="G160" s="12" t="s">
        <v>4885</v>
      </c>
      <c r="H160" s="12" t="s">
        <v>107</v>
      </c>
      <c r="I160" s="12" t="s">
        <v>108</v>
      </c>
      <c r="J160" s="1">
        <v>100</v>
      </c>
      <c r="K160" s="212"/>
      <c r="L160" s="1">
        <v>100</v>
      </c>
      <c r="M160" s="204"/>
      <c r="N160" s="1">
        <v>100</v>
      </c>
      <c r="O160" s="8"/>
      <c r="P160" s="1">
        <v>100</v>
      </c>
      <c r="Q160" s="8"/>
      <c r="R160" s="1">
        <v>100</v>
      </c>
      <c r="S160" s="212"/>
      <c r="T160" s="1">
        <v>100</v>
      </c>
      <c r="U160" s="212"/>
      <c r="V160" s="8"/>
      <c r="W160" s="41"/>
      <c r="X160" s="8"/>
      <c r="Y160" s="8"/>
    </row>
    <row r="161" spans="1:25" ht="409.5" x14ac:dyDescent="0.25">
      <c r="A161" s="564">
        <v>85</v>
      </c>
      <c r="B161" s="564"/>
      <c r="C161" s="564"/>
      <c r="D161" s="754" t="s">
        <v>359</v>
      </c>
      <c r="E161" s="754"/>
      <c r="F161" s="450" t="s">
        <v>117</v>
      </c>
      <c r="G161" s="12" t="s">
        <v>118</v>
      </c>
      <c r="H161" s="12" t="s">
        <v>119</v>
      </c>
      <c r="I161" s="12" t="s">
        <v>120</v>
      </c>
      <c r="J161" s="25">
        <v>0</v>
      </c>
      <c r="K161" s="191" t="s">
        <v>2670</v>
      </c>
      <c r="L161" s="8">
        <v>0</v>
      </c>
      <c r="M161" s="204"/>
      <c r="N161" s="8">
        <v>0</v>
      </c>
      <c r="O161" s="8"/>
      <c r="P161" s="8">
        <v>0</v>
      </c>
      <c r="Q161" s="8"/>
      <c r="R161" s="1">
        <v>0</v>
      </c>
      <c r="S161" s="191" t="s">
        <v>2670</v>
      </c>
      <c r="T161" s="1">
        <v>50</v>
      </c>
      <c r="U161" s="212"/>
      <c r="V161" s="8">
        <v>50</v>
      </c>
      <c r="W161" s="40"/>
      <c r="X161" s="8">
        <v>50</v>
      </c>
      <c r="Y161" s="8"/>
    </row>
    <row r="162" spans="1:25" ht="75" x14ac:dyDescent="0.25">
      <c r="A162" s="564">
        <v>86</v>
      </c>
      <c r="B162" s="564"/>
      <c r="C162" s="564"/>
      <c r="D162" s="754" t="s">
        <v>360</v>
      </c>
      <c r="E162" s="754"/>
      <c r="F162" s="450" t="s">
        <v>125</v>
      </c>
      <c r="G162" s="12" t="s">
        <v>103</v>
      </c>
      <c r="H162" s="12" t="s">
        <v>331</v>
      </c>
      <c r="I162" s="12" t="s">
        <v>127</v>
      </c>
      <c r="J162" s="1">
        <v>0</v>
      </c>
      <c r="K162" s="248" t="s">
        <v>4914</v>
      </c>
      <c r="L162" s="1">
        <v>0</v>
      </c>
      <c r="M162" s="204"/>
      <c r="N162" s="1">
        <v>0</v>
      </c>
      <c r="O162" s="8"/>
      <c r="P162" s="1">
        <v>0</v>
      </c>
      <c r="Q162" s="8"/>
      <c r="R162" s="1">
        <v>0</v>
      </c>
      <c r="S162" s="248"/>
      <c r="T162" s="1">
        <v>0</v>
      </c>
      <c r="U162" s="248"/>
      <c r="V162" s="1">
        <v>0</v>
      </c>
      <c r="W162" s="40"/>
      <c r="X162" s="1">
        <v>0</v>
      </c>
      <c r="Y162" s="8"/>
    </row>
    <row r="163" spans="1:25" s="26" customFormat="1" ht="95.25" customHeight="1" x14ac:dyDescent="0.25">
      <c r="A163" s="28"/>
      <c r="B163" s="28"/>
      <c r="C163" s="750" t="s">
        <v>566</v>
      </c>
      <c r="D163" s="28"/>
      <c r="E163" s="1023"/>
      <c r="F163" s="762" t="s">
        <v>5020</v>
      </c>
      <c r="G163" s="751"/>
      <c r="H163" s="751"/>
      <c r="I163" s="751"/>
      <c r="J163" s="218">
        <f>AVERAGE(J164:J171)</f>
        <v>43.75</v>
      </c>
      <c r="K163" s="224"/>
      <c r="L163" s="218">
        <f>AVERAGE(L164:L171)</f>
        <v>43.75</v>
      </c>
      <c r="M163" s="219"/>
      <c r="N163" s="218">
        <f>AVERAGE(N164:N171)</f>
        <v>43.75</v>
      </c>
      <c r="O163" s="220"/>
      <c r="P163" s="218">
        <f>AVERAGE(P164:P171)</f>
        <v>43.75</v>
      </c>
      <c r="Q163" s="220"/>
      <c r="R163" s="218">
        <f>AVERAGE(R164:R171)</f>
        <v>43.75</v>
      </c>
      <c r="S163" s="220"/>
      <c r="T163" s="218">
        <f>AVERAGE(T164:T171)</f>
        <v>43.75</v>
      </c>
      <c r="U163" s="220"/>
      <c r="V163" s="218">
        <f>AVERAGE(V164:V171)</f>
        <v>43.75</v>
      </c>
      <c r="W163" s="44"/>
      <c r="X163" s="218">
        <f>AVERAGE(X164:X171)</f>
        <v>43.75</v>
      </c>
      <c r="Y163" s="220"/>
    </row>
    <row r="164" spans="1:25" ht="153.75" x14ac:dyDescent="0.25">
      <c r="A164" s="564">
        <v>87</v>
      </c>
      <c r="B164" s="564"/>
      <c r="C164" s="564"/>
      <c r="D164" s="754" t="s">
        <v>128</v>
      </c>
      <c r="E164" s="754"/>
      <c r="F164" s="450" t="s">
        <v>121</v>
      </c>
      <c r="G164" s="12" t="s">
        <v>122</v>
      </c>
      <c r="H164" s="12" t="s">
        <v>123</v>
      </c>
      <c r="I164" s="12" t="s">
        <v>124</v>
      </c>
      <c r="J164" s="1">
        <v>100</v>
      </c>
      <c r="K164" s="248" t="s">
        <v>2671</v>
      </c>
      <c r="L164" s="1">
        <v>100</v>
      </c>
      <c r="M164" s="204"/>
      <c r="N164" s="1">
        <v>100</v>
      </c>
      <c r="O164" s="8"/>
      <c r="P164" s="1">
        <v>100</v>
      </c>
      <c r="Q164" s="8"/>
      <c r="R164" s="1">
        <v>100</v>
      </c>
      <c r="S164" s="8"/>
      <c r="T164" s="1">
        <v>100</v>
      </c>
      <c r="U164" s="248"/>
      <c r="V164" s="25">
        <v>100</v>
      </c>
      <c r="W164" s="40"/>
      <c r="X164" s="25">
        <v>100</v>
      </c>
      <c r="Y164" s="8"/>
    </row>
    <row r="165" spans="1:25" ht="34.5" x14ac:dyDescent="0.25">
      <c r="A165" s="564">
        <v>88</v>
      </c>
      <c r="B165" s="564"/>
      <c r="C165" s="564"/>
      <c r="D165" s="754" t="s">
        <v>361</v>
      </c>
      <c r="E165" s="754"/>
      <c r="F165" s="450" t="s">
        <v>132</v>
      </c>
      <c r="G165" s="12" t="s">
        <v>317</v>
      </c>
      <c r="H165" s="12" t="s">
        <v>316</v>
      </c>
      <c r="I165" s="12" t="s">
        <v>315</v>
      </c>
      <c r="J165" s="1">
        <v>100</v>
      </c>
      <c r="K165" s="212"/>
      <c r="L165" s="1">
        <v>100</v>
      </c>
      <c r="M165" s="204"/>
      <c r="N165" s="1">
        <v>100</v>
      </c>
      <c r="O165" s="8"/>
      <c r="P165" s="1">
        <v>100</v>
      </c>
      <c r="Q165" s="8"/>
      <c r="R165" s="1">
        <v>100</v>
      </c>
      <c r="S165" s="8"/>
      <c r="T165" s="1">
        <v>100</v>
      </c>
      <c r="U165" s="8"/>
      <c r="V165" s="1">
        <v>100</v>
      </c>
      <c r="W165" s="40"/>
      <c r="X165" s="1">
        <v>100</v>
      </c>
      <c r="Y165" s="8"/>
    </row>
    <row r="166" spans="1:25" ht="45" x14ac:dyDescent="0.25">
      <c r="A166" s="564">
        <v>89</v>
      </c>
      <c r="B166" s="564"/>
      <c r="C166" s="564"/>
      <c r="D166" s="754" t="s">
        <v>332</v>
      </c>
      <c r="E166" s="754"/>
      <c r="F166" s="450" t="s">
        <v>332</v>
      </c>
      <c r="G166" s="12" t="s">
        <v>333</v>
      </c>
      <c r="H166" s="12" t="s">
        <v>334</v>
      </c>
      <c r="I166" s="12" t="s">
        <v>335</v>
      </c>
      <c r="J166" s="1">
        <v>50</v>
      </c>
      <c r="K166" s="212"/>
      <c r="L166" s="1">
        <v>50</v>
      </c>
      <c r="M166" s="204"/>
      <c r="N166" s="1">
        <v>50</v>
      </c>
      <c r="O166" s="8"/>
      <c r="P166" s="1">
        <v>50</v>
      </c>
      <c r="Q166" s="8"/>
      <c r="R166" s="1">
        <v>50</v>
      </c>
      <c r="S166" s="212"/>
      <c r="T166" s="1">
        <v>50</v>
      </c>
      <c r="U166" s="212"/>
      <c r="V166" s="1">
        <v>50</v>
      </c>
      <c r="W166" s="47"/>
      <c r="X166" s="1">
        <v>50</v>
      </c>
      <c r="Y166" s="197"/>
    </row>
    <row r="167" spans="1:25" ht="141" x14ac:dyDescent="0.25">
      <c r="A167" s="564">
        <v>90</v>
      </c>
      <c r="B167" s="564"/>
      <c r="C167" s="564"/>
      <c r="D167" s="754" t="s">
        <v>362</v>
      </c>
      <c r="E167" s="754"/>
      <c r="F167" s="450" t="s">
        <v>7195</v>
      </c>
      <c r="G167" s="12" t="s">
        <v>336</v>
      </c>
      <c r="H167" s="12" t="s">
        <v>5138</v>
      </c>
      <c r="I167" s="12" t="s">
        <v>5137</v>
      </c>
      <c r="J167" s="1">
        <v>0</v>
      </c>
      <c r="K167" s="248" t="s">
        <v>2672</v>
      </c>
      <c r="L167" s="1">
        <v>0</v>
      </c>
      <c r="M167" s="204"/>
      <c r="N167" s="1">
        <v>0</v>
      </c>
      <c r="O167" s="8"/>
      <c r="P167" s="1">
        <v>0</v>
      </c>
      <c r="Q167" s="8"/>
      <c r="R167" s="1">
        <v>0</v>
      </c>
      <c r="S167" s="1"/>
      <c r="T167" s="1">
        <v>0</v>
      </c>
      <c r="U167" s="1"/>
      <c r="V167" s="1">
        <v>0</v>
      </c>
      <c r="W167" s="40"/>
      <c r="X167" s="1">
        <v>0</v>
      </c>
      <c r="Y167" s="8"/>
    </row>
    <row r="168" spans="1:25" ht="165" x14ac:dyDescent="0.25">
      <c r="A168" s="564">
        <v>91</v>
      </c>
      <c r="B168" s="564"/>
      <c r="C168" s="564"/>
      <c r="D168" s="754" t="s">
        <v>148</v>
      </c>
      <c r="E168" s="754"/>
      <c r="F168" s="450" t="s">
        <v>337</v>
      </c>
      <c r="G168" s="12" t="s">
        <v>338</v>
      </c>
      <c r="H168" s="12" t="s">
        <v>339</v>
      </c>
      <c r="I168" s="12" t="s">
        <v>340</v>
      </c>
      <c r="J168" s="1">
        <v>0</v>
      </c>
      <c r="K168" s="212"/>
      <c r="L168" s="1">
        <v>0</v>
      </c>
      <c r="M168" s="204"/>
      <c r="N168" s="1">
        <v>0</v>
      </c>
      <c r="O168" s="8"/>
      <c r="P168" s="1">
        <v>0</v>
      </c>
      <c r="Q168" s="8"/>
      <c r="R168" s="1">
        <v>0</v>
      </c>
      <c r="S168" s="8"/>
      <c r="T168" s="1">
        <v>0</v>
      </c>
      <c r="U168" s="8"/>
      <c r="V168" s="1">
        <v>0</v>
      </c>
      <c r="W168" s="40"/>
      <c r="X168" s="1">
        <v>0</v>
      </c>
      <c r="Y168" s="8"/>
    </row>
    <row r="169" spans="1:25" ht="195" x14ac:dyDescent="0.25">
      <c r="A169" s="564">
        <v>92</v>
      </c>
      <c r="B169" s="564"/>
      <c r="C169" s="564"/>
      <c r="D169" s="754" t="s">
        <v>363</v>
      </c>
      <c r="E169" s="754"/>
      <c r="F169" s="450" t="s">
        <v>341</v>
      </c>
      <c r="G169" s="12" t="s">
        <v>342</v>
      </c>
      <c r="H169" s="12" t="s">
        <v>343</v>
      </c>
      <c r="I169" s="12" t="s">
        <v>344</v>
      </c>
      <c r="J169" s="1">
        <v>0</v>
      </c>
      <c r="K169" s="560" t="s">
        <v>2673</v>
      </c>
      <c r="L169" s="1">
        <v>0</v>
      </c>
      <c r="M169" s="204"/>
      <c r="N169" s="1">
        <v>0</v>
      </c>
      <c r="O169" s="8"/>
      <c r="P169" s="1">
        <v>0</v>
      </c>
      <c r="Q169" s="8"/>
      <c r="R169" s="1">
        <v>0</v>
      </c>
      <c r="S169" s="8"/>
      <c r="T169" s="1">
        <v>0</v>
      </c>
      <c r="U169" s="8"/>
      <c r="V169" s="1">
        <v>0</v>
      </c>
      <c r="W169" s="40"/>
      <c r="X169" s="1">
        <v>0</v>
      </c>
      <c r="Y169" s="8"/>
    </row>
    <row r="170" spans="1:25" ht="120" x14ac:dyDescent="0.25">
      <c r="A170" s="564">
        <v>93</v>
      </c>
      <c r="B170" s="564"/>
      <c r="C170" s="564"/>
      <c r="D170" s="754" t="s">
        <v>364</v>
      </c>
      <c r="E170" s="754"/>
      <c r="F170" s="450" t="s">
        <v>345</v>
      </c>
      <c r="G170" s="12" t="s">
        <v>346</v>
      </c>
      <c r="H170" s="12" t="s">
        <v>347</v>
      </c>
      <c r="I170" s="12" t="s">
        <v>348</v>
      </c>
      <c r="J170" s="1">
        <v>0</v>
      </c>
      <c r="K170" s="867" t="s">
        <v>2674</v>
      </c>
      <c r="L170" s="1">
        <v>0</v>
      </c>
      <c r="M170" s="204"/>
      <c r="N170" s="1">
        <v>0</v>
      </c>
      <c r="O170" s="8"/>
      <c r="P170" s="1">
        <v>0</v>
      </c>
      <c r="Q170" s="8"/>
      <c r="R170" s="1">
        <v>0</v>
      </c>
      <c r="S170" s="8"/>
      <c r="T170" s="1">
        <v>0</v>
      </c>
      <c r="U170" s="8"/>
      <c r="V170" s="1">
        <v>0</v>
      </c>
      <c r="W170" s="40"/>
      <c r="X170" s="1">
        <v>0</v>
      </c>
      <c r="Y170" s="1"/>
    </row>
    <row r="171" spans="1:25" ht="120" x14ac:dyDescent="0.25">
      <c r="A171" s="564">
        <v>94</v>
      </c>
      <c r="B171" s="564"/>
      <c r="C171" s="564"/>
      <c r="D171" s="754" t="s">
        <v>150</v>
      </c>
      <c r="E171" s="754"/>
      <c r="F171" s="450" t="s">
        <v>349</v>
      </c>
      <c r="G171" s="12" t="s">
        <v>145</v>
      </c>
      <c r="H171" s="12" t="s">
        <v>146</v>
      </c>
      <c r="I171" s="12" t="s">
        <v>147</v>
      </c>
      <c r="J171" s="1">
        <v>100</v>
      </c>
      <c r="K171" s="248" t="s">
        <v>2618</v>
      </c>
      <c r="L171" s="1">
        <v>100</v>
      </c>
      <c r="M171" s="204"/>
      <c r="N171" s="1">
        <v>100</v>
      </c>
      <c r="O171" s="8"/>
      <c r="P171" s="1">
        <v>100</v>
      </c>
      <c r="Q171" s="8"/>
      <c r="R171" s="1">
        <v>100</v>
      </c>
      <c r="S171" s="8"/>
      <c r="T171" s="1">
        <v>100</v>
      </c>
      <c r="U171" s="8"/>
      <c r="V171" s="1">
        <v>100</v>
      </c>
      <c r="W171" s="40"/>
      <c r="X171" s="1">
        <v>100</v>
      </c>
      <c r="Y171" s="8"/>
    </row>
    <row r="172" spans="1:25" s="26" customFormat="1" ht="90" customHeight="1" x14ac:dyDescent="0.25">
      <c r="A172" s="28"/>
      <c r="B172" s="28"/>
      <c r="C172" s="750" t="s">
        <v>598</v>
      </c>
      <c r="D172" s="28"/>
      <c r="E172" s="1023"/>
      <c r="F172" s="762" t="s">
        <v>5058</v>
      </c>
      <c r="G172" s="751"/>
      <c r="H172" s="751"/>
      <c r="I172" s="751"/>
      <c r="J172" s="218">
        <f>AVERAGE(J173:J175)</f>
        <v>83.333333333333329</v>
      </c>
      <c r="K172" s="224"/>
      <c r="L172" s="218">
        <f>AVERAGE(L173:L175)</f>
        <v>83.333333333333329</v>
      </c>
      <c r="M172" s="219"/>
      <c r="N172" s="218">
        <f>AVERAGE(N173:N175)</f>
        <v>83.333333333333329</v>
      </c>
      <c r="O172" s="220"/>
      <c r="P172" s="218">
        <f>AVERAGE(P173:P175)</f>
        <v>83.333333333333329</v>
      </c>
      <c r="Q172" s="220"/>
      <c r="R172" s="218">
        <f>AVERAGE(R173:R175)</f>
        <v>83.333333333333329</v>
      </c>
      <c r="S172" s="220"/>
      <c r="T172" s="218">
        <f>AVERAGE(T173:T175)</f>
        <v>83.333333333333329</v>
      </c>
      <c r="U172" s="220"/>
      <c r="V172" s="218">
        <f>AVERAGE(V173:V175)</f>
        <v>83.333333333333329</v>
      </c>
      <c r="W172" s="44"/>
      <c r="X172" s="218">
        <f>AVERAGE(X173:X175)</f>
        <v>83.333333333333329</v>
      </c>
      <c r="Y172" s="220"/>
    </row>
    <row r="173" spans="1:25" ht="75" x14ac:dyDescent="0.25">
      <c r="A173" s="564">
        <v>95</v>
      </c>
      <c r="B173" s="564"/>
      <c r="C173" s="564"/>
      <c r="D173" s="754" t="s">
        <v>365</v>
      </c>
      <c r="E173" s="754"/>
      <c r="F173" s="450" t="s">
        <v>350</v>
      </c>
      <c r="G173" s="12" t="s">
        <v>351</v>
      </c>
      <c r="H173" s="12" t="s">
        <v>352</v>
      </c>
      <c r="I173" s="12" t="s">
        <v>353</v>
      </c>
      <c r="J173" s="559">
        <v>100</v>
      </c>
      <c r="K173" s="212"/>
      <c r="L173" s="559">
        <v>100</v>
      </c>
      <c r="M173" s="208"/>
      <c r="N173" s="559">
        <v>100</v>
      </c>
      <c r="O173" s="207"/>
      <c r="P173" s="559">
        <v>100</v>
      </c>
      <c r="Q173" s="207"/>
      <c r="R173" s="207">
        <v>100</v>
      </c>
      <c r="S173" s="207"/>
      <c r="T173" s="207">
        <v>100</v>
      </c>
      <c r="U173" s="207"/>
      <c r="V173" s="207">
        <v>100</v>
      </c>
      <c r="W173" s="41"/>
      <c r="X173" s="207">
        <v>100</v>
      </c>
      <c r="Y173" s="207"/>
    </row>
    <row r="174" spans="1:25" ht="75" x14ac:dyDescent="0.25">
      <c r="A174" s="564">
        <v>96</v>
      </c>
      <c r="B174" s="564"/>
      <c r="C174" s="564"/>
      <c r="D174" s="754" t="s">
        <v>366</v>
      </c>
      <c r="E174" s="754"/>
      <c r="F174" s="450" t="s">
        <v>160</v>
      </c>
      <c r="G174" s="12" t="s">
        <v>58</v>
      </c>
      <c r="H174" s="12" t="s">
        <v>354</v>
      </c>
      <c r="I174" s="12" t="s">
        <v>353</v>
      </c>
      <c r="J174" s="559">
        <v>100</v>
      </c>
      <c r="K174" s="560" t="s">
        <v>2675</v>
      </c>
      <c r="L174" s="559">
        <v>100</v>
      </c>
      <c r="M174" s="208"/>
      <c r="N174" s="559">
        <v>100</v>
      </c>
      <c r="O174" s="207"/>
      <c r="P174" s="559">
        <v>100</v>
      </c>
      <c r="Q174" s="207"/>
      <c r="R174" s="207">
        <v>100</v>
      </c>
      <c r="S174" s="207"/>
      <c r="T174" s="207">
        <v>100</v>
      </c>
      <c r="U174" s="207"/>
      <c r="V174" s="207">
        <v>100</v>
      </c>
      <c r="W174" s="41"/>
      <c r="X174" s="207">
        <v>100</v>
      </c>
      <c r="Y174" s="207"/>
    </row>
    <row r="175" spans="1:25" ht="45" x14ac:dyDescent="0.25">
      <c r="A175" s="564">
        <v>97</v>
      </c>
      <c r="B175" s="564"/>
      <c r="C175" s="564"/>
      <c r="D175" s="754" t="s">
        <v>66</v>
      </c>
      <c r="E175" s="754"/>
      <c r="F175" s="450" t="s">
        <v>161</v>
      </c>
      <c r="G175" s="12" t="s">
        <v>58</v>
      </c>
      <c r="H175" s="12" t="s">
        <v>354</v>
      </c>
      <c r="I175" s="12" t="s">
        <v>353</v>
      </c>
      <c r="J175" s="559">
        <v>50</v>
      </c>
      <c r="K175" s="868" t="s">
        <v>2675</v>
      </c>
      <c r="L175" s="559">
        <v>50</v>
      </c>
      <c r="M175" s="208"/>
      <c r="N175" s="559">
        <v>50</v>
      </c>
      <c r="O175" s="207"/>
      <c r="P175" s="559">
        <v>50</v>
      </c>
      <c r="Q175" s="207"/>
      <c r="R175" s="559">
        <v>50</v>
      </c>
      <c r="S175" s="207"/>
      <c r="T175" s="559">
        <v>50</v>
      </c>
      <c r="U175" s="207"/>
      <c r="V175" s="559">
        <v>50</v>
      </c>
      <c r="W175" s="41"/>
      <c r="X175" s="559">
        <v>50</v>
      </c>
      <c r="Y175" s="207"/>
    </row>
    <row r="176" spans="1:25" s="26" customFormat="1" ht="130.5" customHeight="1" x14ac:dyDescent="0.25">
      <c r="A176" s="28"/>
      <c r="B176" s="750" t="s">
        <v>599</v>
      </c>
      <c r="C176" s="28"/>
      <c r="D176" s="28"/>
      <c r="E176" s="28"/>
      <c r="F176" s="502" t="s">
        <v>367</v>
      </c>
      <c r="G176" s="28"/>
      <c r="H176" s="28"/>
      <c r="I176" s="28"/>
      <c r="J176" s="218">
        <f>AVERAGE(J177,J186,J203,J212)</f>
        <v>49.166666666666671</v>
      </c>
      <c r="K176" s="234"/>
      <c r="L176" s="218">
        <f>AVERAGE(L177,L186,L203,L212)</f>
        <v>39.791666666666664</v>
      </c>
      <c r="M176" s="219"/>
      <c r="N176" s="218">
        <f>AVERAGE(N177,N186,N203,N212)</f>
        <v>39.791666666666664</v>
      </c>
      <c r="O176" s="220"/>
      <c r="P176" s="218">
        <f>AVERAGE(P177,P186,P203,P212)</f>
        <v>39.791666666666664</v>
      </c>
      <c r="Q176" s="220"/>
      <c r="R176" s="218">
        <f>AVERAGE(R177,R186,R203,R212)</f>
        <v>39.791666666666664</v>
      </c>
      <c r="S176" s="220"/>
      <c r="T176" s="218">
        <f>AVERAGE(T177,T186,T203,T212)</f>
        <v>39.791666666666664</v>
      </c>
      <c r="U176" s="220"/>
      <c r="V176" s="218">
        <f>AVERAGE(V177,V186,V203,V212)</f>
        <v>39.791666666666664</v>
      </c>
      <c r="W176" s="44"/>
      <c r="X176" s="218">
        <f>AVERAGE(X177,X186,X203,X212)</f>
        <v>39.791666666666664</v>
      </c>
      <c r="Y176" s="220"/>
    </row>
    <row r="177" spans="1:25" s="26" customFormat="1" ht="60" x14ac:dyDescent="0.25">
      <c r="A177" s="28"/>
      <c r="B177" s="28"/>
      <c r="C177" s="750" t="s">
        <v>600</v>
      </c>
      <c r="D177" s="28"/>
      <c r="E177" s="28"/>
      <c r="F177" s="502" t="s">
        <v>532</v>
      </c>
      <c r="G177" s="28"/>
      <c r="H177" s="28"/>
      <c r="I177" s="28"/>
      <c r="J177" s="203">
        <f>AVERAGE(J178:J181,J184,J185)</f>
        <v>33.333333333333336</v>
      </c>
      <c r="K177" s="23"/>
      <c r="L177" s="203">
        <f>AVERAGE(L178:L181,L184,L185)</f>
        <v>0</v>
      </c>
      <c r="M177" s="23"/>
      <c r="N177" s="203">
        <f>AVERAGE(N178:N181,N184,N185)</f>
        <v>0</v>
      </c>
      <c r="O177" s="23"/>
      <c r="P177" s="203">
        <f>AVERAGE(P178:P181,P184,P185)</f>
        <v>0</v>
      </c>
      <c r="Q177" s="23"/>
      <c r="R177" s="203">
        <f>AVERAGE(R178:R181,R184,R185)</f>
        <v>0</v>
      </c>
      <c r="S177" s="23"/>
      <c r="T177" s="203">
        <f>AVERAGE(T178:T181,T184,T185)</f>
        <v>0</v>
      </c>
      <c r="U177" s="23"/>
      <c r="V177" s="203">
        <f>AVERAGE(V178:V181,V184,V185)</f>
        <v>0</v>
      </c>
      <c r="W177" s="44"/>
      <c r="X177" s="203">
        <f>AVERAGE(X178:X181,X184,X185)</f>
        <v>0</v>
      </c>
      <c r="Y177" s="23"/>
    </row>
    <row r="178" spans="1:25" ht="319.5" x14ac:dyDescent="0.25">
      <c r="A178" s="564">
        <v>98</v>
      </c>
      <c r="B178" s="564"/>
      <c r="C178" s="564"/>
      <c r="D178" s="754" t="s">
        <v>67</v>
      </c>
      <c r="E178" s="754"/>
      <c r="F178" s="450" t="s">
        <v>5059</v>
      </c>
      <c r="G178" s="12" t="s">
        <v>368</v>
      </c>
      <c r="H178" s="12" t="s">
        <v>369</v>
      </c>
      <c r="I178" s="12" t="s">
        <v>370</v>
      </c>
      <c r="J178" s="559">
        <v>0</v>
      </c>
      <c r="K178" s="243" t="s">
        <v>2676</v>
      </c>
      <c r="L178" s="559">
        <v>0</v>
      </c>
      <c r="M178" s="248" t="s">
        <v>2677</v>
      </c>
      <c r="N178" s="1">
        <v>0</v>
      </c>
      <c r="P178" s="1">
        <v>0</v>
      </c>
      <c r="Q178" s="207"/>
      <c r="R178" s="1">
        <v>0</v>
      </c>
      <c r="S178" s="210"/>
      <c r="T178" s="1">
        <v>0</v>
      </c>
      <c r="U178" s="210"/>
      <c r="V178" s="1">
        <v>0</v>
      </c>
      <c r="W178" s="165"/>
      <c r="X178" s="1">
        <v>0</v>
      </c>
      <c r="Y178" s="187"/>
    </row>
    <row r="179" spans="1:25" ht="63.75" x14ac:dyDescent="0.25">
      <c r="A179" s="564">
        <v>99</v>
      </c>
      <c r="B179" s="564"/>
      <c r="C179" s="564"/>
      <c r="D179" s="754" t="s">
        <v>72</v>
      </c>
      <c r="E179" s="754"/>
      <c r="F179" s="450" t="s">
        <v>4988</v>
      </c>
      <c r="G179" s="12" t="s">
        <v>371</v>
      </c>
      <c r="H179" s="12" t="s">
        <v>4986</v>
      </c>
      <c r="I179" s="12" t="s">
        <v>372</v>
      </c>
      <c r="J179" s="559">
        <v>0</v>
      </c>
      <c r="K179" s="243" t="s">
        <v>2676</v>
      </c>
      <c r="L179" s="559">
        <v>0</v>
      </c>
      <c r="M179" s="243"/>
      <c r="N179" s="212">
        <v>0</v>
      </c>
      <c r="O179" s="212"/>
      <c r="P179" s="212">
        <v>0</v>
      </c>
      <c r="Q179" s="207"/>
      <c r="R179" s="212">
        <v>0</v>
      </c>
      <c r="S179" s="207"/>
      <c r="T179" s="212">
        <v>0</v>
      </c>
      <c r="U179" s="207"/>
      <c r="V179" s="212">
        <v>0</v>
      </c>
      <c r="W179" s="41"/>
      <c r="X179" s="212">
        <v>0</v>
      </c>
      <c r="Y179" s="207"/>
    </row>
    <row r="180" spans="1:25" ht="120" x14ac:dyDescent="0.25">
      <c r="A180" s="564">
        <v>100</v>
      </c>
      <c r="B180" s="564"/>
      <c r="C180" s="564"/>
      <c r="D180" s="754" t="s">
        <v>358</v>
      </c>
      <c r="E180" s="754"/>
      <c r="F180" s="450" t="s">
        <v>373</v>
      </c>
      <c r="G180" s="12" t="s">
        <v>327</v>
      </c>
      <c r="H180" s="12" t="s">
        <v>374</v>
      </c>
      <c r="I180" s="12" t="s">
        <v>375</v>
      </c>
      <c r="J180" s="559">
        <v>100</v>
      </c>
      <c r="K180" s="243" t="s">
        <v>2678</v>
      </c>
      <c r="L180" s="559">
        <v>0</v>
      </c>
      <c r="M180" s="560" t="s">
        <v>2679</v>
      </c>
      <c r="N180" s="1">
        <v>0</v>
      </c>
      <c r="O180" s="560" t="s">
        <v>2679</v>
      </c>
      <c r="P180" s="1">
        <v>0</v>
      </c>
      <c r="Q180" s="207"/>
      <c r="R180" s="1">
        <v>0</v>
      </c>
      <c r="S180" s="207"/>
      <c r="T180" s="1">
        <v>0</v>
      </c>
      <c r="U180" s="207"/>
      <c r="V180" s="1">
        <v>0</v>
      </c>
      <c r="W180" s="41"/>
      <c r="X180" s="1">
        <v>0</v>
      </c>
      <c r="Y180" s="207"/>
    </row>
    <row r="181" spans="1:25" s="52" customFormat="1" ht="51.75" x14ac:dyDescent="0.25">
      <c r="A181" s="31">
        <v>101</v>
      </c>
      <c r="B181" s="31"/>
      <c r="C181" s="31"/>
      <c r="D181" s="756" t="s">
        <v>650</v>
      </c>
      <c r="E181" s="756"/>
      <c r="F181" s="517" t="s">
        <v>650</v>
      </c>
      <c r="G181" s="30"/>
      <c r="H181" s="30"/>
      <c r="I181" s="30"/>
      <c r="J181" s="214">
        <f>AVERAGE(J182:J183)</f>
        <v>0</v>
      </c>
      <c r="K181" s="221"/>
      <c r="L181" s="214">
        <f>AVERAGE(L182:L183)</f>
        <v>0</v>
      </c>
      <c r="M181" s="215"/>
      <c r="N181" s="214">
        <f>AVERAGE(N182:N183)</f>
        <v>0</v>
      </c>
      <c r="P181" s="214">
        <f>AVERAGE(P182:P183)</f>
        <v>0</v>
      </c>
      <c r="Q181" s="216"/>
      <c r="R181" s="214">
        <f>AVERAGE(R182:R183)</f>
        <v>0</v>
      </c>
      <c r="S181" s="216"/>
      <c r="T181" s="214">
        <f>AVERAGE(T182:T183)</f>
        <v>0</v>
      </c>
      <c r="U181" s="216"/>
      <c r="V181" s="214">
        <f>AVERAGE(V182:V183)</f>
        <v>0</v>
      </c>
      <c r="W181" s="43"/>
      <c r="X181" s="214">
        <f>AVERAGE(X182:X183)</f>
        <v>0</v>
      </c>
      <c r="Y181" s="216"/>
    </row>
    <row r="182" spans="1:25" ht="300" x14ac:dyDescent="0.25">
      <c r="A182" s="564" t="s">
        <v>5060</v>
      </c>
      <c r="B182" s="564"/>
      <c r="C182" s="564"/>
      <c r="D182" s="564"/>
      <c r="E182" s="754" t="s">
        <v>7012</v>
      </c>
      <c r="F182" s="450" t="s">
        <v>376</v>
      </c>
      <c r="G182" s="12" t="s">
        <v>377</v>
      </c>
      <c r="H182" s="12" t="s">
        <v>378</v>
      </c>
      <c r="I182" s="12" t="s">
        <v>38</v>
      </c>
      <c r="J182" s="866">
        <v>0</v>
      </c>
      <c r="K182" s="1" t="s">
        <v>2680</v>
      </c>
      <c r="L182" s="866">
        <v>0</v>
      </c>
      <c r="M182" s="248" t="s">
        <v>2681</v>
      </c>
      <c r="N182" s="1">
        <v>0</v>
      </c>
      <c r="P182" s="1">
        <v>0</v>
      </c>
      <c r="Q182" s="207"/>
      <c r="R182" s="1">
        <v>0</v>
      </c>
      <c r="S182" s="207"/>
      <c r="T182" s="1">
        <v>0</v>
      </c>
      <c r="U182" s="207"/>
      <c r="V182" s="1">
        <v>0</v>
      </c>
      <c r="W182" s="41"/>
      <c r="X182" s="1">
        <v>0</v>
      </c>
      <c r="Y182" s="207"/>
    </row>
    <row r="183" spans="1:25" ht="45" x14ac:dyDescent="0.25">
      <c r="A183" s="564" t="s">
        <v>5061</v>
      </c>
      <c r="B183" s="564"/>
      <c r="C183" s="564"/>
      <c r="D183" s="564"/>
      <c r="E183" s="754" t="s">
        <v>7013</v>
      </c>
      <c r="F183" s="450" t="s">
        <v>379</v>
      </c>
      <c r="G183" s="12" t="s">
        <v>380</v>
      </c>
      <c r="H183" s="12" t="s">
        <v>381</v>
      </c>
      <c r="I183" s="12" t="s">
        <v>382</v>
      </c>
      <c r="J183" s="866">
        <v>0</v>
      </c>
      <c r="K183" s="1"/>
      <c r="L183" s="866">
        <v>0</v>
      </c>
      <c r="M183" s="1"/>
      <c r="N183" s="1">
        <v>0</v>
      </c>
      <c r="O183" s="212"/>
      <c r="P183" s="1">
        <v>0</v>
      </c>
      <c r="Q183" s="207"/>
      <c r="R183" s="1">
        <v>0</v>
      </c>
      <c r="S183" s="207"/>
      <c r="T183" s="1">
        <v>0</v>
      </c>
      <c r="U183" s="207"/>
      <c r="V183" s="1">
        <v>0</v>
      </c>
      <c r="W183" s="41"/>
      <c r="X183" s="1">
        <v>0</v>
      </c>
      <c r="Y183" s="210"/>
    </row>
    <row r="184" spans="1:25" ht="306.75" x14ac:dyDescent="0.25">
      <c r="A184" s="564">
        <v>102</v>
      </c>
      <c r="B184" s="564"/>
      <c r="C184" s="564"/>
      <c r="D184" s="754" t="s">
        <v>429</v>
      </c>
      <c r="E184" s="754"/>
      <c r="F184" s="450" t="s">
        <v>383</v>
      </c>
      <c r="G184" s="12" t="s">
        <v>384</v>
      </c>
      <c r="H184" s="12" t="s">
        <v>385</v>
      </c>
      <c r="I184" s="12" t="s">
        <v>5122</v>
      </c>
      <c r="J184" s="866">
        <v>50</v>
      </c>
      <c r="K184" s="247" t="s">
        <v>2682</v>
      </c>
      <c r="L184" s="866">
        <v>0</v>
      </c>
      <c r="M184" s="248" t="s">
        <v>2683</v>
      </c>
      <c r="N184" s="1">
        <v>0</v>
      </c>
      <c r="P184" s="1">
        <v>0</v>
      </c>
      <c r="Q184" s="207"/>
      <c r="R184" s="1">
        <v>0</v>
      </c>
      <c r="S184" s="207"/>
      <c r="T184" s="1">
        <v>0</v>
      </c>
      <c r="U184" s="207"/>
      <c r="V184" s="1">
        <v>0</v>
      </c>
      <c r="W184" s="41"/>
      <c r="X184" s="1">
        <v>0</v>
      </c>
      <c r="Y184" s="210"/>
    </row>
    <row r="185" spans="1:25" ht="150" x14ac:dyDescent="0.25">
      <c r="A185" s="564">
        <v>103</v>
      </c>
      <c r="B185" s="564"/>
      <c r="C185" s="564"/>
      <c r="D185" s="754" t="s">
        <v>430</v>
      </c>
      <c r="E185" s="754"/>
      <c r="F185" s="450" t="s">
        <v>5123</v>
      </c>
      <c r="G185" s="12" t="s">
        <v>384</v>
      </c>
      <c r="H185" s="12" t="s">
        <v>385</v>
      </c>
      <c r="I185" s="12" t="s">
        <v>5122</v>
      </c>
      <c r="J185" s="866">
        <v>50</v>
      </c>
      <c r="K185" s="1"/>
      <c r="L185" s="866">
        <v>0</v>
      </c>
      <c r="M185" s="560" t="s">
        <v>2684</v>
      </c>
      <c r="N185" s="1">
        <v>0</v>
      </c>
      <c r="P185" s="1">
        <v>0</v>
      </c>
      <c r="Q185" s="207"/>
      <c r="R185" s="1">
        <v>0</v>
      </c>
      <c r="S185" s="207"/>
      <c r="T185" s="1">
        <v>0</v>
      </c>
      <c r="U185" s="207"/>
      <c r="V185" s="1">
        <v>0</v>
      </c>
      <c r="W185" s="41"/>
      <c r="X185" s="1">
        <v>0</v>
      </c>
      <c r="Y185" s="210"/>
    </row>
    <row r="186" spans="1:25" s="26" customFormat="1" ht="91.5" customHeight="1" x14ac:dyDescent="0.25">
      <c r="A186" s="28"/>
      <c r="B186" s="28"/>
      <c r="C186" s="750" t="s">
        <v>601</v>
      </c>
      <c r="D186" s="751"/>
      <c r="E186" s="762"/>
      <c r="F186" s="762" t="s">
        <v>533</v>
      </c>
      <c r="G186" s="751"/>
      <c r="H186" s="751"/>
      <c r="I186" s="751"/>
      <c r="J186" s="218">
        <f>AVERAGE(J187,J193,J199:J202)</f>
        <v>28.333333333333332</v>
      </c>
      <c r="K186" s="224"/>
      <c r="L186" s="218">
        <f>AVERAGE(L187,L193,L199:L202)</f>
        <v>61.666666666666664</v>
      </c>
      <c r="M186" s="219"/>
      <c r="N186" s="218">
        <f>AVERAGE(N187,N193,N199:N202)</f>
        <v>61.666666666666664</v>
      </c>
      <c r="O186" s="220"/>
      <c r="P186" s="218">
        <f>AVERAGE(P187,P193,P199:P202)</f>
        <v>61.666666666666664</v>
      </c>
      <c r="Q186" s="220"/>
      <c r="R186" s="218">
        <f>AVERAGE(R187,R193,R199:R202)</f>
        <v>61.666666666666664</v>
      </c>
      <c r="S186" s="220"/>
      <c r="T186" s="218">
        <f>AVERAGE(T187,T193,T199:T202)</f>
        <v>61.666666666666664</v>
      </c>
      <c r="U186" s="220"/>
      <c r="V186" s="218">
        <f>AVERAGE(V187,V193,V199:V202)</f>
        <v>61.666666666666664</v>
      </c>
      <c r="W186" s="44"/>
      <c r="X186" s="218">
        <f>AVERAGE(X187,X193,X199:X202)</f>
        <v>61.666666666666664</v>
      </c>
      <c r="Y186" s="220"/>
    </row>
    <row r="187" spans="1:25" s="52" customFormat="1" ht="91.5" customHeight="1" x14ac:dyDescent="0.25">
      <c r="A187" s="31">
        <v>104</v>
      </c>
      <c r="B187" s="31"/>
      <c r="C187" s="758"/>
      <c r="D187" s="763" t="s">
        <v>7005</v>
      </c>
      <c r="E187" s="763"/>
      <c r="F187" s="764" t="s">
        <v>635</v>
      </c>
      <c r="G187" s="30"/>
      <c r="H187" s="30"/>
      <c r="I187" s="30"/>
      <c r="J187" s="214">
        <f>AVERAGE(J188:J192)</f>
        <v>30</v>
      </c>
      <c r="K187" s="221"/>
      <c r="L187" s="214">
        <f>AVERAGE(L188:L192)</f>
        <v>20</v>
      </c>
      <c r="M187" s="215"/>
      <c r="N187" s="214">
        <f>AVERAGE(N188:N192)</f>
        <v>20</v>
      </c>
      <c r="O187" s="216"/>
      <c r="P187" s="214">
        <f>AVERAGE(P188:P192)</f>
        <v>20</v>
      </c>
      <c r="Q187" s="216"/>
      <c r="R187" s="214">
        <f>AVERAGE(R188:R192)</f>
        <v>20</v>
      </c>
      <c r="S187" s="216"/>
      <c r="T187" s="214">
        <f>AVERAGE(T188:T192)</f>
        <v>20</v>
      </c>
      <c r="U187" s="216"/>
      <c r="V187" s="214">
        <f>AVERAGE(V188:V192)</f>
        <v>20</v>
      </c>
      <c r="W187" s="43"/>
      <c r="X187" s="214">
        <f>AVERAGE(X188:X192)</f>
        <v>20</v>
      </c>
      <c r="Y187" s="216"/>
    </row>
    <row r="188" spans="1:25" ht="306" x14ac:dyDescent="0.25">
      <c r="A188" s="564" t="s">
        <v>5062</v>
      </c>
      <c r="B188" s="564"/>
      <c r="C188" s="564"/>
      <c r="D188" s="564"/>
      <c r="E188" s="754" t="s">
        <v>7003</v>
      </c>
      <c r="F188" s="450" t="s">
        <v>5124</v>
      </c>
      <c r="G188" s="12" t="s">
        <v>386</v>
      </c>
      <c r="H188" s="12" t="s">
        <v>94</v>
      </c>
      <c r="I188" s="12" t="s">
        <v>387</v>
      </c>
      <c r="J188" s="559">
        <v>0</v>
      </c>
      <c r="K188" s="251" t="s">
        <v>2685</v>
      </c>
      <c r="L188" s="1">
        <v>0</v>
      </c>
      <c r="M188" s="561" t="s">
        <v>2686</v>
      </c>
      <c r="N188" s="1">
        <v>0</v>
      </c>
      <c r="O188" s="561"/>
      <c r="P188" s="1">
        <v>0</v>
      </c>
      <c r="Q188" s="561"/>
      <c r="R188" s="1">
        <v>0</v>
      </c>
      <c r="S188" s="561"/>
      <c r="T188" s="1">
        <v>0</v>
      </c>
      <c r="U188" s="561"/>
      <c r="V188" s="1">
        <v>0</v>
      </c>
      <c r="W188" s="41"/>
      <c r="X188" s="1">
        <v>0</v>
      </c>
      <c r="Y188" s="561"/>
    </row>
    <row r="189" spans="1:25" ht="240" customHeight="1" x14ac:dyDescent="0.25">
      <c r="A189" s="564" t="s">
        <v>5063</v>
      </c>
      <c r="B189" s="564"/>
      <c r="C189" s="564"/>
      <c r="D189" s="564"/>
      <c r="E189" s="754" t="s">
        <v>7004</v>
      </c>
      <c r="F189" s="450" t="s">
        <v>5125</v>
      </c>
      <c r="G189" s="12" t="s">
        <v>100</v>
      </c>
      <c r="H189" s="12" t="s">
        <v>101</v>
      </c>
      <c r="I189" s="12" t="s">
        <v>102</v>
      </c>
      <c r="J189" s="559">
        <v>100</v>
      </c>
      <c r="K189" s="252" t="s">
        <v>2687</v>
      </c>
      <c r="L189" s="1">
        <v>0</v>
      </c>
      <c r="M189" s="1" t="s">
        <v>2688</v>
      </c>
      <c r="N189" s="1">
        <v>0</v>
      </c>
      <c r="O189" s="1"/>
      <c r="P189" s="1">
        <v>0</v>
      </c>
      <c r="Q189" s="1"/>
      <c r="R189" s="1">
        <v>0</v>
      </c>
      <c r="S189" s="1"/>
      <c r="T189" s="1">
        <v>0</v>
      </c>
      <c r="U189" s="1"/>
      <c r="V189" s="1">
        <v>0</v>
      </c>
      <c r="W189" s="41"/>
      <c r="X189" s="1">
        <v>0</v>
      </c>
      <c r="Y189" s="1"/>
    </row>
    <row r="190" spans="1:25" ht="75" x14ac:dyDescent="0.25">
      <c r="A190" s="564" t="s">
        <v>5064</v>
      </c>
      <c r="B190" s="564"/>
      <c r="C190" s="564"/>
      <c r="D190" s="564"/>
      <c r="E190" s="754" t="s">
        <v>7006</v>
      </c>
      <c r="F190" s="437" t="s">
        <v>112</v>
      </c>
      <c r="G190" s="12" t="s">
        <v>4881</v>
      </c>
      <c r="H190" s="12" t="s">
        <v>4882</v>
      </c>
      <c r="I190" s="12" t="s">
        <v>4883</v>
      </c>
      <c r="J190" s="559">
        <v>0</v>
      </c>
      <c r="K190" s="869" t="s">
        <v>2689</v>
      </c>
      <c r="L190" s="1">
        <v>100</v>
      </c>
      <c r="M190" s="1" t="s">
        <v>680</v>
      </c>
      <c r="N190" s="1">
        <v>100</v>
      </c>
      <c r="O190" s="1"/>
      <c r="P190" s="1">
        <v>100</v>
      </c>
      <c r="Q190" s="1"/>
      <c r="R190" s="1">
        <v>100</v>
      </c>
      <c r="S190" s="1"/>
      <c r="T190" s="1">
        <v>100</v>
      </c>
      <c r="U190" s="1"/>
      <c r="V190" s="1">
        <v>100</v>
      </c>
      <c r="W190" s="41"/>
      <c r="X190" s="1">
        <v>100</v>
      </c>
      <c r="Y190" s="1"/>
    </row>
    <row r="191" spans="1:25" ht="251.25" customHeight="1" x14ac:dyDescent="0.25">
      <c r="A191" s="564" t="s">
        <v>5065</v>
      </c>
      <c r="B191" s="564"/>
      <c r="C191" s="564"/>
      <c r="D191" s="564"/>
      <c r="E191" s="754" t="s">
        <v>7007</v>
      </c>
      <c r="F191" s="437" t="s">
        <v>5126</v>
      </c>
      <c r="G191" s="12" t="s">
        <v>36</v>
      </c>
      <c r="H191" s="12" t="s">
        <v>105</v>
      </c>
      <c r="I191" s="12" t="s">
        <v>106</v>
      </c>
      <c r="J191" s="559">
        <v>50</v>
      </c>
      <c r="K191" s="252" t="s">
        <v>2690</v>
      </c>
      <c r="L191" s="1">
        <v>0</v>
      </c>
      <c r="M191" s="1"/>
      <c r="N191" s="1">
        <v>0</v>
      </c>
      <c r="O191" s="1"/>
      <c r="P191" s="1">
        <v>0</v>
      </c>
      <c r="Q191" s="1"/>
      <c r="R191" s="1">
        <v>0</v>
      </c>
      <c r="S191" s="1"/>
      <c r="T191" s="1">
        <v>0</v>
      </c>
      <c r="U191" s="1"/>
      <c r="V191" s="1">
        <v>0</v>
      </c>
      <c r="W191" s="41"/>
      <c r="X191" s="1">
        <v>0</v>
      </c>
      <c r="Y191" s="1"/>
    </row>
    <row r="192" spans="1:25" ht="243.75" customHeight="1" x14ac:dyDescent="0.25">
      <c r="A192" s="564" t="s">
        <v>5066</v>
      </c>
      <c r="B192" s="564"/>
      <c r="C192" s="564"/>
      <c r="D192" s="564"/>
      <c r="E192" s="754" t="s">
        <v>7008</v>
      </c>
      <c r="F192" s="450" t="s">
        <v>330</v>
      </c>
      <c r="G192" s="12" t="s">
        <v>4885</v>
      </c>
      <c r="H192" s="12" t="s">
        <v>107</v>
      </c>
      <c r="I192" s="12" t="s">
        <v>108</v>
      </c>
      <c r="J192" s="559">
        <v>0</v>
      </c>
      <c r="K192" s="252" t="s">
        <v>2691</v>
      </c>
      <c r="L192" s="1">
        <v>0</v>
      </c>
      <c r="M192" s="1"/>
      <c r="N192" s="1">
        <v>0</v>
      </c>
      <c r="O192" s="1"/>
      <c r="P192" s="1">
        <v>0</v>
      </c>
      <c r="Q192" s="1"/>
      <c r="R192" s="1">
        <v>0</v>
      </c>
      <c r="S192" s="1"/>
      <c r="T192" s="1">
        <v>0</v>
      </c>
      <c r="U192" s="1"/>
      <c r="V192" s="1">
        <v>0</v>
      </c>
      <c r="W192" s="41"/>
      <c r="X192" s="1">
        <v>0</v>
      </c>
      <c r="Y192" s="1"/>
    </row>
    <row r="193" spans="1:25" s="52" customFormat="1" ht="91.5" customHeight="1" x14ac:dyDescent="0.25">
      <c r="A193" s="31">
        <v>105</v>
      </c>
      <c r="B193" s="31"/>
      <c r="C193" s="758"/>
      <c r="D193" s="763" t="s">
        <v>7014</v>
      </c>
      <c r="E193" s="763"/>
      <c r="F193" s="764" t="s">
        <v>636</v>
      </c>
      <c r="G193" s="30"/>
      <c r="H193" s="30"/>
      <c r="I193" s="30"/>
      <c r="J193" s="214">
        <f>AVERAGE(J194:J198)</f>
        <v>40</v>
      </c>
      <c r="K193" s="221"/>
      <c r="L193" s="214">
        <f>AVERAGE(L194:L198)</f>
        <v>100</v>
      </c>
      <c r="M193" s="215"/>
      <c r="N193" s="214">
        <f>AVERAGE(N194:N198)</f>
        <v>100</v>
      </c>
      <c r="O193" s="216"/>
      <c r="P193" s="214">
        <f>AVERAGE(P194:P198)</f>
        <v>100</v>
      </c>
      <c r="Q193" s="216"/>
      <c r="R193" s="214">
        <f>AVERAGE(R194:R198)</f>
        <v>100</v>
      </c>
      <c r="S193" s="216"/>
      <c r="T193" s="214">
        <f>AVERAGE(T194:T198)</f>
        <v>100</v>
      </c>
      <c r="U193" s="216"/>
      <c r="V193" s="214">
        <f>AVERAGE(V194:V198)</f>
        <v>100</v>
      </c>
      <c r="W193" s="43"/>
      <c r="X193" s="214">
        <f>AVERAGE(X194:X198)</f>
        <v>100</v>
      </c>
      <c r="Y193" s="216"/>
    </row>
    <row r="194" spans="1:25" ht="102.75" x14ac:dyDescent="0.25">
      <c r="A194" s="564" t="s">
        <v>602</v>
      </c>
      <c r="B194" s="564"/>
      <c r="C194" s="564"/>
      <c r="D194" s="564"/>
      <c r="E194" s="754" t="s">
        <v>7019</v>
      </c>
      <c r="F194" s="450" t="s">
        <v>5127</v>
      </c>
      <c r="G194" s="12" t="s">
        <v>388</v>
      </c>
      <c r="H194" s="12" t="s">
        <v>389</v>
      </c>
      <c r="I194" s="12" t="s">
        <v>99</v>
      </c>
      <c r="J194" s="559">
        <v>0</v>
      </c>
      <c r="K194" s="248" t="s">
        <v>2692</v>
      </c>
      <c r="L194" s="212">
        <v>100</v>
      </c>
      <c r="M194" s="248" t="s">
        <v>2693</v>
      </c>
      <c r="N194" s="212">
        <v>100</v>
      </c>
      <c r="O194" s="207"/>
      <c r="P194" s="212">
        <v>100</v>
      </c>
      <c r="Q194" s="207"/>
      <c r="R194" s="212">
        <v>100</v>
      </c>
      <c r="S194" s="207"/>
      <c r="T194" s="212">
        <v>100</v>
      </c>
      <c r="U194" s="207"/>
      <c r="V194" s="212">
        <v>100</v>
      </c>
      <c r="W194" s="41"/>
      <c r="X194" s="212">
        <v>100</v>
      </c>
      <c r="Y194" s="207"/>
    </row>
    <row r="195" spans="1:25" ht="191.25" x14ac:dyDescent="0.25">
      <c r="A195" s="564" t="s">
        <v>603</v>
      </c>
      <c r="B195" s="564"/>
      <c r="C195" s="564"/>
      <c r="D195" s="564"/>
      <c r="E195" s="754" t="s">
        <v>7015</v>
      </c>
      <c r="F195" s="450" t="s">
        <v>5128</v>
      </c>
      <c r="G195" s="12" t="s">
        <v>100</v>
      </c>
      <c r="H195" s="12" t="s">
        <v>101</v>
      </c>
      <c r="I195" s="12" t="s">
        <v>102</v>
      </c>
      <c r="J195" s="559">
        <v>100</v>
      </c>
      <c r="K195" s="191" t="s">
        <v>2694</v>
      </c>
      <c r="L195" s="212"/>
      <c r="M195" s="212"/>
      <c r="N195" s="212"/>
      <c r="O195" s="207"/>
      <c r="P195" s="212"/>
      <c r="Q195" s="207"/>
      <c r="R195" s="212"/>
      <c r="S195" s="207"/>
      <c r="T195" s="212"/>
      <c r="U195" s="207"/>
      <c r="V195" s="212"/>
      <c r="W195" s="41"/>
      <c r="X195" s="212"/>
      <c r="Y195" s="207"/>
    </row>
    <row r="196" spans="1:25" ht="75" x14ac:dyDescent="0.25">
      <c r="A196" s="564" t="s">
        <v>604</v>
      </c>
      <c r="B196" s="564"/>
      <c r="C196" s="564"/>
      <c r="D196" s="564"/>
      <c r="E196" s="754" t="s">
        <v>7016</v>
      </c>
      <c r="F196" s="450" t="s">
        <v>112</v>
      </c>
      <c r="G196" s="12" t="s">
        <v>4881</v>
      </c>
      <c r="H196" s="12" t="s">
        <v>4882</v>
      </c>
      <c r="I196" s="12" t="s">
        <v>4883</v>
      </c>
      <c r="J196" s="559">
        <v>50</v>
      </c>
      <c r="K196" s="191" t="s">
        <v>2695</v>
      </c>
      <c r="L196" s="212"/>
      <c r="M196" s="212"/>
      <c r="N196" s="212"/>
      <c r="O196" s="207"/>
      <c r="P196" s="212"/>
      <c r="Q196" s="210"/>
      <c r="R196" s="212"/>
      <c r="S196" s="207"/>
      <c r="T196" s="212"/>
      <c r="U196" s="207"/>
      <c r="V196" s="212"/>
      <c r="W196" s="41"/>
      <c r="X196" s="212"/>
      <c r="Y196" s="207"/>
    </row>
    <row r="197" spans="1:25" ht="120" x14ac:dyDescent="0.25">
      <c r="A197" s="564" t="s">
        <v>605</v>
      </c>
      <c r="B197" s="564"/>
      <c r="C197" s="564"/>
      <c r="D197" s="564"/>
      <c r="E197" s="754" t="s">
        <v>7017</v>
      </c>
      <c r="F197" s="450" t="s">
        <v>7196</v>
      </c>
      <c r="G197" s="12" t="s">
        <v>36</v>
      </c>
      <c r="H197" s="12" t="s">
        <v>105</v>
      </c>
      <c r="I197" s="12" t="s">
        <v>106</v>
      </c>
      <c r="J197" s="559">
        <v>50</v>
      </c>
      <c r="K197" s="191" t="s">
        <v>2696</v>
      </c>
      <c r="L197" s="212"/>
      <c r="M197" s="212"/>
      <c r="N197" s="212"/>
      <c r="O197" s="207"/>
      <c r="P197" s="212"/>
      <c r="Q197" s="207"/>
      <c r="R197" s="212"/>
      <c r="S197" s="207"/>
      <c r="T197" s="212"/>
      <c r="U197" s="207"/>
      <c r="V197" s="212"/>
      <c r="W197" s="41"/>
      <c r="X197" s="212"/>
      <c r="Y197" s="207"/>
    </row>
    <row r="198" spans="1:25" ht="45" x14ac:dyDescent="0.25">
      <c r="A198" s="564" t="s">
        <v>606</v>
      </c>
      <c r="B198" s="564"/>
      <c r="C198" s="564"/>
      <c r="D198" s="564"/>
      <c r="E198" s="754" t="s">
        <v>7018</v>
      </c>
      <c r="F198" s="450" t="s">
        <v>330</v>
      </c>
      <c r="G198" s="12" t="s">
        <v>4885</v>
      </c>
      <c r="H198" s="12" t="s">
        <v>107</v>
      </c>
      <c r="I198" s="12" t="s">
        <v>108</v>
      </c>
      <c r="J198" s="559">
        <v>0</v>
      </c>
      <c r="K198" s="191" t="s">
        <v>2697</v>
      </c>
      <c r="L198" s="212"/>
      <c r="M198" s="212"/>
      <c r="N198" s="212"/>
      <c r="O198" s="207"/>
      <c r="P198" s="212"/>
      <c r="Q198" s="207"/>
      <c r="R198" s="212"/>
      <c r="S198" s="207"/>
      <c r="T198" s="212"/>
      <c r="U198" s="207"/>
      <c r="V198" s="212"/>
      <c r="W198" s="41"/>
      <c r="X198" s="212"/>
      <c r="Y198" s="207"/>
    </row>
    <row r="199" spans="1:25" ht="216.75" x14ac:dyDescent="0.25">
      <c r="A199" s="564">
        <v>106</v>
      </c>
      <c r="B199" s="564"/>
      <c r="C199" s="564"/>
      <c r="D199" s="754" t="s">
        <v>130</v>
      </c>
      <c r="E199" s="754"/>
      <c r="F199" s="450" t="s">
        <v>390</v>
      </c>
      <c r="G199" s="12" t="s">
        <v>114</v>
      </c>
      <c r="H199" s="12" t="s">
        <v>391</v>
      </c>
      <c r="I199" s="12" t="s">
        <v>392</v>
      </c>
      <c r="J199" s="870">
        <v>0</v>
      </c>
      <c r="K199" s="191" t="s">
        <v>2698</v>
      </c>
      <c r="L199" s="212">
        <v>100</v>
      </c>
      <c r="M199" s="212"/>
      <c r="N199" s="212">
        <v>100</v>
      </c>
      <c r="O199" s="207"/>
      <c r="P199" s="212">
        <v>100</v>
      </c>
      <c r="Q199" s="207"/>
      <c r="R199" s="212">
        <v>100</v>
      </c>
      <c r="S199" s="207"/>
      <c r="T199" s="212">
        <v>100</v>
      </c>
      <c r="U199" s="207"/>
      <c r="V199" s="212">
        <v>100</v>
      </c>
      <c r="W199" s="41"/>
      <c r="X199" s="212">
        <v>100</v>
      </c>
      <c r="Y199" s="207"/>
    </row>
    <row r="200" spans="1:25" ht="165.75" x14ac:dyDescent="0.25">
      <c r="A200" s="564">
        <v>107</v>
      </c>
      <c r="B200" s="564"/>
      <c r="C200" s="564"/>
      <c r="D200" s="754" t="s">
        <v>431</v>
      </c>
      <c r="E200" s="754"/>
      <c r="F200" s="450" t="s">
        <v>393</v>
      </c>
      <c r="G200" s="12" t="s">
        <v>5129</v>
      </c>
      <c r="H200" s="12" t="s">
        <v>5130</v>
      </c>
      <c r="I200" s="12" t="s">
        <v>395</v>
      </c>
      <c r="J200" s="870">
        <v>50</v>
      </c>
      <c r="K200" s="193" t="s">
        <v>2699</v>
      </c>
      <c r="L200" s="1">
        <v>100</v>
      </c>
      <c r="M200" s="871" t="s">
        <v>2700</v>
      </c>
      <c r="N200" s="1">
        <v>100</v>
      </c>
      <c r="O200" s="207"/>
      <c r="P200" s="1">
        <v>100</v>
      </c>
      <c r="Q200" s="207"/>
      <c r="R200" s="1">
        <v>100</v>
      </c>
      <c r="S200" s="207"/>
      <c r="T200" s="1">
        <v>100</v>
      </c>
      <c r="U200" s="207"/>
      <c r="V200" s="1">
        <v>100</v>
      </c>
      <c r="W200" s="41"/>
      <c r="X200" s="1">
        <v>100</v>
      </c>
      <c r="Y200" s="207"/>
    </row>
    <row r="201" spans="1:25" ht="255.75" x14ac:dyDescent="0.25">
      <c r="A201" s="564">
        <v>108</v>
      </c>
      <c r="B201" s="564"/>
      <c r="C201" s="564"/>
      <c r="D201" s="754" t="s">
        <v>432</v>
      </c>
      <c r="E201" s="754"/>
      <c r="F201" s="450" t="s">
        <v>396</v>
      </c>
      <c r="G201" s="12" t="s">
        <v>114</v>
      </c>
      <c r="H201" s="12" t="s">
        <v>397</v>
      </c>
      <c r="I201" s="12" t="s">
        <v>398</v>
      </c>
      <c r="J201" s="870">
        <v>50</v>
      </c>
      <c r="K201" s="190" t="s">
        <v>2701</v>
      </c>
      <c r="L201" s="1">
        <v>50</v>
      </c>
      <c r="M201" s="248" t="s">
        <v>2702</v>
      </c>
      <c r="N201" s="1">
        <v>50</v>
      </c>
      <c r="O201" s="207"/>
      <c r="P201" s="1">
        <v>50</v>
      </c>
      <c r="Q201" s="207"/>
      <c r="R201" s="1">
        <v>50</v>
      </c>
      <c r="S201" s="193"/>
      <c r="T201" s="1">
        <v>50</v>
      </c>
      <c r="U201" s="193"/>
      <c r="V201" s="1">
        <v>50</v>
      </c>
      <c r="W201" s="41"/>
      <c r="X201" s="1">
        <v>50</v>
      </c>
      <c r="Y201" s="207"/>
    </row>
    <row r="202" spans="1:25" ht="60" x14ac:dyDescent="0.25">
      <c r="A202" s="564">
        <v>109</v>
      </c>
      <c r="B202" s="564"/>
      <c r="C202" s="564"/>
      <c r="D202" s="754" t="s">
        <v>360</v>
      </c>
      <c r="E202" s="754"/>
      <c r="F202" s="450" t="s">
        <v>400</v>
      </c>
      <c r="G202" s="12" t="s">
        <v>103</v>
      </c>
      <c r="H202" s="12" t="s">
        <v>401</v>
      </c>
      <c r="I202" s="12" t="s">
        <v>104</v>
      </c>
      <c r="J202" s="186">
        <v>0</v>
      </c>
      <c r="K202" s="208" t="s">
        <v>4915</v>
      </c>
      <c r="L202" s="207">
        <v>0</v>
      </c>
      <c r="M202" s="208" t="s">
        <v>2705</v>
      </c>
      <c r="N202" s="207">
        <v>0</v>
      </c>
      <c r="O202" s="207"/>
      <c r="P202" s="207">
        <v>0</v>
      </c>
      <c r="Q202" s="207"/>
      <c r="R202" s="207">
        <v>0</v>
      </c>
      <c r="S202" s="207"/>
      <c r="T202" s="207">
        <v>0</v>
      </c>
      <c r="U202" s="207"/>
      <c r="V202" s="207">
        <v>0</v>
      </c>
      <c r="W202" s="41"/>
      <c r="X202" s="207">
        <v>0</v>
      </c>
      <c r="Y202" s="207"/>
    </row>
    <row r="203" spans="1:25" s="26" customFormat="1" ht="84.75" customHeight="1" x14ac:dyDescent="0.25">
      <c r="A203" s="28"/>
      <c r="B203" s="28"/>
      <c r="C203" s="750" t="s">
        <v>607</v>
      </c>
      <c r="D203" s="28"/>
      <c r="E203" s="1023"/>
      <c r="F203" s="762" t="s">
        <v>534</v>
      </c>
      <c r="G203" s="751"/>
      <c r="H203" s="751"/>
      <c r="I203" s="751"/>
      <c r="J203" s="218">
        <f>AVERAGE(J204:J208)</f>
        <v>60</v>
      </c>
      <c r="K203" s="224"/>
      <c r="L203" s="218">
        <f>AVERAGE(L204:L208)</f>
        <v>60</v>
      </c>
      <c r="M203" s="219"/>
      <c r="N203" s="218">
        <f>AVERAGE(N204:N208)</f>
        <v>60</v>
      </c>
      <c r="O203" s="220"/>
      <c r="P203" s="218">
        <f>AVERAGE(P204:P208)</f>
        <v>60</v>
      </c>
      <c r="Q203" s="220"/>
      <c r="R203" s="218">
        <f>AVERAGE(R204:R208)</f>
        <v>60</v>
      </c>
      <c r="S203" s="220"/>
      <c r="T203" s="218">
        <f>AVERAGE(T204:T208)</f>
        <v>60</v>
      </c>
      <c r="U203" s="220"/>
      <c r="V203" s="218">
        <f>AVERAGE(V204:V208)</f>
        <v>60</v>
      </c>
      <c r="W203" s="44"/>
      <c r="X203" s="218">
        <f>AVERAGE(X204:X208)</f>
        <v>60</v>
      </c>
      <c r="Y203" s="220"/>
    </row>
    <row r="204" spans="1:25" ht="204.75" x14ac:dyDescent="0.25">
      <c r="A204" s="564">
        <v>110</v>
      </c>
      <c r="B204" s="564"/>
      <c r="C204" s="564"/>
      <c r="D204" s="754" t="s">
        <v>433</v>
      </c>
      <c r="E204" s="754"/>
      <c r="F204" s="450" t="s">
        <v>121</v>
      </c>
      <c r="G204" s="12" t="s">
        <v>399</v>
      </c>
      <c r="H204" s="12" t="s">
        <v>123</v>
      </c>
      <c r="I204" s="12" t="s">
        <v>124</v>
      </c>
      <c r="J204" s="866">
        <v>100</v>
      </c>
      <c r="K204" s="253" t="s">
        <v>2703</v>
      </c>
      <c r="L204" s="1">
        <v>100</v>
      </c>
      <c r="M204" s="248" t="s">
        <v>2704</v>
      </c>
      <c r="N204" s="1">
        <v>100</v>
      </c>
      <c r="O204" s="207"/>
      <c r="P204" s="1">
        <v>100</v>
      </c>
      <c r="Q204" s="207"/>
      <c r="R204" s="1">
        <v>100</v>
      </c>
      <c r="S204" s="207"/>
      <c r="T204" s="1">
        <v>100</v>
      </c>
      <c r="U204" s="207"/>
      <c r="V204" s="1">
        <v>100</v>
      </c>
      <c r="W204" s="41"/>
      <c r="X204" s="1">
        <v>100</v>
      </c>
      <c r="Y204" s="207"/>
    </row>
    <row r="205" spans="1:25" s="6" customFormat="1" ht="105" x14ac:dyDescent="0.25">
      <c r="A205" s="579">
        <v>111</v>
      </c>
      <c r="B205" s="579"/>
      <c r="C205" s="579"/>
      <c r="D205" s="4" t="s">
        <v>434</v>
      </c>
      <c r="E205" s="4"/>
      <c r="F205" s="437" t="s">
        <v>402</v>
      </c>
      <c r="G205" s="5" t="s">
        <v>403</v>
      </c>
      <c r="H205" s="5" t="s">
        <v>404</v>
      </c>
      <c r="I205" s="5" t="s">
        <v>405</v>
      </c>
      <c r="J205" s="559">
        <v>0</v>
      </c>
      <c r="K205" s="232" t="s">
        <v>2706</v>
      </c>
      <c r="L205" s="559">
        <v>0</v>
      </c>
      <c r="M205" s="254"/>
      <c r="N205" s="559">
        <v>0</v>
      </c>
      <c r="O205" s="196"/>
      <c r="P205" s="559">
        <v>0</v>
      </c>
      <c r="Q205" s="5"/>
      <c r="R205" s="559">
        <v>0</v>
      </c>
      <c r="S205" s="5"/>
      <c r="T205" s="559">
        <v>0</v>
      </c>
      <c r="U205" s="5"/>
      <c r="V205" s="559">
        <v>0</v>
      </c>
      <c r="W205" s="47"/>
      <c r="X205" s="559">
        <v>0</v>
      </c>
      <c r="Y205" s="197"/>
    </row>
    <row r="206" spans="1:25" ht="60" x14ac:dyDescent="0.25">
      <c r="A206" s="564">
        <v>112</v>
      </c>
      <c r="B206" s="564"/>
      <c r="C206" s="564"/>
      <c r="D206" s="754" t="s">
        <v>435</v>
      </c>
      <c r="E206" s="754"/>
      <c r="F206" s="450" t="s">
        <v>406</v>
      </c>
      <c r="G206" s="12" t="s">
        <v>407</v>
      </c>
      <c r="H206" s="12" t="s">
        <v>408</v>
      </c>
      <c r="I206" s="12" t="s">
        <v>409</v>
      </c>
      <c r="J206" s="559">
        <v>0</v>
      </c>
      <c r="K206" s="247" t="s">
        <v>2707</v>
      </c>
      <c r="L206" s="559">
        <v>0</v>
      </c>
      <c r="M206" s="208"/>
      <c r="N206" s="559">
        <v>0</v>
      </c>
      <c r="O206" s="207"/>
      <c r="P206" s="559">
        <v>0</v>
      </c>
      <c r="Q206" s="207"/>
      <c r="R206" s="559">
        <v>0</v>
      </c>
      <c r="S206" s="207"/>
      <c r="T206" s="559">
        <v>0</v>
      </c>
      <c r="U206" s="207"/>
      <c r="V206" s="559">
        <v>0</v>
      </c>
      <c r="W206" s="41"/>
      <c r="X206" s="559">
        <v>0</v>
      </c>
      <c r="Y206" s="207"/>
    </row>
    <row r="207" spans="1:25" ht="120" x14ac:dyDescent="0.25">
      <c r="A207" s="564">
        <v>113</v>
      </c>
      <c r="B207" s="564"/>
      <c r="C207" s="564"/>
      <c r="D207" s="754" t="s">
        <v>150</v>
      </c>
      <c r="E207" s="754"/>
      <c r="F207" s="450" t="s">
        <v>410</v>
      </c>
      <c r="G207" s="12" t="s">
        <v>411</v>
      </c>
      <c r="H207" s="12" t="s">
        <v>146</v>
      </c>
      <c r="I207" s="12" t="s">
        <v>147</v>
      </c>
      <c r="J207" s="559">
        <v>100</v>
      </c>
      <c r="K207" s="212" t="s">
        <v>2708</v>
      </c>
      <c r="L207" s="559">
        <v>100</v>
      </c>
      <c r="M207" s="208"/>
      <c r="N207" s="559">
        <v>100</v>
      </c>
      <c r="O207" s="235"/>
      <c r="P207" s="559">
        <v>100</v>
      </c>
      <c r="Q207" s="207"/>
      <c r="R207" s="559">
        <v>100</v>
      </c>
      <c r="S207" s="236"/>
      <c r="T207" s="559">
        <v>100</v>
      </c>
      <c r="U207" s="236"/>
      <c r="V207" s="559">
        <v>100</v>
      </c>
      <c r="W207" s="41"/>
      <c r="X207" s="559">
        <v>100</v>
      </c>
      <c r="Y207" s="207"/>
    </row>
    <row r="208" spans="1:25" s="52" customFormat="1" ht="69" x14ac:dyDescent="0.25">
      <c r="A208" s="31">
        <v>114</v>
      </c>
      <c r="B208" s="31"/>
      <c r="C208" s="31"/>
      <c r="D208" s="756" t="s">
        <v>637</v>
      </c>
      <c r="E208" s="756"/>
      <c r="F208" s="517" t="s">
        <v>637</v>
      </c>
      <c r="G208" s="770"/>
      <c r="H208" s="770"/>
      <c r="I208" s="770"/>
      <c r="J208" s="214">
        <f>AVERAGE(J209:J211)</f>
        <v>100</v>
      </c>
      <c r="L208" s="214">
        <f>AVERAGE(L209:L211)</f>
        <v>100</v>
      </c>
      <c r="M208" s="215"/>
      <c r="N208" s="214">
        <f>AVERAGE(N209:N211)</f>
        <v>100</v>
      </c>
      <c r="O208" s="216"/>
      <c r="P208" s="214">
        <f>AVERAGE(P209:P211)</f>
        <v>100</v>
      </c>
      <c r="Q208" s="216"/>
      <c r="R208" s="214">
        <f>AVERAGE(R209:R211)</f>
        <v>100</v>
      </c>
      <c r="S208" s="237"/>
      <c r="T208" s="214">
        <f>AVERAGE(T209:T211)</f>
        <v>100</v>
      </c>
      <c r="U208" s="237"/>
      <c r="V208" s="214">
        <f>AVERAGE(V209:V211)</f>
        <v>100</v>
      </c>
      <c r="W208" s="43"/>
      <c r="X208" s="214">
        <f>AVERAGE(X209:X211)</f>
        <v>100</v>
      </c>
      <c r="Y208" s="216"/>
    </row>
    <row r="209" spans="1:25" ht="90" x14ac:dyDescent="0.25">
      <c r="A209" s="564" t="s">
        <v>5067</v>
      </c>
      <c r="B209" s="564"/>
      <c r="C209" s="564"/>
      <c r="D209" s="564"/>
      <c r="E209" s="754" t="s">
        <v>7020</v>
      </c>
      <c r="F209" s="450" t="s">
        <v>412</v>
      </c>
      <c r="G209" s="771" t="s">
        <v>403</v>
      </c>
      <c r="H209" s="771" t="s">
        <v>404</v>
      </c>
      <c r="I209" s="771" t="s">
        <v>413</v>
      </c>
      <c r="J209" s="866">
        <v>100</v>
      </c>
      <c r="K209" s="872" t="s">
        <v>2709</v>
      </c>
      <c r="L209" s="866">
        <v>100</v>
      </c>
      <c r="M209" s="227"/>
      <c r="N209" s="866">
        <v>100</v>
      </c>
      <c r="O209" s="197"/>
      <c r="P209" s="866">
        <v>100</v>
      </c>
      <c r="Q209" s="197"/>
      <c r="R209" s="866">
        <v>100</v>
      </c>
      <c r="S209" s="197"/>
      <c r="T209" s="866">
        <v>100</v>
      </c>
      <c r="U209" s="197"/>
      <c r="V209" s="866">
        <v>100</v>
      </c>
      <c r="W209" s="47"/>
      <c r="X209" s="866">
        <v>100</v>
      </c>
      <c r="Y209" s="197"/>
    </row>
    <row r="210" spans="1:25" ht="116.25" x14ac:dyDescent="0.3">
      <c r="A210" s="564" t="s">
        <v>5068</v>
      </c>
      <c r="B210" s="564"/>
      <c r="C210" s="564"/>
      <c r="D210" s="564"/>
      <c r="E210" s="772" t="s">
        <v>7021</v>
      </c>
      <c r="F210" s="450" t="s">
        <v>414</v>
      </c>
      <c r="G210" s="12" t="s">
        <v>415</v>
      </c>
      <c r="H210" s="12" t="s">
        <v>416</v>
      </c>
      <c r="I210" s="12" t="s">
        <v>417</v>
      </c>
      <c r="J210" s="866">
        <v>100</v>
      </c>
      <c r="K210" s="248" t="s">
        <v>2710</v>
      </c>
      <c r="L210" s="866">
        <v>100</v>
      </c>
      <c r="M210" s="227"/>
      <c r="N210" s="866">
        <v>100</v>
      </c>
      <c r="O210" s="197"/>
      <c r="P210" s="866">
        <v>100</v>
      </c>
      <c r="Q210" s="197"/>
      <c r="R210" s="866">
        <v>100</v>
      </c>
      <c r="S210" s="197"/>
      <c r="T210" s="866">
        <v>100</v>
      </c>
      <c r="U210" s="197"/>
      <c r="V210" s="866">
        <v>100</v>
      </c>
      <c r="W210" s="47"/>
      <c r="X210" s="866">
        <v>100</v>
      </c>
      <c r="Y210" s="197"/>
    </row>
    <row r="211" spans="1:25" ht="178.5" customHeight="1" x14ac:dyDescent="0.3">
      <c r="A211" s="564" t="s">
        <v>5069</v>
      </c>
      <c r="B211" s="564"/>
      <c r="C211" s="564"/>
      <c r="D211" s="564"/>
      <c r="E211" s="772" t="s">
        <v>7022</v>
      </c>
      <c r="F211" s="450" t="s">
        <v>418</v>
      </c>
      <c r="G211" s="12" t="s">
        <v>419</v>
      </c>
      <c r="H211" s="12" t="s">
        <v>420</v>
      </c>
      <c r="I211" s="12" t="s">
        <v>421</v>
      </c>
      <c r="J211" s="866">
        <v>100</v>
      </c>
      <c r="K211" s="1"/>
      <c r="L211" s="866">
        <v>100</v>
      </c>
      <c r="M211" s="208"/>
      <c r="N211" s="866">
        <v>100</v>
      </c>
      <c r="O211" s="207"/>
      <c r="P211" s="866">
        <v>100</v>
      </c>
      <c r="Q211" s="207"/>
      <c r="R211" s="866">
        <v>100</v>
      </c>
      <c r="S211" s="212"/>
      <c r="T211" s="866">
        <v>100</v>
      </c>
      <c r="U211" s="212"/>
      <c r="V211" s="866">
        <v>100</v>
      </c>
      <c r="W211" s="47"/>
      <c r="X211" s="866">
        <v>100</v>
      </c>
      <c r="Y211" s="197"/>
    </row>
    <row r="212" spans="1:25" s="26" customFormat="1" ht="80.25" customHeight="1" x14ac:dyDescent="0.25">
      <c r="A212" s="28"/>
      <c r="B212" s="28"/>
      <c r="C212" s="750" t="s">
        <v>610</v>
      </c>
      <c r="D212" s="28"/>
      <c r="E212" s="1023"/>
      <c r="F212" s="762" t="s">
        <v>535</v>
      </c>
      <c r="G212" s="751"/>
      <c r="H212" s="751"/>
      <c r="I212" s="751"/>
      <c r="J212" s="218">
        <f>AVERAGE(J213,J216)</f>
        <v>75</v>
      </c>
      <c r="K212" s="224"/>
      <c r="L212" s="218">
        <f>AVERAGE(L213,L216)</f>
        <v>37.5</v>
      </c>
      <c r="M212" s="219"/>
      <c r="N212" s="218">
        <f>AVERAGE(N213,N216)</f>
        <v>37.5</v>
      </c>
      <c r="O212" s="220"/>
      <c r="P212" s="218">
        <f>AVERAGE(P213,P216)</f>
        <v>37.5</v>
      </c>
      <c r="Q212" s="220"/>
      <c r="R212" s="218">
        <f>AVERAGE(R213,R216)</f>
        <v>37.5</v>
      </c>
      <c r="S212" s="220"/>
      <c r="T212" s="218">
        <f>AVERAGE(T213,T216)</f>
        <v>37.5</v>
      </c>
      <c r="U212" s="220"/>
      <c r="V212" s="218">
        <f>AVERAGE(V213,V216)</f>
        <v>37.5</v>
      </c>
      <c r="W212" s="44"/>
      <c r="X212" s="218">
        <f>AVERAGE(X213,X216)</f>
        <v>37.5</v>
      </c>
      <c r="Y212" s="220"/>
    </row>
    <row r="213" spans="1:25" s="52" customFormat="1" ht="80.25" customHeight="1" x14ac:dyDescent="0.25">
      <c r="A213" s="31">
        <v>115</v>
      </c>
      <c r="B213" s="31"/>
      <c r="C213" s="758"/>
      <c r="D213" s="763" t="s">
        <v>638</v>
      </c>
      <c r="E213" s="763"/>
      <c r="F213" s="764" t="s">
        <v>638</v>
      </c>
      <c r="G213" s="30"/>
      <c r="H213" s="30"/>
      <c r="I213" s="30"/>
      <c r="J213" s="214">
        <f>AVERAGE(J214:J215)</f>
        <v>100</v>
      </c>
      <c r="K213" s="221"/>
      <c r="L213" s="214">
        <f>AVERAGE(L214:L215)</f>
        <v>75</v>
      </c>
      <c r="M213" s="215"/>
      <c r="N213" s="214">
        <f>AVERAGE(N214:N215)</f>
        <v>75</v>
      </c>
      <c r="O213" s="216"/>
      <c r="P213" s="214">
        <f>AVERAGE(P214:P215)</f>
        <v>75</v>
      </c>
      <c r="Q213" s="216"/>
      <c r="R213" s="214">
        <f>AVERAGE(R214:R215)</f>
        <v>75</v>
      </c>
      <c r="S213" s="216"/>
      <c r="T213" s="214">
        <f>AVERAGE(T214:T215)</f>
        <v>75</v>
      </c>
      <c r="U213" s="216"/>
      <c r="V213" s="214">
        <f>AVERAGE(V214:V215)</f>
        <v>75</v>
      </c>
      <c r="W213" s="43"/>
      <c r="X213" s="214">
        <f>AVERAGE(X214:X215)</f>
        <v>75</v>
      </c>
      <c r="Y213" s="216"/>
    </row>
    <row r="214" spans="1:25" ht="312" customHeight="1" x14ac:dyDescent="0.25">
      <c r="A214" s="564" t="s">
        <v>608</v>
      </c>
      <c r="B214" s="564"/>
      <c r="C214" s="564"/>
      <c r="D214" s="564"/>
      <c r="E214" s="754" t="s">
        <v>7023</v>
      </c>
      <c r="F214" s="450" t="s">
        <v>5107</v>
      </c>
      <c r="G214" s="12" t="s">
        <v>5070</v>
      </c>
      <c r="H214" s="12" t="s">
        <v>5108</v>
      </c>
      <c r="I214" s="12" t="s">
        <v>5071</v>
      </c>
      <c r="J214" s="559">
        <v>100</v>
      </c>
      <c r="K214" s="191" t="s">
        <v>2711</v>
      </c>
      <c r="L214" s="212">
        <v>50</v>
      </c>
      <c r="M214" s="212"/>
      <c r="N214" s="212">
        <v>50</v>
      </c>
      <c r="O214" s="207"/>
      <c r="P214" s="212">
        <v>50</v>
      </c>
      <c r="Q214" s="207"/>
      <c r="R214" s="212">
        <v>50</v>
      </c>
      <c r="S214" s="207"/>
      <c r="T214" s="212">
        <v>50</v>
      </c>
      <c r="U214" s="207"/>
      <c r="V214" s="212">
        <v>50</v>
      </c>
      <c r="W214" s="41"/>
      <c r="X214" s="212">
        <v>50</v>
      </c>
      <c r="Y214" s="207"/>
    </row>
    <row r="215" spans="1:25" ht="120" x14ac:dyDescent="0.25">
      <c r="A215" s="564" t="s">
        <v>609</v>
      </c>
      <c r="B215" s="564"/>
      <c r="C215" s="564"/>
      <c r="D215" s="564"/>
      <c r="E215" s="754" t="s">
        <v>7272</v>
      </c>
      <c r="F215" s="450" t="s">
        <v>422</v>
      </c>
      <c r="G215" s="12" t="s">
        <v>423</v>
      </c>
      <c r="H215" s="12" t="s">
        <v>424</v>
      </c>
      <c r="I215" s="12" t="s">
        <v>425</v>
      </c>
      <c r="J215" s="186"/>
      <c r="K215" s="210"/>
      <c r="L215" s="191">
        <v>100</v>
      </c>
      <c r="M215" s="191" t="s">
        <v>2712</v>
      </c>
      <c r="N215" s="191">
        <v>100</v>
      </c>
      <c r="O215" s="207"/>
      <c r="P215" s="191">
        <v>100</v>
      </c>
      <c r="Q215" s="207"/>
      <c r="R215" s="191">
        <v>100</v>
      </c>
      <c r="S215" s="207"/>
      <c r="T215" s="191">
        <v>100</v>
      </c>
      <c r="U215" s="207"/>
      <c r="V215" s="191">
        <v>100</v>
      </c>
      <c r="W215" s="41"/>
      <c r="X215" s="191">
        <v>100</v>
      </c>
      <c r="Y215" s="207"/>
    </row>
    <row r="216" spans="1:25" ht="319.5" x14ac:dyDescent="0.25">
      <c r="A216" s="564">
        <v>116</v>
      </c>
      <c r="B216" s="564"/>
      <c r="C216" s="564"/>
      <c r="D216" s="754" t="s">
        <v>7024</v>
      </c>
      <c r="E216" s="754"/>
      <c r="F216" s="450" t="s">
        <v>426</v>
      </c>
      <c r="G216" s="12" t="s">
        <v>5352</v>
      </c>
      <c r="H216" s="12" t="s">
        <v>427</v>
      </c>
      <c r="I216" s="12" t="s">
        <v>428</v>
      </c>
      <c r="J216" s="186">
        <v>50</v>
      </c>
      <c r="K216" s="210" t="s">
        <v>2713</v>
      </c>
      <c r="L216" s="212">
        <v>0</v>
      </c>
      <c r="M216" s="248" t="s">
        <v>2714</v>
      </c>
      <c r="N216" s="212">
        <v>0</v>
      </c>
      <c r="O216" s="207"/>
      <c r="P216" s="212">
        <v>0</v>
      </c>
      <c r="Q216" s="207"/>
      <c r="R216" s="212">
        <v>0</v>
      </c>
      <c r="S216" s="207"/>
      <c r="T216" s="212">
        <v>0</v>
      </c>
      <c r="U216" s="207"/>
      <c r="V216" s="212">
        <v>0</v>
      </c>
      <c r="W216" s="41"/>
      <c r="X216" s="212">
        <v>0</v>
      </c>
      <c r="Y216" s="207"/>
    </row>
    <row r="217" spans="1:25" s="26" customFormat="1" ht="60" x14ac:dyDescent="0.25">
      <c r="A217" s="28"/>
      <c r="B217" s="750" t="s">
        <v>611</v>
      </c>
      <c r="C217" s="28"/>
      <c r="D217" s="28"/>
      <c r="E217" s="28"/>
      <c r="F217" s="502" t="s">
        <v>536</v>
      </c>
      <c r="G217" s="28"/>
      <c r="H217" s="28"/>
      <c r="I217" s="28"/>
      <c r="J217" s="203">
        <f>AVERAGE(J218,J225,J231,J240)</f>
        <v>48.4375</v>
      </c>
      <c r="K217" s="23"/>
      <c r="L217" s="203">
        <f>AVERAGE(L218,L225,L231,L240)</f>
        <v>48.4375</v>
      </c>
      <c r="M217" s="23"/>
      <c r="N217" s="203">
        <f>AVERAGE(N218,N225,N231,N240)</f>
        <v>48.4375</v>
      </c>
      <c r="O217" s="23"/>
      <c r="P217" s="203">
        <f>AVERAGE(P218,P225,P231,P240)</f>
        <v>48.4375</v>
      </c>
      <c r="Q217" s="23"/>
      <c r="R217" s="203">
        <f>AVERAGE(R218,R225,R231,R240)</f>
        <v>48.4375</v>
      </c>
      <c r="S217" s="23"/>
      <c r="T217" s="203">
        <f>AVERAGE(T218,T225,T231,T240)</f>
        <v>48.4375</v>
      </c>
      <c r="U217" s="23"/>
      <c r="V217" s="203">
        <f>AVERAGE(V218,V225,V231,V240)</f>
        <v>24.375</v>
      </c>
      <c r="W217" s="44"/>
      <c r="X217" s="203">
        <f>AVERAGE(X218,X225,X231,X240)</f>
        <v>24.375</v>
      </c>
      <c r="Y217" s="23"/>
    </row>
    <row r="218" spans="1:25" s="26" customFormat="1" ht="45" x14ac:dyDescent="0.25">
      <c r="A218" s="28"/>
      <c r="B218" s="28"/>
      <c r="C218" s="750" t="s">
        <v>612</v>
      </c>
      <c r="D218" s="28"/>
      <c r="E218" s="28"/>
      <c r="F218" s="502" t="s">
        <v>537</v>
      </c>
      <c r="G218" s="28"/>
      <c r="H218" s="28"/>
      <c r="I218" s="28"/>
      <c r="J218" s="203">
        <f>AVERAGE(J219:J224)</f>
        <v>58.333333333333336</v>
      </c>
      <c r="K218" s="23"/>
      <c r="L218" s="203">
        <f>AVERAGE(L219:L224)</f>
        <v>58.333333333333336</v>
      </c>
      <c r="M218" s="23"/>
      <c r="N218" s="203">
        <f>AVERAGE(N219:N224)</f>
        <v>58.333333333333336</v>
      </c>
      <c r="O218" s="23"/>
      <c r="P218" s="203">
        <f>AVERAGE(P219:P224)</f>
        <v>58.333333333333336</v>
      </c>
      <c r="Q218" s="23"/>
      <c r="R218" s="203">
        <f>AVERAGE(R219:R224)</f>
        <v>58.333333333333336</v>
      </c>
      <c r="S218" s="23"/>
      <c r="T218" s="203">
        <f>AVERAGE(T219:T224)</f>
        <v>58.333333333333336</v>
      </c>
      <c r="U218" s="23"/>
      <c r="V218" s="203">
        <f>AVERAGE(V219:V224)</f>
        <v>50</v>
      </c>
      <c r="W218" s="44"/>
      <c r="X218" s="203">
        <f>AVERAGE(X219:X224)</f>
        <v>50</v>
      </c>
      <c r="Y218" s="23"/>
    </row>
    <row r="219" spans="1:25" ht="270" x14ac:dyDescent="0.25">
      <c r="A219" s="564">
        <v>117</v>
      </c>
      <c r="B219" s="564"/>
      <c r="C219" s="564"/>
      <c r="D219" s="754" t="s">
        <v>492</v>
      </c>
      <c r="E219" s="754"/>
      <c r="F219" s="450" t="s">
        <v>5131</v>
      </c>
      <c r="G219" s="12" t="s">
        <v>436</v>
      </c>
      <c r="H219" s="12" t="s">
        <v>437</v>
      </c>
      <c r="I219" s="12" t="s">
        <v>438</v>
      </c>
      <c r="J219" s="866">
        <v>50</v>
      </c>
      <c r="K219" s="873" t="s">
        <v>2715</v>
      </c>
      <c r="L219" s="866">
        <v>50</v>
      </c>
      <c r="M219" s="1"/>
      <c r="N219" s="866">
        <v>50</v>
      </c>
      <c r="O219" s="1"/>
      <c r="P219" s="866">
        <v>50</v>
      </c>
      <c r="Q219" s="1"/>
      <c r="R219" s="866">
        <v>50</v>
      </c>
      <c r="S219" s="1"/>
      <c r="T219" s="1">
        <v>50</v>
      </c>
      <c r="U219" s="873" t="s">
        <v>2715</v>
      </c>
      <c r="V219" s="1">
        <v>50</v>
      </c>
      <c r="W219" s="40"/>
      <c r="X219" s="1">
        <v>50</v>
      </c>
      <c r="Y219" s="1"/>
    </row>
    <row r="220" spans="1:25" ht="360" x14ac:dyDescent="0.25">
      <c r="A220" s="564">
        <v>118</v>
      </c>
      <c r="B220" s="564"/>
      <c r="C220" s="564"/>
      <c r="D220" s="754" t="s">
        <v>493</v>
      </c>
      <c r="E220" s="754"/>
      <c r="F220" s="420" t="s">
        <v>7177</v>
      </c>
      <c r="G220" s="12" t="s">
        <v>436</v>
      </c>
      <c r="H220" s="12" t="s">
        <v>437</v>
      </c>
      <c r="I220" s="12" t="s">
        <v>438</v>
      </c>
      <c r="J220" s="866">
        <v>50</v>
      </c>
      <c r="K220" s="873" t="s">
        <v>2716</v>
      </c>
      <c r="L220" s="866">
        <v>50</v>
      </c>
      <c r="M220" s="1"/>
      <c r="N220" s="866">
        <v>50</v>
      </c>
      <c r="O220" s="1"/>
      <c r="P220" s="866">
        <v>50</v>
      </c>
      <c r="Q220" s="1"/>
      <c r="R220" s="866">
        <v>50</v>
      </c>
      <c r="S220" s="1"/>
      <c r="T220" s="1">
        <v>50</v>
      </c>
      <c r="U220" s="873" t="s">
        <v>2716</v>
      </c>
      <c r="V220" s="1">
        <v>0</v>
      </c>
      <c r="W220" s="40"/>
      <c r="X220" s="1">
        <v>0</v>
      </c>
      <c r="Y220" s="874" t="s">
        <v>2717</v>
      </c>
    </row>
    <row r="221" spans="1:25" ht="330" x14ac:dyDescent="0.25">
      <c r="A221" s="564">
        <v>119</v>
      </c>
      <c r="B221" s="564"/>
      <c r="C221" s="564"/>
      <c r="D221" s="754" t="s">
        <v>494</v>
      </c>
      <c r="E221" s="754"/>
      <c r="F221" s="450" t="s">
        <v>439</v>
      </c>
      <c r="G221" s="12" t="s">
        <v>36</v>
      </c>
      <c r="H221" s="12" t="s">
        <v>440</v>
      </c>
      <c r="I221" s="12" t="s">
        <v>114</v>
      </c>
      <c r="J221" s="866">
        <v>100</v>
      </c>
      <c r="K221" s="873" t="s">
        <v>2718</v>
      </c>
      <c r="L221" s="866">
        <v>100</v>
      </c>
      <c r="M221" s="1"/>
      <c r="N221" s="866">
        <v>100</v>
      </c>
      <c r="O221" s="1"/>
      <c r="P221" s="866">
        <v>100</v>
      </c>
      <c r="Q221" s="1"/>
      <c r="R221" s="866">
        <v>100</v>
      </c>
      <c r="S221" s="1"/>
      <c r="T221" s="1">
        <v>100</v>
      </c>
      <c r="U221" s="873" t="s">
        <v>2718</v>
      </c>
      <c r="V221" s="1">
        <v>100</v>
      </c>
      <c r="W221" s="40"/>
      <c r="X221" s="1">
        <v>100</v>
      </c>
      <c r="Y221" s="875" t="s">
        <v>2719</v>
      </c>
    </row>
    <row r="222" spans="1:25" ht="409.5" x14ac:dyDescent="0.25">
      <c r="A222" s="564">
        <v>120</v>
      </c>
      <c r="B222" s="564"/>
      <c r="C222" s="564"/>
      <c r="D222" s="754" t="s">
        <v>495</v>
      </c>
      <c r="E222" s="754"/>
      <c r="F222" s="450" t="s">
        <v>441</v>
      </c>
      <c r="G222" s="12" t="s">
        <v>36</v>
      </c>
      <c r="H222" s="12" t="s">
        <v>440</v>
      </c>
      <c r="I222" s="12" t="s">
        <v>114</v>
      </c>
      <c r="J222" s="866">
        <v>100</v>
      </c>
      <c r="K222" s="873" t="s">
        <v>2720</v>
      </c>
      <c r="L222" s="866">
        <v>100</v>
      </c>
      <c r="M222" s="1"/>
      <c r="N222" s="866">
        <v>100</v>
      </c>
      <c r="O222" s="1"/>
      <c r="P222" s="866">
        <v>100</v>
      </c>
      <c r="Q222" s="1"/>
      <c r="R222" s="866">
        <v>100</v>
      </c>
      <c r="S222" s="1"/>
      <c r="T222" s="1">
        <v>100</v>
      </c>
      <c r="U222" s="873" t="s">
        <v>2720</v>
      </c>
      <c r="V222" s="1">
        <v>100</v>
      </c>
      <c r="W222" s="40"/>
      <c r="X222" s="1">
        <v>100</v>
      </c>
      <c r="Y222" s="1"/>
    </row>
    <row r="223" spans="1:25" ht="409.5" x14ac:dyDescent="0.25">
      <c r="A223" s="564">
        <v>121</v>
      </c>
      <c r="B223" s="564"/>
      <c r="C223" s="564"/>
      <c r="D223" s="754" t="s">
        <v>496</v>
      </c>
      <c r="E223" s="754"/>
      <c r="F223" s="450" t="s">
        <v>442</v>
      </c>
      <c r="G223" s="12" t="s">
        <v>443</v>
      </c>
      <c r="H223" s="12" t="s">
        <v>444</v>
      </c>
      <c r="I223" s="12" t="s">
        <v>445</v>
      </c>
      <c r="J223" s="866">
        <v>50</v>
      </c>
      <c r="K223" s="873" t="s">
        <v>2721</v>
      </c>
      <c r="L223" s="866">
        <v>50</v>
      </c>
      <c r="M223" s="1"/>
      <c r="N223" s="866">
        <v>50</v>
      </c>
      <c r="O223" s="1"/>
      <c r="P223" s="866">
        <v>50</v>
      </c>
      <c r="Q223" s="1"/>
      <c r="R223" s="866">
        <v>50</v>
      </c>
      <c r="S223" s="1"/>
      <c r="T223" s="1">
        <v>50</v>
      </c>
      <c r="U223" s="873" t="s">
        <v>2721</v>
      </c>
      <c r="V223" s="1">
        <v>50</v>
      </c>
      <c r="W223" s="40"/>
      <c r="X223" s="1">
        <v>50</v>
      </c>
      <c r="Y223" s="1"/>
    </row>
    <row r="224" spans="1:25" ht="90" x14ac:dyDescent="0.25">
      <c r="A224" s="564">
        <v>122</v>
      </c>
      <c r="B224" s="564"/>
      <c r="C224" s="564"/>
      <c r="D224" s="754" t="s">
        <v>497</v>
      </c>
      <c r="E224" s="754"/>
      <c r="F224" s="450" t="s">
        <v>446</v>
      </c>
      <c r="G224" s="12" t="s">
        <v>447</v>
      </c>
      <c r="H224" s="12" t="s">
        <v>448</v>
      </c>
      <c r="I224" s="12" t="s">
        <v>325</v>
      </c>
      <c r="J224" s="866">
        <v>0</v>
      </c>
      <c r="K224" s="1"/>
      <c r="L224" s="866">
        <v>0</v>
      </c>
      <c r="M224" s="1"/>
      <c r="N224" s="866">
        <v>0</v>
      </c>
      <c r="O224" s="1"/>
      <c r="P224" s="866">
        <v>0</v>
      </c>
      <c r="Q224" s="1"/>
      <c r="R224" s="866">
        <v>0</v>
      </c>
      <c r="S224" s="1"/>
      <c r="T224" s="1">
        <v>0</v>
      </c>
      <c r="U224" s="212"/>
      <c r="V224" s="1">
        <v>0</v>
      </c>
      <c r="W224" s="40"/>
      <c r="X224" s="1">
        <v>0</v>
      </c>
      <c r="Y224" s="1"/>
    </row>
    <row r="225" spans="1:25" s="26" customFormat="1" ht="77.25" customHeight="1" x14ac:dyDescent="0.25">
      <c r="A225" s="28"/>
      <c r="B225" s="28"/>
      <c r="C225" s="750" t="s">
        <v>613</v>
      </c>
      <c r="D225" s="28"/>
      <c r="E225" s="1023"/>
      <c r="F225" s="762" t="s">
        <v>538</v>
      </c>
      <c r="G225" s="751"/>
      <c r="H225" s="751"/>
      <c r="I225" s="751"/>
      <c r="J225" s="218">
        <f>AVERAGE(J226:J230)</f>
        <v>50</v>
      </c>
      <c r="K225" s="224"/>
      <c r="L225" s="218">
        <f>AVERAGE(L226:L230)</f>
        <v>50</v>
      </c>
      <c r="M225" s="219"/>
      <c r="N225" s="218">
        <f>AVERAGE(N226:N230)</f>
        <v>50</v>
      </c>
      <c r="O225" s="220"/>
      <c r="P225" s="218">
        <f>AVERAGE(P226:P230)</f>
        <v>50</v>
      </c>
      <c r="Q225" s="220"/>
      <c r="R225" s="218">
        <f>AVERAGE(R226:R230)</f>
        <v>50</v>
      </c>
      <c r="S225" s="220"/>
      <c r="T225" s="218">
        <f>AVERAGE(T226:T230)</f>
        <v>50</v>
      </c>
      <c r="U225" s="220"/>
      <c r="V225" s="218">
        <f>AVERAGE(V226:V230)</f>
        <v>10</v>
      </c>
      <c r="W225" s="44"/>
      <c r="X225" s="218">
        <f>AVERAGE(X226:X230)</f>
        <v>10</v>
      </c>
      <c r="Y225" s="220"/>
    </row>
    <row r="226" spans="1:25" ht="315" x14ac:dyDescent="0.25">
      <c r="A226" s="564">
        <v>123</v>
      </c>
      <c r="B226" s="564"/>
      <c r="C226" s="564"/>
      <c r="D226" s="754" t="s">
        <v>498</v>
      </c>
      <c r="E226" s="754"/>
      <c r="F226" s="450" t="s">
        <v>449</v>
      </c>
      <c r="G226" s="12" t="s">
        <v>436</v>
      </c>
      <c r="H226" s="12" t="s">
        <v>437</v>
      </c>
      <c r="I226" s="12" t="s">
        <v>438</v>
      </c>
      <c r="J226" s="866">
        <v>50</v>
      </c>
      <c r="K226" s="876" t="s">
        <v>2722</v>
      </c>
      <c r="L226" s="866">
        <v>50</v>
      </c>
      <c r="M226" s="204"/>
      <c r="N226" s="866">
        <v>50</v>
      </c>
      <c r="O226" s="8"/>
      <c r="P226" s="866">
        <v>50</v>
      </c>
      <c r="Q226" s="8"/>
      <c r="R226" s="866">
        <v>50</v>
      </c>
      <c r="S226" s="1"/>
      <c r="T226" s="1">
        <v>50</v>
      </c>
      <c r="U226" s="212"/>
      <c r="V226" s="1">
        <v>50</v>
      </c>
      <c r="W226" s="40"/>
      <c r="X226" s="1">
        <v>50</v>
      </c>
      <c r="Y226" s="876" t="s">
        <v>2722</v>
      </c>
    </row>
    <row r="227" spans="1:25" ht="285" x14ac:dyDescent="0.25">
      <c r="A227" s="564">
        <v>124</v>
      </c>
      <c r="B227" s="564"/>
      <c r="C227" s="564"/>
      <c r="D227" s="754" t="s">
        <v>499</v>
      </c>
      <c r="E227" s="754"/>
      <c r="F227" s="450" t="s">
        <v>450</v>
      </c>
      <c r="G227" s="12" t="s">
        <v>436</v>
      </c>
      <c r="H227" s="12" t="s">
        <v>437</v>
      </c>
      <c r="I227" s="12" t="s">
        <v>438</v>
      </c>
      <c r="J227" s="866">
        <v>50</v>
      </c>
      <c r="K227" s="873" t="s">
        <v>2723</v>
      </c>
      <c r="L227" s="866">
        <v>50</v>
      </c>
      <c r="M227" s="204"/>
      <c r="N227" s="866">
        <v>50</v>
      </c>
      <c r="O227" s="8"/>
      <c r="P227" s="866">
        <v>50</v>
      </c>
      <c r="Q227" s="8"/>
      <c r="R227" s="866">
        <v>50</v>
      </c>
      <c r="S227" s="1"/>
      <c r="T227" s="1">
        <v>50</v>
      </c>
      <c r="U227" s="873" t="s">
        <v>2723</v>
      </c>
      <c r="V227" s="1">
        <v>0</v>
      </c>
      <c r="W227" s="40"/>
      <c r="X227" s="1">
        <v>0</v>
      </c>
      <c r="Y227" s="1"/>
    </row>
    <row r="228" spans="1:25" ht="300" x14ac:dyDescent="0.25">
      <c r="A228" s="564">
        <v>125</v>
      </c>
      <c r="B228" s="564"/>
      <c r="C228" s="564"/>
      <c r="D228" s="754" t="s">
        <v>502</v>
      </c>
      <c r="E228" s="754"/>
      <c r="F228" s="450" t="s">
        <v>451</v>
      </c>
      <c r="G228" s="12" t="s">
        <v>436</v>
      </c>
      <c r="H228" s="12" t="s">
        <v>437</v>
      </c>
      <c r="I228" s="12" t="s">
        <v>438</v>
      </c>
      <c r="J228" s="866">
        <v>50</v>
      </c>
      <c r="K228" s="873" t="s">
        <v>2724</v>
      </c>
      <c r="L228" s="866">
        <v>50</v>
      </c>
      <c r="M228" s="204"/>
      <c r="N228" s="866">
        <v>50</v>
      </c>
      <c r="O228" s="8"/>
      <c r="P228" s="866">
        <v>50</v>
      </c>
      <c r="Q228" s="8"/>
      <c r="R228" s="866">
        <v>50</v>
      </c>
      <c r="S228" s="1"/>
      <c r="T228" s="1">
        <v>50</v>
      </c>
      <c r="U228" s="873" t="s">
        <v>2724</v>
      </c>
      <c r="V228" s="1">
        <v>0</v>
      </c>
      <c r="W228" s="40"/>
      <c r="X228" s="1">
        <v>0</v>
      </c>
      <c r="Y228" s="877" t="s">
        <v>2725</v>
      </c>
    </row>
    <row r="229" spans="1:25" ht="255" x14ac:dyDescent="0.25">
      <c r="A229" s="564">
        <v>126</v>
      </c>
      <c r="B229" s="564"/>
      <c r="C229" s="564"/>
      <c r="D229" s="754" t="s">
        <v>500</v>
      </c>
      <c r="E229" s="754"/>
      <c r="F229" s="450" t="s">
        <v>452</v>
      </c>
      <c r="G229" s="12" t="s">
        <v>436</v>
      </c>
      <c r="H229" s="12" t="s">
        <v>437</v>
      </c>
      <c r="I229" s="12" t="s">
        <v>438</v>
      </c>
      <c r="J229" s="866">
        <v>50</v>
      </c>
      <c r="K229" s="873" t="s">
        <v>2726</v>
      </c>
      <c r="L229" s="866">
        <v>50</v>
      </c>
      <c r="M229" s="204"/>
      <c r="N229" s="866">
        <v>50</v>
      </c>
      <c r="O229" s="8"/>
      <c r="P229" s="866">
        <v>50</v>
      </c>
      <c r="Q229" s="8"/>
      <c r="R229" s="866">
        <v>50</v>
      </c>
      <c r="S229" s="1"/>
      <c r="T229" s="1">
        <v>50</v>
      </c>
      <c r="U229" s="873" t="s">
        <v>2726</v>
      </c>
      <c r="V229" s="1">
        <v>0</v>
      </c>
      <c r="W229" s="40"/>
      <c r="X229" s="1">
        <v>0</v>
      </c>
      <c r="Y229" s="878" t="s">
        <v>2727</v>
      </c>
    </row>
    <row r="230" spans="1:25" ht="240" x14ac:dyDescent="0.25">
      <c r="A230" s="564">
        <v>127</v>
      </c>
      <c r="B230" s="564"/>
      <c r="C230" s="564"/>
      <c r="D230" s="754" t="s">
        <v>501</v>
      </c>
      <c r="E230" s="754"/>
      <c r="F230" s="450" t="s">
        <v>453</v>
      </c>
      <c r="G230" s="12" t="s">
        <v>436</v>
      </c>
      <c r="H230" s="12" t="s">
        <v>437</v>
      </c>
      <c r="I230" s="12" t="s">
        <v>438</v>
      </c>
      <c r="J230" s="866">
        <v>50</v>
      </c>
      <c r="K230" s="873" t="s">
        <v>2728</v>
      </c>
      <c r="L230" s="866">
        <v>50</v>
      </c>
      <c r="M230" s="204"/>
      <c r="N230" s="866">
        <v>50</v>
      </c>
      <c r="O230" s="8"/>
      <c r="P230" s="866">
        <v>50</v>
      </c>
      <c r="Q230" s="8"/>
      <c r="R230" s="866">
        <v>50</v>
      </c>
      <c r="S230" s="1"/>
      <c r="T230" s="1">
        <v>50</v>
      </c>
      <c r="U230" s="873" t="s">
        <v>2728</v>
      </c>
      <c r="V230" s="1">
        <v>0</v>
      </c>
      <c r="W230" s="40"/>
      <c r="X230" s="1">
        <v>0</v>
      </c>
      <c r="Y230" s="879" t="s">
        <v>2729</v>
      </c>
    </row>
    <row r="231" spans="1:25" s="26" customFormat="1" ht="140.25" customHeight="1" x14ac:dyDescent="0.25">
      <c r="A231" s="28"/>
      <c r="B231" s="28"/>
      <c r="C231" s="750" t="s">
        <v>614</v>
      </c>
      <c r="D231" s="28"/>
      <c r="E231" s="1023"/>
      <c r="F231" s="762" t="s">
        <v>539</v>
      </c>
      <c r="G231" s="751"/>
      <c r="H231" s="751"/>
      <c r="I231" s="751"/>
      <c r="J231" s="218">
        <f>AVERAGE(J232:J239)</f>
        <v>68.75</v>
      </c>
      <c r="K231" s="224"/>
      <c r="L231" s="218">
        <f>AVERAGE(L232:L239)</f>
        <v>68.75</v>
      </c>
      <c r="M231" s="219"/>
      <c r="N231" s="218">
        <f>AVERAGE(N232:N239)</f>
        <v>68.75</v>
      </c>
      <c r="O231" s="220"/>
      <c r="P231" s="218">
        <f>AVERAGE(P232:P239)</f>
        <v>68.75</v>
      </c>
      <c r="Q231" s="220"/>
      <c r="R231" s="218">
        <f>AVERAGE(R232:R239)</f>
        <v>68.75</v>
      </c>
      <c r="S231" s="220"/>
      <c r="T231" s="218">
        <f>AVERAGE(T232:T239)</f>
        <v>68.75</v>
      </c>
      <c r="U231" s="220"/>
      <c r="V231" s="218">
        <f>AVERAGE(V232:V239)</f>
        <v>37.5</v>
      </c>
      <c r="W231" s="44"/>
      <c r="X231" s="218">
        <f>AVERAGE(X232:X239)</f>
        <v>37.5</v>
      </c>
      <c r="Y231" s="220"/>
    </row>
    <row r="232" spans="1:25" ht="105" x14ac:dyDescent="0.25">
      <c r="A232" s="564">
        <v>128</v>
      </c>
      <c r="B232" s="564"/>
      <c r="C232" s="564"/>
      <c r="D232" s="773" t="s">
        <v>503</v>
      </c>
      <c r="E232" s="773"/>
      <c r="F232" s="450" t="s">
        <v>454</v>
      </c>
      <c r="G232" s="12" t="s">
        <v>86</v>
      </c>
      <c r="H232" s="12" t="s">
        <v>455</v>
      </c>
      <c r="I232" s="12" t="s">
        <v>456</v>
      </c>
      <c r="J232" s="866">
        <v>50</v>
      </c>
      <c r="K232" s="873" t="s">
        <v>2730</v>
      </c>
      <c r="L232" s="866">
        <v>50</v>
      </c>
      <c r="M232" s="204"/>
      <c r="N232" s="866">
        <v>50</v>
      </c>
      <c r="O232" s="8"/>
      <c r="P232" s="866">
        <v>50</v>
      </c>
      <c r="Q232" s="8"/>
      <c r="R232" s="866">
        <v>50</v>
      </c>
      <c r="S232" s="1"/>
      <c r="T232" s="1">
        <v>50</v>
      </c>
      <c r="U232" s="873" t="s">
        <v>2730</v>
      </c>
      <c r="V232" s="1">
        <v>50</v>
      </c>
      <c r="W232" s="40"/>
      <c r="X232" s="1">
        <v>50</v>
      </c>
      <c r="Y232" s="1"/>
    </row>
    <row r="233" spans="1:25" ht="60" x14ac:dyDescent="0.25">
      <c r="A233" s="564">
        <v>129</v>
      </c>
      <c r="B233" s="564"/>
      <c r="C233" s="564"/>
      <c r="D233" s="773" t="s">
        <v>504</v>
      </c>
      <c r="E233" s="773"/>
      <c r="F233" s="450" t="s">
        <v>458</v>
      </c>
      <c r="G233" s="12" t="s">
        <v>36</v>
      </c>
      <c r="H233" s="12" t="s">
        <v>459</v>
      </c>
      <c r="I233" s="12" t="s">
        <v>114</v>
      </c>
      <c r="J233" s="866">
        <v>50</v>
      </c>
      <c r="K233" s="256"/>
      <c r="L233" s="866">
        <v>50</v>
      </c>
      <c r="M233" s="204"/>
      <c r="N233" s="866">
        <v>50</v>
      </c>
      <c r="O233" s="8"/>
      <c r="P233" s="866">
        <v>50</v>
      </c>
      <c r="Q233" s="8"/>
      <c r="R233" s="866">
        <v>50</v>
      </c>
      <c r="S233" s="1"/>
      <c r="T233" s="1">
        <v>50</v>
      </c>
      <c r="U233" s="212"/>
      <c r="V233" s="1">
        <v>50</v>
      </c>
      <c r="W233" s="40"/>
      <c r="X233" s="1">
        <v>50</v>
      </c>
      <c r="Y233" s="1"/>
    </row>
    <row r="234" spans="1:25" ht="120" x14ac:dyDescent="0.25">
      <c r="A234" s="564">
        <v>130</v>
      </c>
      <c r="B234" s="564"/>
      <c r="C234" s="564"/>
      <c r="D234" s="773" t="s">
        <v>505</v>
      </c>
      <c r="E234" s="773"/>
      <c r="F234" s="450" t="s">
        <v>460</v>
      </c>
      <c r="G234" s="12" t="s">
        <v>461</v>
      </c>
      <c r="H234" s="12" t="s">
        <v>462</v>
      </c>
      <c r="I234" s="12" t="s">
        <v>102</v>
      </c>
      <c r="J234" s="866">
        <v>100</v>
      </c>
      <c r="K234" s="873" t="s">
        <v>2731</v>
      </c>
      <c r="L234" s="866">
        <v>100</v>
      </c>
      <c r="M234" s="204"/>
      <c r="N234" s="866">
        <v>100</v>
      </c>
      <c r="O234" s="8"/>
      <c r="P234" s="866">
        <v>100</v>
      </c>
      <c r="Q234" s="8"/>
      <c r="R234" s="866">
        <v>100</v>
      </c>
      <c r="S234" s="1"/>
      <c r="T234" s="1">
        <v>100</v>
      </c>
      <c r="U234" s="873"/>
      <c r="V234" s="1">
        <v>100</v>
      </c>
      <c r="W234" s="40"/>
      <c r="X234" s="1">
        <v>100</v>
      </c>
      <c r="Y234" s="1"/>
    </row>
    <row r="235" spans="1:25" ht="105" x14ac:dyDescent="0.25">
      <c r="A235" s="564">
        <v>131</v>
      </c>
      <c r="B235" s="564"/>
      <c r="C235" s="564"/>
      <c r="D235" s="773" t="s">
        <v>506</v>
      </c>
      <c r="E235" s="773"/>
      <c r="F235" s="450" t="s">
        <v>463</v>
      </c>
      <c r="G235" s="12" t="s">
        <v>464</v>
      </c>
      <c r="H235" s="12" t="s">
        <v>36</v>
      </c>
      <c r="I235" s="12" t="s">
        <v>465</v>
      </c>
      <c r="J235" s="866">
        <v>100</v>
      </c>
      <c r="K235" s="873" t="s">
        <v>2732</v>
      </c>
      <c r="L235" s="866">
        <v>100</v>
      </c>
      <c r="M235" s="204"/>
      <c r="N235" s="866">
        <v>100</v>
      </c>
      <c r="O235" s="8"/>
      <c r="P235" s="866">
        <v>100</v>
      </c>
      <c r="Q235" s="8"/>
      <c r="R235" s="866">
        <v>100</v>
      </c>
      <c r="S235" s="1"/>
      <c r="T235" s="1">
        <v>100</v>
      </c>
      <c r="U235" s="873" t="s">
        <v>2732</v>
      </c>
      <c r="V235" s="1">
        <v>0</v>
      </c>
      <c r="W235" s="40"/>
      <c r="X235" s="1">
        <v>0</v>
      </c>
      <c r="Y235" s="880" t="s">
        <v>2733</v>
      </c>
    </row>
    <row r="236" spans="1:25" ht="409.5" x14ac:dyDescent="0.25">
      <c r="A236" s="564">
        <v>132</v>
      </c>
      <c r="B236" s="564"/>
      <c r="C236" s="564"/>
      <c r="D236" s="773" t="s">
        <v>507</v>
      </c>
      <c r="E236" s="773"/>
      <c r="F236" s="450" t="s">
        <v>466</v>
      </c>
      <c r="G236" s="12" t="s">
        <v>36</v>
      </c>
      <c r="H236" s="12" t="s">
        <v>440</v>
      </c>
      <c r="I236" s="12" t="s">
        <v>348</v>
      </c>
      <c r="J236" s="866">
        <v>100</v>
      </c>
      <c r="K236" s="873" t="s">
        <v>2734</v>
      </c>
      <c r="L236" s="866">
        <v>100</v>
      </c>
      <c r="M236" s="204"/>
      <c r="N236" s="866">
        <v>100</v>
      </c>
      <c r="O236" s="8"/>
      <c r="P236" s="866">
        <v>100</v>
      </c>
      <c r="Q236" s="8"/>
      <c r="R236" s="866">
        <v>100</v>
      </c>
      <c r="S236" s="1"/>
      <c r="T236" s="1">
        <v>100</v>
      </c>
      <c r="U236" s="873" t="s">
        <v>2734</v>
      </c>
      <c r="V236" s="1">
        <v>50</v>
      </c>
      <c r="W236" s="40"/>
      <c r="X236" s="1">
        <v>50</v>
      </c>
      <c r="Y236" s="1"/>
    </row>
    <row r="237" spans="1:25" ht="180" x14ac:dyDescent="0.25">
      <c r="A237" s="564">
        <v>133</v>
      </c>
      <c r="B237" s="564"/>
      <c r="C237" s="564"/>
      <c r="D237" s="773" t="s">
        <v>508</v>
      </c>
      <c r="E237" s="773"/>
      <c r="F237" s="450" t="s">
        <v>467</v>
      </c>
      <c r="G237" s="12" t="s">
        <v>468</v>
      </c>
      <c r="H237" s="12" t="s">
        <v>105</v>
      </c>
      <c r="I237" s="12" t="s">
        <v>469</v>
      </c>
      <c r="J237" s="866">
        <v>50</v>
      </c>
      <c r="K237" s="238"/>
      <c r="L237" s="866">
        <v>50</v>
      </c>
      <c r="M237" s="204"/>
      <c r="N237" s="866">
        <v>50</v>
      </c>
      <c r="O237" s="8"/>
      <c r="P237" s="866">
        <v>50</v>
      </c>
      <c r="Q237" s="8"/>
      <c r="R237" s="866">
        <v>50</v>
      </c>
      <c r="S237" s="1"/>
      <c r="T237" s="1">
        <v>50</v>
      </c>
      <c r="U237" s="212"/>
      <c r="V237" s="1">
        <v>50</v>
      </c>
      <c r="W237" s="40"/>
      <c r="X237" s="1">
        <v>50</v>
      </c>
      <c r="Y237" s="1"/>
    </row>
    <row r="238" spans="1:25" ht="180" x14ac:dyDescent="0.25">
      <c r="A238" s="564">
        <v>134</v>
      </c>
      <c r="B238" s="564"/>
      <c r="C238" s="564"/>
      <c r="D238" s="773" t="s">
        <v>509</v>
      </c>
      <c r="E238" s="773"/>
      <c r="F238" s="450" t="s">
        <v>470</v>
      </c>
      <c r="G238" s="12" t="s">
        <v>86</v>
      </c>
      <c r="H238" s="12" t="s">
        <v>471</v>
      </c>
      <c r="I238" s="12" t="s">
        <v>472</v>
      </c>
      <c r="J238" s="866">
        <v>0</v>
      </c>
      <c r="K238" s="873" t="s">
        <v>2735</v>
      </c>
      <c r="L238" s="866">
        <v>0</v>
      </c>
      <c r="M238" s="204"/>
      <c r="N238" s="866">
        <v>0</v>
      </c>
      <c r="O238" s="8"/>
      <c r="P238" s="866">
        <v>0</v>
      </c>
      <c r="Q238" s="8"/>
      <c r="R238" s="866">
        <v>0</v>
      </c>
      <c r="S238" s="1"/>
      <c r="T238" s="1">
        <v>0</v>
      </c>
      <c r="U238" s="873" t="s">
        <v>2735</v>
      </c>
      <c r="V238" s="1">
        <v>0</v>
      </c>
      <c r="W238" s="40"/>
      <c r="X238" s="1">
        <v>0</v>
      </c>
      <c r="Y238" s="1"/>
    </row>
    <row r="239" spans="1:25" ht="409.5" x14ac:dyDescent="0.25">
      <c r="A239" s="564">
        <v>135</v>
      </c>
      <c r="B239" s="564"/>
      <c r="C239" s="564"/>
      <c r="D239" s="773" t="s">
        <v>510</v>
      </c>
      <c r="E239" s="773"/>
      <c r="F239" s="450" t="s">
        <v>473</v>
      </c>
      <c r="G239" s="12" t="s">
        <v>474</v>
      </c>
      <c r="H239" s="12" t="s">
        <v>475</v>
      </c>
      <c r="I239" s="12" t="s">
        <v>476</v>
      </c>
      <c r="J239" s="866">
        <v>100</v>
      </c>
      <c r="K239" s="873" t="s">
        <v>2736</v>
      </c>
      <c r="L239" s="866">
        <v>100</v>
      </c>
      <c r="M239" s="204"/>
      <c r="N239" s="866">
        <v>100</v>
      </c>
      <c r="O239" s="8"/>
      <c r="P239" s="866">
        <v>100</v>
      </c>
      <c r="Q239" s="8"/>
      <c r="R239" s="866">
        <v>100</v>
      </c>
      <c r="S239" s="1"/>
      <c r="T239" s="1">
        <v>100</v>
      </c>
      <c r="U239" s="873" t="s">
        <v>2736</v>
      </c>
      <c r="V239" s="1">
        <v>0</v>
      </c>
      <c r="W239" s="40"/>
      <c r="X239" s="1">
        <v>0</v>
      </c>
      <c r="Y239" s="881" t="s">
        <v>2737</v>
      </c>
    </row>
    <row r="240" spans="1:25" ht="120.75" x14ac:dyDescent="0.25">
      <c r="A240" s="774"/>
      <c r="B240" s="774"/>
      <c r="C240" s="775" t="s">
        <v>615</v>
      </c>
      <c r="D240" s="774"/>
      <c r="E240" s="1025"/>
      <c r="F240" s="776" t="s">
        <v>540</v>
      </c>
      <c r="G240" s="777"/>
      <c r="H240" s="777"/>
      <c r="I240" s="777"/>
      <c r="J240" s="720">
        <f>AVERAGE(J241:J249)</f>
        <v>16.666666666666668</v>
      </c>
      <c r="K240" s="721"/>
      <c r="L240" s="720">
        <f>AVERAGE(L241:L249)</f>
        <v>16.666666666666668</v>
      </c>
      <c r="M240" s="722"/>
      <c r="N240" s="720">
        <f>AVERAGE(N241:N249)</f>
        <v>16.666666666666668</v>
      </c>
      <c r="O240" s="723"/>
      <c r="P240" s="720">
        <f>AVERAGE(P241:P249)</f>
        <v>16.666666666666668</v>
      </c>
      <c r="Q240" s="723"/>
      <c r="R240" s="720">
        <f>AVERAGE(R241:R249)</f>
        <v>16.666666666666668</v>
      </c>
      <c r="S240" s="725"/>
      <c r="T240" s="720">
        <f>AVERAGE(T241:T249)</f>
        <v>16.666666666666668</v>
      </c>
      <c r="U240" s="727"/>
      <c r="V240" s="720">
        <f>AVERAGE(V241:V249)</f>
        <v>0</v>
      </c>
      <c r="W240" s="79"/>
      <c r="X240" s="720">
        <f>AVERAGE(X241:X249)</f>
        <v>0</v>
      </c>
      <c r="Y240" s="882"/>
    </row>
    <row r="241" spans="1:25" ht="191.25" customHeight="1" x14ac:dyDescent="0.25">
      <c r="A241" s="564">
        <v>136</v>
      </c>
      <c r="B241" s="564"/>
      <c r="C241" s="564"/>
      <c r="D241" s="773" t="s">
        <v>511</v>
      </c>
      <c r="E241" s="773"/>
      <c r="F241" s="450" t="s">
        <v>5106</v>
      </c>
      <c r="G241" s="12" t="s">
        <v>436</v>
      </c>
      <c r="H241" s="12" t="s">
        <v>437</v>
      </c>
      <c r="I241" s="12" t="s">
        <v>457</v>
      </c>
      <c r="J241" s="866">
        <v>50</v>
      </c>
      <c r="K241" s="873" t="s">
        <v>2738</v>
      </c>
      <c r="L241" s="866">
        <v>50</v>
      </c>
      <c r="M241" s="204"/>
      <c r="N241" s="866">
        <v>50</v>
      </c>
      <c r="O241" s="8"/>
      <c r="P241" s="866">
        <v>50</v>
      </c>
      <c r="Q241" s="8"/>
      <c r="R241" s="866">
        <v>50</v>
      </c>
      <c r="S241" s="1"/>
      <c r="T241" s="1">
        <v>50</v>
      </c>
      <c r="U241" s="873" t="s">
        <v>2738</v>
      </c>
      <c r="V241" s="1">
        <v>0</v>
      </c>
      <c r="W241" s="40"/>
      <c r="X241" s="1">
        <v>0</v>
      </c>
      <c r="Y241" s="883" t="s">
        <v>2739</v>
      </c>
    </row>
    <row r="242" spans="1:25" s="55" customFormat="1" ht="150" x14ac:dyDescent="0.25">
      <c r="A242" s="564">
        <v>137</v>
      </c>
      <c r="B242" s="778"/>
      <c r="C242" s="778"/>
      <c r="D242" s="779" t="s">
        <v>519</v>
      </c>
      <c r="E242" s="779"/>
      <c r="F242" s="426" t="s">
        <v>477</v>
      </c>
      <c r="G242" s="780" t="s">
        <v>478</v>
      </c>
      <c r="H242" s="780" t="s">
        <v>479</v>
      </c>
      <c r="I242" s="780" t="s">
        <v>114</v>
      </c>
      <c r="J242" s="866">
        <v>50</v>
      </c>
      <c r="K242" s="873" t="s">
        <v>2740</v>
      </c>
      <c r="L242" s="866">
        <v>50</v>
      </c>
      <c r="M242" s="208"/>
      <c r="N242" s="866">
        <v>50</v>
      </c>
      <c r="O242" s="207"/>
      <c r="P242" s="866">
        <v>50</v>
      </c>
      <c r="Q242" s="207"/>
      <c r="R242" s="866">
        <v>50</v>
      </c>
      <c r="S242" s="1"/>
      <c r="T242" s="1">
        <v>50</v>
      </c>
      <c r="U242" s="873" t="s">
        <v>2740</v>
      </c>
      <c r="V242" s="1">
        <v>0</v>
      </c>
      <c r="W242" s="41"/>
      <c r="X242" s="1">
        <v>0</v>
      </c>
      <c r="Y242" s="883" t="s">
        <v>2741</v>
      </c>
    </row>
    <row r="243" spans="1:25" ht="90" x14ac:dyDescent="0.25">
      <c r="A243" s="778">
        <v>138</v>
      </c>
      <c r="B243" s="564"/>
      <c r="C243" s="564"/>
      <c r="D243" s="773" t="s">
        <v>518</v>
      </c>
      <c r="E243" s="773"/>
      <c r="F243" s="450" t="s">
        <v>480</v>
      </c>
      <c r="G243" s="12" t="s">
        <v>478</v>
      </c>
      <c r="H243" s="12" t="s">
        <v>456</v>
      </c>
      <c r="I243" s="12" t="s">
        <v>102</v>
      </c>
      <c r="J243" s="866">
        <v>0</v>
      </c>
      <c r="K243" s="255"/>
      <c r="L243" s="866">
        <v>0</v>
      </c>
      <c r="M243" s="204"/>
      <c r="N243" s="866">
        <v>0</v>
      </c>
      <c r="O243" s="8"/>
      <c r="P243" s="866">
        <v>0</v>
      </c>
      <c r="Q243" s="8"/>
      <c r="R243" s="866">
        <v>0</v>
      </c>
      <c r="S243" s="1"/>
      <c r="T243" s="1">
        <v>0</v>
      </c>
      <c r="U243" s="212"/>
      <c r="V243" s="1">
        <v>0</v>
      </c>
      <c r="W243" s="40"/>
      <c r="X243" s="1">
        <v>0</v>
      </c>
      <c r="Y243" s="883" t="s">
        <v>2742</v>
      </c>
    </row>
    <row r="244" spans="1:25" ht="90" x14ac:dyDescent="0.25">
      <c r="A244" s="564">
        <v>139</v>
      </c>
      <c r="B244" s="564"/>
      <c r="C244" s="564"/>
      <c r="D244" s="773" t="s">
        <v>517</v>
      </c>
      <c r="E244" s="773"/>
      <c r="F244" s="450" t="s">
        <v>481</v>
      </c>
      <c r="G244" s="12" t="s">
        <v>36</v>
      </c>
      <c r="H244" s="12" t="s">
        <v>482</v>
      </c>
      <c r="I244" s="12" t="s">
        <v>483</v>
      </c>
      <c r="J244" s="866">
        <v>0</v>
      </c>
      <c r="K244" s="255"/>
      <c r="L244" s="866">
        <v>0</v>
      </c>
      <c r="M244" s="204"/>
      <c r="N244" s="866">
        <v>0</v>
      </c>
      <c r="O244" s="8"/>
      <c r="P244" s="866">
        <v>0</v>
      </c>
      <c r="Q244" s="8"/>
      <c r="R244" s="866">
        <v>0</v>
      </c>
      <c r="S244" s="1"/>
      <c r="T244" s="1">
        <v>0</v>
      </c>
      <c r="U244" s="212"/>
      <c r="V244" s="1">
        <v>0</v>
      </c>
      <c r="W244" s="40"/>
      <c r="X244" s="1">
        <v>0</v>
      </c>
      <c r="Y244" s="883" t="s">
        <v>2742</v>
      </c>
    </row>
    <row r="245" spans="1:25" ht="165" x14ac:dyDescent="0.25">
      <c r="A245" s="564">
        <v>140</v>
      </c>
      <c r="B245" s="564"/>
      <c r="C245" s="564"/>
      <c r="D245" s="773" t="s">
        <v>516</v>
      </c>
      <c r="E245" s="773"/>
      <c r="F245" s="450" t="s">
        <v>484</v>
      </c>
      <c r="G245" s="12" t="s">
        <v>36</v>
      </c>
      <c r="H245" s="12" t="s">
        <v>485</v>
      </c>
      <c r="I245" s="12" t="s">
        <v>114</v>
      </c>
      <c r="J245" s="866">
        <v>0</v>
      </c>
      <c r="K245" s="873" t="s">
        <v>2743</v>
      </c>
      <c r="L245" s="866">
        <v>0</v>
      </c>
      <c r="M245" s="204"/>
      <c r="N245" s="866">
        <v>0</v>
      </c>
      <c r="O245" s="8"/>
      <c r="P245" s="866">
        <v>0</v>
      </c>
      <c r="Q245" s="8"/>
      <c r="R245" s="866">
        <v>0</v>
      </c>
      <c r="S245" s="1"/>
      <c r="T245" s="1">
        <v>0</v>
      </c>
      <c r="U245" s="873" t="s">
        <v>2743</v>
      </c>
      <c r="V245" s="1">
        <v>0</v>
      </c>
      <c r="W245" s="40"/>
      <c r="X245" s="1">
        <v>0</v>
      </c>
      <c r="Y245" s="883" t="s">
        <v>2742</v>
      </c>
    </row>
    <row r="246" spans="1:25" ht="195" x14ac:dyDescent="0.25">
      <c r="A246" s="564">
        <v>141</v>
      </c>
      <c r="B246" s="564"/>
      <c r="C246" s="564"/>
      <c r="D246" s="773" t="s">
        <v>515</v>
      </c>
      <c r="E246" s="773"/>
      <c r="F246" s="450" t="s">
        <v>486</v>
      </c>
      <c r="G246" s="12" t="s">
        <v>86</v>
      </c>
      <c r="H246" s="12" t="s">
        <v>487</v>
      </c>
      <c r="I246" s="12" t="s">
        <v>114</v>
      </c>
      <c r="J246" s="866">
        <v>0</v>
      </c>
      <c r="K246" s="255"/>
      <c r="L246" s="866">
        <v>0</v>
      </c>
      <c r="M246" s="204"/>
      <c r="N246" s="866">
        <v>0</v>
      </c>
      <c r="O246" s="8"/>
      <c r="P246" s="866">
        <v>0</v>
      </c>
      <c r="Q246" s="8"/>
      <c r="R246" s="866">
        <v>0</v>
      </c>
      <c r="S246" s="1"/>
      <c r="T246" s="1">
        <v>0</v>
      </c>
      <c r="U246" s="873" t="s">
        <v>2744</v>
      </c>
      <c r="V246" s="1">
        <v>0</v>
      </c>
      <c r="W246" s="40"/>
      <c r="X246" s="1">
        <v>0</v>
      </c>
      <c r="Y246" s="883" t="s">
        <v>2745</v>
      </c>
    </row>
    <row r="247" spans="1:25" ht="180" x14ac:dyDescent="0.25">
      <c r="A247" s="564">
        <v>142</v>
      </c>
      <c r="B247" s="564"/>
      <c r="C247" s="564"/>
      <c r="D247" s="773" t="s">
        <v>514</v>
      </c>
      <c r="E247" s="773"/>
      <c r="F247" s="450" t="s">
        <v>5072</v>
      </c>
      <c r="G247" s="12" t="s">
        <v>488</v>
      </c>
      <c r="H247" s="12" t="s">
        <v>456</v>
      </c>
      <c r="I247" s="12" t="s">
        <v>102</v>
      </c>
      <c r="J247" s="866">
        <v>0</v>
      </c>
      <c r="K247" s="238"/>
      <c r="L247" s="866">
        <v>0</v>
      </c>
      <c r="M247" s="204"/>
      <c r="N247" s="866">
        <v>0</v>
      </c>
      <c r="O247" s="8"/>
      <c r="P247" s="866">
        <v>0</v>
      </c>
      <c r="Q247" s="8"/>
      <c r="R247" s="866">
        <v>0</v>
      </c>
      <c r="S247" s="1"/>
      <c r="T247" s="1">
        <v>0</v>
      </c>
      <c r="U247" s="212"/>
      <c r="V247" s="1">
        <v>0</v>
      </c>
      <c r="W247" s="40"/>
      <c r="X247" s="1">
        <v>0</v>
      </c>
      <c r="Y247" s="1"/>
    </row>
    <row r="248" spans="1:25" ht="150" x14ac:dyDescent="0.25">
      <c r="A248" s="564">
        <v>143</v>
      </c>
      <c r="B248" s="564"/>
      <c r="C248" s="564"/>
      <c r="D248" s="773" t="s">
        <v>513</v>
      </c>
      <c r="E248" s="773"/>
      <c r="F248" s="450" t="s">
        <v>489</v>
      </c>
      <c r="G248" s="12" t="s">
        <v>488</v>
      </c>
      <c r="H248" s="12" t="s">
        <v>456</v>
      </c>
      <c r="I248" s="12" t="s">
        <v>102</v>
      </c>
      <c r="J248" s="866">
        <v>0</v>
      </c>
      <c r="K248" s="257"/>
      <c r="L248" s="866">
        <v>0</v>
      </c>
      <c r="M248" s="204"/>
      <c r="N248" s="866">
        <v>0</v>
      </c>
      <c r="O248" s="8"/>
      <c r="P248" s="866">
        <v>0</v>
      </c>
      <c r="Q248" s="8"/>
      <c r="R248" s="866">
        <v>0</v>
      </c>
      <c r="S248" s="1"/>
      <c r="T248" s="1">
        <v>0</v>
      </c>
      <c r="U248" s="212"/>
      <c r="V248" s="1">
        <v>0</v>
      </c>
      <c r="W248" s="40"/>
      <c r="X248" s="1">
        <v>0</v>
      </c>
      <c r="Y248" s="1"/>
    </row>
    <row r="249" spans="1:25" ht="210" x14ac:dyDescent="0.25">
      <c r="A249" s="564">
        <v>144</v>
      </c>
      <c r="B249" s="564"/>
      <c r="C249" s="564"/>
      <c r="D249" s="773" t="s">
        <v>512</v>
      </c>
      <c r="E249" s="773"/>
      <c r="F249" s="450" t="s">
        <v>490</v>
      </c>
      <c r="G249" s="12" t="s">
        <v>488</v>
      </c>
      <c r="H249" s="12" t="s">
        <v>6</v>
      </c>
      <c r="I249" s="12" t="s">
        <v>491</v>
      </c>
      <c r="J249" s="866">
        <v>50</v>
      </c>
      <c r="K249" s="258" t="s">
        <v>2746</v>
      </c>
      <c r="L249" s="866">
        <v>50</v>
      </c>
      <c r="M249" s="204"/>
      <c r="N249" s="866">
        <v>50</v>
      </c>
      <c r="O249" s="8"/>
      <c r="P249" s="866">
        <v>50</v>
      </c>
      <c r="Q249" s="8"/>
      <c r="R249" s="866">
        <v>50</v>
      </c>
      <c r="S249" s="1"/>
      <c r="T249" s="1">
        <v>50</v>
      </c>
      <c r="U249" s="258" t="s">
        <v>2746</v>
      </c>
      <c r="V249" s="1">
        <v>0</v>
      </c>
      <c r="W249" s="40"/>
      <c r="X249" s="1">
        <v>0</v>
      </c>
      <c r="Y249" s="1"/>
    </row>
    <row r="250" spans="1:25" s="504" customFormat="1" ht="30" x14ac:dyDescent="0.25">
      <c r="A250" s="28"/>
      <c r="B250" s="750" t="s">
        <v>5843</v>
      </c>
      <c r="C250" s="28"/>
      <c r="D250" s="28"/>
      <c r="E250" s="28"/>
      <c r="F250" s="28" t="s">
        <v>5844</v>
      </c>
      <c r="G250" s="28"/>
      <c r="H250" s="28"/>
      <c r="I250" s="28"/>
      <c r="J250" s="64">
        <f>AVERAGE(J251,J267,J283,J294)</f>
        <v>43.541666666666671</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58.333333333333336</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6195</v>
      </c>
      <c r="L253" s="41"/>
      <c r="M253" s="41"/>
      <c r="N253" s="41"/>
      <c r="O253" s="41"/>
      <c r="P253" s="41"/>
      <c r="Q253" s="41"/>
      <c r="R253" s="41"/>
      <c r="S253" s="41"/>
      <c r="T253" s="41"/>
      <c r="U253" s="41"/>
      <c r="V253" s="41"/>
      <c r="W253" s="41"/>
      <c r="X253" s="41"/>
      <c r="Y253" s="41"/>
    </row>
    <row r="254" spans="1:25" s="496" customFormat="1" ht="315" x14ac:dyDescent="0.25">
      <c r="A254" s="564" t="s">
        <v>5848</v>
      </c>
      <c r="B254" s="564"/>
      <c r="C254" s="564"/>
      <c r="D254" s="564"/>
      <c r="E254" s="754" t="s">
        <v>7045</v>
      </c>
      <c r="F254" s="781" t="s">
        <v>7167</v>
      </c>
      <c r="G254" s="12" t="s">
        <v>5854</v>
      </c>
      <c r="H254" s="12" t="s">
        <v>5853</v>
      </c>
      <c r="I254" s="12" t="s">
        <v>7168</v>
      </c>
      <c r="J254" s="42">
        <v>100</v>
      </c>
      <c r="K254" s="41" t="s">
        <v>6196</v>
      </c>
      <c r="L254" s="41"/>
      <c r="M254" s="41"/>
      <c r="N254" s="41"/>
      <c r="O254" s="41"/>
      <c r="P254" s="41"/>
      <c r="Q254" s="41"/>
      <c r="R254" s="41"/>
      <c r="S254" s="41"/>
      <c r="T254" s="41"/>
      <c r="U254" s="41"/>
      <c r="V254" s="41"/>
      <c r="W254" s="41"/>
      <c r="X254" s="41"/>
      <c r="Y254" s="41"/>
    </row>
    <row r="255" spans="1:25" s="496" customFormat="1" ht="315" x14ac:dyDescent="0.25">
      <c r="A255" s="564" t="s">
        <v>7041</v>
      </c>
      <c r="B255" s="564"/>
      <c r="C255" s="782"/>
      <c r="D255" s="782"/>
      <c r="E255" s="754" t="s">
        <v>7046</v>
      </c>
      <c r="F255" s="12" t="s">
        <v>7047</v>
      </c>
      <c r="G255" s="12" t="s">
        <v>7079</v>
      </c>
      <c r="H255" s="12" t="s">
        <v>5859</v>
      </c>
      <c r="I255" s="12" t="s">
        <v>5860</v>
      </c>
      <c r="J255" s="40">
        <v>50</v>
      </c>
      <c r="K255" s="167" t="s">
        <v>6199</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66.666666666666671</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6197</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1"/>
      <c r="L258" s="41"/>
      <c r="M258" s="41"/>
      <c r="N258" s="41"/>
      <c r="O258" s="41"/>
      <c r="P258" s="41"/>
      <c r="Q258" s="41"/>
      <c r="R258" s="41"/>
      <c r="S258" s="41"/>
      <c r="T258" s="41"/>
      <c r="U258" s="41"/>
      <c r="V258" s="41"/>
      <c r="W258" s="41"/>
      <c r="X258" s="41"/>
      <c r="Y258" s="41"/>
    </row>
    <row r="259" spans="1:25" s="496" customFormat="1" ht="315" x14ac:dyDescent="0.25">
      <c r="A259" s="564" t="s">
        <v>7048</v>
      </c>
      <c r="B259" s="564"/>
      <c r="C259" s="782"/>
      <c r="D259" s="782"/>
      <c r="E259" s="754" t="s">
        <v>7053</v>
      </c>
      <c r="F259" s="12" t="s">
        <v>7047</v>
      </c>
      <c r="G259" s="12" t="s">
        <v>7079</v>
      </c>
      <c r="H259" s="12" t="s">
        <v>5859</v>
      </c>
      <c r="I259" s="12" t="s">
        <v>5860</v>
      </c>
      <c r="J259" s="40">
        <v>50</v>
      </c>
      <c r="K259" s="167" t="s">
        <v>6199</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16.666666666666668</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0</v>
      </c>
      <c r="K261" s="41" t="s">
        <v>6198</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c r="L262" s="41"/>
      <c r="M262" s="41"/>
      <c r="N262" s="41"/>
      <c r="O262" s="41"/>
      <c r="P262" s="41"/>
      <c r="Q262" s="41"/>
      <c r="R262" s="41"/>
      <c r="S262" s="41"/>
      <c r="T262" s="41"/>
      <c r="U262" s="41"/>
      <c r="V262" s="41"/>
      <c r="W262" s="41"/>
      <c r="X262" s="41"/>
      <c r="Y262" s="41"/>
    </row>
    <row r="263" spans="1:25" s="496" customFormat="1" ht="315" x14ac:dyDescent="0.25">
      <c r="A263" s="564" t="s">
        <v>7059</v>
      </c>
      <c r="B263" s="564"/>
      <c r="C263" s="564"/>
      <c r="D263" s="564"/>
      <c r="E263" s="754" t="s">
        <v>7058</v>
      </c>
      <c r="F263" s="12" t="s">
        <v>7047</v>
      </c>
      <c r="G263" s="12" t="s">
        <v>7079</v>
      </c>
      <c r="H263" s="12" t="s">
        <v>5859</v>
      </c>
      <c r="I263" s="12" t="s">
        <v>5860</v>
      </c>
      <c r="J263" s="40">
        <v>50</v>
      </c>
      <c r="K263" s="167" t="s">
        <v>6199</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50</v>
      </c>
      <c r="K264" s="884" t="s">
        <v>7108</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100</v>
      </c>
      <c r="K265" s="167"/>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884" t="s">
        <v>7108</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53.333333333333336</v>
      </c>
      <c r="K267" s="44"/>
      <c r="L267" s="64"/>
      <c r="M267" s="44"/>
      <c r="N267" s="64"/>
      <c r="O267" s="44"/>
      <c r="P267" s="64"/>
      <c r="Q267" s="44"/>
      <c r="R267" s="64"/>
      <c r="S267" s="44"/>
      <c r="T267" s="64"/>
      <c r="U267" s="44"/>
      <c r="V267" s="64"/>
      <c r="W267" s="44"/>
      <c r="X267" s="64"/>
      <c r="Y267" s="44"/>
    </row>
    <row r="268" spans="1:25" s="496" customFormat="1" ht="236.25" x14ac:dyDescent="0.25">
      <c r="A268" s="564">
        <v>151</v>
      </c>
      <c r="B268" s="564"/>
      <c r="C268" s="564"/>
      <c r="D268" s="754" t="s">
        <v>5864</v>
      </c>
      <c r="E268" s="754"/>
      <c r="F268" s="12" t="s">
        <v>5863</v>
      </c>
      <c r="G268" s="12" t="s">
        <v>5865</v>
      </c>
      <c r="H268" s="12" t="s">
        <v>5866</v>
      </c>
      <c r="I268" s="12" t="s">
        <v>38</v>
      </c>
      <c r="J268" s="40">
        <v>50</v>
      </c>
      <c r="K268" s="167" t="s">
        <v>6200</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66.666666666666671</v>
      </c>
      <c r="K269" s="43"/>
      <c r="L269" s="176"/>
      <c r="M269" s="43"/>
      <c r="N269" s="176"/>
      <c r="O269" s="43"/>
      <c r="P269" s="176"/>
      <c r="Q269" s="43"/>
      <c r="R269" s="176"/>
      <c r="S269" s="43"/>
      <c r="T269" s="176"/>
      <c r="U269" s="43"/>
      <c r="V269" s="176"/>
      <c r="W269" s="43"/>
      <c r="X269" s="176"/>
      <c r="Y269" s="43"/>
    </row>
    <row r="270" spans="1:25" s="496" customFormat="1" ht="236.25" x14ac:dyDescent="0.25">
      <c r="A270" s="564" t="s">
        <v>5867</v>
      </c>
      <c r="B270" s="564"/>
      <c r="C270" s="564"/>
      <c r="D270" s="564"/>
      <c r="E270" s="754" t="s">
        <v>7062</v>
      </c>
      <c r="F270" s="12" t="s">
        <v>5869</v>
      </c>
      <c r="G270" s="12" t="s">
        <v>5871</v>
      </c>
      <c r="H270" s="12" t="s">
        <v>456</v>
      </c>
      <c r="I270" s="12" t="s">
        <v>491</v>
      </c>
      <c r="J270" s="40">
        <v>100</v>
      </c>
      <c r="K270" s="167" t="s">
        <v>6201</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50</v>
      </c>
      <c r="K271" s="167" t="s">
        <v>6202</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0</v>
      </c>
      <c r="K273" s="43"/>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40">
        <v>0</v>
      </c>
      <c r="K274" s="167"/>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c r="K275" s="167"/>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50</v>
      </c>
      <c r="K277" s="43"/>
      <c r="L277" s="176"/>
      <c r="M277" s="43"/>
      <c r="N277" s="176"/>
      <c r="O277" s="43"/>
      <c r="P277" s="176"/>
      <c r="Q277" s="43"/>
      <c r="R277" s="176"/>
      <c r="S277" s="43"/>
      <c r="T277" s="176"/>
      <c r="U277" s="43"/>
      <c r="V277" s="176"/>
      <c r="W277" s="43"/>
      <c r="X277" s="176"/>
      <c r="Y277" s="43"/>
    </row>
    <row r="278" spans="1:25" s="496" customFormat="1" ht="78.75" x14ac:dyDescent="0.25">
      <c r="A278" s="564" t="s">
        <v>5880</v>
      </c>
      <c r="B278" s="564"/>
      <c r="C278" s="564"/>
      <c r="D278" s="564"/>
      <c r="E278" s="754" t="s">
        <v>7066</v>
      </c>
      <c r="F278" s="12" t="s">
        <v>5879</v>
      </c>
      <c r="G278" s="12" t="s">
        <v>5883</v>
      </c>
      <c r="H278" s="12" t="s">
        <v>5884</v>
      </c>
      <c r="I278" s="12" t="s">
        <v>5885</v>
      </c>
      <c r="J278" s="40">
        <v>50</v>
      </c>
      <c r="K278" s="167" t="s">
        <v>6203</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50</v>
      </c>
      <c r="K279" s="167" t="s">
        <v>6204</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100</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100</v>
      </c>
      <c r="K281" s="167" t="s">
        <v>6205</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29.166666666666668</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75</v>
      </c>
      <c r="K284" s="43"/>
      <c r="L284" s="176"/>
      <c r="M284" s="43"/>
      <c r="N284" s="176"/>
      <c r="O284" s="43"/>
      <c r="P284" s="176"/>
      <c r="Q284" s="43"/>
      <c r="R284" s="176"/>
      <c r="S284" s="43"/>
      <c r="T284" s="176"/>
      <c r="U284" s="43"/>
      <c r="V284" s="176"/>
      <c r="W284" s="43"/>
      <c r="X284" s="176"/>
      <c r="Y284" s="43"/>
    </row>
    <row r="285" spans="1:25" s="496" customFormat="1" ht="360" x14ac:dyDescent="0.25">
      <c r="A285" s="564" t="s">
        <v>7088</v>
      </c>
      <c r="B285" s="564"/>
      <c r="C285" s="564"/>
      <c r="D285" s="564"/>
      <c r="E285" s="754" t="s">
        <v>7070</v>
      </c>
      <c r="F285" s="12" t="s">
        <v>5895</v>
      </c>
      <c r="G285" s="12" t="s">
        <v>5898</v>
      </c>
      <c r="H285" s="12" t="s">
        <v>5899</v>
      </c>
      <c r="I285" s="12" t="s">
        <v>5900</v>
      </c>
      <c r="J285" s="40">
        <v>50</v>
      </c>
      <c r="K285" s="167" t="s">
        <v>6206</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100</v>
      </c>
      <c r="K286" s="167"/>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t="s">
        <v>6907</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50</v>
      </c>
      <c r="K288" s="167" t="s">
        <v>6207</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6208</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6209</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0</v>
      </c>
      <c r="K292" s="167"/>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0</v>
      </c>
      <c r="K293" s="167"/>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33.333333333333336</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258.75" x14ac:dyDescent="0.25">
      <c r="A295" s="564">
        <v>162</v>
      </c>
      <c r="B295" s="564"/>
      <c r="C295" s="564"/>
      <c r="D295" s="754" t="s">
        <v>5924</v>
      </c>
      <c r="E295" s="754"/>
      <c r="F295" s="12" t="s">
        <v>7294</v>
      </c>
      <c r="G295" s="12" t="s">
        <v>5925</v>
      </c>
      <c r="H295" s="12" t="s">
        <v>5926</v>
      </c>
      <c r="I295" s="12" t="s">
        <v>5927</v>
      </c>
      <c r="J295" s="40">
        <v>0</v>
      </c>
      <c r="K295" s="167" t="s">
        <v>6210</v>
      </c>
      <c r="L295" s="40"/>
      <c r="M295" s="40"/>
      <c r="N295" s="40"/>
      <c r="O295" s="40"/>
      <c r="P295" s="40"/>
      <c r="Q295" s="40"/>
      <c r="R295" s="40"/>
      <c r="S295" s="40"/>
      <c r="T295" s="40"/>
      <c r="U295" s="40"/>
      <c r="V295" s="40"/>
      <c r="W295" s="40"/>
      <c r="X295" s="40"/>
      <c r="Y295" s="40"/>
    </row>
    <row r="296" spans="1:25" s="496" customFormat="1" ht="258.75" x14ac:dyDescent="0.25">
      <c r="A296" s="564">
        <v>163</v>
      </c>
      <c r="B296" s="564"/>
      <c r="C296" s="564"/>
      <c r="D296" s="754" t="s">
        <v>5928</v>
      </c>
      <c r="E296" s="754"/>
      <c r="F296" s="12" t="s">
        <v>5929</v>
      </c>
      <c r="G296" s="12" t="s">
        <v>5930</v>
      </c>
      <c r="H296" s="12" t="s">
        <v>5914</v>
      </c>
      <c r="I296" s="12" t="s">
        <v>5931</v>
      </c>
      <c r="J296" s="40">
        <v>100</v>
      </c>
      <c r="K296" s="167" t="s">
        <v>6211</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46.25" x14ac:dyDescent="0.25">
      <c r="A298" s="564">
        <v>165</v>
      </c>
      <c r="B298" s="564"/>
      <c r="C298" s="564"/>
      <c r="D298" s="754" t="s">
        <v>5938</v>
      </c>
      <c r="E298" s="754"/>
      <c r="F298" s="12" t="s">
        <v>5937</v>
      </c>
      <c r="G298" s="12" t="s">
        <v>5939</v>
      </c>
      <c r="H298" s="12" t="s">
        <v>5940</v>
      </c>
      <c r="I298" s="12" t="s">
        <v>5941</v>
      </c>
      <c r="J298" s="40">
        <v>0</v>
      </c>
      <c r="K298" s="167" t="s">
        <v>6212</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50</v>
      </c>
      <c r="K299" s="167" t="s">
        <v>6213</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50</v>
      </c>
      <c r="K301" s="167" t="s">
        <v>6214</v>
      </c>
      <c r="L301" s="40"/>
      <c r="M301" s="40"/>
      <c r="N301" s="40"/>
      <c r="O301" s="40"/>
      <c r="P301" s="40"/>
      <c r="Q301" s="40"/>
      <c r="R301" s="40"/>
      <c r="S301" s="40"/>
      <c r="T301" s="40"/>
      <c r="U301" s="40"/>
      <c r="V301" s="40"/>
      <c r="W301" s="40"/>
      <c r="X301" s="40"/>
      <c r="Y301" s="40"/>
    </row>
    <row r="302" spans="1:25" s="496" customFormat="1" ht="135" x14ac:dyDescent="0.25">
      <c r="A302" s="564" t="s">
        <v>5947</v>
      </c>
      <c r="B302" s="564"/>
      <c r="C302" s="564"/>
      <c r="D302" s="564"/>
      <c r="E302" s="754" t="s">
        <v>7075</v>
      </c>
      <c r="F302" s="12" t="s">
        <v>5954</v>
      </c>
      <c r="G302" s="12" t="s">
        <v>5952</v>
      </c>
      <c r="H302" s="12" t="s">
        <v>5951</v>
      </c>
      <c r="I302" s="12" t="s">
        <v>5953</v>
      </c>
      <c r="J302" s="40">
        <v>50</v>
      </c>
      <c r="K302" s="167" t="s">
        <v>6215</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XFC302"/>
  <sheetViews>
    <sheetView topLeftCell="C28" zoomScale="50" zoomScaleNormal="50" workbookViewId="0">
      <selection activeCell="N66" sqref="N66"/>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57" customWidth="1"/>
    <col min="11" max="11" width="39.7109375" style="496" customWidth="1"/>
    <col min="12" max="12" width="11.5703125" style="496" customWidth="1"/>
    <col min="13" max="13" width="21.7109375" style="496" customWidth="1"/>
    <col min="14" max="14" width="13" style="496" customWidth="1"/>
    <col min="15" max="15" width="21.7109375" style="496" customWidth="1"/>
    <col min="16" max="16" width="13.85546875" style="496" customWidth="1"/>
    <col min="17" max="17" width="21.7109375" style="496" customWidth="1"/>
    <col min="18" max="18" width="15.28515625" style="496" customWidth="1"/>
    <col min="19" max="19" width="21.7109375" style="496" customWidth="1"/>
    <col min="20" max="20" width="15.28515625" style="496" customWidth="1"/>
    <col min="21" max="21" width="21.7109375" style="496" customWidth="1"/>
    <col min="22" max="22" width="18.85546875" style="496" customWidth="1"/>
    <col min="23" max="23" width="21.7109375" style="496" customWidth="1"/>
    <col min="24" max="24" width="18.85546875" style="496" customWidth="1"/>
    <col min="25" max="25" width="21.7109375" style="496" customWidth="1"/>
    <col min="26" max="16384" width="9.140625" style="496"/>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01" customFormat="1" ht="66.75" customHeight="1" x14ac:dyDescent="0.25">
      <c r="A2" s="745"/>
      <c r="B2" s="745" t="s">
        <v>639</v>
      </c>
      <c r="C2" s="746"/>
      <c r="D2" s="746"/>
      <c r="E2" s="746"/>
      <c r="F2" s="749"/>
      <c r="G2" s="746"/>
      <c r="H2" s="746"/>
      <c r="I2" s="746"/>
      <c r="J2" s="200">
        <f>AVERAGE(J5,J30,J73,J106,J146,J176,J217)</f>
        <v>59.467120181405896</v>
      </c>
      <c r="K2" s="201"/>
      <c r="L2" s="200">
        <f>AVERAGE(L5,L30,L73,L106,L146,L176,L217)</f>
        <v>55.479024943310655</v>
      </c>
      <c r="M2" s="202"/>
      <c r="N2" s="200">
        <f>AVERAGE(N5,N30,N73,N106,N146,N176,N217)</f>
        <v>53.557256235827666</v>
      </c>
      <c r="O2" s="22"/>
      <c r="P2" s="200">
        <f>AVERAGE(P5,P30,P73,P106,P146,P176,P217)</f>
        <v>51.016865079365083</v>
      </c>
      <c r="Q2" s="22"/>
      <c r="R2" s="200">
        <f>AVERAGE(R5,R30,R73,R106,R146,R176,R217)</f>
        <v>48.88676303854875</v>
      </c>
      <c r="S2" s="22"/>
      <c r="T2" s="200"/>
      <c r="U2" s="22"/>
      <c r="V2" s="200"/>
      <c r="W2" s="139"/>
      <c r="X2" s="200"/>
      <c r="Y2" s="22"/>
    </row>
    <row r="3" spans="1:25" s="501" customFormat="1" ht="66.75" customHeight="1" x14ac:dyDescent="0.25">
      <c r="A3" s="745"/>
      <c r="B3" s="747" t="s">
        <v>6956</v>
      </c>
      <c r="C3" s="746"/>
      <c r="D3" s="746"/>
      <c r="E3" s="746"/>
      <c r="F3" s="746"/>
      <c r="G3" s="746"/>
      <c r="H3" s="746"/>
      <c r="I3" s="746"/>
      <c r="J3" s="140">
        <f>AVERAGE(J5,J30,J73,J106,J146,J176,J217,J250)</f>
        <v>58.622271825396822</v>
      </c>
      <c r="K3" s="139"/>
      <c r="L3" s="140"/>
      <c r="M3" s="139"/>
      <c r="N3" s="140"/>
      <c r="O3" s="139"/>
      <c r="P3" s="140"/>
      <c r="Q3" s="139"/>
      <c r="R3" s="140"/>
      <c r="S3" s="139"/>
      <c r="T3" s="140"/>
      <c r="U3" s="139"/>
      <c r="V3" s="140"/>
      <c r="W3" s="139"/>
      <c r="X3" s="140"/>
      <c r="Y3" s="139"/>
    </row>
    <row r="4" spans="1:25" s="501" customFormat="1" ht="66.75" customHeight="1" x14ac:dyDescent="0.25">
      <c r="A4" s="847"/>
      <c r="B4" s="748" t="s">
        <v>5143</v>
      </c>
      <c r="C4" s="749"/>
      <c r="D4" s="516"/>
      <c r="E4" s="31"/>
      <c r="F4" s="749"/>
      <c r="G4" s="749"/>
      <c r="H4" s="749"/>
      <c r="I4" s="749"/>
      <c r="J4" s="497">
        <f>AVERAGE(J5,J30,J106,J146,J176,J217)</f>
        <v>61.18386243386243</v>
      </c>
      <c r="K4" s="498"/>
      <c r="L4" s="497">
        <f>AVERAGE(L5,L30,L106,L146,L176,L217)</f>
        <v>56.947751322751323</v>
      </c>
      <c r="M4" s="499"/>
      <c r="N4" s="497">
        <f>AVERAGE(N5,N30,N106,N146,N176,N217)</f>
        <v>54.914021164021165</v>
      </c>
      <c r="O4" s="500"/>
      <c r="P4" s="497">
        <f>AVERAGE(P5,P30,P106,P146,P176,P217)</f>
        <v>51.950231481481474</v>
      </c>
      <c r="Q4" s="500"/>
      <c r="R4" s="497">
        <f>AVERAGE(R5,R30,R106,R146,R176,R217)</f>
        <v>49.46511243386243</v>
      </c>
      <c r="S4" s="500"/>
      <c r="T4" s="497">
        <f>AVERAGE(T5,T30,T106,T146,T176,T217)</f>
        <v>50.697751322751323</v>
      </c>
      <c r="U4" s="500"/>
      <c r="V4" s="497">
        <f>AVERAGE(V5,V30,V106,V146,V176,V217)</f>
        <v>50.859788359788361</v>
      </c>
      <c r="W4" s="594"/>
      <c r="X4" s="497">
        <f>AVERAGE(X5,X30,X106,X146,X176,X217)</f>
        <v>50.998677248677247</v>
      </c>
      <c r="Y4" s="500"/>
    </row>
    <row r="5" spans="1:25" s="504" customFormat="1" ht="104.25" customHeight="1" x14ac:dyDescent="0.25">
      <c r="A5" s="28"/>
      <c r="B5" s="750" t="s">
        <v>544</v>
      </c>
      <c r="C5" s="28"/>
      <c r="D5" s="28"/>
      <c r="E5" s="28"/>
      <c r="F5" s="901" t="s">
        <v>4553</v>
      </c>
      <c r="G5" s="28"/>
      <c r="H5" s="28"/>
      <c r="I5" s="28"/>
      <c r="J5" s="563">
        <f>AVERAGE(J6,J12,J19,J25)</f>
        <v>78.958333333333343</v>
      </c>
      <c r="K5" s="28"/>
      <c r="L5" s="563">
        <f>AVERAGE(L6,L12,L19,L25)</f>
        <v>78.958333333333343</v>
      </c>
      <c r="M5" s="28"/>
      <c r="N5" s="563">
        <f>AVERAGE(N6,N12,N19,N25)</f>
        <v>78.958333333333343</v>
      </c>
      <c r="O5" s="28"/>
      <c r="P5" s="563">
        <f>AVERAGE(P6,P12,P19,P25)</f>
        <v>78.958333333333343</v>
      </c>
      <c r="Q5" s="28"/>
      <c r="R5" s="563">
        <f>AVERAGE(R6,R12,R19,R25)</f>
        <v>69.583333333333343</v>
      </c>
      <c r="S5" s="28"/>
      <c r="T5" s="563">
        <f>AVERAGE(T6,T12,T19,T25)</f>
        <v>69.583333333333343</v>
      </c>
      <c r="U5" s="28"/>
      <c r="V5" s="563">
        <f>AVERAGE(V6,V12,V19,V25)</f>
        <v>69.583333333333343</v>
      </c>
      <c r="W5" s="44"/>
      <c r="X5" s="563">
        <f>AVERAGE(X6,X12,X19,X25)</f>
        <v>69.583333333333343</v>
      </c>
      <c r="Y5" s="28"/>
    </row>
    <row r="6" spans="1:25" s="504" customFormat="1" ht="104.25" customHeight="1" x14ac:dyDescent="0.25">
      <c r="A6" s="28"/>
      <c r="B6" s="752"/>
      <c r="C6" s="750" t="s">
        <v>545</v>
      </c>
      <c r="D6" s="28"/>
      <c r="E6" s="28"/>
      <c r="F6" s="901" t="s">
        <v>4550</v>
      </c>
      <c r="G6" s="28"/>
      <c r="H6" s="28"/>
      <c r="I6" s="28"/>
      <c r="J6" s="563">
        <f>AVERAGE(J7:J11)</f>
        <v>80</v>
      </c>
      <c r="K6" s="28"/>
      <c r="L6" s="28">
        <f>AVERAGE(L7:L11)</f>
        <v>80</v>
      </c>
      <c r="M6" s="28"/>
      <c r="N6" s="28">
        <f>AVERAGE(N7:N11)</f>
        <v>80</v>
      </c>
      <c r="O6" s="28"/>
      <c r="P6" s="28">
        <f>AVERAGE(P7:P11)</f>
        <v>80</v>
      </c>
      <c r="Q6" s="28"/>
      <c r="R6" s="28">
        <f>AVERAGE(R7:R11)</f>
        <v>80</v>
      </c>
      <c r="S6" s="28"/>
      <c r="T6" s="28">
        <f>AVERAGE(T7:T11)</f>
        <v>80</v>
      </c>
      <c r="U6" s="28"/>
      <c r="V6" s="28">
        <f>AVERAGE(V7:V11)</f>
        <v>80</v>
      </c>
      <c r="W6" s="44"/>
      <c r="X6" s="28">
        <f>AVERAGE(X7:X11)</f>
        <v>80</v>
      </c>
      <c r="Y6" s="28"/>
    </row>
    <row r="7" spans="1:25" ht="284.25" customHeight="1" x14ac:dyDescent="0.25">
      <c r="A7" s="564">
        <v>1</v>
      </c>
      <c r="B7" s="753"/>
      <c r="C7" s="564"/>
      <c r="D7" s="754" t="s">
        <v>12</v>
      </c>
      <c r="E7" s="754"/>
      <c r="F7" s="450" t="s">
        <v>7189</v>
      </c>
      <c r="G7" s="12" t="s">
        <v>5</v>
      </c>
      <c r="H7" s="12" t="s">
        <v>4551</v>
      </c>
      <c r="I7" s="12" t="s">
        <v>4552</v>
      </c>
      <c r="J7" s="420">
        <v>50</v>
      </c>
      <c r="K7" s="420" t="s">
        <v>4569</v>
      </c>
      <c r="L7" s="420">
        <v>50</v>
      </c>
      <c r="M7" s="565"/>
      <c r="N7" s="420">
        <v>50</v>
      </c>
      <c r="O7" s="1"/>
      <c r="P7" s="420">
        <v>50</v>
      </c>
      <c r="Q7" s="1"/>
      <c r="R7" s="420">
        <v>50</v>
      </c>
      <c r="S7" s="1"/>
      <c r="T7" s="420">
        <v>50</v>
      </c>
      <c r="U7" s="1"/>
      <c r="V7" s="420">
        <v>50</v>
      </c>
      <c r="W7" s="40"/>
      <c r="X7" s="420">
        <v>50</v>
      </c>
      <c r="Y7" s="564"/>
    </row>
    <row r="8" spans="1:25" ht="75" x14ac:dyDescent="0.25">
      <c r="A8" s="564">
        <v>2</v>
      </c>
      <c r="B8" s="753"/>
      <c r="C8" s="564"/>
      <c r="D8" s="754" t="s">
        <v>13</v>
      </c>
      <c r="E8" s="754"/>
      <c r="F8" s="450" t="s">
        <v>4555</v>
      </c>
      <c r="G8" s="12" t="s">
        <v>7</v>
      </c>
      <c r="H8" s="12" t="s">
        <v>4554</v>
      </c>
      <c r="I8" s="12" t="s">
        <v>8</v>
      </c>
      <c r="J8" s="420">
        <v>100</v>
      </c>
      <c r="K8" s="420"/>
      <c r="L8" s="420">
        <v>100</v>
      </c>
      <c r="M8" s="566"/>
      <c r="N8" s="420">
        <v>100</v>
      </c>
      <c r="O8" s="193"/>
      <c r="P8" s="420">
        <v>100</v>
      </c>
      <c r="Q8" s="193"/>
      <c r="R8" s="420">
        <v>100</v>
      </c>
      <c r="S8" s="193"/>
      <c r="T8" s="420">
        <v>100</v>
      </c>
      <c r="U8" s="193"/>
      <c r="V8" s="420">
        <v>100</v>
      </c>
      <c r="W8" s="41"/>
      <c r="X8" s="420">
        <v>100</v>
      </c>
      <c r="Y8" s="210"/>
    </row>
    <row r="9" spans="1:25" ht="165" x14ac:dyDescent="0.25">
      <c r="A9" s="564">
        <v>3</v>
      </c>
      <c r="B9" s="753"/>
      <c r="C9" s="564"/>
      <c r="D9" s="754" t="s">
        <v>14</v>
      </c>
      <c r="E9" s="754"/>
      <c r="F9" s="450" t="s">
        <v>5132</v>
      </c>
      <c r="G9" s="12" t="s">
        <v>9</v>
      </c>
      <c r="H9" s="12" t="s">
        <v>10</v>
      </c>
      <c r="I9" s="12" t="s">
        <v>11</v>
      </c>
      <c r="J9" s="420">
        <v>100</v>
      </c>
      <c r="K9" s="420"/>
      <c r="L9" s="420">
        <v>100</v>
      </c>
      <c r="M9" s="565"/>
      <c r="N9" s="420">
        <v>100</v>
      </c>
      <c r="O9" s="1"/>
      <c r="P9" s="420">
        <v>100</v>
      </c>
      <c r="Q9" s="1"/>
      <c r="R9" s="420">
        <v>100</v>
      </c>
      <c r="S9" s="1"/>
      <c r="T9" s="420">
        <v>100</v>
      </c>
      <c r="U9" s="1"/>
      <c r="V9" s="420">
        <v>100</v>
      </c>
      <c r="W9" s="40"/>
      <c r="X9" s="420">
        <v>100</v>
      </c>
      <c r="Y9" s="1"/>
    </row>
    <row r="10" spans="1:25" ht="409.5" x14ac:dyDescent="0.25">
      <c r="A10" s="564">
        <v>4</v>
      </c>
      <c r="B10" s="753"/>
      <c r="C10" s="564"/>
      <c r="D10" s="754" t="s">
        <v>15</v>
      </c>
      <c r="E10" s="754"/>
      <c r="F10" s="450" t="s">
        <v>5133</v>
      </c>
      <c r="G10" s="12" t="s">
        <v>5</v>
      </c>
      <c r="H10" s="12" t="s">
        <v>4551</v>
      </c>
      <c r="I10" s="12" t="s">
        <v>4552</v>
      </c>
      <c r="J10" s="420">
        <v>50</v>
      </c>
      <c r="K10" s="420" t="s">
        <v>4570</v>
      </c>
      <c r="L10" s="420">
        <v>50</v>
      </c>
      <c r="M10" s="565"/>
      <c r="N10" s="420">
        <v>50</v>
      </c>
      <c r="O10" s="1"/>
      <c r="P10" s="420">
        <v>50</v>
      </c>
      <c r="Q10" s="1"/>
      <c r="R10" s="420">
        <v>50</v>
      </c>
      <c r="S10" s="1"/>
      <c r="T10" s="420">
        <v>50</v>
      </c>
      <c r="U10" s="1"/>
      <c r="V10" s="420">
        <v>50</v>
      </c>
      <c r="W10" s="40"/>
      <c r="X10" s="420">
        <v>50</v>
      </c>
      <c r="Y10" s="1"/>
    </row>
    <row r="11" spans="1:25" ht="75" x14ac:dyDescent="0.25">
      <c r="A11" s="564">
        <v>5</v>
      </c>
      <c r="B11" s="753"/>
      <c r="C11" s="564"/>
      <c r="D11" s="754" t="s">
        <v>16</v>
      </c>
      <c r="E11" s="754"/>
      <c r="F11" s="450" t="s">
        <v>4565</v>
      </c>
      <c r="G11" s="12" t="s">
        <v>4564</v>
      </c>
      <c r="H11" s="12" t="s">
        <v>4554</v>
      </c>
      <c r="I11" s="12" t="s">
        <v>8</v>
      </c>
      <c r="J11" s="420">
        <v>100</v>
      </c>
      <c r="K11" s="420"/>
      <c r="L11" s="420">
        <v>100</v>
      </c>
      <c r="M11" s="565"/>
      <c r="N11" s="420">
        <v>100</v>
      </c>
      <c r="O11" s="1"/>
      <c r="P11" s="420">
        <v>100</v>
      </c>
      <c r="Q11" s="1"/>
      <c r="R11" s="420">
        <v>100</v>
      </c>
      <c r="S11" s="1"/>
      <c r="T11" s="420">
        <v>100</v>
      </c>
      <c r="U11" s="1"/>
      <c r="V11" s="420">
        <v>100</v>
      </c>
      <c r="W11" s="40"/>
      <c r="X11" s="420">
        <v>100</v>
      </c>
      <c r="Y11" s="1"/>
    </row>
    <row r="12" spans="1:25" s="504" customFormat="1" ht="45" x14ac:dyDescent="0.25">
      <c r="A12" s="28"/>
      <c r="B12" s="755"/>
      <c r="C12" s="750" t="s">
        <v>546</v>
      </c>
      <c r="D12" s="750"/>
      <c r="E12" s="750"/>
      <c r="F12" s="901" t="s">
        <v>4566</v>
      </c>
      <c r="G12" s="751"/>
      <c r="H12" s="751"/>
      <c r="I12" s="751"/>
      <c r="J12" s="563">
        <f>AVERAGE(J13:J18)</f>
        <v>58.333333333333336</v>
      </c>
      <c r="L12" s="563">
        <f>AVERAGE(L13:L18)</f>
        <v>58.333333333333336</v>
      </c>
      <c r="N12" s="563">
        <f>AVERAGE(N13:N18)</f>
        <v>58.333333333333336</v>
      </c>
      <c r="P12" s="563">
        <f>AVERAGE(P13:P18)</f>
        <v>58.333333333333336</v>
      </c>
      <c r="R12" s="563">
        <f>AVERAGE(R13:R18)</f>
        <v>58.333333333333336</v>
      </c>
      <c r="T12" s="563">
        <f>AVERAGE(T13:T18)</f>
        <v>58.333333333333336</v>
      </c>
      <c r="V12" s="563">
        <f>AVERAGE(V13:V18)</f>
        <v>58.333333333333336</v>
      </c>
      <c r="W12" s="44"/>
      <c r="X12" s="563">
        <f>AVERAGE(X13:X18)</f>
        <v>58.333333333333336</v>
      </c>
    </row>
    <row r="13" spans="1:25" ht="135" x14ac:dyDescent="0.25">
      <c r="A13" s="564">
        <v>6</v>
      </c>
      <c r="B13" s="564"/>
      <c r="C13" s="564"/>
      <c r="D13" s="754" t="s">
        <v>17</v>
      </c>
      <c r="E13" s="754"/>
      <c r="F13" s="450" t="s">
        <v>4568</v>
      </c>
      <c r="G13" s="12" t="s">
        <v>5</v>
      </c>
      <c r="H13" s="12" t="s">
        <v>4551</v>
      </c>
      <c r="I13" s="12" t="s">
        <v>4552</v>
      </c>
      <c r="J13" s="511">
        <v>50</v>
      </c>
      <c r="K13" s="511" t="s">
        <v>4571</v>
      </c>
      <c r="L13" s="511">
        <v>50</v>
      </c>
      <c r="M13" s="413"/>
      <c r="N13" s="511">
        <v>50</v>
      </c>
      <c r="O13" s="212"/>
      <c r="P13" s="511">
        <v>50</v>
      </c>
      <c r="Q13" s="212"/>
      <c r="R13" s="511">
        <v>50</v>
      </c>
      <c r="S13" s="212"/>
      <c r="T13" s="511">
        <v>50</v>
      </c>
      <c r="U13" s="212"/>
      <c r="V13" s="511">
        <v>50</v>
      </c>
      <c r="W13" s="47"/>
      <c r="X13" s="511">
        <v>50</v>
      </c>
      <c r="Y13" s="212"/>
    </row>
    <row r="14" spans="1:25" ht="135" x14ac:dyDescent="0.25">
      <c r="A14" s="564">
        <v>7</v>
      </c>
      <c r="B14" s="564"/>
      <c r="C14" s="564"/>
      <c r="D14" s="754" t="s">
        <v>18</v>
      </c>
      <c r="E14" s="754"/>
      <c r="F14" s="450" t="s">
        <v>4567</v>
      </c>
      <c r="G14" s="12" t="s">
        <v>5</v>
      </c>
      <c r="H14" s="12" t="s">
        <v>4551</v>
      </c>
      <c r="I14" s="12" t="s">
        <v>4552</v>
      </c>
      <c r="J14" s="511">
        <v>50</v>
      </c>
      <c r="K14" s="511" t="s">
        <v>4572</v>
      </c>
      <c r="L14" s="511">
        <v>50</v>
      </c>
      <c r="M14" s="413"/>
      <c r="N14" s="511">
        <v>50</v>
      </c>
      <c r="O14" s="212"/>
      <c r="P14" s="511">
        <v>50</v>
      </c>
      <c r="Q14" s="212"/>
      <c r="R14" s="511">
        <v>50</v>
      </c>
      <c r="S14" s="212"/>
      <c r="T14" s="511">
        <v>50</v>
      </c>
      <c r="U14" s="210"/>
      <c r="V14" s="511">
        <v>50</v>
      </c>
      <c r="W14" s="41"/>
      <c r="X14" s="511">
        <v>50</v>
      </c>
      <c r="Y14" s="212"/>
    </row>
    <row r="15" spans="1:25" ht="120" x14ac:dyDescent="0.25">
      <c r="A15" s="564">
        <v>8</v>
      </c>
      <c r="B15" s="564"/>
      <c r="C15" s="564"/>
      <c r="D15" s="754" t="s">
        <v>19</v>
      </c>
      <c r="E15" s="754"/>
      <c r="F15" s="450" t="s">
        <v>23</v>
      </c>
      <c r="G15" s="12" t="s">
        <v>5</v>
      </c>
      <c r="H15" s="12" t="s">
        <v>4551</v>
      </c>
      <c r="I15" s="12" t="s">
        <v>4552</v>
      </c>
      <c r="J15" s="511">
        <v>50</v>
      </c>
      <c r="K15" s="511" t="s">
        <v>4572</v>
      </c>
      <c r="L15" s="511">
        <v>50</v>
      </c>
      <c r="M15" s="413"/>
      <c r="N15" s="511">
        <v>50</v>
      </c>
      <c r="O15" s="212"/>
      <c r="P15" s="511">
        <v>50</v>
      </c>
      <c r="Q15" s="212"/>
      <c r="R15" s="511">
        <v>50</v>
      </c>
      <c r="S15" s="212"/>
      <c r="T15" s="511">
        <v>50</v>
      </c>
      <c r="U15" s="210"/>
      <c r="V15" s="511">
        <v>50</v>
      </c>
      <c r="W15" s="41"/>
      <c r="X15" s="511">
        <v>50</v>
      </c>
      <c r="Y15" s="212"/>
    </row>
    <row r="16" spans="1:25" ht="135" x14ac:dyDescent="0.25">
      <c r="A16" s="564">
        <v>9</v>
      </c>
      <c r="B16" s="564"/>
      <c r="C16" s="564"/>
      <c r="D16" s="754" t="s">
        <v>20</v>
      </c>
      <c r="E16" s="754"/>
      <c r="F16" s="450" t="s">
        <v>24</v>
      </c>
      <c r="G16" s="12" t="s">
        <v>26</v>
      </c>
      <c r="H16" s="12" t="s">
        <v>27</v>
      </c>
      <c r="I16" s="12" t="s">
        <v>28</v>
      </c>
      <c r="J16" s="511">
        <v>50</v>
      </c>
      <c r="K16" s="528" t="s">
        <v>4573</v>
      </c>
      <c r="L16" s="511">
        <v>50</v>
      </c>
      <c r="M16" s="413"/>
      <c r="N16" s="511">
        <v>50</v>
      </c>
      <c r="O16" s="212"/>
      <c r="P16" s="511">
        <v>50</v>
      </c>
      <c r="Q16" s="212"/>
      <c r="R16" s="511">
        <v>50</v>
      </c>
      <c r="S16" s="212"/>
      <c r="T16" s="511">
        <v>50</v>
      </c>
      <c r="U16" s="210"/>
      <c r="V16" s="511">
        <v>50</v>
      </c>
      <c r="W16" s="41"/>
      <c r="X16" s="511">
        <v>50</v>
      </c>
      <c r="Y16" s="212"/>
    </row>
    <row r="17" spans="1:25" ht="150" x14ac:dyDescent="0.25">
      <c r="A17" s="564">
        <v>10</v>
      </c>
      <c r="B17" s="564"/>
      <c r="C17" s="564"/>
      <c r="D17" s="754" t="s">
        <v>21</v>
      </c>
      <c r="E17" s="754"/>
      <c r="F17" s="450" t="s">
        <v>25</v>
      </c>
      <c r="G17" s="12" t="s">
        <v>26</v>
      </c>
      <c r="H17" s="12" t="s">
        <v>27</v>
      </c>
      <c r="I17" s="12" t="s">
        <v>28</v>
      </c>
      <c r="J17" s="511">
        <v>50</v>
      </c>
      <c r="K17" s="885" t="s">
        <v>4574</v>
      </c>
      <c r="L17" s="511">
        <v>50</v>
      </c>
      <c r="M17" s="413"/>
      <c r="N17" s="511">
        <v>50</v>
      </c>
      <c r="O17" s="212"/>
      <c r="P17" s="511">
        <v>50</v>
      </c>
      <c r="Q17" s="212"/>
      <c r="R17" s="511">
        <v>50</v>
      </c>
      <c r="S17" s="212"/>
      <c r="T17" s="511">
        <v>50</v>
      </c>
      <c r="U17" s="210"/>
      <c r="V17" s="511">
        <v>50</v>
      </c>
      <c r="W17" s="41"/>
      <c r="X17" s="511">
        <v>50</v>
      </c>
      <c r="Y17" s="212"/>
    </row>
    <row r="18" spans="1:25" ht="306" x14ac:dyDescent="0.25">
      <c r="A18" s="564">
        <v>11</v>
      </c>
      <c r="B18" s="564"/>
      <c r="C18" s="564"/>
      <c r="D18" s="754" t="s">
        <v>22</v>
      </c>
      <c r="E18" s="754"/>
      <c r="F18" s="450" t="s">
        <v>4832</v>
      </c>
      <c r="G18" s="12" t="s">
        <v>4833</v>
      </c>
      <c r="H18" s="12" t="s">
        <v>27</v>
      </c>
      <c r="I18" s="12" t="s">
        <v>29</v>
      </c>
      <c r="J18" s="528">
        <v>100</v>
      </c>
      <c r="K18" s="528" t="s">
        <v>4575</v>
      </c>
      <c r="L18" s="528">
        <v>100</v>
      </c>
      <c r="M18" s="212"/>
      <c r="N18" s="528">
        <v>100</v>
      </c>
      <c r="O18" s="212"/>
      <c r="P18" s="528">
        <v>100</v>
      </c>
      <c r="Q18" s="212"/>
      <c r="R18" s="528">
        <v>100</v>
      </c>
      <c r="S18" s="212"/>
      <c r="T18" s="528">
        <v>100</v>
      </c>
      <c r="U18" s="210"/>
      <c r="V18" s="528">
        <v>100</v>
      </c>
      <c r="W18" s="41"/>
      <c r="X18" s="528">
        <v>100</v>
      </c>
      <c r="Y18" s="212"/>
    </row>
    <row r="19" spans="1:25" s="504" customFormat="1" ht="87" customHeight="1" x14ac:dyDescent="0.25">
      <c r="A19" s="28"/>
      <c r="B19" s="28"/>
      <c r="C19" s="750" t="s">
        <v>547</v>
      </c>
      <c r="D19" s="750"/>
      <c r="E19" s="750"/>
      <c r="F19" s="901" t="s">
        <v>522</v>
      </c>
      <c r="G19" s="751"/>
      <c r="H19" s="751"/>
      <c r="I19" s="751"/>
      <c r="J19" s="563">
        <f>AVERAGE(J20:J24)</f>
        <v>90</v>
      </c>
      <c r="L19" s="563">
        <f>AVERAGE(L20:L24)</f>
        <v>90</v>
      </c>
      <c r="N19" s="563">
        <f>AVERAGE(N20:N24)</f>
        <v>90</v>
      </c>
      <c r="P19" s="563">
        <f>AVERAGE(P20:P24)</f>
        <v>90</v>
      </c>
      <c r="R19" s="563">
        <f>AVERAGE(R20:R24)</f>
        <v>90</v>
      </c>
      <c r="T19" s="563">
        <f>AVERAGE(T20:T24)</f>
        <v>90</v>
      </c>
      <c r="U19" s="28"/>
      <c r="V19" s="563">
        <f>AVERAGE(V20:V24)</f>
        <v>90</v>
      </c>
      <c r="W19" s="44"/>
      <c r="X19" s="563">
        <f>AVERAGE(X20:X24)</f>
        <v>90</v>
      </c>
    </row>
    <row r="20" spans="1:25" ht="345" x14ac:dyDescent="0.25">
      <c r="A20" s="564">
        <v>12</v>
      </c>
      <c r="B20" s="564"/>
      <c r="D20" s="754" t="s">
        <v>30</v>
      </c>
      <c r="E20" s="754"/>
      <c r="F20" s="450" t="s">
        <v>35</v>
      </c>
      <c r="G20" s="12" t="s">
        <v>36</v>
      </c>
      <c r="H20" s="12" t="s">
        <v>37</v>
      </c>
      <c r="I20" s="12" t="s">
        <v>38</v>
      </c>
      <c r="J20" s="511">
        <v>100</v>
      </c>
      <c r="K20" s="528" t="s">
        <v>4582</v>
      </c>
      <c r="L20" s="511">
        <v>100</v>
      </c>
      <c r="M20" s="413"/>
      <c r="N20" s="511">
        <v>100</v>
      </c>
      <c r="O20" s="212"/>
      <c r="P20" s="511">
        <v>100</v>
      </c>
      <c r="Q20" s="212"/>
      <c r="R20" s="511">
        <v>100</v>
      </c>
      <c r="S20" s="212"/>
      <c r="T20" s="511">
        <v>100</v>
      </c>
      <c r="U20" s="210"/>
      <c r="V20" s="511">
        <v>100</v>
      </c>
      <c r="W20" s="41"/>
      <c r="X20" s="511">
        <v>100</v>
      </c>
      <c r="Y20" s="886" t="s">
        <v>4598</v>
      </c>
    </row>
    <row r="21" spans="1:25" ht="409.5" x14ac:dyDescent="0.25">
      <c r="A21" s="564">
        <v>13</v>
      </c>
      <c r="B21" s="564"/>
      <c r="C21" s="564"/>
      <c r="D21" s="754" t="s">
        <v>31</v>
      </c>
      <c r="E21" s="754"/>
      <c r="F21" s="450" t="s">
        <v>39</v>
      </c>
      <c r="G21" s="12" t="s">
        <v>40</v>
      </c>
      <c r="H21" s="12" t="s">
        <v>41</v>
      </c>
      <c r="I21" s="12" t="s">
        <v>42</v>
      </c>
      <c r="J21" s="528">
        <v>100</v>
      </c>
      <c r="K21" s="511" t="s">
        <v>4579</v>
      </c>
      <c r="L21" s="528">
        <v>100</v>
      </c>
      <c r="M21" s="511" t="s">
        <v>4578</v>
      </c>
      <c r="N21" s="528">
        <v>100</v>
      </c>
      <c r="O21" s="212"/>
      <c r="P21" s="528">
        <v>100</v>
      </c>
      <c r="Q21" s="212"/>
      <c r="R21" s="528">
        <v>100</v>
      </c>
      <c r="S21" s="212" t="s">
        <v>4577</v>
      </c>
      <c r="T21" s="528">
        <v>100</v>
      </c>
      <c r="U21" s="210" t="s">
        <v>4576</v>
      </c>
      <c r="V21" s="528">
        <v>100</v>
      </c>
      <c r="W21" s="41"/>
      <c r="X21" s="528">
        <v>100</v>
      </c>
      <c r="Y21" s="567"/>
    </row>
    <row r="22" spans="1:25" ht="150" x14ac:dyDescent="0.25">
      <c r="A22" s="564">
        <v>14</v>
      </c>
      <c r="B22" s="564"/>
      <c r="C22" s="564"/>
      <c r="D22" s="754" t="s">
        <v>32</v>
      </c>
      <c r="E22" s="754"/>
      <c r="F22" s="450" t="s">
        <v>43</v>
      </c>
      <c r="G22" s="12" t="s">
        <v>44</v>
      </c>
      <c r="H22" s="12" t="s">
        <v>45</v>
      </c>
      <c r="I22" s="12" t="s">
        <v>42</v>
      </c>
      <c r="J22" s="420">
        <v>100</v>
      </c>
      <c r="K22" s="420" t="s">
        <v>4580</v>
      </c>
      <c r="L22" s="212">
        <v>100</v>
      </c>
      <c r="M22" s="413"/>
      <c r="N22" s="212">
        <v>100</v>
      </c>
      <c r="O22" s="212"/>
      <c r="P22" s="212">
        <v>100</v>
      </c>
      <c r="Q22" s="212"/>
      <c r="R22" s="420">
        <v>100</v>
      </c>
      <c r="S22" s="420" t="s">
        <v>4596</v>
      </c>
      <c r="T22" s="212">
        <v>100</v>
      </c>
      <c r="U22" s="511"/>
      <c r="V22" s="511">
        <v>100</v>
      </c>
      <c r="W22" s="41"/>
      <c r="X22" s="511">
        <v>100</v>
      </c>
      <c r="Y22" s="511" t="s">
        <v>4600</v>
      </c>
    </row>
    <row r="23" spans="1:25" ht="409.5" x14ac:dyDescent="0.25">
      <c r="A23" s="564">
        <v>15</v>
      </c>
      <c r="B23" s="564"/>
      <c r="C23" s="564"/>
      <c r="D23" s="754" t="s">
        <v>33</v>
      </c>
      <c r="E23" s="754"/>
      <c r="F23" s="450" t="s">
        <v>46</v>
      </c>
      <c r="G23" s="12" t="s">
        <v>47</v>
      </c>
      <c r="H23" s="12" t="s">
        <v>48</v>
      </c>
      <c r="I23" s="12" t="s">
        <v>49</v>
      </c>
      <c r="J23" s="212">
        <v>50</v>
      </c>
      <c r="K23" s="191" t="s">
        <v>4590</v>
      </c>
      <c r="L23" s="420">
        <v>50</v>
      </c>
      <c r="M23" s="191" t="s">
        <v>4590</v>
      </c>
      <c r="N23" s="420">
        <v>50</v>
      </c>
      <c r="O23" s="212"/>
      <c r="P23" s="420">
        <v>50</v>
      </c>
      <c r="Q23" s="212"/>
      <c r="R23" s="420">
        <v>50</v>
      </c>
      <c r="S23" s="420"/>
      <c r="T23" s="420">
        <v>50</v>
      </c>
      <c r="U23" s="210"/>
      <c r="V23" s="511">
        <v>50</v>
      </c>
      <c r="W23" s="41"/>
      <c r="X23" s="511">
        <v>50</v>
      </c>
      <c r="Y23" s="420" t="s">
        <v>4599</v>
      </c>
    </row>
    <row r="24" spans="1:25" ht="195" x14ac:dyDescent="0.25">
      <c r="A24" s="564">
        <v>16</v>
      </c>
      <c r="B24" s="564"/>
      <c r="C24" s="564"/>
      <c r="D24" s="754" t="s">
        <v>34</v>
      </c>
      <c r="E24" s="754"/>
      <c r="F24" s="450" t="s">
        <v>50</v>
      </c>
      <c r="G24" s="12" t="s">
        <v>51</v>
      </c>
      <c r="H24" s="12" t="s">
        <v>52</v>
      </c>
      <c r="I24" s="12" t="s">
        <v>53</v>
      </c>
      <c r="J24" s="212">
        <v>100</v>
      </c>
      <c r="K24" s="420" t="s">
        <v>4581</v>
      </c>
      <c r="L24" s="212">
        <v>100</v>
      </c>
      <c r="M24" s="209"/>
      <c r="N24" s="212">
        <v>100</v>
      </c>
      <c r="O24" s="210"/>
      <c r="P24" s="212">
        <v>100</v>
      </c>
      <c r="Q24" s="210"/>
      <c r="R24" s="420">
        <v>100</v>
      </c>
      <c r="S24" s="420" t="s">
        <v>4581</v>
      </c>
      <c r="T24" s="212">
        <v>100</v>
      </c>
      <c r="U24" s="210"/>
      <c r="V24" s="511">
        <v>100</v>
      </c>
      <c r="W24" s="41"/>
      <c r="X24" s="511">
        <v>100</v>
      </c>
      <c r="Y24" s="887" t="s">
        <v>4597</v>
      </c>
    </row>
    <row r="25" spans="1:25" s="504" customFormat="1" ht="60" x14ac:dyDescent="0.25">
      <c r="A25" s="28"/>
      <c r="B25" s="28"/>
      <c r="C25" s="750" t="s">
        <v>548</v>
      </c>
      <c r="D25" s="750"/>
      <c r="E25" s="750"/>
      <c r="F25" s="901" t="s">
        <v>523</v>
      </c>
      <c r="G25" s="751"/>
      <c r="H25" s="751"/>
      <c r="I25" s="751"/>
      <c r="J25" s="515">
        <f>AVERAGE(J26:J29)</f>
        <v>87.5</v>
      </c>
      <c r="L25" s="515">
        <f>AVERAGE(L26:L29)</f>
        <v>87.5</v>
      </c>
      <c r="N25" s="515">
        <f>AVERAGE(N26:N29)</f>
        <v>87.5</v>
      </c>
      <c r="P25" s="515">
        <f>AVERAGE(P26:P29)</f>
        <v>87.5</v>
      </c>
      <c r="R25" s="515">
        <f>AVERAGE(R26:R29)</f>
        <v>50</v>
      </c>
      <c r="T25" s="515">
        <f>AVERAGE(T26:T29)</f>
        <v>50</v>
      </c>
      <c r="V25" s="515">
        <f>AVERAGE(V26:V29)</f>
        <v>50</v>
      </c>
      <c r="W25" s="44"/>
      <c r="X25" s="515">
        <f>AVERAGE(X26:X29)</f>
        <v>50</v>
      </c>
    </row>
    <row r="26" spans="1:25" ht="45" x14ac:dyDescent="0.25">
      <c r="A26" s="564">
        <v>17</v>
      </c>
      <c r="B26" s="564"/>
      <c r="C26" s="564"/>
      <c r="D26" s="754" t="s">
        <v>54</v>
      </c>
      <c r="E26" s="754"/>
      <c r="F26" s="450" t="s">
        <v>57</v>
      </c>
      <c r="G26" s="12" t="s">
        <v>58</v>
      </c>
      <c r="H26" s="12" t="s">
        <v>59</v>
      </c>
      <c r="I26" s="12" t="s">
        <v>60</v>
      </c>
      <c r="J26" s="511">
        <v>100</v>
      </c>
      <c r="K26" s="212"/>
      <c r="L26" s="511">
        <v>100</v>
      </c>
      <c r="M26" s="209"/>
      <c r="N26" s="511">
        <v>100</v>
      </c>
      <c r="O26" s="210"/>
      <c r="P26" s="511">
        <v>100</v>
      </c>
      <c r="Q26" s="210"/>
      <c r="R26" s="511">
        <v>100</v>
      </c>
      <c r="S26" s="511"/>
      <c r="T26" s="511">
        <v>100</v>
      </c>
      <c r="U26" s="511"/>
      <c r="V26" s="511">
        <v>100</v>
      </c>
      <c r="W26" s="41"/>
      <c r="X26" s="511">
        <v>100</v>
      </c>
      <c r="Y26" s="210"/>
    </row>
    <row r="27" spans="1:25" ht="409.5" x14ac:dyDescent="0.25">
      <c r="A27" s="564">
        <v>18</v>
      </c>
      <c r="B27" s="564"/>
      <c r="C27" s="564"/>
      <c r="D27" s="754" t="s">
        <v>56</v>
      </c>
      <c r="E27" s="754"/>
      <c r="F27" s="450" t="s">
        <v>61</v>
      </c>
      <c r="G27" s="12" t="s">
        <v>5</v>
      </c>
      <c r="H27" s="12" t="s">
        <v>4551</v>
      </c>
      <c r="I27" s="12" t="s">
        <v>4552</v>
      </c>
      <c r="J27" s="212">
        <v>50</v>
      </c>
      <c r="K27" s="212" t="s">
        <v>4594</v>
      </c>
      <c r="L27" s="212">
        <v>50</v>
      </c>
      <c r="M27" s="209"/>
      <c r="N27" s="212">
        <v>50</v>
      </c>
      <c r="O27" s="210" t="s">
        <v>4593</v>
      </c>
      <c r="P27" s="212">
        <v>50</v>
      </c>
      <c r="Q27" s="210" t="s">
        <v>4724</v>
      </c>
      <c r="R27" s="511">
        <v>0</v>
      </c>
      <c r="S27" s="209" t="s">
        <v>4592</v>
      </c>
      <c r="T27" s="212">
        <v>0</v>
      </c>
      <c r="U27" s="511" t="s">
        <v>4591</v>
      </c>
      <c r="V27" s="212">
        <v>0</v>
      </c>
      <c r="W27" s="41"/>
      <c r="X27" s="212">
        <v>0</v>
      </c>
      <c r="Y27" s="212" t="s">
        <v>4583</v>
      </c>
    </row>
    <row r="28" spans="1:25" ht="330" x14ac:dyDescent="0.25">
      <c r="A28" s="564">
        <v>19</v>
      </c>
      <c r="B28" s="564"/>
      <c r="C28" s="564"/>
      <c r="D28" s="754" t="s">
        <v>66</v>
      </c>
      <c r="E28" s="754"/>
      <c r="F28" s="450" t="s">
        <v>7190</v>
      </c>
      <c r="G28" s="12" t="s">
        <v>5</v>
      </c>
      <c r="H28" s="12" t="s">
        <v>4551</v>
      </c>
      <c r="I28" s="12" t="s">
        <v>4552</v>
      </c>
      <c r="J28" s="212">
        <v>100</v>
      </c>
      <c r="K28" s="528" t="s">
        <v>4584</v>
      </c>
      <c r="L28" s="212">
        <v>100</v>
      </c>
      <c r="M28" s="209"/>
      <c r="N28" s="212">
        <v>100</v>
      </c>
      <c r="O28" s="888" t="s">
        <v>4723</v>
      </c>
      <c r="P28" s="212">
        <v>100</v>
      </c>
      <c r="Q28" s="210" t="s">
        <v>4725</v>
      </c>
      <c r="R28" s="212">
        <v>0</v>
      </c>
      <c r="S28" s="528" t="s">
        <v>4726</v>
      </c>
      <c r="T28" s="212">
        <v>0</v>
      </c>
      <c r="U28" s="528"/>
      <c r="V28" s="212">
        <v>0</v>
      </c>
      <c r="W28" s="41"/>
      <c r="X28" s="212">
        <v>0</v>
      </c>
      <c r="Y28" s="210"/>
    </row>
    <row r="29" spans="1:25" ht="90" x14ac:dyDescent="0.25">
      <c r="A29" s="564">
        <v>20</v>
      </c>
      <c r="B29" s="564"/>
      <c r="C29" s="564"/>
      <c r="D29" s="754" t="s">
        <v>55</v>
      </c>
      <c r="E29" s="754"/>
      <c r="F29" s="450" t="s">
        <v>62</v>
      </c>
      <c r="G29" s="12" t="s">
        <v>63</v>
      </c>
      <c r="H29" s="12" t="s">
        <v>64</v>
      </c>
      <c r="I29" s="12" t="s">
        <v>65</v>
      </c>
      <c r="J29" s="511">
        <v>100</v>
      </c>
      <c r="K29" s="212"/>
      <c r="L29" s="511">
        <v>100</v>
      </c>
      <c r="M29" s="209"/>
      <c r="N29" s="511">
        <v>100</v>
      </c>
      <c r="O29" s="210"/>
      <c r="P29" s="511">
        <v>100</v>
      </c>
      <c r="Q29" s="210"/>
      <c r="R29" s="511">
        <v>100</v>
      </c>
      <c r="S29" s="511"/>
      <c r="T29" s="212">
        <v>100</v>
      </c>
      <c r="U29" s="511"/>
      <c r="V29" s="212">
        <v>100</v>
      </c>
      <c r="W29" s="41"/>
      <c r="X29" s="212">
        <v>100</v>
      </c>
      <c r="Y29" s="210"/>
    </row>
    <row r="30" spans="1:25" s="504" customFormat="1" ht="108.75" customHeight="1" x14ac:dyDescent="0.25">
      <c r="A30" s="28"/>
      <c r="B30" s="750" t="s">
        <v>7172</v>
      </c>
      <c r="C30" s="28"/>
      <c r="D30" s="28"/>
      <c r="E30" s="28"/>
      <c r="F30" s="502" t="s">
        <v>7191</v>
      </c>
      <c r="G30" s="28"/>
      <c r="H30" s="28"/>
      <c r="I30" s="28"/>
      <c r="J30" s="563">
        <f>AVERAGE(J31,J41,J60,J66)</f>
        <v>42.083333333333336</v>
      </c>
      <c r="K30" s="28"/>
      <c r="L30" s="563">
        <f>AVERAGE(L31,L41,L60,L66)</f>
        <v>42.083333333333336</v>
      </c>
      <c r="M30" s="28"/>
      <c r="N30" s="563">
        <f>AVERAGE(N31,N41,N60,N66)</f>
        <v>39.642857142857146</v>
      </c>
      <c r="O30" s="28"/>
      <c r="P30" s="563">
        <f>AVERAGE(P31,P41,P60,P66)</f>
        <v>32.202380952380949</v>
      </c>
      <c r="Q30" s="28"/>
      <c r="R30" s="563">
        <f>AVERAGE(R31,R41,R60,R66)</f>
        <v>27.678571428571431</v>
      </c>
      <c r="S30" s="28"/>
      <c r="T30" s="563">
        <f>AVERAGE(T31,T41,T60,T66)</f>
        <v>36.785714285714285</v>
      </c>
      <c r="U30" s="28"/>
      <c r="V30" s="563">
        <f>AVERAGE(V31,V41,V60,V66)</f>
        <v>36.785714285714285</v>
      </c>
      <c r="W30" s="44"/>
      <c r="X30" s="563">
        <f>AVERAGE(X31,X41,X60,X66)</f>
        <v>36.785714285714285</v>
      </c>
      <c r="Y30" s="28"/>
    </row>
    <row r="31" spans="1:25" s="504" customFormat="1" ht="97.5" customHeight="1" x14ac:dyDescent="0.25">
      <c r="A31" s="28"/>
      <c r="B31" s="28"/>
      <c r="C31" s="750" t="s">
        <v>549</v>
      </c>
      <c r="D31" s="28"/>
      <c r="E31" s="28"/>
      <c r="F31" s="502" t="s">
        <v>5021</v>
      </c>
      <c r="G31" s="28"/>
      <c r="H31" s="28"/>
      <c r="I31" s="28"/>
      <c r="J31" s="563">
        <f>AVERAGE(J32:J35,J38:J40)</f>
        <v>7.1428571428571432</v>
      </c>
      <c r="K31" s="28"/>
      <c r="L31" s="563">
        <f>AVERAGE(L32:L35,L38:L40)</f>
        <v>7.1428571428571432</v>
      </c>
      <c r="M31" s="28"/>
      <c r="N31" s="563">
        <f>AVERAGE(N32:N35,N38:N40)</f>
        <v>7.1428571428571432</v>
      </c>
      <c r="O31" s="28"/>
      <c r="P31" s="563">
        <f>AVERAGE(P32:P35,P38:P40)</f>
        <v>7.1428571428571432</v>
      </c>
      <c r="Q31" s="28"/>
      <c r="R31" s="563">
        <f>AVERAGE(R32:R35,R38:R40)</f>
        <v>7.1428571428571432</v>
      </c>
      <c r="S31" s="28"/>
      <c r="T31" s="563">
        <f>AVERAGE(T32:T35,T38:T40)</f>
        <v>7.1428571428571432</v>
      </c>
      <c r="U31" s="28"/>
      <c r="V31" s="563">
        <f>AVERAGE(V32:V35,V38:V40)</f>
        <v>7.1428571428571432</v>
      </c>
      <c r="W31" s="44"/>
      <c r="X31" s="563">
        <f>AVERAGE(X32:X35,X38:X40)</f>
        <v>7.1428571428571432</v>
      </c>
      <c r="Y31" s="28"/>
    </row>
    <row r="32" spans="1:25" ht="117.75" customHeight="1" x14ac:dyDescent="0.25">
      <c r="A32" s="564">
        <v>21</v>
      </c>
      <c r="B32" s="564"/>
      <c r="C32" s="564"/>
      <c r="D32" s="754" t="s">
        <v>67</v>
      </c>
      <c r="E32" s="754"/>
      <c r="F32" s="450" t="s">
        <v>73</v>
      </c>
      <c r="G32" s="12" t="s">
        <v>74</v>
      </c>
      <c r="H32" s="12" t="s">
        <v>75</v>
      </c>
      <c r="I32" s="12" t="s">
        <v>76</v>
      </c>
      <c r="J32" s="211">
        <v>0</v>
      </c>
      <c r="K32" s="496" t="s">
        <v>4588</v>
      </c>
      <c r="L32" s="211">
        <v>0</v>
      </c>
      <c r="M32" s="209"/>
      <c r="N32" s="211">
        <v>0</v>
      </c>
      <c r="O32" s="889" t="s">
        <v>4612</v>
      </c>
      <c r="P32" s="211">
        <v>0</v>
      </c>
      <c r="Q32" s="890" t="s">
        <v>4606</v>
      </c>
      <c r="R32" s="420">
        <v>0</v>
      </c>
      <c r="S32" s="420"/>
      <c r="T32" s="420">
        <v>0</v>
      </c>
      <c r="U32" s="420"/>
      <c r="V32" s="211">
        <v>0</v>
      </c>
      <c r="W32" s="40"/>
      <c r="X32" s="211">
        <v>0</v>
      </c>
      <c r="Y32" s="420" t="s">
        <v>4585</v>
      </c>
    </row>
    <row r="33" spans="1:25" ht="120" x14ac:dyDescent="0.25">
      <c r="A33" s="564">
        <v>22</v>
      </c>
      <c r="B33" s="564"/>
      <c r="C33" s="564"/>
      <c r="D33" s="754" t="s">
        <v>68</v>
      </c>
      <c r="E33" s="754"/>
      <c r="F33" s="450" t="s">
        <v>77</v>
      </c>
      <c r="G33" s="12" t="s">
        <v>4837</v>
      </c>
      <c r="H33" s="12" t="s">
        <v>4838</v>
      </c>
      <c r="I33" s="12" t="s">
        <v>78</v>
      </c>
      <c r="J33" s="211">
        <v>0</v>
      </c>
      <c r="K33" s="496" t="s">
        <v>4588</v>
      </c>
      <c r="L33" s="211">
        <v>0</v>
      </c>
      <c r="M33" s="209"/>
      <c r="N33" s="211">
        <v>0</v>
      </c>
      <c r="O33" s="210"/>
      <c r="P33" s="211">
        <v>0</v>
      </c>
      <c r="Q33" s="210"/>
      <c r="R33" s="420">
        <v>0</v>
      </c>
      <c r="S33" s="420"/>
      <c r="T33" s="420">
        <v>0</v>
      </c>
      <c r="U33" s="420"/>
      <c r="V33" s="211">
        <v>0</v>
      </c>
      <c r="W33" s="41"/>
      <c r="X33" s="211">
        <v>0</v>
      </c>
      <c r="Y33" s="210"/>
    </row>
    <row r="34" spans="1:25" ht="242.25" x14ac:dyDescent="0.25">
      <c r="A34" s="564">
        <v>23</v>
      </c>
      <c r="B34" s="564"/>
      <c r="C34" s="564"/>
      <c r="D34" s="754" t="s">
        <v>72</v>
      </c>
      <c r="E34" s="754"/>
      <c r="F34" s="450" t="s">
        <v>79</v>
      </c>
      <c r="G34" s="12" t="s">
        <v>80</v>
      </c>
      <c r="H34" s="12" t="s">
        <v>4843</v>
      </c>
      <c r="I34" s="12" t="s">
        <v>4845</v>
      </c>
      <c r="J34" s="211">
        <v>0</v>
      </c>
      <c r="K34" s="496" t="s">
        <v>4588</v>
      </c>
      <c r="L34" s="211">
        <v>0</v>
      </c>
      <c r="M34" s="209"/>
      <c r="N34" s="211">
        <v>0</v>
      </c>
      <c r="O34" s="210"/>
      <c r="P34" s="211">
        <v>0</v>
      </c>
      <c r="Q34" s="890" t="s">
        <v>7181</v>
      </c>
      <c r="R34" s="420">
        <v>0</v>
      </c>
      <c r="S34" s="418" t="s">
        <v>4587</v>
      </c>
      <c r="T34" s="420">
        <v>0</v>
      </c>
      <c r="U34" s="418"/>
      <c r="V34" s="211">
        <v>0</v>
      </c>
      <c r="W34" s="41"/>
      <c r="X34" s="211">
        <v>0</v>
      </c>
      <c r="Y34" s="418" t="s">
        <v>4586</v>
      </c>
    </row>
    <row r="35" spans="1:25" s="501" customFormat="1" ht="51.75" x14ac:dyDescent="0.25">
      <c r="A35" s="31">
        <v>24</v>
      </c>
      <c r="B35" s="31"/>
      <c r="C35" s="31"/>
      <c r="D35" s="756" t="s">
        <v>640</v>
      </c>
      <c r="E35" s="756"/>
      <c r="F35" s="517" t="s">
        <v>640</v>
      </c>
      <c r="G35" s="30"/>
      <c r="H35" s="30"/>
      <c r="I35" s="30"/>
      <c r="J35" s="568">
        <f>AVERAGE(J36:J37)</f>
        <v>50</v>
      </c>
      <c r="K35" s="30"/>
      <c r="L35" s="568">
        <f>AVERAGE(L36:L37)</f>
        <v>50</v>
      </c>
      <c r="M35" s="569"/>
      <c r="N35" s="568">
        <f>AVERAGE(N36:N37)</f>
        <v>50</v>
      </c>
      <c r="O35" s="221"/>
      <c r="P35" s="568">
        <f>AVERAGE(P36:P37)</f>
        <v>50</v>
      </c>
      <c r="Q35" s="221"/>
      <c r="R35" s="568">
        <f>AVERAGE(R36:R37)</f>
        <v>50</v>
      </c>
      <c r="S35" s="217"/>
      <c r="T35" s="568">
        <f>AVERAGE(T36:T37)</f>
        <v>50</v>
      </c>
      <c r="U35" s="217"/>
      <c r="V35" s="568">
        <f>AVERAGE(V36:V37)</f>
        <v>50</v>
      </c>
      <c r="W35" s="43"/>
      <c r="X35" s="568">
        <f>AVERAGE(X36:X37)</f>
        <v>50</v>
      </c>
      <c r="Y35" s="221"/>
    </row>
    <row r="36" spans="1:25" ht="90" x14ac:dyDescent="0.25">
      <c r="A36" s="564" t="s">
        <v>550</v>
      </c>
      <c r="B36" s="564"/>
      <c r="C36" s="564"/>
      <c r="D36" s="754"/>
      <c r="E36" s="754" t="s">
        <v>6971</v>
      </c>
      <c r="F36" s="450" t="s">
        <v>4851</v>
      </c>
      <c r="G36" s="12" t="s">
        <v>81</v>
      </c>
      <c r="H36" s="12" t="s">
        <v>5134</v>
      </c>
      <c r="I36" s="12" t="s">
        <v>82</v>
      </c>
      <c r="J36" s="210">
        <v>100</v>
      </c>
      <c r="K36" s="12"/>
      <c r="L36" s="210">
        <v>100</v>
      </c>
      <c r="M36" s="209"/>
      <c r="N36" s="210">
        <v>100</v>
      </c>
      <c r="O36" s="210"/>
      <c r="P36" s="210">
        <v>100</v>
      </c>
      <c r="Q36" s="210"/>
      <c r="R36" s="210">
        <v>100</v>
      </c>
      <c r="S36" s="210"/>
      <c r="T36" s="210">
        <v>100</v>
      </c>
      <c r="U36" s="210"/>
      <c r="V36" s="210">
        <v>100</v>
      </c>
      <c r="W36" s="41"/>
      <c r="X36" s="210">
        <v>100</v>
      </c>
      <c r="Y36" s="210"/>
    </row>
    <row r="37" spans="1:25" ht="409.5" x14ac:dyDescent="0.25">
      <c r="A37" s="564" t="s">
        <v>551</v>
      </c>
      <c r="B37" s="564"/>
      <c r="C37" s="564"/>
      <c r="D37" s="754"/>
      <c r="E37" s="754" t="s">
        <v>6972</v>
      </c>
      <c r="F37" s="450" t="s">
        <v>83</v>
      </c>
      <c r="G37" s="12" t="s">
        <v>84</v>
      </c>
      <c r="H37" s="12" t="s">
        <v>5139</v>
      </c>
      <c r="I37" s="12" t="s">
        <v>5135</v>
      </c>
      <c r="J37" s="211">
        <v>0</v>
      </c>
      <c r="K37" s="213">
        <v>24</v>
      </c>
      <c r="L37" s="210">
        <v>0</v>
      </c>
      <c r="M37" s="209"/>
      <c r="N37" s="210">
        <v>0</v>
      </c>
      <c r="O37" s="889" t="s">
        <v>4612</v>
      </c>
      <c r="P37" s="210">
        <v>0</v>
      </c>
      <c r="Q37" s="210" t="s">
        <v>4601</v>
      </c>
      <c r="R37" s="210">
        <v>0</v>
      </c>
      <c r="S37" s="418" t="s">
        <v>4589</v>
      </c>
      <c r="T37" s="1">
        <v>0</v>
      </c>
      <c r="U37" s="210"/>
      <c r="V37" s="210">
        <v>0</v>
      </c>
      <c r="W37" s="41"/>
      <c r="X37" s="210">
        <v>0</v>
      </c>
      <c r="Y37" s="210"/>
    </row>
    <row r="38" spans="1:25" ht="165" x14ac:dyDescent="0.25">
      <c r="A38" s="564">
        <v>25</v>
      </c>
      <c r="B38" s="564"/>
      <c r="C38" s="564"/>
      <c r="D38" s="754" t="s">
        <v>69</v>
      </c>
      <c r="E38" s="754"/>
      <c r="F38" s="450" t="s">
        <v>85</v>
      </c>
      <c r="G38" s="12" t="s">
        <v>86</v>
      </c>
      <c r="H38" s="12" t="s">
        <v>87</v>
      </c>
      <c r="I38" s="12" t="s">
        <v>4857</v>
      </c>
      <c r="J38" s="798">
        <v>0</v>
      </c>
      <c r="K38" s="420" t="s">
        <v>4856</v>
      </c>
      <c r="L38" s="798">
        <v>0</v>
      </c>
      <c r="M38" s="209"/>
      <c r="N38" s="798">
        <v>0</v>
      </c>
      <c r="O38" s="210"/>
      <c r="P38" s="798">
        <v>0</v>
      </c>
      <c r="Q38" s="798"/>
      <c r="R38" s="798">
        <v>0</v>
      </c>
      <c r="S38" s="210"/>
      <c r="T38" s="798">
        <v>0</v>
      </c>
      <c r="U38" s="210"/>
      <c r="V38" s="798">
        <v>0</v>
      </c>
      <c r="W38" s="41"/>
      <c r="X38" s="798">
        <v>0</v>
      </c>
      <c r="Y38" s="210"/>
    </row>
    <row r="39" spans="1:25" ht="120" x14ac:dyDescent="0.25">
      <c r="A39" s="564">
        <v>26</v>
      </c>
      <c r="B39" s="564"/>
      <c r="C39" s="564"/>
      <c r="D39" s="754" t="s">
        <v>70</v>
      </c>
      <c r="E39" s="754"/>
      <c r="F39" s="450" t="s">
        <v>88</v>
      </c>
      <c r="G39" s="12" t="s">
        <v>4861</v>
      </c>
      <c r="H39" s="12" t="s">
        <v>4860</v>
      </c>
      <c r="I39" s="12" t="s">
        <v>4859</v>
      </c>
      <c r="J39" s="211">
        <v>0</v>
      </c>
      <c r="K39" s="12" t="s">
        <v>4615</v>
      </c>
      <c r="L39" s="211">
        <v>0</v>
      </c>
      <c r="M39" s="209"/>
      <c r="N39" s="211">
        <v>0</v>
      </c>
      <c r="O39" s="570"/>
      <c r="P39" s="211">
        <v>0</v>
      </c>
      <c r="Q39" s="1"/>
      <c r="R39" s="211">
        <v>0</v>
      </c>
      <c r="T39" s="211">
        <v>0</v>
      </c>
      <c r="U39" s="210"/>
      <c r="V39" s="211">
        <v>0</v>
      </c>
      <c r="W39" s="41"/>
      <c r="X39" s="211">
        <v>0</v>
      </c>
      <c r="Y39" s="210"/>
    </row>
    <row r="40" spans="1:25" ht="120" x14ac:dyDescent="0.25">
      <c r="A40" s="564">
        <v>27</v>
      </c>
      <c r="B40" s="564"/>
      <c r="C40" s="564"/>
      <c r="D40" s="754" t="s">
        <v>71</v>
      </c>
      <c r="E40" s="754"/>
      <c r="F40" s="450" t="s">
        <v>89</v>
      </c>
      <c r="G40" s="12" t="s">
        <v>4862</v>
      </c>
      <c r="H40" s="12" t="s">
        <v>4860</v>
      </c>
      <c r="I40" s="12" t="s">
        <v>4859</v>
      </c>
      <c r="J40" s="211">
        <v>0</v>
      </c>
      <c r="K40" s="1" t="s">
        <v>4615</v>
      </c>
      <c r="L40" s="211">
        <v>0</v>
      </c>
      <c r="M40" s="209"/>
      <c r="N40" s="211">
        <v>0</v>
      </c>
      <c r="O40" s="210"/>
      <c r="P40" s="211">
        <v>0</v>
      </c>
      <c r="Q40" s="210"/>
      <c r="R40" s="211">
        <v>0</v>
      </c>
      <c r="S40" s="210"/>
      <c r="T40" s="211">
        <v>0</v>
      </c>
      <c r="U40" s="210"/>
      <c r="V40" s="211">
        <v>0</v>
      </c>
      <c r="W40" s="41"/>
      <c r="X40" s="211">
        <v>0</v>
      </c>
      <c r="Y40" s="210"/>
    </row>
    <row r="41" spans="1:25" s="504" customFormat="1" ht="148.5" customHeight="1" x14ac:dyDescent="0.25">
      <c r="A41" s="28"/>
      <c r="B41" s="28"/>
      <c r="C41" s="750" t="s">
        <v>552</v>
      </c>
      <c r="D41" s="28"/>
      <c r="E41" s="28"/>
      <c r="F41" s="502" t="s">
        <v>5136</v>
      </c>
      <c r="G41" s="28"/>
      <c r="H41" s="28"/>
      <c r="I41" s="28"/>
      <c r="J41" s="571">
        <f>AVERAGE(J42,J49,J57:J59)</f>
        <v>46.19047619047619</v>
      </c>
      <c r="K41" s="224"/>
      <c r="L41" s="571">
        <f>AVERAGE(L42,L49,L57:L59)</f>
        <v>46.19047619047619</v>
      </c>
      <c r="M41" s="572"/>
      <c r="N41" s="571">
        <f>AVERAGE(N42,N49,N57:N59)</f>
        <v>44.761904761904766</v>
      </c>
      <c r="O41" s="224"/>
      <c r="P41" s="571">
        <f>AVERAGE(P42,P49,P57:P59)</f>
        <v>15</v>
      </c>
      <c r="Q41" s="224"/>
      <c r="R41" s="571">
        <f>AVERAGE(R42,R49,R57:R59)</f>
        <v>13.571428571428573</v>
      </c>
      <c r="S41" s="224"/>
      <c r="T41" s="571">
        <f>AVERAGE(T42,T49,T57:T59)</f>
        <v>50</v>
      </c>
      <c r="U41" s="224"/>
      <c r="V41" s="571">
        <f>AVERAGE(V42,V49,V57:V59)</f>
        <v>50</v>
      </c>
      <c r="W41" s="44"/>
      <c r="X41" s="571">
        <f>AVERAGE(X42,X49,X57:X59)</f>
        <v>50</v>
      </c>
      <c r="Y41" s="224"/>
    </row>
    <row r="42" spans="1:25" s="501" customFormat="1" ht="148.5" customHeight="1" x14ac:dyDescent="0.3">
      <c r="A42" s="31">
        <v>28</v>
      </c>
      <c r="B42" s="31"/>
      <c r="C42" s="758"/>
      <c r="D42" s="759" t="s">
        <v>641</v>
      </c>
      <c r="E42" s="759"/>
      <c r="F42" s="516" t="s">
        <v>641</v>
      </c>
      <c r="G42" s="31"/>
      <c r="H42" s="31"/>
      <c r="I42" s="31"/>
      <c r="J42" s="568">
        <f>AVERAGE(J43:J48)</f>
        <v>66.666666666666671</v>
      </c>
      <c r="K42" s="221"/>
      <c r="L42" s="568">
        <f>AVERAGE(L43:L48)</f>
        <v>66.666666666666671</v>
      </c>
      <c r="M42" s="569"/>
      <c r="N42" s="568">
        <f>AVERAGE(N43:N48)</f>
        <v>66.666666666666671</v>
      </c>
      <c r="O42" s="221"/>
      <c r="P42" s="568">
        <f>AVERAGE(P43:P48)</f>
        <v>25</v>
      </c>
      <c r="Q42" s="221"/>
      <c r="R42" s="568">
        <f>AVERAGE(R43:R48)</f>
        <v>25</v>
      </c>
      <c r="S42" s="221"/>
      <c r="T42" s="568">
        <f>AVERAGE(T43:T48)</f>
        <v>100</v>
      </c>
      <c r="U42" s="221"/>
      <c r="V42" s="568">
        <f>AVERAGE(V43:V48)</f>
        <v>100</v>
      </c>
      <c r="W42" s="43"/>
      <c r="X42" s="568">
        <f>AVERAGE(X43:X48)</f>
        <v>100</v>
      </c>
      <c r="Y42" s="221"/>
    </row>
    <row r="43" spans="1:25" ht="409.5" x14ac:dyDescent="0.25">
      <c r="A43" s="564" t="s">
        <v>553</v>
      </c>
      <c r="B43" s="564"/>
      <c r="C43" s="564"/>
      <c r="D43" s="564"/>
      <c r="E43" s="754" t="s">
        <v>6973</v>
      </c>
      <c r="F43" s="450" t="s">
        <v>90</v>
      </c>
      <c r="G43" s="12" t="s">
        <v>91</v>
      </c>
      <c r="H43" s="12" t="s">
        <v>92</v>
      </c>
      <c r="I43" s="12" t="s">
        <v>93</v>
      </c>
      <c r="J43" s="573">
        <v>0</v>
      </c>
      <c r="K43" s="12" t="s">
        <v>4621</v>
      </c>
      <c r="L43" s="213">
        <v>0</v>
      </c>
      <c r="M43" s="209"/>
      <c r="N43" s="213">
        <v>0</v>
      </c>
      <c r="O43" s="889" t="s">
        <v>4611</v>
      </c>
      <c r="P43" s="430">
        <v>0</v>
      </c>
      <c r="Q43" s="12" t="s">
        <v>4603</v>
      </c>
      <c r="R43" s="430">
        <v>0</v>
      </c>
      <c r="S43" s="418" t="s">
        <v>4616</v>
      </c>
      <c r="T43" s="213">
        <v>100</v>
      </c>
      <c r="U43" s="210"/>
      <c r="V43" s="213">
        <v>100</v>
      </c>
      <c r="W43" s="41"/>
      <c r="X43" s="213">
        <v>100</v>
      </c>
      <c r="Y43" s="210"/>
    </row>
    <row r="44" spans="1:25" ht="135" x14ac:dyDescent="0.25">
      <c r="A44" s="564" t="s">
        <v>554</v>
      </c>
      <c r="B44" s="564"/>
      <c r="C44" s="564"/>
      <c r="D44" s="564"/>
      <c r="E44" s="754" t="s">
        <v>6974</v>
      </c>
      <c r="F44" s="450" t="s">
        <v>96</v>
      </c>
      <c r="G44" s="12" t="s">
        <v>97</v>
      </c>
      <c r="H44" s="12" t="s">
        <v>98</v>
      </c>
      <c r="I44" s="12" t="s">
        <v>99</v>
      </c>
      <c r="J44" s="573">
        <v>100</v>
      </c>
      <c r="K44" s="210" t="s">
        <v>4622</v>
      </c>
      <c r="L44" s="573">
        <v>100</v>
      </c>
      <c r="M44" s="209"/>
      <c r="N44" s="573">
        <v>100</v>
      </c>
      <c r="O44" s="210" t="s">
        <v>4622</v>
      </c>
      <c r="P44" s="430">
        <v>0</v>
      </c>
      <c r="Q44" s="210"/>
      <c r="R44" s="430">
        <v>0</v>
      </c>
      <c r="S44" s="420" t="s">
        <v>4617</v>
      </c>
      <c r="T44" s="213"/>
      <c r="U44" s="210"/>
      <c r="V44" s="213"/>
      <c r="W44" s="41"/>
      <c r="X44" s="213"/>
      <c r="Y44" s="210"/>
    </row>
    <row r="45" spans="1:25" ht="409.5" x14ac:dyDescent="0.25">
      <c r="A45" s="564" t="s">
        <v>555</v>
      </c>
      <c r="B45" s="564"/>
      <c r="C45" s="564"/>
      <c r="D45" s="564"/>
      <c r="E45" s="754" t="s">
        <v>6975</v>
      </c>
      <c r="F45" s="450" t="s">
        <v>5113</v>
      </c>
      <c r="G45" s="12" t="s">
        <v>100</v>
      </c>
      <c r="H45" s="12" t="s">
        <v>101</v>
      </c>
      <c r="I45" s="12" t="s">
        <v>102</v>
      </c>
      <c r="J45" s="573">
        <v>50</v>
      </c>
      <c r="K45" s="210" t="s">
        <v>4613</v>
      </c>
      <c r="L45" s="573">
        <v>50</v>
      </c>
      <c r="M45" s="209"/>
      <c r="N45" s="573">
        <v>50</v>
      </c>
      <c r="O45" s="210" t="s">
        <v>4613</v>
      </c>
      <c r="P45" s="430">
        <v>50</v>
      </c>
      <c r="Q45" s="210"/>
      <c r="R45" s="430">
        <v>50</v>
      </c>
      <c r="S45" s="420" t="s">
        <v>4618</v>
      </c>
      <c r="T45" s="213"/>
      <c r="U45" s="210"/>
      <c r="V45" s="213"/>
      <c r="W45" s="41"/>
      <c r="X45" s="213"/>
      <c r="Y45" s="210"/>
    </row>
    <row r="46" spans="1:25" ht="75" x14ac:dyDescent="0.25">
      <c r="A46" s="564" t="s">
        <v>556</v>
      </c>
      <c r="B46" s="564"/>
      <c r="C46" s="564"/>
      <c r="D46" s="564"/>
      <c r="E46" s="754" t="s">
        <v>7273</v>
      </c>
      <c r="F46" s="450" t="s">
        <v>112</v>
      </c>
      <c r="G46" s="12" t="s">
        <v>4881</v>
      </c>
      <c r="H46" s="12" t="s">
        <v>4882</v>
      </c>
      <c r="I46" s="12" t="s">
        <v>4883</v>
      </c>
      <c r="J46" s="573">
        <v>50</v>
      </c>
      <c r="K46" s="210"/>
      <c r="L46" s="573">
        <v>50</v>
      </c>
      <c r="M46" s="209"/>
      <c r="N46" s="573">
        <v>50</v>
      </c>
      <c r="O46" s="210" t="s">
        <v>4624</v>
      </c>
      <c r="P46" s="430">
        <v>0</v>
      </c>
      <c r="Q46" s="210"/>
      <c r="R46" s="430">
        <v>0</v>
      </c>
      <c r="S46" s="420" t="s">
        <v>4620</v>
      </c>
      <c r="T46" s="213"/>
      <c r="U46" s="210"/>
      <c r="V46" s="213"/>
      <c r="W46" s="40"/>
      <c r="X46" s="213"/>
      <c r="Y46" s="210"/>
    </row>
    <row r="47" spans="1:25" ht="382.5" x14ac:dyDescent="0.25">
      <c r="A47" s="564" t="s">
        <v>557</v>
      </c>
      <c r="B47" s="564"/>
      <c r="C47" s="564"/>
      <c r="D47" s="564"/>
      <c r="E47" s="754" t="s">
        <v>7274</v>
      </c>
      <c r="F47" s="450" t="s">
        <v>7192</v>
      </c>
      <c r="G47" s="12" t="s">
        <v>36</v>
      </c>
      <c r="H47" s="12" t="s">
        <v>105</v>
      </c>
      <c r="I47" s="12" t="s">
        <v>106</v>
      </c>
      <c r="J47" s="573">
        <v>100</v>
      </c>
      <c r="K47" s="210" t="s">
        <v>4614</v>
      </c>
      <c r="L47" s="573">
        <v>100</v>
      </c>
      <c r="M47" s="209"/>
      <c r="N47" s="213">
        <v>100</v>
      </c>
      <c r="O47" s="210" t="s">
        <v>4614</v>
      </c>
      <c r="P47" s="430">
        <v>100</v>
      </c>
      <c r="Q47" s="210"/>
      <c r="R47" s="430">
        <v>100</v>
      </c>
      <c r="S47" s="418" t="s">
        <v>4619</v>
      </c>
      <c r="T47" s="213"/>
      <c r="U47" s="210"/>
      <c r="V47" s="213"/>
      <c r="W47" s="41"/>
      <c r="X47" s="213"/>
      <c r="Y47" s="210"/>
    </row>
    <row r="48" spans="1:25" ht="180" x14ac:dyDescent="0.25">
      <c r="A48" s="564" t="s">
        <v>558</v>
      </c>
      <c r="B48" s="564"/>
      <c r="C48" s="564"/>
      <c r="D48" s="564"/>
      <c r="E48" s="754" t="s">
        <v>7275</v>
      </c>
      <c r="F48" s="450" t="s">
        <v>330</v>
      </c>
      <c r="G48" s="12" t="s">
        <v>4885</v>
      </c>
      <c r="H48" s="12" t="s">
        <v>107</v>
      </c>
      <c r="I48" s="12" t="s">
        <v>108</v>
      </c>
      <c r="J48" s="213">
        <v>100</v>
      </c>
      <c r="K48" s="210"/>
      <c r="L48" s="213">
        <v>100</v>
      </c>
      <c r="M48" s="209"/>
      <c r="N48" s="213">
        <v>100</v>
      </c>
      <c r="O48" s="210" t="s">
        <v>4626</v>
      </c>
      <c r="P48" s="580">
        <v>0</v>
      </c>
      <c r="Q48" s="210" t="s">
        <v>4625</v>
      </c>
      <c r="R48" s="580">
        <v>0</v>
      </c>
      <c r="S48" s="424"/>
      <c r="T48" s="213"/>
      <c r="U48" s="210"/>
      <c r="V48" s="213"/>
      <c r="W48" s="41"/>
      <c r="X48" s="213"/>
      <c r="Y48" s="210"/>
    </row>
    <row r="49" spans="1:25" s="501" customFormat="1" ht="69" x14ac:dyDescent="0.25">
      <c r="A49" s="31"/>
      <c r="B49" s="31"/>
      <c r="C49" s="31"/>
      <c r="D49" s="756" t="s">
        <v>642</v>
      </c>
      <c r="E49" s="756"/>
      <c r="F49" s="517" t="s">
        <v>642</v>
      </c>
      <c r="G49" s="30"/>
      <c r="H49" s="30"/>
      <c r="I49" s="30"/>
      <c r="J49" s="574">
        <f>AVERAGE(J50:J56)</f>
        <v>64.285714285714292</v>
      </c>
      <c r="K49" s="221"/>
      <c r="L49" s="574">
        <f>AVERAGE(L50:L56)</f>
        <v>64.285714285714292</v>
      </c>
      <c r="M49" s="569"/>
      <c r="N49" s="574">
        <f>AVERAGE(N50:N56)</f>
        <v>57.142857142857146</v>
      </c>
      <c r="O49" s="221"/>
      <c r="P49" s="574">
        <f>AVERAGE(P50:P56)</f>
        <v>50</v>
      </c>
      <c r="Q49" s="221"/>
      <c r="R49" s="574">
        <f>AVERAGE(R50:R56)</f>
        <v>42.857142857142854</v>
      </c>
      <c r="S49" s="221"/>
      <c r="T49" s="574">
        <f>AVERAGE(T50:T56)</f>
        <v>50</v>
      </c>
      <c r="U49" s="221"/>
      <c r="V49" s="574">
        <f>AVERAGE(V50:V56)</f>
        <v>50</v>
      </c>
      <c r="W49" s="43"/>
      <c r="X49" s="574">
        <f>AVERAGE(X50:X56)</f>
        <v>50</v>
      </c>
      <c r="Y49" s="221"/>
    </row>
    <row r="50" spans="1:25" ht="120" x14ac:dyDescent="0.25">
      <c r="A50" s="564" t="s">
        <v>559</v>
      </c>
      <c r="B50" s="564"/>
      <c r="C50" s="564"/>
      <c r="D50" s="564"/>
      <c r="E50" s="754" t="s">
        <v>6976</v>
      </c>
      <c r="F50" s="450" t="s">
        <v>5114</v>
      </c>
      <c r="G50" s="12" t="s">
        <v>91</v>
      </c>
      <c r="H50" s="12" t="s">
        <v>92</v>
      </c>
      <c r="I50" s="12" t="s">
        <v>93</v>
      </c>
      <c r="J50" s="430">
        <v>0</v>
      </c>
      <c r="K50" s="541" t="s">
        <v>4628</v>
      </c>
      <c r="L50" s="430">
        <v>0</v>
      </c>
      <c r="M50" s="209"/>
      <c r="N50" s="430">
        <v>0</v>
      </c>
      <c r="O50" s="210"/>
      <c r="P50" s="430">
        <v>0</v>
      </c>
      <c r="R50" s="430">
        <v>0</v>
      </c>
      <c r="S50" s="210"/>
      <c r="T50" s="430">
        <v>0</v>
      </c>
      <c r="U50" s="210"/>
      <c r="V50" s="430">
        <v>0</v>
      </c>
      <c r="W50" s="41"/>
      <c r="X50" s="430">
        <v>0</v>
      </c>
      <c r="Y50" s="1"/>
    </row>
    <row r="51" spans="1:25" ht="105" x14ac:dyDescent="0.25">
      <c r="A51" s="564" t="s">
        <v>560</v>
      </c>
      <c r="B51" s="564"/>
      <c r="C51" s="564"/>
      <c r="D51" s="564"/>
      <c r="E51" s="754" t="s">
        <v>6977</v>
      </c>
      <c r="F51" s="450" t="s">
        <v>5115</v>
      </c>
      <c r="G51" s="12" t="s">
        <v>109</v>
      </c>
      <c r="H51" s="12" t="s">
        <v>94</v>
      </c>
      <c r="I51" s="12" t="s">
        <v>95</v>
      </c>
      <c r="J51" s="430">
        <v>50</v>
      </c>
      <c r="K51" s="541" t="s">
        <v>4623</v>
      </c>
      <c r="L51" s="430">
        <v>50</v>
      </c>
      <c r="M51" s="209"/>
      <c r="N51" s="430">
        <v>50</v>
      </c>
      <c r="O51" s="191" t="s">
        <v>4636</v>
      </c>
      <c r="P51" s="430">
        <v>0</v>
      </c>
      <c r="R51" s="430">
        <v>0</v>
      </c>
      <c r="S51" s="210" t="s">
        <v>4635</v>
      </c>
      <c r="T51" s="430">
        <v>50</v>
      </c>
      <c r="U51" s="210"/>
      <c r="V51" s="430">
        <v>50</v>
      </c>
      <c r="W51" s="41"/>
      <c r="X51" s="430">
        <v>50</v>
      </c>
      <c r="Y51" s="210"/>
    </row>
    <row r="52" spans="1:25" ht="409.5" x14ac:dyDescent="0.25">
      <c r="A52" s="564" t="s">
        <v>561</v>
      </c>
      <c r="B52" s="564"/>
      <c r="C52" s="564"/>
      <c r="D52" s="564"/>
      <c r="E52" s="754" t="s">
        <v>6978</v>
      </c>
      <c r="F52" s="450" t="s">
        <v>110</v>
      </c>
      <c r="G52" s="12" t="s">
        <v>91</v>
      </c>
      <c r="H52" s="12" t="s">
        <v>98</v>
      </c>
      <c r="I52" s="12" t="s">
        <v>111</v>
      </c>
      <c r="J52" s="430">
        <v>0</v>
      </c>
      <c r="K52" s="541" t="s">
        <v>4627</v>
      </c>
      <c r="L52" s="430">
        <v>0</v>
      </c>
      <c r="M52" s="209"/>
      <c r="N52" s="430">
        <v>0</v>
      </c>
      <c r="O52" s="889" t="s">
        <v>4609</v>
      </c>
      <c r="P52" s="430">
        <v>0</v>
      </c>
      <c r="Q52" s="12" t="s">
        <v>4604</v>
      </c>
      <c r="R52" s="430">
        <v>0</v>
      </c>
      <c r="S52" s="210"/>
      <c r="T52" s="430">
        <v>0</v>
      </c>
      <c r="U52" s="210"/>
      <c r="V52" s="430">
        <v>0</v>
      </c>
      <c r="W52" s="41"/>
      <c r="X52" s="430">
        <v>0</v>
      </c>
      <c r="Y52" s="210"/>
    </row>
    <row r="53" spans="1:25" ht="120" x14ac:dyDescent="0.25">
      <c r="A53" s="564" t="s">
        <v>562</v>
      </c>
      <c r="B53" s="564"/>
      <c r="C53" s="564"/>
      <c r="D53" s="564"/>
      <c r="E53" s="754" t="s">
        <v>6979</v>
      </c>
      <c r="F53" s="450" t="s">
        <v>5116</v>
      </c>
      <c r="G53" s="12" t="s">
        <v>100</v>
      </c>
      <c r="H53" s="12" t="s">
        <v>101</v>
      </c>
      <c r="I53" s="12" t="s">
        <v>102</v>
      </c>
      <c r="J53" s="430">
        <v>100</v>
      </c>
      <c r="K53" s="418" t="s">
        <v>4629</v>
      </c>
      <c r="L53" s="430">
        <v>100</v>
      </c>
      <c r="M53" s="209"/>
      <c r="N53" s="430">
        <v>100</v>
      </c>
      <c r="O53" s="210"/>
      <c r="P53" s="430">
        <v>100</v>
      </c>
      <c r="Q53" s="210"/>
      <c r="R53" s="430">
        <v>100</v>
      </c>
      <c r="S53" s="210"/>
      <c r="T53" s="430">
        <v>100</v>
      </c>
      <c r="U53" s="210"/>
      <c r="V53" s="430">
        <v>100</v>
      </c>
      <c r="W53" s="41"/>
      <c r="X53" s="430">
        <v>100</v>
      </c>
      <c r="Y53" s="210"/>
    </row>
    <row r="54" spans="1:25" ht="75" x14ac:dyDescent="0.25">
      <c r="A54" s="564" t="s">
        <v>563</v>
      </c>
      <c r="B54" s="564"/>
      <c r="C54" s="564"/>
      <c r="D54" s="564"/>
      <c r="E54" s="754" t="s">
        <v>6980</v>
      </c>
      <c r="F54" s="450" t="s">
        <v>112</v>
      </c>
      <c r="G54" s="12" t="s">
        <v>4881</v>
      </c>
      <c r="H54" s="12" t="s">
        <v>4882</v>
      </c>
      <c r="I54" s="12" t="s">
        <v>4883</v>
      </c>
      <c r="J54" s="573">
        <v>100</v>
      </c>
      <c r="K54" s="210" t="s">
        <v>680</v>
      </c>
      <c r="L54" s="573">
        <v>100</v>
      </c>
      <c r="M54" s="209"/>
      <c r="N54" s="573">
        <v>100</v>
      </c>
      <c r="O54" s="210"/>
      <c r="P54" s="573">
        <v>100</v>
      </c>
      <c r="Q54" s="210"/>
      <c r="R54" s="573">
        <v>100</v>
      </c>
      <c r="S54" s="210"/>
      <c r="T54" s="573">
        <v>100</v>
      </c>
      <c r="U54" s="210"/>
      <c r="V54" s="573">
        <v>100</v>
      </c>
      <c r="W54" s="40"/>
      <c r="X54" s="573">
        <v>100</v>
      </c>
      <c r="Y54" s="210"/>
    </row>
    <row r="55" spans="1:25" ht="90" x14ac:dyDescent="0.25">
      <c r="A55" s="564" t="s">
        <v>564</v>
      </c>
      <c r="B55" s="564"/>
      <c r="C55" s="564"/>
      <c r="D55" s="564"/>
      <c r="E55" s="754" t="s">
        <v>6981</v>
      </c>
      <c r="F55" s="450" t="s">
        <v>4884</v>
      </c>
      <c r="G55" s="12" t="s">
        <v>36</v>
      </c>
      <c r="H55" s="12" t="s">
        <v>105</v>
      </c>
      <c r="I55" s="12" t="s">
        <v>106</v>
      </c>
      <c r="J55" s="573">
        <v>100</v>
      </c>
      <c r="K55" s="210" t="s">
        <v>4759</v>
      </c>
      <c r="L55" s="573">
        <v>100</v>
      </c>
      <c r="M55" s="209"/>
      <c r="N55" s="573">
        <v>100</v>
      </c>
      <c r="O55" s="210"/>
      <c r="P55" s="573">
        <v>100</v>
      </c>
      <c r="Q55" s="210" t="s">
        <v>4632</v>
      </c>
      <c r="R55" s="573">
        <v>50</v>
      </c>
      <c r="S55" s="210" t="s">
        <v>485</v>
      </c>
      <c r="T55" s="573">
        <v>50</v>
      </c>
      <c r="U55" s="210"/>
      <c r="V55" s="573">
        <v>50</v>
      </c>
      <c r="W55" s="41"/>
      <c r="X55" s="573">
        <v>50</v>
      </c>
      <c r="Y55" s="210"/>
    </row>
    <row r="56" spans="1:25" ht="45" x14ac:dyDescent="0.25">
      <c r="A56" s="564" t="s">
        <v>565</v>
      </c>
      <c r="B56" s="564"/>
      <c r="C56" s="564"/>
      <c r="D56" s="564"/>
      <c r="E56" s="754" t="s">
        <v>6982</v>
      </c>
      <c r="F56" s="450" t="s">
        <v>330</v>
      </c>
      <c r="G56" s="12" t="s">
        <v>4885</v>
      </c>
      <c r="H56" s="12" t="s">
        <v>107</v>
      </c>
      <c r="I56" s="12" t="s">
        <v>108</v>
      </c>
      <c r="J56" s="573">
        <v>100</v>
      </c>
      <c r="K56" s="891" t="s">
        <v>7182</v>
      </c>
      <c r="L56" s="210">
        <v>100</v>
      </c>
      <c r="M56" s="891" t="s">
        <v>7182</v>
      </c>
      <c r="N56" s="210">
        <v>50</v>
      </c>
      <c r="O56" s="210"/>
      <c r="P56" s="210">
        <v>50</v>
      </c>
      <c r="Q56" s="210"/>
      <c r="R56" s="210">
        <v>50</v>
      </c>
      <c r="S56" s="210"/>
      <c r="T56" s="210">
        <v>50</v>
      </c>
      <c r="U56" s="210"/>
      <c r="V56" s="210">
        <v>50</v>
      </c>
      <c r="W56" s="41"/>
      <c r="X56" s="210">
        <v>50</v>
      </c>
      <c r="Y56" s="210"/>
    </row>
    <row r="57" spans="1:25" ht="75" x14ac:dyDescent="0.25">
      <c r="A57" s="564">
        <v>30</v>
      </c>
      <c r="B57" s="564"/>
      <c r="C57" s="564"/>
      <c r="D57" s="754" t="s">
        <v>131</v>
      </c>
      <c r="E57" s="754"/>
      <c r="F57" s="450" t="s">
        <v>113</v>
      </c>
      <c r="G57" s="12" t="s">
        <v>114</v>
      </c>
      <c r="H57" s="12" t="s">
        <v>115</v>
      </c>
      <c r="I57" s="12" t="s">
        <v>116</v>
      </c>
      <c r="J57" s="210">
        <v>0</v>
      </c>
      <c r="K57" s="890" t="s">
        <v>4607</v>
      </c>
      <c r="L57" s="210">
        <v>0</v>
      </c>
      <c r="M57" s="209"/>
      <c r="N57" s="210">
        <v>0</v>
      </c>
      <c r="O57" s="210"/>
      <c r="P57" s="210">
        <v>0</v>
      </c>
      <c r="Q57" s="210"/>
      <c r="R57" s="210">
        <v>0</v>
      </c>
      <c r="S57" s="210"/>
      <c r="T57" s="210">
        <v>0</v>
      </c>
      <c r="U57" s="210"/>
      <c r="V57" s="210">
        <v>0</v>
      </c>
      <c r="W57" s="41"/>
      <c r="X57" s="210">
        <v>0</v>
      </c>
      <c r="Y57" s="210"/>
    </row>
    <row r="58" spans="1:25" ht="90" x14ac:dyDescent="0.25">
      <c r="A58" s="564">
        <v>31</v>
      </c>
      <c r="B58" s="564"/>
      <c r="C58" s="564"/>
      <c r="D58" s="754" t="s">
        <v>130</v>
      </c>
      <c r="E58" s="754"/>
      <c r="F58" s="450" t="s">
        <v>117</v>
      </c>
      <c r="G58" s="12" t="s">
        <v>118</v>
      </c>
      <c r="H58" s="12" t="s">
        <v>119</v>
      </c>
      <c r="I58" s="12" t="s">
        <v>120</v>
      </c>
      <c r="J58" s="210">
        <v>0</v>
      </c>
      <c r="K58" s="890" t="s">
        <v>7183</v>
      </c>
      <c r="L58" s="210">
        <v>0</v>
      </c>
      <c r="M58" s="209"/>
      <c r="N58" s="210">
        <v>0</v>
      </c>
      <c r="O58" s="190" t="s">
        <v>4610</v>
      </c>
      <c r="P58" s="210">
        <v>0</v>
      </c>
      <c r="Q58" s="190" t="s">
        <v>4605</v>
      </c>
      <c r="R58" s="210">
        <v>0</v>
      </c>
      <c r="S58" s="210"/>
      <c r="T58" s="210">
        <v>0</v>
      </c>
      <c r="U58" s="210"/>
      <c r="V58" s="210">
        <v>0</v>
      </c>
      <c r="W58" s="41"/>
      <c r="X58" s="210">
        <v>0</v>
      </c>
      <c r="Y58" s="210"/>
    </row>
    <row r="59" spans="1:25" ht="135" x14ac:dyDescent="0.25">
      <c r="A59" s="564">
        <v>32</v>
      </c>
      <c r="B59" s="564"/>
      <c r="C59" s="564"/>
      <c r="D59" s="754" t="s">
        <v>129</v>
      </c>
      <c r="E59" s="754"/>
      <c r="F59" s="450" t="s">
        <v>125</v>
      </c>
      <c r="G59" s="12" t="s">
        <v>114</v>
      </c>
      <c r="H59" s="12" t="s">
        <v>126</v>
      </c>
      <c r="I59" s="12" t="s">
        <v>127</v>
      </c>
      <c r="J59" s="1">
        <v>100</v>
      </c>
      <c r="K59" s="190"/>
      <c r="L59" s="1">
        <v>100</v>
      </c>
      <c r="M59" s="209"/>
      <c r="N59" s="1">
        <v>100</v>
      </c>
      <c r="O59" s="890" t="s">
        <v>4608</v>
      </c>
      <c r="P59" s="1">
        <v>0</v>
      </c>
      <c r="Q59" s="12" t="s">
        <v>4602</v>
      </c>
      <c r="R59" s="1">
        <v>0</v>
      </c>
      <c r="S59" s="210" t="s">
        <v>4634</v>
      </c>
      <c r="T59" s="1">
        <v>100</v>
      </c>
      <c r="U59" s="210"/>
      <c r="V59" s="1">
        <v>100</v>
      </c>
      <c r="W59" s="41"/>
      <c r="X59" s="1">
        <v>100</v>
      </c>
      <c r="Y59" s="210"/>
    </row>
    <row r="60" spans="1:25" s="504" customFormat="1" ht="96" customHeight="1" x14ac:dyDescent="0.25">
      <c r="A60" s="28"/>
      <c r="B60" s="28"/>
      <c r="C60" s="750" t="s">
        <v>566</v>
      </c>
      <c r="D60" s="28"/>
      <c r="E60" s="28"/>
      <c r="F60" s="901" t="s">
        <v>5020</v>
      </c>
      <c r="G60" s="751"/>
      <c r="H60" s="751"/>
      <c r="I60" s="751"/>
      <c r="J60" s="563">
        <f>AVERAGE(J61:J65)</f>
        <v>40</v>
      </c>
      <c r="K60" s="28"/>
      <c r="L60" s="563">
        <f>AVERAGE(L61:L65)</f>
        <v>40</v>
      </c>
      <c r="M60" s="28"/>
      <c r="N60" s="563">
        <f>AVERAGE(N61:N65)</f>
        <v>40</v>
      </c>
      <c r="O60" s="28"/>
      <c r="P60" s="563">
        <f>AVERAGE(P61:P65)</f>
        <v>40</v>
      </c>
      <c r="Q60" s="28"/>
      <c r="R60" s="563">
        <f>AVERAGE(R61:R65)</f>
        <v>40</v>
      </c>
      <c r="S60" s="28"/>
      <c r="T60" s="563">
        <f>AVERAGE(T61:T65)</f>
        <v>40</v>
      </c>
      <c r="U60" s="28"/>
      <c r="V60" s="563">
        <f>AVERAGE(V61:V65)</f>
        <v>40</v>
      </c>
      <c r="W60" s="44"/>
      <c r="X60" s="563">
        <f>AVERAGE(X61:X65)</f>
        <v>40</v>
      </c>
      <c r="Y60" s="28"/>
    </row>
    <row r="61" spans="1:25" ht="120" x14ac:dyDescent="0.25">
      <c r="A61" s="564">
        <v>33</v>
      </c>
      <c r="B61" s="564"/>
      <c r="C61" s="564"/>
      <c r="D61" s="754" t="s">
        <v>128</v>
      </c>
      <c r="E61" s="754"/>
      <c r="F61" s="450" t="s">
        <v>121</v>
      </c>
      <c r="G61" s="12" t="s">
        <v>122</v>
      </c>
      <c r="H61" s="12" t="s">
        <v>123</v>
      </c>
      <c r="I61" s="12" t="s">
        <v>124</v>
      </c>
      <c r="J61" s="1">
        <v>0</v>
      </c>
      <c r="K61" s="1" t="s">
        <v>4633</v>
      </c>
      <c r="L61" s="1">
        <v>0</v>
      </c>
      <c r="M61" s="209"/>
      <c r="N61" s="1">
        <v>0</v>
      </c>
      <c r="O61" s="210"/>
      <c r="P61" s="1">
        <v>0</v>
      </c>
      <c r="Q61" s="210"/>
      <c r="R61" s="1">
        <v>0</v>
      </c>
      <c r="S61" s="210"/>
      <c r="T61" s="1">
        <v>0</v>
      </c>
      <c r="U61" s="210"/>
      <c r="V61" s="1">
        <v>0</v>
      </c>
      <c r="W61" s="41"/>
      <c r="X61" s="1">
        <v>0</v>
      </c>
      <c r="Y61" s="210"/>
    </row>
    <row r="62" spans="1:25" ht="409.5" x14ac:dyDescent="0.25">
      <c r="A62" s="564">
        <v>34</v>
      </c>
      <c r="B62" s="564"/>
      <c r="C62" s="564"/>
      <c r="D62" s="754" t="s">
        <v>132</v>
      </c>
      <c r="E62" s="754"/>
      <c r="F62" s="450" t="s">
        <v>132</v>
      </c>
      <c r="G62" s="12" t="s">
        <v>133</v>
      </c>
      <c r="H62" s="12" t="s">
        <v>134</v>
      </c>
      <c r="I62" s="12" t="s">
        <v>135</v>
      </c>
      <c r="J62" s="430">
        <v>50</v>
      </c>
      <c r="K62" s="420" t="s">
        <v>4637</v>
      </c>
      <c r="L62" s="430">
        <v>50</v>
      </c>
      <c r="M62" s="565"/>
      <c r="N62" s="430">
        <v>50</v>
      </c>
      <c r="O62" s="1"/>
      <c r="P62" s="430">
        <v>50</v>
      </c>
      <c r="Q62" s="1"/>
      <c r="R62" s="430">
        <v>50</v>
      </c>
      <c r="S62" s="1"/>
      <c r="T62" s="430">
        <v>50</v>
      </c>
      <c r="U62" s="1"/>
      <c r="V62" s="430">
        <v>50</v>
      </c>
      <c r="W62" s="40"/>
      <c r="X62" s="430">
        <v>50</v>
      </c>
      <c r="Y62" s="1"/>
    </row>
    <row r="63" spans="1:25" ht="409.5" x14ac:dyDescent="0.25">
      <c r="A63" s="564">
        <v>35</v>
      </c>
      <c r="B63" s="564"/>
      <c r="C63" s="564"/>
      <c r="D63" s="754" t="s">
        <v>148</v>
      </c>
      <c r="E63" s="754"/>
      <c r="F63" s="450" t="s">
        <v>136</v>
      </c>
      <c r="G63" s="12" t="s">
        <v>137</v>
      </c>
      <c r="H63" s="12" t="s">
        <v>138</v>
      </c>
      <c r="I63" s="12" t="s">
        <v>139</v>
      </c>
      <c r="J63" s="430">
        <v>0</v>
      </c>
      <c r="K63" s="418" t="s">
        <v>4638</v>
      </c>
      <c r="L63" s="430">
        <v>0</v>
      </c>
      <c r="M63" s="565"/>
      <c r="N63" s="430">
        <v>0</v>
      </c>
      <c r="O63" s="889" t="s">
        <v>4609</v>
      </c>
      <c r="P63" s="430">
        <v>0</v>
      </c>
      <c r="Q63" s="12" t="s">
        <v>4604</v>
      </c>
      <c r="R63" s="430">
        <v>0</v>
      </c>
      <c r="S63" s="1"/>
      <c r="T63" s="430">
        <v>0</v>
      </c>
      <c r="U63" s="1"/>
      <c r="V63" s="430">
        <v>0</v>
      </c>
      <c r="W63" s="40"/>
      <c r="X63" s="430">
        <v>0</v>
      </c>
      <c r="Y63" s="564"/>
    </row>
    <row r="64" spans="1:25" ht="135" x14ac:dyDescent="0.25">
      <c r="A64" s="564">
        <v>36</v>
      </c>
      <c r="B64" s="564"/>
      <c r="C64" s="564"/>
      <c r="D64" s="754" t="s">
        <v>149</v>
      </c>
      <c r="E64" s="754"/>
      <c r="F64" s="450" t="s">
        <v>140</v>
      </c>
      <c r="G64" s="12" t="s">
        <v>141</v>
      </c>
      <c r="H64" s="12" t="s">
        <v>142</v>
      </c>
      <c r="I64" s="12" t="s">
        <v>143</v>
      </c>
      <c r="J64" s="430">
        <v>100</v>
      </c>
      <c r="K64" s="430"/>
      <c r="L64" s="430">
        <v>100</v>
      </c>
      <c r="M64" s="565"/>
      <c r="N64" s="430">
        <v>100</v>
      </c>
      <c r="O64" s="1"/>
      <c r="P64" s="430">
        <v>100</v>
      </c>
      <c r="Q64" s="12"/>
      <c r="R64" s="430">
        <v>100</v>
      </c>
      <c r="S64" s="1"/>
      <c r="T64" s="430">
        <v>100</v>
      </c>
      <c r="U64" s="1"/>
      <c r="V64" s="430">
        <v>100</v>
      </c>
      <c r="W64" s="40"/>
      <c r="X64" s="430">
        <v>100</v>
      </c>
      <c r="Y64" s="1"/>
    </row>
    <row r="65" spans="1:25 16383:16383" ht="105" x14ac:dyDescent="0.25">
      <c r="A65" s="564">
        <v>37</v>
      </c>
      <c r="B65" s="564"/>
      <c r="C65" s="564"/>
      <c r="D65" s="754" t="s">
        <v>150</v>
      </c>
      <c r="E65" s="754"/>
      <c r="F65" s="450" t="s">
        <v>144</v>
      </c>
      <c r="G65" s="12" t="s">
        <v>145</v>
      </c>
      <c r="H65" s="12" t="s">
        <v>146</v>
      </c>
      <c r="I65" s="12" t="s">
        <v>147</v>
      </c>
      <c r="J65" s="430">
        <v>50</v>
      </c>
      <c r="K65" s="430"/>
      <c r="L65" s="430">
        <v>50</v>
      </c>
      <c r="M65" s="565"/>
      <c r="N65" s="430">
        <v>50</v>
      </c>
      <c r="O65" s="1"/>
      <c r="P65" s="430">
        <v>50</v>
      </c>
      <c r="Q65" s="1"/>
      <c r="R65" s="430">
        <v>50</v>
      </c>
      <c r="S65" s="1"/>
      <c r="T65" s="430">
        <v>50</v>
      </c>
      <c r="U65" s="1"/>
      <c r="V65" s="430">
        <v>50</v>
      </c>
      <c r="W65" s="40"/>
      <c r="X65" s="430">
        <v>50</v>
      </c>
      <c r="Y65" s="1"/>
    </row>
    <row r="66" spans="1:25 16383:16383" s="504" customFormat="1" ht="102" customHeight="1" x14ac:dyDescent="0.25">
      <c r="A66" s="28"/>
      <c r="B66" s="28"/>
      <c r="C66" s="750" t="s">
        <v>567</v>
      </c>
      <c r="D66" s="28"/>
      <c r="E66" s="28"/>
      <c r="F66" s="502" t="s">
        <v>524</v>
      </c>
      <c r="G66" s="28"/>
      <c r="H66" s="28"/>
      <c r="I66" s="28"/>
      <c r="J66" s="571">
        <f>AVERAGE(J67:J72)</f>
        <v>75</v>
      </c>
      <c r="K66" s="224"/>
      <c r="L66" s="571">
        <f>AVERAGE(L67:L72)</f>
        <v>75</v>
      </c>
      <c r="M66" s="572"/>
      <c r="N66" s="571">
        <f>AVERAGE(N67:N72)</f>
        <v>66.666666666666671</v>
      </c>
      <c r="O66" s="224"/>
      <c r="P66" s="571">
        <f>AVERAGE(P67:P72)</f>
        <v>66.666666666666671</v>
      </c>
      <c r="Q66" s="224"/>
      <c r="R66" s="571">
        <f>AVERAGE(R67:R72)</f>
        <v>50</v>
      </c>
      <c r="S66" s="224"/>
      <c r="T66" s="571">
        <f>AVERAGE(T67:T72)</f>
        <v>50</v>
      </c>
      <c r="U66" s="224"/>
      <c r="V66" s="571">
        <f>AVERAGE(V67:V72)</f>
        <v>50</v>
      </c>
      <c r="W66" s="44"/>
      <c r="X66" s="571">
        <f>AVERAGE(X67:X72)</f>
        <v>50</v>
      </c>
      <c r="Y66" s="224"/>
    </row>
    <row r="67" spans="1:25 16383:16383" ht="86.25" x14ac:dyDescent="0.25">
      <c r="A67" s="564">
        <v>38</v>
      </c>
      <c r="B67" s="564"/>
      <c r="C67" s="564"/>
      <c r="D67" s="754" t="s">
        <v>165</v>
      </c>
      <c r="E67" s="754"/>
      <c r="F67" s="450" t="s">
        <v>7193</v>
      </c>
      <c r="G67" s="12" t="s">
        <v>151</v>
      </c>
      <c r="H67" s="12" t="s">
        <v>152</v>
      </c>
      <c r="I67" s="12" t="s">
        <v>153</v>
      </c>
      <c r="J67" s="1">
        <v>0</v>
      </c>
      <c r="K67" s="190"/>
      <c r="L67" s="1">
        <v>0</v>
      </c>
      <c r="M67" s="558"/>
      <c r="N67" s="1">
        <v>0</v>
      </c>
      <c r="O67" s="190"/>
      <c r="P67" s="1">
        <v>0</v>
      </c>
      <c r="Q67" s="190"/>
      <c r="R67" s="1">
        <v>0</v>
      </c>
      <c r="S67" s="1"/>
      <c r="T67" s="1">
        <v>0</v>
      </c>
      <c r="U67" s="1"/>
      <c r="V67" s="1">
        <v>0</v>
      </c>
      <c r="W67" s="40"/>
      <c r="X67" s="1">
        <v>0</v>
      </c>
      <c r="Y67" s="1"/>
    </row>
    <row r="68" spans="1:25 16383:16383" ht="300" x14ac:dyDescent="0.25">
      <c r="A68" s="564">
        <v>39</v>
      </c>
      <c r="B68" s="564"/>
      <c r="C68" s="564"/>
      <c r="D68" s="754" t="s">
        <v>162</v>
      </c>
      <c r="E68" s="754"/>
      <c r="F68" s="450" t="s">
        <v>154</v>
      </c>
      <c r="G68" s="12" t="s">
        <v>155</v>
      </c>
      <c r="H68" s="12" t="s">
        <v>7176</v>
      </c>
      <c r="I68" s="12" t="s">
        <v>114</v>
      </c>
      <c r="J68" s="1">
        <v>50</v>
      </c>
      <c r="K68" s="496" t="s">
        <v>4647</v>
      </c>
      <c r="L68" s="1">
        <v>50</v>
      </c>
      <c r="M68" s="430" t="s">
        <v>4646</v>
      </c>
      <c r="N68" s="1">
        <v>0</v>
      </c>
      <c r="O68" s="190"/>
      <c r="P68" s="1">
        <v>0</v>
      </c>
      <c r="Q68" s="190"/>
      <c r="R68" s="1">
        <v>0</v>
      </c>
      <c r="S68" s="190"/>
      <c r="T68" s="1">
        <v>0</v>
      </c>
      <c r="U68" s="190"/>
      <c r="V68" s="1">
        <v>0</v>
      </c>
      <c r="W68" s="40"/>
      <c r="X68" s="1">
        <v>0</v>
      </c>
      <c r="Y68" s="1"/>
    </row>
    <row r="69" spans="1:25 16383:16383" ht="51.75" x14ac:dyDescent="0.25">
      <c r="A69" s="564">
        <v>40</v>
      </c>
      <c r="B69" s="564"/>
      <c r="C69" s="564"/>
      <c r="D69" s="754" t="s">
        <v>164</v>
      </c>
      <c r="E69" s="754"/>
      <c r="F69" s="450" t="s">
        <v>156</v>
      </c>
      <c r="G69" s="12" t="s">
        <v>157</v>
      </c>
      <c r="H69" s="12" t="s">
        <v>158</v>
      </c>
      <c r="I69" s="12" t="s">
        <v>114</v>
      </c>
      <c r="J69" s="430">
        <v>100</v>
      </c>
      <c r="K69" s="1"/>
      <c r="L69" s="430">
        <v>100</v>
      </c>
      <c r="M69" s="420"/>
      <c r="N69" s="430">
        <v>100</v>
      </c>
      <c r="O69" s="1"/>
      <c r="P69" s="430">
        <v>100</v>
      </c>
      <c r="Q69" s="1"/>
      <c r="R69" s="430">
        <v>100</v>
      </c>
      <c r="S69" s="1"/>
      <c r="T69" s="430">
        <v>100</v>
      </c>
      <c r="U69" s="1"/>
      <c r="V69" s="430">
        <v>100</v>
      </c>
      <c r="W69" s="40"/>
      <c r="X69" s="430">
        <v>100</v>
      </c>
      <c r="Y69" s="1"/>
    </row>
    <row r="70" spans="1:25 16383:16383" ht="51.75" x14ac:dyDescent="0.25">
      <c r="A70" s="564">
        <v>41</v>
      </c>
      <c r="B70" s="564"/>
      <c r="C70" s="564"/>
      <c r="D70" s="754" t="s">
        <v>159</v>
      </c>
      <c r="E70" s="754"/>
      <c r="F70" s="450" t="s">
        <v>159</v>
      </c>
      <c r="G70" s="12" t="s">
        <v>157</v>
      </c>
      <c r="H70" s="12" t="s">
        <v>158</v>
      </c>
      <c r="I70" s="12" t="s">
        <v>114</v>
      </c>
      <c r="J70" s="1">
        <v>100</v>
      </c>
      <c r="K70" s="1"/>
      <c r="L70" s="1">
        <v>100</v>
      </c>
      <c r="M70" s="565"/>
      <c r="N70" s="1">
        <v>100</v>
      </c>
      <c r="O70" s="1"/>
      <c r="P70" s="1">
        <v>100</v>
      </c>
      <c r="Q70" s="1"/>
      <c r="R70" s="1">
        <v>100</v>
      </c>
      <c r="S70" s="1"/>
      <c r="T70" s="1">
        <v>100</v>
      </c>
      <c r="U70" s="1"/>
      <c r="V70" s="1">
        <v>100</v>
      </c>
      <c r="W70" s="40"/>
      <c r="X70" s="1">
        <v>100</v>
      </c>
      <c r="Y70" s="1"/>
      <c r="XFC70" s="1"/>
    </row>
    <row r="71" spans="1:25 16383:16383" ht="409.5" x14ac:dyDescent="0.25">
      <c r="A71" s="564">
        <v>42</v>
      </c>
      <c r="B71" s="564"/>
      <c r="C71" s="564"/>
      <c r="D71" s="754" t="s">
        <v>163</v>
      </c>
      <c r="E71" s="754"/>
      <c r="F71" s="450" t="s">
        <v>160</v>
      </c>
      <c r="G71" s="12" t="s">
        <v>157</v>
      </c>
      <c r="H71" s="12" t="s">
        <v>158</v>
      </c>
      <c r="I71" s="12" t="s">
        <v>114</v>
      </c>
      <c r="J71" s="575">
        <v>100</v>
      </c>
      <c r="K71" s="12" t="s">
        <v>4640</v>
      </c>
      <c r="L71" s="575">
        <v>100</v>
      </c>
      <c r="M71" s="413"/>
      <c r="N71" s="575">
        <v>100</v>
      </c>
      <c r="O71" s="212"/>
      <c r="P71" s="575">
        <v>100</v>
      </c>
      <c r="Q71" s="210" t="s">
        <v>4595</v>
      </c>
      <c r="R71" s="575">
        <v>50</v>
      </c>
      <c r="S71" s="212" t="s">
        <v>4639</v>
      </c>
      <c r="T71" s="575">
        <v>50</v>
      </c>
      <c r="U71" s="212"/>
      <c r="V71" s="575">
        <v>50</v>
      </c>
      <c r="W71" s="47"/>
      <c r="X71" s="575">
        <v>50</v>
      </c>
      <c r="Y71" s="212"/>
    </row>
    <row r="72" spans="1:25 16383:16383" ht="345" x14ac:dyDescent="0.25">
      <c r="A72" s="564">
        <v>43</v>
      </c>
      <c r="B72" s="564"/>
      <c r="C72" s="564"/>
      <c r="D72" s="754" t="s">
        <v>166</v>
      </c>
      <c r="E72" s="754"/>
      <c r="F72" s="450" t="s">
        <v>161</v>
      </c>
      <c r="G72" s="12" t="s">
        <v>157</v>
      </c>
      <c r="H72" s="12" t="s">
        <v>158</v>
      </c>
      <c r="I72" s="12" t="s">
        <v>114</v>
      </c>
      <c r="J72" s="212">
        <v>100</v>
      </c>
      <c r="K72" s="528" t="s">
        <v>4584</v>
      </c>
      <c r="L72" s="212">
        <v>100</v>
      </c>
      <c r="M72" s="209"/>
      <c r="N72" s="212">
        <v>100</v>
      </c>
      <c r="O72" s="888" t="s">
        <v>4723</v>
      </c>
      <c r="P72" s="212">
        <v>100</v>
      </c>
      <c r="Q72" s="210" t="s">
        <v>4725</v>
      </c>
      <c r="R72" s="212">
        <v>50</v>
      </c>
      <c r="S72" s="528" t="s">
        <v>4726</v>
      </c>
      <c r="T72" s="212">
        <v>50</v>
      </c>
      <c r="U72" s="210"/>
      <c r="V72" s="212">
        <v>50</v>
      </c>
      <c r="W72" s="41"/>
      <c r="X72" s="212">
        <v>50</v>
      </c>
      <c r="Y72" s="210"/>
    </row>
    <row r="73" spans="1:25 16383:16383" s="504" customFormat="1" ht="60" x14ac:dyDescent="0.25">
      <c r="A73" s="760"/>
      <c r="B73" s="750" t="s">
        <v>568</v>
      </c>
      <c r="C73" s="28"/>
      <c r="D73" s="28"/>
      <c r="E73" s="28"/>
      <c r="F73" s="502" t="s">
        <v>525</v>
      </c>
      <c r="G73" s="28"/>
      <c r="H73" s="28"/>
      <c r="I73" s="28"/>
      <c r="J73" s="563">
        <f>AVERAGE(J74,J81,J90,J100)</f>
        <v>49.166666666666664</v>
      </c>
      <c r="K73" s="28"/>
      <c r="L73" s="563">
        <f>AVERAGE(L74,L81,L90,L100)</f>
        <v>46.666666666666664</v>
      </c>
      <c r="M73" s="28"/>
      <c r="N73" s="563">
        <f>AVERAGE(N74,N81,N90,N100)</f>
        <v>45.416666666666664</v>
      </c>
      <c r="O73" s="28"/>
      <c r="P73" s="563">
        <f>AVERAGE(P74,P81,P90,P100)</f>
        <v>45.416666666666664</v>
      </c>
      <c r="Q73" s="28"/>
      <c r="R73" s="563">
        <f>AVERAGE(R74,R81,R90,R100)</f>
        <v>45.416666666666664</v>
      </c>
      <c r="S73" s="28"/>
      <c r="T73" s="563" t="e">
        <f>AVERAGE(T74,T81,T90,T100)</f>
        <v>#DIV/0!</v>
      </c>
      <c r="U73" s="28"/>
      <c r="V73" s="28"/>
      <c r="W73" s="44"/>
      <c r="X73" s="28"/>
      <c r="Y73" s="28"/>
    </row>
    <row r="74" spans="1:25 16383:16383" s="504" customFormat="1" ht="45" x14ac:dyDescent="0.25">
      <c r="A74" s="28"/>
      <c r="B74" s="28"/>
      <c r="C74" s="750" t="s">
        <v>569</v>
      </c>
      <c r="D74" s="28"/>
      <c r="E74" s="28"/>
      <c r="F74" s="502" t="s">
        <v>526</v>
      </c>
      <c r="G74" s="28"/>
      <c r="H74" s="28"/>
      <c r="I74" s="28"/>
      <c r="J74" s="563">
        <f>AVERAGE(J75:J80)</f>
        <v>41.666666666666664</v>
      </c>
      <c r="K74" s="28"/>
      <c r="L74" s="563">
        <f>AVERAGE(L75:L80)</f>
        <v>41.666666666666664</v>
      </c>
      <c r="M74" s="28"/>
      <c r="N74" s="563">
        <f>AVERAGE(N75:N80)</f>
        <v>41.666666666666664</v>
      </c>
      <c r="O74" s="28"/>
      <c r="P74" s="563">
        <f>AVERAGE(P75:P80)</f>
        <v>41.666666666666664</v>
      </c>
      <c r="Q74" s="28"/>
      <c r="R74" s="563">
        <f>AVERAGE(R75:R80)</f>
        <v>41.666666666666664</v>
      </c>
      <c r="S74" s="28"/>
      <c r="T74" s="563" t="e">
        <f>AVERAGE(T75:T80)</f>
        <v>#DIV/0!</v>
      </c>
      <c r="U74" s="28"/>
      <c r="V74" s="563"/>
      <c r="W74" s="44"/>
      <c r="X74" s="563"/>
      <c r="Y74" s="28"/>
    </row>
    <row r="75" spans="1:25 16383:16383" ht="409.5" x14ac:dyDescent="0.25">
      <c r="A75" s="564">
        <v>44</v>
      </c>
      <c r="B75" s="564"/>
      <c r="C75" s="564"/>
      <c r="D75" s="754" t="s">
        <v>227</v>
      </c>
      <c r="E75" s="754"/>
      <c r="F75" s="450" t="s">
        <v>5117</v>
      </c>
      <c r="G75" s="12" t="s">
        <v>167</v>
      </c>
      <c r="H75" s="12" t="s">
        <v>168</v>
      </c>
      <c r="I75" s="12" t="s">
        <v>169</v>
      </c>
      <c r="J75" s="448">
        <v>100</v>
      </c>
      <c r="K75" s="511" t="s">
        <v>4641</v>
      </c>
      <c r="L75" s="448">
        <v>100</v>
      </c>
      <c r="M75" s="413"/>
      <c r="N75" s="448">
        <v>100</v>
      </c>
      <c r="O75" s="212"/>
      <c r="P75" s="448">
        <v>100</v>
      </c>
      <c r="Q75" s="212"/>
      <c r="R75" s="448">
        <v>100</v>
      </c>
      <c r="S75" s="210"/>
      <c r="T75" s="559"/>
      <c r="U75" s="210"/>
      <c r="V75" s="210"/>
      <c r="W75" s="41"/>
      <c r="X75" s="210"/>
      <c r="Y75" s="210"/>
    </row>
    <row r="76" spans="1:25 16383:16383" ht="255" x14ac:dyDescent="0.25">
      <c r="A76" s="564">
        <v>45</v>
      </c>
      <c r="B76" s="564"/>
      <c r="C76" s="564"/>
      <c r="D76" s="754" t="s">
        <v>228</v>
      </c>
      <c r="E76" s="754"/>
      <c r="F76" s="450" t="s">
        <v>170</v>
      </c>
      <c r="G76" s="12" t="s">
        <v>171</v>
      </c>
      <c r="H76" s="12" t="s">
        <v>172</v>
      </c>
      <c r="I76" s="12" t="s">
        <v>173</v>
      </c>
      <c r="J76" s="448">
        <v>100</v>
      </c>
      <c r="K76" s="511" t="s">
        <v>4642</v>
      </c>
      <c r="L76" s="448">
        <v>100</v>
      </c>
      <c r="M76" s="209"/>
      <c r="N76" s="448">
        <v>100</v>
      </c>
      <c r="O76" s="210"/>
      <c r="P76" s="448">
        <v>100</v>
      </c>
      <c r="Q76" s="210"/>
      <c r="R76" s="448">
        <v>100</v>
      </c>
      <c r="S76" s="210"/>
      <c r="T76" s="559"/>
      <c r="U76" s="210"/>
      <c r="V76" s="210"/>
      <c r="W76" s="41"/>
      <c r="X76" s="210"/>
      <c r="Y76" s="210"/>
    </row>
    <row r="77" spans="1:25 16383:16383" ht="105" x14ac:dyDescent="0.25">
      <c r="A77" s="564">
        <v>46</v>
      </c>
      <c r="B77" s="564"/>
      <c r="C77" s="564"/>
      <c r="D77" s="754" t="s">
        <v>229</v>
      </c>
      <c r="E77" s="754"/>
      <c r="F77" s="450" t="s">
        <v>174</v>
      </c>
      <c r="G77" s="12" t="s">
        <v>175</v>
      </c>
      <c r="H77" s="12" t="s">
        <v>176</v>
      </c>
      <c r="I77" s="12" t="s">
        <v>177</v>
      </c>
      <c r="J77" s="448">
        <v>0</v>
      </c>
      <c r="K77" s="448"/>
      <c r="L77" s="448">
        <v>0</v>
      </c>
      <c r="M77" s="209"/>
      <c r="N77" s="448">
        <v>0</v>
      </c>
      <c r="O77" s="210"/>
      <c r="P77" s="448">
        <v>0</v>
      </c>
      <c r="Q77" s="210"/>
      <c r="R77" s="448">
        <v>0</v>
      </c>
      <c r="S77" s="210"/>
      <c r="T77" s="559"/>
      <c r="U77" s="210"/>
      <c r="V77" s="210"/>
      <c r="W77" s="41"/>
      <c r="X77" s="210"/>
      <c r="Y77" s="210"/>
    </row>
    <row r="78" spans="1:25 16383:16383" ht="153" x14ac:dyDescent="0.25">
      <c r="A78" s="564">
        <v>47</v>
      </c>
      <c r="B78" s="564"/>
      <c r="C78" s="564"/>
      <c r="D78" s="754" t="s">
        <v>230</v>
      </c>
      <c r="E78" s="754"/>
      <c r="F78" s="450" t="s">
        <v>178</v>
      </c>
      <c r="G78" s="12" t="s">
        <v>171</v>
      </c>
      <c r="H78" s="12" t="s">
        <v>179</v>
      </c>
      <c r="I78" s="12" t="s">
        <v>180</v>
      </c>
      <c r="J78" s="448">
        <v>0</v>
      </c>
      <c r="K78" s="528" t="s">
        <v>4643</v>
      </c>
      <c r="L78" s="448">
        <v>0</v>
      </c>
      <c r="M78" s="413"/>
      <c r="N78" s="448">
        <v>0</v>
      </c>
      <c r="O78" s="212"/>
      <c r="P78" s="448">
        <v>0</v>
      </c>
      <c r="Q78" s="212"/>
      <c r="R78" s="448">
        <v>0</v>
      </c>
      <c r="S78" s="212"/>
      <c r="T78" s="559"/>
      <c r="U78" s="210"/>
      <c r="V78" s="210"/>
      <c r="W78" s="41"/>
      <c r="X78" s="210"/>
      <c r="Y78" s="210"/>
    </row>
    <row r="79" spans="1:25 16383:16383" ht="165" x14ac:dyDescent="0.25">
      <c r="A79" s="564">
        <v>48</v>
      </c>
      <c r="B79" s="564"/>
      <c r="C79" s="564"/>
      <c r="D79" s="754" t="s">
        <v>231</v>
      </c>
      <c r="E79" s="754"/>
      <c r="F79" s="450" t="s">
        <v>181</v>
      </c>
      <c r="G79" s="12" t="s">
        <v>36</v>
      </c>
      <c r="H79" s="12" t="s">
        <v>176</v>
      </c>
      <c r="I79" s="12" t="s">
        <v>182</v>
      </c>
      <c r="J79" s="448">
        <v>50</v>
      </c>
      <c r="K79" s="528" t="s">
        <v>4644</v>
      </c>
      <c r="L79" s="448">
        <v>50</v>
      </c>
      <c r="M79" s="413"/>
      <c r="N79" s="448">
        <v>50</v>
      </c>
      <c r="O79" s="212"/>
      <c r="P79" s="448">
        <v>50</v>
      </c>
      <c r="Q79" s="212"/>
      <c r="R79" s="448">
        <v>50</v>
      </c>
      <c r="S79" s="212"/>
      <c r="T79" s="559"/>
      <c r="U79" s="210"/>
      <c r="V79" s="210"/>
      <c r="W79" s="41"/>
      <c r="X79" s="210"/>
      <c r="Y79" s="210"/>
    </row>
    <row r="80" spans="1:25 16383:16383" ht="195" x14ac:dyDescent="0.25">
      <c r="A80" s="564">
        <v>49</v>
      </c>
      <c r="B80" s="564"/>
      <c r="C80" s="564"/>
      <c r="D80" s="754" t="s">
        <v>232</v>
      </c>
      <c r="E80" s="754"/>
      <c r="F80" s="450" t="s">
        <v>5073</v>
      </c>
      <c r="G80" s="12" t="s">
        <v>167</v>
      </c>
      <c r="H80" s="12" t="s">
        <v>168</v>
      </c>
      <c r="I80" s="12" t="s">
        <v>169</v>
      </c>
      <c r="J80" s="448">
        <v>0</v>
      </c>
      <c r="K80" s="511" t="s">
        <v>4645</v>
      </c>
      <c r="L80" s="448">
        <v>0</v>
      </c>
      <c r="M80" s="413"/>
      <c r="N80" s="448">
        <v>0</v>
      </c>
      <c r="O80" s="212"/>
      <c r="P80" s="448">
        <v>0</v>
      </c>
      <c r="Q80" s="212"/>
      <c r="R80" s="448">
        <v>0</v>
      </c>
      <c r="S80" s="212"/>
      <c r="T80" s="559"/>
      <c r="U80" s="210"/>
      <c r="V80" s="210"/>
      <c r="W80" s="41"/>
      <c r="X80" s="210"/>
      <c r="Y80" s="210"/>
    </row>
    <row r="81" spans="1:25" s="504" customFormat="1" ht="123" customHeight="1" x14ac:dyDescent="0.25">
      <c r="A81" s="28"/>
      <c r="B81" s="28"/>
      <c r="C81" s="750" t="s">
        <v>570</v>
      </c>
      <c r="D81" s="751"/>
      <c r="E81" s="751"/>
      <c r="F81" s="901" t="s">
        <v>527</v>
      </c>
      <c r="G81" s="751"/>
      <c r="H81" s="28"/>
      <c r="I81" s="28"/>
      <c r="J81" s="571">
        <f>AVERAGE(J82,J83,J87:J89)</f>
        <v>90</v>
      </c>
      <c r="K81" s="224"/>
      <c r="L81" s="571">
        <f>AVERAGE(L82,L83,L87:L89)</f>
        <v>90</v>
      </c>
      <c r="M81" s="572"/>
      <c r="N81" s="571">
        <f>AVERAGE(N82,N83,N87:N89)</f>
        <v>90</v>
      </c>
      <c r="O81" s="224"/>
      <c r="P81" s="571">
        <f>AVERAGE(P82,P83,P87:P89)</f>
        <v>90</v>
      </c>
      <c r="Q81" s="224"/>
      <c r="R81" s="571">
        <f>AVERAGE(R82,R83,R87:R89)</f>
        <v>90</v>
      </c>
      <c r="S81" s="224"/>
      <c r="T81" s="571" t="e">
        <f>AVERAGE(T82,T83,T87:T89)</f>
        <v>#DIV/0!</v>
      </c>
      <c r="U81" s="224"/>
      <c r="V81" s="224"/>
      <c r="W81" s="44"/>
      <c r="X81" s="224"/>
      <c r="Y81" s="224"/>
    </row>
    <row r="82" spans="1:25" ht="210" x14ac:dyDescent="0.25">
      <c r="A82" s="564">
        <v>50</v>
      </c>
      <c r="B82" s="564"/>
      <c r="C82" s="564"/>
      <c r="D82" s="754" t="s">
        <v>233</v>
      </c>
      <c r="E82" s="754"/>
      <c r="F82" s="450" t="s">
        <v>183</v>
      </c>
      <c r="G82" s="12" t="s">
        <v>184</v>
      </c>
      <c r="H82" s="12" t="s">
        <v>185</v>
      </c>
      <c r="I82" s="12" t="s">
        <v>186</v>
      </c>
      <c r="J82" s="420">
        <v>50</v>
      </c>
      <c r="K82" s="420" t="s">
        <v>4648</v>
      </c>
      <c r="L82" s="420">
        <v>50</v>
      </c>
      <c r="M82" s="209"/>
      <c r="N82" s="420">
        <v>50</v>
      </c>
      <c r="O82" s="210"/>
      <c r="P82" s="420">
        <v>50</v>
      </c>
      <c r="Q82" s="190"/>
      <c r="R82" s="420">
        <v>50</v>
      </c>
      <c r="S82" s="210"/>
      <c r="T82" s="211"/>
      <c r="U82" s="210"/>
      <c r="V82" s="211"/>
      <c r="W82" s="41"/>
      <c r="X82" s="211"/>
      <c r="Y82" s="210"/>
    </row>
    <row r="83" spans="1:25" s="501" customFormat="1" ht="86.25" x14ac:dyDescent="0.25">
      <c r="A83" s="31">
        <v>51</v>
      </c>
      <c r="B83" s="31"/>
      <c r="C83" s="31"/>
      <c r="D83" s="756" t="s">
        <v>643</v>
      </c>
      <c r="E83" s="756"/>
      <c r="F83" s="517" t="s">
        <v>643</v>
      </c>
      <c r="G83" s="30"/>
      <c r="H83" s="30"/>
      <c r="I83" s="30"/>
      <c r="J83" s="568">
        <f>AVERAGE(J84:J86)</f>
        <v>100</v>
      </c>
      <c r="K83" s="217"/>
      <c r="L83" s="568">
        <f>AVERAGE(L84:L86)</f>
        <v>100</v>
      </c>
      <c r="M83" s="569"/>
      <c r="N83" s="568">
        <f>AVERAGE(N84:N86)</f>
        <v>100</v>
      </c>
      <c r="O83" s="221"/>
      <c r="P83" s="568">
        <f>AVERAGE(P84:P86)</f>
        <v>100</v>
      </c>
      <c r="Q83" s="221"/>
      <c r="R83" s="568">
        <f>AVERAGE(R84:R86)</f>
        <v>100</v>
      </c>
      <c r="S83" s="221"/>
      <c r="T83" s="568" t="e">
        <f>AVERAGE(T84:T86)</f>
        <v>#DIV/0!</v>
      </c>
      <c r="U83" s="221"/>
      <c r="V83" s="221"/>
      <c r="W83" s="43"/>
      <c r="X83" s="221"/>
      <c r="Y83" s="221"/>
    </row>
    <row r="84" spans="1:25" ht="409.5" x14ac:dyDescent="0.25">
      <c r="A84" s="564" t="s">
        <v>5022</v>
      </c>
      <c r="B84" s="564"/>
      <c r="C84" s="564"/>
      <c r="D84" s="564"/>
      <c r="E84" s="754" t="s">
        <v>6984</v>
      </c>
      <c r="F84" s="450" t="s">
        <v>187</v>
      </c>
      <c r="G84" s="12" t="s">
        <v>175</v>
      </c>
      <c r="H84" s="12" t="s">
        <v>176</v>
      </c>
      <c r="I84" s="12" t="s">
        <v>5026</v>
      </c>
      <c r="J84" s="430">
        <v>100</v>
      </c>
      <c r="K84" s="420" t="s">
        <v>4664</v>
      </c>
      <c r="L84" s="430">
        <v>100</v>
      </c>
      <c r="M84" s="209"/>
      <c r="N84" s="430">
        <v>100</v>
      </c>
      <c r="O84" s="210"/>
      <c r="P84" s="430">
        <v>100</v>
      </c>
      <c r="Q84" s="190"/>
      <c r="R84" s="430">
        <v>100</v>
      </c>
      <c r="S84" s="210"/>
      <c r="T84" s="211"/>
      <c r="U84" s="210"/>
      <c r="V84" s="210"/>
      <c r="W84" s="41"/>
      <c r="X84" s="210"/>
      <c r="Y84" s="210"/>
    </row>
    <row r="85" spans="1:25" ht="195" x14ac:dyDescent="0.25">
      <c r="A85" s="564" t="s">
        <v>5023</v>
      </c>
      <c r="B85" s="564"/>
      <c r="C85" s="564"/>
      <c r="D85" s="564"/>
      <c r="E85" s="754" t="s">
        <v>6983</v>
      </c>
      <c r="F85" s="450" t="s">
        <v>188</v>
      </c>
      <c r="G85" s="12" t="s">
        <v>175</v>
      </c>
      <c r="H85" s="12" t="s">
        <v>189</v>
      </c>
      <c r="I85" s="12" t="s">
        <v>190</v>
      </c>
      <c r="J85" s="430">
        <v>100</v>
      </c>
      <c r="K85" s="420" t="s">
        <v>4649</v>
      </c>
      <c r="L85" s="430">
        <v>100</v>
      </c>
      <c r="M85" s="209"/>
      <c r="N85" s="430">
        <v>100</v>
      </c>
      <c r="O85" s="210"/>
      <c r="P85" s="430">
        <v>100</v>
      </c>
      <c r="Q85" s="190"/>
      <c r="R85" s="430">
        <v>100</v>
      </c>
      <c r="S85" s="210"/>
      <c r="T85" s="211"/>
      <c r="U85" s="210"/>
      <c r="V85" s="210"/>
      <c r="W85" s="41"/>
      <c r="X85" s="210"/>
      <c r="Y85" s="210"/>
    </row>
    <row r="86" spans="1:25" ht="285" x14ac:dyDescent="0.25">
      <c r="A86" s="564" t="s">
        <v>5024</v>
      </c>
      <c r="B86" s="564"/>
      <c r="C86" s="564"/>
      <c r="D86" s="564"/>
      <c r="E86" s="754" t="s">
        <v>6985</v>
      </c>
      <c r="F86" s="450" t="s">
        <v>191</v>
      </c>
      <c r="G86" s="12" t="s">
        <v>192</v>
      </c>
      <c r="H86" s="12" t="s">
        <v>193</v>
      </c>
      <c r="I86" s="12" t="s">
        <v>194</v>
      </c>
      <c r="J86" s="430">
        <v>100</v>
      </c>
      <c r="K86" s="420" t="s">
        <v>4650</v>
      </c>
      <c r="L86" s="430">
        <v>100</v>
      </c>
      <c r="M86" s="209"/>
      <c r="N86" s="430">
        <v>100</v>
      </c>
      <c r="O86" s="210"/>
      <c r="P86" s="430">
        <v>100</v>
      </c>
      <c r="Q86" s="210"/>
      <c r="R86" s="430">
        <v>100</v>
      </c>
      <c r="S86" s="210"/>
      <c r="T86" s="211"/>
      <c r="U86" s="210"/>
      <c r="V86" s="210"/>
      <c r="W86" s="41"/>
      <c r="X86" s="210"/>
      <c r="Y86" s="210"/>
    </row>
    <row r="87" spans="1:25" ht="180" x14ac:dyDescent="0.25">
      <c r="A87" s="564">
        <v>52</v>
      </c>
      <c r="B87" s="564"/>
      <c r="C87" s="564"/>
      <c r="D87" s="754" t="s">
        <v>234</v>
      </c>
      <c r="E87" s="754"/>
      <c r="F87" s="450" t="s">
        <v>195</v>
      </c>
      <c r="G87" s="12" t="s">
        <v>196</v>
      </c>
      <c r="H87" s="12" t="s">
        <v>197</v>
      </c>
      <c r="I87" s="12" t="s">
        <v>198</v>
      </c>
      <c r="J87" s="430">
        <v>100</v>
      </c>
      <c r="K87" s="420" t="s">
        <v>4651</v>
      </c>
      <c r="L87" s="430">
        <v>100</v>
      </c>
      <c r="M87" s="209"/>
      <c r="N87" s="430">
        <v>100</v>
      </c>
      <c r="O87" s="210"/>
      <c r="P87" s="430">
        <v>100</v>
      </c>
      <c r="Q87" s="210"/>
      <c r="R87" s="430">
        <v>100</v>
      </c>
      <c r="S87" s="210"/>
      <c r="T87" s="1"/>
      <c r="U87" s="210"/>
      <c r="V87" s="210"/>
      <c r="W87" s="41"/>
      <c r="X87" s="210"/>
      <c r="Y87" s="210"/>
    </row>
    <row r="88" spans="1:25" ht="409.5" x14ac:dyDescent="0.25">
      <c r="A88" s="564">
        <v>53</v>
      </c>
      <c r="B88" s="564"/>
      <c r="C88" s="564"/>
      <c r="D88" s="754" t="s">
        <v>235</v>
      </c>
      <c r="E88" s="754"/>
      <c r="F88" s="450" t="s">
        <v>199</v>
      </c>
      <c r="G88" s="12" t="s">
        <v>175</v>
      </c>
      <c r="H88" s="12" t="s">
        <v>176</v>
      </c>
      <c r="I88" s="12" t="s">
        <v>200</v>
      </c>
      <c r="J88" s="430">
        <v>100</v>
      </c>
      <c r="K88" s="420" t="s">
        <v>4652</v>
      </c>
      <c r="L88" s="430">
        <v>100</v>
      </c>
      <c r="M88" s="209"/>
      <c r="N88" s="430">
        <v>100</v>
      </c>
      <c r="O88" s="210"/>
      <c r="P88" s="430">
        <v>100</v>
      </c>
      <c r="Q88" s="190"/>
      <c r="R88" s="430">
        <v>100</v>
      </c>
      <c r="S88" s="1"/>
      <c r="T88" s="211"/>
      <c r="U88" s="210"/>
      <c r="V88" s="210"/>
      <c r="W88" s="41"/>
      <c r="X88" s="210"/>
      <c r="Y88" s="210"/>
    </row>
    <row r="89" spans="1:25" ht="409.5" x14ac:dyDescent="0.25">
      <c r="A89" s="564">
        <v>54</v>
      </c>
      <c r="B89" s="564"/>
      <c r="C89" s="564"/>
      <c r="D89" s="754" t="s">
        <v>236</v>
      </c>
      <c r="E89" s="754"/>
      <c r="F89" s="450" t="s">
        <v>201</v>
      </c>
      <c r="G89" s="12" t="s">
        <v>4971</v>
      </c>
      <c r="H89" s="12" t="s">
        <v>4972</v>
      </c>
      <c r="I89" s="12" t="s">
        <v>4973</v>
      </c>
      <c r="J89" s="430">
        <v>100</v>
      </c>
      <c r="K89" s="420" t="s">
        <v>4653</v>
      </c>
      <c r="L89" s="430">
        <v>100</v>
      </c>
      <c r="M89" s="209"/>
      <c r="N89" s="430">
        <v>100</v>
      </c>
      <c r="O89" s="210"/>
      <c r="P89" s="430">
        <v>100</v>
      </c>
      <c r="Q89" s="210"/>
      <c r="R89" s="430">
        <v>100</v>
      </c>
      <c r="S89" s="210"/>
      <c r="T89" s="211"/>
      <c r="U89" s="210"/>
      <c r="V89" s="210"/>
      <c r="W89" s="41"/>
      <c r="X89" s="210"/>
      <c r="Y89" s="210"/>
    </row>
    <row r="90" spans="1:25" s="504" customFormat="1" ht="199.5" customHeight="1" x14ac:dyDescent="0.25">
      <c r="A90" s="28"/>
      <c r="B90" s="28"/>
      <c r="C90" s="750" t="s">
        <v>571</v>
      </c>
      <c r="D90" s="28"/>
      <c r="E90" s="1023"/>
      <c r="F90" s="762" t="s">
        <v>528</v>
      </c>
      <c r="G90" s="751"/>
      <c r="H90" s="751"/>
      <c r="I90" s="751"/>
      <c r="J90" s="563">
        <f>AVERAGE(J91,J94,J97,J98,J99)</f>
        <v>45</v>
      </c>
      <c r="K90" s="28"/>
      <c r="L90" s="563">
        <f>AVERAGE(L91,L94,L97,L98,L99)</f>
        <v>45</v>
      </c>
      <c r="M90" s="28"/>
      <c r="N90" s="563">
        <f>AVERAGE(N91,N94,N97,N98,N99)</f>
        <v>40</v>
      </c>
      <c r="O90" s="28"/>
      <c r="P90" s="563">
        <f>AVERAGE(P91,P94,P97,P98,P99)</f>
        <v>40</v>
      </c>
      <c r="Q90" s="28"/>
      <c r="R90" s="563">
        <f>AVERAGE(R91,R94,R97,R98,R99)</f>
        <v>40</v>
      </c>
      <c r="S90" s="28"/>
      <c r="T90" s="563" t="e">
        <f>AVERAGE(T91,T94,T97,T98,T99)</f>
        <v>#DIV/0!</v>
      </c>
      <c r="U90" s="28"/>
      <c r="V90" s="28"/>
      <c r="W90" s="44"/>
      <c r="X90" s="28"/>
      <c r="Y90" s="28"/>
    </row>
    <row r="91" spans="1:25" s="501" customFormat="1" ht="199.5" customHeight="1" x14ac:dyDescent="0.25">
      <c r="A91" s="31">
        <v>55</v>
      </c>
      <c r="B91" s="31"/>
      <c r="C91" s="758"/>
      <c r="D91" s="763" t="s">
        <v>644</v>
      </c>
      <c r="E91" s="763"/>
      <c r="F91" s="764" t="s">
        <v>644</v>
      </c>
      <c r="G91" s="30"/>
      <c r="H91" s="30"/>
      <c r="I91" s="30"/>
      <c r="J91" s="576">
        <f>AVERAGE(J92,J93)</f>
        <v>25</v>
      </c>
      <c r="K91" s="31"/>
      <c r="L91" s="576">
        <f>AVERAGE(L92,L93)</f>
        <v>25</v>
      </c>
      <c r="M91" s="577"/>
      <c r="N91" s="576">
        <f>AVERAGE(N92,N93)</f>
        <v>0</v>
      </c>
      <c r="O91" s="31"/>
      <c r="P91" s="576">
        <f>AVERAGE(P92,P93)</f>
        <v>0</v>
      </c>
      <c r="Q91" s="31"/>
      <c r="R91" s="576">
        <f>AVERAGE(R92,R93)</f>
        <v>0</v>
      </c>
      <c r="S91" s="31"/>
      <c r="T91" s="576" t="e">
        <f>AVERAGE(T92,T93)</f>
        <v>#DIV/0!</v>
      </c>
      <c r="U91" s="31"/>
      <c r="V91" s="31"/>
      <c r="W91" s="43"/>
      <c r="X91" s="31"/>
      <c r="Y91" s="31"/>
    </row>
    <row r="92" spans="1:25" ht="409.5" x14ac:dyDescent="0.25">
      <c r="A92" s="564" t="s">
        <v>5025</v>
      </c>
      <c r="B92" s="564"/>
      <c r="C92" s="564"/>
      <c r="D92" s="564"/>
      <c r="E92" s="754" t="s">
        <v>6986</v>
      </c>
      <c r="F92" s="450" t="s">
        <v>203</v>
      </c>
      <c r="G92" s="12" t="s">
        <v>204</v>
      </c>
      <c r="H92" s="12" t="s">
        <v>205</v>
      </c>
      <c r="I92" s="12" t="s">
        <v>5027</v>
      </c>
      <c r="J92" s="430">
        <v>0</v>
      </c>
      <c r="K92" s="418" t="s">
        <v>4656</v>
      </c>
      <c r="L92" s="430">
        <v>0</v>
      </c>
      <c r="M92" s="418" t="s">
        <v>4656</v>
      </c>
      <c r="N92" s="430">
        <v>0</v>
      </c>
      <c r="O92" s="212"/>
      <c r="P92" s="430">
        <v>0</v>
      </c>
      <c r="Q92" s="212"/>
      <c r="R92" s="430">
        <v>0</v>
      </c>
      <c r="S92" s="420" t="s">
        <v>4654</v>
      </c>
      <c r="T92" s="575"/>
      <c r="U92" s="212"/>
      <c r="V92" s="212"/>
      <c r="W92" s="47"/>
      <c r="X92" s="212"/>
      <c r="Y92" s="212"/>
    </row>
    <row r="93" spans="1:25" ht="225" x14ac:dyDescent="0.25">
      <c r="A93" s="564" t="s">
        <v>5028</v>
      </c>
      <c r="B93" s="564"/>
      <c r="C93" s="564"/>
      <c r="D93" s="564"/>
      <c r="E93" s="754" t="s">
        <v>6987</v>
      </c>
      <c r="F93" s="450" t="s">
        <v>3627</v>
      </c>
      <c r="G93" s="12" t="s">
        <v>192</v>
      </c>
      <c r="H93" s="12" t="s">
        <v>176</v>
      </c>
      <c r="I93" s="12" t="s">
        <v>206</v>
      </c>
      <c r="J93" s="7">
        <v>50</v>
      </c>
      <c r="K93" s="1" t="s">
        <v>4657</v>
      </c>
      <c r="L93" s="1">
        <v>50</v>
      </c>
      <c r="M93" s="1" t="s">
        <v>4657</v>
      </c>
      <c r="N93" s="1"/>
      <c r="O93" s="1"/>
      <c r="P93" s="1"/>
      <c r="Q93" s="1"/>
      <c r="R93" s="1"/>
      <c r="S93" s="1"/>
      <c r="T93" s="7"/>
      <c r="U93" s="1"/>
      <c r="V93" s="1"/>
      <c r="W93" s="40"/>
      <c r="X93" s="1"/>
      <c r="Y93" s="1"/>
    </row>
    <row r="94" spans="1:25" s="501" customFormat="1" ht="69" x14ac:dyDescent="0.25">
      <c r="A94" s="31">
        <v>56</v>
      </c>
      <c r="B94" s="31"/>
      <c r="C94" s="31"/>
      <c r="D94" s="756" t="s">
        <v>645</v>
      </c>
      <c r="E94" s="756"/>
      <c r="F94" s="517" t="s">
        <v>645</v>
      </c>
      <c r="G94" s="30"/>
      <c r="H94" s="30"/>
      <c r="I94" s="30"/>
      <c r="J94" s="568">
        <f>AVERAGE(J95,J96)</f>
        <v>0</v>
      </c>
      <c r="K94" s="30"/>
      <c r="L94" s="568">
        <f>AVERAGE(L95,L96)</f>
        <v>0</v>
      </c>
      <c r="M94" s="569"/>
      <c r="N94" s="568">
        <f>AVERAGE(N95,N96)</f>
        <v>0</v>
      </c>
      <c r="O94" s="221"/>
      <c r="P94" s="568">
        <f>AVERAGE(P95,P96)</f>
        <v>0</v>
      </c>
      <c r="Q94" s="221"/>
      <c r="R94" s="568">
        <f>AVERAGE(R95,R96)</f>
        <v>0</v>
      </c>
      <c r="S94" s="221"/>
      <c r="T94" s="568" t="e">
        <f>AVERAGE(T95,T96)</f>
        <v>#DIV/0!</v>
      </c>
      <c r="U94" s="221"/>
      <c r="V94" s="221"/>
      <c r="W94" s="43"/>
      <c r="X94" s="221"/>
      <c r="Y94" s="221"/>
    </row>
    <row r="95" spans="1:25" ht="75" x14ac:dyDescent="0.25">
      <c r="A95" s="564" t="s">
        <v>572</v>
      </c>
      <c r="B95" s="564"/>
      <c r="C95" s="564"/>
      <c r="D95" s="564"/>
      <c r="E95" s="754" t="s">
        <v>6988</v>
      </c>
      <c r="F95" s="450" t="s">
        <v>207</v>
      </c>
      <c r="G95" s="12" t="s">
        <v>204</v>
      </c>
      <c r="H95" s="12" t="s">
        <v>208</v>
      </c>
      <c r="I95" s="12" t="s">
        <v>5029</v>
      </c>
      <c r="J95" s="430">
        <v>0</v>
      </c>
      <c r="K95" s="420" t="s">
        <v>4655</v>
      </c>
      <c r="L95" s="430">
        <v>0</v>
      </c>
      <c r="M95" s="565"/>
      <c r="N95" s="430">
        <v>0</v>
      </c>
      <c r="O95" s="1"/>
      <c r="P95" s="430">
        <v>0</v>
      </c>
      <c r="Q95" s="1"/>
      <c r="R95" s="430">
        <v>0</v>
      </c>
      <c r="S95" s="1"/>
      <c r="T95" s="430"/>
      <c r="U95" s="1"/>
      <c r="V95" s="1"/>
      <c r="W95" s="40"/>
      <c r="X95" s="1"/>
      <c r="Y95" s="1"/>
    </row>
    <row r="96" spans="1:25" ht="135" x14ac:dyDescent="0.25">
      <c r="A96" s="564" t="s">
        <v>573</v>
      </c>
      <c r="B96" s="564"/>
      <c r="C96" s="564"/>
      <c r="D96" s="564"/>
      <c r="E96" s="754" t="s">
        <v>6989</v>
      </c>
      <c r="F96" s="450" t="s">
        <v>209</v>
      </c>
      <c r="G96" s="12" t="s">
        <v>192</v>
      </c>
      <c r="H96" s="12" t="s">
        <v>176</v>
      </c>
      <c r="I96" s="12" t="s">
        <v>206</v>
      </c>
      <c r="J96" s="7"/>
      <c r="K96" s="1"/>
      <c r="L96" s="1"/>
      <c r="M96" s="1"/>
      <c r="N96" s="7"/>
      <c r="O96" s="1"/>
      <c r="P96" s="7"/>
      <c r="Q96" s="1"/>
      <c r="R96" s="7"/>
      <c r="S96" s="1"/>
      <c r="T96" s="7"/>
      <c r="U96" s="1"/>
      <c r="V96" s="1"/>
      <c r="W96" s="40"/>
      <c r="X96" s="1"/>
      <c r="Y96" s="1"/>
    </row>
    <row r="97" spans="1:25" ht="409.5" x14ac:dyDescent="0.25">
      <c r="A97" s="564">
        <v>57</v>
      </c>
      <c r="B97" s="564"/>
      <c r="C97" s="564"/>
      <c r="D97" s="754" t="s">
        <v>4963</v>
      </c>
      <c r="E97" s="754"/>
      <c r="F97" s="450" t="s">
        <v>210</v>
      </c>
      <c r="G97" s="12" t="s">
        <v>175</v>
      </c>
      <c r="H97" s="12" t="s">
        <v>176</v>
      </c>
      <c r="I97" s="12" t="s">
        <v>211</v>
      </c>
      <c r="J97" s="430">
        <v>50</v>
      </c>
      <c r="K97" s="420" t="s">
        <v>4658</v>
      </c>
      <c r="L97" s="430">
        <v>50</v>
      </c>
      <c r="M97" s="565"/>
      <c r="N97" s="430">
        <v>50</v>
      </c>
      <c r="O97" s="1"/>
      <c r="P97" s="430">
        <v>50</v>
      </c>
      <c r="Q97" s="1"/>
      <c r="R97" s="430">
        <v>50</v>
      </c>
      <c r="S97" s="1"/>
      <c r="T97" s="1"/>
      <c r="U97" s="1"/>
      <c r="V97" s="1"/>
      <c r="W97" s="40"/>
      <c r="X97" s="1"/>
      <c r="Y97" s="1"/>
    </row>
    <row r="98" spans="1:25" ht="409.5" x14ac:dyDescent="0.25">
      <c r="A98" s="564">
        <v>58</v>
      </c>
      <c r="B98" s="564"/>
      <c r="C98" s="564"/>
      <c r="D98" s="754" t="s">
        <v>237</v>
      </c>
      <c r="E98" s="754"/>
      <c r="F98" s="450" t="s">
        <v>212</v>
      </c>
      <c r="G98" s="12" t="s">
        <v>192</v>
      </c>
      <c r="H98" s="12" t="s">
        <v>176</v>
      </c>
      <c r="I98" s="12" t="s">
        <v>213</v>
      </c>
      <c r="J98" s="430">
        <v>100</v>
      </c>
      <c r="K98" s="420" t="s">
        <v>4659</v>
      </c>
      <c r="L98" s="430">
        <v>100</v>
      </c>
      <c r="M98" s="565"/>
      <c r="N98" s="430">
        <v>100</v>
      </c>
      <c r="O98" s="1"/>
      <c r="P98" s="430">
        <v>100</v>
      </c>
      <c r="Q98" s="190"/>
      <c r="R98" s="430">
        <v>100</v>
      </c>
      <c r="S98" s="190"/>
      <c r="T98" s="1"/>
      <c r="U98" s="1"/>
      <c r="V98" s="1"/>
      <c r="W98" s="40"/>
      <c r="X98" s="1"/>
      <c r="Y98" s="1"/>
    </row>
    <row r="99" spans="1:25" ht="120" x14ac:dyDescent="0.25">
      <c r="A99" s="564">
        <v>59</v>
      </c>
      <c r="B99" s="564"/>
      <c r="C99" s="564"/>
      <c r="D99" s="754" t="s">
        <v>238</v>
      </c>
      <c r="E99" s="754"/>
      <c r="F99" s="450" t="s">
        <v>214</v>
      </c>
      <c r="G99" s="12" t="s">
        <v>175</v>
      </c>
      <c r="H99" s="12" t="s">
        <v>176</v>
      </c>
      <c r="I99" s="12" t="s">
        <v>202</v>
      </c>
      <c r="J99" s="430">
        <v>50</v>
      </c>
      <c r="K99" s="420" t="s">
        <v>4660</v>
      </c>
      <c r="L99" s="430">
        <v>50</v>
      </c>
      <c r="M99" s="209"/>
      <c r="N99" s="430">
        <v>50</v>
      </c>
      <c r="O99" s="210"/>
      <c r="P99" s="430">
        <v>50</v>
      </c>
      <c r="Q99" s="210"/>
      <c r="R99" s="430">
        <v>50</v>
      </c>
      <c r="S99" s="213"/>
      <c r="T99" s="210"/>
      <c r="U99" s="210"/>
      <c r="V99" s="210"/>
      <c r="W99" s="41"/>
      <c r="X99" s="210"/>
      <c r="Y99" s="210"/>
    </row>
    <row r="100" spans="1:25" s="504" customFormat="1" ht="88.5" customHeight="1" x14ac:dyDescent="0.25">
      <c r="A100" s="28"/>
      <c r="B100" s="28"/>
      <c r="C100" s="750" t="s">
        <v>574</v>
      </c>
      <c r="D100" s="28"/>
      <c r="E100" s="1023"/>
      <c r="F100" s="762" t="s">
        <v>529</v>
      </c>
      <c r="G100" s="751"/>
      <c r="H100" s="751"/>
      <c r="I100" s="751"/>
      <c r="J100" s="571">
        <f>AVERAGE(J101:J105)</f>
        <v>20</v>
      </c>
      <c r="K100" s="224"/>
      <c r="L100" s="571">
        <f>AVERAGE(L101:L105)</f>
        <v>10</v>
      </c>
      <c r="M100" s="572"/>
      <c r="N100" s="571">
        <f>AVERAGE(N101:N105)</f>
        <v>10</v>
      </c>
      <c r="O100" s="224"/>
      <c r="P100" s="571">
        <f>AVERAGE(P101:P105)</f>
        <v>10</v>
      </c>
      <c r="Q100" s="224"/>
      <c r="R100" s="571">
        <f>AVERAGE(R101:R105)</f>
        <v>10</v>
      </c>
      <c r="S100" s="224"/>
      <c r="T100" s="571" t="e">
        <f>AVERAGE(T101:T105)</f>
        <v>#DIV/0!</v>
      </c>
      <c r="U100" s="224"/>
      <c r="V100" s="224"/>
      <c r="W100" s="44"/>
      <c r="X100" s="224"/>
      <c r="Y100" s="224"/>
    </row>
    <row r="101" spans="1:25" ht="360" x14ac:dyDescent="0.25">
      <c r="A101" s="564">
        <v>60</v>
      </c>
      <c r="B101" s="564"/>
      <c r="C101" s="564"/>
      <c r="D101" s="754" t="s">
        <v>243</v>
      </c>
      <c r="E101" s="754"/>
      <c r="F101" s="450" t="s">
        <v>215</v>
      </c>
      <c r="G101" s="12" t="s">
        <v>175</v>
      </c>
      <c r="H101" s="12" t="s">
        <v>176</v>
      </c>
      <c r="I101" s="12" t="s">
        <v>216</v>
      </c>
      <c r="J101" s="430">
        <v>0</v>
      </c>
      <c r="K101" s="420" t="s">
        <v>4661</v>
      </c>
      <c r="L101" s="430">
        <v>0</v>
      </c>
      <c r="M101" s="565"/>
      <c r="N101" s="430">
        <v>0</v>
      </c>
      <c r="O101" s="1"/>
      <c r="P101" s="430">
        <v>0</v>
      </c>
      <c r="Q101" s="1"/>
      <c r="R101" s="430">
        <v>0</v>
      </c>
      <c r="S101" s="190"/>
      <c r="T101" s="1"/>
      <c r="U101" s="1"/>
      <c r="V101" s="1"/>
      <c r="W101" s="40"/>
      <c r="X101" s="1"/>
      <c r="Y101" s="1"/>
    </row>
    <row r="102" spans="1:25" ht="60" x14ac:dyDescent="0.25">
      <c r="A102" s="564">
        <v>61</v>
      </c>
      <c r="B102" s="564"/>
      <c r="C102" s="564"/>
      <c r="D102" s="754" t="s">
        <v>242</v>
      </c>
      <c r="E102" s="754"/>
      <c r="F102" s="450" t="s">
        <v>217</v>
      </c>
      <c r="G102" s="12" t="s">
        <v>218</v>
      </c>
      <c r="H102" s="12" t="s">
        <v>219</v>
      </c>
      <c r="I102" s="12" t="s">
        <v>220</v>
      </c>
      <c r="J102" s="430">
        <v>50</v>
      </c>
      <c r="K102" s="430" t="s">
        <v>4670</v>
      </c>
      <c r="L102" s="430">
        <v>0</v>
      </c>
      <c r="M102" s="565"/>
      <c r="N102" s="430">
        <v>0</v>
      </c>
      <c r="O102" s="1"/>
      <c r="P102" s="430">
        <v>0</v>
      </c>
      <c r="Q102" s="1"/>
      <c r="R102" s="430">
        <v>0</v>
      </c>
      <c r="S102" s="1"/>
      <c r="T102" s="1"/>
      <c r="U102" s="1"/>
      <c r="V102" s="1"/>
      <c r="W102" s="40"/>
      <c r="X102" s="1"/>
      <c r="Y102" s="1"/>
    </row>
    <row r="103" spans="1:25" ht="135" x14ac:dyDescent="0.25">
      <c r="A103" s="564">
        <v>62</v>
      </c>
      <c r="B103" s="564"/>
      <c r="C103" s="564"/>
      <c r="D103" s="754" t="s">
        <v>241</v>
      </c>
      <c r="E103" s="754"/>
      <c r="F103" s="450" t="s">
        <v>221</v>
      </c>
      <c r="G103" s="12" t="s">
        <v>175</v>
      </c>
      <c r="H103" s="12" t="s">
        <v>222</v>
      </c>
      <c r="I103" s="12" t="s">
        <v>202</v>
      </c>
      <c r="J103" s="430">
        <v>0</v>
      </c>
      <c r="K103" s="430"/>
      <c r="L103" s="430">
        <v>0</v>
      </c>
      <c r="M103" s="565"/>
      <c r="N103" s="430">
        <v>0</v>
      </c>
      <c r="O103" s="1"/>
      <c r="P103" s="430">
        <v>0</v>
      </c>
      <c r="Q103" s="1"/>
      <c r="R103" s="430">
        <v>0</v>
      </c>
      <c r="S103" s="1"/>
      <c r="T103" s="1"/>
      <c r="U103" s="1"/>
      <c r="V103" s="1"/>
      <c r="W103" s="40"/>
      <c r="X103" s="1"/>
      <c r="Y103" s="1"/>
    </row>
    <row r="104" spans="1:25" ht="150" x14ac:dyDescent="0.25">
      <c r="A104" s="564">
        <v>63</v>
      </c>
      <c r="B104" s="564"/>
      <c r="C104" s="564"/>
      <c r="D104" s="754" t="s">
        <v>240</v>
      </c>
      <c r="E104" s="754"/>
      <c r="F104" s="450" t="s">
        <v>223</v>
      </c>
      <c r="G104" s="12" t="s">
        <v>224</v>
      </c>
      <c r="H104" s="12" t="s">
        <v>225</v>
      </c>
      <c r="I104" s="12" t="s">
        <v>226</v>
      </c>
      <c r="J104" s="430">
        <v>0</v>
      </c>
      <c r="K104" s="420" t="s">
        <v>4662</v>
      </c>
      <c r="L104" s="430">
        <v>0</v>
      </c>
      <c r="M104" s="565"/>
      <c r="N104" s="430">
        <v>0</v>
      </c>
      <c r="O104" s="1"/>
      <c r="P104" s="430">
        <v>0</v>
      </c>
      <c r="Q104" s="1"/>
      <c r="R104" s="430">
        <v>0</v>
      </c>
      <c r="S104" s="1"/>
      <c r="T104" s="1"/>
      <c r="U104" s="1"/>
      <c r="V104" s="1"/>
      <c r="W104" s="40"/>
      <c r="X104" s="1"/>
      <c r="Y104" s="1"/>
    </row>
    <row r="105" spans="1:25" ht="165" x14ac:dyDescent="0.25">
      <c r="A105" s="564">
        <v>64</v>
      </c>
      <c r="B105" s="564"/>
      <c r="C105" s="564"/>
      <c r="D105" s="754" t="s">
        <v>239</v>
      </c>
      <c r="E105" s="754"/>
      <c r="F105" s="450" t="s">
        <v>5118</v>
      </c>
      <c r="G105" s="12" t="s">
        <v>4971</v>
      </c>
      <c r="H105" s="12" t="s">
        <v>4972</v>
      </c>
      <c r="I105" s="12" t="s">
        <v>4973</v>
      </c>
      <c r="J105" s="430">
        <v>50</v>
      </c>
      <c r="K105" s="420" t="s">
        <v>4663</v>
      </c>
      <c r="L105" s="430">
        <v>50</v>
      </c>
      <c r="M105" s="565"/>
      <c r="N105" s="430">
        <v>50</v>
      </c>
      <c r="O105" s="1"/>
      <c r="P105" s="430">
        <v>50</v>
      </c>
      <c r="Q105" s="1"/>
      <c r="R105" s="430">
        <v>50</v>
      </c>
      <c r="S105" s="1"/>
      <c r="T105" s="191"/>
      <c r="U105" s="212"/>
      <c r="V105" s="1"/>
      <c r="W105" s="40"/>
      <c r="X105" s="1"/>
      <c r="Y105" s="1"/>
    </row>
    <row r="106" spans="1:25" s="504" customFormat="1" ht="130.5" customHeight="1" x14ac:dyDescent="0.25">
      <c r="A106" s="28"/>
      <c r="B106" s="750" t="s">
        <v>575</v>
      </c>
      <c r="C106" s="28"/>
      <c r="D106" s="28"/>
      <c r="E106" s="28"/>
      <c r="F106" s="901" t="s">
        <v>5030</v>
      </c>
      <c r="G106" s="765"/>
      <c r="H106" s="765"/>
      <c r="I106" s="28"/>
      <c r="J106" s="563">
        <f>AVERAGE(J107,J112,J115,J140)</f>
        <v>63.75</v>
      </c>
      <c r="K106" s="28"/>
      <c r="L106" s="563">
        <f>AVERAGE(L107,L112,L115,L140)</f>
        <v>58.125</v>
      </c>
      <c r="M106" s="28"/>
      <c r="N106" s="563">
        <f>AVERAGE(N107,N112,N115,N140)</f>
        <v>55.625</v>
      </c>
      <c r="O106" s="28"/>
      <c r="P106" s="563">
        <f>AVERAGE(P107,P112,P115,P140)</f>
        <v>55.625</v>
      </c>
      <c r="Q106" s="28"/>
      <c r="R106" s="563">
        <f>AVERAGE(R107,R112,R115,R140)</f>
        <v>55.625</v>
      </c>
      <c r="S106" s="28"/>
      <c r="T106" s="563">
        <f>AVERAGE(T107,T112,T115,T140)</f>
        <v>55.625</v>
      </c>
      <c r="U106" s="28"/>
      <c r="V106" s="563">
        <f>AVERAGE(V107,V112,V115,V140)</f>
        <v>59.375</v>
      </c>
      <c r="W106" s="44"/>
      <c r="X106" s="563">
        <f>AVERAGE(X107,X112,X115,X140)</f>
        <v>59.375</v>
      </c>
      <c r="Y106" s="28"/>
    </row>
    <row r="107" spans="1:25" s="504" customFormat="1" ht="144.75" customHeight="1" x14ac:dyDescent="0.25">
      <c r="A107" s="28"/>
      <c r="B107" s="28"/>
      <c r="C107" s="750" t="s">
        <v>576</v>
      </c>
      <c r="D107" s="28"/>
      <c r="E107" s="28"/>
      <c r="F107" s="502" t="s">
        <v>5031</v>
      </c>
      <c r="G107" s="28"/>
      <c r="H107" s="28"/>
      <c r="I107" s="28"/>
      <c r="J107" s="563">
        <f>AVERAGE(J108:J111)</f>
        <v>75</v>
      </c>
      <c r="K107" s="28"/>
      <c r="L107" s="563">
        <f>AVERAGE(L108:L111)</f>
        <v>75</v>
      </c>
      <c r="M107" s="28"/>
      <c r="N107" s="563">
        <f>AVERAGE(N108:N111)</f>
        <v>75</v>
      </c>
      <c r="O107" s="28"/>
      <c r="P107" s="563">
        <f>AVERAGE(P108:P111)</f>
        <v>75</v>
      </c>
      <c r="Q107" s="28"/>
      <c r="R107" s="563">
        <f>AVERAGE(R108:R111)</f>
        <v>75</v>
      </c>
      <c r="S107" s="28"/>
      <c r="T107" s="563">
        <f>AVERAGE(T108:T111)</f>
        <v>75</v>
      </c>
      <c r="U107" s="28"/>
      <c r="V107" s="563">
        <f>AVERAGE(V108:V111)</f>
        <v>75</v>
      </c>
      <c r="W107" s="44"/>
      <c r="X107" s="563">
        <f>AVERAGE(X108:X111)</f>
        <v>75</v>
      </c>
      <c r="Y107" s="28"/>
    </row>
    <row r="108" spans="1:25" ht="45" x14ac:dyDescent="0.25">
      <c r="A108" s="564">
        <v>65</v>
      </c>
      <c r="B108" s="564"/>
      <c r="C108" s="564"/>
      <c r="D108" s="754" t="s">
        <v>244</v>
      </c>
      <c r="E108" s="754"/>
      <c r="F108" s="450" t="s">
        <v>244</v>
      </c>
      <c r="G108" s="12" t="s">
        <v>245</v>
      </c>
      <c r="H108" s="12" t="s">
        <v>246</v>
      </c>
      <c r="I108" s="12" t="s">
        <v>247</v>
      </c>
      <c r="J108" s="430">
        <v>0</v>
      </c>
      <c r="K108" s="430"/>
      <c r="L108" s="430">
        <v>0</v>
      </c>
      <c r="M108" s="209"/>
      <c r="N108" s="430">
        <v>0</v>
      </c>
      <c r="O108" s="210"/>
      <c r="P108" s="430">
        <v>0</v>
      </c>
      <c r="Q108" s="210"/>
      <c r="R108" s="430">
        <v>0</v>
      </c>
      <c r="S108" s="210"/>
      <c r="T108" s="430">
        <v>0</v>
      </c>
      <c r="U108" s="210"/>
      <c r="V108" s="430">
        <v>0</v>
      </c>
      <c r="W108" s="41"/>
      <c r="X108" s="430">
        <v>0</v>
      </c>
      <c r="Y108" s="210"/>
    </row>
    <row r="109" spans="1:25" ht="345" x14ac:dyDescent="0.25">
      <c r="A109" s="564">
        <v>66</v>
      </c>
      <c r="B109" s="564"/>
      <c r="C109" s="564"/>
      <c r="D109" s="754" t="s">
        <v>304</v>
      </c>
      <c r="E109" s="754"/>
      <c r="F109" s="450" t="s">
        <v>5503</v>
      </c>
      <c r="G109" s="12" t="s">
        <v>248</v>
      </c>
      <c r="H109" s="12" t="s">
        <v>249</v>
      </c>
      <c r="I109" s="12" t="s">
        <v>247</v>
      </c>
      <c r="J109" s="430">
        <v>100</v>
      </c>
      <c r="K109" s="418" t="s">
        <v>4667</v>
      </c>
      <c r="L109" s="430">
        <v>100</v>
      </c>
      <c r="M109" s="209"/>
      <c r="N109" s="430">
        <v>100</v>
      </c>
      <c r="O109" s="210" t="s">
        <v>4665</v>
      </c>
      <c r="P109" s="430">
        <v>100</v>
      </c>
      <c r="Q109" s="210"/>
      <c r="R109" s="430">
        <v>100</v>
      </c>
      <c r="S109" s="210" t="s">
        <v>4666</v>
      </c>
      <c r="T109" s="430">
        <v>100</v>
      </c>
      <c r="U109" s="210"/>
      <c r="V109" s="430">
        <v>100</v>
      </c>
      <c r="W109" s="41"/>
      <c r="X109" s="430">
        <v>100</v>
      </c>
      <c r="Y109" s="210"/>
    </row>
    <row r="110" spans="1:25" ht="120" x14ac:dyDescent="0.25">
      <c r="A110" s="564">
        <v>67</v>
      </c>
      <c r="B110" s="564"/>
      <c r="C110" s="564"/>
      <c r="D110" s="754" t="s">
        <v>306</v>
      </c>
      <c r="E110" s="754"/>
      <c r="F110" s="450" t="s">
        <v>250</v>
      </c>
      <c r="G110" s="12" t="s">
        <v>248</v>
      </c>
      <c r="H110" s="12" t="s">
        <v>251</v>
      </c>
      <c r="I110" s="12" t="s">
        <v>247</v>
      </c>
      <c r="J110" s="430">
        <v>100</v>
      </c>
      <c r="K110" s="418" t="s">
        <v>4667</v>
      </c>
      <c r="L110" s="430">
        <v>100</v>
      </c>
      <c r="M110" s="209"/>
      <c r="N110" s="430">
        <v>100</v>
      </c>
      <c r="O110" s="210"/>
      <c r="P110" s="430">
        <v>100</v>
      </c>
      <c r="Q110" s="210"/>
      <c r="R110" s="430">
        <v>100</v>
      </c>
      <c r="S110" s="210"/>
      <c r="T110" s="430">
        <v>100</v>
      </c>
      <c r="U110" s="210"/>
      <c r="V110" s="430">
        <v>100</v>
      </c>
      <c r="W110" s="41"/>
      <c r="X110" s="430">
        <v>100</v>
      </c>
      <c r="Y110" s="210"/>
    </row>
    <row r="111" spans="1:25" ht="105" x14ac:dyDescent="0.25">
      <c r="A111" s="564">
        <v>68</v>
      </c>
      <c r="B111" s="564"/>
      <c r="C111" s="564"/>
      <c r="D111" s="754" t="s">
        <v>305</v>
      </c>
      <c r="E111" s="754"/>
      <c r="F111" s="450" t="s">
        <v>252</v>
      </c>
      <c r="G111" s="12" t="s">
        <v>253</v>
      </c>
      <c r="H111" s="12" t="s">
        <v>254</v>
      </c>
      <c r="I111" s="12" t="s">
        <v>255</v>
      </c>
      <c r="J111" s="430">
        <v>100</v>
      </c>
      <c r="K111" s="420" t="s">
        <v>4667</v>
      </c>
      <c r="L111" s="430">
        <v>100</v>
      </c>
      <c r="M111" s="209"/>
      <c r="N111" s="430">
        <v>100</v>
      </c>
      <c r="O111" s="210"/>
      <c r="P111" s="430">
        <v>100</v>
      </c>
      <c r="Q111" s="210"/>
      <c r="R111" s="430">
        <v>100</v>
      </c>
      <c r="S111" s="210"/>
      <c r="T111" s="430">
        <v>100</v>
      </c>
      <c r="U111" s="210"/>
      <c r="V111" s="430">
        <v>100</v>
      </c>
      <c r="W111" s="41"/>
      <c r="X111" s="430">
        <v>100</v>
      </c>
      <c r="Y111" s="210"/>
    </row>
    <row r="112" spans="1:25" s="504" customFormat="1" ht="91.5" customHeight="1" x14ac:dyDescent="0.25">
      <c r="A112" s="28"/>
      <c r="B112" s="28"/>
      <c r="C112" s="750" t="s">
        <v>577</v>
      </c>
      <c r="D112" s="28"/>
      <c r="E112" s="1024"/>
      <c r="F112" s="766" t="s">
        <v>5032</v>
      </c>
      <c r="G112" s="751"/>
      <c r="H112" s="751"/>
      <c r="I112" s="751"/>
      <c r="J112" s="185">
        <f>AVERAGE(J113,J114)</f>
        <v>100</v>
      </c>
      <c r="K112" s="224"/>
      <c r="L112" s="185">
        <f>AVERAGE(L113,L114)</f>
        <v>100</v>
      </c>
      <c r="M112" s="572"/>
      <c r="N112" s="185">
        <f>AVERAGE(N113,N114)</f>
        <v>100</v>
      </c>
      <c r="O112" s="224"/>
      <c r="P112" s="185">
        <f>AVERAGE(P113,P114)</f>
        <v>100</v>
      </c>
      <c r="Q112" s="224"/>
      <c r="R112" s="185">
        <f>AVERAGE(R113,R114)</f>
        <v>100</v>
      </c>
      <c r="S112" s="224"/>
      <c r="T112" s="185">
        <f>AVERAGE(T113,T114)</f>
        <v>100</v>
      </c>
      <c r="U112" s="224"/>
      <c r="V112" s="185">
        <f>AVERAGE(V113,V114)</f>
        <v>100</v>
      </c>
      <c r="W112" s="44"/>
      <c r="X112" s="185">
        <f>AVERAGE(X113,X114)</f>
        <v>100</v>
      </c>
      <c r="Y112" s="224"/>
    </row>
    <row r="113" spans="1:25" ht="120" x14ac:dyDescent="0.25">
      <c r="A113" s="564">
        <v>69</v>
      </c>
      <c r="B113" s="564"/>
      <c r="C113" s="564"/>
      <c r="D113" s="754" t="s">
        <v>307</v>
      </c>
      <c r="E113" s="754"/>
      <c r="F113" s="450" t="s">
        <v>256</v>
      </c>
      <c r="G113" s="12" t="s">
        <v>257</v>
      </c>
      <c r="H113" s="12" t="s">
        <v>258</v>
      </c>
      <c r="I113" s="12" t="s">
        <v>247</v>
      </c>
      <c r="J113" s="211">
        <v>100</v>
      </c>
      <c r="K113" s="210"/>
      <c r="L113" s="210">
        <v>100</v>
      </c>
      <c r="M113" s="209"/>
      <c r="N113" s="210">
        <v>100</v>
      </c>
      <c r="O113" s="210"/>
      <c r="P113" s="210">
        <v>100</v>
      </c>
      <c r="Q113" s="210"/>
      <c r="R113" s="210">
        <v>100</v>
      </c>
      <c r="S113" s="210"/>
      <c r="T113" s="559">
        <v>100</v>
      </c>
      <c r="U113" s="210"/>
      <c r="V113" s="210">
        <v>100</v>
      </c>
      <c r="W113" s="41"/>
      <c r="X113" s="210">
        <v>100</v>
      </c>
      <c r="Y113" s="210"/>
    </row>
    <row r="114" spans="1:25" ht="60" x14ac:dyDescent="0.25">
      <c r="A114" s="564">
        <v>70</v>
      </c>
      <c r="B114" s="564"/>
      <c r="C114" s="564"/>
      <c r="D114" s="754" t="s">
        <v>308</v>
      </c>
      <c r="E114" s="754"/>
      <c r="F114" s="450" t="s">
        <v>259</v>
      </c>
      <c r="G114" s="12" t="s">
        <v>260</v>
      </c>
      <c r="H114" s="12" t="s">
        <v>261</v>
      </c>
      <c r="I114" s="12" t="s">
        <v>262</v>
      </c>
      <c r="J114" s="210">
        <v>100</v>
      </c>
      <c r="K114" s="210"/>
      <c r="L114" s="210">
        <v>100</v>
      </c>
      <c r="M114" s="209"/>
      <c r="N114" s="210">
        <v>100</v>
      </c>
      <c r="O114" s="210"/>
      <c r="P114" s="210">
        <v>100</v>
      </c>
      <c r="Q114" s="210"/>
      <c r="R114" s="210">
        <v>100</v>
      </c>
      <c r="S114" s="210"/>
      <c r="T114" s="210">
        <v>100</v>
      </c>
      <c r="U114" s="210"/>
      <c r="V114" s="210">
        <v>100</v>
      </c>
      <c r="W114" s="41"/>
      <c r="X114" s="210">
        <v>100</v>
      </c>
      <c r="Y114" s="210"/>
    </row>
    <row r="115" spans="1:25" s="504" customFormat="1" ht="72" customHeight="1" x14ac:dyDescent="0.25">
      <c r="A115" s="28"/>
      <c r="B115" s="28"/>
      <c r="C115" s="750" t="s">
        <v>578</v>
      </c>
      <c r="D115" s="28"/>
      <c r="E115" s="1023"/>
      <c r="F115" s="762" t="s">
        <v>530</v>
      </c>
      <c r="G115" s="751"/>
      <c r="H115" s="751"/>
      <c r="I115" s="751"/>
      <c r="J115" s="571">
        <f>AVERAGE(J116,J122,J128,J134)</f>
        <v>50</v>
      </c>
      <c r="K115" s="224"/>
      <c r="L115" s="571">
        <f>AVERAGE(L116,L122,L128,L134)</f>
        <v>47.5</v>
      </c>
      <c r="M115" s="572"/>
      <c r="N115" s="571">
        <f>AVERAGE(N116,N122,N128,N134)</f>
        <v>47.5</v>
      </c>
      <c r="O115" s="224"/>
      <c r="P115" s="571">
        <f>AVERAGE(P116,P122,P128,P134)</f>
        <v>47.5</v>
      </c>
      <c r="Q115" s="224"/>
      <c r="R115" s="571">
        <f>AVERAGE(R116,R122,R128,R134)</f>
        <v>47.5</v>
      </c>
      <c r="S115" s="224"/>
      <c r="T115" s="571">
        <f>AVERAGE(T116,T122,T128,T134)</f>
        <v>47.5</v>
      </c>
      <c r="U115" s="224"/>
      <c r="V115" s="571">
        <f>AVERAGE(V116,V122,V128,V134)</f>
        <v>62.5</v>
      </c>
      <c r="W115" s="44"/>
      <c r="X115" s="571">
        <f>AVERAGE(X116,X122,X128,X134)</f>
        <v>62.5</v>
      </c>
      <c r="Y115" s="224"/>
    </row>
    <row r="116" spans="1:25" s="501" customFormat="1" ht="72" customHeight="1" x14ac:dyDescent="0.25">
      <c r="A116" s="31">
        <v>71</v>
      </c>
      <c r="B116" s="31"/>
      <c r="C116" s="758"/>
      <c r="D116" s="763" t="s">
        <v>646</v>
      </c>
      <c r="E116" s="763"/>
      <c r="F116" s="764" t="s">
        <v>646</v>
      </c>
      <c r="G116" s="30"/>
      <c r="H116" s="30"/>
      <c r="I116" s="30"/>
      <c r="J116" s="568">
        <f>AVERAGE(J117:J121)</f>
        <v>70</v>
      </c>
      <c r="K116" s="221"/>
      <c r="L116" s="568">
        <f>AVERAGE(L117:L121)</f>
        <v>70</v>
      </c>
      <c r="M116" s="569"/>
      <c r="N116" s="568">
        <f>AVERAGE(N117:N121)</f>
        <v>70</v>
      </c>
      <c r="O116" s="221"/>
      <c r="P116" s="568">
        <f>AVERAGE(P117:P121)</f>
        <v>70</v>
      </c>
      <c r="Q116" s="221"/>
      <c r="R116" s="568">
        <f>AVERAGE(R117:R121)</f>
        <v>70</v>
      </c>
      <c r="S116" s="221"/>
      <c r="T116" s="568">
        <f>AVERAGE(T117:T121)</f>
        <v>70</v>
      </c>
      <c r="U116" s="221"/>
      <c r="V116" s="568">
        <f>AVERAGE(V117:V121)</f>
        <v>70</v>
      </c>
      <c r="W116" s="43"/>
      <c r="X116" s="568">
        <f>AVERAGE(X117:X121)</f>
        <v>70</v>
      </c>
      <c r="Y116" s="221"/>
    </row>
    <row r="117" spans="1:25" ht="180" x14ac:dyDescent="0.25">
      <c r="A117" s="564" t="s">
        <v>5033</v>
      </c>
      <c r="B117" s="564"/>
      <c r="C117" s="564"/>
      <c r="D117" s="564"/>
      <c r="E117" s="754" t="s">
        <v>6991</v>
      </c>
      <c r="F117" s="450" t="s">
        <v>263</v>
      </c>
      <c r="G117" s="12" t="s">
        <v>5034</v>
      </c>
      <c r="H117" s="12" t="s">
        <v>5035</v>
      </c>
      <c r="I117" s="12" t="s">
        <v>5036</v>
      </c>
      <c r="J117" s="430">
        <v>100</v>
      </c>
      <c r="K117" s="420" t="s">
        <v>4673</v>
      </c>
      <c r="L117" s="430">
        <v>100</v>
      </c>
      <c r="M117" s="209"/>
      <c r="N117" s="430">
        <v>100</v>
      </c>
      <c r="O117" s="210"/>
      <c r="P117" s="430">
        <v>100</v>
      </c>
      <c r="Q117" s="210"/>
      <c r="R117" s="430">
        <v>100</v>
      </c>
      <c r="S117" s="210"/>
      <c r="T117" s="430">
        <v>100</v>
      </c>
      <c r="U117" s="210"/>
      <c r="V117" s="430">
        <v>100</v>
      </c>
      <c r="W117" s="41"/>
      <c r="X117" s="430">
        <v>100</v>
      </c>
      <c r="Y117" s="210"/>
    </row>
    <row r="118" spans="1:25" ht="390" x14ac:dyDescent="0.25">
      <c r="A118" s="564" t="s">
        <v>5037</v>
      </c>
      <c r="B118" s="564"/>
      <c r="C118" s="564"/>
      <c r="D118" s="564"/>
      <c r="E118" s="754" t="s">
        <v>6990</v>
      </c>
      <c r="F118" s="450" t="s">
        <v>264</v>
      </c>
      <c r="G118" s="12" t="s">
        <v>265</v>
      </c>
      <c r="H118" s="12" t="s">
        <v>266</v>
      </c>
      <c r="I118" s="12" t="s">
        <v>267</v>
      </c>
      <c r="J118" s="430">
        <v>50</v>
      </c>
      <c r="K118" s="209" t="s">
        <v>4691</v>
      </c>
      <c r="L118" s="210">
        <v>50</v>
      </c>
      <c r="M118" s="209" t="s">
        <v>4691</v>
      </c>
      <c r="N118" s="210">
        <v>100</v>
      </c>
      <c r="O118" s="210"/>
      <c r="P118" s="210">
        <v>100</v>
      </c>
      <c r="Q118" s="210"/>
      <c r="R118" s="210">
        <v>100</v>
      </c>
      <c r="S118" s="210"/>
      <c r="T118" s="210">
        <v>100</v>
      </c>
      <c r="U118" s="210"/>
      <c r="V118" s="210">
        <v>100</v>
      </c>
      <c r="W118" s="41"/>
      <c r="X118" s="210">
        <v>100</v>
      </c>
      <c r="Y118" s="210"/>
    </row>
    <row r="119" spans="1:25" ht="45" x14ac:dyDescent="0.25">
      <c r="A119" s="564" t="s">
        <v>5038</v>
      </c>
      <c r="B119" s="564"/>
      <c r="C119" s="564"/>
      <c r="D119" s="564"/>
      <c r="E119" s="754" t="s">
        <v>6992</v>
      </c>
      <c r="F119" s="450" t="s">
        <v>268</v>
      </c>
      <c r="G119" s="12" t="s">
        <v>269</v>
      </c>
      <c r="H119" s="12" t="s">
        <v>270</v>
      </c>
      <c r="I119" s="12" t="s">
        <v>271</v>
      </c>
      <c r="J119" s="430">
        <v>100</v>
      </c>
      <c r="K119" s="430"/>
      <c r="L119" s="210">
        <v>100</v>
      </c>
      <c r="M119" s="209"/>
      <c r="N119" s="210">
        <v>100</v>
      </c>
      <c r="O119" s="210"/>
      <c r="P119" s="210">
        <v>100</v>
      </c>
      <c r="Q119" s="210"/>
      <c r="R119" s="210">
        <v>100</v>
      </c>
      <c r="S119" s="210"/>
      <c r="T119" s="210">
        <v>100</v>
      </c>
      <c r="U119" s="210"/>
      <c r="V119" s="210">
        <v>100</v>
      </c>
      <c r="W119" s="41"/>
      <c r="X119" s="210">
        <v>100</v>
      </c>
      <c r="Y119" s="210"/>
    </row>
    <row r="120" spans="1:25" ht="165" x14ac:dyDescent="0.25">
      <c r="A120" s="564" t="s">
        <v>5039</v>
      </c>
      <c r="B120" s="564"/>
      <c r="C120" s="564"/>
      <c r="D120" s="564"/>
      <c r="E120" s="754" t="s">
        <v>6993</v>
      </c>
      <c r="F120" s="450" t="s">
        <v>272</v>
      </c>
      <c r="G120" s="12" t="s">
        <v>273</v>
      </c>
      <c r="H120" s="12" t="s">
        <v>274</v>
      </c>
      <c r="I120" s="12" t="s">
        <v>275</v>
      </c>
      <c r="J120" s="430">
        <v>50</v>
      </c>
      <c r="K120" s="420" t="s">
        <v>4668</v>
      </c>
      <c r="L120" s="430">
        <v>50</v>
      </c>
      <c r="M120" s="209"/>
      <c r="N120" s="430">
        <v>50</v>
      </c>
      <c r="O120" s="210"/>
      <c r="P120" s="430">
        <v>50</v>
      </c>
      <c r="Q120" s="210"/>
      <c r="R120" s="430">
        <v>50</v>
      </c>
      <c r="S120" s="210"/>
      <c r="T120" s="430">
        <v>50</v>
      </c>
      <c r="U120" s="210"/>
      <c r="V120" s="430">
        <v>50</v>
      </c>
      <c r="W120" s="41"/>
      <c r="X120" s="430">
        <v>50</v>
      </c>
      <c r="Y120" s="210"/>
    </row>
    <row r="121" spans="1:25" ht="165" x14ac:dyDescent="0.25">
      <c r="A121" s="564" t="s">
        <v>5040</v>
      </c>
      <c r="B121" s="564"/>
      <c r="C121" s="564"/>
      <c r="D121" s="564"/>
      <c r="E121" s="754" t="s">
        <v>6994</v>
      </c>
      <c r="F121" s="450" t="s">
        <v>276</v>
      </c>
      <c r="G121" s="12" t="s">
        <v>277</v>
      </c>
      <c r="H121" s="12" t="s">
        <v>278</v>
      </c>
      <c r="I121" s="12" t="s">
        <v>5119</v>
      </c>
      <c r="J121" s="430">
        <v>50</v>
      </c>
      <c r="K121" s="209" t="s">
        <v>4671</v>
      </c>
      <c r="L121" s="210">
        <v>50</v>
      </c>
      <c r="M121" s="209" t="s">
        <v>4672</v>
      </c>
      <c r="N121" s="210">
        <v>0</v>
      </c>
      <c r="O121" s="420" t="s">
        <v>4669</v>
      </c>
      <c r="P121" s="210">
        <v>0</v>
      </c>
      <c r="Q121" s="210"/>
      <c r="R121" s="210">
        <v>0</v>
      </c>
      <c r="S121" s="210"/>
      <c r="T121" s="210">
        <v>0</v>
      </c>
      <c r="U121" s="210"/>
      <c r="V121" s="210">
        <v>0</v>
      </c>
      <c r="W121" s="41"/>
      <c r="X121" s="210">
        <v>0</v>
      </c>
      <c r="Y121" s="210"/>
    </row>
    <row r="122" spans="1:25" s="501" customFormat="1" ht="69" x14ac:dyDescent="0.25">
      <c r="A122" s="31">
        <v>72</v>
      </c>
      <c r="B122" s="31"/>
      <c r="C122" s="31"/>
      <c r="D122" s="763" t="s">
        <v>6995</v>
      </c>
      <c r="E122" s="763"/>
      <c r="F122" s="517" t="s">
        <v>647</v>
      </c>
      <c r="G122" s="30"/>
      <c r="H122" s="30"/>
      <c r="I122" s="30"/>
      <c r="J122" s="568">
        <f>AVERAGE(J123:J127)</f>
        <v>50</v>
      </c>
      <c r="K122" s="221"/>
      <c r="L122" s="568">
        <f>AVERAGE(L123:L127)</f>
        <v>50</v>
      </c>
      <c r="M122" s="569"/>
      <c r="N122" s="568">
        <f>AVERAGE(N123:N127)</f>
        <v>50</v>
      </c>
      <c r="O122" s="221"/>
      <c r="P122" s="568">
        <f>AVERAGE(P123:P127)</f>
        <v>50</v>
      </c>
      <c r="Q122" s="221"/>
      <c r="R122" s="568">
        <f>AVERAGE(R123:R127)</f>
        <v>50</v>
      </c>
      <c r="S122" s="221"/>
      <c r="T122" s="568">
        <f>AVERAGE(T123:T127)</f>
        <v>50</v>
      </c>
      <c r="U122" s="221"/>
      <c r="V122" s="568">
        <f>AVERAGE(V123:V127)</f>
        <v>50</v>
      </c>
      <c r="W122" s="43"/>
      <c r="X122" s="568">
        <f>AVERAGE(X123:X127)</f>
        <v>50</v>
      </c>
      <c r="Y122" s="221"/>
    </row>
    <row r="123" spans="1:25" ht="90" x14ac:dyDescent="0.25">
      <c r="A123" s="564" t="s">
        <v>579</v>
      </c>
      <c r="B123" s="564"/>
      <c r="C123" s="564"/>
      <c r="D123" s="564"/>
      <c r="E123" s="754" t="s">
        <v>6991</v>
      </c>
      <c r="F123" s="450" t="s">
        <v>279</v>
      </c>
      <c r="G123" s="12" t="s">
        <v>5041</v>
      </c>
      <c r="H123" s="12" t="s">
        <v>5042</v>
      </c>
      <c r="I123" s="12" t="s">
        <v>5043</v>
      </c>
      <c r="J123" s="430">
        <v>50</v>
      </c>
      <c r="K123" s="210" t="s">
        <v>4677</v>
      </c>
      <c r="L123" s="430">
        <v>50</v>
      </c>
      <c r="M123" s="209"/>
      <c r="N123" s="430">
        <v>50</v>
      </c>
      <c r="O123" s="210"/>
      <c r="P123" s="430">
        <v>50</v>
      </c>
      <c r="Q123" s="210"/>
      <c r="R123" s="430">
        <v>50</v>
      </c>
      <c r="S123" s="210"/>
      <c r="T123" s="430">
        <v>50</v>
      </c>
      <c r="U123" s="247"/>
      <c r="V123" s="430">
        <v>50</v>
      </c>
      <c r="W123" s="41"/>
      <c r="X123" s="430">
        <v>50</v>
      </c>
      <c r="Y123" s="210" t="s">
        <v>4677</v>
      </c>
    </row>
    <row r="124" spans="1:25" ht="105" x14ac:dyDescent="0.25">
      <c r="A124" s="564" t="s">
        <v>580</v>
      </c>
      <c r="B124" s="564"/>
      <c r="C124" s="564"/>
      <c r="D124" s="564"/>
      <c r="E124" s="754" t="s">
        <v>6990</v>
      </c>
      <c r="F124" s="450" t="s">
        <v>280</v>
      </c>
      <c r="G124" s="12" t="s">
        <v>281</v>
      </c>
      <c r="H124" s="12" t="s">
        <v>282</v>
      </c>
      <c r="I124" s="12" t="s">
        <v>267</v>
      </c>
      <c r="J124" s="430">
        <v>50</v>
      </c>
      <c r="K124" s="420" t="s">
        <v>4674</v>
      </c>
      <c r="L124" s="430">
        <v>50</v>
      </c>
      <c r="M124" s="209"/>
      <c r="N124" s="430">
        <v>50</v>
      </c>
      <c r="O124" s="210"/>
      <c r="P124" s="430">
        <v>50</v>
      </c>
      <c r="Q124" s="210"/>
      <c r="R124" s="430">
        <v>50</v>
      </c>
      <c r="S124" s="210"/>
      <c r="T124" s="430">
        <v>50</v>
      </c>
      <c r="U124" s="210"/>
      <c r="V124" s="430">
        <v>50</v>
      </c>
      <c r="W124" s="41"/>
      <c r="X124" s="430">
        <v>50</v>
      </c>
      <c r="Y124" s="210"/>
    </row>
    <row r="125" spans="1:25" ht="45" x14ac:dyDescent="0.25">
      <c r="A125" s="564" t="s">
        <v>581</v>
      </c>
      <c r="B125" s="564"/>
      <c r="C125" s="564"/>
      <c r="D125" s="564"/>
      <c r="E125" s="754" t="s">
        <v>6992</v>
      </c>
      <c r="F125" s="450" t="s">
        <v>283</v>
      </c>
      <c r="G125" s="12" t="s">
        <v>269</v>
      </c>
      <c r="H125" s="12" t="s">
        <v>270</v>
      </c>
      <c r="I125" s="12" t="s">
        <v>271</v>
      </c>
      <c r="J125" s="430">
        <v>100</v>
      </c>
      <c r="K125" s="430"/>
      <c r="L125" s="430">
        <v>100</v>
      </c>
      <c r="M125" s="209"/>
      <c r="N125" s="430">
        <v>100</v>
      </c>
      <c r="O125" s="210"/>
      <c r="P125" s="430">
        <v>100</v>
      </c>
      <c r="Q125" s="211"/>
      <c r="R125" s="430">
        <v>100</v>
      </c>
      <c r="S125" s="210"/>
      <c r="T125" s="430">
        <v>100</v>
      </c>
      <c r="U125" s="210"/>
      <c r="V125" s="430">
        <v>100</v>
      </c>
      <c r="W125" s="41"/>
      <c r="X125" s="430">
        <v>100</v>
      </c>
      <c r="Y125" s="210"/>
    </row>
    <row r="126" spans="1:25" ht="165" x14ac:dyDescent="0.25">
      <c r="A126" s="564" t="s">
        <v>582</v>
      </c>
      <c r="B126" s="564"/>
      <c r="C126" s="564"/>
      <c r="D126" s="564"/>
      <c r="E126" s="754" t="s">
        <v>6993</v>
      </c>
      <c r="F126" s="450" t="s">
        <v>272</v>
      </c>
      <c r="G126" s="12" t="s">
        <v>273</v>
      </c>
      <c r="H126" s="12" t="s">
        <v>274</v>
      </c>
      <c r="I126" s="12" t="s">
        <v>275</v>
      </c>
      <c r="J126" s="430">
        <v>50</v>
      </c>
      <c r="K126" s="420" t="s">
        <v>4675</v>
      </c>
      <c r="L126" s="430">
        <v>50</v>
      </c>
      <c r="M126" s="209"/>
      <c r="N126" s="430">
        <v>50</v>
      </c>
      <c r="O126" s="210"/>
      <c r="P126" s="430">
        <v>50</v>
      </c>
      <c r="Q126" s="210"/>
      <c r="R126" s="430">
        <v>50</v>
      </c>
      <c r="S126" s="210"/>
      <c r="T126" s="430">
        <v>50</v>
      </c>
      <c r="U126" s="210"/>
      <c r="V126" s="430">
        <v>50</v>
      </c>
      <c r="W126" s="41"/>
      <c r="X126" s="430">
        <v>50</v>
      </c>
      <c r="Y126" s="210"/>
    </row>
    <row r="127" spans="1:25" ht="120" x14ac:dyDescent="0.25">
      <c r="A127" s="564" t="s">
        <v>583</v>
      </c>
      <c r="B127" s="564"/>
      <c r="C127" s="564"/>
      <c r="D127" s="564"/>
      <c r="E127" s="754" t="s">
        <v>6994</v>
      </c>
      <c r="F127" s="450" t="s">
        <v>276</v>
      </c>
      <c r="G127" s="12" t="s">
        <v>277</v>
      </c>
      <c r="H127" s="12" t="s">
        <v>278</v>
      </c>
      <c r="I127" s="12" t="s">
        <v>5119</v>
      </c>
      <c r="J127" s="430">
        <v>0</v>
      </c>
      <c r="K127" s="420" t="s">
        <v>4676</v>
      </c>
      <c r="L127" s="430">
        <v>0</v>
      </c>
      <c r="M127" s="209"/>
      <c r="N127" s="430">
        <v>0</v>
      </c>
      <c r="O127" s="210"/>
      <c r="P127" s="430">
        <v>0</v>
      </c>
      <c r="Q127" s="210"/>
      <c r="R127" s="430">
        <v>0</v>
      </c>
      <c r="S127" s="210"/>
      <c r="T127" s="430">
        <v>0</v>
      </c>
      <c r="U127" s="210"/>
      <c r="V127" s="430">
        <v>0</v>
      </c>
      <c r="W127" s="41"/>
      <c r="X127" s="430">
        <v>0</v>
      </c>
      <c r="Y127" s="210"/>
    </row>
    <row r="128" spans="1:25" s="501" customFormat="1" ht="51.75" x14ac:dyDescent="0.25">
      <c r="A128" s="31">
        <v>73</v>
      </c>
      <c r="B128" s="31"/>
      <c r="C128" s="31"/>
      <c r="D128" s="763" t="s">
        <v>6996</v>
      </c>
      <c r="E128" s="763"/>
      <c r="F128" s="517" t="s">
        <v>648</v>
      </c>
      <c r="G128" s="30"/>
      <c r="H128" s="30"/>
      <c r="I128" s="30"/>
      <c r="J128" s="568">
        <f>AVERAGE(J129:J133)</f>
        <v>10</v>
      </c>
      <c r="K128" s="221"/>
      <c r="L128" s="568">
        <f>AVERAGE(L129:L133)</f>
        <v>10</v>
      </c>
      <c r="M128" s="569"/>
      <c r="N128" s="568">
        <f>AVERAGE(N129:N133)</f>
        <v>10</v>
      </c>
      <c r="O128" s="221"/>
      <c r="P128" s="568">
        <f>AVERAGE(P129:P133)</f>
        <v>10</v>
      </c>
      <c r="Q128" s="221"/>
      <c r="R128" s="568">
        <f>AVERAGE(R129:R133)</f>
        <v>10</v>
      </c>
      <c r="S128" s="221"/>
      <c r="T128" s="568">
        <f>AVERAGE(T129:T133)</f>
        <v>10</v>
      </c>
      <c r="U128" s="221"/>
      <c r="V128" s="568">
        <f>AVERAGE(V129:V133)</f>
        <v>70</v>
      </c>
      <c r="W128" s="43"/>
      <c r="X128" s="568">
        <f>AVERAGE(X129:X133)</f>
        <v>70</v>
      </c>
      <c r="Y128" s="221"/>
    </row>
    <row r="129" spans="1:25" ht="216.75" x14ac:dyDescent="0.25">
      <c r="A129" s="564" t="s">
        <v>584</v>
      </c>
      <c r="B129" s="564"/>
      <c r="C129" s="564"/>
      <c r="D129" s="564"/>
      <c r="E129" s="754" t="s">
        <v>6991</v>
      </c>
      <c r="F129" s="450" t="s">
        <v>284</v>
      </c>
      <c r="G129" s="12" t="s">
        <v>5044</v>
      </c>
      <c r="H129" s="12" t="s">
        <v>5045</v>
      </c>
      <c r="I129" s="12" t="s">
        <v>5046</v>
      </c>
      <c r="J129" s="418">
        <v>50</v>
      </c>
      <c r="K129" s="190"/>
      <c r="L129" s="418">
        <v>50</v>
      </c>
      <c r="M129" s="209"/>
      <c r="N129" s="418">
        <v>50</v>
      </c>
      <c r="O129" s="210"/>
      <c r="P129" s="418">
        <v>50</v>
      </c>
      <c r="Q129" s="210" t="s">
        <v>4680</v>
      </c>
      <c r="R129" s="418">
        <v>50</v>
      </c>
      <c r="S129" s="210" t="s">
        <v>4679</v>
      </c>
      <c r="T129" s="418">
        <v>50</v>
      </c>
      <c r="U129" s="418" t="s">
        <v>4678</v>
      </c>
      <c r="V129" s="430">
        <v>50</v>
      </c>
      <c r="W129" s="41"/>
      <c r="X129" s="430">
        <v>50</v>
      </c>
      <c r="Y129" s="430"/>
    </row>
    <row r="130" spans="1:25" ht="105" x14ac:dyDescent="0.25">
      <c r="A130" s="564" t="s">
        <v>585</v>
      </c>
      <c r="B130" s="564"/>
      <c r="C130" s="564"/>
      <c r="D130" s="564"/>
      <c r="E130" s="754" t="s">
        <v>6990</v>
      </c>
      <c r="F130" s="450" t="s">
        <v>287</v>
      </c>
      <c r="G130" s="12" t="s">
        <v>265</v>
      </c>
      <c r="H130" s="12" t="s">
        <v>282</v>
      </c>
      <c r="I130" s="12" t="s">
        <v>288</v>
      </c>
      <c r="J130" s="1">
        <v>0</v>
      </c>
      <c r="K130" s="1"/>
      <c r="L130" s="1">
        <v>0</v>
      </c>
      <c r="M130" s="209"/>
      <c r="N130" s="1">
        <v>0</v>
      </c>
      <c r="O130" s="210"/>
      <c r="P130" s="1">
        <v>0</v>
      </c>
      <c r="Q130" s="210"/>
      <c r="R130" s="1">
        <v>0</v>
      </c>
      <c r="S130" s="210"/>
      <c r="T130" s="210">
        <v>0</v>
      </c>
      <c r="U130" s="210"/>
      <c r="V130" s="422">
        <v>100</v>
      </c>
      <c r="W130" s="41"/>
      <c r="X130" s="422">
        <v>100</v>
      </c>
      <c r="Y130" s="422"/>
    </row>
    <row r="131" spans="1:25" ht="45" x14ac:dyDescent="0.25">
      <c r="A131" s="564" t="s">
        <v>586</v>
      </c>
      <c r="B131" s="564"/>
      <c r="C131" s="564"/>
      <c r="D131" s="564"/>
      <c r="E131" s="754" t="s">
        <v>6992</v>
      </c>
      <c r="F131" s="450" t="s">
        <v>268</v>
      </c>
      <c r="G131" s="12" t="s">
        <v>269</v>
      </c>
      <c r="H131" s="12" t="s">
        <v>270</v>
      </c>
      <c r="I131" s="12" t="s">
        <v>271</v>
      </c>
      <c r="J131" s="1">
        <v>0</v>
      </c>
      <c r="K131" s="1"/>
      <c r="L131" s="1">
        <v>0</v>
      </c>
      <c r="M131" s="209"/>
      <c r="N131" s="1">
        <v>0</v>
      </c>
      <c r="O131" s="210"/>
      <c r="P131" s="1">
        <v>0</v>
      </c>
      <c r="Q131" s="210"/>
      <c r="R131" s="1">
        <v>0</v>
      </c>
      <c r="S131" s="210"/>
      <c r="T131" s="210">
        <v>0</v>
      </c>
      <c r="U131" s="210"/>
      <c r="V131" s="422">
        <v>100</v>
      </c>
      <c r="W131" s="41"/>
      <c r="X131" s="422">
        <v>100</v>
      </c>
      <c r="Y131" s="422"/>
    </row>
    <row r="132" spans="1:25" ht="165" x14ac:dyDescent="0.25">
      <c r="A132" s="564" t="s">
        <v>587</v>
      </c>
      <c r="B132" s="564"/>
      <c r="C132" s="564"/>
      <c r="D132" s="564"/>
      <c r="E132" s="754" t="s">
        <v>6993</v>
      </c>
      <c r="F132" s="450" t="s">
        <v>1569</v>
      </c>
      <c r="G132" s="12" t="s">
        <v>273</v>
      </c>
      <c r="H132" s="12" t="s">
        <v>274</v>
      </c>
      <c r="I132" s="12" t="s">
        <v>275</v>
      </c>
      <c r="J132" s="1">
        <v>0</v>
      </c>
      <c r="K132" s="1"/>
      <c r="L132" s="1">
        <v>0</v>
      </c>
      <c r="M132" s="209"/>
      <c r="N132" s="1">
        <v>0</v>
      </c>
      <c r="O132" s="210"/>
      <c r="P132" s="1">
        <v>0</v>
      </c>
      <c r="Q132" s="210"/>
      <c r="R132" s="1">
        <v>0</v>
      </c>
      <c r="S132" s="210"/>
      <c r="T132" s="210">
        <v>0</v>
      </c>
      <c r="U132" s="210"/>
      <c r="V132" s="422">
        <v>100</v>
      </c>
      <c r="W132" s="41"/>
      <c r="X132" s="422">
        <v>100</v>
      </c>
      <c r="Y132" s="422"/>
    </row>
    <row r="133" spans="1:25" ht="120" x14ac:dyDescent="0.25">
      <c r="A133" s="564" t="s">
        <v>588</v>
      </c>
      <c r="B133" s="564"/>
      <c r="C133" s="564"/>
      <c r="D133" s="564"/>
      <c r="E133" s="754" t="s">
        <v>6994</v>
      </c>
      <c r="F133" s="450" t="s">
        <v>276</v>
      </c>
      <c r="G133" s="12" t="s">
        <v>277</v>
      </c>
      <c r="H133" s="12" t="s">
        <v>278</v>
      </c>
      <c r="I133" s="12" t="s">
        <v>5119</v>
      </c>
      <c r="J133" s="1">
        <v>0</v>
      </c>
      <c r="K133" s="1"/>
      <c r="L133" s="1">
        <v>0</v>
      </c>
      <c r="M133" s="209"/>
      <c r="N133" s="1">
        <v>0</v>
      </c>
      <c r="O133" s="210"/>
      <c r="P133" s="1">
        <v>0</v>
      </c>
      <c r="Q133" s="210"/>
      <c r="R133" s="1">
        <v>0</v>
      </c>
      <c r="S133" s="210"/>
      <c r="T133" s="1">
        <v>0</v>
      </c>
      <c r="U133" s="1"/>
      <c r="V133" s="430">
        <v>0</v>
      </c>
      <c r="W133" s="41"/>
      <c r="X133" s="430">
        <v>0</v>
      </c>
      <c r="Y133" s="430"/>
    </row>
    <row r="134" spans="1:25" s="501" customFormat="1" ht="51.75" x14ac:dyDescent="0.25">
      <c r="A134" s="31">
        <v>74</v>
      </c>
      <c r="B134" s="31"/>
      <c r="C134" s="31"/>
      <c r="D134" s="763" t="s">
        <v>6997</v>
      </c>
      <c r="E134" s="763"/>
      <c r="F134" s="517" t="s">
        <v>649</v>
      </c>
      <c r="G134" s="30"/>
      <c r="H134" s="30"/>
      <c r="I134" s="30"/>
      <c r="J134" s="568">
        <f>AVERAGE(J135:J139)</f>
        <v>70</v>
      </c>
      <c r="K134" s="221"/>
      <c r="L134" s="568">
        <f>AVERAGE(L135:L139)</f>
        <v>60</v>
      </c>
      <c r="M134" s="569"/>
      <c r="N134" s="568">
        <f>AVERAGE(N135:N139)</f>
        <v>60</v>
      </c>
      <c r="O134" s="221"/>
      <c r="P134" s="568">
        <f>AVERAGE(P135:P139)</f>
        <v>60</v>
      </c>
      <c r="Q134" s="221"/>
      <c r="R134" s="568">
        <f>AVERAGE(R135:R139)</f>
        <v>60</v>
      </c>
      <c r="S134" s="221"/>
      <c r="T134" s="568">
        <f>AVERAGE(T135:T139)</f>
        <v>60</v>
      </c>
      <c r="U134" s="221"/>
      <c r="V134" s="568">
        <f>AVERAGE(V135:V139)</f>
        <v>60</v>
      </c>
      <c r="W134" s="43"/>
      <c r="X134" s="568">
        <f>AVERAGE(X135:X139)</f>
        <v>60</v>
      </c>
      <c r="Y134" s="221"/>
    </row>
    <row r="135" spans="1:25" ht="409.5" x14ac:dyDescent="0.25">
      <c r="A135" s="564" t="s">
        <v>589</v>
      </c>
      <c r="B135" s="564"/>
      <c r="C135" s="564"/>
      <c r="D135" s="564"/>
      <c r="E135" s="754" t="s">
        <v>6991</v>
      </c>
      <c r="F135" s="450" t="s">
        <v>289</v>
      </c>
      <c r="G135" s="12" t="s">
        <v>285</v>
      </c>
      <c r="H135" s="12" t="s">
        <v>286</v>
      </c>
      <c r="I135" s="12" t="s">
        <v>5047</v>
      </c>
      <c r="J135" s="430">
        <v>100</v>
      </c>
      <c r="K135" s="420" t="s">
        <v>4683</v>
      </c>
      <c r="L135" s="430">
        <v>100</v>
      </c>
      <c r="M135" s="209" t="s">
        <v>4682</v>
      </c>
      <c r="N135" s="430">
        <v>100</v>
      </c>
      <c r="O135" s="210"/>
      <c r="P135" s="430">
        <v>100</v>
      </c>
      <c r="Q135" s="210"/>
      <c r="R135" s="430">
        <v>100</v>
      </c>
      <c r="S135" s="210"/>
      <c r="T135" s="430">
        <v>100</v>
      </c>
      <c r="U135" s="210"/>
      <c r="V135" s="430">
        <v>100</v>
      </c>
      <c r="W135" s="297"/>
      <c r="X135" s="430">
        <v>100</v>
      </c>
      <c r="Y135" s="210"/>
    </row>
    <row r="136" spans="1:25" ht="270" x14ac:dyDescent="0.25">
      <c r="A136" s="564" t="s">
        <v>590</v>
      </c>
      <c r="B136" s="564"/>
      <c r="C136" s="564"/>
      <c r="D136" s="564"/>
      <c r="E136" s="754" t="s">
        <v>6990</v>
      </c>
      <c r="F136" s="450" t="s">
        <v>290</v>
      </c>
      <c r="G136" s="12" t="s">
        <v>265</v>
      </c>
      <c r="H136" s="12" t="s">
        <v>291</v>
      </c>
      <c r="I136" s="12" t="s">
        <v>267</v>
      </c>
      <c r="J136" s="448">
        <v>50</v>
      </c>
      <c r="K136" s="511" t="s">
        <v>4685</v>
      </c>
      <c r="L136" s="448">
        <v>50</v>
      </c>
      <c r="M136" s="209"/>
      <c r="N136" s="448">
        <v>50</v>
      </c>
      <c r="O136" s="210"/>
      <c r="P136" s="448">
        <v>50</v>
      </c>
      <c r="Q136" s="210"/>
      <c r="R136" s="448">
        <v>50</v>
      </c>
      <c r="S136" s="210"/>
      <c r="T136" s="448">
        <v>50</v>
      </c>
      <c r="U136" s="210"/>
      <c r="V136" s="448">
        <v>50</v>
      </c>
      <c r="W136" s="41"/>
      <c r="X136" s="448">
        <v>50</v>
      </c>
      <c r="Y136" s="210"/>
    </row>
    <row r="137" spans="1:25" ht="60" x14ac:dyDescent="0.25">
      <c r="A137" s="564" t="s">
        <v>591</v>
      </c>
      <c r="B137" s="564"/>
      <c r="C137" s="564"/>
      <c r="D137" s="564"/>
      <c r="E137" s="754" t="s">
        <v>6992</v>
      </c>
      <c r="F137" s="450" t="s">
        <v>268</v>
      </c>
      <c r="G137" s="12" t="s">
        <v>269</v>
      </c>
      <c r="H137" s="12" t="s">
        <v>270</v>
      </c>
      <c r="I137" s="12" t="s">
        <v>271</v>
      </c>
      <c r="J137" s="430">
        <v>0</v>
      </c>
      <c r="K137" s="420" t="s">
        <v>4684</v>
      </c>
      <c r="L137" s="430">
        <v>100</v>
      </c>
      <c r="M137" s="209"/>
      <c r="N137" s="430">
        <v>100</v>
      </c>
      <c r="O137" s="210"/>
      <c r="P137" s="430">
        <v>100</v>
      </c>
      <c r="Q137" s="210"/>
      <c r="R137" s="430">
        <v>100</v>
      </c>
      <c r="S137" s="210"/>
      <c r="T137" s="430">
        <v>100</v>
      </c>
      <c r="U137" s="210"/>
      <c r="V137" s="430">
        <v>100</v>
      </c>
      <c r="W137" s="41"/>
      <c r="X137" s="430">
        <v>100</v>
      </c>
      <c r="Y137" s="210"/>
    </row>
    <row r="138" spans="1:25" ht="165.75" x14ac:dyDescent="0.25">
      <c r="A138" s="564" t="s">
        <v>592</v>
      </c>
      <c r="B138" s="564"/>
      <c r="C138" s="564"/>
      <c r="D138" s="564"/>
      <c r="E138" s="754" t="s">
        <v>6993</v>
      </c>
      <c r="F138" s="450" t="s">
        <v>272</v>
      </c>
      <c r="G138" s="12" t="s">
        <v>273</v>
      </c>
      <c r="H138" s="12" t="s">
        <v>274</v>
      </c>
      <c r="I138" s="12" t="s">
        <v>275</v>
      </c>
      <c r="J138" s="430">
        <v>100</v>
      </c>
      <c r="K138" s="418" t="s">
        <v>4686</v>
      </c>
      <c r="L138" s="430">
        <v>50</v>
      </c>
      <c r="M138" s="418" t="s">
        <v>4681</v>
      </c>
      <c r="N138" s="430">
        <v>50</v>
      </c>
      <c r="O138" s="210"/>
      <c r="P138" s="430">
        <v>50</v>
      </c>
      <c r="Q138" s="210"/>
      <c r="R138" s="430">
        <v>50</v>
      </c>
      <c r="S138" s="210"/>
      <c r="T138" s="430">
        <v>50</v>
      </c>
      <c r="U138" s="210"/>
      <c r="V138" s="430">
        <v>50</v>
      </c>
      <c r="W138" s="41"/>
      <c r="X138" s="430">
        <v>50</v>
      </c>
      <c r="Y138" s="210"/>
    </row>
    <row r="139" spans="1:25" ht="120" x14ac:dyDescent="0.25">
      <c r="A139" s="564" t="s">
        <v>593</v>
      </c>
      <c r="B139" s="564"/>
      <c r="C139" s="564"/>
      <c r="D139" s="564"/>
      <c r="E139" s="754" t="s">
        <v>6994</v>
      </c>
      <c r="F139" s="450" t="s">
        <v>276</v>
      </c>
      <c r="G139" s="12" t="s">
        <v>277</v>
      </c>
      <c r="H139" s="12" t="s">
        <v>278</v>
      </c>
      <c r="I139" s="12" t="s">
        <v>5119</v>
      </c>
      <c r="J139" s="430">
        <v>100</v>
      </c>
      <c r="K139" s="210" t="s">
        <v>5146</v>
      </c>
      <c r="L139" s="430">
        <v>0</v>
      </c>
      <c r="M139" s="420" t="s">
        <v>4676</v>
      </c>
      <c r="N139" s="430">
        <v>0</v>
      </c>
      <c r="O139" s="210"/>
      <c r="P139" s="430">
        <v>0</v>
      </c>
      <c r="Q139" s="210"/>
      <c r="R139" s="430">
        <v>0</v>
      </c>
      <c r="S139" s="210"/>
      <c r="T139" s="430">
        <v>0</v>
      </c>
      <c r="U139" s="210"/>
      <c r="V139" s="430">
        <v>0</v>
      </c>
      <c r="W139" s="41"/>
      <c r="X139" s="430">
        <v>0</v>
      </c>
      <c r="Y139" s="210"/>
    </row>
    <row r="140" spans="1:25" s="504" customFormat="1" ht="138" customHeight="1" x14ac:dyDescent="0.25">
      <c r="A140" s="28"/>
      <c r="B140" s="28"/>
      <c r="C140" s="750" t="s">
        <v>594</v>
      </c>
      <c r="D140" s="28"/>
      <c r="E140" s="1023"/>
      <c r="F140" s="762" t="s">
        <v>531</v>
      </c>
      <c r="G140" s="751"/>
      <c r="H140" s="751"/>
      <c r="I140" s="751"/>
      <c r="J140" s="571">
        <f>AVERAGE(J141:J145)</f>
        <v>30</v>
      </c>
      <c r="K140" s="224"/>
      <c r="L140" s="571">
        <f>AVERAGE(L141:L145)</f>
        <v>10</v>
      </c>
      <c r="M140" s="224"/>
      <c r="N140" s="571">
        <f>AVERAGE(N141:N145)</f>
        <v>0</v>
      </c>
      <c r="O140" s="224"/>
      <c r="P140" s="571">
        <f>AVERAGE(P141:P145)</f>
        <v>0</v>
      </c>
      <c r="Q140" s="224"/>
      <c r="R140" s="571">
        <f>AVERAGE(R141:R145)</f>
        <v>0</v>
      </c>
      <c r="S140" s="224"/>
      <c r="T140" s="571">
        <f>AVERAGE(T141:T145)</f>
        <v>0</v>
      </c>
      <c r="U140" s="224"/>
      <c r="V140" s="571">
        <f>AVERAGE(V141:V145)</f>
        <v>0</v>
      </c>
      <c r="W140" s="44"/>
      <c r="X140" s="571">
        <f>AVERAGE(X141:X145)</f>
        <v>0</v>
      </c>
      <c r="Y140" s="224"/>
    </row>
    <row r="141" spans="1:25" ht="409.5" x14ac:dyDescent="0.25">
      <c r="A141" s="564">
        <v>75</v>
      </c>
      <c r="B141" s="564"/>
      <c r="C141" s="564"/>
      <c r="D141" s="754" t="s">
        <v>309</v>
      </c>
      <c r="E141" s="754"/>
      <c r="F141" s="450" t="s">
        <v>292</v>
      </c>
      <c r="G141" s="12" t="s">
        <v>51</v>
      </c>
      <c r="H141" s="12" t="s">
        <v>52</v>
      </c>
      <c r="I141" s="12" t="s">
        <v>53</v>
      </c>
      <c r="J141" s="211">
        <v>50</v>
      </c>
      <c r="K141" s="210" t="s">
        <v>4692</v>
      </c>
      <c r="L141" s="430">
        <v>50</v>
      </c>
      <c r="M141" s="210" t="s">
        <v>4692</v>
      </c>
      <c r="N141" s="430">
        <v>0</v>
      </c>
      <c r="O141" s="420" t="s">
        <v>4687</v>
      </c>
      <c r="P141" s="430">
        <v>0</v>
      </c>
      <c r="Q141" s="210"/>
      <c r="R141" s="430">
        <v>0</v>
      </c>
      <c r="S141" s="210"/>
      <c r="T141" s="430">
        <v>0</v>
      </c>
      <c r="U141" s="210"/>
      <c r="V141" s="430">
        <v>0</v>
      </c>
      <c r="W141" s="41"/>
      <c r="X141" s="430">
        <v>0</v>
      </c>
      <c r="Y141" s="210"/>
    </row>
    <row r="142" spans="1:25" ht="180" x14ac:dyDescent="0.25">
      <c r="A142" s="564">
        <v>76</v>
      </c>
      <c r="B142" s="564"/>
      <c r="C142" s="564"/>
      <c r="D142" s="754" t="s">
        <v>310</v>
      </c>
      <c r="E142" s="754"/>
      <c r="F142" s="450" t="s">
        <v>293</v>
      </c>
      <c r="G142" s="12" t="s">
        <v>294</v>
      </c>
      <c r="H142" s="12" t="s">
        <v>295</v>
      </c>
      <c r="I142" s="12" t="s">
        <v>296</v>
      </c>
      <c r="J142" s="211">
        <v>50</v>
      </c>
      <c r="K142" s="210" t="s">
        <v>4690</v>
      </c>
      <c r="L142" s="430">
        <v>0</v>
      </c>
      <c r="M142" s="430"/>
      <c r="N142" s="430">
        <v>0</v>
      </c>
      <c r="O142" s="210"/>
      <c r="P142" s="430">
        <v>0</v>
      </c>
      <c r="Q142" s="210"/>
      <c r="R142" s="430">
        <v>0</v>
      </c>
      <c r="S142" s="191"/>
      <c r="T142" s="430">
        <v>0</v>
      </c>
      <c r="U142" s="191"/>
      <c r="V142" s="430">
        <v>0</v>
      </c>
      <c r="W142" s="768"/>
      <c r="X142" s="430">
        <v>0</v>
      </c>
      <c r="Y142" s="233"/>
    </row>
    <row r="143" spans="1:25" ht="180" x14ac:dyDescent="0.25">
      <c r="A143" s="564">
        <v>77</v>
      </c>
      <c r="B143" s="564"/>
      <c r="C143" s="564"/>
      <c r="D143" s="754" t="s">
        <v>311</v>
      </c>
      <c r="E143" s="754"/>
      <c r="F143" s="450" t="s">
        <v>297</v>
      </c>
      <c r="G143" s="12" t="s">
        <v>298</v>
      </c>
      <c r="H143" s="12" t="s">
        <v>299</v>
      </c>
      <c r="I143" s="12" t="s">
        <v>296</v>
      </c>
      <c r="J143" s="210">
        <v>0</v>
      </c>
      <c r="K143" s="191"/>
      <c r="L143" s="430">
        <v>0</v>
      </c>
      <c r="M143" s="430"/>
      <c r="N143" s="430">
        <v>0</v>
      </c>
      <c r="O143" s="210"/>
      <c r="P143" s="430">
        <v>0</v>
      </c>
      <c r="Q143" s="210"/>
      <c r="R143" s="430">
        <v>0</v>
      </c>
      <c r="S143" s="191"/>
      <c r="T143" s="430">
        <v>0</v>
      </c>
      <c r="U143" s="191"/>
      <c r="V143" s="430">
        <v>0</v>
      </c>
      <c r="W143" s="41"/>
      <c r="X143" s="430">
        <v>0</v>
      </c>
      <c r="Y143" s="233"/>
    </row>
    <row r="144" spans="1:25" ht="180" x14ac:dyDescent="0.25">
      <c r="A144" s="564">
        <v>78</v>
      </c>
      <c r="B144" s="564"/>
      <c r="C144" s="564"/>
      <c r="D144" s="754" t="s">
        <v>312</v>
      </c>
      <c r="E144" s="754"/>
      <c r="F144" s="450" t="s">
        <v>300</v>
      </c>
      <c r="G144" s="12" t="s">
        <v>301</v>
      </c>
      <c r="H144" s="12" t="s">
        <v>302</v>
      </c>
      <c r="I144" s="12" t="s">
        <v>296</v>
      </c>
      <c r="J144" s="210">
        <v>0</v>
      </c>
      <c r="K144" s="191" t="s">
        <v>4688</v>
      </c>
      <c r="L144" s="430">
        <v>0</v>
      </c>
      <c r="M144" s="430"/>
      <c r="N144" s="430">
        <v>0</v>
      </c>
      <c r="O144" s="210"/>
      <c r="P144" s="430">
        <v>0</v>
      </c>
      <c r="Q144" s="210"/>
      <c r="R144" s="430">
        <v>0</v>
      </c>
      <c r="S144" s="191"/>
      <c r="T144" s="430">
        <v>0</v>
      </c>
      <c r="U144" s="191"/>
      <c r="V144" s="430">
        <v>0</v>
      </c>
      <c r="W144" s="41"/>
      <c r="X144" s="430">
        <v>0</v>
      </c>
      <c r="Y144" s="233"/>
    </row>
    <row r="145" spans="1:25" ht="180" x14ac:dyDescent="0.25">
      <c r="A145" s="564">
        <v>79</v>
      </c>
      <c r="B145" s="564"/>
      <c r="C145" s="564"/>
      <c r="D145" s="754" t="s">
        <v>313</v>
      </c>
      <c r="E145" s="754"/>
      <c r="F145" s="450" t="s">
        <v>303</v>
      </c>
      <c r="G145" s="12" t="s">
        <v>301</v>
      </c>
      <c r="H145" s="12" t="s">
        <v>302</v>
      </c>
      <c r="I145" s="12" t="s">
        <v>296</v>
      </c>
      <c r="J145" s="210">
        <v>50</v>
      </c>
      <c r="K145" s="191" t="s">
        <v>4689</v>
      </c>
      <c r="L145" s="430">
        <v>0</v>
      </c>
      <c r="M145" s="430"/>
      <c r="N145" s="430">
        <v>0</v>
      </c>
      <c r="O145" s="210"/>
      <c r="P145" s="430">
        <v>0</v>
      </c>
      <c r="Q145" s="210"/>
      <c r="R145" s="430">
        <v>0</v>
      </c>
      <c r="S145" s="191"/>
      <c r="T145" s="430">
        <v>0</v>
      </c>
      <c r="U145" s="191"/>
      <c r="V145" s="430">
        <v>0</v>
      </c>
      <c r="W145" s="41"/>
      <c r="X145" s="430">
        <v>0</v>
      </c>
      <c r="Y145" s="233"/>
    </row>
    <row r="146" spans="1:25" s="504" customFormat="1" ht="60" x14ac:dyDescent="0.25">
      <c r="A146" s="28"/>
      <c r="B146" s="750" t="s">
        <v>595</v>
      </c>
      <c r="C146" s="28"/>
      <c r="D146" s="28"/>
      <c r="E146" s="28"/>
      <c r="F146" s="502" t="s">
        <v>5048</v>
      </c>
      <c r="G146" s="765"/>
      <c r="H146" s="765"/>
      <c r="I146" s="765"/>
      <c r="J146" s="563">
        <f>AVERAGE(J147,J152,J163,J172)</f>
        <v>74.25595238095238</v>
      </c>
      <c r="K146" s="28"/>
      <c r="L146" s="563">
        <f>AVERAGE(L147,L152,L163,L172)</f>
        <v>74.25595238095238</v>
      </c>
      <c r="M146" s="28"/>
      <c r="N146" s="563">
        <f>AVERAGE(N147,N152,N163,N172)</f>
        <v>73.660714285714278</v>
      </c>
      <c r="O146" s="28"/>
      <c r="P146" s="563">
        <f>AVERAGE(P147,P152,P163,P172)</f>
        <v>63.31845238095238</v>
      </c>
      <c r="Q146" s="28"/>
      <c r="R146" s="563">
        <f>AVERAGE(R147,R152,R163,R172)</f>
        <v>62.723214285714292</v>
      </c>
      <c r="S146" s="28"/>
      <c r="T146" s="563">
        <f>AVERAGE(T147,T152,T163,T172)</f>
        <v>61.011904761904759</v>
      </c>
      <c r="U146" s="28"/>
      <c r="V146" s="563">
        <f>AVERAGE(V147,V152,V163,V172)</f>
        <v>61.011904761904759</v>
      </c>
      <c r="W146" s="44"/>
      <c r="X146" s="563">
        <f>AVERAGE(X147,X152,X163,X172)</f>
        <v>61.011904761904759</v>
      </c>
      <c r="Y146" s="28"/>
    </row>
    <row r="147" spans="1:25" s="504" customFormat="1" ht="45" x14ac:dyDescent="0.25">
      <c r="A147" s="28"/>
      <c r="B147" s="28"/>
      <c r="C147" s="750" t="s">
        <v>596</v>
      </c>
      <c r="D147" s="28"/>
      <c r="E147" s="28"/>
      <c r="F147" s="502" t="s">
        <v>5049</v>
      </c>
      <c r="G147" s="769"/>
      <c r="H147" s="769"/>
      <c r="I147" s="769"/>
      <c r="J147" s="563">
        <f>AVERAGE(J148:J151)</f>
        <v>87.5</v>
      </c>
      <c r="K147" s="28"/>
      <c r="L147" s="563">
        <f>AVERAGE(L148:L151)</f>
        <v>87.5</v>
      </c>
      <c r="M147" s="28"/>
      <c r="N147" s="563">
        <f>AVERAGE(N148:N151)</f>
        <v>87.5</v>
      </c>
      <c r="O147" s="28"/>
      <c r="P147" s="563">
        <f>AVERAGE(P148:P151)</f>
        <v>100</v>
      </c>
      <c r="Q147" s="28"/>
      <c r="R147" s="563">
        <f>AVERAGE(R148:R151)</f>
        <v>100</v>
      </c>
      <c r="S147" s="28"/>
      <c r="T147" s="563">
        <f>AVERAGE(T148:T151)</f>
        <v>75</v>
      </c>
      <c r="U147" s="28"/>
      <c r="V147" s="563">
        <f>AVERAGE(V148:V151)</f>
        <v>75</v>
      </c>
      <c r="W147" s="44"/>
      <c r="X147" s="563">
        <f>AVERAGE(X148:X151)</f>
        <v>75</v>
      </c>
      <c r="Y147" s="28"/>
    </row>
    <row r="148" spans="1:25" ht="210" x14ac:dyDescent="0.25">
      <c r="A148" s="564">
        <v>80</v>
      </c>
      <c r="B148" s="564"/>
      <c r="C148" s="564"/>
      <c r="D148" s="754" t="s">
        <v>355</v>
      </c>
      <c r="E148" s="754"/>
      <c r="F148" s="450" t="s">
        <v>314</v>
      </c>
      <c r="G148" s="12" t="s">
        <v>315</v>
      </c>
      <c r="H148" s="12" t="s">
        <v>316</v>
      </c>
      <c r="I148" s="12" t="s">
        <v>317</v>
      </c>
      <c r="J148" s="430">
        <v>50</v>
      </c>
      <c r="K148" s="1" t="s">
        <v>4702</v>
      </c>
      <c r="L148" s="430">
        <v>50</v>
      </c>
      <c r="M148" s="565"/>
      <c r="N148" s="430">
        <v>50</v>
      </c>
      <c r="O148" s="1" t="s">
        <v>4701</v>
      </c>
      <c r="P148" s="430">
        <v>100</v>
      </c>
      <c r="Q148" s="1"/>
      <c r="R148" s="430">
        <v>100</v>
      </c>
      <c r="S148" s="420" t="s">
        <v>4693</v>
      </c>
      <c r="T148" s="430">
        <v>0</v>
      </c>
      <c r="U148" s="418" t="s">
        <v>4696</v>
      </c>
      <c r="V148" s="430">
        <v>0</v>
      </c>
      <c r="W148" s="40"/>
      <c r="X148" s="430">
        <v>0</v>
      </c>
      <c r="Y148" s="190"/>
    </row>
    <row r="149" spans="1:25" ht="60" x14ac:dyDescent="0.25">
      <c r="A149" s="564">
        <v>81</v>
      </c>
      <c r="B149" s="564"/>
      <c r="C149" s="564"/>
      <c r="D149" s="754" t="s">
        <v>356</v>
      </c>
      <c r="E149" s="754"/>
      <c r="F149" s="450" t="s">
        <v>318</v>
      </c>
      <c r="G149" s="12" t="s">
        <v>319</v>
      </c>
      <c r="H149" s="12" t="s">
        <v>320</v>
      </c>
      <c r="I149" s="12" t="s">
        <v>321</v>
      </c>
      <c r="J149" s="430">
        <v>100</v>
      </c>
      <c r="K149" s="430"/>
      <c r="L149" s="430">
        <v>100</v>
      </c>
      <c r="M149" s="565"/>
      <c r="N149" s="430">
        <v>100</v>
      </c>
      <c r="O149" s="1"/>
      <c r="P149" s="430">
        <v>100</v>
      </c>
      <c r="Q149" s="1"/>
      <c r="R149" s="430">
        <v>100</v>
      </c>
      <c r="S149" s="1"/>
      <c r="T149" s="430">
        <v>100</v>
      </c>
      <c r="U149" s="1"/>
      <c r="V149" s="430">
        <v>100</v>
      </c>
      <c r="W149" s="40"/>
      <c r="X149" s="430">
        <v>100</v>
      </c>
      <c r="Y149" s="1"/>
    </row>
    <row r="150" spans="1:25" ht="60" x14ac:dyDescent="0.25">
      <c r="A150" s="564">
        <v>82</v>
      </c>
      <c r="B150" s="564"/>
      <c r="C150" s="564"/>
      <c r="D150" s="754" t="s">
        <v>357</v>
      </c>
      <c r="E150" s="754"/>
      <c r="F150" s="450" t="s">
        <v>322</v>
      </c>
      <c r="G150" s="12" t="s">
        <v>323</v>
      </c>
      <c r="H150" s="12" t="s">
        <v>324</v>
      </c>
      <c r="I150" s="12" t="s">
        <v>325</v>
      </c>
      <c r="J150" s="430">
        <v>100</v>
      </c>
      <c r="K150" s="420" t="s">
        <v>4694</v>
      </c>
      <c r="L150" s="430">
        <v>100</v>
      </c>
      <c r="M150" s="565"/>
      <c r="N150" s="430">
        <v>100</v>
      </c>
      <c r="O150" s="1"/>
      <c r="P150" s="430">
        <v>100</v>
      </c>
      <c r="Q150" s="1"/>
      <c r="R150" s="430">
        <v>100</v>
      </c>
      <c r="S150" s="190"/>
      <c r="T150" s="430">
        <v>100</v>
      </c>
      <c r="U150" s="190"/>
      <c r="V150" s="430">
        <v>100</v>
      </c>
      <c r="W150" s="40"/>
      <c r="X150" s="430">
        <v>100</v>
      </c>
      <c r="Y150" s="1"/>
    </row>
    <row r="151" spans="1:25" ht="409.5" x14ac:dyDescent="0.25">
      <c r="A151" s="564">
        <v>83</v>
      </c>
      <c r="B151" s="564"/>
      <c r="C151" s="564"/>
      <c r="D151" s="754" t="s">
        <v>358</v>
      </c>
      <c r="E151" s="754"/>
      <c r="F151" s="450" t="s">
        <v>326</v>
      </c>
      <c r="G151" s="12" t="s">
        <v>327</v>
      </c>
      <c r="H151" s="12" t="s">
        <v>328</v>
      </c>
      <c r="I151" s="12" t="s">
        <v>329</v>
      </c>
      <c r="J151" s="430">
        <v>100</v>
      </c>
      <c r="K151" s="420" t="s">
        <v>4695</v>
      </c>
      <c r="L151" s="430">
        <v>100</v>
      </c>
      <c r="M151" s="190"/>
      <c r="N151" s="430">
        <v>100</v>
      </c>
      <c r="O151" s="190"/>
      <c r="P151" s="430">
        <v>100</v>
      </c>
      <c r="Q151" s="1"/>
      <c r="R151" s="430">
        <v>100</v>
      </c>
      <c r="S151" s="190"/>
      <c r="T151" s="430">
        <v>100</v>
      </c>
      <c r="U151" s="190"/>
      <c r="V151" s="430">
        <v>100</v>
      </c>
      <c r="W151" s="40"/>
      <c r="X151" s="430">
        <v>100</v>
      </c>
      <c r="Y151" s="578"/>
    </row>
    <row r="152" spans="1:25" s="504" customFormat="1" ht="99.75" customHeight="1" x14ac:dyDescent="0.25">
      <c r="A152" s="28"/>
      <c r="B152" s="28"/>
      <c r="C152" s="750" t="s">
        <v>597</v>
      </c>
      <c r="D152" s="28"/>
      <c r="E152" s="1023"/>
      <c r="F152" s="762" t="s">
        <v>5120</v>
      </c>
      <c r="G152" s="751"/>
      <c r="H152" s="751"/>
      <c r="I152" s="751"/>
      <c r="J152" s="571">
        <f>AVERAGE(J153,J161:J162)</f>
        <v>59.523809523809518</v>
      </c>
      <c r="K152" s="224"/>
      <c r="L152" s="571">
        <f>AVERAGE(L153,L161:L162)</f>
        <v>59.523809523809518</v>
      </c>
      <c r="M152" s="572"/>
      <c r="N152" s="571">
        <f>AVERAGE(N153,N161:N162)</f>
        <v>57.142857142857146</v>
      </c>
      <c r="O152" s="224"/>
      <c r="P152" s="571">
        <f>AVERAGE(P153,P161:P162)</f>
        <v>9.5238095238095237</v>
      </c>
      <c r="Q152" s="224"/>
      <c r="R152" s="571">
        <f>AVERAGE(R153,R161:R162)</f>
        <v>40.476190476190474</v>
      </c>
      <c r="S152" s="224"/>
      <c r="T152" s="571">
        <f>AVERAGE(T153,T161:T162)</f>
        <v>52.38095238095238</v>
      </c>
      <c r="U152" s="224"/>
      <c r="V152" s="571">
        <f>AVERAGE(V153,V161:V162)</f>
        <v>52.38095238095238</v>
      </c>
      <c r="W152" s="44"/>
      <c r="X152" s="571">
        <f>AVERAGE(X153,X161:X162)</f>
        <v>52.38095238095238</v>
      </c>
      <c r="Y152" s="224"/>
    </row>
    <row r="153" spans="1:25" s="501" customFormat="1" ht="99.75" customHeight="1" x14ac:dyDescent="0.25">
      <c r="A153" s="31">
        <v>84</v>
      </c>
      <c r="B153" s="31"/>
      <c r="C153" s="758"/>
      <c r="D153" s="763" t="s">
        <v>7002</v>
      </c>
      <c r="E153" s="763"/>
      <c r="F153" s="764" t="s">
        <v>635</v>
      </c>
      <c r="G153" s="30"/>
      <c r="H153" s="30"/>
      <c r="I153" s="30"/>
      <c r="J153" s="568">
        <f>AVERAGE(J154:J160)</f>
        <v>78.571428571428569</v>
      </c>
      <c r="K153" s="221"/>
      <c r="L153" s="568">
        <f>AVERAGE(L154:L160)</f>
        <v>78.571428571428569</v>
      </c>
      <c r="M153" s="569"/>
      <c r="N153" s="568">
        <f>AVERAGE(N154:N160)</f>
        <v>71.428571428571431</v>
      </c>
      <c r="O153" s="221"/>
      <c r="P153" s="568">
        <f>AVERAGE(P154:P160)</f>
        <v>28.571428571428573</v>
      </c>
      <c r="Q153" s="221"/>
      <c r="R153" s="568">
        <f>AVERAGE(R154:R160)</f>
        <v>21.428571428571427</v>
      </c>
      <c r="S153" s="221"/>
      <c r="T153" s="568">
        <f>AVERAGE(T154:T160)</f>
        <v>57.142857142857146</v>
      </c>
      <c r="U153" s="221"/>
      <c r="V153" s="568">
        <f>AVERAGE(V154:V160)</f>
        <v>57.142857142857146</v>
      </c>
      <c r="W153" s="43"/>
      <c r="X153" s="568">
        <f>AVERAGE(X154:X160)</f>
        <v>57.142857142857146</v>
      </c>
      <c r="Y153" s="221"/>
    </row>
    <row r="154" spans="1:25" ht="90" x14ac:dyDescent="0.25">
      <c r="A154" s="564" t="s">
        <v>5051</v>
      </c>
      <c r="B154" s="564"/>
      <c r="C154" s="564"/>
      <c r="D154" s="564"/>
      <c r="E154" s="754" t="s">
        <v>7009</v>
      </c>
      <c r="F154" s="450" t="s">
        <v>5121</v>
      </c>
      <c r="G154" s="12" t="s">
        <v>91</v>
      </c>
      <c r="H154" s="12" t="s">
        <v>92</v>
      </c>
      <c r="I154" s="12" t="s">
        <v>93</v>
      </c>
      <c r="J154" s="7">
        <v>0</v>
      </c>
      <c r="K154" s="191"/>
      <c r="L154" s="212">
        <v>0</v>
      </c>
      <c r="M154" s="191"/>
      <c r="N154" s="212">
        <v>0</v>
      </c>
      <c r="O154" s="212"/>
      <c r="P154" s="1">
        <v>0</v>
      </c>
      <c r="Q154" s="1"/>
      <c r="R154" s="1">
        <v>0</v>
      </c>
      <c r="S154" s="190"/>
      <c r="T154" s="1">
        <v>0</v>
      </c>
      <c r="U154" s="212"/>
      <c r="V154" s="1">
        <v>0</v>
      </c>
      <c r="W154" s="41"/>
      <c r="X154" s="1">
        <v>0</v>
      </c>
      <c r="Y154" s="420"/>
    </row>
    <row r="155" spans="1:25" ht="105" x14ac:dyDescent="0.25">
      <c r="A155" s="564" t="s">
        <v>5052</v>
      </c>
      <c r="B155" s="564"/>
      <c r="C155" s="564"/>
      <c r="D155" s="564"/>
      <c r="E155" s="754" t="s">
        <v>7010</v>
      </c>
      <c r="F155" s="450" t="s">
        <v>5115</v>
      </c>
      <c r="G155" s="12" t="s">
        <v>109</v>
      </c>
      <c r="H155" s="12" t="s">
        <v>94</v>
      </c>
      <c r="I155" s="12" t="s">
        <v>95</v>
      </c>
      <c r="J155" s="430">
        <v>50</v>
      </c>
      <c r="K155" s="541" t="s">
        <v>4623</v>
      </c>
      <c r="L155" s="430">
        <v>50</v>
      </c>
      <c r="M155" s="209"/>
      <c r="N155" s="430">
        <v>50</v>
      </c>
      <c r="O155" s="191" t="s">
        <v>4636</v>
      </c>
      <c r="P155" s="430">
        <v>0</v>
      </c>
      <c r="Q155" s="209"/>
      <c r="R155" s="430">
        <v>0</v>
      </c>
      <c r="S155" s="210" t="s">
        <v>4635</v>
      </c>
      <c r="T155" s="430">
        <v>50</v>
      </c>
      <c r="U155" s="210"/>
      <c r="V155" s="430">
        <v>50</v>
      </c>
      <c r="W155" s="41"/>
      <c r="X155" s="430">
        <v>50</v>
      </c>
      <c r="Y155" s="210"/>
    </row>
    <row r="156" spans="1:25" ht="409.5" x14ac:dyDescent="0.25">
      <c r="A156" s="564" t="s">
        <v>5053</v>
      </c>
      <c r="B156" s="564"/>
      <c r="C156" s="564"/>
      <c r="D156" s="564"/>
      <c r="E156" s="754" t="s">
        <v>7011</v>
      </c>
      <c r="F156" s="450" t="s">
        <v>5050</v>
      </c>
      <c r="G156" s="12" t="s">
        <v>91</v>
      </c>
      <c r="H156" s="12" t="s">
        <v>98</v>
      </c>
      <c r="I156" s="12" t="s">
        <v>111</v>
      </c>
      <c r="J156" s="1">
        <v>100</v>
      </c>
      <c r="K156" s="212" t="s">
        <v>4720</v>
      </c>
      <c r="L156" s="1">
        <v>100</v>
      </c>
      <c r="M156" s="191"/>
      <c r="N156" s="1">
        <v>100</v>
      </c>
      <c r="O156" s="212" t="s">
        <v>4720</v>
      </c>
      <c r="P156" s="1">
        <v>0</v>
      </c>
      <c r="R156" s="212">
        <v>0</v>
      </c>
      <c r="S156" s="420" t="s">
        <v>4698</v>
      </c>
      <c r="T156" s="212">
        <v>50</v>
      </c>
      <c r="U156" s="420" t="s">
        <v>4697</v>
      </c>
      <c r="V156" s="212">
        <v>50</v>
      </c>
      <c r="W156" s="41"/>
      <c r="X156" s="212">
        <v>50</v>
      </c>
      <c r="Y156" s="420"/>
    </row>
    <row r="157" spans="1:25" ht="409.5" x14ac:dyDescent="0.25">
      <c r="A157" s="564" t="s">
        <v>5054</v>
      </c>
      <c r="B157" s="564"/>
      <c r="C157" s="564"/>
      <c r="D157" s="564"/>
      <c r="E157" s="754" t="s">
        <v>6998</v>
      </c>
      <c r="F157" s="450" t="s">
        <v>5116</v>
      </c>
      <c r="G157" s="12" t="s">
        <v>100</v>
      </c>
      <c r="H157" s="12" t="s">
        <v>101</v>
      </c>
      <c r="I157" s="12" t="s">
        <v>102</v>
      </c>
      <c r="J157" s="430">
        <v>100</v>
      </c>
      <c r="K157" s="420" t="s">
        <v>4700</v>
      </c>
      <c r="L157" s="430">
        <v>100</v>
      </c>
      <c r="M157" s="190"/>
      <c r="N157" s="430">
        <v>100</v>
      </c>
      <c r="O157" s="1"/>
      <c r="P157" s="430">
        <v>100</v>
      </c>
      <c r="Q157" s="1"/>
      <c r="R157" s="430">
        <v>100</v>
      </c>
      <c r="S157" s="420" t="s">
        <v>4700</v>
      </c>
      <c r="T157" s="430">
        <v>100</v>
      </c>
      <c r="U157" s="560"/>
      <c r="V157" s="430">
        <v>100</v>
      </c>
      <c r="W157" s="41"/>
      <c r="X157" s="430">
        <v>100</v>
      </c>
      <c r="Y157" s="1"/>
    </row>
    <row r="158" spans="1:25" ht="120" x14ac:dyDescent="0.25">
      <c r="A158" s="564" t="s">
        <v>5055</v>
      </c>
      <c r="B158" s="564"/>
      <c r="C158" s="564"/>
      <c r="D158" s="564"/>
      <c r="E158" s="754" t="s">
        <v>6999</v>
      </c>
      <c r="F158" s="450" t="s">
        <v>112</v>
      </c>
      <c r="G158" s="12" t="s">
        <v>4881</v>
      </c>
      <c r="H158" s="12" t="s">
        <v>4882</v>
      </c>
      <c r="I158" s="12" t="s">
        <v>4883</v>
      </c>
      <c r="J158" s="430">
        <v>100</v>
      </c>
      <c r="K158" s="420" t="s">
        <v>4699</v>
      </c>
      <c r="L158" s="430">
        <v>100</v>
      </c>
      <c r="M158" s="565"/>
      <c r="N158" s="430">
        <v>100</v>
      </c>
      <c r="O158" s="212" t="s">
        <v>4710</v>
      </c>
      <c r="P158" s="430">
        <v>0</v>
      </c>
      <c r="Q158" s="1" t="s">
        <v>4709</v>
      </c>
      <c r="R158" s="430">
        <v>0</v>
      </c>
      <c r="S158" s="1" t="s">
        <v>4709</v>
      </c>
      <c r="T158" s="430">
        <v>100</v>
      </c>
      <c r="U158" s="560"/>
      <c r="V158" s="430">
        <v>100</v>
      </c>
      <c r="W158" s="40"/>
      <c r="X158" s="430">
        <v>100</v>
      </c>
      <c r="Y158" s="1"/>
    </row>
    <row r="159" spans="1:25" ht="90" x14ac:dyDescent="0.25">
      <c r="A159" s="564" t="s">
        <v>5056</v>
      </c>
      <c r="B159" s="564"/>
      <c r="C159" s="564"/>
      <c r="D159" s="564"/>
      <c r="E159" s="754" t="s">
        <v>7000</v>
      </c>
      <c r="F159" s="450" t="s">
        <v>4884</v>
      </c>
      <c r="G159" s="12" t="s">
        <v>36</v>
      </c>
      <c r="H159" s="12" t="s">
        <v>105</v>
      </c>
      <c r="I159" s="12" t="s">
        <v>106</v>
      </c>
      <c r="J159" s="573">
        <v>100</v>
      </c>
      <c r="K159" s="210" t="s">
        <v>4631</v>
      </c>
      <c r="L159" s="573">
        <v>100</v>
      </c>
      <c r="M159" s="209"/>
      <c r="N159" s="573">
        <v>100</v>
      </c>
      <c r="O159" s="210" t="s">
        <v>4632</v>
      </c>
      <c r="P159" s="573">
        <v>100</v>
      </c>
      <c r="Q159" s="210" t="s">
        <v>4632</v>
      </c>
      <c r="R159" s="573">
        <v>50</v>
      </c>
      <c r="S159" s="210" t="s">
        <v>485</v>
      </c>
      <c r="T159" s="573">
        <v>50</v>
      </c>
      <c r="U159" s="210"/>
      <c r="V159" s="573">
        <v>50</v>
      </c>
      <c r="W159" s="41"/>
      <c r="X159" s="573">
        <v>50</v>
      </c>
      <c r="Y159" s="210"/>
    </row>
    <row r="160" spans="1:25" ht="105" x14ac:dyDescent="0.25">
      <c r="A160" s="564" t="s">
        <v>5057</v>
      </c>
      <c r="B160" s="564"/>
      <c r="C160" s="564"/>
      <c r="D160" s="564"/>
      <c r="E160" s="754" t="s">
        <v>7001</v>
      </c>
      <c r="F160" s="450" t="s">
        <v>330</v>
      </c>
      <c r="G160" s="12" t="s">
        <v>4885</v>
      </c>
      <c r="H160" s="12" t="s">
        <v>107</v>
      </c>
      <c r="I160" s="12" t="s">
        <v>108</v>
      </c>
      <c r="J160" s="573">
        <v>100</v>
      </c>
      <c r="K160" s="891" t="s">
        <v>7182</v>
      </c>
      <c r="L160" s="210">
        <v>100</v>
      </c>
      <c r="M160" s="891" t="s">
        <v>7182</v>
      </c>
      <c r="N160" s="210">
        <v>50</v>
      </c>
      <c r="O160" s="210" t="s">
        <v>5147</v>
      </c>
      <c r="P160" s="210">
        <v>0</v>
      </c>
      <c r="Q160" s="210" t="s">
        <v>4708</v>
      </c>
      <c r="R160" s="210">
        <v>0</v>
      </c>
      <c r="S160" s="210" t="s">
        <v>4708</v>
      </c>
      <c r="T160" s="210">
        <v>50</v>
      </c>
      <c r="U160" s="209" t="s">
        <v>4630</v>
      </c>
      <c r="V160" s="210">
        <v>50</v>
      </c>
      <c r="W160" s="41"/>
      <c r="X160" s="210">
        <v>50</v>
      </c>
      <c r="Y160" s="210"/>
    </row>
    <row r="161" spans="1:25" ht="409.5" x14ac:dyDescent="0.25">
      <c r="A161" s="564">
        <v>85</v>
      </c>
      <c r="B161" s="564"/>
      <c r="C161" s="564"/>
      <c r="D161" s="754" t="s">
        <v>359</v>
      </c>
      <c r="E161" s="754"/>
      <c r="F161" s="450" t="s">
        <v>117</v>
      </c>
      <c r="G161" s="12" t="s">
        <v>118</v>
      </c>
      <c r="H161" s="12" t="s">
        <v>119</v>
      </c>
      <c r="I161" s="12" t="s">
        <v>120</v>
      </c>
      <c r="J161" s="7">
        <v>50</v>
      </c>
      <c r="K161" s="190" t="s">
        <v>4703</v>
      </c>
      <c r="L161" s="7">
        <v>50</v>
      </c>
      <c r="M161" s="565"/>
      <c r="N161" s="7">
        <v>50</v>
      </c>
      <c r="O161" s="190" t="s">
        <v>4703</v>
      </c>
      <c r="P161" s="1">
        <v>0</v>
      </c>
      <c r="Q161" s="1"/>
      <c r="R161" s="1">
        <v>0</v>
      </c>
      <c r="S161" s="1" t="s">
        <v>4705</v>
      </c>
      <c r="T161" s="1">
        <v>0</v>
      </c>
      <c r="U161" s="212" t="s">
        <v>4704</v>
      </c>
      <c r="V161" s="1">
        <v>0</v>
      </c>
      <c r="W161" s="40"/>
      <c r="X161" s="1">
        <v>0</v>
      </c>
      <c r="Y161" s="414"/>
    </row>
    <row r="162" spans="1:25" ht="135" x14ac:dyDescent="0.25">
      <c r="A162" s="564">
        <v>86</v>
      </c>
      <c r="B162" s="564"/>
      <c r="C162" s="564"/>
      <c r="D162" s="754" t="s">
        <v>360</v>
      </c>
      <c r="E162" s="754"/>
      <c r="F162" s="450" t="s">
        <v>125</v>
      </c>
      <c r="G162" s="12" t="s">
        <v>103</v>
      </c>
      <c r="H162" s="12" t="s">
        <v>331</v>
      </c>
      <c r="I162" s="12" t="s">
        <v>127</v>
      </c>
      <c r="J162" s="430">
        <v>50</v>
      </c>
      <c r="K162" s="1" t="s">
        <v>4917</v>
      </c>
      <c r="L162" s="430">
        <v>50</v>
      </c>
      <c r="M162" s="565"/>
      <c r="N162" s="430">
        <v>50</v>
      </c>
      <c r="O162" s="1" t="s">
        <v>4712</v>
      </c>
      <c r="P162" s="430">
        <v>0</v>
      </c>
      <c r="Q162" s="1" t="s">
        <v>4711</v>
      </c>
      <c r="R162" s="430">
        <v>100</v>
      </c>
      <c r="S162" s="1" t="s">
        <v>4707</v>
      </c>
      <c r="T162" s="430">
        <v>100</v>
      </c>
      <c r="U162" s="248"/>
      <c r="V162" s="430">
        <v>100</v>
      </c>
      <c r="W162" s="40"/>
      <c r="X162" s="430">
        <v>100</v>
      </c>
      <c r="Y162" s="1"/>
    </row>
    <row r="163" spans="1:25" s="504" customFormat="1" ht="95.25" customHeight="1" x14ac:dyDescent="0.25">
      <c r="A163" s="28"/>
      <c r="B163" s="28"/>
      <c r="C163" s="750" t="s">
        <v>566</v>
      </c>
      <c r="D163" s="28"/>
      <c r="E163" s="1023"/>
      <c r="F163" s="762" t="s">
        <v>5020</v>
      </c>
      <c r="G163" s="751"/>
      <c r="H163" s="751"/>
      <c r="I163" s="751"/>
      <c r="J163" s="571">
        <f>AVERAGE(J164:J171)</f>
        <v>50</v>
      </c>
      <c r="K163" s="224"/>
      <c r="L163" s="571">
        <f>AVERAGE(L164:L171)</f>
        <v>50</v>
      </c>
      <c r="M163" s="572"/>
      <c r="N163" s="571">
        <f>AVERAGE(N164:N171)</f>
        <v>50</v>
      </c>
      <c r="O163" s="224"/>
      <c r="P163" s="571">
        <f>AVERAGE(P164:P171)</f>
        <v>43.75</v>
      </c>
      <c r="Q163" s="224"/>
      <c r="R163" s="571">
        <f>AVERAGE(R164:R171)</f>
        <v>43.75</v>
      </c>
      <c r="S163" s="224"/>
      <c r="T163" s="571">
        <f>AVERAGE(T164:T171)</f>
        <v>50</v>
      </c>
      <c r="U163" s="224"/>
      <c r="V163" s="571">
        <f>AVERAGE(V164:V171)</f>
        <v>50</v>
      </c>
      <c r="W163" s="44"/>
      <c r="X163" s="571">
        <f>AVERAGE(X164:X171)</f>
        <v>50</v>
      </c>
      <c r="Y163" s="224"/>
    </row>
    <row r="164" spans="1:25" ht="60" x14ac:dyDescent="0.25">
      <c r="A164" s="564">
        <v>87</v>
      </c>
      <c r="B164" s="564"/>
      <c r="C164" s="564"/>
      <c r="D164" s="754" t="s">
        <v>128</v>
      </c>
      <c r="E164" s="754"/>
      <c r="F164" s="450" t="s">
        <v>121</v>
      </c>
      <c r="G164" s="12" t="s">
        <v>122</v>
      </c>
      <c r="H164" s="12" t="s">
        <v>123</v>
      </c>
      <c r="I164" s="12" t="s">
        <v>124</v>
      </c>
      <c r="J164" s="430">
        <v>0</v>
      </c>
      <c r="K164" s="420" t="s">
        <v>4706</v>
      </c>
      <c r="L164" s="430">
        <v>0</v>
      </c>
      <c r="M164" s="565"/>
      <c r="N164" s="430">
        <v>0</v>
      </c>
      <c r="O164" s="1"/>
      <c r="P164" s="430">
        <v>0</v>
      </c>
      <c r="Q164" s="1"/>
      <c r="R164" s="430">
        <v>0</v>
      </c>
      <c r="S164" s="1"/>
      <c r="T164" s="430">
        <v>0</v>
      </c>
      <c r="U164" s="248"/>
      <c r="V164" s="430">
        <v>0</v>
      </c>
      <c r="W164" s="40"/>
      <c r="X164" s="430">
        <v>0</v>
      </c>
      <c r="Y164" s="1"/>
    </row>
    <row r="165" spans="1:25" ht="34.5" x14ac:dyDescent="0.25">
      <c r="A165" s="564">
        <v>88</v>
      </c>
      <c r="B165" s="564"/>
      <c r="C165" s="564"/>
      <c r="D165" s="754" t="s">
        <v>361</v>
      </c>
      <c r="E165" s="754"/>
      <c r="F165" s="450" t="s">
        <v>132</v>
      </c>
      <c r="G165" s="12" t="s">
        <v>317</v>
      </c>
      <c r="H165" s="12" t="s">
        <v>316</v>
      </c>
      <c r="I165" s="12" t="s">
        <v>315</v>
      </c>
      <c r="J165" s="430">
        <v>100</v>
      </c>
      <c r="K165" s="430"/>
      <c r="L165" s="430">
        <v>100</v>
      </c>
      <c r="M165" s="565"/>
      <c r="N165" s="430">
        <v>100</v>
      </c>
      <c r="O165" s="1"/>
      <c r="P165" s="430">
        <v>100</v>
      </c>
      <c r="Q165" s="1"/>
      <c r="R165" s="430">
        <v>100</v>
      </c>
      <c r="S165" s="1"/>
      <c r="T165" s="430">
        <v>100</v>
      </c>
      <c r="U165" s="190"/>
      <c r="V165" s="430">
        <v>100</v>
      </c>
      <c r="W165" s="40"/>
      <c r="X165" s="430">
        <v>100</v>
      </c>
      <c r="Y165" s="1"/>
    </row>
    <row r="166" spans="1:25" ht="45" x14ac:dyDescent="0.25">
      <c r="A166" s="564">
        <v>89</v>
      </c>
      <c r="B166" s="564"/>
      <c r="C166" s="564"/>
      <c r="D166" s="754" t="s">
        <v>332</v>
      </c>
      <c r="E166" s="754"/>
      <c r="F166" s="450" t="s">
        <v>332</v>
      </c>
      <c r="G166" s="12" t="s">
        <v>333</v>
      </c>
      <c r="H166" s="12" t="s">
        <v>334</v>
      </c>
      <c r="I166" s="12" t="s">
        <v>335</v>
      </c>
      <c r="J166" s="430">
        <v>100</v>
      </c>
      <c r="K166" s="418" t="s">
        <v>4716</v>
      </c>
      <c r="L166" s="430">
        <v>100</v>
      </c>
      <c r="M166" s="565"/>
      <c r="N166" s="430">
        <v>100</v>
      </c>
      <c r="O166" s="1"/>
      <c r="P166" s="430">
        <v>100</v>
      </c>
      <c r="Q166" s="1"/>
      <c r="R166" s="430">
        <v>100</v>
      </c>
      <c r="S166" s="212"/>
      <c r="T166" s="430">
        <v>100</v>
      </c>
      <c r="U166" s="1"/>
      <c r="V166" s="430">
        <v>100</v>
      </c>
      <c r="W166" s="47"/>
      <c r="X166" s="430">
        <v>100</v>
      </c>
      <c r="Y166" s="212"/>
    </row>
    <row r="167" spans="1:25" ht="89.25" x14ac:dyDescent="0.25">
      <c r="A167" s="564">
        <v>90</v>
      </c>
      <c r="B167" s="564"/>
      <c r="C167" s="564"/>
      <c r="D167" s="754" t="s">
        <v>362</v>
      </c>
      <c r="E167" s="754"/>
      <c r="F167" s="450" t="s">
        <v>7195</v>
      </c>
      <c r="G167" s="12" t="s">
        <v>336</v>
      </c>
      <c r="H167" s="12" t="s">
        <v>5138</v>
      </c>
      <c r="I167" s="12" t="s">
        <v>5137</v>
      </c>
      <c r="J167" s="430">
        <v>0</v>
      </c>
      <c r="K167" s="418" t="s">
        <v>4713</v>
      </c>
      <c r="L167" s="430">
        <v>0</v>
      </c>
      <c r="M167" s="565"/>
      <c r="N167" s="430">
        <v>0</v>
      </c>
      <c r="O167" s="1"/>
      <c r="P167" s="430">
        <v>0</v>
      </c>
      <c r="Q167" s="1"/>
      <c r="R167" s="430">
        <v>0</v>
      </c>
      <c r="S167" s="1"/>
      <c r="T167" s="430">
        <v>0</v>
      </c>
      <c r="U167" s="1"/>
      <c r="V167" s="430">
        <v>0</v>
      </c>
      <c r="W167" s="40"/>
      <c r="X167" s="430">
        <v>0</v>
      </c>
      <c r="Y167" s="210"/>
    </row>
    <row r="168" spans="1:25" ht="165" x14ac:dyDescent="0.25">
      <c r="A168" s="564">
        <v>91</v>
      </c>
      <c r="B168" s="564"/>
      <c r="C168" s="564"/>
      <c r="D168" s="754" t="s">
        <v>148</v>
      </c>
      <c r="E168" s="754"/>
      <c r="F168" s="450" t="s">
        <v>337</v>
      </c>
      <c r="G168" s="12" t="s">
        <v>338</v>
      </c>
      <c r="H168" s="12" t="s">
        <v>339</v>
      </c>
      <c r="I168" s="12" t="s">
        <v>340</v>
      </c>
      <c r="J168" s="430">
        <v>50</v>
      </c>
      <c r="K168" s="1" t="s">
        <v>4718</v>
      </c>
      <c r="L168" s="430">
        <v>50</v>
      </c>
      <c r="M168" s="565"/>
      <c r="N168" s="430">
        <v>50</v>
      </c>
      <c r="O168" s="1" t="s">
        <v>4718</v>
      </c>
      <c r="P168" s="430">
        <v>0</v>
      </c>
      <c r="Q168" s="1" t="s">
        <v>4717</v>
      </c>
      <c r="R168" s="430">
        <v>0</v>
      </c>
      <c r="S168" s="1" t="s">
        <v>4717</v>
      </c>
      <c r="T168" s="430">
        <v>50</v>
      </c>
      <c r="U168" s="1" t="s">
        <v>4719</v>
      </c>
      <c r="V168" s="430">
        <v>50</v>
      </c>
      <c r="W168" s="40"/>
      <c r="X168" s="430">
        <v>50</v>
      </c>
      <c r="Y168" s="191"/>
    </row>
    <row r="169" spans="1:25" ht="195" x14ac:dyDescent="0.25">
      <c r="A169" s="564">
        <v>92</v>
      </c>
      <c r="B169" s="564"/>
      <c r="C169" s="564"/>
      <c r="D169" s="754" t="s">
        <v>363</v>
      </c>
      <c r="E169" s="754"/>
      <c r="F169" s="450" t="s">
        <v>341</v>
      </c>
      <c r="G169" s="12" t="s">
        <v>342</v>
      </c>
      <c r="H169" s="12" t="s">
        <v>343</v>
      </c>
      <c r="I169" s="12" t="s">
        <v>344</v>
      </c>
      <c r="J169" s="430">
        <v>100</v>
      </c>
      <c r="K169" s="430" t="s">
        <v>4714</v>
      </c>
      <c r="L169" s="430">
        <v>100</v>
      </c>
      <c r="M169" s="565"/>
      <c r="N169" s="430">
        <v>100</v>
      </c>
      <c r="O169" s="1"/>
      <c r="P169" s="430">
        <v>100</v>
      </c>
      <c r="Q169" s="1"/>
      <c r="R169" s="430">
        <v>100</v>
      </c>
      <c r="S169" s="1"/>
      <c r="T169" s="430">
        <v>100</v>
      </c>
      <c r="U169" s="1"/>
      <c r="V169" s="430">
        <v>100</v>
      </c>
      <c r="W169" s="40"/>
      <c r="X169" s="430">
        <v>100</v>
      </c>
      <c r="Y169" s="1"/>
    </row>
    <row r="170" spans="1:25" ht="120" x14ac:dyDescent="0.25">
      <c r="A170" s="564">
        <v>93</v>
      </c>
      <c r="B170" s="564"/>
      <c r="C170" s="564"/>
      <c r="D170" s="754" t="s">
        <v>364</v>
      </c>
      <c r="E170" s="754"/>
      <c r="F170" s="450" t="s">
        <v>345</v>
      </c>
      <c r="G170" s="12" t="s">
        <v>346</v>
      </c>
      <c r="H170" s="12" t="s">
        <v>347</v>
      </c>
      <c r="I170" s="12" t="s">
        <v>348</v>
      </c>
      <c r="J170" s="430">
        <v>0</v>
      </c>
      <c r="K170" s="430"/>
      <c r="L170" s="430">
        <v>0</v>
      </c>
      <c r="M170" s="565"/>
      <c r="N170" s="430">
        <v>0</v>
      </c>
      <c r="O170" s="1"/>
      <c r="P170" s="430">
        <v>0</v>
      </c>
      <c r="Q170" s="1"/>
      <c r="R170" s="430">
        <v>0</v>
      </c>
      <c r="S170" s="1"/>
      <c r="T170" s="430">
        <v>0</v>
      </c>
      <c r="U170" s="1"/>
      <c r="V170" s="430">
        <v>0</v>
      </c>
      <c r="W170" s="40"/>
      <c r="X170" s="430">
        <v>0</v>
      </c>
      <c r="Y170" s="1"/>
    </row>
    <row r="171" spans="1:25" ht="120" x14ac:dyDescent="0.25">
      <c r="A171" s="564">
        <v>94</v>
      </c>
      <c r="B171" s="564"/>
      <c r="C171" s="564"/>
      <c r="D171" s="754" t="s">
        <v>150</v>
      </c>
      <c r="E171" s="754"/>
      <c r="F171" s="450" t="s">
        <v>349</v>
      </c>
      <c r="G171" s="12" t="s">
        <v>145</v>
      </c>
      <c r="H171" s="12" t="s">
        <v>146</v>
      </c>
      <c r="I171" s="12" t="s">
        <v>147</v>
      </c>
      <c r="J171" s="430">
        <v>50</v>
      </c>
      <c r="K171" s="418" t="s">
        <v>4715</v>
      </c>
      <c r="L171" s="430">
        <v>50</v>
      </c>
      <c r="M171" s="565"/>
      <c r="N171" s="430">
        <v>50</v>
      </c>
      <c r="O171" s="1"/>
      <c r="P171" s="430">
        <v>50</v>
      </c>
      <c r="Q171" s="1"/>
      <c r="R171" s="430">
        <v>50</v>
      </c>
      <c r="S171" s="1"/>
      <c r="T171" s="430">
        <v>50</v>
      </c>
      <c r="U171" s="1"/>
      <c r="V171" s="430">
        <v>50</v>
      </c>
      <c r="W171" s="40"/>
      <c r="X171" s="430">
        <v>50</v>
      </c>
      <c r="Y171" s="1"/>
    </row>
    <row r="172" spans="1:25" s="504" customFormat="1" ht="90" customHeight="1" x14ac:dyDescent="0.25">
      <c r="A172" s="28"/>
      <c r="B172" s="28"/>
      <c r="C172" s="750" t="s">
        <v>598</v>
      </c>
      <c r="D172" s="28"/>
      <c r="E172" s="1023"/>
      <c r="F172" s="762" t="s">
        <v>5058</v>
      </c>
      <c r="G172" s="751"/>
      <c r="H172" s="751"/>
      <c r="I172" s="751"/>
      <c r="J172" s="571">
        <f>AVERAGE(J173:J175)</f>
        <v>100</v>
      </c>
      <c r="K172" s="224"/>
      <c r="L172" s="571">
        <f>AVERAGE(L173:L175)</f>
        <v>100</v>
      </c>
      <c r="M172" s="572"/>
      <c r="N172" s="571">
        <f>AVERAGE(N173:N175)</f>
        <v>100</v>
      </c>
      <c r="O172" s="224"/>
      <c r="P172" s="571">
        <f>AVERAGE(P173:P175)</f>
        <v>100</v>
      </c>
      <c r="Q172" s="224"/>
      <c r="R172" s="571">
        <f>AVERAGE(R173:R175)</f>
        <v>66.666666666666671</v>
      </c>
      <c r="S172" s="224"/>
      <c r="T172" s="571">
        <f>AVERAGE(T173:T175)</f>
        <v>66.666666666666671</v>
      </c>
      <c r="U172" s="224"/>
      <c r="V172" s="571">
        <f>AVERAGE(V173:V175)</f>
        <v>66.666666666666671</v>
      </c>
      <c r="W172" s="44"/>
      <c r="X172" s="571">
        <f>AVERAGE(X173:X175)</f>
        <v>66.666666666666671</v>
      </c>
      <c r="Y172" s="224"/>
    </row>
    <row r="173" spans="1:25" ht="75" x14ac:dyDescent="0.25">
      <c r="A173" s="564">
        <v>95</v>
      </c>
      <c r="B173" s="564"/>
      <c r="C173" s="564"/>
      <c r="D173" s="754" t="s">
        <v>365</v>
      </c>
      <c r="E173" s="754"/>
      <c r="F173" s="450" t="s">
        <v>350</v>
      </c>
      <c r="G173" s="12" t="s">
        <v>351</v>
      </c>
      <c r="H173" s="12" t="s">
        <v>352</v>
      </c>
      <c r="I173" s="12" t="s">
        <v>353</v>
      </c>
      <c r="J173" s="430">
        <v>100</v>
      </c>
      <c r="K173" s="430"/>
      <c r="L173" s="430">
        <v>100</v>
      </c>
      <c r="M173" s="209"/>
      <c r="N173" s="430">
        <v>100</v>
      </c>
      <c r="O173" s="210"/>
      <c r="P173" s="430">
        <v>100</v>
      </c>
      <c r="Q173" s="210"/>
      <c r="R173" s="430">
        <v>100</v>
      </c>
      <c r="S173" s="210"/>
      <c r="T173" s="430">
        <v>100</v>
      </c>
      <c r="U173" s="210"/>
      <c r="V173" s="430">
        <v>100</v>
      </c>
      <c r="W173" s="41"/>
      <c r="X173" s="430">
        <v>100</v>
      </c>
      <c r="Y173" s="210"/>
    </row>
    <row r="174" spans="1:25" ht="409.5" x14ac:dyDescent="0.25">
      <c r="A174" s="564">
        <v>96</v>
      </c>
      <c r="B174" s="564"/>
      <c r="C174" s="564"/>
      <c r="D174" s="754" t="s">
        <v>366</v>
      </c>
      <c r="E174" s="754"/>
      <c r="F174" s="450" t="s">
        <v>160</v>
      </c>
      <c r="G174" s="12" t="s">
        <v>58</v>
      </c>
      <c r="H174" s="12" t="s">
        <v>354</v>
      </c>
      <c r="I174" s="12" t="s">
        <v>353</v>
      </c>
      <c r="J174" s="448">
        <v>100</v>
      </c>
      <c r="K174" s="528" t="s">
        <v>4721</v>
      </c>
      <c r="L174" s="448">
        <v>100</v>
      </c>
      <c r="M174" s="209"/>
      <c r="N174" s="448">
        <v>100</v>
      </c>
      <c r="O174" s="210"/>
      <c r="P174" s="448">
        <v>100</v>
      </c>
      <c r="Q174" s="528" t="s">
        <v>4721</v>
      </c>
      <c r="R174" s="448">
        <v>50</v>
      </c>
      <c r="S174" s="210"/>
      <c r="T174" s="448">
        <v>50</v>
      </c>
      <c r="U174" s="414"/>
      <c r="V174" s="448">
        <v>50</v>
      </c>
      <c r="W174" s="41"/>
      <c r="X174" s="448">
        <v>50</v>
      </c>
      <c r="Y174" s="210"/>
    </row>
    <row r="175" spans="1:25" ht="257.25" x14ac:dyDescent="0.25">
      <c r="A175" s="564">
        <v>97</v>
      </c>
      <c r="B175" s="564"/>
      <c r="C175" s="564"/>
      <c r="D175" s="754" t="s">
        <v>66</v>
      </c>
      <c r="E175" s="754"/>
      <c r="F175" s="450" t="s">
        <v>161</v>
      </c>
      <c r="G175" s="12" t="s">
        <v>58</v>
      </c>
      <c r="H175" s="12" t="s">
        <v>354</v>
      </c>
      <c r="I175" s="12" t="s">
        <v>353</v>
      </c>
      <c r="J175" s="448">
        <v>100</v>
      </c>
      <c r="K175" s="627" t="s">
        <v>4722</v>
      </c>
      <c r="L175" s="448">
        <v>100</v>
      </c>
      <c r="M175" s="209"/>
      <c r="N175" s="448">
        <v>100</v>
      </c>
      <c r="O175" s="210"/>
      <c r="P175" s="448">
        <v>100</v>
      </c>
      <c r="Q175" s="627" t="s">
        <v>4722</v>
      </c>
      <c r="R175" s="448">
        <v>50</v>
      </c>
      <c r="S175" s="210"/>
      <c r="T175" s="448">
        <v>50</v>
      </c>
      <c r="U175" s="414"/>
      <c r="V175" s="448">
        <v>50</v>
      </c>
      <c r="W175" s="41"/>
      <c r="X175" s="448">
        <v>50</v>
      </c>
      <c r="Y175" s="210"/>
    </row>
    <row r="176" spans="1:25" s="504" customFormat="1" ht="130.5" customHeight="1" x14ac:dyDescent="0.25">
      <c r="A176" s="28"/>
      <c r="B176" s="750" t="s">
        <v>599</v>
      </c>
      <c r="C176" s="28"/>
      <c r="D176" s="28"/>
      <c r="E176" s="28"/>
      <c r="F176" s="502" t="s">
        <v>367</v>
      </c>
      <c r="G176" s="28"/>
      <c r="H176" s="28"/>
      <c r="I176" s="28"/>
      <c r="J176" s="571">
        <f>AVERAGE(J177,J186,J203,J212)</f>
        <v>57.708333333333329</v>
      </c>
      <c r="K176" s="234"/>
      <c r="L176" s="571">
        <f>AVERAGE(L177,L186,L203,L212)</f>
        <v>42.083333333333329</v>
      </c>
      <c r="M176" s="572"/>
      <c r="N176" s="571">
        <f>AVERAGE(N177,N186,N203,N212)</f>
        <v>35.416666666666671</v>
      </c>
      <c r="O176" s="224"/>
      <c r="P176" s="571">
        <f>AVERAGE(P177,P186,P203,P212)</f>
        <v>35.416666666666671</v>
      </c>
      <c r="Q176" s="224"/>
      <c r="R176" s="571">
        <f>AVERAGE(R177,R186,R203,R212)</f>
        <v>35</v>
      </c>
      <c r="S176" s="224"/>
      <c r="T176" s="571">
        <f>AVERAGE(T177,T186,T203,T212)</f>
        <v>35</v>
      </c>
      <c r="U176" s="224"/>
      <c r="V176" s="571">
        <f>AVERAGE(V177,V186,V203,V212)</f>
        <v>35</v>
      </c>
      <c r="W176" s="44"/>
      <c r="X176" s="571">
        <f>AVERAGE(X177,X186,X203,X212)</f>
        <v>35.833333333333336</v>
      </c>
      <c r="Y176" s="224"/>
    </row>
    <row r="177" spans="1:25" s="504" customFormat="1" ht="60" x14ac:dyDescent="0.25">
      <c r="A177" s="28"/>
      <c r="B177" s="28"/>
      <c r="C177" s="750" t="s">
        <v>600</v>
      </c>
      <c r="D177" s="28"/>
      <c r="E177" s="28"/>
      <c r="F177" s="502" t="s">
        <v>532</v>
      </c>
      <c r="G177" s="28"/>
      <c r="H177" s="28"/>
      <c r="I177" s="28"/>
      <c r="J177" s="563">
        <f>AVERAGE(J178:J181,J184,J185)</f>
        <v>62.5</v>
      </c>
      <c r="K177" s="28"/>
      <c r="L177" s="563">
        <f>AVERAGE(L178:L181,L184,L185)</f>
        <v>62.5</v>
      </c>
      <c r="M177" s="28"/>
      <c r="N177" s="563">
        <f>AVERAGE(N178:N181,N184,N185)</f>
        <v>45.833333333333336</v>
      </c>
      <c r="O177" s="28"/>
      <c r="P177" s="563">
        <f>AVERAGE(P178:P181,P184,P185)</f>
        <v>45.833333333333336</v>
      </c>
      <c r="Q177" s="28"/>
      <c r="R177" s="563">
        <f>AVERAGE(R178:R181,R184,R185)</f>
        <v>45.833333333333336</v>
      </c>
      <c r="S177" s="28"/>
      <c r="T177" s="563">
        <f>AVERAGE(T178:T181,T184,T185)</f>
        <v>45.833333333333336</v>
      </c>
      <c r="U177" s="28"/>
      <c r="V177" s="563">
        <f>AVERAGE(V178:V181,V184,V185)</f>
        <v>45.833333333333336</v>
      </c>
      <c r="W177" s="44"/>
      <c r="X177" s="563">
        <f>AVERAGE(X178:X181,X184,X185)</f>
        <v>45.833333333333336</v>
      </c>
      <c r="Y177" s="28"/>
    </row>
    <row r="178" spans="1:25" ht="165" x14ac:dyDescent="0.25">
      <c r="A178" s="564">
        <v>98</v>
      </c>
      <c r="B178" s="564"/>
      <c r="C178" s="564"/>
      <c r="D178" s="754" t="s">
        <v>67</v>
      </c>
      <c r="E178" s="754"/>
      <c r="F178" s="450" t="s">
        <v>5059</v>
      </c>
      <c r="G178" s="12" t="s">
        <v>368</v>
      </c>
      <c r="H178" s="12" t="s">
        <v>369</v>
      </c>
      <c r="I178" s="12" t="s">
        <v>370</v>
      </c>
      <c r="J178" s="448">
        <v>50</v>
      </c>
      <c r="K178" s="511" t="s">
        <v>4727</v>
      </c>
      <c r="L178" s="448">
        <v>50</v>
      </c>
      <c r="M178" s="209"/>
      <c r="N178" s="448">
        <v>50</v>
      </c>
      <c r="O178" s="210"/>
      <c r="P178" s="448">
        <v>50</v>
      </c>
      <c r="Q178" s="210"/>
      <c r="R178" s="448">
        <v>50</v>
      </c>
      <c r="S178" s="210"/>
      <c r="T178" s="448">
        <v>50</v>
      </c>
      <c r="U178" s="190"/>
      <c r="V178" s="448">
        <v>50</v>
      </c>
      <c r="W178" s="165"/>
      <c r="X178" s="448">
        <v>50</v>
      </c>
      <c r="Y178" s="210"/>
    </row>
    <row r="179" spans="1:25" ht="60" x14ac:dyDescent="0.25">
      <c r="A179" s="564">
        <v>99</v>
      </c>
      <c r="B179" s="564"/>
      <c r="C179" s="564"/>
      <c r="D179" s="754" t="s">
        <v>72</v>
      </c>
      <c r="E179" s="754"/>
      <c r="F179" s="450" t="s">
        <v>4988</v>
      </c>
      <c r="G179" s="12" t="s">
        <v>371</v>
      </c>
      <c r="H179" s="12" t="s">
        <v>4986</v>
      </c>
      <c r="I179" s="12" t="s">
        <v>372</v>
      </c>
      <c r="J179" s="448">
        <v>50</v>
      </c>
      <c r="K179" s="528" t="s">
        <v>4728</v>
      </c>
      <c r="L179" s="448">
        <v>50</v>
      </c>
      <c r="M179" s="209"/>
      <c r="N179" s="448">
        <v>50</v>
      </c>
      <c r="O179" s="210"/>
      <c r="P179" s="448">
        <v>50</v>
      </c>
      <c r="Q179" s="210"/>
      <c r="R179" s="448">
        <v>50</v>
      </c>
      <c r="S179" s="210"/>
      <c r="T179" s="448">
        <v>50</v>
      </c>
      <c r="U179" s="210"/>
      <c r="V179" s="448">
        <v>50</v>
      </c>
      <c r="W179" s="41"/>
      <c r="X179" s="448">
        <v>50</v>
      </c>
      <c r="Y179" s="210"/>
    </row>
    <row r="180" spans="1:25" ht="120" x14ac:dyDescent="0.25">
      <c r="A180" s="564">
        <v>100</v>
      </c>
      <c r="B180" s="564"/>
      <c r="C180" s="564"/>
      <c r="D180" s="754" t="s">
        <v>358</v>
      </c>
      <c r="E180" s="754"/>
      <c r="F180" s="450" t="s">
        <v>373</v>
      </c>
      <c r="G180" s="12" t="s">
        <v>327</v>
      </c>
      <c r="H180" s="12" t="s">
        <v>374</v>
      </c>
      <c r="I180" s="12" t="s">
        <v>375</v>
      </c>
      <c r="J180" s="448">
        <v>100</v>
      </c>
      <c r="K180" s="511" t="s">
        <v>4729</v>
      </c>
      <c r="L180" s="448">
        <v>100</v>
      </c>
      <c r="M180" s="209"/>
      <c r="N180" s="448">
        <v>100</v>
      </c>
      <c r="O180" s="210"/>
      <c r="P180" s="448">
        <v>100</v>
      </c>
      <c r="Q180" s="210"/>
      <c r="R180" s="448">
        <v>100</v>
      </c>
      <c r="S180" s="210"/>
      <c r="T180" s="448">
        <v>100</v>
      </c>
      <c r="U180" s="210"/>
      <c r="V180" s="448">
        <v>100</v>
      </c>
      <c r="W180" s="41"/>
      <c r="X180" s="448">
        <v>100</v>
      </c>
      <c r="Y180" s="210"/>
    </row>
    <row r="181" spans="1:25" s="501" customFormat="1" ht="51.75" x14ac:dyDescent="0.25">
      <c r="A181" s="31">
        <v>101</v>
      </c>
      <c r="B181" s="31"/>
      <c r="C181" s="31"/>
      <c r="D181" s="756" t="s">
        <v>650</v>
      </c>
      <c r="E181" s="756"/>
      <c r="F181" s="517" t="s">
        <v>650</v>
      </c>
      <c r="G181" s="30"/>
      <c r="H181" s="30"/>
      <c r="I181" s="30"/>
      <c r="J181" s="568">
        <f>AVERAGE(J182:J183)</f>
        <v>75</v>
      </c>
      <c r="L181" s="568">
        <f>AVERAGE(L182:L183)</f>
        <v>75</v>
      </c>
      <c r="M181" s="569"/>
      <c r="N181" s="568">
        <f>AVERAGE(N182:N183)</f>
        <v>75</v>
      </c>
      <c r="O181" s="221"/>
      <c r="P181" s="568">
        <f>AVERAGE(P182:P183)</f>
        <v>75</v>
      </c>
      <c r="Q181" s="221"/>
      <c r="R181" s="568">
        <f>AVERAGE(R182:R183)</f>
        <v>75</v>
      </c>
      <c r="S181" s="221"/>
      <c r="T181" s="568">
        <f>AVERAGE(T182:T183)</f>
        <v>75</v>
      </c>
      <c r="U181" s="221"/>
      <c r="V181" s="568">
        <f>AVERAGE(V182:V183)</f>
        <v>75</v>
      </c>
      <c r="W181" s="43"/>
      <c r="X181" s="568">
        <f>AVERAGE(X182:X183)</f>
        <v>75</v>
      </c>
      <c r="Y181" s="221"/>
    </row>
    <row r="182" spans="1:25" ht="300" x14ac:dyDescent="0.25">
      <c r="A182" s="564" t="s">
        <v>5060</v>
      </c>
      <c r="B182" s="564"/>
      <c r="C182" s="564"/>
      <c r="D182" s="564"/>
      <c r="E182" s="754" t="s">
        <v>7012</v>
      </c>
      <c r="F182" s="450" t="s">
        <v>376</v>
      </c>
      <c r="G182" s="12" t="s">
        <v>377</v>
      </c>
      <c r="H182" s="12" t="s">
        <v>378</v>
      </c>
      <c r="I182" s="12" t="s">
        <v>38</v>
      </c>
      <c r="J182" s="448">
        <v>50</v>
      </c>
      <c r="K182" s="528" t="s">
        <v>4730</v>
      </c>
      <c r="L182" s="448">
        <v>50</v>
      </c>
      <c r="M182" s="209"/>
      <c r="N182" s="448">
        <v>50</v>
      </c>
      <c r="O182" s="210"/>
      <c r="P182" s="448">
        <v>50</v>
      </c>
      <c r="Q182" s="210"/>
      <c r="R182" s="448">
        <v>50</v>
      </c>
      <c r="S182" s="210"/>
      <c r="T182" s="448">
        <v>50</v>
      </c>
      <c r="U182" s="210"/>
      <c r="V182" s="448">
        <v>50</v>
      </c>
      <c r="W182" s="41"/>
      <c r="X182" s="448">
        <v>50</v>
      </c>
      <c r="Y182" s="210"/>
    </row>
    <row r="183" spans="1:25" ht="45" x14ac:dyDescent="0.25">
      <c r="A183" s="564" t="s">
        <v>5061</v>
      </c>
      <c r="B183" s="564"/>
      <c r="C183" s="564"/>
      <c r="D183" s="564"/>
      <c r="E183" s="754" t="s">
        <v>7013</v>
      </c>
      <c r="F183" s="450" t="s">
        <v>379</v>
      </c>
      <c r="G183" s="12" t="s">
        <v>380</v>
      </c>
      <c r="H183" s="12" t="s">
        <v>381</v>
      </c>
      <c r="I183" s="12" t="s">
        <v>382</v>
      </c>
      <c r="J183" s="448">
        <v>100</v>
      </c>
      <c r="K183" s="511" t="s">
        <v>4731</v>
      </c>
      <c r="L183" s="448">
        <v>100</v>
      </c>
      <c r="M183" s="209"/>
      <c r="N183" s="448">
        <v>100</v>
      </c>
      <c r="O183" s="210"/>
      <c r="P183" s="448">
        <v>100</v>
      </c>
      <c r="Q183" s="210"/>
      <c r="R183" s="448">
        <v>100</v>
      </c>
      <c r="S183" s="210"/>
      <c r="T183" s="448">
        <v>100</v>
      </c>
      <c r="U183" s="210"/>
      <c r="V183" s="448">
        <v>100</v>
      </c>
      <c r="W183" s="41"/>
      <c r="X183" s="448">
        <v>100</v>
      </c>
      <c r="Y183" s="210"/>
    </row>
    <row r="184" spans="1:25" ht="153" x14ac:dyDescent="0.25">
      <c r="A184" s="564">
        <v>102</v>
      </c>
      <c r="B184" s="564"/>
      <c r="C184" s="564"/>
      <c r="D184" s="754" t="s">
        <v>429</v>
      </c>
      <c r="E184" s="754"/>
      <c r="F184" s="450" t="s">
        <v>383</v>
      </c>
      <c r="G184" s="12" t="s">
        <v>384</v>
      </c>
      <c r="H184" s="12" t="s">
        <v>385</v>
      </c>
      <c r="I184" s="12" t="s">
        <v>5122</v>
      </c>
      <c r="J184" s="430">
        <v>50</v>
      </c>
      <c r="K184" s="541" t="s">
        <v>4732</v>
      </c>
      <c r="L184" s="430">
        <v>50</v>
      </c>
      <c r="M184" s="541" t="s">
        <v>4732</v>
      </c>
      <c r="N184" s="430">
        <v>0</v>
      </c>
      <c r="O184" s="418" t="s">
        <v>4736</v>
      </c>
      <c r="P184" s="430">
        <v>0</v>
      </c>
      <c r="Q184" s="210"/>
      <c r="R184" s="430">
        <v>0</v>
      </c>
      <c r="S184" s="210"/>
      <c r="T184" s="430">
        <v>0</v>
      </c>
      <c r="U184" s="210"/>
      <c r="V184" s="430">
        <v>0</v>
      </c>
      <c r="W184" s="41"/>
      <c r="X184" s="430">
        <v>0</v>
      </c>
      <c r="Y184" s="210"/>
    </row>
    <row r="185" spans="1:25" ht="153" x14ac:dyDescent="0.25">
      <c r="A185" s="564">
        <v>103</v>
      </c>
      <c r="B185" s="564"/>
      <c r="C185" s="564"/>
      <c r="D185" s="754" t="s">
        <v>430</v>
      </c>
      <c r="E185" s="754"/>
      <c r="F185" s="450" t="s">
        <v>5123</v>
      </c>
      <c r="G185" s="12" t="s">
        <v>384</v>
      </c>
      <c r="H185" s="12" t="s">
        <v>385</v>
      </c>
      <c r="I185" s="12" t="s">
        <v>5122</v>
      </c>
      <c r="J185" s="430">
        <v>50</v>
      </c>
      <c r="K185" s="541" t="s">
        <v>4732</v>
      </c>
      <c r="L185" s="430">
        <v>50</v>
      </c>
      <c r="M185" s="541" t="s">
        <v>4732</v>
      </c>
      <c r="N185" s="430">
        <v>0</v>
      </c>
      <c r="O185" s="418" t="s">
        <v>4736</v>
      </c>
      <c r="P185" s="430">
        <v>0</v>
      </c>
      <c r="Q185" s="210"/>
      <c r="R185" s="430">
        <v>0</v>
      </c>
      <c r="S185" s="210"/>
      <c r="T185" s="430">
        <v>0</v>
      </c>
      <c r="U185" s="210"/>
      <c r="V185" s="430">
        <v>0</v>
      </c>
      <c r="W185" s="41"/>
      <c r="X185" s="430">
        <v>0</v>
      </c>
      <c r="Y185" s="210"/>
    </row>
    <row r="186" spans="1:25" s="504" customFormat="1" ht="91.5" customHeight="1" x14ac:dyDescent="0.25">
      <c r="A186" s="28"/>
      <c r="B186" s="28"/>
      <c r="C186" s="750" t="s">
        <v>601</v>
      </c>
      <c r="D186" s="751"/>
      <c r="E186" s="762"/>
      <c r="F186" s="762" t="s">
        <v>533</v>
      </c>
      <c r="G186" s="751"/>
      <c r="H186" s="751"/>
      <c r="I186" s="751"/>
      <c r="J186" s="571">
        <f>AVERAGE(J187,J193,J199:J202)</f>
        <v>41.666666666666664</v>
      </c>
      <c r="K186" s="224"/>
      <c r="L186" s="571">
        <f>AVERAGE(L187,L193,L199:L202)</f>
        <v>41.666666666666664</v>
      </c>
      <c r="M186" s="572"/>
      <c r="N186" s="571">
        <f>AVERAGE(N187,N193,N199:N202)</f>
        <v>31.666666666666668</v>
      </c>
      <c r="O186" s="224"/>
      <c r="P186" s="571">
        <f>AVERAGE(P187,P193,P199:P202)</f>
        <v>31.666666666666668</v>
      </c>
      <c r="Q186" s="224"/>
      <c r="R186" s="571">
        <f>AVERAGE(R187,R193,R199:R202)</f>
        <v>30</v>
      </c>
      <c r="S186" s="224"/>
      <c r="T186" s="571">
        <f>AVERAGE(T187,T193,T199:T202)</f>
        <v>30</v>
      </c>
      <c r="U186" s="224"/>
      <c r="V186" s="571">
        <f>AVERAGE(V187,V193,V199:V202)</f>
        <v>30</v>
      </c>
      <c r="W186" s="44"/>
      <c r="X186" s="571">
        <f>AVERAGE(X187,X193,X199:X202)</f>
        <v>33.333333333333336</v>
      </c>
      <c r="Y186" s="224"/>
    </row>
    <row r="187" spans="1:25" s="501" customFormat="1" ht="91.5" customHeight="1" x14ac:dyDescent="0.25">
      <c r="A187" s="31">
        <v>104</v>
      </c>
      <c r="B187" s="31"/>
      <c r="C187" s="758"/>
      <c r="D187" s="763" t="s">
        <v>7005</v>
      </c>
      <c r="E187" s="763"/>
      <c r="F187" s="764" t="s">
        <v>635</v>
      </c>
      <c r="G187" s="30"/>
      <c r="H187" s="30"/>
      <c r="I187" s="30"/>
      <c r="J187" s="568">
        <f>AVERAGE(J188:J192)</f>
        <v>80</v>
      </c>
      <c r="K187" s="221"/>
      <c r="L187" s="568">
        <f>AVERAGE(L188:L192)</f>
        <v>80</v>
      </c>
      <c r="M187" s="569"/>
      <c r="N187" s="568">
        <f>AVERAGE(N188:N192)</f>
        <v>30</v>
      </c>
      <c r="O187" s="221"/>
      <c r="P187" s="568">
        <f>AVERAGE(P188:P192)</f>
        <v>30</v>
      </c>
      <c r="Q187" s="221"/>
      <c r="R187" s="568">
        <f>AVERAGE(R188:R192)</f>
        <v>20</v>
      </c>
      <c r="S187" s="221"/>
      <c r="T187" s="568">
        <f>AVERAGE(T188:T192)</f>
        <v>20</v>
      </c>
      <c r="U187" s="221"/>
      <c r="V187" s="568">
        <f>AVERAGE(V188:V192)</f>
        <v>20</v>
      </c>
      <c r="W187" s="43"/>
      <c r="X187" s="568">
        <f>AVERAGE(X188:X192)</f>
        <v>30</v>
      </c>
      <c r="Y187" s="221"/>
    </row>
    <row r="188" spans="1:25" ht="90" x14ac:dyDescent="0.25">
      <c r="A188" s="564" t="s">
        <v>5062</v>
      </c>
      <c r="B188" s="564"/>
      <c r="C188" s="564"/>
      <c r="D188" s="564"/>
      <c r="E188" s="754" t="s">
        <v>7003</v>
      </c>
      <c r="F188" s="450" t="s">
        <v>5124</v>
      </c>
      <c r="G188" s="12" t="s">
        <v>386</v>
      </c>
      <c r="H188" s="12" t="s">
        <v>94</v>
      </c>
      <c r="I188" s="12" t="s">
        <v>387</v>
      </c>
      <c r="J188" s="1">
        <v>0</v>
      </c>
      <c r="K188" s="209"/>
      <c r="L188" s="430">
        <v>0</v>
      </c>
      <c r="M188" s="582" t="s">
        <v>4744</v>
      </c>
      <c r="N188" s="1">
        <v>0</v>
      </c>
      <c r="O188" s="210"/>
      <c r="P188" s="1">
        <v>0</v>
      </c>
      <c r="Q188" s="210"/>
      <c r="R188" s="1">
        <v>0</v>
      </c>
      <c r="S188" s="210"/>
      <c r="T188" s="1">
        <v>0</v>
      </c>
      <c r="U188" s="561" t="s">
        <v>4741</v>
      </c>
      <c r="V188" s="1">
        <v>0</v>
      </c>
      <c r="W188" s="41"/>
      <c r="X188" s="1">
        <v>0</v>
      </c>
      <c r="Y188" s="190" t="s">
        <v>4742</v>
      </c>
    </row>
    <row r="189" spans="1:25" ht="240" customHeight="1" x14ac:dyDescent="0.25">
      <c r="A189" s="564" t="s">
        <v>5063</v>
      </c>
      <c r="B189" s="564"/>
      <c r="C189" s="564"/>
      <c r="D189" s="564"/>
      <c r="E189" s="754" t="s">
        <v>7004</v>
      </c>
      <c r="F189" s="450" t="s">
        <v>5125</v>
      </c>
      <c r="G189" s="12" t="s">
        <v>100</v>
      </c>
      <c r="H189" s="12" t="s">
        <v>101</v>
      </c>
      <c r="I189" s="12" t="s">
        <v>102</v>
      </c>
      <c r="J189" s="430">
        <v>100</v>
      </c>
      <c r="K189" s="418" t="s">
        <v>4750</v>
      </c>
      <c r="L189" s="430">
        <v>100</v>
      </c>
      <c r="M189" s="418" t="s">
        <v>4750</v>
      </c>
      <c r="N189" s="1">
        <v>50</v>
      </c>
      <c r="O189" s="528" t="s">
        <v>4752</v>
      </c>
      <c r="P189" s="1">
        <v>50</v>
      </c>
      <c r="Q189" s="210"/>
      <c r="R189" s="1">
        <v>50</v>
      </c>
      <c r="S189" s="210"/>
      <c r="T189" s="1">
        <v>50</v>
      </c>
      <c r="U189" s="1" t="s">
        <v>4789</v>
      </c>
      <c r="V189" s="1">
        <v>50</v>
      </c>
      <c r="W189" s="41"/>
      <c r="X189" s="1">
        <v>50</v>
      </c>
      <c r="Y189" s="528" t="s">
        <v>4753</v>
      </c>
    </row>
    <row r="190" spans="1:25" ht="255" x14ac:dyDescent="0.25">
      <c r="A190" s="564" t="s">
        <v>5064</v>
      </c>
      <c r="B190" s="564"/>
      <c r="C190" s="564"/>
      <c r="D190" s="564"/>
      <c r="E190" s="754" t="s">
        <v>7006</v>
      </c>
      <c r="F190" s="437" t="s">
        <v>112</v>
      </c>
      <c r="G190" s="12" t="s">
        <v>4881</v>
      </c>
      <c r="H190" s="12" t="s">
        <v>4882</v>
      </c>
      <c r="I190" s="12" t="s">
        <v>4883</v>
      </c>
      <c r="J190" s="430">
        <v>100</v>
      </c>
      <c r="K190" s="420" t="s">
        <v>4699</v>
      </c>
      <c r="L190" s="430">
        <v>100</v>
      </c>
      <c r="M190" s="420" t="s">
        <v>4754</v>
      </c>
      <c r="N190" s="430">
        <v>0</v>
      </c>
      <c r="O190" s="420" t="s">
        <v>4751</v>
      </c>
      <c r="P190" s="430">
        <v>0</v>
      </c>
      <c r="Q190" s="210"/>
      <c r="R190" s="448">
        <v>0</v>
      </c>
      <c r="S190" s="210"/>
      <c r="T190" s="448">
        <v>0</v>
      </c>
      <c r="U190" s="1"/>
      <c r="V190" s="448">
        <v>0</v>
      </c>
      <c r="W190" s="41"/>
      <c r="X190" s="448">
        <v>0</v>
      </c>
      <c r="Y190" s="448"/>
    </row>
    <row r="191" spans="1:25" ht="251.25" customHeight="1" x14ac:dyDescent="0.25">
      <c r="A191" s="564" t="s">
        <v>5065</v>
      </c>
      <c r="B191" s="564"/>
      <c r="C191" s="564"/>
      <c r="D191" s="564"/>
      <c r="E191" s="754" t="s">
        <v>7007</v>
      </c>
      <c r="F191" s="437" t="s">
        <v>5126</v>
      </c>
      <c r="G191" s="12" t="s">
        <v>36</v>
      </c>
      <c r="H191" s="12" t="s">
        <v>105</v>
      </c>
      <c r="I191" s="12" t="s">
        <v>106</v>
      </c>
      <c r="J191" s="573">
        <v>100</v>
      </c>
      <c r="K191" s="209" t="s">
        <v>4760</v>
      </c>
      <c r="L191" s="573">
        <v>100</v>
      </c>
      <c r="M191" s="209" t="s">
        <v>4760</v>
      </c>
      <c r="N191" s="573">
        <v>100</v>
      </c>
      <c r="O191" s="210" t="s">
        <v>4632</v>
      </c>
      <c r="P191" s="573">
        <v>100</v>
      </c>
      <c r="Q191" s="210" t="s">
        <v>4632</v>
      </c>
      <c r="R191" s="573">
        <v>50</v>
      </c>
      <c r="S191" s="210" t="s">
        <v>485</v>
      </c>
      <c r="T191" s="573">
        <v>50</v>
      </c>
      <c r="U191" s="210"/>
      <c r="V191" s="573">
        <v>50</v>
      </c>
      <c r="W191" s="41"/>
      <c r="X191" s="573">
        <v>50</v>
      </c>
      <c r="Y191" s="210"/>
    </row>
    <row r="192" spans="1:25" ht="243.75" customHeight="1" x14ac:dyDescent="0.25">
      <c r="A192" s="564" t="s">
        <v>5066</v>
      </c>
      <c r="B192" s="564"/>
      <c r="C192" s="564"/>
      <c r="D192" s="564"/>
      <c r="E192" s="754" t="s">
        <v>7008</v>
      </c>
      <c r="F192" s="450" t="s">
        <v>330</v>
      </c>
      <c r="G192" s="12" t="s">
        <v>4885</v>
      </c>
      <c r="H192" s="12" t="s">
        <v>107</v>
      </c>
      <c r="I192" s="12" t="s">
        <v>108</v>
      </c>
      <c r="J192" s="573">
        <v>100</v>
      </c>
      <c r="K192" s="891" t="s">
        <v>7182</v>
      </c>
      <c r="L192" s="210">
        <v>100</v>
      </c>
      <c r="M192" s="891" t="s">
        <v>7182</v>
      </c>
      <c r="N192" s="210">
        <v>0</v>
      </c>
      <c r="O192" s="209" t="s">
        <v>4743</v>
      </c>
      <c r="P192" s="210">
        <v>0</v>
      </c>
      <c r="Q192" s="209"/>
      <c r="R192" s="210">
        <v>0</v>
      </c>
      <c r="S192" s="209"/>
      <c r="T192" s="210">
        <v>0</v>
      </c>
      <c r="U192" s="209"/>
      <c r="V192" s="210">
        <v>0</v>
      </c>
      <c r="W192" s="209" t="s">
        <v>4743</v>
      </c>
      <c r="X192" s="210">
        <v>50</v>
      </c>
      <c r="Y192" s="209" t="s">
        <v>4630</v>
      </c>
    </row>
    <row r="193" spans="1:25" s="501" customFormat="1" ht="91.5" customHeight="1" x14ac:dyDescent="0.25">
      <c r="A193" s="31">
        <v>105</v>
      </c>
      <c r="B193" s="31"/>
      <c r="C193" s="758"/>
      <c r="D193" s="763" t="s">
        <v>7014</v>
      </c>
      <c r="E193" s="763"/>
      <c r="F193" s="764" t="s">
        <v>636</v>
      </c>
      <c r="G193" s="30"/>
      <c r="H193" s="30"/>
      <c r="I193" s="30"/>
      <c r="J193" s="568">
        <f>AVERAGE(J194:J198)</f>
        <v>20</v>
      </c>
      <c r="K193" s="221"/>
      <c r="L193" s="568">
        <f>AVERAGE(L194:L198)</f>
        <v>20</v>
      </c>
      <c r="M193" s="569"/>
      <c r="N193" s="568">
        <f>AVERAGE(N194:N198)</f>
        <v>10</v>
      </c>
      <c r="O193" s="221"/>
      <c r="P193" s="568">
        <f>AVERAGE(P194:P198)</f>
        <v>10</v>
      </c>
      <c r="Q193" s="221"/>
      <c r="R193" s="568">
        <f>AVERAGE(R194:R198)</f>
        <v>10</v>
      </c>
      <c r="S193" s="221"/>
      <c r="T193" s="568">
        <f>AVERAGE(T194:T198)</f>
        <v>10</v>
      </c>
      <c r="U193" s="221"/>
      <c r="V193" s="568">
        <f>AVERAGE(V194:V198)</f>
        <v>10</v>
      </c>
      <c r="W193" s="43"/>
      <c r="X193" s="568">
        <f>AVERAGE(X194:X198)</f>
        <v>20</v>
      </c>
    </row>
    <row r="194" spans="1:25" ht="357" x14ac:dyDescent="0.25">
      <c r="A194" s="564" t="s">
        <v>602</v>
      </c>
      <c r="B194" s="564"/>
      <c r="C194" s="564"/>
      <c r="D194" s="564"/>
      <c r="E194" s="754" t="s">
        <v>7019</v>
      </c>
      <c r="F194" s="450" t="s">
        <v>5127</v>
      </c>
      <c r="G194" s="12" t="s">
        <v>388</v>
      </c>
      <c r="H194" s="12" t="s">
        <v>389</v>
      </c>
      <c r="I194" s="12" t="s">
        <v>99</v>
      </c>
      <c r="J194" s="448">
        <v>0</v>
      </c>
      <c r="K194" s="892" t="s">
        <v>4748</v>
      </c>
      <c r="L194" s="448">
        <v>0</v>
      </c>
      <c r="M194" s="892" t="s">
        <v>4748</v>
      </c>
      <c r="N194" s="448">
        <v>0</v>
      </c>
      <c r="O194" s="210"/>
      <c r="P194" s="448">
        <v>0</v>
      </c>
      <c r="Q194" s="210"/>
      <c r="R194" s="448">
        <v>0</v>
      </c>
      <c r="S194" s="210"/>
      <c r="T194" s="448">
        <v>0</v>
      </c>
      <c r="U194" s="210"/>
      <c r="V194" s="448">
        <v>0</v>
      </c>
      <c r="W194" s="41"/>
      <c r="X194" s="448">
        <v>0</v>
      </c>
      <c r="Y194" s="892"/>
    </row>
    <row r="195" spans="1:25" ht="409.5" x14ac:dyDescent="0.25">
      <c r="A195" s="564" t="s">
        <v>603</v>
      </c>
      <c r="B195" s="564"/>
      <c r="C195" s="564"/>
      <c r="D195" s="564"/>
      <c r="E195" s="754" t="s">
        <v>7015</v>
      </c>
      <c r="F195" s="450" t="s">
        <v>5128</v>
      </c>
      <c r="G195" s="12" t="s">
        <v>100</v>
      </c>
      <c r="H195" s="12" t="s">
        <v>101</v>
      </c>
      <c r="I195" s="12" t="s">
        <v>102</v>
      </c>
      <c r="J195" s="430">
        <v>50</v>
      </c>
      <c r="K195" s="418" t="s">
        <v>4749</v>
      </c>
      <c r="L195" s="430">
        <v>50</v>
      </c>
      <c r="M195" s="418" t="s">
        <v>4749</v>
      </c>
      <c r="N195" s="1">
        <v>0</v>
      </c>
      <c r="O195" s="528" t="s">
        <v>4745</v>
      </c>
      <c r="P195" s="1">
        <v>0</v>
      </c>
      <c r="Q195" s="210"/>
      <c r="R195" s="1">
        <v>0</v>
      </c>
      <c r="S195" s="210"/>
      <c r="T195" s="1">
        <v>0</v>
      </c>
      <c r="U195" s="1"/>
      <c r="V195" s="448">
        <v>0</v>
      </c>
      <c r="W195" s="41"/>
      <c r="X195" s="448">
        <v>0</v>
      </c>
      <c r="Y195" s="528" t="s">
        <v>4746</v>
      </c>
    </row>
    <row r="196" spans="1:25" ht="75" x14ac:dyDescent="0.25">
      <c r="A196" s="564" t="s">
        <v>604</v>
      </c>
      <c r="B196" s="564"/>
      <c r="C196" s="564"/>
      <c r="D196" s="564"/>
      <c r="E196" s="754" t="s">
        <v>7016</v>
      </c>
      <c r="F196" s="450" t="s">
        <v>112</v>
      </c>
      <c r="G196" s="12" t="s">
        <v>4881</v>
      </c>
      <c r="H196" s="12" t="s">
        <v>4882</v>
      </c>
      <c r="I196" s="12" t="s">
        <v>4883</v>
      </c>
      <c r="J196" s="448">
        <v>0</v>
      </c>
      <c r="K196" s="893" t="s">
        <v>4756</v>
      </c>
      <c r="L196" s="448">
        <v>0</v>
      </c>
      <c r="M196" s="209"/>
      <c r="N196" s="448">
        <v>0</v>
      </c>
      <c r="O196" s="210"/>
      <c r="P196" s="448">
        <v>0</v>
      </c>
      <c r="Q196" s="210"/>
      <c r="R196" s="448">
        <v>0</v>
      </c>
      <c r="S196" s="210"/>
      <c r="T196" s="448">
        <v>0</v>
      </c>
      <c r="U196" s="210"/>
      <c r="V196" s="448">
        <v>0</v>
      </c>
      <c r="W196" s="41"/>
      <c r="X196" s="448">
        <v>0</v>
      </c>
      <c r="Y196" s="448"/>
    </row>
    <row r="197" spans="1:25" ht="191.25" x14ac:dyDescent="0.25">
      <c r="A197" s="564" t="s">
        <v>605</v>
      </c>
      <c r="B197" s="564"/>
      <c r="C197" s="564"/>
      <c r="D197" s="564"/>
      <c r="E197" s="754" t="s">
        <v>7017</v>
      </c>
      <c r="F197" s="450" t="s">
        <v>7196</v>
      </c>
      <c r="G197" s="12" t="s">
        <v>36</v>
      </c>
      <c r="H197" s="12" t="s">
        <v>105</v>
      </c>
      <c r="I197" s="12" t="s">
        <v>106</v>
      </c>
      <c r="J197" s="573">
        <v>50</v>
      </c>
      <c r="K197" s="528" t="s">
        <v>4757</v>
      </c>
      <c r="L197" s="448">
        <v>50</v>
      </c>
      <c r="M197" s="191"/>
      <c r="N197" s="448">
        <v>50</v>
      </c>
      <c r="O197" s="210"/>
      <c r="P197" s="448">
        <v>50</v>
      </c>
      <c r="Q197" s="210"/>
      <c r="R197" s="580">
        <v>50</v>
      </c>
      <c r="S197" s="528" t="s">
        <v>4758</v>
      </c>
      <c r="T197" s="448">
        <v>50</v>
      </c>
      <c r="U197" s="528"/>
      <c r="V197" s="448">
        <v>50</v>
      </c>
      <c r="W197" s="528" t="s">
        <v>4747</v>
      </c>
      <c r="X197" s="448">
        <v>100</v>
      </c>
      <c r="Y197" s="448" t="s">
        <v>3417</v>
      </c>
    </row>
    <row r="198" spans="1:25" ht="135" x14ac:dyDescent="0.25">
      <c r="A198" s="564" t="s">
        <v>606</v>
      </c>
      <c r="B198" s="564"/>
      <c r="C198" s="564"/>
      <c r="D198" s="564"/>
      <c r="E198" s="754" t="s">
        <v>7018</v>
      </c>
      <c r="F198" s="450" t="s">
        <v>330</v>
      </c>
      <c r="G198" s="12" t="s">
        <v>4885</v>
      </c>
      <c r="H198" s="12" t="s">
        <v>107</v>
      </c>
      <c r="I198" s="12" t="s">
        <v>108</v>
      </c>
      <c r="J198" s="210">
        <v>0</v>
      </c>
      <c r="K198" s="210" t="s">
        <v>4755</v>
      </c>
      <c r="L198" s="580">
        <v>0</v>
      </c>
      <c r="M198" s="209"/>
      <c r="N198" s="580">
        <v>0</v>
      </c>
      <c r="O198" s="210"/>
      <c r="P198" s="580">
        <v>0</v>
      </c>
      <c r="Q198" s="210"/>
      <c r="R198" s="580">
        <v>0</v>
      </c>
      <c r="S198" s="210"/>
      <c r="T198" s="580">
        <v>0</v>
      </c>
      <c r="U198" s="210"/>
      <c r="V198" s="580">
        <v>0</v>
      </c>
      <c r="W198" s="41"/>
      <c r="X198" s="580">
        <v>0</v>
      </c>
      <c r="Y198" s="581"/>
    </row>
    <row r="199" spans="1:25" ht="225" x14ac:dyDescent="0.25">
      <c r="A199" s="564">
        <v>106</v>
      </c>
      <c r="B199" s="564"/>
      <c r="C199" s="564"/>
      <c r="D199" s="754" t="s">
        <v>130</v>
      </c>
      <c r="E199" s="754"/>
      <c r="F199" s="450" t="s">
        <v>390</v>
      </c>
      <c r="G199" s="12" t="s">
        <v>114</v>
      </c>
      <c r="H199" s="12" t="s">
        <v>391</v>
      </c>
      <c r="I199" s="12" t="s">
        <v>392</v>
      </c>
      <c r="J199" s="430">
        <v>0</v>
      </c>
      <c r="K199" s="210" t="s">
        <v>4761</v>
      </c>
      <c r="L199" s="430">
        <v>0</v>
      </c>
      <c r="M199" s="210" t="s">
        <v>4761</v>
      </c>
      <c r="N199" s="430">
        <v>0</v>
      </c>
      <c r="O199" s="210"/>
      <c r="P199" s="430">
        <v>0</v>
      </c>
      <c r="Q199" s="210"/>
      <c r="R199" s="430">
        <v>0</v>
      </c>
      <c r="S199" s="210"/>
      <c r="T199" s="430">
        <v>0</v>
      </c>
      <c r="U199" s="210"/>
      <c r="V199" s="430">
        <v>0</v>
      </c>
      <c r="W199" s="41"/>
      <c r="X199" s="430">
        <v>0</v>
      </c>
      <c r="Y199" s="210"/>
    </row>
    <row r="200" spans="1:25" ht="409.5" x14ac:dyDescent="0.25">
      <c r="A200" s="564">
        <v>107</v>
      </c>
      <c r="B200" s="564"/>
      <c r="C200" s="564"/>
      <c r="D200" s="754" t="s">
        <v>431</v>
      </c>
      <c r="E200" s="754"/>
      <c r="F200" s="450" t="s">
        <v>393</v>
      </c>
      <c r="G200" s="12" t="s">
        <v>5129</v>
      </c>
      <c r="H200" s="12" t="s">
        <v>5130</v>
      </c>
      <c r="I200" s="12" t="s">
        <v>395</v>
      </c>
      <c r="J200" s="430">
        <v>50</v>
      </c>
      <c r="K200" s="209" t="s">
        <v>4764</v>
      </c>
      <c r="L200" s="430">
        <v>50</v>
      </c>
      <c r="M200" s="209" t="s">
        <v>4764</v>
      </c>
      <c r="N200" s="430">
        <v>50</v>
      </c>
      <c r="O200" s="418" t="s">
        <v>4762</v>
      </c>
      <c r="P200" s="430">
        <v>50</v>
      </c>
      <c r="Q200" s="210"/>
      <c r="R200" s="430">
        <v>50</v>
      </c>
      <c r="S200" s="210"/>
      <c r="T200" s="430">
        <v>50</v>
      </c>
      <c r="U200" s="210"/>
      <c r="V200" s="430">
        <v>50</v>
      </c>
      <c r="W200" s="41"/>
      <c r="X200" s="430">
        <v>50</v>
      </c>
      <c r="Y200" s="210"/>
    </row>
    <row r="201" spans="1:25" ht="75" x14ac:dyDescent="0.25">
      <c r="A201" s="564">
        <v>108</v>
      </c>
      <c r="B201" s="564"/>
      <c r="C201" s="564"/>
      <c r="D201" s="754" t="s">
        <v>432</v>
      </c>
      <c r="E201" s="754"/>
      <c r="F201" s="450" t="s">
        <v>396</v>
      </c>
      <c r="G201" s="12" t="s">
        <v>114</v>
      </c>
      <c r="H201" s="12" t="s">
        <v>397</v>
      </c>
      <c r="I201" s="12" t="s">
        <v>398</v>
      </c>
      <c r="J201" s="430">
        <v>50</v>
      </c>
      <c r="K201" s="190" t="s">
        <v>4763</v>
      </c>
      <c r="L201" s="430">
        <v>50</v>
      </c>
      <c r="M201" s="209"/>
      <c r="N201" s="430">
        <v>50</v>
      </c>
      <c r="O201" s="210"/>
      <c r="P201" s="430">
        <v>50</v>
      </c>
      <c r="Q201" s="210"/>
      <c r="R201" s="430">
        <v>50</v>
      </c>
      <c r="S201" s="193"/>
      <c r="T201" s="430">
        <v>50</v>
      </c>
      <c r="U201" s="193"/>
      <c r="V201" s="430">
        <v>50</v>
      </c>
      <c r="W201" s="41"/>
      <c r="X201" s="430">
        <v>50</v>
      </c>
      <c r="Y201" s="1"/>
    </row>
    <row r="202" spans="1:25" ht="60" x14ac:dyDescent="0.25">
      <c r="A202" s="564">
        <v>109</v>
      </c>
      <c r="B202" s="564"/>
      <c r="C202" s="564"/>
      <c r="D202" s="754" t="s">
        <v>360</v>
      </c>
      <c r="E202" s="754"/>
      <c r="F202" s="450" t="s">
        <v>400</v>
      </c>
      <c r="G202" s="12" t="s">
        <v>103</v>
      </c>
      <c r="H202" s="12" t="s">
        <v>401</v>
      </c>
      <c r="I202" s="12" t="s">
        <v>104</v>
      </c>
      <c r="J202" s="430">
        <v>50</v>
      </c>
      <c r="K202" s="210" t="s">
        <v>4916</v>
      </c>
      <c r="L202" s="430">
        <v>50</v>
      </c>
      <c r="M202" s="209"/>
      <c r="N202" s="430">
        <v>50</v>
      </c>
      <c r="O202" s="210"/>
      <c r="P202" s="430">
        <v>50</v>
      </c>
      <c r="Q202" s="210"/>
      <c r="R202" s="430">
        <v>50</v>
      </c>
      <c r="S202" s="210"/>
      <c r="T202" s="430">
        <v>50</v>
      </c>
      <c r="U202" s="210"/>
      <c r="V202" s="430">
        <v>50</v>
      </c>
      <c r="W202" s="41"/>
      <c r="X202" s="430">
        <v>50</v>
      </c>
      <c r="Y202" s="1"/>
    </row>
    <row r="203" spans="1:25" s="504" customFormat="1" ht="84.75" customHeight="1" x14ac:dyDescent="0.25">
      <c r="A203" s="28"/>
      <c r="B203" s="28"/>
      <c r="C203" s="750" t="s">
        <v>607</v>
      </c>
      <c r="D203" s="28"/>
      <c r="E203" s="1023"/>
      <c r="F203" s="762" t="s">
        <v>534</v>
      </c>
      <c r="G203" s="751"/>
      <c r="H203" s="751"/>
      <c r="I203" s="751"/>
      <c r="J203" s="571">
        <f>AVERAGE(J204:J208)</f>
        <v>26.666666666666668</v>
      </c>
      <c r="K203" s="224"/>
      <c r="L203" s="571">
        <f>AVERAGE(L204:L208)</f>
        <v>26.666666666666668</v>
      </c>
      <c r="M203" s="572"/>
      <c r="N203" s="571">
        <f>AVERAGE(N204:N208)</f>
        <v>26.666666666666668</v>
      </c>
      <c r="O203" s="224"/>
      <c r="P203" s="571">
        <f>AVERAGE(P204:P208)</f>
        <v>26.666666666666668</v>
      </c>
      <c r="Q203" s="224"/>
      <c r="R203" s="571">
        <f>AVERAGE(R204:R208)</f>
        <v>26.666666666666668</v>
      </c>
      <c r="S203" s="224"/>
      <c r="T203" s="571">
        <f>AVERAGE(T204:T208)</f>
        <v>26.666666666666668</v>
      </c>
      <c r="U203" s="224"/>
      <c r="V203" s="571">
        <f>AVERAGE(V204:V208)</f>
        <v>26.666666666666668</v>
      </c>
      <c r="W203" s="44"/>
      <c r="X203" s="571">
        <f>AVERAGE(X204:X208)</f>
        <v>26.666666666666668</v>
      </c>
      <c r="Y203" s="224"/>
    </row>
    <row r="204" spans="1:25" ht="75" x14ac:dyDescent="0.25">
      <c r="A204" s="564">
        <v>110</v>
      </c>
      <c r="B204" s="564"/>
      <c r="C204" s="564"/>
      <c r="D204" s="754" t="s">
        <v>433</v>
      </c>
      <c r="E204" s="754"/>
      <c r="F204" s="450" t="s">
        <v>121</v>
      </c>
      <c r="G204" s="12" t="s">
        <v>399</v>
      </c>
      <c r="H204" s="12" t="s">
        <v>123</v>
      </c>
      <c r="I204" s="12" t="s">
        <v>124</v>
      </c>
      <c r="J204" s="430">
        <v>0</v>
      </c>
      <c r="K204" s="209" t="s">
        <v>4765</v>
      </c>
      <c r="L204" s="430">
        <v>0</v>
      </c>
      <c r="M204" s="209"/>
      <c r="N204" s="430">
        <v>0</v>
      </c>
      <c r="O204" s="210"/>
      <c r="P204" s="430">
        <v>0</v>
      </c>
      <c r="Q204" s="210"/>
      <c r="R204" s="430">
        <v>0</v>
      </c>
      <c r="S204" s="210"/>
      <c r="T204" s="430">
        <v>0</v>
      </c>
      <c r="U204" s="210"/>
      <c r="V204" s="430">
        <v>0</v>
      </c>
      <c r="W204" s="41"/>
      <c r="X204" s="430">
        <v>0</v>
      </c>
      <c r="Y204" s="210"/>
    </row>
    <row r="205" spans="1:25" s="549" customFormat="1" ht="105" x14ac:dyDescent="0.25">
      <c r="A205" s="579">
        <v>111</v>
      </c>
      <c r="B205" s="579"/>
      <c r="C205" s="579"/>
      <c r="D205" s="4" t="s">
        <v>434</v>
      </c>
      <c r="E205" s="4"/>
      <c r="F205" s="437" t="s">
        <v>402</v>
      </c>
      <c r="G205" s="5" t="s">
        <v>403</v>
      </c>
      <c r="H205" s="5" t="s">
        <v>404</v>
      </c>
      <c r="I205" s="5" t="s">
        <v>405</v>
      </c>
      <c r="J205" s="430">
        <v>50</v>
      </c>
      <c r="K205" s="418" t="s">
        <v>4737</v>
      </c>
      <c r="L205" s="430">
        <v>50</v>
      </c>
      <c r="M205" s="195"/>
      <c r="N205" s="430">
        <v>50</v>
      </c>
      <c r="O205" s="191"/>
      <c r="P205" s="430">
        <v>50</v>
      </c>
      <c r="Q205" s="5"/>
      <c r="R205" s="430">
        <v>50</v>
      </c>
      <c r="S205" s="5"/>
      <c r="T205" s="430">
        <v>50</v>
      </c>
      <c r="U205" s="5"/>
      <c r="V205" s="430">
        <v>50</v>
      </c>
      <c r="W205" s="47"/>
      <c r="X205" s="430">
        <v>50</v>
      </c>
      <c r="Y205" s="212"/>
    </row>
    <row r="206" spans="1:25" ht="90" x14ac:dyDescent="0.25">
      <c r="A206" s="564">
        <v>112</v>
      </c>
      <c r="B206" s="564"/>
      <c r="C206" s="564"/>
      <c r="D206" s="754" t="s">
        <v>435</v>
      </c>
      <c r="E206" s="754"/>
      <c r="F206" s="450" t="s">
        <v>406</v>
      </c>
      <c r="G206" s="12" t="s">
        <v>407</v>
      </c>
      <c r="H206" s="12" t="s">
        <v>408</v>
      </c>
      <c r="I206" s="12" t="s">
        <v>409</v>
      </c>
      <c r="J206" s="430">
        <v>0</v>
      </c>
      <c r="K206" s="420" t="s">
        <v>4738</v>
      </c>
      <c r="L206" s="430">
        <v>0</v>
      </c>
      <c r="M206" s="413"/>
      <c r="N206" s="430">
        <v>0</v>
      </c>
      <c r="O206" s="212"/>
      <c r="P206" s="430">
        <v>0</v>
      </c>
      <c r="Q206" s="212"/>
      <c r="R206" s="430">
        <v>0</v>
      </c>
      <c r="S206" s="212"/>
      <c r="T206" s="430">
        <v>0</v>
      </c>
      <c r="U206" s="212"/>
      <c r="V206" s="430">
        <v>0</v>
      </c>
      <c r="W206" s="41"/>
      <c r="X206" s="430">
        <v>0</v>
      </c>
      <c r="Y206" s="212"/>
    </row>
    <row r="207" spans="1:25" ht="105" x14ac:dyDescent="0.25">
      <c r="A207" s="564">
        <v>113</v>
      </c>
      <c r="B207" s="564"/>
      <c r="C207" s="564"/>
      <c r="D207" s="754" t="s">
        <v>150</v>
      </c>
      <c r="E207" s="754"/>
      <c r="F207" s="450" t="s">
        <v>410</v>
      </c>
      <c r="G207" s="12" t="s">
        <v>411</v>
      </c>
      <c r="H207" s="12" t="s">
        <v>146</v>
      </c>
      <c r="I207" s="12" t="s">
        <v>147</v>
      </c>
      <c r="J207" s="430">
        <v>50</v>
      </c>
      <c r="K207" s="420" t="s">
        <v>4739</v>
      </c>
      <c r="L207" s="430">
        <v>50</v>
      </c>
      <c r="M207" s="209"/>
      <c r="N207" s="430">
        <v>50</v>
      </c>
      <c r="O207" s="210"/>
      <c r="P207" s="430">
        <v>50</v>
      </c>
      <c r="Q207" s="210"/>
      <c r="R207" s="430">
        <v>50</v>
      </c>
      <c r="S207" s="236"/>
      <c r="T207" s="430">
        <v>50</v>
      </c>
      <c r="U207" s="236"/>
      <c r="V207" s="430">
        <v>50</v>
      </c>
      <c r="W207" s="41"/>
      <c r="X207" s="430">
        <v>50</v>
      </c>
      <c r="Y207" s="210"/>
    </row>
    <row r="208" spans="1:25" s="501" customFormat="1" ht="69" x14ac:dyDescent="0.25">
      <c r="A208" s="31">
        <v>114</v>
      </c>
      <c r="B208" s="31"/>
      <c r="C208" s="31"/>
      <c r="D208" s="756" t="s">
        <v>637</v>
      </c>
      <c r="E208" s="756"/>
      <c r="F208" s="517" t="s">
        <v>637</v>
      </c>
      <c r="G208" s="770"/>
      <c r="H208" s="770"/>
      <c r="I208" s="770"/>
      <c r="J208" s="568">
        <f>AVERAGE(J209:J211)</f>
        <v>33.333333333333336</v>
      </c>
      <c r="L208" s="568">
        <f>AVERAGE(L209:L211)</f>
        <v>33.333333333333336</v>
      </c>
      <c r="M208" s="569"/>
      <c r="N208" s="568">
        <f>AVERAGE(N209:N211)</f>
        <v>33.333333333333336</v>
      </c>
      <c r="O208" s="221"/>
      <c r="P208" s="568">
        <f>AVERAGE(P209:P211)</f>
        <v>33.333333333333336</v>
      </c>
      <c r="Q208" s="221"/>
      <c r="R208" s="568">
        <f>AVERAGE(R209:R211)</f>
        <v>33.333333333333336</v>
      </c>
      <c r="S208" s="237"/>
      <c r="T208" s="568">
        <f>AVERAGE(T209:T211)</f>
        <v>33.333333333333336</v>
      </c>
      <c r="U208" s="237"/>
      <c r="V208" s="568">
        <f>AVERAGE(V209:V211)</f>
        <v>33.333333333333336</v>
      </c>
      <c r="W208" s="43"/>
      <c r="X208" s="568">
        <f>AVERAGE(X209:X211)</f>
        <v>33.333333333333336</v>
      </c>
      <c r="Y208" s="221"/>
    </row>
    <row r="209" spans="1:25" ht="90" x14ac:dyDescent="0.25">
      <c r="A209" s="564" t="s">
        <v>5067</v>
      </c>
      <c r="B209" s="564"/>
      <c r="C209" s="564"/>
      <c r="D209" s="564"/>
      <c r="E209" s="754" t="s">
        <v>7020</v>
      </c>
      <c r="F209" s="450" t="s">
        <v>412</v>
      </c>
      <c r="G209" s="771" t="s">
        <v>403</v>
      </c>
      <c r="H209" s="771" t="s">
        <v>404</v>
      </c>
      <c r="I209" s="771" t="s">
        <v>413</v>
      </c>
      <c r="J209" s="430">
        <v>50</v>
      </c>
      <c r="K209" s="420" t="s">
        <v>4740</v>
      </c>
      <c r="L209" s="430">
        <v>50</v>
      </c>
      <c r="M209" s="413"/>
      <c r="N209" s="430">
        <v>50</v>
      </c>
      <c r="O209" s="212"/>
      <c r="P209" s="430">
        <v>50</v>
      </c>
      <c r="Q209" s="212"/>
      <c r="R209" s="430">
        <v>50</v>
      </c>
      <c r="S209" s="212"/>
      <c r="T209" s="430">
        <v>50</v>
      </c>
      <c r="U209" s="212"/>
      <c r="V209" s="430">
        <v>50</v>
      </c>
      <c r="W209" s="47"/>
      <c r="X209" s="430">
        <v>50</v>
      </c>
      <c r="Y209" s="212"/>
    </row>
    <row r="210" spans="1:25" ht="45" x14ac:dyDescent="0.3">
      <c r="A210" s="564" t="s">
        <v>5068</v>
      </c>
      <c r="B210" s="564"/>
      <c r="C210" s="564"/>
      <c r="D210" s="564"/>
      <c r="E210" s="772" t="s">
        <v>7021</v>
      </c>
      <c r="F210" s="450" t="s">
        <v>414</v>
      </c>
      <c r="G210" s="12" t="s">
        <v>415</v>
      </c>
      <c r="H210" s="12" t="s">
        <v>416</v>
      </c>
      <c r="I210" s="12" t="s">
        <v>417</v>
      </c>
      <c r="J210" s="430">
        <v>0</v>
      </c>
      <c r="K210" s="430"/>
      <c r="L210" s="430">
        <v>0</v>
      </c>
      <c r="M210" s="413"/>
      <c r="N210" s="430">
        <v>0</v>
      </c>
      <c r="O210" s="212"/>
      <c r="P210" s="430">
        <v>0</v>
      </c>
      <c r="Q210" s="212"/>
      <c r="R210" s="430">
        <v>0</v>
      </c>
      <c r="S210" s="212"/>
      <c r="T210" s="430">
        <v>0</v>
      </c>
      <c r="U210" s="212"/>
      <c r="V210" s="430">
        <v>0</v>
      </c>
      <c r="W210" s="47"/>
      <c r="X210" s="430">
        <v>0</v>
      </c>
      <c r="Y210" s="212"/>
    </row>
    <row r="211" spans="1:25" ht="178.5" customHeight="1" x14ac:dyDescent="0.3">
      <c r="A211" s="564" t="s">
        <v>5069</v>
      </c>
      <c r="B211" s="564"/>
      <c r="C211" s="564"/>
      <c r="D211" s="564"/>
      <c r="E211" s="772" t="s">
        <v>7022</v>
      </c>
      <c r="F211" s="450" t="s">
        <v>418</v>
      </c>
      <c r="G211" s="12" t="s">
        <v>419</v>
      </c>
      <c r="H211" s="12" t="s">
        <v>420</v>
      </c>
      <c r="I211" s="12" t="s">
        <v>421</v>
      </c>
      <c r="J211" s="448">
        <v>50</v>
      </c>
      <c r="K211" s="430"/>
      <c r="L211" s="448">
        <v>50</v>
      </c>
      <c r="M211" s="413"/>
      <c r="N211" s="448">
        <v>50</v>
      </c>
      <c r="O211" s="212"/>
      <c r="P211" s="448">
        <v>50</v>
      </c>
      <c r="Q211" s="212"/>
      <c r="R211" s="448">
        <v>50</v>
      </c>
      <c r="S211" s="212"/>
      <c r="T211" s="448">
        <v>50</v>
      </c>
      <c r="U211" s="212"/>
      <c r="V211" s="448">
        <v>50</v>
      </c>
      <c r="W211" s="47"/>
      <c r="X211" s="448">
        <v>50</v>
      </c>
      <c r="Y211" s="212"/>
    </row>
    <row r="212" spans="1:25" s="504" customFormat="1" ht="80.25" customHeight="1" x14ac:dyDescent="0.25">
      <c r="A212" s="28"/>
      <c r="B212" s="28"/>
      <c r="C212" s="750" t="s">
        <v>610</v>
      </c>
      <c r="D212" s="28"/>
      <c r="E212" s="1023"/>
      <c r="F212" s="762" t="s">
        <v>535</v>
      </c>
      <c r="G212" s="751"/>
      <c r="H212" s="751"/>
      <c r="I212" s="751"/>
      <c r="J212" s="571">
        <f>AVERAGE(J213,J216)</f>
        <v>100</v>
      </c>
      <c r="K212" s="224"/>
      <c r="L212" s="571">
        <f>AVERAGE(L213,L216)</f>
        <v>37.5</v>
      </c>
      <c r="M212" s="572"/>
      <c r="N212" s="571">
        <f>AVERAGE(N213,N216)</f>
        <v>37.5</v>
      </c>
      <c r="O212" s="224"/>
      <c r="P212" s="571">
        <f>AVERAGE(P213,P216)</f>
        <v>37.5</v>
      </c>
      <c r="Q212" s="224"/>
      <c r="R212" s="571">
        <f>AVERAGE(R213,R216)</f>
        <v>37.5</v>
      </c>
      <c r="S212" s="224"/>
      <c r="T212" s="571">
        <f>AVERAGE(T213,T216)</f>
        <v>37.5</v>
      </c>
      <c r="U212" s="224"/>
      <c r="V212" s="571">
        <f>AVERAGE(V213,V216)</f>
        <v>37.5</v>
      </c>
      <c r="W212" s="44"/>
      <c r="X212" s="571">
        <f>AVERAGE(X213,X216)</f>
        <v>37.5</v>
      </c>
      <c r="Y212" s="224"/>
    </row>
    <row r="213" spans="1:25" s="501" customFormat="1" ht="80.25" customHeight="1" x14ac:dyDescent="0.25">
      <c r="A213" s="31">
        <v>115</v>
      </c>
      <c r="B213" s="31"/>
      <c r="C213" s="758"/>
      <c r="D213" s="763" t="s">
        <v>638</v>
      </c>
      <c r="E213" s="763"/>
      <c r="F213" s="764" t="s">
        <v>638</v>
      </c>
      <c r="G213" s="30"/>
      <c r="H213" s="30"/>
      <c r="I213" s="30"/>
      <c r="J213" s="568">
        <f>AVERAGE(J214:J215)</f>
        <v>100</v>
      </c>
      <c r="K213" s="221"/>
      <c r="L213" s="568">
        <f>AVERAGE(L214:L215)</f>
        <v>75</v>
      </c>
      <c r="M213" s="569"/>
      <c r="N213" s="568">
        <f>AVERAGE(N214:N215)</f>
        <v>75</v>
      </c>
      <c r="O213" s="221"/>
      <c r="P213" s="568">
        <f>AVERAGE(P214:P215)</f>
        <v>75</v>
      </c>
      <c r="Q213" s="221"/>
      <c r="R213" s="568">
        <f>AVERAGE(R214:R215)</f>
        <v>75</v>
      </c>
      <c r="S213" s="221"/>
      <c r="T213" s="568">
        <f>AVERAGE(T214:T215)</f>
        <v>75</v>
      </c>
      <c r="U213" s="221"/>
      <c r="V213" s="568">
        <f>AVERAGE(V214:V215)</f>
        <v>75</v>
      </c>
      <c r="W213" s="43"/>
      <c r="X213" s="568">
        <f>AVERAGE(X214:X215)</f>
        <v>75</v>
      </c>
      <c r="Y213" s="221"/>
    </row>
    <row r="214" spans="1:25" ht="312" customHeight="1" x14ac:dyDescent="0.25">
      <c r="A214" s="564" t="s">
        <v>608</v>
      </c>
      <c r="B214" s="564"/>
      <c r="C214" s="564"/>
      <c r="D214" s="564"/>
      <c r="E214" s="754" t="s">
        <v>7023</v>
      </c>
      <c r="F214" s="450" t="s">
        <v>5107</v>
      </c>
      <c r="G214" s="12" t="s">
        <v>5070</v>
      </c>
      <c r="H214" s="12" t="s">
        <v>5108</v>
      </c>
      <c r="I214" s="12" t="s">
        <v>5071</v>
      </c>
      <c r="J214" s="211">
        <v>100</v>
      </c>
      <c r="K214" s="210" t="s">
        <v>4733</v>
      </c>
      <c r="L214" s="210">
        <v>50</v>
      </c>
      <c r="M214" s="209" t="s">
        <v>4735</v>
      </c>
      <c r="N214" s="210">
        <v>50</v>
      </c>
      <c r="O214" s="210"/>
      <c r="P214" s="210">
        <v>50</v>
      </c>
      <c r="Q214" s="210"/>
      <c r="R214" s="210">
        <v>50</v>
      </c>
      <c r="S214" s="210"/>
      <c r="T214" s="210">
        <v>50</v>
      </c>
      <c r="U214" s="210"/>
      <c r="V214" s="210">
        <v>50</v>
      </c>
      <c r="W214" s="41"/>
      <c r="X214" s="210">
        <v>50</v>
      </c>
      <c r="Y214" s="210"/>
    </row>
    <row r="215" spans="1:25" ht="405" x14ac:dyDescent="0.25">
      <c r="A215" s="564" t="s">
        <v>609</v>
      </c>
      <c r="B215" s="564"/>
      <c r="C215" s="564"/>
      <c r="D215" s="564"/>
      <c r="E215" s="754" t="s">
        <v>7272</v>
      </c>
      <c r="F215" s="450" t="s">
        <v>422</v>
      </c>
      <c r="G215" s="12" t="s">
        <v>423</v>
      </c>
      <c r="H215" s="12" t="s">
        <v>424</v>
      </c>
      <c r="I215" s="12" t="s">
        <v>425</v>
      </c>
      <c r="J215" s="211"/>
      <c r="K215" s="210"/>
      <c r="L215" s="210">
        <v>100</v>
      </c>
      <c r="M215" s="209" t="s">
        <v>4734</v>
      </c>
      <c r="N215" s="210">
        <v>100</v>
      </c>
      <c r="O215" s="210"/>
      <c r="P215" s="210">
        <v>100</v>
      </c>
      <c r="Q215" s="210"/>
      <c r="R215" s="210">
        <v>100</v>
      </c>
      <c r="S215" s="210"/>
      <c r="T215" s="210">
        <v>100</v>
      </c>
      <c r="U215" s="210"/>
      <c r="V215" s="210">
        <v>100</v>
      </c>
      <c r="W215" s="41"/>
      <c r="X215" s="210">
        <v>100</v>
      </c>
      <c r="Y215" s="210"/>
    </row>
    <row r="216" spans="1:25" ht="75" x14ac:dyDescent="0.25">
      <c r="A216" s="564">
        <v>116</v>
      </c>
      <c r="B216" s="564"/>
      <c r="C216" s="564"/>
      <c r="D216" s="754" t="s">
        <v>7024</v>
      </c>
      <c r="E216" s="754"/>
      <c r="F216" s="450" t="s">
        <v>426</v>
      </c>
      <c r="G216" s="12" t="s">
        <v>5352</v>
      </c>
      <c r="H216" s="12" t="s">
        <v>427</v>
      </c>
      <c r="I216" s="12" t="s">
        <v>428</v>
      </c>
      <c r="J216" s="211">
        <v>100</v>
      </c>
      <c r="K216" s="210" t="s">
        <v>4733</v>
      </c>
      <c r="L216" s="210">
        <v>0</v>
      </c>
      <c r="M216" s="209"/>
      <c r="N216" s="210">
        <v>0</v>
      </c>
      <c r="O216" s="210"/>
      <c r="P216" s="210">
        <v>0</v>
      </c>
      <c r="Q216" s="210"/>
      <c r="R216" s="210">
        <v>0</v>
      </c>
      <c r="S216" s="210"/>
      <c r="T216" s="210">
        <v>0</v>
      </c>
      <c r="U216" s="210"/>
      <c r="V216" s="210">
        <v>0</v>
      </c>
      <c r="W216" s="41"/>
      <c r="X216" s="210">
        <v>0</v>
      </c>
      <c r="Y216" s="210"/>
    </row>
    <row r="217" spans="1:25" s="504" customFormat="1" ht="60" x14ac:dyDescent="0.25">
      <c r="A217" s="28"/>
      <c r="B217" s="750" t="s">
        <v>611</v>
      </c>
      <c r="C217" s="28"/>
      <c r="D217" s="28"/>
      <c r="E217" s="28"/>
      <c r="F217" s="502" t="s">
        <v>536</v>
      </c>
      <c r="G217" s="28"/>
      <c r="H217" s="28"/>
      <c r="I217" s="28"/>
      <c r="J217" s="563">
        <f>AVERAGE(J218,J225,J231,J240)</f>
        <v>50.347222222222221</v>
      </c>
      <c r="K217" s="28"/>
      <c r="L217" s="563">
        <f>AVERAGE(L218,L225,L231,L240)</f>
        <v>46.180555555555557</v>
      </c>
      <c r="M217" s="28"/>
      <c r="N217" s="563">
        <f>AVERAGE(N218,N225,N231,N240)</f>
        <v>46.180555555555557</v>
      </c>
      <c r="O217" s="28"/>
      <c r="P217" s="563">
        <f>AVERAGE(P218,P225,P231,P240)</f>
        <v>46.180555555555557</v>
      </c>
      <c r="Q217" s="28"/>
      <c r="R217" s="563">
        <f>AVERAGE(R218,R225,R231,R240)</f>
        <v>46.180555555555557</v>
      </c>
      <c r="S217" s="28"/>
      <c r="T217" s="563">
        <f>AVERAGE(T218,T225,T231,T240)</f>
        <v>46.180555555555557</v>
      </c>
      <c r="U217" s="28"/>
      <c r="V217" s="563">
        <f>AVERAGE(V218,V225,V231,V240)</f>
        <v>43.402777777777779</v>
      </c>
      <c r="W217" s="44"/>
      <c r="X217" s="563">
        <f>AVERAGE(X218,X225,X231,X240)</f>
        <v>43.402777777777779</v>
      </c>
      <c r="Y217" s="28"/>
    </row>
    <row r="218" spans="1:25" s="504" customFormat="1" ht="45" x14ac:dyDescent="0.25">
      <c r="A218" s="28"/>
      <c r="B218" s="28"/>
      <c r="C218" s="750" t="s">
        <v>612</v>
      </c>
      <c r="D218" s="28"/>
      <c r="E218" s="28"/>
      <c r="F218" s="502" t="s">
        <v>537</v>
      </c>
      <c r="G218" s="28"/>
      <c r="H218" s="28"/>
      <c r="I218" s="28"/>
      <c r="J218" s="563">
        <f>AVERAGE(J219:J224)</f>
        <v>50</v>
      </c>
      <c r="K218" s="28"/>
      <c r="L218" s="203">
        <f>AVERAGE(L219:L224)</f>
        <v>50</v>
      </c>
      <c r="M218" s="28"/>
      <c r="N218" s="563">
        <f>AVERAGE(N219:N224)</f>
        <v>50</v>
      </c>
      <c r="O218" s="28"/>
      <c r="P218" s="563">
        <f>AVERAGE(P219:P224)</f>
        <v>50</v>
      </c>
      <c r="Q218" s="28"/>
      <c r="R218" s="563">
        <f>AVERAGE(R219:R224)</f>
        <v>50</v>
      </c>
      <c r="S218" s="28"/>
      <c r="T218" s="563">
        <f>AVERAGE(T219:T224)</f>
        <v>50</v>
      </c>
      <c r="U218" s="28"/>
      <c r="V218" s="563">
        <f>AVERAGE(V219:V224)</f>
        <v>50</v>
      </c>
      <c r="W218" s="44"/>
      <c r="X218" s="563">
        <f>AVERAGE(X219:X224)</f>
        <v>50</v>
      </c>
      <c r="Y218" s="28"/>
    </row>
    <row r="219" spans="1:25" ht="409.5" x14ac:dyDescent="0.25">
      <c r="A219" s="564">
        <v>117</v>
      </c>
      <c r="B219" s="564"/>
      <c r="C219" s="564"/>
      <c r="D219" s="754" t="s">
        <v>492</v>
      </c>
      <c r="E219" s="754"/>
      <c r="F219" s="450" t="s">
        <v>5131</v>
      </c>
      <c r="G219" s="12" t="s">
        <v>436</v>
      </c>
      <c r="H219" s="12" t="s">
        <v>437</v>
      </c>
      <c r="I219" s="12" t="s">
        <v>438</v>
      </c>
      <c r="J219" s="430">
        <v>50</v>
      </c>
      <c r="K219" s="420" t="s">
        <v>4767</v>
      </c>
      <c r="L219" s="430">
        <v>50</v>
      </c>
      <c r="M219" s="413"/>
      <c r="N219" s="430">
        <v>50</v>
      </c>
      <c r="O219" s="212"/>
      <c r="P219" s="430">
        <v>50</v>
      </c>
      <c r="Q219" s="212"/>
      <c r="R219" s="430">
        <v>50</v>
      </c>
      <c r="S219" s="1"/>
      <c r="T219" s="430">
        <v>50</v>
      </c>
      <c r="U219" s="420" t="s">
        <v>4767</v>
      </c>
      <c r="V219" s="430">
        <v>50</v>
      </c>
      <c r="W219" s="40"/>
      <c r="X219" s="430">
        <v>50</v>
      </c>
      <c r="Y219" s="420" t="s">
        <v>4766</v>
      </c>
    </row>
    <row r="220" spans="1:25" ht="195" x14ac:dyDescent="0.25">
      <c r="A220" s="564">
        <v>118</v>
      </c>
      <c r="B220" s="564"/>
      <c r="C220" s="564"/>
      <c r="D220" s="754" t="s">
        <v>493</v>
      </c>
      <c r="E220" s="754"/>
      <c r="F220" s="420" t="s">
        <v>7177</v>
      </c>
      <c r="G220" s="12" t="s">
        <v>436</v>
      </c>
      <c r="H220" s="12" t="s">
        <v>437</v>
      </c>
      <c r="I220" s="12" t="s">
        <v>438</v>
      </c>
      <c r="J220" s="430">
        <v>50</v>
      </c>
      <c r="K220" s="1"/>
      <c r="L220" s="430">
        <v>50</v>
      </c>
      <c r="M220" s="413"/>
      <c r="N220" s="430">
        <v>50</v>
      </c>
      <c r="O220" s="212"/>
      <c r="P220" s="430">
        <v>50</v>
      </c>
      <c r="Q220" s="212"/>
      <c r="R220" s="430">
        <v>50</v>
      </c>
      <c r="S220" s="1"/>
      <c r="T220" s="430">
        <v>50</v>
      </c>
      <c r="U220" s="430"/>
      <c r="V220" s="430">
        <v>50</v>
      </c>
      <c r="W220" s="40"/>
      <c r="X220" s="430">
        <v>50</v>
      </c>
      <c r="Y220" s="430"/>
    </row>
    <row r="221" spans="1:25" ht="75" x14ac:dyDescent="0.25">
      <c r="A221" s="564">
        <v>119</v>
      </c>
      <c r="B221" s="564"/>
      <c r="C221" s="564"/>
      <c r="D221" s="754" t="s">
        <v>494</v>
      </c>
      <c r="E221" s="754"/>
      <c r="F221" s="450" t="s">
        <v>439</v>
      </c>
      <c r="G221" s="12" t="s">
        <v>36</v>
      </c>
      <c r="H221" s="12" t="s">
        <v>440</v>
      </c>
      <c r="I221" s="12" t="s">
        <v>114</v>
      </c>
      <c r="J221" s="430">
        <v>100</v>
      </c>
      <c r="K221" s="1"/>
      <c r="L221" s="430">
        <v>100</v>
      </c>
      <c r="M221" s="413"/>
      <c r="N221" s="430">
        <v>100</v>
      </c>
      <c r="O221" s="212"/>
      <c r="P221" s="430">
        <v>100</v>
      </c>
      <c r="Q221" s="212"/>
      <c r="R221" s="430">
        <v>100</v>
      </c>
      <c r="S221" s="1"/>
      <c r="T221" s="430">
        <v>100</v>
      </c>
      <c r="U221" s="430"/>
      <c r="V221" s="430">
        <v>100</v>
      </c>
      <c r="W221" s="40"/>
      <c r="X221" s="430">
        <v>100</v>
      </c>
      <c r="Y221" s="430"/>
    </row>
    <row r="222" spans="1:25" ht="306" x14ac:dyDescent="0.25">
      <c r="A222" s="564">
        <v>120</v>
      </c>
      <c r="B222" s="564"/>
      <c r="C222" s="564"/>
      <c r="D222" s="754" t="s">
        <v>495</v>
      </c>
      <c r="E222" s="754"/>
      <c r="F222" s="450" t="s">
        <v>441</v>
      </c>
      <c r="G222" s="12" t="s">
        <v>36</v>
      </c>
      <c r="H222" s="12" t="s">
        <v>440</v>
      </c>
      <c r="I222" s="12" t="s">
        <v>114</v>
      </c>
      <c r="J222" s="430">
        <v>50</v>
      </c>
      <c r="K222" s="418" t="s">
        <v>4768</v>
      </c>
      <c r="L222" s="430">
        <v>50</v>
      </c>
      <c r="M222" s="413"/>
      <c r="N222" s="430">
        <v>50</v>
      </c>
      <c r="O222" s="212"/>
      <c r="P222" s="430">
        <v>50</v>
      </c>
      <c r="Q222" s="212"/>
      <c r="R222" s="430">
        <v>50</v>
      </c>
      <c r="S222" s="1"/>
      <c r="T222" s="430">
        <v>50</v>
      </c>
      <c r="U222" s="418" t="s">
        <v>4768</v>
      </c>
      <c r="V222" s="430">
        <v>50</v>
      </c>
      <c r="W222" s="40"/>
      <c r="X222" s="430">
        <v>50</v>
      </c>
      <c r="Y222" s="430"/>
    </row>
    <row r="223" spans="1:25" ht="180" x14ac:dyDescent="0.25">
      <c r="A223" s="564">
        <v>121</v>
      </c>
      <c r="B223" s="564"/>
      <c r="C223" s="564"/>
      <c r="D223" s="754" t="s">
        <v>496</v>
      </c>
      <c r="E223" s="754"/>
      <c r="F223" s="450" t="s">
        <v>442</v>
      </c>
      <c r="G223" s="12" t="s">
        <v>443</v>
      </c>
      <c r="H223" s="12" t="s">
        <v>444</v>
      </c>
      <c r="I223" s="12" t="s">
        <v>445</v>
      </c>
      <c r="J223" s="430">
        <v>50</v>
      </c>
      <c r="K223" s="420" t="s">
        <v>4769</v>
      </c>
      <c r="L223" s="430">
        <v>50</v>
      </c>
      <c r="M223" s="413"/>
      <c r="N223" s="430">
        <v>50</v>
      </c>
      <c r="O223" s="212"/>
      <c r="P223" s="430">
        <v>50</v>
      </c>
      <c r="Q223" s="212"/>
      <c r="R223" s="430">
        <v>50</v>
      </c>
      <c r="S223" s="1"/>
      <c r="T223" s="430">
        <v>50</v>
      </c>
      <c r="U223" s="420" t="s">
        <v>4769</v>
      </c>
      <c r="V223" s="430">
        <v>50</v>
      </c>
      <c r="W223" s="40"/>
      <c r="X223" s="430">
        <v>50</v>
      </c>
      <c r="Y223" s="430"/>
    </row>
    <row r="224" spans="1:25" ht="90" x14ac:dyDescent="0.25">
      <c r="A224" s="564">
        <v>122</v>
      </c>
      <c r="B224" s="564"/>
      <c r="C224" s="564"/>
      <c r="D224" s="754" t="s">
        <v>497</v>
      </c>
      <c r="E224" s="754"/>
      <c r="F224" s="450" t="s">
        <v>446</v>
      </c>
      <c r="G224" s="12" t="s">
        <v>447</v>
      </c>
      <c r="H224" s="12" t="s">
        <v>448</v>
      </c>
      <c r="I224" s="12" t="s">
        <v>325</v>
      </c>
      <c r="J224" s="430">
        <v>0</v>
      </c>
      <c r="K224" s="562"/>
      <c r="L224" s="430">
        <v>0</v>
      </c>
      <c r="M224" s="565"/>
      <c r="N224" s="430">
        <v>0</v>
      </c>
      <c r="O224" s="1"/>
      <c r="P224" s="430">
        <v>0</v>
      </c>
      <c r="Q224" s="1"/>
      <c r="R224" s="430">
        <v>0</v>
      </c>
      <c r="S224" s="562"/>
      <c r="T224" s="430">
        <v>0</v>
      </c>
      <c r="U224" s="430"/>
      <c r="V224" s="430">
        <v>0</v>
      </c>
      <c r="W224" s="40"/>
      <c r="X224" s="430">
        <v>0</v>
      </c>
      <c r="Y224" s="430"/>
    </row>
    <row r="225" spans="1:25" s="504" customFormat="1" ht="77.25" customHeight="1" x14ac:dyDescent="0.25">
      <c r="A225" s="28"/>
      <c r="B225" s="28"/>
      <c r="C225" s="750" t="s">
        <v>613</v>
      </c>
      <c r="D225" s="28"/>
      <c r="E225" s="1023"/>
      <c r="F225" s="762" t="s">
        <v>538</v>
      </c>
      <c r="G225" s="751"/>
      <c r="H225" s="751"/>
      <c r="I225" s="751"/>
      <c r="J225" s="571">
        <f>AVERAGE(J226:J230)</f>
        <v>50</v>
      </c>
      <c r="K225" s="224"/>
      <c r="L225" s="571">
        <f>AVERAGE(L226:L230)</f>
        <v>50</v>
      </c>
      <c r="M225" s="572"/>
      <c r="N225" s="571">
        <f>AVERAGE(N226:N230)</f>
        <v>50</v>
      </c>
      <c r="O225" s="224"/>
      <c r="P225" s="571">
        <f>AVERAGE(P226:P230)</f>
        <v>50</v>
      </c>
      <c r="Q225" s="224"/>
      <c r="R225" s="571">
        <f>AVERAGE(R226:R230)</f>
        <v>50</v>
      </c>
      <c r="S225" s="224"/>
      <c r="T225" s="571">
        <f>AVERAGE(T226:T230)</f>
        <v>50</v>
      </c>
      <c r="U225" s="224"/>
      <c r="V225" s="571">
        <f>AVERAGE(V226:V230)</f>
        <v>50</v>
      </c>
      <c r="W225" s="44"/>
      <c r="X225" s="571">
        <f>AVERAGE(X226:X230)</f>
        <v>50</v>
      </c>
      <c r="Y225" s="224"/>
    </row>
    <row r="226" spans="1:25" ht="105" x14ac:dyDescent="0.25">
      <c r="A226" s="564">
        <v>123</v>
      </c>
      <c r="B226" s="564"/>
      <c r="C226" s="564"/>
      <c r="D226" s="754" t="s">
        <v>498</v>
      </c>
      <c r="E226" s="754"/>
      <c r="F226" s="450" t="s">
        <v>449</v>
      </c>
      <c r="G226" s="12" t="s">
        <v>436</v>
      </c>
      <c r="H226" s="12" t="s">
        <v>437</v>
      </c>
      <c r="I226" s="12" t="s">
        <v>438</v>
      </c>
      <c r="J226" s="430">
        <v>50</v>
      </c>
      <c r="K226" s="420" t="s">
        <v>4770</v>
      </c>
      <c r="L226" s="430">
        <v>50</v>
      </c>
      <c r="M226" s="420"/>
      <c r="N226" s="430">
        <v>50</v>
      </c>
      <c r="O226" s="420"/>
      <c r="P226" s="430">
        <v>50</v>
      </c>
      <c r="Q226" s="420"/>
      <c r="R226" s="430">
        <v>50</v>
      </c>
      <c r="S226" s="420"/>
      <c r="T226" s="430">
        <v>50</v>
      </c>
      <c r="U226" s="420" t="s">
        <v>4770</v>
      </c>
      <c r="V226" s="430">
        <v>50</v>
      </c>
      <c r="W226" s="40"/>
      <c r="X226" s="430">
        <v>50</v>
      </c>
      <c r="Y226" s="420" t="s">
        <v>4771</v>
      </c>
    </row>
    <row r="227" spans="1:25" ht="375" x14ac:dyDescent="0.25">
      <c r="A227" s="564">
        <v>124</v>
      </c>
      <c r="B227" s="564"/>
      <c r="C227" s="564"/>
      <c r="D227" s="754" t="s">
        <v>499</v>
      </c>
      <c r="E227" s="754"/>
      <c r="F227" s="450" t="s">
        <v>450</v>
      </c>
      <c r="G227" s="12" t="s">
        <v>436</v>
      </c>
      <c r="H227" s="12" t="s">
        <v>437</v>
      </c>
      <c r="I227" s="12" t="s">
        <v>438</v>
      </c>
      <c r="J227" s="430">
        <v>50</v>
      </c>
      <c r="K227" s="420" t="s">
        <v>4772</v>
      </c>
      <c r="L227" s="430">
        <v>50</v>
      </c>
      <c r="M227" s="420"/>
      <c r="N227" s="430">
        <v>50</v>
      </c>
      <c r="O227" s="420"/>
      <c r="P227" s="430">
        <v>50</v>
      </c>
      <c r="Q227" s="420"/>
      <c r="R227" s="430">
        <v>50</v>
      </c>
      <c r="S227" s="420"/>
      <c r="T227" s="430">
        <v>50</v>
      </c>
      <c r="U227" s="420" t="s">
        <v>4772</v>
      </c>
      <c r="V227" s="430">
        <v>50</v>
      </c>
      <c r="W227" s="40"/>
      <c r="X227" s="430">
        <v>50</v>
      </c>
      <c r="Y227" s="420" t="s">
        <v>4771</v>
      </c>
    </row>
    <row r="228" spans="1:25" ht="360" x14ac:dyDescent="0.25">
      <c r="A228" s="564">
        <v>125</v>
      </c>
      <c r="B228" s="564"/>
      <c r="C228" s="564"/>
      <c r="D228" s="754" t="s">
        <v>502</v>
      </c>
      <c r="E228" s="754"/>
      <c r="F228" s="450" t="s">
        <v>451</v>
      </c>
      <c r="G228" s="12" t="s">
        <v>436</v>
      </c>
      <c r="H228" s="12" t="s">
        <v>437</v>
      </c>
      <c r="I228" s="12" t="s">
        <v>438</v>
      </c>
      <c r="J228" s="430">
        <v>50</v>
      </c>
      <c r="K228" s="420" t="s">
        <v>4773</v>
      </c>
      <c r="L228" s="430">
        <v>50</v>
      </c>
      <c r="M228" s="420"/>
      <c r="N228" s="430">
        <v>50</v>
      </c>
      <c r="O228" s="420"/>
      <c r="P228" s="430">
        <v>50</v>
      </c>
      <c r="Q228" s="420"/>
      <c r="R228" s="430">
        <v>50</v>
      </c>
      <c r="S228" s="420"/>
      <c r="T228" s="430">
        <v>50</v>
      </c>
      <c r="U228" s="420" t="s">
        <v>4773</v>
      </c>
      <c r="V228" s="430">
        <v>50</v>
      </c>
      <c r="W228" s="40"/>
      <c r="X228" s="430">
        <v>50</v>
      </c>
      <c r="Y228" s="420" t="s">
        <v>4771</v>
      </c>
    </row>
    <row r="229" spans="1:25" ht="225" x14ac:dyDescent="0.25">
      <c r="A229" s="564">
        <v>126</v>
      </c>
      <c r="B229" s="564"/>
      <c r="C229" s="564"/>
      <c r="D229" s="754" t="s">
        <v>500</v>
      </c>
      <c r="E229" s="754"/>
      <c r="F229" s="450" t="s">
        <v>452</v>
      </c>
      <c r="G229" s="12" t="s">
        <v>436</v>
      </c>
      <c r="H229" s="12" t="s">
        <v>437</v>
      </c>
      <c r="I229" s="12" t="s">
        <v>438</v>
      </c>
      <c r="J229" s="430">
        <v>50</v>
      </c>
      <c r="K229" s="420" t="s">
        <v>4774</v>
      </c>
      <c r="L229" s="430">
        <v>50</v>
      </c>
      <c r="M229" s="420"/>
      <c r="N229" s="430">
        <v>50</v>
      </c>
      <c r="O229" s="420"/>
      <c r="P229" s="430">
        <v>50</v>
      </c>
      <c r="Q229" s="420"/>
      <c r="R229" s="430">
        <v>50</v>
      </c>
      <c r="S229" s="420"/>
      <c r="T229" s="430">
        <v>50</v>
      </c>
      <c r="U229" s="420" t="s">
        <v>4774</v>
      </c>
      <c r="V229" s="430">
        <v>50</v>
      </c>
      <c r="W229" s="40"/>
      <c r="X229" s="430">
        <v>50</v>
      </c>
      <c r="Y229" s="420" t="s">
        <v>4771</v>
      </c>
    </row>
    <row r="230" spans="1:25" ht="409.5" x14ac:dyDescent="0.25">
      <c r="A230" s="564">
        <v>127</v>
      </c>
      <c r="B230" s="564"/>
      <c r="C230" s="564"/>
      <c r="D230" s="754" t="s">
        <v>501</v>
      </c>
      <c r="E230" s="754"/>
      <c r="F230" s="450" t="s">
        <v>453</v>
      </c>
      <c r="G230" s="12" t="s">
        <v>436</v>
      </c>
      <c r="H230" s="12" t="s">
        <v>437</v>
      </c>
      <c r="I230" s="12" t="s">
        <v>438</v>
      </c>
      <c r="J230" s="430">
        <v>50</v>
      </c>
      <c r="K230" s="420" t="s">
        <v>4775</v>
      </c>
      <c r="L230" s="430">
        <v>50</v>
      </c>
      <c r="M230" s="420"/>
      <c r="N230" s="430">
        <v>50</v>
      </c>
      <c r="O230" s="420"/>
      <c r="P230" s="430">
        <v>50</v>
      </c>
      <c r="Q230" s="420"/>
      <c r="R230" s="430">
        <v>50</v>
      </c>
      <c r="S230" s="420"/>
      <c r="T230" s="430">
        <v>50</v>
      </c>
      <c r="U230" s="420" t="s">
        <v>4775</v>
      </c>
      <c r="V230" s="430">
        <v>50</v>
      </c>
      <c r="W230" s="40"/>
      <c r="X230" s="430">
        <v>50</v>
      </c>
      <c r="Y230" s="420" t="s">
        <v>4771</v>
      </c>
    </row>
    <row r="231" spans="1:25" s="504" customFormat="1" ht="140.25" customHeight="1" x14ac:dyDescent="0.25">
      <c r="A231" s="28"/>
      <c r="B231" s="28"/>
      <c r="C231" s="750" t="s">
        <v>614</v>
      </c>
      <c r="D231" s="28"/>
      <c r="E231" s="1023"/>
      <c r="F231" s="762" t="s">
        <v>539</v>
      </c>
      <c r="G231" s="751"/>
      <c r="H231" s="751"/>
      <c r="I231" s="751"/>
      <c r="J231" s="571">
        <f>AVERAGE(J232:J239)</f>
        <v>62.5</v>
      </c>
      <c r="K231" s="224"/>
      <c r="L231" s="571">
        <f>AVERAGE(L232:L239)</f>
        <v>62.5</v>
      </c>
      <c r="M231" s="224"/>
      <c r="N231" s="571">
        <f>AVERAGE(N232:N239)</f>
        <v>62.5</v>
      </c>
      <c r="O231" s="224"/>
      <c r="P231" s="571">
        <f>AVERAGE(P232:P239)</f>
        <v>62.5</v>
      </c>
      <c r="Q231" s="224"/>
      <c r="R231" s="571">
        <f>AVERAGE(R232:R239)</f>
        <v>62.5</v>
      </c>
      <c r="S231" s="224"/>
      <c r="T231" s="571">
        <f>AVERAGE(T232:T239)</f>
        <v>62.5</v>
      </c>
      <c r="U231" s="224"/>
      <c r="V231" s="571">
        <f>AVERAGE(V232:V239)</f>
        <v>62.5</v>
      </c>
      <c r="W231" s="44"/>
      <c r="X231" s="571">
        <f>AVERAGE(X232:X239)</f>
        <v>62.5</v>
      </c>
      <c r="Y231" s="224"/>
    </row>
    <row r="232" spans="1:25" ht="165.75" x14ac:dyDescent="0.25">
      <c r="A232" s="564">
        <v>128</v>
      </c>
      <c r="B232" s="564"/>
      <c r="C232" s="564"/>
      <c r="D232" s="773" t="s">
        <v>503</v>
      </c>
      <c r="E232" s="773"/>
      <c r="F232" s="450" t="s">
        <v>454</v>
      </c>
      <c r="G232" s="12" t="s">
        <v>86</v>
      </c>
      <c r="H232" s="12" t="s">
        <v>455</v>
      </c>
      <c r="I232" s="12" t="s">
        <v>456</v>
      </c>
      <c r="J232" s="430">
        <v>100</v>
      </c>
      <c r="K232" s="418" t="s">
        <v>4776</v>
      </c>
      <c r="L232" s="430">
        <v>100</v>
      </c>
      <c r="M232" s="565"/>
      <c r="N232" s="430">
        <v>100</v>
      </c>
      <c r="O232" s="1"/>
      <c r="P232" s="430">
        <v>100</v>
      </c>
      <c r="Q232" s="1"/>
      <c r="R232" s="430">
        <v>100</v>
      </c>
      <c r="S232" s="1"/>
      <c r="T232" s="430">
        <v>100</v>
      </c>
      <c r="U232" s="418" t="s">
        <v>4776</v>
      </c>
      <c r="V232" s="430">
        <v>100</v>
      </c>
      <c r="W232" s="40"/>
      <c r="X232" s="430">
        <v>100</v>
      </c>
      <c r="Y232" s="1"/>
    </row>
    <row r="233" spans="1:25" ht="270" x14ac:dyDescent="0.25">
      <c r="A233" s="564">
        <v>129</v>
      </c>
      <c r="B233" s="564"/>
      <c r="C233" s="564"/>
      <c r="D233" s="773" t="s">
        <v>504</v>
      </c>
      <c r="E233" s="773"/>
      <c r="F233" s="450" t="s">
        <v>458</v>
      </c>
      <c r="G233" s="12" t="s">
        <v>36</v>
      </c>
      <c r="H233" s="12" t="s">
        <v>459</v>
      </c>
      <c r="I233" s="12" t="s">
        <v>114</v>
      </c>
      <c r="J233" s="430">
        <v>50</v>
      </c>
      <c r="K233" s="420" t="s">
        <v>4777</v>
      </c>
      <c r="L233" s="430">
        <v>50</v>
      </c>
      <c r="M233" s="565"/>
      <c r="N233" s="430">
        <v>50</v>
      </c>
      <c r="O233" s="1"/>
      <c r="P233" s="430">
        <v>50</v>
      </c>
      <c r="Q233" s="1"/>
      <c r="R233" s="430">
        <v>50</v>
      </c>
      <c r="S233" s="1"/>
      <c r="T233" s="430">
        <v>50</v>
      </c>
      <c r="U233" s="420" t="s">
        <v>4777</v>
      </c>
      <c r="V233" s="430">
        <v>50</v>
      </c>
      <c r="W233" s="40"/>
      <c r="X233" s="430">
        <v>50</v>
      </c>
      <c r="Y233" s="430"/>
    </row>
    <row r="234" spans="1:25" ht="255" x14ac:dyDescent="0.25">
      <c r="A234" s="564">
        <v>130</v>
      </c>
      <c r="B234" s="564"/>
      <c r="C234" s="564"/>
      <c r="D234" s="773" t="s">
        <v>505</v>
      </c>
      <c r="E234" s="773"/>
      <c r="F234" s="450" t="s">
        <v>460</v>
      </c>
      <c r="G234" s="12" t="s">
        <v>461</v>
      </c>
      <c r="H234" s="12" t="s">
        <v>462</v>
      </c>
      <c r="I234" s="12" t="s">
        <v>102</v>
      </c>
      <c r="J234" s="430">
        <v>50</v>
      </c>
      <c r="K234" s="420" t="s">
        <v>4778</v>
      </c>
      <c r="L234" s="430">
        <v>50</v>
      </c>
      <c r="M234" s="565"/>
      <c r="N234" s="430">
        <v>50</v>
      </c>
      <c r="O234" s="1"/>
      <c r="P234" s="430">
        <v>50</v>
      </c>
      <c r="Q234" s="1"/>
      <c r="R234" s="430">
        <v>50</v>
      </c>
      <c r="S234" s="1"/>
      <c r="T234" s="430">
        <v>50</v>
      </c>
      <c r="U234" s="420" t="s">
        <v>4778</v>
      </c>
      <c r="V234" s="430">
        <v>50</v>
      </c>
      <c r="W234" s="40"/>
      <c r="X234" s="430">
        <v>50</v>
      </c>
      <c r="Y234" s="430"/>
    </row>
    <row r="235" spans="1:25" ht="105" x14ac:dyDescent="0.25">
      <c r="A235" s="564">
        <v>131</v>
      </c>
      <c r="B235" s="564"/>
      <c r="C235" s="564"/>
      <c r="D235" s="773" t="s">
        <v>506</v>
      </c>
      <c r="E235" s="773"/>
      <c r="F235" s="450" t="s">
        <v>463</v>
      </c>
      <c r="G235" s="12" t="s">
        <v>464</v>
      </c>
      <c r="H235" s="12" t="s">
        <v>36</v>
      </c>
      <c r="I235" s="12" t="s">
        <v>465</v>
      </c>
      <c r="J235" s="430">
        <v>100</v>
      </c>
      <c r="K235" s="430"/>
      <c r="L235" s="430">
        <v>100</v>
      </c>
      <c r="M235" s="565"/>
      <c r="N235" s="430">
        <v>100</v>
      </c>
      <c r="O235" s="1"/>
      <c r="P235" s="430">
        <v>100</v>
      </c>
      <c r="Q235" s="1"/>
      <c r="R235" s="430">
        <v>100</v>
      </c>
      <c r="S235" s="1"/>
      <c r="T235" s="430">
        <v>100</v>
      </c>
      <c r="U235" s="430"/>
      <c r="V235" s="430">
        <v>100</v>
      </c>
      <c r="W235" s="40"/>
      <c r="X235" s="430">
        <v>100</v>
      </c>
      <c r="Y235" s="430"/>
    </row>
    <row r="236" spans="1:25" ht="120" x14ac:dyDescent="0.25">
      <c r="A236" s="564">
        <v>132</v>
      </c>
      <c r="B236" s="564"/>
      <c r="C236" s="564"/>
      <c r="D236" s="773" t="s">
        <v>507</v>
      </c>
      <c r="E236" s="773"/>
      <c r="F236" s="450" t="s">
        <v>466</v>
      </c>
      <c r="G236" s="12" t="s">
        <v>36</v>
      </c>
      <c r="H236" s="12" t="s">
        <v>440</v>
      </c>
      <c r="I236" s="12" t="s">
        <v>348</v>
      </c>
      <c r="J236" s="430">
        <v>100</v>
      </c>
      <c r="K236" s="420" t="s">
        <v>4779</v>
      </c>
      <c r="L236" s="430">
        <v>100</v>
      </c>
      <c r="M236" s="565"/>
      <c r="N236" s="430">
        <v>100</v>
      </c>
      <c r="O236" s="1"/>
      <c r="P236" s="430">
        <v>100</v>
      </c>
      <c r="Q236" s="1"/>
      <c r="R236" s="430">
        <v>100</v>
      </c>
      <c r="S236" s="1"/>
      <c r="T236" s="430">
        <v>100</v>
      </c>
      <c r="U236" s="420" t="s">
        <v>4779</v>
      </c>
      <c r="V236" s="430">
        <v>100</v>
      </c>
      <c r="W236" s="40"/>
      <c r="X236" s="430">
        <v>100</v>
      </c>
      <c r="Y236" s="420" t="s">
        <v>4780</v>
      </c>
    </row>
    <row r="237" spans="1:25" ht="180" x14ac:dyDescent="0.25">
      <c r="A237" s="564">
        <v>133</v>
      </c>
      <c r="B237" s="564"/>
      <c r="C237" s="564"/>
      <c r="D237" s="773" t="s">
        <v>508</v>
      </c>
      <c r="E237" s="773"/>
      <c r="F237" s="450" t="s">
        <v>467</v>
      </c>
      <c r="G237" s="12" t="s">
        <v>468</v>
      </c>
      <c r="H237" s="12" t="s">
        <v>105</v>
      </c>
      <c r="I237" s="12" t="s">
        <v>469</v>
      </c>
      <c r="J237" s="430">
        <v>50</v>
      </c>
      <c r="K237" s="420" t="s">
        <v>4781</v>
      </c>
      <c r="L237" s="430">
        <v>50</v>
      </c>
      <c r="M237" s="565"/>
      <c r="N237" s="430">
        <v>50</v>
      </c>
      <c r="O237" s="1"/>
      <c r="P237" s="430">
        <v>50</v>
      </c>
      <c r="Q237" s="1"/>
      <c r="R237" s="430">
        <v>50</v>
      </c>
      <c r="S237" s="1"/>
      <c r="T237" s="430">
        <v>50</v>
      </c>
      <c r="U237" s="420" t="s">
        <v>4781</v>
      </c>
      <c r="V237" s="430">
        <v>50</v>
      </c>
      <c r="W237" s="40"/>
      <c r="X237" s="430">
        <v>50</v>
      </c>
      <c r="Y237" s="420" t="s">
        <v>4782</v>
      </c>
    </row>
    <row r="238" spans="1:25" ht="180" x14ac:dyDescent="0.25">
      <c r="A238" s="564">
        <v>134</v>
      </c>
      <c r="B238" s="564"/>
      <c r="C238" s="564"/>
      <c r="D238" s="773" t="s">
        <v>509</v>
      </c>
      <c r="E238" s="773"/>
      <c r="F238" s="450" t="s">
        <v>470</v>
      </c>
      <c r="G238" s="12" t="s">
        <v>86</v>
      </c>
      <c r="H238" s="12" t="s">
        <v>471</v>
      </c>
      <c r="I238" s="12" t="s">
        <v>472</v>
      </c>
      <c r="J238" s="430">
        <v>50</v>
      </c>
      <c r="K238" s="430" t="s">
        <v>3417</v>
      </c>
      <c r="L238" s="430">
        <v>50</v>
      </c>
      <c r="M238" s="565"/>
      <c r="N238" s="430">
        <v>50</v>
      </c>
      <c r="O238" s="1"/>
      <c r="P238" s="430">
        <v>50</v>
      </c>
      <c r="Q238" s="1"/>
      <c r="R238" s="430">
        <v>50</v>
      </c>
      <c r="S238" s="1"/>
      <c r="T238" s="430">
        <v>50</v>
      </c>
      <c r="U238" s="430" t="s">
        <v>3417</v>
      </c>
      <c r="V238" s="430">
        <v>50</v>
      </c>
      <c r="W238" s="40"/>
      <c r="X238" s="430">
        <v>50</v>
      </c>
      <c r="Y238" s="430"/>
    </row>
    <row r="239" spans="1:25" ht="300" x14ac:dyDescent="0.25">
      <c r="A239" s="564">
        <v>135</v>
      </c>
      <c r="B239" s="564"/>
      <c r="C239" s="564"/>
      <c r="D239" s="773" t="s">
        <v>510</v>
      </c>
      <c r="E239" s="773"/>
      <c r="F239" s="450" t="s">
        <v>473</v>
      </c>
      <c r="G239" s="12" t="s">
        <v>474</v>
      </c>
      <c r="H239" s="12" t="s">
        <v>475</v>
      </c>
      <c r="I239" s="12" t="s">
        <v>476</v>
      </c>
      <c r="J239" s="430">
        <v>0</v>
      </c>
      <c r="K239" s="430" t="s">
        <v>3417</v>
      </c>
      <c r="L239" s="430">
        <v>0</v>
      </c>
      <c r="M239" s="565"/>
      <c r="N239" s="430">
        <v>0</v>
      </c>
      <c r="O239" s="1"/>
      <c r="P239" s="430">
        <v>0</v>
      </c>
      <c r="Q239" s="1"/>
      <c r="R239" s="430">
        <v>0</v>
      </c>
      <c r="S239" s="1"/>
      <c r="T239" s="430">
        <v>0</v>
      </c>
      <c r="U239" s="430" t="s">
        <v>3417</v>
      </c>
      <c r="V239" s="430">
        <v>0</v>
      </c>
      <c r="W239" s="40"/>
      <c r="X239" s="430">
        <v>0</v>
      </c>
      <c r="Y239" s="430" t="s">
        <v>3417</v>
      </c>
    </row>
    <row r="240" spans="1:25" ht="120.75" x14ac:dyDescent="0.25">
      <c r="A240" s="774"/>
      <c r="B240" s="774"/>
      <c r="C240" s="775" t="s">
        <v>615</v>
      </c>
      <c r="D240" s="774"/>
      <c r="E240" s="1025"/>
      <c r="F240" s="776" t="s">
        <v>540</v>
      </c>
      <c r="G240" s="777"/>
      <c r="H240" s="777"/>
      <c r="I240" s="777"/>
      <c r="J240" s="724">
        <f>AVERAGE(J241:J249)</f>
        <v>38.888888888888886</v>
      </c>
      <c r="K240" s="725"/>
      <c r="L240" s="724">
        <f>AVERAGE(L241:L249)</f>
        <v>22.222222222222221</v>
      </c>
      <c r="M240" s="726"/>
      <c r="N240" s="724">
        <f>AVERAGE(N241:N249)</f>
        <v>22.222222222222221</v>
      </c>
      <c r="O240" s="725"/>
      <c r="P240" s="724">
        <f>AVERAGE(P241:P249)</f>
        <v>22.222222222222221</v>
      </c>
      <c r="Q240" s="725"/>
      <c r="R240" s="724">
        <f>AVERAGE(R241:R249)</f>
        <v>22.222222222222221</v>
      </c>
      <c r="S240" s="725"/>
      <c r="T240" s="724">
        <f>AVERAGE(T241:T249)</f>
        <v>22.222222222222221</v>
      </c>
      <c r="U240" s="727"/>
      <c r="V240" s="724">
        <f>AVERAGE(V241:V249)</f>
        <v>11.111111111111111</v>
      </c>
      <c r="W240" s="79"/>
      <c r="X240" s="724">
        <f>AVERAGE(X241:X249)</f>
        <v>11.111111111111111</v>
      </c>
      <c r="Y240" s="725"/>
    </row>
    <row r="241" spans="1:25" ht="191.25" customHeight="1" x14ac:dyDescent="0.25">
      <c r="A241" s="564">
        <v>136</v>
      </c>
      <c r="B241" s="564"/>
      <c r="C241" s="564"/>
      <c r="D241" s="773" t="s">
        <v>511</v>
      </c>
      <c r="E241" s="773"/>
      <c r="F241" s="450" t="s">
        <v>5106</v>
      </c>
      <c r="G241" s="12" t="s">
        <v>436</v>
      </c>
      <c r="H241" s="12" t="s">
        <v>437</v>
      </c>
      <c r="I241" s="12" t="s">
        <v>457</v>
      </c>
      <c r="J241" s="430">
        <v>50</v>
      </c>
      <c r="K241" s="418" t="s">
        <v>4793</v>
      </c>
      <c r="L241" s="430">
        <v>50</v>
      </c>
      <c r="M241" s="565"/>
      <c r="N241" s="430">
        <v>50</v>
      </c>
      <c r="O241" s="1" t="s">
        <v>4792</v>
      </c>
      <c r="P241" s="430">
        <v>50</v>
      </c>
      <c r="Q241" s="1"/>
      <c r="R241" s="430">
        <v>50</v>
      </c>
      <c r="S241" s="1"/>
      <c r="T241" s="430">
        <v>50</v>
      </c>
      <c r="U241" s="418" t="s">
        <v>4784</v>
      </c>
      <c r="V241" s="430">
        <v>0</v>
      </c>
      <c r="W241" s="40"/>
      <c r="X241" s="430">
        <v>0</v>
      </c>
      <c r="Y241" s="430"/>
    </row>
    <row r="242" spans="1:25" s="555" customFormat="1" ht="293.25" x14ac:dyDescent="0.25">
      <c r="A242" s="564">
        <v>137</v>
      </c>
      <c r="B242" s="778"/>
      <c r="C242" s="778"/>
      <c r="D242" s="779" t="s">
        <v>519</v>
      </c>
      <c r="E242" s="779"/>
      <c r="F242" s="426" t="s">
        <v>477</v>
      </c>
      <c r="G242" s="780" t="s">
        <v>478</v>
      </c>
      <c r="H242" s="780" t="s">
        <v>479</v>
      </c>
      <c r="I242" s="780" t="s">
        <v>114</v>
      </c>
      <c r="J242" s="430">
        <v>50</v>
      </c>
      <c r="K242" s="418" t="s">
        <v>4785</v>
      </c>
      <c r="L242" s="430">
        <v>50</v>
      </c>
      <c r="M242" s="209"/>
      <c r="N242" s="430">
        <v>50</v>
      </c>
      <c r="O242" s="210"/>
      <c r="P242" s="430">
        <v>50</v>
      </c>
      <c r="Q242" s="210"/>
      <c r="R242" s="430">
        <v>50</v>
      </c>
      <c r="S242" s="1"/>
      <c r="T242" s="430">
        <v>50</v>
      </c>
      <c r="U242" s="418" t="s">
        <v>4785</v>
      </c>
      <c r="V242" s="430">
        <v>50</v>
      </c>
      <c r="W242" s="41"/>
      <c r="X242" s="430">
        <v>50</v>
      </c>
      <c r="Y242" s="430"/>
    </row>
    <row r="243" spans="1:25" ht="105" x14ac:dyDescent="0.25">
      <c r="A243" s="778">
        <v>138</v>
      </c>
      <c r="B243" s="564"/>
      <c r="C243" s="564"/>
      <c r="D243" s="773" t="s">
        <v>518</v>
      </c>
      <c r="E243" s="773"/>
      <c r="F243" s="450" t="s">
        <v>480</v>
      </c>
      <c r="G243" s="12" t="s">
        <v>478</v>
      </c>
      <c r="H243" s="12" t="s">
        <v>456</v>
      </c>
      <c r="I243" s="12" t="s">
        <v>102</v>
      </c>
      <c r="J243" s="430">
        <v>50</v>
      </c>
      <c r="K243" s="420" t="s">
        <v>4786</v>
      </c>
      <c r="L243" s="430">
        <v>50</v>
      </c>
      <c r="M243" s="565"/>
      <c r="N243" s="430">
        <v>50</v>
      </c>
      <c r="O243" s="1"/>
      <c r="P243" s="430">
        <v>50</v>
      </c>
      <c r="Q243" s="1"/>
      <c r="R243" s="430">
        <v>50</v>
      </c>
      <c r="S243" s="1"/>
      <c r="T243" s="430">
        <v>50</v>
      </c>
      <c r="U243" s="420" t="s">
        <v>4786</v>
      </c>
      <c r="V243" s="430">
        <v>50</v>
      </c>
      <c r="W243" s="40"/>
      <c r="X243" s="430">
        <v>50</v>
      </c>
      <c r="Y243" s="430"/>
    </row>
    <row r="244" spans="1:25" ht="102" x14ac:dyDescent="0.25">
      <c r="A244" s="564">
        <v>139</v>
      </c>
      <c r="B244" s="564"/>
      <c r="C244" s="564"/>
      <c r="D244" s="773" t="s">
        <v>517</v>
      </c>
      <c r="E244" s="773"/>
      <c r="F244" s="450" t="s">
        <v>481</v>
      </c>
      <c r="G244" s="12" t="s">
        <v>36</v>
      </c>
      <c r="H244" s="12" t="s">
        <v>482</v>
      </c>
      <c r="I244" s="12" t="s">
        <v>483</v>
      </c>
      <c r="J244" s="430">
        <v>50</v>
      </c>
      <c r="K244" s="418" t="s">
        <v>4787</v>
      </c>
      <c r="L244" s="430">
        <v>50</v>
      </c>
      <c r="M244" s="565"/>
      <c r="N244" s="430">
        <v>50</v>
      </c>
      <c r="O244" s="1"/>
      <c r="P244" s="430">
        <v>50</v>
      </c>
      <c r="Q244" s="1"/>
      <c r="R244" s="430">
        <v>50</v>
      </c>
      <c r="S244" s="1"/>
      <c r="T244" s="430">
        <v>50</v>
      </c>
      <c r="U244" s="418" t="s">
        <v>4787</v>
      </c>
      <c r="V244" s="430">
        <v>0</v>
      </c>
      <c r="W244" s="40"/>
      <c r="X244" s="430">
        <v>0</v>
      </c>
      <c r="Y244" s="420" t="s">
        <v>4783</v>
      </c>
    </row>
    <row r="245" spans="1:25" ht="69" x14ac:dyDescent="0.25">
      <c r="A245" s="564">
        <v>140</v>
      </c>
      <c r="B245" s="564"/>
      <c r="C245" s="564"/>
      <c r="D245" s="773" t="s">
        <v>516</v>
      </c>
      <c r="E245" s="773"/>
      <c r="F245" s="450" t="s">
        <v>484</v>
      </c>
      <c r="G245" s="12" t="s">
        <v>36</v>
      </c>
      <c r="H245" s="12" t="s">
        <v>485</v>
      </c>
      <c r="I245" s="12" t="s">
        <v>114</v>
      </c>
      <c r="J245" s="430">
        <v>0</v>
      </c>
      <c r="K245" s="1"/>
      <c r="L245" s="430">
        <v>0</v>
      </c>
      <c r="M245" s="565"/>
      <c r="N245" s="430">
        <v>0</v>
      </c>
      <c r="O245" s="1"/>
      <c r="P245" s="430">
        <v>0</v>
      </c>
      <c r="Q245" s="1"/>
      <c r="R245" s="430">
        <v>0</v>
      </c>
      <c r="S245" s="1"/>
      <c r="T245" s="430">
        <v>0</v>
      </c>
      <c r="U245" s="430"/>
      <c r="V245" s="430">
        <v>0</v>
      </c>
      <c r="W245" s="40"/>
      <c r="X245" s="430">
        <v>0</v>
      </c>
      <c r="Y245" s="430"/>
    </row>
    <row r="246" spans="1:25" ht="357" x14ac:dyDescent="0.25">
      <c r="A246" s="564">
        <v>141</v>
      </c>
      <c r="B246" s="564"/>
      <c r="C246" s="564"/>
      <c r="D246" s="773" t="s">
        <v>515</v>
      </c>
      <c r="E246" s="773"/>
      <c r="F246" s="450" t="s">
        <v>486</v>
      </c>
      <c r="G246" s="12" t="s">
        <v>86</v>
      </c>
      <c r="H246" s="12" t="s">
        <v>487</v>
      </c>
      <c r="I246" s="12" t="s">
        <v>114</v>
      </c>
      <c r="J246" s="541">
        <v>100</v>
      </c>
      <c r="K246" s="418" t="s">
        <v>4790</v>
      </c>
      <c r="L246" s="430">
        <v>0</v>
      </c>
      <c r="M246" s="565"/>
      <c r="N246" s="430">
        <v>0</v>
      </c>
      <c r="O246" s="1"/>
      <c r="P246" s="430">
        <v>0</v>
      </c>
      <c r="Q246" s="1"/>
      <c r="R246" s="430">
        <v>0</v>
      </c>
      <c r="S246" s="1"/>
      <c r="T246" s="430">
        <v>0</v>
      </c>
      <c r="U246" s="430"/>
      <c r="V246" s="430">
        <v>0</v>
      </c>
      <c r="W246" s="40"/>
      <c r="X246" s="430">
        <v>0</v>
      </c>
      <c r="Y246" s="430" t="s">
        <v>114</v>
      </c>
    </row>
    <row r="247" spans="1:25" ht="280.5" x14ac:dyDescent="0.25">
      <c r="A247" s="564">
        <v>142</v>
      </c>
      <c r="B247" s="564"/>
      <c r="C247" s="564"/>
      <c r="D247" s="773" t="s">
        <v>514</v>
      </c>
      <c r="E247" s="773"/>
      <c r="F247" s="450" t="s">
        <v>5072</v>
      </c>
      <c r="G247" s="12" t="s">
        <v>488</v>
      </c>
      <c r="H247" s="12" t="s">
        <v>456</v>
      </c>
      <c r="I247" s="12" t="s">
        <v>102</v>
      </c>
      <c r="J247" s="541">
        <v>50</v>
      </c>
      <c r="K247" s="418" t="s">
        <v>4788</v>
      </c>
      <c r="L247" s="541">
        <v>0</v>
      </c>
      <c r="M247" s="565"/>
      <c r="N247" s="541">
        <v>0</v>
      </c>
      <c r="P247" s="541">
        <v>0</v>
      </c>
      <c r="Q247" s="1"/>
      <c r="R247" s="541">
        <v>0</v>
      </c>
      <c r="S247" s="1" t="s">
        <v>4791</v>
      </c>
      <c r="T247" s="541">
        <v>0</v>
      </c>
      <c r="U247" s="418"/>
      <c r="V247" s="430">
        <v>0</v>
      </c>
      <c r="W247" s="40"/>
      <c r="X247" s="430">
        <v>0</v>
      </c>
      <c r="Y247" s="430"/>
    </row>
    <row r="248" spans="1:25" ht="150" x14ac:dyDescent="0.25">
      <c r="A248" s="564">
        <v>143</v>
      </c>
      <c r="B248" s="564"/>
      <c r="C248" s="564"/>
      <c r="D248" s="773" t="s">
        <v>513</v>
      </c>
      <c r="E248" s="773"/>
      <c r="F248" s="450" t="s">
        <v>489</v>
      </c>
      <c r="G248" s="12" t="s">
        <v>488</v>
      </c>
      <c r="H248" s="12" t="s">
        <v>456</v>
      </c>
      <c r="I248" s="12" t="s">
        <v>102</v>
      </c>
      <c r="J248" s="430">
        <v>0</v>
      </c>
      <c r="K248" s="1"/>
      <c r="L248" s="430">
        <v>0</v>
      </c>
      <c r="M248" s="565"/>
      <c r="N248" s="430">
        <v>0</v>
      </c>
      <c r="O248" s="1"/>
      <c r="P248" s="430">
        <v>0</v>
      </c>
      <c r="Q248" s="1"/>
      <c r="R248" s="430">
        <v>0</v>
      </c>
      <c r="S248" s="1"/>
      <c r="T248" s="430">
        <v>0</v>
      </c>
      <c r="U248" s="430"/>
      <c r="V248" s="430">
        <v>0</v>
      </c>
      <c r="W248" s="40"/>
      <c r="X248" s="430">
        <v>0</v>
      </c>
      <c r="Y248" s="430"/>
    </row>
    <row r="249" spans="1:25" ht="210" x14ac:dyDescent="0.25">
      <c r="A249" s="564">
        <v>144</v>
      </c>
      <c r="B249" s="564"/>
      <c r="C249" s="564"/>
      <c r="D249" s="773" t="s">
        <v>512</v>
      </c>
      <c r="E249" s="773"/>
      <c r="F249" s="450" t="s">
        <v>490</v>
      </c>
      <c r="G249" s="12" t="s">
        <v>488</v>
      </c>
      <c r="H249" s="12" t="s">
        <v>6</v>
      </c>
      <c r="I249" s="12" t="s">
        <v>491</v>
      </c>
      <c r="J249" s="430">
        <v>0</v>
      </c>
      <c r="K249" s="1"/>
      <c r="L249" s="430">
        <v>0</v>
      </c>
      <c r="M249" s="565"/>
      <c r="N249" s="430">
        <v>0</v>
      </c>
      <c r="O249" s="1"/>
      <c r="P249" s="430">
        <v>0</v>
      </c>
      <c r="Q249" s="1"/>
      <c r="R249" s="430">
        <v>0</v>
      </c>
      <c r="S249" s="1"/>
      <c r="T249" s="430">
        <v>0</v>
      </c>
      <c r="U249" s="430"/>
      <c r="V249" s="430">
        <v>0</v>
      </c>
      <c r="W249" s="40"/>
      <c r="X249" s="430">
        <v>0</v>
      </c>
      <c r="Y249" s="430"/>
    </row>
    <row r="250" spans="1:25" s="504" customFormat="1" ht="30" x14ac:dyDescent="0.25">
      <c r="A250" s="28"/>
      <c r="B250" s="750" t="s">
        <v>5843</v>
      </c>
      <c r="C250" s="28"/>
      <c r="D250" s="28"/>
      <c r="E250" s="28"/>
      <c r="F250" s="28" t="s">
        <v>5844</v>
      </c>
      <c r="G250" s="28"/>
      <c r="H250" s="28"/>
      <c r="I250" s="28"/>
      <c r="J250" s="64">
        <f>AVERAGE(J251,J267,J283,J294)</f>
        <v>52.708333333333336</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58.333333333333336</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100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ht="312" customHeight="1" x14ac:dyDescent="0.25">
      <c r="A253" s="564" t="s">
        <v>5847</v>
      </c>
      <c r="B253" s="564"/>
      <c r="C253" s="564"/>
      <c r="D253" s="564"/>
      <c r="E253" s="754" t="s">
        <v>7044</v>
      </c>
      <c r="F253" s="12" t="s">
        <v>7291</v>
      </c>
      <c r="G253" s="12" t="s">
        <v>5850</v>
      </c>
      <c r="H253" s="12" t="s">
        <v>5851</v>
      </c>
      <c r="I253" s="12" t="s">
        <v>5852</v>
      </c>
      <c r="J253" s="42">
        <v>100</v>
      </c>
      <c r="K253" s="41" t="s">
        <v>6216</v>
      </c>
      <c r="L253" s="41"/>
      <c r="M253" s="41"/>
      <c r="N253" s="41"/>
      <c r="O253" s="41"/>
      <c r="P253" s="41"/>
      <c r="Q253" s="41"/>
      <c r="R253" s="41"/>
      <c r="S253" s="41"/>
      <c r="T253" s="41"/>
      <c r="U253" s="41"/>
      <c r="V253" s="41"/>
      <c r="W253" s="41"/>
      <c r="X253" s="41"/>
      <c r="Y253" s="41"/>
    </row>
    <row r="254" spans="1:25"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ht="409.5" x14ac:dyDescent="0.25">
      <c r="A255" s="564" t="s">
        <v>7041</v>
      </c>
      <c r="B255" s="564"/>
      <c r="C255" s="782"/>
      <c r="D255" s="782"/>
      <c r="E255" s="754" t="s">
        <v>7046</v>
      </c>
      <c r="F255" s="12" t="s">
        <v>7047</v>
      </c>
      <c r="G255" s="12" t="s">
        <v>7079</v>
      </c>
      <c r="H255" s="12" t="s">
        <v>5859</v>
      </c>
      <c r="I255" s="12" t="s">
        <v>5860</v>
      </c>
      <c r="J255" s="40"/>
      <c r="K255" s="167" t="s">
        <v>6219</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83.333333333333329</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ht="312" customHeight="1" x14ac:dyDescent="0.25">
      <c r="A257" s="564" t="s">
        <v>5855</v>
      </c>
      <c r="B257" s="564"/>
      <c r="C257" s="564"/>
      <c r="D257" s="564"/>
      <c r="E257" s="754" t="s">
        <v>7051</v>
      </c>
      <c r="F257" s="12" t="s">
        <v>7292</v>
      </c>
      <c r="G257" s="12" t="s">
        <v>5850</v>
      </c>
      <c r="H257" s="12" t="s">
        <v>5851</v>
      </c>
      <c r="I257" s="12" t="s">
        <v>5852</v>
      </c>
      <c r="J257" s="42">
        <v>100</v>
      </c>
      <c r="K257" s="41" t="s">
        <v>6217</v>
      </c>
      <c r="L257" s="41"/>
      <c r="M257" s="41"/>
      <c r="N257" s="41"/>
      <c r="O257" s="41"/>
      <c r="P257" s="41"/>
      <c r="Q257" s="41"/>
      <c r="R257" s="41"/>
      <c r="S257" s="41"/>
      <c r="T257" s="41"/>
      <c r="U257" s="41"/>
      <c r="V257" s="41"/>
      <c r="W257" s="41"/>
      <c r="X257" s="41"/>
      <c r="Y257" s="41"/>
    </row>
    <row r="258" spans="1:25" ht="60" x14ac:dyDescent="0.25">
      <c r="A258" s="564" t="s">
        <v>5856</v>
      </c>
      <c r="B258" s="564"/>
      <c r="C258" s="564"/>
      <c r="D258" s="564"/>
      <c r="E258" s="754" t="s">
        <v>7052</v>
      </c>
      <c r="F258" s="781" t="s">
        <v>7169</v>
      </c>
      <c r="G258" s="12" t="s">
        <v>5854</v>
      </c>
      <c r="H258" s="12" t="s">
        <v>5853</v>
      </c>
      <c r="I258" s="12" t="s">
        <v>7168</v>
      </c>
      <c r="J258" s="42">
        <v>50</v>
      </c>
      <c r="K258" s="41"/>
      <c r="L258" s="41"/>
      <c r="M258" s="41"/>
      <c r="N258" s="41"/>
      <c r="O258" s="41"/>
      <c r="P258" s="41"/>
      <c r="Q258" s="41"/>
      <c r="R258" s="41"/>
      <c r="S258" s="41"/>
      <c r="T258" s="41"/>
      <c r="U258" s="41"/>
      <c r="V258" s="41"/>
      <c r="W258" s="41"/>
      <c r="X258" s="41"/>
      <c r="Y258" s="41"/>
    </row>
    <row r="259" spans="1:25" ht="409.5" x14ac:dyDescent="0.25">
      <c r="A259" s="564" t="s">
        <v>7048</v>
      </c>
      <c r="B259" s="564"/>
      <c r="C259" s="782"/>
      <c r="D259" s="782"/>
      <c r="E259" s="754" t="s">
        <v>7053</v>
      </c>
      <c r="F259" s="12" t="s">
        <v>7047</v>
      </c>
      <c r="G259" s="12" t="s">
        <v>7079</v>
      </c>
      <c r="H259" s="12" t="s">
        <v>5859</v>
      </c>
      <c r="I259" s="12" t="s">
        <v>5860</v>
      </c>
      <c r="J259" s="40">
        <v>100</v>
      </c>
      <c r="K259" s="167" t="s">
        <v>6219</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66.666666666666671</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ht="312" customHeight="1" x14ac:dyDescent="0.25">
      <c r="A261" s="564" t="s">
        <v>5857</v>
      </c>
      <c r="B261" s="564"/>
      <c r="C261" s="564"/>
      <c r="D261" s="564"/>
      <c r="E261" s="754" t="s">
        <v>7056</v>
      </c>
      <c r="F261" s="12" t="s">
        <v>7293</v>
      </c>
      <c r="G261" s="12" t="s">
        <v>5850</v>
      </c>
      <c r="H261" s="12" t="s">
        <v>5851</v>
      </c>
      <c r="I261" s="12" t="s">
        <v>5852</v>
      </c>
      <c r="J261" s="42">
        <v>100</v>
      </c>
      <c r="K261" s="41" t="s">
        <v>6218</v>
      </c>
      <c r="L261" s="41"/>
      <c r="M261" s="41"/>
      <c r="N261" s="41"/>
      <c r="O261" s="41"/>
      <c r="P261" s="41"/>
      <c r="Q261" s="41"/>
      <c r="R261" s="41"/>
      <c r="S261" s="41"/>
      <c r="T261" s="41"/>
      <c r="U261" s="41"/>
      <c r="V261" s="41"/>
      <c r="W261" s="41"/>
      <c r="X261" s="41"/>
      <c r="Y261" s="41"/>
    </row>
    <row r="262" spans="1:25" ht="72" x14ac:dyDescent="0.25">
      <c r="A262" s="564" t="s">
        <v>5858</v>
      </c>
      <c r="B262" s="564"/>
      <c r="C262" s="564"/>
      <c r="D262" s="564"/>
      <c r="E262" s="754" t="s">
        <v>7057</v>
      </c>
      <c r="F262" s="781" t="s">
        <v>7170</v>
      </c>
      <c r="G262" s="12" t="s">
        <v>5854</v>
      </c>
      <c r="H262" s="12" t="s">
        <v>5853</v>
      </c>
      <c r="I262" s="12" t="s">
        <v>7168</v>
      </c>
      <c r="J262" s="42">
        <v>0</v>
      </c>
      <c r="K262" s="41"/>
      <c r="L262" s="41"/>
      <c r="M262" s="41"/>
      <c r="N262" s="41"/>
      <c r="O262" s="41"/>
      <c r="P262" s="41"/>
      <c r="Q262" s="41"/>
      <c r="R262" s="41"/>
      <c r="S262" s="41"/>
      <c r="T262" s="41"/>
      <c r="U262" s="41"/>
      <c r="V262" s="41"/>
      <c r="W262" s="41"/>
      <c r="X262" s="41"/>
      <c r="Y262" s="41"/>
    </row>
    <row r="263" spans="1:25" ht="240" x14ac:dyDescent="0.25">
      <c r="A263" s="564" t="s">
        <v>7059</v>
      </c>
      <c r="B263" s="564"/>
      <c r="C263" s="564"/>
      <c r="D263" s="564"/>
      <c r="E263" s="754" t="s">
        <v>7058</v>
      </c>
      <c r="F263" s="12" t="s">
        <v>7047</v>
      </c>
      <c r="G263" s="12" t="s">
        <v>7079</v>
      </c>
      <c r="H263" s="12" t="s">
        <v>5859</v>
      </c>
      <c r="I263" s="12" t="s">
        <v>5860</v>
      </c>
      <c r="J263" s="40">
        <v>100</v>
      </c>
      <c r="K263" s="167" t="s">
        <v>7109</v>
      </c>
      <c r="L263" s="40"/>
      <c r="M263" s="40"/>
      <c r="N263" s="40"/>
      <c r="O263" s="40"/>
      <c r="P263" s="40"/>
      <c r="Q263" s="40"/>
      <c r="R263" s="40"/>
      <c r="S263" s="40"/>
      <c r="T263" s="40"/>
      <c r="U263" s="40"/>
      <c r="V263" s="40"/>
      <c r="W263" s="40"/>
      <c r="X263" s="40"/>
      <c r="Y263" s="40"/>
    </row>
    <row r="264" spans="1:25" ht="300" x14ac:dyDescent="0.25">
      <c r="A264" s="564">
        <v>148</v>
      </c>
      <c r="B264" s="564"/>
      <c r="C264" s="564"/>
      <c r="D264" s="754" t="s">
        <v>7092</v>
      </c>
      <c r="E264" s="754"/>
      <c r="F264" s="12" t="s">
        <v>7078</v>
      </c>
      <c r="G264" s="12" t="s">
        <v>3417</v>
      </c>
      <c r="H264" s="12" t="s">
        <v>7040</v>
      </c>
      <c r="I264" s="12" t="s">
        <v>38</v>
      </c>
      <c r="J264" s="40">
        <v>50</v>
      </c>
      <c r="K264" s="884" t="s">
        <v>7110</v>
      </c>
      <c r="L264" s="40"/>
      <c r="M264" s="40"/>
      <c r="N264" s="40"/>
      <c r="O264" s="40"/>
      <c r="P264" s="40"/>
      <c r="Q264" s="40"/>
      <c r="R264" s="40"/>
      <c r="S264" s="40"/>
      <c r="T264" s="40"/>
      <c r="U264" s="40"/>
      <c r="V264" s="40"/>
      <c r="W264" s="40"/>
      <c r="X264" s="40"/>
      <c r="Y264" s="40"/>
    </row>
    <row r="265" spans="1:25" ht="300" x14ac:dyDescent="0.25">
      <c r="A265" s="564">
        <v>149</v>
      </c>
      <c r="B265" s="564"/>
      <c r="C265" s="564"/>
      <c r="D265" s="754" t="s">
        <v>7093</v>
      </c>
      <c r="E265" s="754"/>
      <c r="F265" s="12" t="s">
        <v>7078</v>
      </c>
      <c r="G265" s="12" t="s">
        <v>3417</v>
      </c>
      <c r="H265" s="12" t="s">
        <v>7040</v>
      </c>
      <c r="I265" s="12" t="s">
        <v>38</v>
      </c>
      <c r="J265" s="40">
        <v>50</v>
      </c>
      <c r="K265" s="884" t="s">
        <v>7110</v>
      </c>
      <c r="L265" s="40"/>
      <c r="M265" s="40"/>
      <c r="N265" s="40"/>
      <c r="O265" s="40"/>
      <c r="P265" s="40"/>
      <c r="Q265" s="40"/>
      <c r="R265" s="40"/>
      <c r="S265" s="40"/>
      <c r="T265" s="40"/>
      <c r="U265" s="40"/>
      <c r="V265" s="40"/>
      <c r="W265" s="40"/>
      <c r="X265" s="40"/>
      <c r="Y265" s="40"/>
    </row>
    <row r="266" spans="1:25" ht="300" x14ac:dyDescent="0.25">
      <c r="A266" s="564">
        <v>150</v>
      </c>
      <c r="B266" s="564"/>
      <c r="C266" s="564"/>
      <c r="D266" s="754" t="s">
        <v>7094</v>
      </c>
      <c r="E266" s="754"/>
      <c r="F266" s="12" t="s">
        <v>7078</v>
      </c>
      <c r="G266" s="12" t="s">
        <v>3417</v>
      </c>
      <c r="H266" s="12" t="s">
        <v>7040</v>
      </c>
      <c r="I266" s="12" t="s">
        <v>38</v>
      </c>
      <c r="J266" s="40">
        <v>0</v>
      </c>
      <c r="K266" s="884" t="s">
        <v>7111</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48.333333333333336</v>
      </c>
      <c r="K267" s="44" t="s">
        <v>7112</v>
      </c>
      <c r="L267" s="64"/>
      <c r="M267" s="44"/>
      <c r="N267" s="64"/>
      <c r="O267" s="44"/>
      <c r="P267" s="64"/>
      <c r="Q267" s="44"/>
      <c r="R267" s="64"/>
      <c r="S267" s="44"/>
      <c r="T267" s="64"/>
      <c r="U267" s="44"/>
      <c r="V267" s="64"/>
      <c r="W267" s="44"/>
      <c r="X267" s="64"/>
      <c r="Y267" s="44"/>
    </row>
    <row r="268" spans="1:25" ht="120" x14ac:dyDescent="0.25">
      <c r="A268" s="564">
        <v>151</v>
      </c>
      <c r="B268" s="564"/>
      <c r="C268" s="564"/>
      <c r="D268" s="754" t="s">
        <v>5864</v>
      </c>
      <c r="E268" s="754"/>
      <c r="F268" s="12" t="s">
        <v>5863</v>
      </c>
      <c r="G268" s="12" t="s">
        <v>5865</v>
      </c>
      <c r="H268" s="12" t="s">
        <v>5866</v>
      </c>
      <c r="I268" s="12" t="s">
        <v>38</v>
      </c>
      <c r="J268" s="40">
        <v>0</v>
      </c>
      <c r="K268" s="167" t="s">
        <v>7113</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50</v>
      </c>
      <c r="K269" s="43" t="s">
        <v>7114</v>
      </c>
      <c r="L269" s="176"/>
      <c r="M269" s="43"/>
      <c r="N269" s="176"/>
      <c r="O269" s="43"/>
      <c r="P269" s="176"/>
      <c r="Q269" s="43"/>
      <c r="R269" s="176"/>
      <c r="S269" s="43"/>
      <c r="T269" s="176"/>
      <c r="U269" s="43"/>
      <c r="V269" s="176"/>
      <c r="W269" s="43"/>
      <c r="X269" s="176"/>
      <c r="Y269" s="43"/>
    </row>
    <row r="270" spans="1:25" ht="90" x14ac:dyDescent="0.25">
      <c r="A270" s="564" t="s">
        <v>5867</v>
      </c>
      <c r="B270" s="564"/>
      <c r="C270" s="564"/>
      <c r="D270" s="564"/>
      <c r="E270" s="754" t="s">
        <v>7062</v>
      </c>
      <c r="F270" s="12" t="s">
        <v>5869</v>
      </c>
      <c r="G270" s="12" t="s">
        <v>5871</v>
      </c>
      <c r="H270" s="12" t="s">
        <v>456</v>
      </c>
      <c r="I270" s="12" t="s">
        <v>491</v>
      </c>
      <c r="J270" s="40">
        <v>50</v>
      </c>
      <c r="K270" s="167" t="s">
        <v>7115</v>
      </c>
      <c r="L270" s="40"/>
      <c r="M270" s="40"/>
      <c r="N270" s="40"/>
      <c r="O270" s="40"/>
      <c r="P270" s="40"/>
      <c r="Q270" s="40"/>
      <c r="R270" s="40"/>
      <c r="S270" s="40"/>
      <c r="T270" s="40"/>
      <c r="U270" s="40"/>
      <c r="V270" s="40"/>
      <c r="W270" s="40"/>
      <c r="X270" s="40"/>
      <c r="Y270" s="40"/>
    </row>
    <row r="271" spans="1:25" ht="120" x14ac:dyDescent="0.25">
      <c r="A271" s="564" t="s">
        <v>5868</v>
      </c>
      <c r="B271" s="564"/>
      <c r="C271" s="564"/>
      <c r="D271" s="564"/>
      <c r="E271" s="754" t="s">
        <v>7063</v>
      </c>
      <c r="F271" s="12" t="s">
        <v>7083</v>
      </c>
      <c r="G271" s="12" t="s">
        <v>5873</v>
      </c>
      <c r="H271" s="12" t="s">
        <v>5872</v>
      </c>
      <c r="I271" s="12" t="s">
        <v>5874</v>
      </c>
      <c r="J271" s="40">
        <v>100</v>
      </c>
      <c r="K271" s="167" t="s">
        <v>7116</v>
      </c>
      <c r="L271" s="40"/>
      <c r="M271" s="40"/>
      <c r="N271" s="40"/>
      <c r="O271" s="40"/>
      <c r="P271" s="40"/>
      <c r="Q271" s="40"/>
      <c r="R271" s="40"/>
      <c r="S271" s="40"/>
      <c r="T271" s="40"/>
      <c r="U271" s="40"/>
      <c r="V271" s="40"/>
      <c r="W271" s="40"/>
      <c r="X271" s="40"/>
      <c r="Y271" s="40"/>
    </row>
    <row r="272" spans="1:25" ht="135" x14ac:dyDescent="0.25">
      <c r="A272" s="564" t="s">
        <v>7082</v>
      </c>
      <c r="B272" s="564"/>
      <c r="C272" s="564"/>
      <c r="D272" s="564"/>
      <c r="E272" s="754" t="s">
        <v>7064</v>
      </c>
      <c r="F272" s="12" t="s">
        <v>7084</v>
      </c>
      <c r="G272" s="12" t="s">
        <v>5875</v>
      </c>
      <c r="H272" s="12" t="s">
        <v>471</v>
      </c>
      <c r="I272" s="12" t="s">
        <v>456</v>
      </c>
      <c r="J272" s="40">
        <v>0</v>
      </c>
      <c r="K272" s="167" t="s">
        <v>7117</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66.666666666666671</v>
      </c>
      <c r="K273" s="43"/>
      <c r="L273" s="176"/>
      <c r="M273" s="43"/>
      <c r="N273" s="176"/>
      <c r="O273" s="43"/>
      <c r="P273" s="176"/>
      <c r="Q273" s="43"/>
      <c r="R273" s="176"/>
      <c r="S273" s="43"/>
      <c r="T273" s="176"/>
      <c r="U273" s="43"/>
      <c r="V273" s="176"/>
      <c r="W273" s="43"/>
      <c r="X273" s="176"/>
      <c r="Y273" s="43"/>
    </row>
    <row r="274" spans="1:25" ht="90" x14ac:dyDescent="0.25">
      <c r="A274" s="564" t="s">
        <v>5876</v>
      </c>
      <c r="B274" s="564"/>
      <c r="C274" s="564"/>
      <c r="D274" s="564"/>
      <c r="E274" s="754" t="s">
        <v>7062</v>
      </c>
      <c r="F274" s="12" t="s">
        <v>5869</v>
      </c>
      <c r="G274" s="12" t="s">
        <v>5871</v>
      </c>
      <c r="H274" s="12" t="s">
        <v>456</v>
      </c>
      <c r="I274" s="12" t="s">
        <v>491</v>
      </c>
      <c r="J274" s="40">
        <v>100</v>
      </c>
      <c r="K274" s="167"/>
      <c r="L274" s="40"/>
      <c r="M274" s="40"/>
      <c r="N274" s="40"/>
      <c r="O274" s="40"/>
      <c r="P274" s="40"/>
      <c r="Q274" s="40"/>
      <c r="R274" s="40"/>
      <c r="S274" s="40"/>
      <c r="T274" s="40"/>
      <c r="U274" s="40"/>
      <c r="V274" s="40"/>
      <c r="W274" s="40"/>
      <c r="X274" s="40"/>
      <c r="Y274" s="40"/>
    </row>
    <row r="275" spans="1:25" ht="105" x14ac:dyDescent="0.25">
      <c r="A275" s="564" t="s">
        <v>5877</v>
      </c>
      <c r="B275" s="564"/>
      <c r="C275" s="564"/>
      <c r="D275" s="564"/>
      <c r="E275" s="754" t="s">
        <v>7063</v>
      </c>
      <c r="F275" s="12" t="s">
        <v>7290</v>
      </c>
      <c r="G275" s="12" t="s">
        <v>5873</v>
      </c>
      <c r="H275" s="12" t="s">
        <v>5872</v>
      </c>
      <c r="I275" s="12" t="s">
        <v>5874</v>
      </c>
      <c r="J275" s="40">
        <v>100</v>
      </c>
      <c r="K275" s="167" t="s">
        <v>7118</v>
      </c>
      <c r="L275" s="40"/>
      <c r="M275" s="40"/>
      <c r="N275" s="40"/>
      <c r="O275" s="40"/>
      <c r="P275" s="40"/>
      <c r="Q275" s="40"/>
      <c r="R275" s="40"/>
      <c r="S275" s="40"/>
      <c r="T275" s="40"/>
      <c r="U275" s="40"/>
      <c r="V275" s="40"/>
      <c r="W275" s="40"/>
      <c r="X275" s="40"/>
      <c r="Y275" s="40"/>
    </row>
    <row r="276" spans="1:25" ht="135" x14ac:dyDescent="0.25">
      <c r="A276" s="564" t="s">
        <v>7085</v>
      </c>
      <c r="B276" s="564"/>
      <c r="C276" s="564"/>
      <c r="D276" s="564"/>
      <c r="E276" s="754" t="s">
        <v>7064</v>
      </c>
      <c r="F276" s="12" t="s">
        <v>7080</v>
      </c>
      <c r="G276" s="12" t="s">
        <v>5875</v>
      </c>
      <c r="H276" s="12" t="s">
        <v>471</v>
      </c>
      <c r="I276" s="12" t="s">
        <v>456</v>
      </c>
      <c r="J276" s="40">
        <v>0</v>
      </c>
      <c r="K276" s="167" t="s">
        <v>7119</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25</v>
      </c>
      <c r="K277" s="43"/>
      <c r="L277" s="176"/>
      <c r="M277" s="43"/>
      <c r="N277" s="176"/>
      <c r="O277" s="43"/>
      <c r="P277" s="176"/>
      <c r="Q277" s="43"/>
      <c r="R277" s="176"/>
      <c r="S277" s="43"/>
      <c r="T277" s="176"/>
      <c r="U277" s="43"/>
      <c r="V277" s="176"/>
      <c r="W277" s="43"/>
      <c r="X277" s="176"/>
      <c r="Y277" s="43"/>
    </row>
    <row r="278" spans="1:25" ht="202.5" x14ac:dyDescent="0.25">
      <c r="A278" s="564" t="s">
        <v>5880</v>
      </c>
      <c r="B278" s="564"/>
      <c r="C278" s="564"/>
      <c r="D278" s="564"/>
      <c r="E278" s="754" t="s">
        <v>7066</v>
      </c>
      <c r="F278" s="12" t="s">
        <v>5879</v>
      </c>
      <c r="G278" s="12" t="s">
        <v>5883</v>
      </c>
      <c r="H278" s="12" t="s">
        <v>5884</v>
      </c>
      <c r="I278" s="12" t="s">
        <v>5885</v>
      </c>
      <c r="J278" s="40">
        <v>50</v>
      </c>
      <c r="K278" s="167" t="s">
        <v>6220</v>
      </c>
      <c r="L278" s="40"/>
      <c r="M278" s="40"/>
      <c r="N278" s="40"/>
      <c r="O278" s="40"/>
      <c r="P278" s="40"/>
      <c r="Q278" s="40"/>
      <c r="R278" s="40"/>
      <c r="S278" s="40"/>
      <c r="T278" s="40"/>
      <c r="U278" s="40"/>
      <c r="V278" s="40"/>
      <c r="W278" s="40"/>
      <c r="X278" s="40"/>
      <c r="Y278" s="40"/>
    </row>
    <row r="279" spans="1:25" ht="135" x14ac:dyDescent="0.25">
      <c r="A279" s="564" t="s">
        <v>5881</v>
      </c>
      <c r="B279" s="564"/>
      <c r="C279" s="564"/>
      <c r="D279" s="564"/>
      <c r="E279" s="754" t="s">
        <v>7067</v>
      </c>
      <c r="F279" s="12" t="s">
        <v>7081</v>
      </c>
      <c r="G279" s="12" t="s">
        <v>5875</v>
      </c>
      <c r="H279" s="12" t="s">
        <v>471</v>
      </c>
      <c r="I279" s="12" t="s">
        <v>456</v>
      </c>
      <c r="J279" s="40">
        <v>0</v>
      </c>
      <c r="K279" s="167" t="s">
        <v>6221</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100</v>
      </c>
      <c r="K280" s="43"/>
      <c r="L280" s="176"/>
      <c r="M280" s="43"/>
      <c r="N280" s="176"/>
      <c r="O280" s="43"/>
      <c r="P280" s="176"/>
      <c r="Q280" s="43"/>
      <c r="R280" s="176"/>
      <c r="S280" s="43"/>
      <c r="T280" s="176"/>
      <c r="U280" s="43"/>
      <c r="V280" s="176"/>
      <c r="W280" s="43"/>
      <c r="X280" s="176"/>
      <c r="Y280" s="43"/>
    </row>
    <row r="281" spans="1:25" ht="101.25" x14ac:dyDescent="0.25">
      <c r="A281" s="564" t="s">
        <v>7086</v>
      </c>
      <c r="B281" s="564"/>
      <c r="C281" s="564"/>
      <c r="D281" s="564"/>
      <c r="E281" s="754" t="s">
        <v>7068</v>
      </c>
      <c r="F281" s="12" t="s">
        <v>5889</v>
      </c>
      <c r="G281" s="12" t="s">
        <v>5886</v>
      </c>
      <c r="H281" s="12" t="s">
        <v>5887</v>
      </c>
      <c r="I281" s="12" t="s">
        <v>5888</v>
      </c>
      <c r="J281" s="40">
        <v>100</v>
      </c>
      <c r="K281" s="167" t="s">
        <v>6222</v>
      </c>
      <c r="L281" s="40"/>
      <c r="M281" s="40"/>
      <c r="N281" s="40"/>
      <c r="O281" s="40"/>
      <c r="P281" s="40"/>
      <c r="Q281" s="40"/>
      <c r="R281" s="40"/>
      <c r="S281" s="40"/>
      <c r="T281" s="40"/>
      <c r="U281" s="40"/>
      <c r="V281" s="40"/>
      <c r="W281" s="40"/>
      <c r="X281" s="40"/>
      <c r="Y281" s="40"/>
    </row>
    <row r="282" spans="1:25" ht="146.25" x14ac:dyDescent="0.25">
      <c r="A282" s="564" t="s">
        <v>7087</v>
      </c>
      <c r="B282" s="564"/>
      <c r="C282" s="564"/>
      <c r="D282" s="564"/>
      <c r="E282" s="754" t="s">
        <v>7069</v>
      </c>
      <c r="F282" s="12" t="s">
        <v>5890</v>
      </c>
      <c r="G282" s="12" t="s">
        <v>5891</v>
      </c>
      <c r="H282" s="12" t="s">
        <v>5892</v>
      </c>
      <c r="I282" s="12" t="s">
        <v>5893</v>
      </c>
      <c r="J282" s="40">
        <v>100</v>
      </c>
      <c r="K282" s="167" t="s">
        <v>6223</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45.833333333333336</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75</v>
      </c>
      <c r="K284" s="43"/>
      <c r="L284" s="176"/>
      <c r="M284" s="43"/>
      <c r="N284" s="176"/>
      <c r="O284" s="43"/>
      <c r="P284" s="176"/>
      <c r="Q284" s="43"/>
      <c r="R284" s="176"/>
      <c r="S284" s="43"/>
      <c r="T284" s="176"/>
      <c r="U284" s="43"/>
      <c r="V284" s="176"/>
      <c r="W284" s="43"/>
      <c r="X284" s="176"/>
      <c r="Y284" s="43"/>
    </row>
    <row r="285" spans="1:25" ht="258.75" x14ac:dyDescent="0.25">
      <c r="A285" s="564" t="s">
        <v>7088</v>
      </c>
      <c r="B285" s="564"/>
      <c r="C285" s="564"/>
      <c r="D285" s="564"/>
      <c r="E285" s="754" t="s">
        <v>7070</v>
      </c>
      <c r="F285" s="12" t="s">
        <v>5895</v>
      </c>
      <c r="G285" s="12" t="s">
        <v>5898</v>
      </c>
      <c r="H285" s="12" t="s">
        <v>5899</v>
      </c>
      <c r="I285" s="12" t="s">
        <v>5900</v>
      </c>
      <c r="J285" s="40">
        <v>100</v>
      </c>
      <c r="K285" s="167" t="s">
        <v>6224</v>
      </c>
      <c r="L285" s="40"/>
      <c r="M285" s="40"/>
      <c r="N285" s="40"/>
      <c r="O285" s="40"/>
      <c r="P285" s="40"/>
      <c r="Q285" s="40"/>
      <c r="R285" s="40"/>
      <c r="S285" s="40"/>
      <c r="T285" s="40"/>
      <c r="U285" s="40"/>
      <c r="V285" s="40"/>
      <c r="W285" s="40"/>
      <c r="X285" s="40"/>
      <c r="Y285" s="40"/>
    </row>
    <row r="286" spans="1:25" ht="202.5" x14ac:dyDescent="0.25">
      <c r="A286" s="564" t="s">
        <v>7089</v>
      </c>
      <c r="B286" s="564"/>
      <c r="C286" s="564"/>
      <c r="D286" s="564"/>
      <c r="E286" s="754" t="s">
        <v>7071</v>
      </c>
      <c r="F286" s="12" t="s">
        <v>5904</v>
      </c>
      <c r="G286" s="12" t="s">
        <v>5901</v>
      </c>
      <c r="H286" s="12" t="s">
        <v>5902</v>
      </c>
      <c r="I286" s="12" t="s">
        <v>5903</v>
      </c>
      <c r="J286" s="40">
        <v>50</v>
      </c>
      <c r="K286" s="167" t="s">
        <v>6225</v>
      </c>
      <c r="L286" s="40"/>
      <c r="M286" s="40"/>
      <c r="N286" s="40"/>
      <c r="O286" s="40"/>
      <c r="P286" s="40"/>
      <c r="Q286" s="40"/>
      <c r="R286" s="40"/>
      <c r="S286" s="40"/>
      <c r="T286" s="40"/>
      <c r="U286" s="40"/>
      <c r="V286" s="40"/>
      <c r="W286" s="40"/>
      <c r="X286" s="40"/>
      <c r="Y286" s="40"/>
    </row>
    <row r="287" spans="1:25" ht="326.25" x14ac:dyDescent="0.25">
      <c r="A287" s="564">
        <v>157</v>
      </c>
      <c r="B287" s="564"/>
      <c r="C287" s="564"/>
      <c r="D287" s="754" t="s">
        <v>5905</v>
      </c>
      <c r="E287" s="754"/>
      <c r="F287" s="12" t="s">
        <v>5906</v>
      </c>
      <c r="G287" s="12" t="s">
        <v>5865</v>
      </c>
      <c r="H287" s="12" t="s">
        <v>456</v>
      </c>
      <c r="I287" s="12" t="s">
        <v>38</v>
      </c>
      <c r="J287" s="40">
        <v>50</v>
      </c>
      <c r="K287" s="167" t="s">
        <v>6226</v>
      </c>
      <c r="L287" s="40"/>
      <c r="M287" s="40"/>
      <c r="N287" s="40"/>
      <c r="O287" s="40"/>
      <c r="P287" s="40"/>
      <c r="Q287" s="40"/>
      <c r="R287" s="40"/>
      <c r="S287" s="40"/>
      <c r="T287" s="40"/>
      <c r="U287" s="40"/>
      <c r="V287" s="40"/>
      <c r="W287" s="40"/>
      <c r="X287" s="40"/>
      <c r="Y287" s="40"/>
    </row>
    <row r="288" spans="1:25" ht="409.5" x14ac:dyDescent="0.25">
      <c r="A288" s="564">
        <v>158</v>
      </c>
      <c r="B288" s="564"/>
      <c r="C288" s="564"/>
      <c r="D288" s="754" t="s">
        <v>5908</v>
      </c>
      <c r="E288" s="754"/>
      <c r="F288" s="12" t="s">
        <v>5907</v>
      </c>
      <c r="G288" s="12" t="s">
        <v>5910</v>
      </c>
      <c r="H288" s="12" t="s">
        <v>5909</v>
      </c>
      <c r="I288" s="12" t="s">
        <v>38</v>
      </c>
      <c r="J288" s="40">
        <v>50</v>
      </c>
      <c r="K288" s="167" t="s">
        <v>6227</v>
      </c>
      <c r="L288" s="40"/>
      <c r="M288" s="40"/>
      <c r="N288" s="40"/>
      <c r="O288" s="40"/>
      <c r="P288" s="40"/>
      <c r="Q288" s="40"/>
      <c r="R288" s="40"/>
      <c r="S288" s="40"/>
      <c r="T288" s="40"/>
      <c r="U288" s="40"/>
      <c r="V288" s="40"/>
      <c r="W288" s="40"/>
      <c r="X288" s="40"/>
      <c r="Y288" s="40"/>
    </row>
    <row r="289" spans="1:25" ht="330" x14ac:dyDescent="0.25">
      <c r="A289" s="564">
        <v>159</v>
      </c>
      <c r="B289" s="564"/>
      <c r="C289" s="564"/>
      <c r="D289" s="754" t="s">
        <v>5911</v>
      </c>
      <c r="E289" s="754"/>
      <c r="F289" s="12" t="s">
        <v>5912</v>
      </c>
      <c r="G289" s="12" t="s">
        <v>5913</v>
      </c>
      <c r="H289" s="12" t="s">
        <v>5914</v>
      </c>
      <c r="I289" s="12" t="s">
        <v>491</v>
      </c>
      <c r="J289" s="40">
        <v>50</v>
      </c>
      <c r="K289" s="167" t="s">
        <v>6228</v>
      </c>
      <c r="L289" s="40"/>
      <c r="M289" s="40"/>
      <c r="N289" s="40"/>
      <c r="O289" s="40"/>
      <c r="P289" s="40"/>
      <c r="Q289" s="40"/>
      <c r="R289" s="40"/>
      <c r="S289" s="40"/>
      <c r="T289" s="40"/>
      <c r="U289" s="40"/>
      <c r="V289" s="40"/>
      <c r="W289" s="40"/>
      <c r="X289" s="40"/>
      <c r="Y289" s="40"/>
    </row>
    <row r="290" spans="1:25" ht="165" x14ac:dyDescent="0.25">
      <c r="A290" s="564">
        <v>160</v>
      </c>
      <c r="B290" s="564"/>
      <c r="C290" s="564"/>
      <c r="D290" s="754" t="s">
        <v>5915</v>
      </c>
      <c r="E290" s="754"/>
      <c r="F290" s="12" t="s">
        <v>5916</v>
      </c>
      <c r="G290" s="12" t="s">
        <v>5910</v>
      </c>
      <c r="H290" s="12" t="s">
        <v>5909</v>
      </c>
      <c r="I290" s="12" t="s">
        <v>38</v>
      </c>
      <c r="J290" s="40">
        <v>0</v>
      </c>
      <c r="K290" s="167" t="s">
        <v>6229</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ht="281.25" x14ac:dyDescent="0.25">
      <c r="A292" s="564" t="s">
        <v>7090</v>
      </c>
      <c r="B292" s="564"/>
      <c r="C292" s="564"/>
      <c r="D292" s="564"/>
      <c r="E292" s="754" t="s">
        <v>7072</v>
      </c>
      <c r="F292" s="12" t="s">
        <v>5918</v>
      </c>
      <c r="G292" s="12" t="s">
        <v>5919</v>
      </c>
      <c r="H292" s="12" t="s">
        <v>5920</v>
      </c>
      <c r="I292" s="12" t="s">
        <v>5921</v>
      </c>
      <c r="J292" s="40">
        <v>50</v>
      </c>
      <c r="K292" s="167" t="s">
        <v>6230</v>
      </c>
      <c r="L292" s="40"/>
      <c r="M292" s="40"/>
      <c r="N292" s="40"/>
      <c r="O292" s="40"/>
      <c r="P292" s="40"/>
      <c r="Q292" s="40"/>
      <c r="R292" s="40"/>
      <c r="S292" s="40"/>
      <c r="T292" s="40"/>
      <c r="U292" s="40"/>
      <c r="V292" s="40"/>
      <c r="W292" s="40"/>
      <c r="X292" s="40"/>
      <c r="Y292" s="40"/>
    </row>
    <row r="293" spans="1:25" ht="210" x14ac:dyDescent="0.25">
      <c r="A293" s="564" t="s">
        <v>7091</v>
      </c>
      <c r="B293" s="564"/>
      <c r="C293" s="564"/>
      <c r="D293" s="564"/>
      <c r="E293" s="754" t="s">
        <v>7073</v>
      </c>
      <c r="F293" s="12" t="s">
        <v>5922</v>
      </c>
      <c r="G293" s="12" t="s">
        <v>184</v>
      </c>
      <c r="H293" s="12" t="s">
        <v>5914</v>
      </c>
      <c r="I293" s="12" t="s">
        <v>491</v>
      </c>
      <c r="J293" s="40">
        <v>50</v>
      </c>
      <c r="K293" s="167" t="s">
        <v>6231</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58.333333333333336</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ht="150" x14ac:dyDescent="0.25">
      <c r="A295" s="564">
        <v>162</v>
      </c>
      <c r="B295" s="564"/>
      <c r="C295" s="564"/>
      <c r="D295" s="754" t="s">
        <v>5924</v>
      </c>
      <c r="E295" s="754"/>
      <c r="F295" s="12" t="s">
        <v>7294</v>
      </c>
      <c r="G295" s="12" t="s">
        <v>5925</v>
      </c>
      <c r="H295" s="12" t="s">
        <v>5926</v>
      </c>
      <c r="I295" s="12" t="s">
        <v>5927</v>
      </c>
      <c r="J295" s="40">
        <v>100</v>
      </c>
      <c r="K295" s="167" t="s">
        <v>6232</v>
      </c>
      <c r="L295" s="40"/>
      <c r="M295" s="40"/>
      <c r="N295" s="40"/>
      <c r="O295" s="40"/>
      <c r="P295" s="40"/>
      <c r="Q295" s="40"/>
      <c r="R295" s="40"/>
      <c r="S295" s="40"/>
      <c r="T295" s="40"/>
      <c r="U295" s="40"/>
      <c r="V295" s="40"/>
      <c r="W295" s="40"/>
      <c r="X295" s="40"/>
      <c r="Y295" s="40"/>
    </row>
    <row r="296" spans="1:25" ht="255" x14ac:dyDescent="0.25">
      <c r="A296" s="564">
        <v>163</v>
      </c>
      <c r="B296" s="564"/>
      <c r="C296" s="564"/>
      <c r="D296" s="754" t="s">
        <v>5928</v>
      </c>
      <c r="E296" s="754"/>
      <c r="F296" s="12" t="s">
        <v>5929</v>
      </c>
      <c r="G296" s="12" t="s">
        <v>5930</v>
      </c>
      <c r="H296" s="12" t="s">
        <v>5914</v>
      </c>
      <c r="I296" s="12" t="s">
        <v>5931</v>
      </c>
      <c r="J296" s="40">
        <v>100</v>
      </c>
      <c r="K296" s="167" t="s">
        <v>6233</v>
      </c>
      <c r="L296" s="40"/>
      <c r="M296" s="40"/>
      <c r="N296" s="40"/>
      <c r="O296" s="40"/>
      <c r="P296" s="40"/>
      <c r="Q296" s="40"/>
      <c r="R296" s="40"/>
      <c r="S296" s="40"/>
      <c r="T296" s="40"/>
      <c r="U296" s="40"/>
      <c r="V296" s="40"/>
      <c r="W296" s="40"/>
      <c r="X296" s="40"/>
      <c r="Y296" s="40"/>
    </row>
    <row r="297" spans="1:25"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ht="258.75" x14ac:dyDescent="0.25">
      <c r="A298" s="564">
        <v>165</v>
      </c>
      <c r="B298" s="564"/>
      <c r="C298" s="564"/>
      <c r="D298" s="754" t="s">
        <v>5938</v>
      </c>
      <c r="E298" s="754"/>
      <c r="F298" s="12" t="s">
        <v>5937</v>
      </c>
      <c r="G298" s="12" t="s">
        <v>5939</v>
      </c>
      <c r="H298" s="12" t="s">
        <v>5940</v>
      </c>
      <c r="I298" s="12" t="s">
        <v>5941</v>
      </c>
      <c r="J298" s="40">
        <v>50</v>
      </c>
      <c r="K298" s="167" t="s">
        <v>6234</v>
      </c>
      <c r="L298" s="40"/>
      <c r="M298" s="40"/>
      <c r="N298" s="40"/>
      <c r="O298" s="40"/>
      <c r="P298" s="40"/>
      <c r="Q298" s="40"/>
      <c r="R298" s="40"/>
      <c r="S298" s="40"/>
      <c r="T298" s="40"/>
      <c r="U298" s="40"/>
      <c r="V298" s="40"/>
      <c r="W298" s="40"/>
      <c r="X298" s="40"/>
      <c r="Y298" s="40"/>
    </row>
    <row r="299" spans="1:25" ht="101.25" x14ac:dyDescent="0.25">
      <c r="A299" s="564">
        <v>166</v>
      </c>
      <c r="B299" s="564"/>
      <c r="C299" s="564"/>
      <c r="D299" s="754" t="s">
        <v>5943</v>
      </c>
      <c r="E299" s="754"/>
      <c r="F299" s="12" t="s">
        <v>5942</v>
      </c>
      <c r="G299" s="12" t="s">
        <v>5865</v>
      </c>
      <c r="H299" s="12" t="s">
        <v>5944</v>
      </c>
      <c r="I299" s="12" t="s">
        <v>5945</v>
      </c>
      <c r="J299" s="40">
        <v>50</v>
      </c>
      <c r="K299" s="167" t="s">
        <v>6235</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43"/>
      <c r="L300" s="176"/>
      <c r="M300" s="43"/>
      <c r="N300" s="176"/>
      <c r="O300" s="43"/>
      <c r="P300" s="176"/>
      <c r="Q300" s="43"/>
      <c r="R300" s="176"/>
      <c r="S300" s="43"/>
      <c r="T300" s="176"/>
      <c r="U300" s="43"/>
      <c r="V300" s="176"/>
      <c r="W300" s="43"/>
      <c r="X300" s="176"/>
      <c r="Y300" s="43"/>
    </row>
    <row r="301" spans="1:25" ht="330" x14ac:dyDescent="0.25">
      <c r="A301" s="564" t="s">
        <v>5946</v>
      </c>
      <c r="B301" s="564"/>
      <c r="C301" s="564"/>
      <c r="D301" s="564"/>
      <c r="E301" s="754" t="s">
        <v>7074</v>
      </c>
      <c r="F301" s="12" t="s">
        <v>5949</v>
      </c>
      <c r="G301" s="12" t="s">
        <v>5950</v>
      </c>
      <c r="H301" s="12" t="s">
        <v>5951</v>
      </c>
      <c r="I301" s="12" t="s">
        <v>114</v>
      </c>
      <c r="J301" s="40">
        <v>100</v>
      </c>
      <c r="K301" s="167" t="s">
        <v>6236</v>
      </c>
      <c r="L301" s="40"/>
      <c r="M301" s="40"/>
      <c r="N301" s="40"/>
      <c r="O301" s="40"/>
      <c r="P301" s="40"/>
      <c r="Q301" s="40"/>
      <c r="R301" s="40"/>
      <c r="S301" s="40"/>
      <c r="T301" s="40"/>
      <c r="U301" s="40"/>
      <c r="V301" s="40"/>
      <c r="W301" s="40"/>
      <c r="X301" s="40"/>
      <c r="Y301" s="40"/>
    </row>
    <row r="302" spans="1:25" ht="120" x14ac:dyDescent="0.25">
      <c r="A302" s="564" t="s">
        <v>5947</v>
      </c>
      <c r="B302" s="564"/>
      <c r="C302" s="564"/>
      <c r="D302" s="564"/>
      <c r="E302" s="754" t="s">
        <v>7075</v>
      </c>
      <c r="F302" s="12" t="s">
        <v>5954</v>
      </c>
      <c r="G302" s="12" t="s">
        <v>5952</v>
      </c>
      <c r="H302" s="12" t="s">
        <v>5951</v>
      </c>
      <c r="I302" s="12" t="s">
        <v>5953</v>
      </c>
      <c r="J302" s="40">
        <v>0</v>
      </c>
      <c r="K302" s="167" t="s">
        <v>6237</v>
      </c>
      <c r="L302" s="40"/>
      <c r="M302" s="40"/>
      <c r="N302" s="40"/>
      <c r="O302" s="40"/>
      <c r="P302" s="40"/>
      <c r="Q302" s="40"/>
      <c r="R302" s="40"/>
      <c r="S302" s="40"/>
      <c r="T302" s="40"/>
      <c r="U302" s="40"/>
      <c r="V302" s="40"/>
      <c r="W302" s="40"/>
      <c r="X302" s="40"/>
      <c r="Y302" s="40"/>
    </row>
  </sheetData>
  <hyperlinks>
    <hyperlink ref="O28" r:id="rId1"/>
    <hyperlink ref="O72" r:id="rId2"/>
  </hyperlinks>
  <pageMargins left="0.7" right="0.7" top="0.75" bottom="0.75" header="0.3" footer="0.3"/>
  <pageSetup paperSize="9" scale="39" fitToHeight="0" orientation="landscape"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Y302"/>
  <sheetViews>
    <sheetView zoomScale="50" zoomScaleNormal="50" workbookViewId="0">
      <selection activeCell="F1" sqref="F1:F1048576"/>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43.570312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48.501275510204088</v>
      </c>
      <c r="K2" s="139"/>
      <c r="L2" s="140">
        <f>AVERAGE(L5,L30,L73,L106,L146,L176,L217)</f>
        <v>48.501275510204088</v>
      </c>
      <c r="M2" s="139"/>
      <c r="N2" s="140">
        <f>AVERAGE(N5,N30,N73,N106,N146,N176,N217)</f>
        <v>48.501275510204088</v>
      </c>
      <c r="O2" s="139"/>
      <c r="P2" s="140">
        <f>AVERAGE(P5,P30,P73,P106,P146,P176,P217)</f>
        <v>47.786989795918373</v>
      </c>
      <c r="Q2" s="139"/>
      <c r="R2" s="140">
        <f>AVERAGE(R5,R30,R73,R106,R146,R176,R217)</f>
        <v>47.786989795918373</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45.841393849206355</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47.001488095238102</v>
      </c>
      <c r="K4" s="594"/>
      <c r="L4" s="593">
        <f>AVERAGE(L5,L30,L106,L146,L176,L217)</f>
        <v>47.001488095238102</v>
      </c>
      <c r="M4" s="594"/>
      <c r="N4" s="593">
        <f>AVERAGE(N5,N30,N106,N146,N176,N217)</f>
        <v>47.001488095238102</v>
      </c>
      <c r="O4" s="594"/>
      <c r="P4" s="593">
        <f>AVERAGE(P5,P30,P106,P146,P176,P217)</f>
        <v>46.168154761904766</v>
      </c>
      <c r="Q4" s="594"/>
      <c r="R4" s="593">
        <f>AVERAGE(R5,R30,R106,R146,R176,R217)</f>
        <v>46.168154761904766</v>
      </c>
      <c r="S4" s="594"/>
      <c r="T4" s="593">
        <f>AVERAGE(T5,T30,T106,T146,T176,T217)</f>
        <v>45.890376984126988</v>
      </c>
      <c r="U4" s="594"/>
      <c r="V4" s="593">
        <f>AVERAGE(V5,V30,V106,V146,V176,V217)</f>
        <v>42.921626984126988</v>
      </c>
      <c r="W4" s="594"/>
      <c r="X4" s="593">
        <f>AVERAGE(X5,X30,X106,X146,X176,X217)</f>
        <v>42.921626984126988</v>
      </c>
      <c r="Y4" s="594"/>
    </row>
    <row r="5" spans="1:25" s="26" customFormat="1" ht="104.25" customHeight="1" x14ac:dyDescent="0.25">
      <c r="A5" s="28"/>
      <c r="B5" s="750" t="s">
        <v>544</v>
      </c>
      <c r="C5" s="28"/>
      <c r="D5" s="28"/>
      <c r="E5" s="28"/>
      <c r="F5" s="901" t="s">
        <v>4553</v>
      </c>
      <c r="G5" s="28"/>
      <c r="H5" s="28"/>
      <c r="I5" s="28"/>
      <c r="J5" s="75">
        <f>AVERAGE(J6,J12,J19,J25)</f>
        <v>72.916666666666671</v>
      </c>
      <c r="K5" s="67"/>
      <c r="L5" s="75">
        <f>AVERAGE(L6,L12,L19,L25)</f>
        <v>72.916666666666671</v>
      </c>
      <c r="M5" s="67"/>
      <c r="N5" s="75">
        <f>AVERAGE(N6,N12,N19,N25)</f>
        <v>72.916666666666671</v>
      </c>
      <c r="O5" s="67"/>
      <c r="P5" s="75">
        <f>AVERAGE(P6,P12,P19,P25)</f>
        <v>67.916666666666671</v>
      </c>
      <c r="Q5" s="67"/>
      <c r="R5" s="75">
        <f>AVERAGE(R6,R12,R19,R25)</f>
        <v>67.916666666666671</v>
      </c>
      <c r="S5" s="67"/>
      <c r="T5" s="75">
        <f>AVERAGE(T6,T12,T19,T25)</f>
        <v>67.916666666666671</v>
      </c>
      <c r="U5" s="67"/>
      <c r="V5" s="75">
        <f>AVERAGE(V6,V12,V19,V25)</f>
        <v>65.416666666666671</v>
      </c>
      <c r="W5" s="44"/>
      <c r="X5" s="75">
        <f>AVERAGE(X6,X12,X19,X25)</f>
        <v>65.416666666666671</v>
      </c>
      <c r="Y5" s="67"/>
    </row>
    <row r="6" spans="1:25" s="26" customFormat="1" ht="104.25" customHeight="1" x14ac:dyDescent="0.25">
      <c r="A6" s="28"/>
      <c r="B6" s="752"/>
      <c r="C6" s="750" t="s">
        <v>545</v>
      </c>
      <c r="D6" s="28"/>
      <c r="E6" s="28"/>
      <c r="F6" s="901" t="s">
        <v>4550</v>
      </c>
      <c r="G6" s="28"/>
      <c r="H6" s="28"/>
      <c r="I6" s="28"/>
      <c r="J6" s="75">
        <f>AVERAGE(J7:J11)</f>
        <v>40</v>
      </c>
      <c r="K6" s="67"/>
      <c r="L6" s="67">
        <f>AVERAGE(L7:L11)</f>
        <v>40</v>
      </c>
      <c r="M6" s="67"/>
      <c r="N6" s="67">
        <f>AVERAGE(N7:N11)</f>
        <v>40</v>
      </c>
      <c r="O6" s="67"/>
      <c r="P6" s="67">
        <f>AVERAGE(P7:P11)</f>
        <v>40</v>
      </c>
      <c r="Q6" s="67"/>
      <c r="R6" s="67">
        <f>AVERAGE(R7:R11)</f>
        <v>40</v>
      </c>
      <c r="S6" s="67"/>
      <c r="T6" s="67">
        <f>AVERAGE(T7:T11)</f>
        <v>40</v>
      </c>
      <c r="U6" s="67"/>
      <c r="V6" s="67">
        <f>AVERAGE(V7:V11)</f>
        <v>40</v>
      </c>
      <c r="W6" s="44"/>
      <c r="X6" s="67">
        <f>AVERAGE(X7:X11)</f>
        <v>40</v>
      </c>
      <c r="Y6" s="67"/>
    </row>
    <row r="7" spans="1:25" ht="284.25" customHeight="1" x14ac:dyDescent="0.25">
      <c r="A7" s="564">
        <v>1</v>
      </c>
      <c r="B7" s="753"/>
      <c r="C7" s="564"/>
      <c r="D7" s="754" t="s">
        <v>12</v>
      </c>
      <c r="E7" s="754"/>
      <c r="F7" s="450" t="s">
        <v>7189</v>
      </c>
      <c r="G7" s="12" t="s">
        <v>5</v>
      </c>
      <c r="H7" s="12" t="s">
        <v>4551</v>
      </c>
      <c r="I7" s="12" t="s">
        <v>4552</v>
      </c>
      <c r="J7" s="62">
        <v>50</v>
      </c>
      <c r="K7" s="40" t="s">
        <v>5312</v>
      </c>
      <c r="L7" s="62">
        <v>50</v>
      </c>
      <c r="M7" s="40"/>
      <c r="N7" s="62">
        <v>50</v>
      </c>
      <c r="O7" s="40"/>
      <c r="P7" s="62">
        <v>50</v>
      </c>
      <c r="Q7" s="40"/>
      <c r="R7" s="62">
        <v>50</v>
      </c>
      <c r="S7" s="40"/>
      <c r="T7" s="62">
        <v>50</v>
      </c>
      <c r="U7" s="40"/>
      <c r="V7" s="62">
        <v>50</v>
      </c>
      <c r="W7" s="40"/>
      <c r="X7" s="62">
        <v>50</v>
      </c>
      <c r="Y7" s="40"/>
    </row>
    <row r="8" spans="1:25" ht="75" x14ac:dyDescent="0.25">
      <c r="A8" s="564">
        <v>2</v>
      </c>
      <c r="B8" s="753"/>
      <c r="C8" s="564"/>
      <c r="D8" s="754" t="s">
        <v>13</v>
      </c>
      <c r="E8" s="754"/>
      <c r="F8" s="450" t="s">
        <v>4555</v>
      </c>
      <c r="G8" s="12" t="s">
        <v>7</v>
      </c>
      <c r="H8" s="12" t="s">
        <v>4554</v>
      </c>
      <c r="I8" s="12" t="s">
        <v>8</v>
      </c>
      <c r="J8" s="62">
        <v>50</v>
      </c>
      <c r="K8" s="40" t="s">
        <v>3183</v>
      </c>
      <c r="L8" s="62">
        <v>50</v>
      </c>
      <c r="M8" s="40"/>
      <c r="N8" s="62">
        <v>50</v>
      </c>
      <c r="O8" s="40"/>
      <c r="P8" s="62">
        <v>50</v>
      </c>
      <c r="Q8" s="40"/>
      <c r="R8" s="62">
        <v>50</v>
      </c>
      <c r="S8" s="40"/>
      <c r="T8" s="62">
        <v>50</v>
      </c>
      <c r="U8" s="40"/>
      <c r="V8" s="62">
        <v>50</v>
      </c>
      <c r="W8" s="41"/>
      <c r="X8" s="62">
        <v>50</v>
      </c>
      <c r="Y8" s="40"/>
    </row>
    <row r="9" spans="1:25" ht="165" x14ac:dyDescent="0.25">
      <c r="A9" s="564">
        <v>3</v>
      </c>
      <c r="B9" s="753"/>
      <c r="C9" s="564"/>
      <c r="D9" s="754" t="s">
        <v>14</v>
      </c>
      <c r="E9" s="754"/>
      <c r="F9" s="450" t="s">
        <v>5132</v>
      </c>
      <c r="G9" s="12" t="s">
        <v>9</v>
      </c>
      <c r="H9" s="12" t="s">
        <v>10</v>
      </c>
      <c r="I9" s="12" t="s">
        <v>11</v>
      </c>
      <c r="J9" s="46">
        <v>0</v>
      </c>
      <c r="K9" s="40" t="s">
        <v>5313</v>
      </c>
      <c r="L9" s="46">
        <v>0</v>
      </c>
      <c r="M9" s="40"/>
      <c r="N9" s="46">
        <v>0</v>
      </c>
      <c r="O9" s="40"/>
      <c r="P9" s="46">
        <v>0</v>
      </c>
      <c r="Q9" s="40"/>
      <c r="R9" s="46">
        <v>0</v>
      </c>
      <c r="S9" s="40"/>
      <c r="T9" s="46">
        <v>0</v>
      </c>
      <c r="U9" s="40"/>
      <c r="V9" s="46">
        <v>0</v>
      </c>
      <c r="W9" s="40"/>
      <c r="X9" s="46">
        <v>0</v>
      </c>
      <c r="Y9" s="40"/>
    </row>
    <row r="10" spans="1:25" ht="165" x14ac:dyDescent="0.25">
      <c r="A10" s="564">
        <v>4</v>
      </c>
      <c r="B10" s="753"/>
      <c r="C10" s="564"/>
      <c r="D10" s="754" t="s">
        <v>15</v>
      </c>
      <c r="E10" s="754"/>
      <c r="F10" s="450" t="s">
        <v>5133</v>
      </c>
      <c r="G10" s="12" t="s">
        <v>5</v>
      </c>
      <c r="H10" s="12" t="s">
        <v>4551</v>
      </c>
      <c r="I10" s="12" t="s">
        <v>4552</v>
      </c>
      <c r="J10" s="62">
        <v>50</v>
      </c>
      <c r="K10" s="40"/>
      <c r="L10" s="62">
        <v>50</v>
      </c>
      <c r="M10" s="40"/>
      <c r="N10" s="62">
        <v>50</v>
      </c>
      <c r="O10" s="40"/>
      <c r="P10" s="62">
        <v>50</v>
      </c>
      <c r="Q10" s="40"/>
      <c r="R10" s="62">
        <v>50</v>
      </c>
      <c r="S10" s="40"/>
      <c r="T10" s="62">
        <v>50</v>
      </c>
      <c r="U10" s="40"/>
      <c r="V10" s="62">
        <v>50</v>
      </c>
      <c r="W10" s="40"/>
      <c r="X10" s="62">
        <v>50</v>
      </c>
      <c r="Y10" s="40"/>
    </row>
    <row r="11" spans="1:25" ht="75" x14ac:dyDescent="0.25">
      <c r="A11" s="564">
        <v>5</v>
      </c>
      <c r="B11" s="753"/>
      <c r="C11" s="564"/>
      <c r="D11" s="754" t="s">
        <v>16</v>
      </c>
      <c r="E11" s="754"/>
      <c r="F11" s="450" t="s">
        <v>4565</v>
      </c>
      <c r="G11" s="12" t="s">
        <v>4564</v>
      </c>
      <c r="H11" s="12" t="s">
        <v>4554</v>
      </c>
      <c r="I11" s="12" t="s">
        <v>8</v>
      </c>
      <c r="J11" s="62">
        <v>50</v>
      </c>
      <c r="K11" s="40" t="s">
        <v>3184</v>
      </c>
      <c r="L11" s="62">
        <v>50</v>
      </c>
      <c r="M11" s="40"/>
      <c r="N11" s="62">
        <v>50</v>
      </c>
      <c r="O11" s="40"/>
      <c r="P11" s="62">
        <v>50</v>
      </c>
      <c r="Q11" s="40"/>
      <c r="R11" s="62">
        <v>50</v>
      </c>
      <c r="S11" s="40"/>
      <c r="T11" s="62">
        <v>50</v>
      </c>
      <c r="U11" s="40"/>
      <c r="V11" s="62">
        <v>50</v>
      </c>
      <c r="W11" s="40"/>
      <c r="X11" s="62">
        <v>50</v>
      </c>
      <c r="Y11" s="40" t="s">
        <v>3185</v>
      </c>
    </row>
    <row r="12" spans="1:25" s="26" customFormat="1" ht="45" x14ac:dyDescent="0.25">
      <c r="A12" s="28"/>
      <c r="B12" s="755"/>
      <c r="C12" s="750" t="s">
        <v>546</v>
      </c>
      <c r="D12" s="750"/>
      <c r="E12" s="750"/>
      <c r="F12" s="901" t="s">
        <v>4566</v>
      </c>
      <c r="G12" s="751"/>
      <c r="H12" s="751"/>
      <c r="I12" s="751"/>
      <c r="J12" s="75">
        <f>AVERAGE(J13:J18)</f>
        <v>91.666666666666671</v>
      </c>
      <c r="K12" s="67"/>
      <c r="L12" s="75">
        <f>AVERAGE(L13:L18)</f>
        <v>91.666666666666671</v>
      </c>
      <c r="M12" s="67"/>
      <c r="N12" s="75">
        <f>AVERAGE(N13:N18)</f>
        <v>91.666666666666671</v>
      </c>
      <c r="O12" s="67"/>
      <c r="P12" s="75">
        <f>AVERAGE(P13:P18)</f>
        <v>91.666666666666671</v>
      </c>
      <c r="Q12" s="67"/>
      <c r="R12" s="75">
        <f>AVERAGE(R13:R18)</f>
        <v>91.666666666666671</v>
      </c>
      <c r="S12" s="67"/>
      <c r="T12" s="75">
        <f>AVERAGE(T13:T18)</f>
        <v>91.666666666666671</v>
      </c>
      <c r="U12" s="67"/>
      <c r="V12" s="75">
        <f>AVERAGE(V13:V18)</f>
        <v>91.666666666666671</v>
      </c>
      <c r="W12" s="44"/>
      <c r="X12" s="75">
        <f>AVERAGE(X13:X18)</f>
        <v>91.666666666666671</v>
      </c>
      <c r="Y12" s="67"/>
    </row>
    <row r="13" spans="1:25" ht="135" x14ac:dyDescent="0.25">
      <c r="A13" s="564">
        <v>6</v>
      </c>
      <c r="B13" s="564"/>
      <c r="C13" s="564"/>
      <c r="D13" s="754" t="s">
        <v>17</v>
      </c>
      <c r="E13" s="754"/>
      <c r="F13" s="450" t="s">
        <v>4568</v>
      </c>
      <c r="G13" s="12" t="s">
        <v>5</v>
      </c>
      <c r="H13" s="12" t="s">
        <v>4551</v>
      </c>
      <c r="I13" s="12" t="s">
        <v>4552</v>
      </c>
      <c r="J13" s="60">
        <v>100</v>
      </c>
      <c r="K13" s="41" t="s">
        <v>3186</v>
      </c>
      <c r="L13" s="60">
        <v>100</v>
      </c>
      <c r="M13" s="40"/>
      <c r="N13" s="60">
        <v>100</v>
      </c>
      <c r="O13" s="40"/>
      <c r="P13" s="60">
        <v>100</v>
      </c>
      <c r="Q13" s="40"/>
      <c r="R13" s="60">
        <v>100</v>
      </c>
      <c r="S13" s="40"/>
      <c r="T13" s="60">
        <v>100</v>
      </c>
      <c r="U13" s="40"/>
      <c r="V13" s="60">
        <v>100</v>
      </c>
      <c r="W13" s="47"/>
      <c r="X13" s="60">
        <v>100</v>
      </c>
      <c r="Y13" s="40" t="s">
        <v>3187</v>
      </c>
    </row>
    <row r="14" spans="1:25" ht="135" x14ac:dyDescent="0.25">
      <c r="A14" s="564">
        <v>7</v>
      </c>
      <c r="B14" s="564"/>
      <c r="C14" s="564"/>
      <c r="D14" s="754" t="s">
        <v>18</v>
      </c>
      <c r="E14" s="754"/>
      <c r="F14" s="450" t="s">
        <v>4567</v>
      </c>
      <c r="G14" s="12" t="s">
        <v>5</v>
      </c>
      <c r="H14" s="12" t="s">
        <v>4551</v>
      </c>
      <c r="I14" s="12" t="s">
        <v>4552</v>
      </c>
      <c r="J14" s="60">
        <v>100</v>
      </c>
      <c r="K14" s="41" t="s">
        <v>3188</v>
      </c>
      <c r="L14" s="60">
        <v>100</v>
      </c>
      <c r="M14" s="40"/>
      <c r="N14" s="60">
        <v>100</v>
      </c>
      <c r="O14" s="40"/>
      <c r="P14" s="60">
        <v>100</v>
      </c>
      <c r="Q14" s="40"/>
      <c r="R14" s="60">
        <v>100</v>
      </c>
      <c r="S14" s="40"/>
      <c r="T14" s="60">
        <v>100</v>
      </c>
      <c r="U14" s="40"/>
      <c r="V14" s="60">
        <v>100</v>
      </c>
      <c r="W14" s="41"/>
      <c r="X14" s="60">
        <v>100</v>
      </c>
      <c r="Y14" s="40"/>
    </row>
    <row r="15" spans="1:25" ht="120" x14ac:dyDescent="0.25">
      <c r="A15" s="564">
        <v>8</v>
      </c>
      <c r="B15" s="564"/>
      <c r="C15" s="564"/>
      <c r="D15" s="754" t="s">
        <v>19</v>
      </c>
      <c r="E15" s="754"/>
      <c r="F15" s="450" t="s">
        <v>23</v>
      </c>
      <c r="G15" s="12" t="s">
        <v>5</v>
      </c>
      <c r="H15" s="12" t="s">
        <v>4551</v>
      </c>
      <c r="I15" s="12" t="s">
        <v>4552</v>
      </c>
      <c r="J15" s="60">
        <v>50</v>
      </c>
      <c r="K15" s="41" t="s">
        <v>5314</v>
      </c>
      <c r="L15" s="60">
        <v>50</v>
      </c>
      <c r="M15" s="42"/>
      <c r="N15" s="60">
        <v>50</v>
      </c>
      <c r="O15" s="42"/>
      <c r="P15" s="60">
        <v>50</v>
      </c>
      <c r="Q15" s="42"/>
      <c r="R15" s="60">
        <v>50</v>
      </c>
      <c r="S15" s="42"/>
      <c r="T15" s="60">
        <v>50</v>
      </c>
      <c r="U15" s="42"/>
      <c r="V15" s="60">
        <v>50</v>
      </c>
      <c r="W15" s="41"/>
      <c r="X15" s="60">
        <v>50</v>
      </c>
      <c r="Y15" s="42"/>
    </row>
    <row r="16" spans="1:25" ht="255" x14ac:dyDescent="0.25">
      <c r="A16" s="564">
        <v>9</v>
      </c>
      <c r="B16" s="564"/>
      <c r="C16" s="564"/>
      <c r="D16" s="754" t="s">
        <v>20</v>
      </c>
      <c r="E16" s="754"/>
      <c r="F16" s="450" t="s">
        <v>24</v>
      </c>
      <c r="G16" s="12" t="s">
        <v>26</v>
      </c>
      <c r="H16" s="12" t="s">
        <v>27</v>
      </c>
      <c r="I16" s="12" t="s">
        <v>28</v>
      </c>
      <c r="J16" s="60">
        <v>100</v>
      </c>
      <c r="K16" s="41" t="s">
        <v>3189</v>
      </c>
      <c r="L16" s="60">
        <v>100</v>
      </c>
      <c r="M16" s="40"/>
      <c r="N16" s="60">
        <v>100</v>
      </c>
      <c r="O16" s="40"/>
      <c r="P16" s="60">
        <v>100</v>
      </c>
      <c r="Q16" s="40"/>
      <c r="R16" s="60">
        <v>100</v>
      </c>
      <c r="S16" s="40"/>
      <c r="T16" s="60">
        <v>100</v>
      </c>
      <c r="U16" s="40"/>
      <c r="V16" s="60">
        <v>100</v>
      </c>
      <c r="W16" s="41"/>
      <c r="X16" s="60">
        <v>100</v>
      </c>
      <c r="Y16" s="40" t="s">
        <v>3190</v>
      </c>
    </row>
    <row r="17" spans="1:25" ht="135" x14ac:dyDescent="0.25">
      <c r="A17" s="564">
        <v>10</v>
      </c>
      <c r="B17" s="564"/>
      <c r="C17" s="564"/>
      <c r="D17" s="754" t="s">
        <v>21</v>
      </c>
      <c r="E17" s="754"/>
      <c r="F17" s="450" t="s">
        <v>25</v>
      </c>
      <c r="G17" s="12" t="s">
        <v>26</v>
      </c>
      <c r="H17" s="12" t="s">
        <v>27</v>
      </c>
      <c r="I17" s="12" t="s">
        <v>28</v>
      </c>
      <c r="J17" s="60">
        <v>100</v>
      </c>
      <c r="K17" s="198" t="s">
        <v>3191</v>
      </c>
      <c r="L17" s="60">
        <v>100</v>
      </c>
      <c r="M17" s="41"/>
      <c r="N17" s="60">
        <v>100</v>
      </c>
      <c r="O17" s="41"/>
      <c r="P17" s="60">
        <v>100</v>
      </c>
      <c r="Q17" s="41"/>
      <c r="R17" s="60">
        <v>100</v>
      </c>
      <c r="S17" s="41"/>
      <c r="T17" s="60">
        <v>100</v>
      </c>
      <c r="U17" s="41"/>
      <c r="V17" s="60">
        <v>100</v>
      </c>
      <c r="W17" s="41"/>
      <c r="X17" s="60">
        <v>100</v>
      </c>
      <c r="Y17" s="40" t="s">
        <v>3192</v>
      </c>
    </row>
    <row r="18" spans="1:25" ht="75" x14ac:dyDescent="0.25">
      <c r="A18" s="564">
        <v>11</v>
      </c>
      <c r="B18" s="564"/>
      <c r="C18" s="564"/>
      <c r="D18" s="754" t="s">
        <v>22</v>
      </c>
      <c r="E18" s="754"/>
      <c r="F18" s="450" t="s">
        <v>4832</v>
      </c>
      <c r="G18" s="12" t="s">
        <v>4833</v>
      </c>
      <c r="H18" s="12" t="s">
        <v>27</v>
      </c>
      <c r="I18" s="12" t="s">
        <v>29</v>
      </c>
      <c r="J18" s="60">
        <v>100</v>
      </c>
      <c r="K18" s="47" t="s">
        <v>3193</v>
      </c>
      <c r="L18" s="60">
        <v>100</v>
      </c>
      <c r="M18" s="41"/>
      <c r="N18" s="60">
        <v>100</v>
      </c>
      <c r="O18" s="41"/>
      <c r="P18" s="60">
        <v>100</v>
      </c>
      <c r="Q18" s="41"/>
      <c r="R18" s="60">
        <v>100</v>
      </c>
      <c r="S18" s="41"/>
      <c r="T18" s="60">
        <v>100</v>
      </c>
      <c r="U18" s="45"/>
      <c r="V18" s="60">
        <v>100</v>
      </c>
      <c r="W18" s="41"/>
      <c r="X18" s="60">
        <v>100</v>
      </c>
      <c r="Y18" s="47" t="s">
        <v>5335</v>
      </c>
    </row>
    <row r="19" spans="1:25" s="26" customFormat="1" ht="87" customHeight="1" x14ac:dyDescent="0.25">
      <c r="A19" s="28"/>
      <c r="B19" s="28"/>
      <c r="C19" s="750" t="s">
        <v>547</v>
      </c>
      <c r="D19" s="750"/>
      <c r="E19" s="750"/>
      <c r="F19" s="901" t="s">
        <v>522</v>
      </c>
      <c r="G19" s="751"/>
      <c r="H19" s="751"/>
      <c r="I19" s="751"/>
      <c r="J19" s="75">
        <f>AVERAGE(J20:J24)</f>
        <v>60</v>
      </c>
      <c r="K19" s="67"/>
      <c r="L19" s="75">
        <f>AVERAGE(L20:L24)</f>
        <v>60</v>
      </c>
      <c r="M19" s="67"/>
      <c r="N19" s="75">
        <f>AVERAGE(N20:N24)</f>
        <v>60</v>
      </c>
      <c r="O19" s="67"/>
      <c r="P19" s="75">
        <f>AVERAGE(P20:P24)</f>
        <v>40</v>
      </c>
      <c r="Q19" s="67"/>
      <c r="R19" s="75">
        <f>AVERAGE(R20:R24)</f>
        <v>40</v>
      </c>
      <c r="S19" s="67"/>
      <c r="T19" s="75">
        <f>AVERAGE(T20:T24)</f>
        <v>40</v>
      </c>
      <c r="U19" s="67"/>
      <c r="V19" s="67">
        <f>AVERAGE(V20:V24)</f>
        <v>30</v>
      </c>
      <c r="W19" s="44"/>
      <c r="X19" s="67">
        <f>AVERAGE(X20:X24)</f>
        <v>30</v>
      </c>
      <c r="Y19" s="67"/>
    </row>
    <row r="20" spans="1:25" ht="345" x14ac:dyDescent="0.25">
      <c r="A20" s="564">
        <v>12</v>
      </c>
      <c r="B20" s="564"/>
      <c r="D20" s="754" t="s">
        <v>30</v>
      </c>
      <c r="E20" s="754"/>
      <c r="F20" s="450" t="s">
        <v>35</v>
      </c>
      <c r="G20" s="12" t="s">
        <v>36</v>
      </c>
      <c r="H20" s="12" t="s">
        <v>37</v>
      </c>
      <c r="I20" s="12" t="s">
        <v>38</v>
      </c>
      <c r="J20" s="42">
        <v>100</v>
      </c>
      <c r="K20" s="41" t="s">
        <v>3194</v>
      </c>
      <c r="L20" s="42">
        <v>100</v>
      </c>
      <c r="M20" s="41"/>
      <c r="N20" s="42">
        <v>100</v>
      </c>
      <c r="O20" s="41"/>
      <c r="P20" s="42">
        <v>100</v>
      </c>
      <c r="Q20" s="41"/>
      <c r="R20" s="42">
        <v>100</v>
      </c>
      <c r="S20" s="41"/>
      <c r="T20" s="42">
        <v>100</v>
      </c>
      <c r="U20" s="41"/>
      <c r="V20" s="42">
        <v>100</v>
      </c>
      <c r="W20" s="41"/>
      <c r="X20" s="42">
        <v>100</v>
      </c>
      <c r="Y20" s="41" t="s">
        <v>3195</v>
      </c>
    </row>
    <row r="21" spans="1:25" ht="240" x14ac:dyDescent="0.25">
      <c r="A21" s="564">
        <v>13</v>
      </c>
      <c r="B21" s="564"/>
      <c r="C21" s="564"/>
      <c r="D21" s="754" t="s">
        <v>31</v>
      </c>
      <c r="E21" s="754"/>
      <c r="F21" s="450" t="s">
        <v>39</v>
      </c>
      <c r="G21" s="12" t="s">
        <v>40</v>
      </c>
      <c r="H21" s="12" t="s">
        <v>41</v>
      </c>
      <c r="I21" s="12" t="s">
        <v>42</v>
      </c>
      <c r="J21" s="65">
        <v>50</v>
      </c>
      <c r="K21" s="41" t="s">
        <v>4824</v>
      </c>
      <c r="L21" s="65">
        <v>50</v>
      </c>
      <c r="M21" s="41"/>
      <c r="N21" s="65">
        <v>50</v>
      </c>
      <c r="O21" s="41"/>
      <c r="P21" s="65">
        <v>50</v>
      </c>
      <c r="Q21" s="41"/>
      <c r="R21" s="65">
        <v>50</v>
      </c>
      <c r="S21" s="41"/>
      <c r="T21" s="65">
        <v>50</v>
      </c>
      <c r="U21" s="41" t="s">
        <v>4824</v>
      </c>
      <c r="V21" s="65">
        <v>0</v>
      </c>
      <c r="W21" s="41"/>
      <c r="X21" s="65">
        <v>0</v>
      </c>
      <c r="Y21" s="41"/>
    </row>
    <row r="22" spans="1:25" ht="135" x14ac:dyDescent="0.25">
      <c r="A22" s="564">
        <v>14</v>
      </c>
      <c r="B22" s="564"/>
      <c r="C22" s="564"/>
      <c r="D22" s="754" t="s">
        <v>32</v>
      </c>
      <c r="E22" s="754"/>
      <c r="F22" s="450" t="s">
        <v>43</v>
      </c>
      <c r="G22" s="12" t="s">
        <v>44</v>
      </c>
      <c r="H22" s="12" t="s">
        <v>45</v>
      </c>
      <c r="I22" s="12" t="s">
        <v>42</v>
      </c>
      <c r="J22" s="60">
        <v>50</v>
      </c>
      <c r="K22" s="40" t="s">
        <v>3196</v>
      </c>
      <c r="L22" s="60">
        <v>50</v>
      </c>
      <c r="M22" s="41"/>
      <c r="N22" s="60">
        <v>50</v>
      </c>
      <c r="O22" s="41"/>
      <c r="P22" s="60">
        <v>50</v>
      </c>
      <c r="Q22" s="41"/>
      <c r="R22" s="60">
        <v>50</v>
      </c>
      <c r="S22" s="41"/>
      <c r="T22" s="60">
        <v>50</v>
      </c>
      <c r="U22" s="41"/>
      <c r="V22" s="60">
        <v>50</v>
      </c>
      <c r="W22" s="41"/>
      <c r="X22" s="60">
        <v>50</v>
      </c>
      <c r="Y22" s="41"/>
    </row>
    <row r="23" spans="1:25" ht="150" x14ac:dyDescent="0.25">
      <c r="A23" s="564">
        <v>15</v>
      </c>
      <c r="B23" s="564"/>
      <c r="C23" s="564"/>
      <c r="D23" s="754" t="s">
        <v>33</v>
      </c>
      <c r="E23" s="754"/>
      <c r="F23" s="450" t="s">
        <v>46</v>
      </c>
      <c r="G23" s="12" t="s">
        <v>47</v>
      </c>
      <c r="H23" s="12" t="s">
        <v>48</v>
      </c>
      <c r="I23" s="12" t="s">
        <v>49</v>
      </c>
      <c r="J23" s="60">
        <v>0</v>
      </c>
      <c r="K23" s="40" t="s">
        <v>6945</v>
      </c>
      <c r="L23" s="60">
        <v>0</v>
      </c>
      <c r="M23" s="41"/>
      <c r="N23" s="60">
        <v>0</v>
      </c>
      <c r="O23" s="41"/>
      <c r="P23" s="60">
        <v>0</v>
      </c>
      <c r="Q23" s="41"/>
      <c r="R23" s="60">
        <v>0</v>
      </c>
      <c r="S23" s="41"/>
      <c r="T23" s="60">
        <v>0</v>
      </c>
      <c r="U23" s="41"/>
      <c r="V23" s="60">
        <v>0</v>
      </c>
      <c r="W23" s="41"/>
      <c r="X23" s="60">
        <v>0</v>
      </c>
      <c r="Y23" s="41"/>
    </row>
    <row r="24" spans="1:25" ht="409.5" x14ac:dyDescent="0.25">
      <c r="A24" s="564">
        <v>16</v>
      </c>
      <c r="B24" s="564"/>
      <c r="C24" s="564"/>
      <c r="D24" s="754" t="s">
        <v>34</v>
      </c>
      <c r="E24" s="754"/>
      <c r="F24" s="450" t="s">
        <v>50</v>
      </c>
      <c r="G24" s="12" t="s">
        <v>51</v>
      </c>
      <c r="H24" s="12" t="s">
        <v>52</v>
      </c>
      <c r="I24" s="12" t="s">
        <v>53</v>
      </c>
      <c r="J24" s="60">
        <v>100</v>
      </c>
      <c r="K24" s="41" t="s">
        <v>4830</v>
      </c>
      <c r="L24" s="60">
        <v>100</v>
      </c>
      <c r="M24" s="41" t="s">
        <v>4831</v>
      </c>
      <c r="N24" s="60">
        <v>100</v>
      </c>
      <c r="O24" s="41" t="s">
        <v>4830</v>
      </c>
      <c r="P24" s="60">
        <v>0</v>
      </c>
      <c r="Q24" s="41"/>
      <c r="R24" s="60">
        <v>0</v>
      </c>
      <c r="S24" s="41"/>
      <c r="T24" s="60">
        <v>0</v>
      </c>
      <c r="U24" s="41"/>
      <c r="V24" s="60">
        <v>0</v>
      </c>
      <c r="W24" s="41"/>
      <c r="X24" s="60">
        <v>0</v>
      </c>
      <c r="Y24" s="41"/>
    </row>
    <row r="25" spans="1:25" s="26" customFormat="1" ht="60" x14ac:dyDescent="0.25">
      <c r="A25" s="28"/>
      <c r="B25" s="28"/>
      <c r="C25" s="750" t="s">
        <v>548</v>
      </c>
      <c r="D25" s="750"/>
      <c r="E25" s="750"/>
      <c r="F25" s="901" t="s">
        <v>523</v>
      </c>
      <c r="G25" s="751"/>
      <c r="H25" s="751"/>
      <c r="I25" s="751"/>
      <c r="J25" s="75">
        <f>AVERAGE(J26:J29)</f>
        <v>100</v>
      </c>
      <c r="K25" s="67"/>
      <c r="L25" s="75">
        <f>AVERAGE(L26:L29)</f>
        <v>100</v>
      </c>
      <c r="M25" s="67"/>
      <c r="N25" s="75">
        <f>AVERAGE(N26:N29)</f>
        <v>100</v>
      </c>
      <c r="O25" s="67"/>
      <c r="P25" s="75">
        <f>AVERAGE(P26:P29)</f>
        <v>100</v>
      </c>
      <c r="Q25" s="67"/>
      <c r="R25" s="75">
        <f>AVERAGE(R26:R29)</f>
        <v>100</v>
      </c>
      <c r="S25" s="67"/>
      <c r="T25" s="75">
        <f>AVERAGE(T26:T29)</f>
        <v>100</v>
      </c>
      <c r="U25" s="67"/>
      <c r="V25" s="75">
        <f>AVERAGE(V26:V29)</f>
        <v>100</v>
      </c>
      <c r="W25" s="44"/>
      <c r="X25" s="75">
        <f>AVERAGE(X26:X29)</f>
        <v>100</v>
      </c>
      <c r="Y25" s="67"/>
    </row>
    <row r="26" spans="1:25" ht="45" x14ac:dyDescent="0.25">
      <c r="A26" s="564">
        <v>17</v>
      </c>
      <c r="B26" s="564"/>
      <c r="C26" s="564"/>
      <c r="D26" s="754" t="s">
        <v>54</v>
      </c>
      <c r="E26" s="754"/>
      <c r="F26" s="450" t="s">
        <v>57</v>
      </c>
      <c r="G26" s="12" t="s">
        <v>58</v>
      </c>
      <c r="H26" s="12" t="s">
        <v>59</v>
      </c>
      <c r="I26" s="12" t="s">
        <v>60</v>
      </c>
      <c r="J26" s="60">
        <v>100</v>
      </c>
      <c r="K26" s="41"/>
      <c r="L26" s="60">
        <v>100</v>
      </c>
      <c r="M26" s="41"/>
      <c r="N26" s="60">
        <v>100</v>
      </c>
      <c r="O26" s="41"/>
      <c r="P26" s="60">
        <v>100</v>
      </c>
      <c r="Q26" s="41"/>
      <c r="R26" s="60">
        <v>100</v>
      </c>
      <c r="S26" s="41"/>
      <c r="T26" s="60">
        <v>100</v>
      </c>
      <c r="U26" s="41"/>
      <c r="V26" s="60">
        <v>100</v>
      </c>
      <c r="W26" s="41"/>
      <c r="X26" s="60">
        <v>100</v>
      </c>
      <c r="Y26" s="41"/>
    </row>
    <row r="27" spans="1:25" ht="180" x14ac:dyDescent="0.25">
      <c r="A27" s="564">
        <v>18</v>
      </c>
      <c r="B27" s="564"/>
      <c r="C27" s="564"/>
      <c r="D27" s="754" t="s">
        <v>56</v>
      </c>
      <c r="E27" s="754"/>
      <c r="F27" s="450" t="s">
        <v>61</v>
      </c>
      <c r="G27" s="12" t="s">
        <v>5</v>
      </c>
      <c r="H27" s="12" t="s">
        <v>4551</v>
      </c>
      <c r="I27" s="12" t="s">
        <v>4552</v>
      </c>
      <c r="J27" s="60">
        <v>100</v>
      </c>
      <c r="K27" s="41"/>
      <c r="L27" s="60">
        <v>100</v>
      </c>
      <c r="M27" s="41"/>
      <c r="N27" s="60">
        <v>100</v>
      </c>
      <c r="O27" s="41"/>
      <c r="P27" s="60">
        <v>100</v>
      </c>
      <c r="Q27" s="41"/>
      <c r="R27" s="60">
        <v>100</v>
      </c>
      <c r="S27" s="41"/>
      <c r="T27" s="60">
        <v>100</v>
      </c>
      <c r="U27" s="41"/>
      <c r="V27" s="60">
        <v>100</v>
      </c>
      <c r="W27" s="41"/>
      <c r="X27" s="60">
        <v>100</v>
      </c>
      <c r="Y27" s="41"/>
    </row>
    <row r="28" spans="1:25" ht="165" x14ac:dyDescent="0.25">
      <c r="A28" s="564">
        <v>19</v>
      </c>
      <c r="B28" s="564"/>
      <c r="C28" s="564"/>
      <c r="D28" s="754" t="s">
        <v>66</v>
      </c>
      <c r="E28" s="754"/>
      <c r="F28" s="450" t="s">
        <v>7190</v>
      </c>
      <c r="G28" s="12" t="s">
        <v>5</v>
      </c>
      <c r="H28" s="12" t="s">
        <v>4551</v>
      </c>
      <c r="I28" s="12" t="s">
        <v>4552</v>
      </c>
      <c r="J28" s="60">
        <v>100</v>
      </c>
      <c r="K28" s="41"/>
      <c r="L28" s="60">
        <v>100</v>
      </c>
      <c r="M28" s="41"/>
      <c r="N28" s="60">
        <v>100</v>
      </c>
      <c r="O28" s="41"/>
      <c r="P28" s="60">
        <v>100</v>
      </c>
      <c r="Q28" s="41"/>
      <c r="R28" s="60">
        <v>100</v>
      </c>
      <c r="S28" s="41"/>
      <c r="T28" s="60">
        <v>100</v>
      </c>
      <c r="U28" s="41"/>
      <c r="V28" s="60">
        <v>100</v>
      </c>
      <c r="W28" s="41"/>
      <c r="X28" s="60">
        <v>100</v>
      </c>
      <c r="Y28" s="41"/>
    </row>
    <row r="29" spans="1:25" ht="105" x14ac:dyDescent="0.25">
      <c r="A29" s="564">
        <v>20</v>
      </c>
      <c r="B29" s="564"/>
      <c r="C29" s="564"/>
      <c r="D29" s="754" t="s">
        <v>55</v>
      </c>
      <c r="E29" s="754"/>
      <c r="F29" s="450" t="s">
        <v>62</v>
      </c>
      <c r="G29" s="12" t="s">
        <v>63</v>
      </c>
      <c r="H29" s="12" t="s">
        <v>64</v>
      </c>
      <c r="I29" s="12" t="s">
        <v>65</v>
      </c>
      <c r="J29" s="60">
        <v>100</v>
      </c>
      <c r="K29" s="41"/>
      <c r="L29" s="60">
        <v>100</v>
      </c>
      <c r="M29" s="41"/>
      <c r="N29" s="60">
        <v>100</v>
      </c>
      <c r="O29" s="41"/>
      <c r="P29" s="60">
        <v>100</v>
      </c>
      <c r="Q29" s="41"/>
      <c r="R29" s="60">
        <v>100</v>
      </c>
      <c r="S29" s="41"/>
      <c r="T29" s="60">
        <v>100</v>
      </c>
      <c r="U29" s="41"/>
      <c r="V29" s="60">
        <v>100</v>
      </c>
      <c r="W29" s="41"/>
      <c r="X29" s="60">
        <v>100</v>
      </c>
      <c r="Y29" s="41"/>
    </row>
    <row r="30" spans="1:25" s="26" customFormat="1" ht="108.75" customHeight="1" x14ac:dyDescent="0.25">
      <c r="A30" s="28"/>
      <c r="B30" s="750" t="s">
        <v>7172</v>
      </c>
      <c r="C30" s="28"/>
      <c r="D30" s="28"/>
      <c r="E30" s="28"/>
      <c r="F30" s="502" t="s">
        <v>7191</v>
      </c>
      <c r="G30" s="28"/>
      <c r="H30" s="28"/>
      <c r="I30" s="28"/>
      <c r="J30" s="75">
        <f>AVERAGE(J31,J41,J60,J66)</f>
        <v>66.964285714285722</v>
      </c>
      <c r="K30" s="67"/>
      <c r="L30" s="75">
        <f>AVERAGE(L31,L41,L60,L66)</f>
        <v>66.964285714285722</v>
      </c>
      <c r="M30" s="67"/>
      <c r="N30" s="75">
        <f>AVERAGE(N31,N41,N60,N66)</f>
        <v>66.964285714285722</v>
      </c>
      <c r="O30" s="67"/>
      <c r="P30" s="75">
        <f>AVERAGE(P31,P41,P60,P66)</f>
        <v>66.964285714285722</v>
      </c>
      <c r="Q30" s="67"/>
      <c r="R30" s="75">
        <f>AVERAGE(R31,R41,R60,R66)</f>
        <v>66.964285714285722</v>
      </c>
      <c r="S30" s="67"/>
      <c r="T30" s="75">
        <f>AVERAGE(T31,T41,T60,T66)</f>
        <v>66.964285714285722</v>
      </c>
      <c r="U30" s="67"/>
      <c r="V30" s="75">
        <f>AVERAGE(V31,V41,V60,V66)</f>
        <v>66.964285714285722</v>
      </c>
      <c r="W30" s="44"/>
      <c r="X30" s="75">
        <f>AVERAGE(X31,X41,X60,X66)</f>
        <v>66.964285714285722</v>
      </c>
      <c r="Y30" s="67"/>
    </row>
    <row r="31" spans="1:25" s="26" customFormat="1" ht="97.5" customHeight="1" x14ac:dyDescent="0.25">
      <c r="A31" s="28"/>
      <c r="B31" s="28"/>
      <c r="C31" s="750" t="s">
        <v>549</v>
      </c>
      <c r="D31" s="28"/>
      <c r="E31" s="28"/>
      <c r="F31" s="502" t="s">
        <v>5021</v>
      </c>
      <c r="G31" s="28"/>
      <c r="H31" s="28"/>
      <c r="I31" s="28"/>
      <c r="J31" s="75">
        <f>AVERAGE(J32:J35,J38:J40)</f>
        <v>42.857142857142854</v>
      </c>
      <c r="K31" s="67"/>
      <c r="L31" s="75">
        <f>AVERAGE(L32:L35,L38:L40)</f>
        <v>42.857142857142854</v>
      </c>
      <c r="M31" s="67"/>
      <c r="N31" s="75">
        <f>AVERAGE(N32:N35,N38:N40)</f>
        <v>42.857142857142854</v>
      </c>
      <c r="O31" s="67"/>
      <c r="P31" s="75">
        <f>AVERAGE(P32:P35,P38:P40)</f>
        <v>42.857142857142854</v>
      </c>
      <c r="Q31" s="67"/>
      <c r="R31" s="75">
        <f>AVERAGE(R32:R35,R38:R40)</f>
        <v>42.857142857142854</v>
      </c>
      <c r="S31" s="67"/>
      <c r="T31" s="75">
        <f>AVERAGE(T32:T35,T38:T40)</f>
        <v>42.857142857142854</v>
      </c>
      <c r="U31" s="67"/>
      <c r="V31" s="75">
        <f>AVERAGE(V32:V35,V38:V40)</f>
        <v>42.857142857142854</v>
      </c>
      <c r="W31" s="44"/>
      <c r="X31" s="75">
        <f>AVERAGE(X32:X35,X38:X40)</f>
        <v>42.857142857142854</v>
      </c>
      <c r="Y31" s="67"/>
    </row>
    <row r="32" spans="1:25" ht="117.75" customHeight="1" x14ac:dyDescent="0.25">
      <c r="A32" s="564">
        <v>21</v>
      </c>
      <c r="B32" s="564"/>
      <c r="C32" s="564"/>
      <c r="D32" s="754" t="s">
        <v>67</v>
      </c>
      <c r="E32" s="754"/>
      <c r="F32" s="450" t="s">
        <v>73</v>
      </c>
      <c r="G32" s="12" t="s">
        <v>74</v>
      </c>
      <c r="H32" s="12" t="s">
        <v>75</v>
      </c>
      <c r="I32" s="12" t="s">
        <v>76</v>
      </c>
      <c r="J32" s="60">
        <v>0</v>
      </c>
      <c r="K32" s="41" t="s">
        <v>3197</v>
      </c>
      <c r="L32" s="60">
        <v>0</v>
      </c>
      <c r="M32" s="40"/>
      <c r="N32" s="60">
        <v>0</v>
      </c>
      <c r="O32" s="40"/>
      <c r="P32" s="60">
        <v>0</v>
      </c>
      <c r="Q32" s="40"/>
      <c r="R32" s="60">
        <v>0</v>
      </c>
      <c r="S32" s="41" t="s">
        <v>3198</v>
      </c>
      <c r="T32" s="60">
        <v>0</v>
      </c>
      <c r="U32" s="40"/>
      <c r="V32" s="60">
        <v>0</v>
      </c>
      <c r="W32" s="40"/>
      <c r="X32" s="60">
        <v>0</v>
      </c>
      <c r="Y32" s="41" t="s">
        <v>3199</v>
      </c>
    </row>
    <row r="33" spans="1:25" ht="45" x14ac:dyDescent="0.25">
      <c r="A33" s="564">
        <v>22</v>
      </c>
      <c r="B33" s="564"/>
      <c r="C33" s="564"/>
      <c r="D33" s="754" t="s">
        <v>68</v>
      </c>
      <c r="E33" s="754"/>
      <c r="F33" s="450" t="s">
        <v>77</v>
      </c>
      <c r="G33" s="12" t="s">
        <v>4837</v>
      </c>
      <c r="H33" s="12" t="s">
        <v>4838</v>
      </c>
      <c r="I33" s="12" t="s">
        <v>78</v>
      </c>
      <c r="J33" s="60">
        <v>0</v>
      </c>
      <c r="K33" s="40"/>
      <c r="L33" s="60">
        <v>0</v>
      </c>
      <c r="M33" s="40"/>
      <c r="N33" s="60">
        <v>0</v>
      </c>
      <c r="O33" s="40"/>
      <c r="P33" s="60">
        <v>0</v>
      </c>
      <c r="Q33" s="40"/>
      <c r="R33" s="60">
        <v>0</v>
      </c>
      <c r="S33" s="40"/>
      <c r="T33" s="60">
        <v>0</v>
      </c>
      <c r="U33" s="40"/>
      <c r="V33" s="60">
        <v>0</v>
      </c>
      <c r="W33" s="41"/>
      <c r="X33" s="60">
        <v>0</v>
      </c>
      <c r="Y33" s="40"/>
    </row>
    <row r="34" spans="1:25" ht="90" x14ac:dyDescent="0.25">
      <c r="A34" s="564">
        <v>23</v>
      </c>
      <c r="B34" s="564"/>
      <c r="C34" s="564"/>
      <c r="D34" s="754" t="s">
        <v>72</v>
      </c>
      <c r="E34" s="754"/>
      <c r="F34" s="450" t="s">
        <v>79</v>
      </c>
      <c r="G34" s="12" t="s">
        <v>80</v>
      </c>
      <c r="H34" s="12" t="s">
        <v>4843</v>
      </c>
      <c r="I34" s="12" t="s">
        <v>4845</v>
      </c>
      <c r="J34" s="60">
        <v>50</v>
      </c>
      <c r="K34" s="40" t="s">
        <v>3200</v>
      </c>
      <c r="L34" s="60">
        <v>50</v>
      </c>
      <c r="M34" s="40"/>
      <c r="N34" s="60">
        <v>50</v>
      </c>
      <c r="O34" s="40"/>
      <c r="P34" s="60">
        <v>50</v>
      </c>
      <c r="Q34" s="40"/>
      <c r="R34" s="60">
        <v>50</v>
      </c>
      <c r="S34" s="40"/>
      <c r="T34" s="60">
        <v>50</v>
      </c>
      <c r="U34" s="40"/>
      <c r="V34" s="60">
        <v>50</v>
      </c>
      <c r="W34" s="41"/>
      <c r="X34" s="60">
        <v>50</v>
      </c>
      <c r="Y34" s="40"/>
    </row>
    <row r="35" spans="1:25" s="52" customFormat="1" ht="51.75" x14ac:dyDescent="0.25">
      <c r="A35" s="31">
        <v>24</v>
      </c>
      <c r="B35" s="31"/>
      <c r="C35" s="31"/>
      <c r="D35" s="756" t="s">
        <v>640</v>
      </c>
      <c r="E35" s="756"/>
      <c r="F35" s="517" t="s">
        <v>640</v>
      </c>
      <c r="G35" s="30"/>
      <c r="H35" s="30"/>
      <c r="I35" s="30"/>
      <c r="J35" s="61">
        <f>AVERAGE(J36:J37)</f>
        <v>50</v>
      </c>
      <c r="K35" s="43"/>
      <c r="L35" s="61">
        <f>AVERAGE(L36:L37)</f>
        <v>50</v>
      </c>
      <c r="M35" s="69"/>
      <c r="N35" s="61">
        <f>AVERAGE(N36:N37)</f>
        <v>50</v>
      </c>
      <c r="O35" s="69"/>
      <c r="P35" s="61">
        <f>AVERAGE(P36:P37)</f>
        <v>50</v>
      </c>
      <c r="Q35" s="69"/>
      <c r="R35" s="61">
        <f>AVERAGE(R36:R37)</f>
        <v>50</v>
      </c>
      <c r="S35" s="43"/>
      <c r="T35" s="61">
        <f>AVERAGE(T36:T37)</f>
        <v>50</v>
      </c>
      <c r="U35" s="43"/>
      <c r="V35" s="61">
        <f>AVERAGE(V36:V37)</f>
        <v>50</v>
      </c>
      <c r="W35" s="43"/>
      <c r="X35" s="61">
        <f>AVERAGE(X36:X37)</f>
        <v>50</v>
      </c>
      <c r="Y35" s="69"/>
    </row>
    <row r="36" spans="1:25" ht="90" x14ac:dyDescent="0.25">
      <c r="A36" s="564" t="s">
        <v>550</v>
      </c>
      <c r="B36" s="564"/>
      <c r="C36" s="564"/>
      <c r="D36" s="754"/>
      <c r="E36" s="754" t="s">
        <v>6971</v>
      </c>
      <c r="F36" s="450" t="s">
        <v>4851</v>
      </c>
      <c r="G36" s="12" t="s">
        <v>81</v>
      </c>
      <c r="H36" s="12" t="s">
        <v>5134</v>
      </c>
      <c r="I36" s="12" t="s">
        <v>82</v>
      </c>
      <c r="J36" s="60">
        <v>0</v>
      </c>
      <c r="K36" s="40" t="s">
        <v>3201</v>
      </c>
      <c r="L36" s="60">
        <v>0</v>
      </c>
      <c r="M36" s="40"/>
      <c r="N36" s="60">
        <v>0</v>
      </c>
      <c r="O36" s="40"/>
      <c r="P36" s="60">
        <v>0</v>
      </c>
      <c r="Q36" s="40"/>
      <c r="R36" s="60">
        <v>0</v>
      </c>
      <c r="S36" s="40"/>
      <c r="T36" s="60">
        <v>0</v>
      </c>
      <c r="U36" s="40"/>
      <c r="V36" s="60">
        <v>0</v>
      </c>
      <c r="W36" s="41"/>
      <c r="X36" s="60">
        <v>0</v>
      </c>
      <c r="Y36" s="40"/>
    </row>
    <row r="37" spans="1:25" ht="30" x14ac:dyDescent="0.25">
      <c r="A37" s="564" t="s">
        <v>551</v>
      </c>
      <c r="B37" s="564"/>
      <c r="C37" s="564"/>
      <c r="D37" s="754"/>
      <c r="E37" s="754" t="s">
        <v>6972</v>
      </c>
      <c r="F37" s="450" t="s">
        <v>83</v>
      </c>
      <c r="G37" s="12" t="s">
        <v>84</v>
      </c>
      <c r="H37" s="12" t="s">
        <v>5139</v>
      </c>
      <c r="I37" s="12" t="s">
        <v>5135</v>
      </c>
      <c r="J37" s="60">
        <v>100</v>
      </c>
      <c r="K37" s="40"/>
      <c r="L37" s="60">
        <v>100</v>
      </c>
      <c r="M37" s="40"/>
      <c r="N37" s="60">
        <v>100</v>
      </c>
      <c r="O37" s="40"/>
      <c r="P37" s="60">
        <v>100</v>
      </c>
      <c r="Q37" s="40"/>
      <c r="R37" s="60">
        <v>100</v>
      </c>
      <c r="S37" s="40"/>
      <c r="T37" s="60">
        <v>100</v>
      </c>
      <c r="U37" s="40"/>
      <c r="V37" s="60">
        <v>100</v>
      </c>
      <c r="W37" s="41"/>
      <c r="X37" s="60">
        <v>100</v>
      </c>
      <c r="Y37" s="40"/>
    </row>
    <row r="38" spans="1:25" ht="90" x14ac:dyDescent="0.25">
      <c r="A38" s="564">
        <v>25</v>
      </c>
      <c r="B38" s="564"/>
      <c r="C38" s="564"/>
      <c r="D38" s="754" t="s">
        <v>69</v>
      </c>
      <c r="E38" s="754"/>
      <c r="F38" s="450" t="s">
        <v>85</v>
      </c>
      <c r="G38" s="12" t="s">
        <v>86</v>
      </c>
      <c r="H38" s="12" t="s">
        <v>87</v>
      </c>
      <c r="I38" s="12" t="s">
        <v>4857</v>
      </c>
      <c r="J38" s="60">
        <v>100</v>
      </c>
      <c r="K38" s="40"/>
      <c r="L38" s="60">
        <v>100</v>
      </c>
      <c r="M38" s="40"/>
      <c r="N38" s="60">
        <v>100</v>
      </c>
      <c r="O38" s="40"/>
      <c r="P38" s="60">
        <v>100</v>
      </c>
      <c r="Q38" s="40"/>
      <c r="R38" s="60">
        <v>100</v>
      </c>
      <c r="S38" s="40"/>
      <c r="T38" s="60">
        <v>100</v>
      </c>
      <c r="U38" s="40"/>
      <c r="V38" s="60">
        <v>100</v>
      </c>
      <c r="W38" s="41"/>
      <c r="X38" s="60">
        <v>100</v>
      </c>
      <c r="Y38" s="40"/>
    </row>
    <row r="39" spans="1:25" ht="90" x14ac:dyDescent="0.25">
      <c r="A39" s="564">
        <v>26</v>
      </c>
      <c r="B39" s="564"/>
      <c r="C39" s="564"/>
      <c r="D39" s="754" t="s">
        <v>70</v>
      </c>
      <c r="E39" s="754"/>
      <c r="F39" s="450" t="s">
        <v>88</v>
      </c>
      <c r="G39" s="12" t="s">
        <v>4861</v>
      </c>
      <c r="H39" s="12" t="s">
        <v>4860</v>
      </c>
      <c r="I39" s="12" t="s">
        <v>4859</v>
      </c>
      <c r="J39" s="60">
        <v>50</v>
      </c>
      <c r="K39" s="40" t="s">
        <v>3202</v>
      </c>
      <c r="L39" s="60">
        <v>50</v>
      </c>
      <c r="M39" s="40"/>
      <c r="N39" s="60">
        <v>50</v>
      </c>
      <c r="O39" s="40"/>
      <c r="P39" s="60">
        <v>50</v>
      </c>
      <c r="Q39" s="40"/>
      <c r="R39" s="60">
        <v>50</v>
      </c>
      <c r="S39" s="40"/>
      <c r="T39" s="60">
        <v>50</v>
      </c>
      <c r="U39" s="40"/>
      <c r="V39" s="60">
        <v>50</v>
      </c>
      <c r="W39" s="41"/>
      <c r="X39" s="60">
        <v>50</v>
      </c>
      <c r="Y39" s="40"/>
    </row>
    <row r="40" spans="1:25" ht="90" x14ac:dyDescent="0.25">
      <c r="A40" s="564">
        <v>27</v>
      </c>
      <c r="B40" s="564"/>
      <c r="C40" s="564"/>
      <c r="D40" s="754" t="s">
        <v>71</v>
      </c>
      <c r="E40" s="754"/>
      <c r="F40" s="450" t="s">
        <v>89</v>
      </c>
      <c r="G40" s="12" t="s">
        <v>4862</v>
      </c>
      <c r="H40" s="12" t="s">
        <v>4860</v>
      </c>
      <c r="I40" s="12" t="s">
        <v>4859</v>
      </c>
      <c r="J40" s="60">
        <v>50</v>
      </c>
      <c r="K40" s="40" t="s">
        <v>3203</v>
      </c>
      <c r="L40" s="60">
        <v>50</v>
      </c>
      <c r="M40" s="40"/>
      <c r="N40" s="60">
        <v>50</v>
      </c>
      <c r="O40" s="40"/>
      <c r="P40" s="60">
        <v>50</v>
      </c>
      <c r="Q40" s="40"/>
      <c r="R40" s="60">
        <v>50</v>
      </c>
      <c r="S40" s="40"/>
      <c r="T40" s="60">
        <v>50</v>
      </c>
      <c r="U40" s="40"/>
      <c r="V40" s="60">
        <v>50</v>
      </c>
      <c r="W40" s="41"/>
      <c r="X40" s="60">
        <v>50</v>
      </c>
      <c r="Y40" s="40"/>
    </row>
    <row r="41" spans="1:25" s="26" customFormat="1" ht="148.5" customHeight="1" x14ac:dyDescent="0.25">
      <c r="A41" s="28"/>
      <c r="B41" s="28"/>
      <c r="C41" s="750" t="s">
        <v>552</v>
      </c>
      <c r="D41" s="28"/>
      <c r="E41" s="28"/>
      <c r="F41" s="502" t="s">
        <v>5136</v>
      </c>
      <c r="G41" s="28"/>
      <c r="H41" s="28"/>
      <c r="I41" s="28"/>
      <c r="J41" s="75">
        <f>AVERAGE(J42,J49,J57:J59)</f>
        <v>80</v>
      </c>
      <c r="K41" s="44"/>
      <c r="L41" s="75">
        <f>AVERAGE(L42,L49,L57:L59)</f>
        <v>80</v>
      </c>
      <c r="M41" s="67"/>
      <c r="N41" s="75">
        <f>AVERAGE(N42,N49,N57:N59)</f>
        <v>80</v>
      </c>
      <c r="O41" s="67"/>
      <c r="P41" s="75">
        <f>AVERAGE(P42,P49,P57:P59)</f>
        <v>80</v>
      </c>
      <c r="Q41" s="67"/>
      <c r="R41" s="75">
        <f>AVERAGE(R42,R49,R57:R59)</f>
        <v>80</v>
      </c>
      <c r="S41" s="67"/>
      <c r="T41" s="75">
        <f>AVERAGE(T42,T49,T57:T59)</f>
        <v>80</v>
      </c>
      <c r="U41" s="67"/>
      <c r="V41" s="75">
        <f>AVERAGE(V42,V49,V57:V59)</f>
        <v>80</v>
      </c>
      <c r="W41" s="44"/>
      <c r="X41" s="75">
        <f>AVERAGE(X42,X49,X57:X59)</f>
        <v>80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45"/>
      <c r="K44" s="40"/>
      <c r="L44" s="45"/>
      <c r="M44" s="45"/>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41" t="s">
        <v>5330</v>
      </c>
      <c r="L50" s="65">
        <v>100</v>
      </c>
      <c r="M50" s="45"/>
      <c r="N50" s="60">
        <v>100</v>
      </c>
      <c r="O50" s="45"/>
      <c r="P50" s="60">
        <v>100</v>
      </c>
      <c r="Q50" s="45"/>
      <c r="R50" s="60">
        <v>100</v>
      </c>
      <c r="S50" s="45"/>
      <c r="T50" s="60">
        <v>100</v>
      </c>
      <c r="U50" s="45"/>
      <c r="V50" s="60">
        <v>100</v>
      </c>
      <c r="W50" s="41"/>
      <c r="X50" s="60">
        <v>100</v>
      </c>
      <c r="Y50" s="45"/>
    </row>
    <row r="51" spans="1:25" ht="90" x14ac:dyDescent="0.25">
      <c r="A51" s="564" t="s">
        <v>560</v>
      </c>
      <c r="B51" s="564"/>
      <c r="C51" s="564"/>
      <c r="D51" s="564"/>
      <c r="E51" s="754" t="s">
        <v>6977</v>
      </c>
      <c r="F51" s="450" t="s">
        <v>5115</v>
      </c>
      <c r="G51" s="12" t="s">
        <v>109</v>
      </c>
      <c r="H51" s="12" t="s">
        <v>94</v>
      </c>
      <c r="I51" s="12" t="s">
        <v>95</v>
      </c>
      <c r="J51" s="65">
        <v>100</v>
      </c>
      <c r="K51" s="47" t="s">
        <v>6944</v>
      </c>
      <c r="L51" s="50"/>
      <c r="M51" s="45"/>
      <c r="N51" s="45"/>
      <c r="O51" s="45"/>
      <c r="P51" s="45"/>
      <c r="Q51" s="45"/>
      <c r="R51" s="45"/>
      <c r="S51" s="45"/>
      <c r="T51" s="45"/>
      <c r="U51" s="45"/>
      <c r="V51" s="45"/>
      <c r="W51" s="41"/>
      <c r="X51" s="45"/>
      <c r="Y51" s="45"/>
    </row>
    <row r="52" spans="1:25" ht="90" x14ac:dyDescent="0.25">
      <c r="A52" s="564" t="s">
        <v>561</v>
      </c>
      <c r="B52" s="564"/>
      <c r="C52" s="564"/>
      <c r="D52" s="564"/>
      <c r="E52" s="754" t="s">
        <v>6978</v>
      </c>
      <c r="F52" s="450" t="s">
        <v>110</v>
      </c>
      <c r="G52" s="12" t="s">
        <v>91</v>
      </c>
      <c r="H52" s="12" t="s">
        <v>98</v>
      </c>
      <c r="I52" s="12" t="s">
        <v>111</v>
      </c>
      <c r="J52" s="45">
        <v>100</v>
      </c>
      <c r="K52" s="41" t="s">
        <v>5330</v>
      </c>
      <c r="L52" s="50"/>
      <c r="M52" s="45"/>
      <c r="N52" s="45"/>
      <c r="O52" s="45"/>
      <c r="P52" s="45"/>
      <c r="Q52" s="45"/>
      <c r="R52" s="45"/>
      <c r="S52" s="45"/>
      <c r="T52" s="45"/>
      <c r="U52" s="45"/>
      <c r="V52" s="45"/>
      <c r="W52" s="41"/>
      <c r="X52" s="45"/>
      <c r="Y52" s="45"/>
    </row>
    <row r="53" spans="1:25" ht="165" x14ac:dyDescent="0.25">
      <c r="A53" s="564" t="s">
        <v>562</v>
      </c>
      <c r="B53" s="564"/>
      <c r="C53" s="564"/>
      <c r="D53" s="564"/>
      <c r="E53" s="754" t="s">
        <v>6979</v>
      </c>
      <c r="F53" s="450" t="s">
        <v>5116</v>
      </c>
      <c r="G53" s="12" t="s">
        <v>100</v>
      </c>
      <c r="H53" s="12" t="s">
        <v>101</v>
      </c>
      <c r="I53" s="12" t="s">
        <v>102</v>
      </c>
      <c r="J53" s="65">
        <v>100</v>
      </c>
      <c r="K53" s="894" t="s">
        <v>7184</v>
      </c>
      <c r="L53" s="50"/>
      <c r="M53" s="45"/>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v>100</v>
      </c>
      <c r="K54" s="41" t="s">
        <v>680</v>
      </c>
      <c r="L54" s="50"/>
      <c r="M54" s="45"/>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5">
        <v>100</v>
      </c>
      <c r="K55" s="47" t="s">
        <v>5328</v>
      </c>
      <c r="L55" s="50"/>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v>100</v>
      </c>
      <c r="K56" s="41" t="s">
        <v>5329</v>
      </c>
      <c r="L56" s="50"/>
      <c r="M56" s="45"/>
      <c r="N56" s="45"/>
      <c r="O56" s="45"/>
      <c r="P56" s="45"/>
      <c r="Q56" s="45"/>
      <c r="R56" s="45"/>
      <c r="S56" s="45"/>
      <c r="T56" s="45"/>
      <c r="U56" s="45"/>
      <c r="V56" s="45"/>
      <c r="W56" s="41"/>
      <c r="X56" s="45"/>
      <c r="Y56" s="45"/>
    </row>
    <row r="57" spans="1:25" ht="75" x14ac:dyDescent="0.25">
      <c r="A57" s="564">
        <v>30</v>
      </c>
      <c r="B57" s="564"/>
      <c r="C57" s="564"/>
      <c r="D57" s="754" t="s">
        <v>131</v>
      </c>
      <c r="E57" s="754"/>
      <c r="F57" s="450" t="s">
        <v>113</v>
      </c>
      <c r="G57" s="12" t="s">
        <v>114</v>
      </c>
      <c r="H57" s="12" t="s">
        <v>115</v>
      </c>
      <c r="I57" s="12" t="s">
        <v>116</v>
      </c>
      <c r="J57" s="60">
        <v>50</v>
      </c>
      <c r="K57" s="41"/>
      <c r="L57" s="60">
        <v>50</v>
      </c>
      <c r="M57" s="41"/>
      <c r="N57" s="60">
        <v>50</v>
      </c>
      <c r="O57" s="41"/>
      <c r="P57" s="60">
        <v>50</v>
      </c>
      <c r="Q57" s="41"/>
      <c r="R57" s="60">
        <v>50</v>
      </c>
      <c r="S57" s="41"/>
      <c r="T57" s="60">
        <v>50</v>
      </c>
      <c r="U57" s="41"/>
      <c r="V57" s="60">
        <v>50</v>
      </c>
      <c r="W57" s="41"/>
      <c r="X57" s="60">
        <v>50</v>
      </c>
      <c r="Y57" s="41"/>
    </row>
    <row r="58" spans="1:25" ht="105" x14ac:dyDescent="0.25">
      <c r="A58" s="564">
        <v>31</v>
      </c>
      <c r="B58" s="564"/>
      <c r="C58" s="564"/>
      <c r="D58" s="754" t="s">
        <v>130</v>
      </c>
      <c r="E58" s="754"/>
      <c r="F58" s="450" t="s">
        <v>117</v>
      </c>
      <c r="G58" s="12" t="s">
        <v>118</v>
      </c>
      <c r="H58" s="12" t="s">
        <v>119</v>
      </c>
      <c r="I58" s="12" t="s">
        <v>120</v>
      </c>
      <c r="J58" s="60">
        <v>100</v>
      </c>
      <c r="K58" s="40" t="s">
        <v>5311</v>
      </c>
      <c r="L58" s="60">
        <v>100</v>
      </c>
      <c r="M58" s="41"/>
      <c r="N58" s="60">
        <v>100</v>
      </c>
      <c r="O58" s="41"/>
      <c r="P58" s="60">
        <v>100</v>
      </c>
      <c r="Q58" s="41"/>
      <c r="R58" s="60">
        <v>100</v>
      </c>
      <c r="S58" s="41"/>
      <c r="T58" s="60">
        <v>100</v>
      </c>
      <c r="U58" s="41"/>
      <c r="V58" s="60">
        <v>100</v>
      </c>
      <c r="W58" s="41"/>
      <c r="X58" s="60">
        <v>100</v>
      </c>
      <c r="Y58" s="41"/>
    </row>
    <row r="59" spans="1:25" ht="135" x14ac:dyDescent="0.25">
      <c r="A59" s="564">
        <v>32</v>
      </c>
      <c r="B59" s="564"/>
      <c r="C59" s="564"/>
      <c r="D59" s="754" t="s">
        <v>129</v>
      </c>
      <c r="E59" s="754"/>
      <c r="F59" s="450" t="s">
        <v>125</v>
      </c>
      <c r="G59" s="12" t="s">
        <v>114</v>
      </c>
      <c r="H59" s="12" t="s">
        <v>126</v>
      </c>
      <c r="I59" s="12" t="s">
        <v>127</v>
      </c>
      <c r="J59" s="60">
        <v>50</v>
      </c>
      <c r="K59" s="40" t="s">
        <v>3204</v>
      </c>
      <c r="L59" s="60">
        <v>50</v>
      </c>
      <c r="M59" s="40"/>
      <c r="N59" s="60">
        <v>50</v>
      </c>
      <c r="O59" s="40"/>
      <c r="P59" s="60">
        <v>50</v>
      </c>
      <c r="Q59" s="40"/>
      <c r="R59" s="60">
        <v>50</v>
      </c>
      <c r="S59" s="40"/>
      <c r="T59" s="60">
        <v>50</v>
      </c>
      <c r="U59" s="40"/>
      <c r="V59" s="60">
        <v>50</v>
      </c>
      <c r="W59" s="41"/>
      <c r="X59" s="60">
        <v>50</v>
      </c>
      <c r="Y59" s="40"/>
    </row>
    <row r="60" spans="1:25" s="26" customFormat="1" ht="96" customHeight="1" x14ac:dyDescent="0.25">
      <c r="A60" s="28"/>
      <c r="B60" s="28"/>
      <c r="C60" s="750" t="s">
        <v>566</v>
      </c>
      <c r="D60" s="28"/>
      <c r="E60" s="28"/>
      <c r="F60" s="901" t="s">
        <v>5020</v>
      </c>
      <c r="G60" s="751"/>
      <c r="H60" s="751"/>
      <c r="I60" s="751"/>
      <c r="J60" s="75">
        <f>AVERAGE(J61:J65)</f>
        <v>70</v>
      </c>
      <c r="K60" s="67"/>
      <c r="L60" s="75">
        <f>AVERAGE(L61:L65)</f>
        <v>70</v>
      </c>
      <c r="M60" s="67"/>
      <c r="N60" s="75">
        <f>AVERAGE(N61:N65)</f>
        <v>70</v>
      </c>
      <c r="O60" s="67"/>
      <c r="P60" s="75">
        <f>AVERAGE(P61:P65)</f>
        <v>70</v>
      </c>
      <c r="Q60" s="67"/>
      <c r="R60" s="75">
        <f>AVERAGE(R61:R65)</f>
        <v>70</v>
      </c>
      <c r="S60" s="67"/>
      <c r="T60" s="75">
        <f>AVERAGE(T61:T65)</f>
        <v>70</v>
      </c>
      <c r="U60" s="67"/>
      <c r="V60" s="75">
        <f>AVERAGE(V61:V65)</f>
        <v>70</v>
      </c>
      <c r="W60" s="44"/>
      <c r="X60" s="75">
        <f>AVERAGE(X61:X65)</f>
        <v>70</v>
      </c>
      <c r="Y60" s="67"/>
    </row>
    <row r="61" spans="1:25" ht="60" x14ac:dyDescent="0.25">
      <c r="A61" s="564">
        <v>33</v>
      </c>
      <c r="B61" s="564"/>
      <c r="C61" s="564"/>
      <c r="D61" s="754" t="s">
        <v>128</v>
      </c>
      <c r="E61" s="754"/>
      <c r="F61" s="450" t="s">
        <v>121</v>
      </c>
      <c r="G61" s="12" t="s">
        <v>122</v>
      </c>
      <c r="H61" s="12" t="s">
        <v>123</v>
      </c>
      <c r="I61" s="12" t="s">
        <v>124</v>
      </c>
      <c r="J61" s="60">
        <v>100</v>
      </c>
      <c r="K61" s="46" t="s">
        <v>1706</v>
      </c>
      <c r="L61" s="60">
        <v>100</v>
      </c>
      <c r="M61" s="41"/>
      <c r="N61" s="60">
        <v>100</v>
      </c>
      <c r="O61" s="41"/>
      <c r="P61" s="60">
        <v>100</v>
      </c>
      <c r="Q61" s="41"/>
      <c r="R61" s="60">
        <v>100</v>
      </c>
      <c r="S61" s="41"/>
      <c r="T61" s="60">
        <v>100</v>
      </c>
      <c r="U61" s="41"/>
      <c r="V61" s="60">
        <v>100</v>
      </c>
      <c r="W61" s="41"/>
      <c r="X61" s="60">
        <v>100</v>
      </c>
      <c r="Y61" s="41"/>
    </row>
    <row r="62" spans="1:25" ht="45" x14ac:dyDescent="0.25">
      <c r="A62" s="564">
        <v>34</v>
      </c>
      <c r="B62" s="564"/>
      <c r="C62" s="564"/>
      <c r="D62" s="754" t="s">
        <v>132</v>
      </c>
      <c r="E62" s="754"/>
      <c r="F62" s="450" t="s">
        <v>132</v>
      </c>
      <c r="G62" s="12" t="s">
        <v>133</v>
      </c>
      <c r="H62" s="12" t="s">
        <v>134</v>
      </c>
      <c r="I62" s="12" t="s">
        <v>135</v>
      </c>
      <c r="J62" s="46">
        <v>50</v>
      </c>
      <c r="K62" s="40" t="s">
        <v>3205</v>
      </c>
      <c r="L62" s="46">
        <v>50</v>
      </c>
      <c r="M62" s="40"/>
      <c r="N62" s="46">
        <v>50</v>
      </c>
      <c r="O62" s="40"/>
      <c r="P62" s="46">
        <v>50</v>
      </c>
      <c r="Q62" s="40"/>
      <c r="R62" s="46">
        <v>50</v>
      </c>
      <c r="S62" s="40"/>
      <c r="T62" s="46">
        <v>50</v>
      </c>
      <c r="U62" s="40"/>
      <c r="V62" s="46">
        <v>50</v>
      </c>
      <c r="W62" s="40"/>
      <c r="X62" s="46">
        <v>50</v>
      </c>
      <c r="Y62" s="40"/>
    </row>
    <row r="63" spans="1:25" ht="195" x14ac:dyDescent="0.25">
      <c r="A63" s="564">
        <v>35</v>
      </c>
      <c r="B63" s="564"/>
      <c r="C63" s="564"/>
      <c r="D63" s="754" t="s">
        <v>148</v>
      </c>
      <c r="E63" s="754"/>
      <c r="F63" s="450" t="s">
        <v>136</v>
      </c>
      <c r="G63" s="12" t="s">
        <v>137</v>
      </c>
      <c r="H63" s="12" t="s">
        <v>138</v>
      </c>
      <c r="I63" s="12" t="s">
        <v>139</v>
      </c>
      <c r="J63" s="46">
        <v>50</v>
      </c>
      <c r="K63" s="40"/>
      <c r="L63" s="46">
        <v>50</v>
      </c>
      <c r="M63" s="40"/>
      <c r="N63" s="46">
        <v>50</v>
      </c>
      <c r="O63" s="40"/>
      <c r="P63" s="46">
        <v>50</v>
      </c>
      <c r="Q63" s="40"/>
      <c r="R63" s="46">
        <v>50</v>
      </c>
      <c r="S63" s="40"/>
      <c r="T63" s="46">
        <v>50</v>
      </c>
      <c r="U63" s="40"/>
      <c r="V63" s="46">
        <v>50</v>
      </c>
      <c r="W63" s="40"/>
      <c r="X63" s="46">
        <v>50</v>
      </c>
      <c r="Y63" s="40"/>
    </row>
    <row r="64" spans="1:25" ht="135" x14ac:dyDescent="0.25">
      <c r="A64" s="564">
        <v>36</v>
      </c>
      <c r="B64" s="564"/>
      <c r="C64" s="564"/>
      <c r="D64" s="754" t="s">
        <v>149</v>
      </c>
      <c r="E64" s="754"/>
      <c r="F64" s="450" t="s">
        <v>140</v>
      </c>
      <c r="G64" s="12" t="s">
        <v>141</v>
      </c>
      <c r="H64" s="12" t="s">
        <v>142</v>
      </c>
      <c r="I64" s="12" t="s">
        <v>143</v>
      </c>
      <c r="J64" s="46">
        <v>50</v>
      </c>
      <c r="K64" s="40"/>
      <c r="L64" s="46">
        <v>50</v>
      </c>
      <c r="M64" s="40"/>
      <c r="N64" s="46">
        <v>50</v>
      </c>
      <c r="O64" s="40"/>
      <c r="P64" s="46">
        <v>50</v>
      </c>
      <c r="Q64" s="40"/>
      <c r="R64" s="46">
        <v>50</v>
      </c>
      <c r="S64" s="40"/>
      <c r="T64" s="46">
        <v>50</v>
      </c>
      <c r="U64" s="40"/>
      <c r="V64" s="46">
        <v>50</v>
      </c>
      <c r="W64" s="40"/>
      <c r="X64" s="46">
        <v>50</v>
      </c>
      <c r="Y64" s="40"/>
    </row>
    <row r="65" spans="1:25" ht="105" x14ac:dyDescent="0.25">
      <c r="A65" s="564">
        <v>37</v>
      </c>
      <c r="B65" s="564"/>
      <c r="C65" s="564"/>
      <c r="D65" s="754" t="s">
        <v>150</v>
      </c>
      <c r="E65" s="754"/>
      <c r="F65" s="450" t="s">
        <v>144</v>
      </c>
      <c r="G65" s="12" t="s">
        <v>145</v>
      </c>
      <c r="H65" s="12" t="s">
        <v>146</v>
      </c>
      <c r="I65" s="12" t="s">
        <v>147</v>
      </c>
      <c r="J65" s="62">
        <v>100</v>
      </c>
      <c r="K65" s="40"/>
      <c r="L65" s="62">
        <v>100</v>
      </c>
      <c r="M65" s="40"/>
      <c r="N65" s="62">
        <v>100</v>
      </c>
      <c r="O65" s="40"/>
      <c r="P65" s="62">
        <v>100</v>
      </c>
      <c r="Q65" s="40"/>
      <c r="R65" s="62">
        <v>100</v>
      </c>
      <c r="S65" s="40"/>
      <c r="T65" s="62">
        <v>100</v>
      </c>
      <c r="U65" s="40"/>
      <c r="V65" s="62">
        <v>100</v>
      </c>
      <c r="W65" s="40"/>
      <c r="X65" s="62">
        <v>100</v>
      </c>
      <c r="Y65" s="40"/>
    </row>
    <row r="66" spans="1:25" s="26" customFormat="1" ht="102" customHeight="1" x14ac:dyDescent="0.25">
      <c r="A66" s="28"/>
      <c r="B66" s="28"/>
      <c r="C66" s="750" t="s">
        <v>567</v>
      </c>
      <c r="D66" s="28"/>
      <c r="E66" s="28"/>
      <c r="F66" s="502" t="s">
        <v>524</v>
      </c>
      <c r="G66" s="28"/>
      <c r="H66" s="28"/>
      <c r="I66" s="28"/>
      <c r="J66" s="75">
        <f>AVERAGE(J67:J72)</f>
        <v>75</v>
      </c>
      <c r="K66" s="44"/>
      <c r="L66" s="75">
        <f>AVERAGE(L67:L72)</f>
        <v>75</v>
      </c>
      <c r="M66" s="67"/>
      <c r="N66" s="75">
        <f>AVERAGE(N67:N72)</f>
        <v>75</v>
      </c>
      <c r="O66" s="67"/>
      <c r="P66" s="75">
        <f>AVERAGE(P67:P72)</f>
        <v>75</v>
      </c>
      <c r="Q66" s="67"/>
      <c r="R66" s="75">
        <f>AVERAGE(R67:R72)</f>
        <v>75</v>
      </c>
      <c r="S66" s="67"/>
      <c r="T66" s="75">
        <f>AVERAGE(T67:T72)</f>
        <v>75</v>
      </c>
      <c r="U66" s="67"/>
      <c r="V66" s="75">
        <f>AVERAGE(V67:V72)</f>
        <v>75</v>
      </c>
      <c r="W66" s="44"/>
      <c r="X66" s="75">
        <f>AVERAGE(X67:X72)</f>
        <v>75</v>
      </c>
      <c r="Y66" s="67"/>
    </row>
    <row r="67" spans="1:25" ht="86.25" x14ac:dyDescent="0.25">
      <c r="A67" s="564">
        <v>38</v>
      </c>
      <c r="B67" s="564"/>
      <c r="C67" s="564"/>
      <c r="D67" s="754" t="s">
        <v>165</v>
      </c>
      <c r="E67" s="754"/>
      <c r="F67" s="450" t="s">
        <v>7193</v>
      </c>
      <c r="G67" s="12" t="s">
        <v>151</v>
      </c>
      <c r="H67" s="12" t="s">
        <v>152</v>
      </c>
      <c r="I67" s="12" t="s">
        <v>153</v>
      </c>
      <c r="J67" s="46">
        <v>50</v>
      </c>
      <c r="K67" s="46"/>
      <c r="L67" s="46">
        <v>50</v>
      </c>
      <c r="M67" s="46"/>
      <c r="N67" s="46">
        <v>50</v>
      </c>
      <c r="O67" s="46"/>
      <c r="P67" s="46">
        <v>50</v>
      </c>
      <c r="Q67" s="46"/>
      <c r="R67" s="46">
        <v>50</v>
      </c>
      <c r="S67" s="46"/>
      <c r="T67" s="46">
        <v>50</v>
      </c>
      <c r="U67" s="46"/>
      <c r="V67" s="46">
        <v>50</v>
      </c>
      <c r="W67" s="40"/>
      <c r="X67" s="46">
        <v>50</v>
      </c>
      <c r="Y67" s="46"/>
    </row>
    <row r="68" spans="1:25" ht="138" x14ac:dyDescent="0.25">
      <c r="A68" s="564">
        <v>39</v>
      </c>
      <c r="B68" s="564"/>
      <c r="C68" s="564"/>
      <c r="D68" s="754" t="s">
        <v>162</v>
      </c>
      <c r="E68" s="754"/>
      <c r="F68" s="450" t="s">
        <v>154</v>
      </c>
      <c r="G68" s="12" t="s">
        <v>155</v>
      </c>
      <c r="H68" s="12" t="s">
        <v>7176</v>
      </c>
      <c r="I68" s="12" t="s">
        <v>114</v>
      </c>
      <c r="J68" s="62">
        <v>0</v>
      </c>
      <c r="K68" s="40"/>
      <c r="L68" s="62">
        <v>0</v>
      </c>
      <c r="M68" s="40"/>
      <c r="N68" s="62">
        <v>0</v>
      </c>
      <c r="O68" s="40"/>
      <c r="P68" s="62">
        <v>0</v>
      </c>
      <c r="Q68" s="40"/>
      <c r="R68" s="62">
        <v>0</v>
      </c>
      <c r="S68" s="40"/>
      <c r="T68" s="62">
        <v>0</v>
      </c>
      <c r="U68" s="40"/>
      <c r="V68" s="62">
        <v>0</v>
      </c>
      <c r="W68" s="40"/>
      <c r="X68" s="62">
        <v>0</v>
      </c>
      <c r="Y68" s="40"/>
    </row>
    <row r="69" spans="1:25" ht="51.75" x14ac:dyDescent="0.25">
      <c r="A69" s="564">
        <v>40</v>
      </c>
      <c r="B69" s="564"/>
      <c r="C69" s="564"/>
      <c r="D69" s="754" t="s">
        <v>164</v>
      </c>
      <c r="E69" s="754"/>
      <c r="F69" s="450" t="s">
        <v>156</v>
      </c>
      <c r="G69" s="12" t="s">
        <v>157</v>
      </c>
      <c r="H69" s="12" t="s">
        <v>158</v>
      </c>
      <c r="I69" s="12" t="s">
        <v>114</v>
      </c>
      <c r="J69" s="46">
        <v>100</v>
      </c>
      <c r="K69" s="40"/>
      <c r="L69" s="46">
        <v>100</v>
      </c>
      <c r="M69" s="40"/>
      <c r="N69" s="46">
        <v>100</v>
      </c>
      <c r="O69" s="40"/>
      <c r="P69" s="46">
        <v>100</v>
      </c>
      <c r="Q69" s="40"/>
      <c r="R69" s="46">
        <v>100</v>
      </c>
      <c r="S69" s="40"/>
      <c r="T69" s="46">
        <v>100</v>
      </c>
      <c r="U69" s="40"/>
      <c r="V69" s="46">
        <v>100</v>
      </c>
      <c r="W69" s="40"/>
      <c r="X69" s="46">
        <v>100</v>
      </c>
      <c r="Y69" s="40"/>
    </row>
    <row r="70" spans="1:25" ht="51.75" x14ac:dyDescent="0.25">
      <c r="A70" s="564">
        <v>41</v>
      </c>
      <c r="B70" s="564"/>
      <c r="C70" s="564"/>
      <c r="D70" s="754" t="s">
        <v>159</v>
      </c>
      <c r="E70" s="754"/>
      <c r="F70" s="450" t="s">
        <v>159</v>
      </c>
      <c r="G70" s="12" t="s">
        <v>157</v>
      </c>
      <c r="H70" s="12" t="s">
        <v>158</v>
      </c>
      <c r="I70" s="12" t="s">
        <v>114</v>
      </c>
      <c r="J70" s="46">
        <v>100</v>
      </c>
      <c r="K70" s="40"/>
      <c r="L70" s="46">
        <v>100</v>
      </c>
      <c r="M70" s="40"/>
      <c r="N70" s="46">
        <v>100</v>
      </c>
      <c r="O70" s="40"/>
      <c r="P70" s="46">
        <v>100</v>
      </c>
      <c r="Q70" s="40"/>
      <c r="R70" s="46">
        <v>100</v>
      </c>
      <c r="S70" s="40"/>
      <c r="T70" s="46">
        <v>100</v>
      </c>
      <c r="U70" s="40"/>
      <c r="V70" s="46">
        <v>100</v>
      </c>
      <c r="W70" s="40"/>
      <c r="X70" s="46">
        <v>100</v>
      </c>
      <c r="Y70" s="40"/>
    </row>
    <row r="71" spans="1:25" ht="75" x14ac:dyDescent="0.25">
      <c r="A71" s="564">
        <v>42</v>
      </c>
      <c r="B71" s="564"/>
      <c r="C71" s="564"/>
      <c r="D71" s="754" t="s">
        <v>163</v>
      </c>
      <c r="E71" s="754"/>
      <c r="F71" s="450" t="s">
        <v>160</v>
      </c>
      <c r="G71" s="12" t="s">
        <v>157</v>
      </c>
      <c r="H71" s="12" t="s">
        <v>158</v>
      </c>
      <c r="I71" s="12" t="s">
        <v>114</v>
      </c>
      <c r="J71" s="46">
        <v>100</v>
      </c>
      <c r="K71" s="40"/>
      <c r="L71" s="46">
        <v>100</v>
      </c>
      <c r="M71" s="40"/>
      <c r="N71" s="46">
        <v>100</v>
      </c>
      <c r="O71" s="40"/>
      <c r="P71" s="46">
        <v>100</v>
      </c>
      <c r="Q71" s="40"/>
      <c r="R71" s="46">
        <v>100</v>
      </c>
      <c r="S71" s="40"/>
      <c r="T71" s="46">
        <v>100</v>
      </c>
      <c r="U71" s="40"/>
      <c r="V71" s="46">
        <v>100</v>
      </c>
      <c r="W71" s="47"/>
      <c r="X71" s="46">
        <v>100</v>
      </c>
      <c r="Y71" s="40"/>
    </row>
    <row r="72" spans="1:25" ht="45" x14ac:dyDescent="0.25">
      <c r="A72" s="564">
        <v>43</v>
      </c>
      <c r="B72" s="564"/>
      <c r="C72" s="564"/>
      <c r="D72" s="754" t="s">
        <v>166</v>
      </c>
      <c r="E72" s="754"/>
      <c r="F72" s="450" t="s">
        <v>161</v>
      </c>
      <c r="G72" s="12" t="s">
        <v>157</v>
      </c>
      <c r="H72" s="12" t="s">
        <v>158</v>
      </c>
      <c r="I72" s="12" t="s">
        <v>114</v>
      </c>
      <c r="J72" s="46">
        <v>100</v>
      </c>
      <c r="K72" s="40"/>
      <c r="L72" s="46">
        <v>100</v>
      </c>
      <c r="M72" s="40"/>
      <c r="N72" s="46">
        <v>100</v>
      </c>
      <c r="O72" s="40"/>
      <c r="P72" s="46">
        <v>100</v>
      </c>
      <c r="Q72" s="40"/>
      <c r="R72" s="46">
        <v>100</v>
      </c>
      <c r="S72" s="40"/>
      <c r="T72" s="46">
        <v>100</v>
      </c>
      <c r="U72" s="40"/>
      <c r="V72" s="46">
        <v>100</v>
      </c>
      <c r="W72" s="41"/>
      <c r="X72" s="46">
        <v>100</v>
      </c>
      <c r="Y72" s="40"/>
    </row>
    <row r="73" spans="1:25" s="26" customFormat="1" ht="60" x14ac:dyDescent="0.25">
      <c r="A73" s="760"/>
      <c r="B73" s="750" t="s">
        <v>568</v>
      </c>
      <c r="C73" s="28"/>
      <c r="D73" s="28"/>
      <c r="E73" s="28"/>
      <c r="F73" s="502" t="s">
        <v>525</v>
      </c>
      <c r="G73" s="28"/>
      <c r="H73" s="28"/>
      <c r="I73" s="28"/>
      <c r="J73" s="75">
        <f>AVERAGE(J74,J81,J90,J100)</f>
        <v>57.5</v>
      </c>
      <c r="K73" s="67"/>
      <c r="L73" s="75">
        <f>AVERAGE(L74,L81,L90,L100)</f>
        <v>57.5</v>
      </c>
      <c r="M73" s="67"/>
      <c r="N73" s="75">
        <f>AVERAGE(N74,N81,N90,N100)</f>
        <v>57.5</v>
      </c>
      <c r="O73" s="67"/>
      <c r="P73" s="75">
        <f>AVERAGE(P74,P81,P90,P100)</f>
        <v>57.5</v>
      </c>
      <c r="Q73" s="67"/>
      <c r="R73" s="75">
        <f>AVERAGE(R74,R81,R90,R100)</f>
        <v>57.5</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50</v>
      </c>
      <c r="K74" s="67"/>
      <c r="L74" s="75">
        <f>AVERAGE(L75:L80)</f>
        <v>50</v>
      </c>
      <c r="M74" s="67"/>
      <c r="N74" s="75">
        <f>AVERAGE(N75:N80)</f>
        <v>50</v>
      </c>
      <c r="O74" s="67"/>
      <c r="P74" s="75">
        <f>AVERAGE(P75:P80)</f>
        <v>50</v>
      </c>
      <c r="Q74" s="67"/>
      <c r="R74" s="75">
        <f>AVERAGE(R75:R80)</f>
        <v>50</v>
      </c>
      <c r="S74" s="67"/>
      <c r="T74" s="75"/>
      <c r="U74" s="67"/>
      <c r="V74" s="75"/>
      <c r="W74" s="44"/>
      <c r="X74" s="75"/>
      <c r="Y74" s="67"/>
    </row>
    <row r="75" spans="1:25" ht="285" x14ac:dyDescent="0.25">
      <c r="A75" s="564">
        <v>44</v>
      </c>
      <c r="B75" s="564"/>
      <c r="C75" s="564"/>
      <c r="D75" s="754" t="s">
        <v>227</v>
      </c>
      <c r="E75" s="754"/>
      <c r="F75" s="450" t="s">
        <v>5117</v>
      </c>
      <c r="G75" s="12" t="s">
        <v>167</v>
      </c>
      <c r="H75" s="12" t="s">
        <v>168</v>
      </c>
      <c r="I75" s="12" t="s">
        <v>169</v>
      </c>
      <c r="J75" s="65">
        <v>50</v>
      </c>
      <c r="K75" s="47" t="s">
        <v>6946</v>
      </c>
      <c r="L75" s="65">
        <v>50</v>
      </c>
      <c r="M75" s="41"/>
      <c r="N75" s="65">
        <v>50</v>
      </c>
      <c r="O75" s="41"/>
      <c r="P75" s="65">
        <v>50</v>
      </c>
      <c r="Q75" s="41"/>
      <c r="R75" s="65">
        <v>50</v>
      </c>
      <c r="S75" s="41"/>
      <c r="T75" s="60"/>
      <c r="U75" s="41"/>
      <c r="V75" s="60"/>
      <c r="W75" s="41"/>
      <c r="X75" s="60"/>
      <c r="Y75" s="370" t="s">
        <v>3206</v>
      </c>
    </row>
    <row r="76" spans="1:25" ht="210" x14ac:dyDescent="0.25">
      <c r="A76" s="564">
        <v>45</v>
      </c>
      <c r="B76" s="564"/>
      <c r="C76" s="564"/>
      <c r="D76" s="754" t="s">
        <v>228</v>
      </c>
      <c r="E76" s="754"/>
      <c r="F76" s="450" t="s">
        <v>170</v>
      </c>
      <c r="G76" s="12" t="s">
        <v>171</v>
      </c>
      <c r="H76" s="12" t="s">
        <v>172</v>
      </c>
      <c r="I76" s="12" t="s">
        <v>173</v>
      </c>
      <c r="J76" s="60">
        <v>100</v>
      </c>
      <c r="K76" s="40" t="s">
        <v>3207</v>
      </c>
      <c r="L76" s="60">
        <v>100</v>
      </c>
      <c r="M76" s="41"/>
      <c r="N76" s="60">
        <v>100</v>
      </c>
      <c r="O76" s="41"/>
      <c r="P76" s="60">
        <v>100</v>
      </c>
      <c r="Q76" s="41"/>
      <c r="R76" s="60">
        <v>100</v>
      </c>
      <c r="S76" s="41"/>
      <c r="T76" s="60"/>
      <c r="U76" s="41"/>
      <c r="V76" s="45"/>
      <c r="W76" s="41"/>
      <c r="X76" s="45"/>
      <c r="Y76" s="45"/>
    </row>
    <row r="77" spans="1:25" ht="240" x14ac:dyDescent="0.25">
      <c r="A77" s="564">
        <v>46</v>
      </c>
      <c r="B77" s="564"/>
      <c r="C77" s="564"/>
      <c r="D77" s="754" t="s">
        <v>229</v>
      </c>
      <c r="E77" s="754"/>
      <c r="F77" s="450" t="s">
        <v>174</v>
      </c>
      <c r="G77" s="12" t="s">
        <v>175</v>
      </c>
      <c r="H77" s="12" t="s">
        <v>176</v>
      </c>
      <c r="I77" s="12" t="s">
        <v>177</v>
      </c>
      <c r="J77" s="60">
        <v>0</v>
      </c>
      <c r="K77" s="40" t="s">
        <v>5315</v>
      </c>
      <c r="L77" s="60">
        <v>0</v>
      </c>
      <c r="M77" s="40"/>
      <c r="N77" s="60">
        <v>0</v>
      </c>
      <c r="O77" s="40"/>
      <c r="P77" s="60">
        <v>0</v>
      </c>
      <c r="Q77" s="40"/>
      <c r="R77" s="60">
        <v>0</v>
      </c>
      <c r="S77" s="40"/>
      <c r="T77" s="60"/>
      <c r="U77" s="41"/>
      <c r="V77" s="45"/>
      <c r="W77" s="41"/>
      <c r="X77" s="45"/>
      <c r="Y77" s="45"/>
    </row>
    <row r="78" spans="1:25" ht="225" x14ac:dyDescent="0.25">
      <c r="A78" s="564">
        <v>47</v>
      </c>
      <c r="B78" s="564"/>
      <c r="C78" s="564"/>
      <c r="D78" s="754" t="s">
        <v>230</v>
      </c>
      <c r="E78" s="754"/>
      <c r="F78" s="450" t="s">
        <v>178</v>
      </c>
      <c r="G78" s="12" t="s">
        <v>171</v>
      </c>
      <c r="H78" s="12" t="s">
        <v>179</v>
      </c>
      <c r="I78" s="12" t="s">
        <v>180</v>
      </c>
      <c r="J78" s="60">
        <v>100</v>
      </c>
      <c r="K78" s="41" t="s">
        <v>5316</v>
      </c>
      <c r="L78" s="60">
        <v>100</v>
      </c>
      <c r="M78" s="40"/>
      <c r="N78" s="60">
        <v>100</v>
      </c>
      <c r="O78" s="40"/>
      <c r="P78" s="60">
        <v>100</v>
      </c>
      <c r="Q78" s="40"/>
      <c r="R78" s="60">
        <v>100</v>
      </c>
      <c r="S78" s="40"/>
      <c r="T78" s="60"/>
      <c r="U78" s="41"/>
      <c r="V78" s="45"/>
      <c r="W78" s="41"/>
      <c r="X78" s="45"/>
      <c r="Y78" s="45"/>
    </row>
    <row r="79" spans="1:25" ht="165" x14ac:dyDescent="0.25">
      <c r="A79" s="564">
        <v>48</v>
      </c>
      <c r="B79" s="564"/>
      <c r="C79" s="564"/>
      <c r="D79" s="754" t="s">
        <v>231</v>
      </c>
      <c r="E79" s="754"/>
      <c r="F79" s="450" t="s">
        <v>181</v>
      </c>
      <c r="G79" s="12" t="s">
        <v>36</v>
      </c>
      <c r="H79" s="12" t="s">
        <v>176</v>
      </c>
      <c r="I79" s="12" t="s">
        <v>182</v>
      </c>
      <c r="J79" s="60">
        <v>0</v>
      </c>
      <c r="K79" s="41" t="s">
        <v>3208</v>
      </c>
      <c r="L79" s="60">
        <v>0</v>
      </c>
      <c r="M79" s="40"/>
      <c r="N79" s="60">
        <v>0</v>
      </c>
      <c r="O79" s="40"/>
      <c r="P79" s="60">
        <v>0</v>
      </c>
      <c r="Q79" s="40"/>
      <c r="R79" s="60">
        <v>0</v>
      </c>
      <c r="S79" s="40"/>
      <c r="T79" s="45"/>
      <c r="U79" s="45"/>
      <c r="V79" s="45"/>
      <c r="W79" s="41"/>
      <c r="X79" s="45"/>
      <c r="Y79" s="45"/>
    </row>
    <row r="80" spans="1:25" ht="330" x14ac:dyDescent="0.25">
      <c r="A80" s="564">
        <v>49</v>
      </c>
      <c r="B80" s="564"/>
      <c r="C80" s="564"/>
      <c r="D80" s="754" t="s">
        <v>232</v>
      </c>
      <c r="E80" s="754"/>
      <c r="F80" s="450" t="s">
        <v>5073</v>
      </c>
      <c r="G80" s="12" t="s">
        <v>167</v>
      </c>
      <c r="H80" s="12" t="s">
        <v>168</v>
      </c>
      <c r="I80" s="12" t="s">
        <v>169</v>
      </c>
      <c r="J80" s="60">
        <v>50</v>
      </c>
      <c r="K80" s="41" t="s">
        <v>5317</v>
      </c>
      <c r="L80" s="60">
        <v>50</v>
      </c>
      <c r="M80" s="40"/>
      <c r="N80" s="60">
        <v>50</v>
      </c>
      <c r="O80" s="40"/>
      <c r="P80" s="60">
        <v>50</v>
      </c>
      <c r="Q80" s="40"/>
      <c r="R80" s="60">
        <v>50</v>
      </c>
      <c r="S80" s="41" t="s">
        <v>5317</v>
      </c>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90</v>
      </c>
      <c r="K81" s="44"/>
      <c r="L81" s="75">
        <f>AVERAGE(L82,L83,L87:L89)</f>
        <v>90</v>
      </c>
      <c r="M81" s="67"/>
      <c r="N81" s="75">
        <f>AVERAGE(N82,N83,N87:N89)</f>
        <v>90</v>
      </c>
      <c r="O81" s="67"/>
      <c r="P81" s="75">
        <f>AVERAGE(P82,P83,P87:P89)</f>
        <v>90</v>
      </c>
      <c r="Q81" s="67"/>
      <c r="R81" s="75">
        <f>AVERAGE(R82,R83,R87:R89)</f>
        <v>90</v>
      </c>
      <c r="S81" s="67"/>
      <c r="T81" s="75" t="e">
        <f>AVERAGE(T82,T83,T87:T89)</f>
        <v>#DIV/0!</v>
      </c>
      <c r="U81" s="67"/>
      <c r="V81" s="67"/>
      <c r="W81" s="44"/>
      <c r="X81" s="67"/>
      <c r="Y81" s="67"/>
    </row>
    <row r="82" spans="1:25" ht="210" x14ac:dyDescent="0.25">
      <c r="A82" s="564">
        <v>50</v>
      </c>
      <c r="B82" s="564"/>
      <c r="C82" s="564"/>
      <c r="D82" s="754" t="s">
        <v>233</v>
      </c>
      <c r="E82" s="754"/>
      <c r="F82" s="450" t="s">
        <v>183</v>
      </c>
      <c r="G82" s="12" t="s">
        <v>184</v>
      </c>
      <c r="H82" s="12" t="s">
        <v>185</v>
      </c>
      <c r="I82" s="12" t="s">
        <v>186</v>
      </c>
      <c r="J82" s="60">
        <v>50</v>
      </c>
      <c r="K82" s="40" t="s">
        <v>3209</v>
      </c>
      <c r="L82" s="60">
        <v>50</v>
      </c>
      <c r="M82" s="41"/>
      <c r="N82" s="60">
        <v>50</v>
      </c>
      <c r="O82" s="41"/>
      <c r="P82" s="60">
        <v>50</v>
      </c>
      <c r="Q82" s="41"/>
      <c r="R82" s="60">
        <v>50</v>
      </c>
      <c r="S82" s="41"/>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100</v>
      </c>
      <c r="K83" s="43"/>
      <c r="L83" s="61">
        <f>AVERAGE(L84:L86)</f>
        <v>100</v>
      </c>
      <c r="M83" s="69"/>
      <c r="N83" s="61">
        <f>AVERAGE(N84:N86)</f>
        <v>100</v>
      </c>
      <c r="O83" s="69"/>
      <c r="P83" s="61">
        <f>AVERAGE(P84:P86)</f>
        <v>100</v>
      </c>
      <c r="Q83" s="69"/>
      <c r="R83" s="61">
        <f>AVERAGE(R84:R86)</f>
        <v>100</v>
      </c>
      <c r="S83" s="69"/>
      <c r="T83" s="61" t="e">
        <f>AVERAGE(T84:T86)</f>
        <v>#DIV/0!</v>
      </c>
      <c r="U83" s="69"/>
      <c r="V83" s="69"/>
      <c r="W83" s="43"/>
      <c r="X83" s="69"/>
      <c r="Y83" s="69"/>
    </row>
    <row r="84" spans="1:25" ht="300" x14ac:dyDescent="0.25">
      <c r="A84" s="564" t="s">
        <v>5022</v>
      </c>
      <c r="B84" s="564"/>
      <c r="C84" s="564"/>
      <c r="D84" s="564"/>
      <c r="E84" s="754" t="s">
        <v>6984</v>
      </c>
      <c r="F84" s="450" t="s">
        <v>187</v>
      </c>
      <c r="G84" s="12" t="s">
        <v>175</v>
      </c>
      <c r="H84" s="12" t="s">
        <v>176</v>
      </c>
      <c r="I84" s="12" t="s">
        <v>5026</v>
      </c>
      <c r="J84" s="60">
        <v>100</v>
      </c>
      <c r="K84" s="40" t="s">
        <v>3210</v>
      </c>
      <c r="L84" s="60">
        <v>100</v>
      </c>
      <c r="M84" s="40"/>
      <c r="N84" s="60">
        <v>100</v>
      </c>
      <c r="O84" s="40"/>
      <c r="P84" s="60">
        <v>100</v>
      </c>
      <c r="Q84" s="40"/>
      <c r="R84" s="60">
        <v>100</v>
      </c>
      <c r="S84" s="40"/>
      <c r="T84" s="60"/>
      <c r="U84" s="41"/>
      <c r="V84" s="45"/>
      <c r="W84" s="41"/>
      <c r="X84" s="45"/>
      <c r="Y84" s="45"/>
    </row>
    <row r="85" spans="1:25" ht="135" x14ac:dyDescent="0.25">
      <c r="A85" s="564" t="s">
        <v>5023</v>
      </c>
      <c r="B85" s="564"/>
      <c r="C85" s="564"/>
      <c r="D85" s="564"/>
      <c r="E85" s="754" t="s">
        <v>6983</v>
      </c>
      <c r="F85" s="450" t="s">
        <v>188</v>
      </c>
      <c r="G85" s="12" t="s">
        <v>175</v>
      </c>
      <c r="H85" s="12" t="s">
        <v>189</v>
      </c>
      <c r="I85" s="12" t="s">
        <v>190</v>
      </c>
      <c r="J85" s="60">
        <v>100</v>
      </c>
      <c r="K85" s="40" t="s">
        <v>3211</v>
      </c>
      <c r="L85" s="60">
        <v>100</v>
      </c>
      <c r="M85" s="40"/>
      <c r="N85" s="60">
        <v>100</v>
      </c>
      <c r="O85" s="40"/>
      <c r="P85" s="60">
        <v>100</v>
      </c>
      <c r="Q85" s="40"/>
      <c r="R85" s="60">
        <v>100</v>
      </c>
      <c r="S85" s="40"/>
      <c r="T85" s="60"/>
      <c r="U85" s="45"/>
      <c r="V85" s="45"/>
      <c r="W85" s="41"/>
      <c r="X85" s="45"/>
      <c r="Y85" s="45"/>
    </row>
    <row r="86" spans="1:25" ht="150" x14ac:dyDescent="0.25">
      <c r="A86" s="564" t="s">
        <v>5024</v>
      </c>
      <c r="B86" s="564"/>
      <c r="C86" s="564"/>
      <c r="D86" s="564"/>
      <c r="E86" s="754" t="s">
        <v>6985</v>
      </c>
      <c r="F86" s="450" t="s">
        <v>191</v>
      </c>
      <c r="G86" s="12" t="s">
        <v>192</v>
      </c>
      <c r="H86" s="12" t="s">
        <v>193</v>
      </c>
      <c r="I86" s="12" t="s">
        <v>194</v>
      </c>
      <c r="J86" s="60">
        <v>100</v>
      </c>
      <c r="K86" s="40" t="s">
        <v>3212</v>
      </c>
      <c r="L86" s="60">
        <v>100</v>
      </c>
      <c r="M86" s="40"/>
      <c r="N86" s="60">
        <v>100</v>
      </c>
      <c r="O86" s="40"/>
      <c r="P86" s="60">
        <v>100</v>
      </c>
      <c r="Q86" s="40"/>
      <c r="R86" s="60">
        <v>100</v>
      </c>
      <c r="S86" s="40"/>
      <c r="T86" s="60"/>
      <c r="U86" s="45"/>
      <c r="V86" s="45"/>
      <c r="W86" s="41"/>
      <c r="X86" s="45"/>
      <c r="Y86" s="45"/>
    </row>
    <row r="87" spans="1:25" ht="90" x14ac:dyDescent="0.25">
      <c r="A87" s="564">
        <v>52</v>
      </c>
      <c r="B87" s="564"/>
      <c r="C87" s="564"/>
      <c r="D87" s="754" t="s">
        <v>234</v>
      </c>
      <c r="E87" s="754"/>
      <c r="F87" s="450" t="s">
        <v>195</v>
      </c>
      <c r="G87" s="12" t="s">
        <v>196</v>
      </c>
      <c r="H87" s="12" t="s">
        <v>197</v>
      </c>
      <c r="I87" s="12" t="s">
        <v>198</v>
      </c>
      <c r="J87" s="60">
        <v>100</v>
      </c>
      <c r="K87" s="40" t="s">
        <v>6947</v>
      </c>
      <c r="L87" s="60">
        <v>100</v>
      </c>
      <c r="M87" s="40"/>
      <c r="N87" s="60">
        <v>100</v>
      </c>
      <c r="O87" s="40"/>
      <c r="P87" s="60">
        <v>100</v>
      </c>
      <c r="Q87" s="40"/>
      <c r="R87" s="60">
        <v>100</v>
      </c>
      <c r="S87" s="40"/>
      <c r="T87" s="45"/>
      <c r="U87" s="41"/>
      <c r="V87" s="45"/>
      <c r="W87" s="41"/>
      <c r="X87" s="45"/>
      <c r="Y87" s="45"/>
    </row>
    <row r="88" spans="1:25" ht="150" x14ac:dyDescent="0.25">
      <c r="A88" s="564">
        <v>53</v>
      </c>
      <c r="B88" s="564"/>
      <c r="C88" s="564"/>
      <c r="D88" s="754" t="s">
        <v>235</v>
      </c>
      <c r="E88" s="754"/>
      <c r="F88" s="450" t="s">
        <v>199</v>
      </c>
      <c r="G88" s="12" t="s">
        <v>175</v>
      </c>
      <c r="H88" s="12" t="s">
        <v>176</v>
      </c>
      <c r="I88" s="12" t="s">
        <v>200</v>
      </c>
      <c r="J88" s="60">
        <v>100</v>
      </c>
      <c r="K88" s="40" t="s">
        <v>3213</v>
      </c>
      <c r="L88" s="60">
        <v>100</v>
      </c>
      <c r="M88" s="40"/>
      <c r="N88" s="60">
        <v>100</v>
      </c>
      <c r="O88" s="40"/>
      <c r="P88" s="60">
        <v>100</v>
      </c>
      <c r="Q88" s="40"/>
      <c r="R88" s="60">
        <v>100</v>
      </c>
      <c r="S88" s="40"/>
      <c r="T88" s="60"/>
      <c r="U88" s="41"/>
      <c r="V88" s="45"/>
      <c r="W88" s="41"/>
      <c r="X88" s="45"/>
      <c r="Y88" s="45"/>
    </row>
    <row r="89" spans="1:25" ht="195" x14ac:dyDescent="0.25">
      <c r="A89" s="564">
        <v>54</v>
      </c>
      <c r="B89" s="564"/>
      <c r="C89" s="564"/>
      <c r="D89" s="754" t="s">
        <v>236</v>
      </c>
      <c r="E89" s="754"/>
      <c r="F89" s="450" t="s">
        <v>201</v>
      </c>
      <c r="G89" s="12" t="s">
        <v>4971</v>
      </c>
      <c r="H89" s="12" t="s">
        <v>4972</v>
      </c>
      <c r="I89" s="12" t="s">
        <v>4973</v>
      </c>
      <c r="J89" s="60">
        <v>100</v>
      </c>
      <c r="K89" s="40" t="s">
        <v>3214</v>
      </c>
      <c r="L89" s="60">
        <v>100</v>
      </c>
      <c r="M89" s="40"/>
      <c r="N89" s="60">
        <v>100</v>
      </c>
      <c r="O89" s="40"/>
      <c r="P89" s="60">
        <v>100</v>
      </c>
      <c r="Q89" s="40"/>
      <c r="R89" s="60">
        <v>100</v>
      </c>
      <c r="S89" s="40"/>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40</v>
      </c>
      <c r="K90" s="67"/>
      <c r="L90" s="75">
        <f>AVERAGE(L91,L94,L97,L98,L99)</f>
        <v>40</v>
      </c>
      <c r="M90" s="67"/>
      <c r="N90" s="75">
        <f>AVERAGE(N91,N94,N97,N98,N99)</f>
        <v>40</v>
      </c>
      <c r="O90" s="67"/>
      <c r="P90" s="75">
        <f>AVERAGE(P91,P94,P97,P98,P99)</f>
        <v>40</v>
      </c>
      <c r="Q90" s="67"/>
      <c r="R90" s="75">
        <f>AVERAGE(R91,R94,R97,R98,R99)</f>
        <v>40</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75</v>
      </c>
      <c r="K91" s="69"/>
      <c r="L91" s="61">
        <f>AVERAGE(L92,L93)</f>
        <v>75</v>
      </c>
      <c r="M91" s="69"/>
      <c r="N91" s="61">
        <f>AVERAGE(N92,N93)</f>
        <v>75</v>
      </c>
      <c r="O91" s="69"/>
      <c r="P91" s="61">
        <f>AVERAGE(P92,P93)</f>
        <v>75</v>
      </c>
      <c r="Q91" s="69"/>
      <c r="R91" s="61">
        <f>AVERAGE(R92,R93)</f>
        <v>75</v>
      </c>
      <c r="S91" s="69"/>
      <c r="T91" s="61" t="e">
        <f>AVERAGE(T92,T93)</f>
        <v>#DIV/0!</v>
      </c>
      <c r="U91" s="69"/>
      <c r="V91" s="69"/>
      <c r="W91" s="43"/>
      <c r="X91" s="69"/>
      <c r="Y91" s="69"/>
    </row>
    <row r="92" spans="1:25" ht="240" x14ac:dyDescent="0.25">
      <c r="A92" s="564" t="s">
        <v>5025</v>
      </c>
      <c r="B92" s="564"/>
      <c r="C92" s="564"/>
      <c r="D92" s="564"/>
      <c r="E92" s="754" t="s">
        <v>6986</v>
      </c>
      <c r="F92" s="450" t="s">
        <v>203</v>
      </c>
      <c r="G92" s="12" t="s">
        <v>204</v>
      </c>
      <c r="H92" s="12" t="s">
        <v>205</v>
      </c>
      <c r="I92" s="12" t="s">
        <v>5027</v>
      </c>
      <c r="J92" s="65">
        <v>100</v>
      </c>
      <c r="K92" s="40" t="s">
        <v>3215</v>
      </c>
      <c r="L92" s="65">
        <v>100</v>
      </c>
      <c r="M92" s="47"/>
      <c r="N92" s="65">
        <v>100</v>
      </c>
      <c r="O92" s="47"/>
      <c r="P92" s="65">
        <v>100</v>
      </c>
      <c r="Q92" s="47"/>
      <c r="R92" s="65">
        <v>100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2">
        <v>50</v>
      </c>
      <c r="K93" s="40" t="s">
        <v>3216</v>
      </c>
      <c r="L93" s="62">
        <v>50</v>
      </c>
      <c r="M93" s="40"/>
      <c r="N93" s="62">
        <v>50</v>
      </c>
      <c r="O93" s="40"/>
      <c r="P93" s="62">
        <v>50</v>
      </c>
      <c r="Q93" s="40"/>
      <c r="R93" s="62">
        <v>50</v>
      </c>
      <c r="S93" s="40"/>
      <c r="T93" s="46"/>
      <c r="U93" s="40"/>
      <c r="V93" s="46"/>
      <c r="W93" s="40"/>
      <c r="X93" s="46"/>
      <c r="Y93" s="46"/>
    </row>
    <row r="94" spans="1:25" s="52" customFormat="1" ht="69" x14ac:dyDescent="0.25">
      <c r="A94" s="31">
        <v>56</v>
      </c>
      <c r="B94" s="31"/>
      <c r="C94" s="31"/>
      <c r="D94" s="756" t="s">
        <v>645</v>
      </c>
      <c r="E94" s="756"/>
      <c r="F94" s="517" t="s">
        <v>645</v>
      </c>
      <c r="G94" s="30"/>
      <c r="H94" s="30"/>
      <c r="I94" s="30"/>
      <c r="J94" s="61">
        <f>AVERAGE(J95,J96)</f>
        <v>75</v>
      </c>
      <c r="K94" s="43"/>
      <c r="L94" s="61">
        <f>AVERAGE(L95,L96)</f>
        <v>75</v>
      </c>
      <c r="M94" s="69"/>
      <c r="N94" s="61">
        <f>AVERAGE(N95,N96)</f>
        <v>75</v>
      </c>
      <c r="O94" s="69"/>
      <c r="P94" s="61">
        <f>AVERAGE(P95,P96)</f>
        <v>75</v>
      </c>
      <c r="Q94" s="69"/>
      <c r="R94" s="61">
        <f>AVERAGE(R95,R96)</f>
        <v>75</v>
      </c>
      <c r="S94" s="43"/>
      <c r="T94" s="61" t="e">
        <f>AVERAGE(T95,T96)</f>
        <v>#DIV/0!</v>
      </c>
      <c r="U94" s="43"/>
      <c r="V94" s="69"/>
      <c r="W94" s="43"/>
      <c r="X94" s="69"/>
      <c r="Y94" s="69"/>
    </row>
    <row r="95" spans="1:25" ht="225" x14ac:dyDescent="0.25">
      <c r="A95" s="564" t="s">
        <v>572</v>
      </c>
      <c r="B95" s="564"/>
      <c r="C95" s="564"/>
      <c r="D95" s="564"/>
      <c r="E95" s="754" t="s">
        <v>6988</v>
      </c>
      <c r="F95" s="450" t="s">
        <v>207</v>
      </c>
      <c r="G95" s="12" t="s">
        <v>204</v>
      </c>
      <c r="H95" s="12" t="s">
        <v>208</v>
      </c>
      <c r="I95" s="12" t="s">
        <v>5029</v>
      </c>
      <c r="J95" s="62">
        <v>100</v>
      </c>
      <c r="K95" s="40" t="s">
        <v>3217</v>
      </c>
      <c r="L95" s="62">
        <v>100</v>
      </c>
      <c r="M95" s="40"/>
      <c r="N95" s="62">
        <v>100</v>
      </c>
      <c r="O95" s="40"/>
      <c r="P95" s="62">
        <v>100</v>
      </c>
      <c r="Q95" s="40"/>
      <c r="R95" s="62">
        <v>100</v>
      </c>
      <c r="S95" s="40"/>
      <c r="T95" s="62"/>
      <c r="U95" s="46"/>
      <c r="V95" s="46"/>
      <c r="W95" s="40"/>
      <c r="X95" s="46"/>
      <c r="Y95" s="46"/>
    </row>
    <row r="96" spans="1:25" ht="195" x14ac:dyDescent="0.25">
      <c r="A96" s="564" t="s">
        <v>573</v>
      </c>
      <c r="B96" s="564"/>
      <c r="C96" s="564"/>
      <c r="D96" s="564"/>
      <c r="E96" s="754" t="s">
        <v>6989</v>
      </c>
      <c r="F96" s="450" t="s">
        <v>209</v>
      </c>
      <c r="G96" s="12" t="s">
        <v>192</v>
      </c>
      <c r="H96" s="12" t="s">
        <v>176</v>
      </c>
      <c r="I96" s="12" t="s">
        <v>206</v>
      </c>
      <c r="J96" s="62">
        <v>50</v>
      </c>
      <c r="K96" s="40" t="s">
        <v>3218</v>
      </c>
      <c r="L96" s="62">
        <v>50</v>
      </c>
      <c r="M96" s="40"/>
      <c r="N96" s="62">
        <v>50</v>
      </c>
      <c r="O96" s="40"/>
      <c r="P96" s="62">
        <v>50</v>
      </c>
      <c r="Q96" s="40"/>
      <c r="R96" s="62">
        <v>50</v>
      </c>
      <c r="S96" s="40"/>
      <c r="T96" s="62"/>
      <c r="U96" s="40"/>
      <c r="V96" s="46"/>
      <c r="W96" s="40"/>
      <c r="X96" s="46"/>
      <c r="Y96" s="46"/>
    </row>
    <row r="97" spans="1:25" ht="150" x14ac:dyDescent="0.25">
      <c r="A97" s="564">
        <v>57</v>
      </c>
      <c r="B97" s="564"/>
      <c r="C97" s="564"/>
      <c r="D97" s="754" t="s">
        <v>4963</v>
      </c>
      <c r="E97" s="754"/>
      <c r="F97" s="450" t="s">
        <v>210</v>
      </c>
      <c r="G97" s="12" t="s">
        <v>175</v>
      </c>
      <c r="H97" s="12" t="s">
        <v>176</v>
      </c>
      <c r="I97" s="12" t="s">
        <v>211</v>
      </c>
      <c r="J97" s="62">
        <v>0</v>
      </c>
      <c r="K97" s="40"/>
      <c r="L97" s="62">
        <v>0</v>
      </c>
      <c r="M97" s="40"/>
      <c r="N97" s="62">
        <v>0</v>
      </c>
      <c r="O97" s="40"/>
      <c r="P97" s="62">
        <v>0</v>
      </c>
      <c r="Q97" s="40"/>
      <c r="R97" s="62">
        <v>0</v>
      </c>
      <c r="S97" s="40"/>
      <c r="T97" s="62"/>
      <c r="U97" s="40"/>
      <c r="V97" s="46"/>
      <c r="W97" s="40"/>
      <c r="X97" s="46"/>
      <c r="Y97" s="46"/>
    </row>
    <row r="98" spans="1:25" ht="210" x14ac:dyDescent="0.25">
      <c r="A98" s="564">
        <v>58</v>
      </c>
      <c r="B98" s="564"/>
      <c r="C98" s="564"/>
      <c r="D98" s="754" t="s">
        <v>237</v>
      </c>
      <c r="E98" s="754"/>
      <c r="F98" s="450" t="s">
        <v>212</v>
      </c>
      <c r="G98" s="12" t="s">
        <v>192</v>
      </c>
      <c r="H98" s="12" t="s">
        <v>176</v>
      </c>
      <c r="I98" s="12" t="s">
        <v>213</v>
      </c>
      <c r="J98" s="62">
        <v>50</v>
      </c>
      <c r="K98" s="40" t="s">
        <v>3219</v>
      </c>
      <c r="L98" s="62">
        <v>50</v>
      </c>
      <c r="M98" s="40"/>
      <c r="N98" s="62">
        <v>50</v>
      </c>
      <c r="O98" s="40"/>
      <c r="P98" s="62">
        <v>50</v>
      </c>
      <c r="Q98" s="40"/>
      <c r="R98" s="62">
        <v>50</v>
      </c>
      <c r="S98" s="40"/>
      <c r="T98" s="62"/>
      <c r="U98" s="46"/>
      <c r="V98" s="46"/>
      <c r="W98" s="40"/>
      <c r="X98" s="46"/>
      <c r="Y98" s="46"/>
    </row>
    <row r="99" spans="1:25" ht="120" x14ac:dyDescent="0.25">
      <c r="A99" s="564">
        <v>59</v>
      </c>
      <c r="B99" s="564"/>
      <c r="C99" s="564"/>
      <c r="D99" s="754" t="s">
        <v>238</v>
      </c>
      <c r="E99" s="754"/>
      <c r="F99" s="450" t="s">
        <v>214</v>
      </c>
      <c r="G99" s="12" t="s">
        <v>175</v>
      </c>
      <c r="H99" s="12" t="s">
        <v>176</v>
      </c>
      <c r="I99" s="12" t="s">
        <v>202</v>
      </c>
      <c r="J99" s="60">
        <v>0</v>
      </c>
      <c r="K99" s="40" t="s">
        <v>3220</v>
      </c>
      <c r="L99" s="60">
        <v>0</v>
      </c>
      <c r="M99" s="41"/>
      <c r="N99" s="60">
        <v>0</v>
      </c>
      <c r="O99" s="41"/>
      <c r="P99" s="60">
        <v>0</v>
      </c>
      <c r="Q99" s="41"/>
      <c r="R99" s="60">
        <v>0</v>
      </c>
      <c r="S99" s="41"/>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50</v>
      </c>
      <c r="K100" s="44"/>
      <c r="L100" s="75">
        <f>AVERAGE(L101:L105)</f>
        <v>50</v>
      </c>
      <c r="M100" s="67"/>
      <c r="N100" s="75">
        <f>AVERAGE(N101:N105)</f>
        <v>50</v>
      </c>
      <c r="O100" s="67"/>
      <c r="P100" s="75">
        <f>AVERAGE(P101:P105)</f>
        <v>50</v>
      </c>
      <c r="Q100" s="67"/>
      <c r="R100" s="75">
        <f>AVERAGE(R101:R105)</f>
        <v>50</v>
      </c>
      <c r="S100" s="67"/>
      <c r="T100" s="75" t="e">
        <f>AVERAGE(T101:T105)</f>
        <v>#DIV/0!</v>
      </c>
      <c r="U100" s="67"/>
      <c r="V100" s="67" t="e">
        <f>AVERAGE(V101:V105)</f>
        <v>#DIV/0!</v>
      </c>
      <c r="W100" s="44"/>
      <c r="X100" s="67" t="e">
        <f>AVERAGE(X101:X105)</f>
        <v>#DIV/0!</v>
      </c>
      <c r="Y100" s="67"/>
    </row>
    <row r="101" spans="1:25" ht="135" x14ac:dyDescent="0.25">
      <c r="A101" s="564">
        <v>60</v>
      </c>
      <c r="B101" s="564"/>
      <c r="C101" s="564"/>
      <c r="D101" s="754" t="s">
        <v>243</v>
      </c>
      <c r="E101" s="754"/>
      <c r="F101" s="450" t="s">
        <v>215</v>
      </c>
      <c r="G101" s="12" t="s">
        <v>175</v>
      </c>
      <c r="H101" s="12" t="s">
        <v>176</v>
      </c>
      <c r="I101" s="12" t="s">
        <v>216</v>
      </c>
      <c r="J101" s="62">
        <v>50</v>
      </c>
      <c r="K101" s="40" t="s">
        <v>3221</v>
      </c>
      <c r="L101" s="62">
        <v>50</v>
      </c>
      <c r="M101" s="40"/>
      <c r="N101" s="62">
        <v>50</v>
      </c>
      <c r="O101" s="40"/>
      <c r="P101" s="62">
        <v>50</v>
      </c>
      <c r="Q101" s="40"/>
      <c r="R101" s="62">
        <v>50</v>
      </c>
      <c r="S101" s="40"/>
      <c r="T101" s="62"/>
      <c r="U101" s="40"/>
      <c r="V101" s="46"/>
      <c r="W101" s="40"/>
      <c r="X101" s="46"/>
      <c r="Y101" s="46"/>
    </row>
    <row r="102" spans="1:25" ht="60" x14ac:dyDescent="0.25">
      <c r="A102" s="564">
        <v>61</v>
      </c>
      <c r="B102" s="564"/>
      <c r="C102" s="564"/>
      <c r="D102" s="754" t="s">
        <v>242</v>
      </c>
      <c r="E102" s="754"/>
      <c r="F102" s="450" t="s">
        <v>217</v>
      </c>
      <c r="G102" s="12" t="s">
        <v>218</v>
      </c>
      <c r="H102" s="12" t="s">
        <v>219</v>
      </c>
      <c r="I102" s="12" t="s">
        <v>220</v>
      </c>
      <c r="J102" s="62">
        <v>100</v>
      </c>
      <c r="K102" s="40" t="s">
        <v>3222</v>
      </c>
      <c r="L102" s="62">
        <v>100</v>
      </c>
      <c r="M102" s="40"/>
      <c r="N102" s="62">
        <v>100</v>
      </c>
      <c r="O102" s="40"/>
      <c r="P102" s="62">
        <v>100</v>
      </c>
      <c r="Q102" s="40"/>
      <c r="R102" s="62">
        <v>100</v>
      </c>
      <c r="S102" s="40"/>
      <c r="T102" s="62"/>
      <c r="U102" s="40"/>
      <c r="V102" s="46"/>
      <c r="W102" s="40"/>
      <c r="X102" s="46"/>
      <c r="Y102" s="46"/>
    </row>
    <row r="103" spans="1:25" ht="150" x14ac:dyDescent="0.25">
      <c r="A103" s="564">
        <v>62</v>
      </c>
      <c r="B103" s="564"/>
      <c r="C103" s="564"/>
      <c r="D103" s="754" t="s">
        <v>241</v>
      </c>
      <c r="E103" s="754"/>
      <c r="F103" s="450" t="s">
        <v>221</v>
      </c>
      <c r="G103" s="12" t="s">
        <v>175</v>
      </c>
      <c r="H103" s="12" t="s">
        <v>222</v>
      </c>
      <c r="I103" s="12" t="s">
        <v>202</v>
      </c>
      <c r="J103" s="62">
        <v>50</v>
      </c>
      <c r="K103" s="40" t="s">
        <v>3223</v>
      </c>
      <c r="L103" s="62">
        <v>50</v>
      </c>
      <c r="M103" s="40"/>
      <c r="N103" s="62">
        <v>50</v>
      </c>
      <c r="O103" s="40"/>
      <c r="P103" s="62">
        <v>50</v>
      </c>
      <c r="Q103" s="40"/>
      <c r="R103" s="62">
        <v>50</v>
      </c>
      <c r="S103" s="40"/>
      <c r="T103" s="62"/>
      <c r="U103" s="46"/>
      <c r="V103" s="46"/>
      <c r="W103" s="40"/>
      <c r="X103" s="46"/>
      <c r="Y103" s="46"/>
    </row>
    <row r="104" spans="1:25" ht="135" x14ac:dyDescent="0.25">
      <c r="A104" s="564">
        <v>63</v>
      </c>
      <c r="B104" s="564"/>
      <c r="C104" s="564"/>
      <c r="D104" s="754" t="s">
        <v>240</v>
      </c>
      <c r="E104" s="754"/>
      <c r="F104" s="450" t="s">
        <v>223</v>
      </c>
      <c r="G104" s="12" t="s">
        <v>224</v>
      </c>
      <c r="H104" s="12" t="s">
        <v>225</v>
      </c>
      <c r="I104" s="12" t="s">
        <v>226</v>
      </c>
      <c r="J104" s="62">
        <v>0</v>
      </c>
      <c r="K104" s="40"/>
      <c r="L104" s="62">
        <v>0</v>
      </c>
      <c r="M104" s="40"/>
      <c r="N104" s="62">
        <v>0</v>
      </c>
      <c r="O104" s="40"/>
      <c r="P104" s="62">
        <v>0</v>
      </c>
      <c r="Q104" s="40"/>
      <c r="R104" s="62">
        <v>0</v>
      </c>
      <c r="S104" s="40"/>
      <c r="T104" s="62"/>
      <c r="U104" s="46"/>
      <c r="V104" s="46"/>
      <c r="W104" s="40"/>
      <c r="X104" s="46"/>
      <c r="Y104" s="46"/>
    </row>
    <row r="105" spans="1:25" ht="360" x14ac:dyDescent="0.25">
      <c r="A105" s="564">
        <v>64</v>
      </c>
      <c r="B105" s="564"/>
      <c r="C105" s="564"/>
      <c r="D105" s="754" t="s">
        <v>239</v>
      </c>
      <c r="E105" s="754"/>
      <c r="F105" s="450" t="s">
        <v>5118</v>
      </c>
      <c r="G105" s="12" t="s">
        <v>4971</v>
      </c>
      <c r="H105" s="12" t="s">
        <v>4972</v>
      </c>
      <c r="I105" s="12" t="s">
        <v>4973</v>
      </c>
      <c r="J105" s="62">
        <v>50</v>
      </c>
      <c r="K105" s="40" t="s">
        <v>3224</v>
      </c>
      <c r="L105" s="62">
        <v>50</v>
      </c>
      <c r="M105" s="40"/>
      <c r="N105" s="62">
        <v>50</v>
      </c>
      <c r="O105" s="40"/>
      <c r="P105" s="62">
        <v>50</v>
      </c>
      <c r="Q105" s="40"/>
      <c r="R105" s="62">
        <v>50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21.458333333333336</v>
      </c>
      <c r="K106" s="67"/>
      <c r="L106" s="75">
        <f>AVERAGE(L107,L112,L115,L140)</f>
        <v>21.458333333333336</v>
      </c>
      <c r="M106" s="67"/>
      <c r="N106" s="75">
        <f>AVERAGE(N107,N112,N115,N140)</f>
        <v>21.458333333333336</v>
      </c>
      <c r="O106" s="67"/>
      <c r="P106" s="75">
        <f>AVERAGE(P107,P112,P115,P140)</f>
        <v>21.458333333333336</v>
      </c>
      <c r="Q106" s="67"/>
      <c r="R106" s="75">
        <f>AVERAGE(R107,R112,R115,R140)</f>
        <v>21.458333333333336</v>
      </c>
      <c r="S106" s="67"/>
      <c r="T106" s="75">
        <f>AVERAGE(T107,T112,T115,T140)</f>
        <v>19.791666666666668</v>
      </c>
      <c r="U106" s="67"/>
      <c r="V106" s="75">
        <f>AVERAGE(V107,V112,V115,V140)</f>
        <v>19.791666666666668</v>
      </c>
      <c r="W106" s="44"/>
      <c r="X106" s="75">
        <f>AVERAGE(X107,X112,X115,X140)</f>
        <v>19.791666666666668</v>
      </c>
      <c r="Y106" s="67"/>
    </row>
    <row r="107" spans="1:25" s="26" customFormat="1" ht="144.75" customHeight="1" x14ac:dyDescent="0.25">
      <c r="A107" s="28"/>
      <c r="B107" s="28"/>
      <c r="C107" s="750" t="s">
        <v>576</v>
      </c>
      <c r="D107" s="28"/>
      <c r="E107" s="28"/>
      <c r="F107" s="502" t="s">
        <v>5031</v>
      </c>
      <c r="G107" s="28"/>
      <c r="H107" s="28"/>
      <c r="I107" s="28"/>
      <c r="J107" s="75">
        <f>AVERAGE(J108:J111)</f>
        <v>16.666666666666668</v>
      </c>
      <c r="K107" s="67"/>
      <c r="L107" s="75">
        <f>AVERAGE(L108:L111)</f>
        <v>16.666666666666668</v>
      </c>
      <c r="M107" s="67"/>
      <c r="N107" s="75">
        <f>AVERAGE(N108:N111)</f>
        <v>16.666666666666668</v>
      </c>
      <c r="O107" s="67"/>
      <c r="P107" s="75">
        <f>AVERAGE(P108:P111)</f>
        <v>16.666666666666668</v>
      </c>
      <c r="Q107" s="67"/>
      <c r="R107" s="75">
        <f>AVERAGE(R108:R111)</f>
        <v>16.666666666666668</v>
      </c>
      <c r="S107" s="67"/>
      <c r="T107" s="75">
        <f>AVERAGE(T108:T111)</f>
        <v>16.666666666666668</v>
      </c>
      <c r="U107" s="67"/>
      <c r="V107" s="75">
        <f>AVERAGE(V108:V111)</f>
        <v>16.666666666666668</v>
      </c>
      <c r="W107" s="44"/>
      <c r="X107" s="75">
        <f>AVERAGE(X108:X111)</f>
        <v>16.666666666666668</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1"/>
      <c r="N108" s="60">
        <v>0</v>
      </c>
      <c r="O108" s="41"/>
      <c r="P108" s="60">
        <v>0</v>
      </c>
      <c r="Q108" s="41"/>
      <c r="R108" s="60">
        <v>0</v>
      </c>
      <c r="S108" s="41"/>
      <c r="T108" s="60">
        <v>0</v>
      </c>
      <c r="U108" s="41"/>
      <c r="V108" s="60">
        <v>0</v>
      </c>
      <c r="W108" s="41"/>
      <c r="X108" s="60">
        <v>0</v>
      </c>
      <c r="Y108" s="41"/>
    </row>
    <row r="109" spans="1:25" ht="120" x14ac:dyDescent="0.25">
      <c r="A109" s="564">
        <v>66</v>
      </c>
      <c r="B109" s="564"/>
      <c r="C109" s="564"/>
      <c r="D109" s="754" t="s">
        <v>304</v>
      </c>
      <c r="E109" s="754"/>
      <c r="F109" s="450" t="s">
        <v>5503</v>
      </c>
      <c r="G109" s="12" t="s">
        <v>248</v>
      </c>
      <c r="H109" s="12" t="s">
        <v>249</v>
      </c>
      <c r="I109" s="12" t="s">
        <v>247</v>
      </c>
      <c r="J109" s="60"/>
      <c r="K109" s="41"/>
      <c r="L109" s="60"/>
      <c r="M109" s="45"/>
      <c r="N109" s="60"/>
      <c r="O109" s="45"/>
      <c r="P109" s="60"/>
      <c r="Q109" s="45"/>
      <c r="R109" s="60"/>
      <c r="S109" s="45"/>
      <c r="T109" s="60"/>
      <c r="U109" s="45"/>
      <c r="V109" s="45"/>
      <c r="W109" s="41"/>
      <c r="X109" s="45"/>
      <c r="Y109" s="45"/>
    </row>
    <row r="110" spans="1:25" ht="120" x14ac:dyDescent="0.25">
      <c r="A110" s="564">
        <v>67</v>
      </c>
      <c r="B110" s="564"/>
      <c r="C110" s="564"/>
      <c r="D110" s="754" t="s">
        <v>306</v>
      </c>
      <c r="E110" s="754"/>
      <c r="F110" s="450" t="s">
        <v>250</v>
      </c>
      <c r="G110" s="12" t="s">
        <v>248</v>
      </c>
      <c r="H110" s="12" t="s">
        <v>251</v>
      </c>
      <c r="I110" s="12" t="s">
        <v>247</v>
      </c>
      <c r="J110" s="60">
        <v>50</v>
      </c>
      <c r="K110" s="40" t="s">
        <v>3225</v>
      </c>
      <c r="L110" s="60">
        <v>50</v>
      </c>
      <c r="M110" s="41"/>
      <c r="N110" s="60">
        <v>50</v>
      </c>
      <c r="O110" s="41"/>
      <c r="P110" s="60">
        <v>50</v>
      </c>
      <c r="Q110" s="41"/>
      <c r="R110" s="60">
        <v>50</v>
      </c>
      <c r="S110" s="41"/>
      <c r="T110" s="60">
        <v>50</v>
      </c>
      <c r="U110" s="41"/>
      <c r="V110" s="60">
        <v>50</v>
      </c>
      <c r="W110" s="41"/>
      <c r="X110" s="60">
        <v>50</v>
      </c>
      <c r="Y110" s="40" t="s">
        <v>3225</v>
      </c>
    </row>
    <row r="111" spans="1:25" ht="45" x14ac:dyDescent="0.25">
      <c r="A111" s="564">
        <v>68</v>
      </c>
      <c r="B111" s="564"/>
      <c r="C111" s="564"/>
      <c r="D111" s="754" t="s">
        <v>305</v>
      </c>
      <c r="E111" s="754"/>
      <c r="F111" s="450" t="s">
        <v>252</v>
      </c>
      <c r="G111" s="12" t="s">
        <v>253</v>
      </c>
      <c r="H111" s="12" t="s">
        <v>254</v>
      </c>
      <c r="I111" s="12" t="s">
        <v>255</v>
      </c>
      <c r="J111" s="60">
        <v>0</v>
      </c>
      <c r="K111" s="41"/>
      <c r="L111" s="60">
        <v>0</v>
      </c>
      <c r="M111" s="41"/>
      <c r="N111" s="60">
        <v>0</v>
      </c>
      <c r="O111" s="41"/>
      <c r="P111" s="60">
        <v>0</v>
      </c>
      <c r="Q111" s="41"/>
      <c r="R111" s="60">
        <v>0</v>
      </c>
      <c r="S111" s="41"/>
      <c r="T111" s="60">
        <v>0</v>
      </c>
      <c r="U111" s="41"/>
      <c r="V111" s="60">
        <v>0</v>
      </c>
      <c r="W111" s="41"/>
      <c r="X111" s="60">
        <v>0</v>
      </c>
      <c r="Y111" s="41"/>
    </row>
    <row r="112" spans="1:25" s="26" customFormat="1" ht="91.5" customHeight="1" x14ac:dyDescent="0.25">
      <c r="A112" s="28"/>
      <c r="B112" s="28"/>
      <c r="C112" s="750" t="s">
        <v>577</v>
      </c>
      <c r="D112" s="28"/>
      <c r="E112" s="1024"/>
      <c r="F112" s="766" t="s">
        <v>5032</v>
      </c>
      <c r="G112" s="751"/>
      <c r="H112" s="751"/>
      <c r="I112" s="751"/>
      <c r="J112" s="64">
        <f>AVERAGE(J113,J114)</f>
        <v>25</v>
      </c>
      <c r="K112" s="44"/>
      <c r="L112" s="64">
        <f>AVERAGE(L113,L114)</f>
        <v>25</v>
      </c>
      <c r="M112" s="67"/>
      <c r="N112" s="64">
        <f>AVERAGE(N113,N114)</f>
        <v>25</v>
      </c>
      <c r="O112" s="67"/>
      <c r="P112" s="64">
        <f>AVERAGE(P113,P114)</f>
        <v>25</v>
      </c>
      <c r="Q112" s="67"/>
      <c r="R112" s="64">
        <f>AVERAGE(R113,R114)</f>
        <v>25</v>
      </c>
      <c r="S112" s="67"/>
      <c r="T112" s="64">
        <f>AVERAGE(T113,T114)</f>
        <v>25</v>
      </c>
      <c r="U112" s="67"/>
      <c r="V112" s="64">
        <f>AVERAGE(V113,V114)</f>
        <v>25</v>
      </c>
      <c r="W112" s="44"/>
      <c r="X112" s="64">
        <f>AVERAGE(X113,X114)</f>
        <v>25</v>
      </c>
      <c r="Y112" s="67"/>
    </row>
    <row r="113" spans="1:25" ht="120" x14ac:dyDescent="0.25">
      <c r="A113" s="564">
        <v>69</v>
      </c>
      <c r="B113" s="564"/>
      <c r="C113" s="564"/>
      <c r="D113" s="754" t="s">
        <v>307</v>
      </c>
      <c r="E113" s="754"/>
      <c r="F113" s="450" t="s">
        <v>256</v>
      </c>
      <c r="G113" s="12" t="s">
        <v>257</v>
      </c>
      <c r="H113" s="12" t="s">
        <v>258</v>
      </c>
      <c r="I113" s="12" t="s">
        <v>247</v>
      </c>
      <c r="J113" s="60">
        <v>50</v>
      </c>
      <c r="K113" s="41"/>
      <c r="L113" s="60">
        <v>50</v>
      </c>
      <c r="M113" s="41"/>
      <c r="N113" s="60">
        <v>50</v>
      </c>
      <c r="O113" s="41"/>
      <c r="P113" s="60">
        <v>50</v>
      </c>
      <c r="Q113" s="41"/>
      <c r="R113" s="60">
        <v>50</v>
      </c>
      <c r="S113" s="41"/>
      <c r="T113" s="60">
        <v>50</v>
      </c>
      <c r="U113" s="41"/>
      <c r="V113" s="60">
        <v>50</v>
      </c>
      <c r="W113" s="41"/>
      <c r="X113" s="60">
        <v>50</v>
      </c>
      <c r="Y113" s="41"/>
    </row>
    <row r="114" spans="1:25" ht="90" x14ac:dyDescent="0.25">
      <c r="A114" s="564">
        <v>70</v>
      </c>
      <c r="B114" s="564"/>
      <c r="C114" s="564"/>
      <c r="D114" s="754" t="s">
        <v>308</v>
      </c>
      <c r="E114" s="754"/>
      <c r="F114" s="450" t="s">
        <v>259</v>
      </c>
      <c r="G114" s="12" t="s">
        <v>260</v>
      </c>
      <c r="H114" s="12" t="s">
        <v>261</v>
      </c>
      <c r="I114" s="12" t="s">
        <v>262</v>
      </c>
      <c r="J114" s="60">
        <v>0</v>
      </c>
      <c r="K114" s="40" t="s">
        <v>3226</v>
      </c>
      <c r="L114" s="60">
        <v>0</v>
      </c>
      <c r="M114" s="41"/>
      <c r="N114" s="60">
        <v>0</v>
      </c>
      <c r="O114" s="41"/>
      <c r="P114" s="60">
        <v>0</v>
      </c>
      <c r="Q114" s="41"/>
      <c r="R114" s="60">
        <v>0</v>
      </c>
      <c r="S114" s="41"/>
      <c r="T114" s="60">
        <v>0</v>
      </c>
      <c r="U114" s="41"/>
      <c r="V114" s="60">
        <v>0</v>
      </c>
      <c r="W114" s="41"/>
      <c r="X114" s="60">
        <v>0</v>
      </c>
      <c r="Y114" s="40" t="s">
        <v>3227</v>
      </c>
    </row>
    <row r="115" spans="1:25" s="26" customFormat="1" ht="72" customHeight="1" x14ac:dyDescent="0.25">
      <c r="A115" s="28"/>
      <c r="B115" s="28"/>
      <c r="C115" s="750" t="s">
        <v>578</v>
      </c>
      <c r="D115" s="28"/>
      <c r="E115" s="1023"/>
      <c r="F115" s="762" t="s">
        <v>530</v>
      </c>
      <c r="G115" s="751"/>
      <c r="H115" s="751"/>
      <c r="I115" s="751"/>
      <c r="J115" s="75">
        <f>AVERAGE(J116,J122,J128,J134)</f>
        <v>6.666666666666667</v>
      </c>
      <c r="K115" s="44"/>
      <c r="L115" s="75">
        <f>AVERAGE(L116,L122,L128,L134)</f>
        <v>6.666666666666667</v>
      </c>
      <c r="M115" s="67"/>
      <c r="N115" s="75">
        <f>AVERAGE(N116,N122,N128,N134)</f>
        <v>6.666666666666667</v>
      </c>
      <c r="O115" s="67"/>
      <c r="P115" s="75">
        <f>AVERAGE(P116,P122,P128,P134)</f>
        <v>6.666666666666667</v>
      </c>
      <c r="Q115" s="67"/>
      <c r="R115" s="75">
        <f>AVERAGE(R116,R122,R128,R134)</f>
        <v>6.666666666666667</v>
      </c>
      <c r="S115" s="67"/>
      <c r="T115" s="75">
        <f>AVERAGE(T116,T122,T128,T134)</f>
        <v>0</v>
      </c>
      <c r="U115" s="67"/>
      <c r="V115" s="75">
        <f>AVERAGE(V116,V122,V128,V134)</f>
        <v>0</v>
      </c>
      <c r="W115" s="44"/>
      <c r="X115" s="75">
        <f>AVERAGE(X116,X122,X128,X134)</f>
        <v>0</v>
      </c>
      <c r="Y115" s="67"/>
    </row>
    <row r="116" spans="1:25" s="52" customFormat="1" ht="72" customHeight="1" x14ac:dyDescent="0.25">
      <c r="A116" s="31">
        <v>71</v>
      </c>
      <c r="B116" s="31"/>
      <c r="C116" s="758"/>
      <c r="D116" s="763" t="s">
        <v>646</v>
      </c>
      <c r="E116" s="763"/>
      <c r="F116" s="764" t="s">
        <v>646</v>
      </c>
      <c r="G116" s="30"/>
      <c r="H116" s="30"/>
      <c r="I116" s="30"/>
      <c r="J116" s="61">
        <f>AVERAGE(J117:J121)</f>
        <v>20</v>
      </c>
      <c r="K116" s="43"/>
      <c r="L116" s="61">
        <f>AVERAGE(L117:L121)</f>
        <v>20</v>
      </c>
      <c r="M116" s="69"/>
      <c r="N116" s="61">
        <f>AVERAGE(N117:N121)</f>
        <v>20</v>
      </c>
      <c r="O116" s="69"/>
      <c r="P116" s="61">
        <f>AVERAGE(P117:P121)</f>
        <v>20</v>
      </c>
      <c r="Q116" s="69"/>
      <c r="R116" s="61">
        <f>AVERAGE(R117:R121)</f>
        <v>20</v>
      </c>
      <c r="S116" s="69"/>
      <c r="T116" s="61">
        <f>AVERAGE(T117:T121)</f>
        <v>0</v>
      </c>
      <c r="U116" s="69"/>
      <c r="V116" s="61">
        <f>AVERAGE(V117:V121)</f>
        <v>0</v>
      </c>
      <c r="W116" s="43"/>
      <c r="X116" s="61">
        <f>AVERAGE(X117:X121)</f>
        <v>0</v>
      </c>
      <c r="Y116" s="69"/>
    </row>
    <row r="117" spans="1:25" s="6" customFormat="1" ht="409.5" x14ac:dyDescent="0.25">
      <c r="A117" s="564" t="s">
        <v>5033</v>
      </c>
      <c r="B117" s="564"/>
      <c r="C117" s="564"/>
      <c r="D117" s="564"/>
      <c r="E117" s="754" t="s">
        <v>6991</v>
      </c>
      <c r="F117" s="450" t="s">
        <v>263</v>
      </c>
      <c r="G117" s="5" t="s">
        <v>5034</v>
      </c>
      <c r="H117" s="5" t="s">
        <v>5035</v>
      </c>
      <c r="I117" s="5" t="s">
        <v>5036</v>
      </c>
      <c r="J117" s="65">
        <v>50</v>
      </c>
      <c r="K117" s="47" t="s">
        <v>5319</v>
      </c>
      <c r="L117" s="65">
        <v>50</v>
      </c>
      <c r="M117" s="50"/>
      <c r="N117" s="65">
        <v>50</v>
      </c>
      <c r="O117" s="50"/>
      <c r="P117" s="65">
        <v>50</v>
      </c>
      <c r="Q117" s="50"/>
      <c r="R117" s="65">
        <v>50</v>
      </c>
      <c r="S117" s="47" t="s">
        <v>5320</v>
      </c>
      <c r="T117" s="65">
        <v>0</v>
      </c>
      <c r="U117" s="50"/>
      <c r="V117" s="50">
        <v>0</v>
      </c>
      <c r="W117" s="47"/>
      <c r="X117" s="50">
        <v>0</v>
      </c>
      <c r="Y117" s="47" t="s">
        <v>3228</v>
      </c>
    </row>
    <row r="118" spans="1:25" ht="210" x14ac:dyDescent="0.25">
      <c r="A118" s="564" t="s">
        <v>5037</v>
      </c>
      <c r="B118" s="564"/>
      <c r="C118" s="564"/>
      <c r="D118" s="564"/>
      <c r="E118" s="754" t="s">
        <v>6990</v>
      </c>
      <c r="F118" s="450" t="s">
        <v>264</v>
      </c>
      <c r="G118" s="12" t="s">
        <v>265</v>
      </c>
      <c r="H118" s="12" t="s">
        <v>266</v>
      </c>
      <c r="I118" s="12" t="s">
        <v>267</v>
      </c>
      <c r="J118" s="60">
        <v>0</v>
      </c>
      <c r="K118" s="41"/>
      <c r="L118" s="60">
        <v>0</v>
      </c>
      <c r="M118" s="45"/>
      <c r="N118" s="60">
        <v>0</v>
      </c>
      <c r="O118" s="45"/>
      <c r="P118" s="60">
        <v>0</v>
      </c>
      <c r="Q118" s="45"/>
      <c r="R118" s="60">
        <v>0</v>
      </c>
      <c r="S118" s="45"/>
      <c r="T118" s="45"/>
      <c r="U118" s="45"/>
      <c r="V118" s="45"/>
      <c r="W118" s="41"/>
      <c r="X118" s="45"/>
      <c r="Y118" s="45"/>
    </row>
    <row r="119" spans="1:25" ht="105" x14ac:dyDescent="0.25">
      <c r="A119" s="564" t="s">
        <v>5038</v>
      </c>
      <c r="B119" s="564"/>
      <c r="C119" s="564"/>
      <c r="D119" s="564"/>
      <c r="E119" s="754" t="s">
        <v>6992</v>
      </c>
      <c r="F119" s="450" t="s">
        <v>268</v>
      </c>
      <c r="G119" s="12" t="s">
        <v>269</v>
      </c>
      <c r="H119" s="12" t="s">
        <v>270</v>
      </c>
      <c r="I119" s="12" t="s">
        <v>271</v>
      </c>
      <c r="J119" s="65">
        <v>50</v>
      </c>
      <c r="K119" s="47" t="s">
        <v>5318</v>
      </c>
      <c r="L119" s="65">
        <v>50</v>
      </c>
      <c r="M119" s="45"/>
      <c r="N119" s="65">
        <v>50</v>
      </c>
      <c r="O119" s="45"/>
      <c r="P119" s="65">
        <v>50</v>
      </c>
      <c r="Q119" s="45"/>
      <c r="R119" s="65">
        <v>50</v>
      </c>
      <c r="S119" s="45"/>
      <c r="T119" s="45"/>
      <c r="U119" s="45"/>
      <c r="V119" s="45"/>
      <c r="W119" s="41"/>
      <c r="X119" s="45"/>
      <c r="Y119" s="45"/>
    </row>
    <row r="120" spans="1:25" ht="165" x14ac:dyDescent="0.25">
      <c r="A120" s="564" t="s">
        <v>5039</v>
      </c>
      <c r="B120" s="564"/>
      <c r="C120" s="564"/>
      <c r="D120" s="564"/>
      <c r="E120" s="754" t="s">
        <v>6993</v>
      </c>
      <c r="F120" s="450" t="s">
        <v>272</v>
      </c>
      <c r="G120" s="12" t="s">
        <v>273</v>
      </c>
      <c r="H120" s="12" t="s">
        <v>274</v>
      </c>
      <c r="I120" s="12" t="s">
        <v>275</v>
      </c>
      <c r="J120" s="60">
        <v>0</v>
      </c>
      <c r="K120" s="40" t="s">
        <v>3229</v>
      </c>
      <c r="L120" s="60">
        <v>0</v>
      </c>
      <c r="M120" s="45"/>
      <c r="N120" s="60">
        <v>0</v>
      </c>
      <c r="O120" s="45"/>
      <c r="P120" s="60">
        <v>0</v>
      </c>
      <c r="Q120" s="45"/>
      <c r="R120" s="60">
        <v>0</v>
      </c>
      <c r="S120" s="45"/>
      <c r="T120" s="45"/>
      <c r="U120" s="45"/>
      <c r="V120" s="45"/>
      <c r="W120" s="41"/>
      <c r="X120" s="45"/>
      <c r="Y120" s="45"/>
    </row>
    <row r="121" spans="1:25" ht="120" x14ac:dyDescent="0.25">
      <c r="A121" s="564" t="s">
        <v>5040</v>
      </c>
      <c r="B121" s="564"/>
      <c r="C121" s="564"/>
      <c r="D121" s="564"/>
      <c r="E121" s="754" t="s">
        <v>6994</v>
      </c>
      <c r="F121" s="450" t="s">
        <v>276</v>
      </c>
      <c r="G121" s="12" t="s">
        <v>277</v>
      </c>
      <c r="H121" s="12" t="s">
        <v>278</v>
      </c>
      <c r="I121" s="12" t="s">
        <v>5119</v>
      </c>
      <c r="J121" s="60">
        <v>0</v>
      </c>
      <c r="K121" s="41"/>
      <c r="L121" s="60">
        <v>0</v>
      </c>
      <c r="M121" s="45"/>
      <c r="N121" s="60">
        <v>0</v>
      </c>
      <c r="O121" s="45"/>
      <c r="P121" s="60">
        <v>0</v>
      </c>
      <c r="Q121" s="45"/>
      <c r="R121" s="60">
        <v>0</v>
      </c>
      <c r="S121" s="45"/>
      <c r="T121" s="45"/>
      <c r="U121" s="45"/>
      <c r="V121" s="45"/>
      <c r="W121" s="41"/>
      <c r="X121" s="45"/>
      <c r="Y121" s="45"/>
    </row>
    <row r="122" spans="1:25" s="52" customFormat="1" ht="69" x14ac:dyDescent="0.25">
      <c r="A122" s="31">
        <v>72</v>
      </c>
      <c r="B122" s="31"/>
      <c r="C122" s="31"/>
      <c r="D122" s="763" t="s">
        <v>6995</v>
      </c>
      <c r="E122" s="763"/>
      <c r="F122" s="517" t="s">
        <v>647</v>
      </c>
      <c r="G122" s="30"/>
      <c r="H122" s="30"/>
      <c r="I122" s="30"/>
      <c r="J122" s="61"/>
      <c r="K122" s="43"/>
      <c r="L122" s="61"/>
      <c r="M122" s="69"/>
      <c r="N122" s="61"/>
      <c r="O122" s="69"/>
      <c r="P122" s="61"/>
      <c r="Q122" s="69"/>
      <c r="R122" s="61"/>
      <c r="S122" s="69"/>
      <c r="T122" s="61"/>
      <c r="U122" s="69"/>
      <c r="V122" s="61"/>
      <c r="W122" s="43"/>
      <c r="X122" s="61"/>
      <c r="Y122" s="69"/>
    </row>
    <row r="123" spans="1:25" ht="90" x14ac:dyDescent="0.25">
      <c r="A123" s="564" t="s">
        <v>579</v>
      </c>
      <c r="B123" s="564"/>
      <c r="C123" s="564"/>
      <c r="D123" s="564"/>
      <c r="E123" s="754" t="s">
        <v>6991</v>
      </c>
      <c r="F123" s="450" t="s">
        <v>279</v>
      </c>
      <c r="G123" s="12" t="s">
        <v>5041</v>
      </c>
      <c r="H123" s="12" t="s">
        <v>5042</v>
      </c>
      <c r="I123" s="12" t="s">
        <v>5043</v>
      </c>
      <c r="J123" s="60"/>
      <c r="K123" s="41"/>
      <c r="L123" s="60"/>
      <c r="M123" s="45"/>
      <c r="N123" s="60"/>
      <c r="O123" s="45"/>
      <c r="P123" s="60"/>
      <c r="Q123" s="45"/>
      <c r="R123" s="60"/>
      <c r="S123" s="45"/>
      <c r="T123" s="60"/>
      <c r="U123" s="45"/>
      <c r="V123" s="60"/>
      <c r="W123" s="41"/>
      <c r="X123" s="60"/>
      <c r="Y123" s="45"/>
    </row>
    <row r="124" spans="1:25" ht="105" x14ac:dyDescent="0.25">
      <c r="A124" s="564" t="s">
        <v>580</v>
      </c>
      <c r="B124" s="564"/>
      <c r="C124" s="564"/>
      <c r="D124" s="564"/>
      <c r="E124" s="754" t="s">
        <v>6990</v>
      </c>
      <c r="F124" s="450" t="s">
        <v>280</v>
      </c>
      <c r="G124" s="12" t="s">
        <v>281</v>
      </c>
      <c r="H124" s="12" t="s">
        <v>282</v>
      </c>
      <c r="I124" s="12" t="s">
        <v>267</v>
      </c>
      <c r="J124" s="60"/>
      <c r="K124" s="41"/>
      <c r="L124" s="60"/>
      <c r="M124" s="45"/>
      <c r="N124" s="60"/>
      <c r="O124" s="45"/>
      <c r="P124" s="60"/>
      <c r="Q124" s="45"/>
      <c r="R124" s="45"/>
      <c r="S124" s="45"/>
      <c r="T124" s="45"/>
      <c r="U124" s="45"/>
      <c r="V124" s="45"/>
      <c r="W124" s="41"/>
      <c r="X124" s="45"/>
      <c r="Y124" s="45"/>
    </row>
    <row r="125" spans="1:25" ht="45" x14ac:dyDescent="0.25">
      <c r="A125" s="564" t="s">
        <v>581</v>
      </c>
      <c r="B125" s="564"/>
      <c r="C125" s="564"/>
      <c r="D125" s="564"/>
      <c r="E125" s="754" t="s">
        <v>6992</v>
      </c>
      <c r="F125" s="450" t="s">
        <v>283</v>
      </c>
      <c r="G125" s="12" t="s">
        <v>269</v>
      </c>
      <c r="H125" s="12" t="s">
        <v>270</v>
      </c>
      <c r="I125" s="12" t="s">
        <v>271</v>
      </c>
      <c r="J125" s="60"/>
      <c r="K125" s="46"/>
      <c r="L125" s="60"/>
      <c r="M125" s="45"/>
      <c r="N125" s="60"/>
      <c r="O125" s="45"/>
      <c r="P125" s="60"/>
      <c r="Q125" s="45"/>
      <c r="R125" s="60"/>
      <c r="S125" s="45"/>
      <c r="T125" s="60"/>
      <c r="U125" s="45"/>
      <c r="V125" s="45"/>
      <c r="W125" s="41"/>
      <c r="X125" s="45"/>
      <c r="Y125" s="45"/>
    </row>
    <row r="126" spans="1:25" ht="165" x14ac:dyDescent="0.25">
      <c r="A126" s="564" t="s">
        <v>582</v>
      </c>
      <c r="B126" s="564"/>
      <c r="C126" s="564"/>
      <c r="D126" s="564"/>
      <c r="E126" s="754" t="s">
        <v>6993</v>
      </c>
      <c r="F126" s="450" t="s">
        <v>272</v>
      </c>
      <c r="G126" s="12" t="s">
        <v>273</v>
      </c>
      <c r="H126" s="12" t="s">
        <v>274</v>
      </c>
      <c r="I126" s="12" t="s">
        <v>275</v>
      </c>
      <c r="J126" s="60"/>
      <c r="K126" s="47"/>
      <c r="L126" s="60"/>
      <c r="M126" s="45"/>
      <c r="N126" s="60"/>
      <c r="O126" s="45"/>
      <c r="P126" s="60"/>
      <c r="Q126" s="45"/>
      <c r="R126" s="60"/>
      <c r="S126" s="45"/>
      <c r="T126" s="60"/>
      <c r="U126" s="45"/>
      <c r="V126" s="45"/>
      <c r="W126" s="41"/>
      <c r="X126" s="45"/>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45"/>
      <c r="N127" s="60"/>
      <c r="O127" s="45"/>
      <c r="P127" s="60"/>
      <c r="Q127" s="45"/>
      <c r="R127" s="60"/>
      <c r="S127" s="45"/>
      <c r="T127" s="60"/>
      <c r="U127" s="45"/>
      <c r="V127" s="45"/>
      <c r="W127" s="41"/>
      <c r="X127" s="45"/>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69"/>
      <c r="N128" s="61">
        <f>AVERAGE(N129:N133)</f>
        <v>0</v>
      </c>
      <c r="O128" s="69"/>
      <c r="P128" s="61">
        <f>AVERAGE(P129:P133)</f>
        <v>0</v>
      </c>
      <c r="Q128" s="69"/>
      <c r="R128" s="61">
        <f>AVERAGE(R129:R133)</f>
        <v>0</v>
      </c>
      <c r="S128" s="69"/>
      <c r="T128" s="61">
        <f>AVERAGE(T129:T133)</f>
        <v>0</v>
      </c>
      <c r="U128" s="69"/>
      <c r="V128" s="61">
        <f>AVERAGE(V129:V133)</f>
        <v>0</v>
      </c>
      <c r="W128" s="43"/>
      <c r="X128" s="61">
        <f>AVERAGE(X129:X133)</f>
        <v>0</v>
      </c>
      <c r="Y128" s="69"/>
    </row>
    <row r="129" spans="1:25" ht="45" x14ac:dyDescent="0.25">
      <c r="A129" s="564" t="s">
        <v>584</v>
      </c>
      <c r="B129" s="564"/>
      <c r="C129" s="564"/>
      <c r="D129" s="564"/>
      <c r="E129" s="754" t="s">
        <v>6991</v>
      </c>
      <c r="F129" s="450" t="s">
        <v>284</v>
      </c>
      <c r="G129" s="12" t="s">
        <v>5044</v>
      </c>
      <c r="H129" s="12" t="s">
        <v>5045</v>
      </c>
      <c r="I129" s="12" t="s">
        <v>5046</v>
      </c>
      <c r="J129" s="60">
        <v>0</v>
      </c>
      <c r="K129" s="47"/>
      <c r="L129" s="60">
        <v>0</v>
      </c>
      <c r="M129" s="47"/>
      <c r="N129" s="60">
        <v>0</v>
      </c>
      <c r="O129" s="47"/>
      <c r="P129" s="60">
        <v>0</v>
      </c>
      <c r="Q129" s="47"/>
      <c r="R129" s="60">
        <v>0</v>
      </c>
      <c r="S129" s="47"/>
      <c r="T129" s="60">
        <v>0</v>
      </c>
      <c r="U129" s="47"/>
      <c r="V129" s="60">
        <v>0</v>
      </c>
      <c r="W129" s="41"/>
      <c r="X129" s="60">
        <v>0</v>
      </c>
      <c r="Y129" s="47"/>
    </row>
    <row r="130" spans="1:25" ht="105" x14ac:dyDescent="0.25">
      <c r="A130" s="564" t="s">
        <v>585</v>
      </c>
      <c r="B130" s="564"/>
      <c r="C130" s="564"/>
      <c r="D130" s="564"/>
      <c r="E130" s="754" t="s">
        <v>6990</v>
      </c>
      <c r="F130" s="450" t="s">
        <v>287</v>
      </c>
      <c r="G130" s="12" t="s">
        <v>265</v>
      </c>
      <c r="H130" s="12" t="s">
        <v>282</v>
      </c>
      <c r="I130" s="12" t="s">
        <v>288</v>
      </c>
      <c r="J130" s="60"/>
      <c r="K130" s="47"/>
      <c r="L130" s="60"/>
      <c r="M130" s="45"/>
      <c r="N130" s="60"/>
      <c r="O130" s="45"/>
      <c r="P130" s="60"/>
      <c r="Q130" s="45"/>
      <c r="R130" s="60"/>
      <c r="S130" s="45"/>
      <c r="T130" s="60"/>
      <c r="U130" s="45"/>
      <c r="V130" s="60"/>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45"/>
      <c r="N131" s="60"/>
      <c r="O131" s="45"/>
      <c r="P131" s="60"/>
      <c r="Q131" s="45"/>
      <c r="R131" s="60"/>
      <c r="S131" s="45"/>
      <c r="T131" s="60"/>
      <c r="U131" s="45"/>
      <c r="V131" s="60"/>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7"/>
      <c r="L132" s="60"/>
      <c r="M132" s="45"/>
      <c r="N132" s="60"/>
      <c r="O132" s="45"/>
      <c r="P132" s="60"/>
      <c r="Q132" s="45"/>
      <c r="R132" s="60"/>
      <c r="S132" s="45"/>
      <c r="T132" s="60"/>
      <c r="U132" s="45"/>
      <c r="V132" s="60"/>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45"/>
      <c r="N133" s="60"/>
      <c r="O133" s="45"/>
      <c r="P133" s="60"/>
      <c r="Q133" s="45"/>
      <c r="R133" s="60"/>
      <c r="S133" s="45"/>
      <c r="T133" s="60"/>
      <c r="U133" s="45"/>
      <c r="V133" s="60"/>
      <c r="W133" s="41"/>
      <c r="X133" s="60"/>
      <c r="Y133" s="45"/>
    </row>
    <row r="134" spans="1:25" s="52" customFormat="1" ht="51.75" x14ac:dyDescent="0.25">
      <c r="A134" s="31">
        <v>74</v>
      </c>
      <c r="B134" s="31"/>
      <c r="C134" s="31"/>
      <c r="D134" s="763" t="s">
        <v>6997</v>
      </c>
      <c r="E134" s="763"/>
      <c r="F134" s="517" t="s">
        <v>649</v>
      </c>
      <c r="G134" s="30"/>
      <c r="H134" s="30"/>
      <c r="I134" s="30"/>
      <c r="J134" s="61">
        <f>AVERAGE(J135:J139)</f>
        <v>0</v>
      </c>
      <c r="K134" s="43"/>
      <c r="L134" s="61">
        <f>AVERAGE(L135:L139)</f>
        <v>0</v>
      </c>
      <c r="M134" s="69"/>
      <c r="N134" s="61">
        <f>AVERAGE(N135:N139)</f>
        <v>0</v>
      </c>
      <c r="O134" s="69"/>
      <c r="P134" s="61">
        <f>AVERAGE(P135:P139)</f>
        <v>0</v>
      </c>
      <c r="Q134" s="69"/>
      <c r="R134" s="61">
        <f>AVERAGE(R135:R139)</f>
        <v>0</v>
      </c>
      <c r="S134" s="69"/>
      <c r="T134" s="61">
        <f>AVERAGE(T135:T139)</f>
        <v>0</v>
      </c>
      <c r="U134" s="69"/>
      <c r="V134" s="61">
        <f>AVERAGE(V135:V139)</f>
        <v>0</v>
      </c>
      <c r="W134" s="43"/>
      <c r="X134" s="61">
        <f>AVERAGE(X135:X139)</f>
        <v>0</v>
      </c>
      <c r="Y134" s="69"/>
    </row>
    <row r="135" spans="1:25" ht="60" x14ac:dyDescent="0.25">
      <c r="A135" s="564" t="s">
        <v>589</v>
      </c>
      <c r="B135" s="564"/>
      <c r="C135" s="564"/>
      <c r="D135" s="564"/>
      <c r="E135" s="754" t="s">
        <v>6991</v>
      </c>
      <c r="F135" s="450" t="s">
        <v>289</v>
      </c>
      <c r="G135" s="12" t="s">
        <v>285</v>
      </c>
      <c r="H135" s="12" t="s">
        <v>286</v>
      </c>
      <c r="I135" s="12" t="s">
        <v>5047</v>
      </c>
      <c r="J135" s="60">
        <v>0</v>
      </c>
      <c r="K135" s="41"/>
      <c r="L135" s="60">
        <v>0</v>
      </c>
      <c r="M135" s="41"/>
      <c r="N135" s="60">
        <v>0</v>
      </c>
      <c r="O135" s="41"/>
      <c r="P135" s="60">
        <v>0</v>
      </c>
      <c r="Q135" s="41"/>
      <c r="R135" s="60">
        <v>0</v>
      </c>
      <c r="S135" s="41"/>
      <c r="T135" s="60">
        <v>0</v>
      </c>
      <c r="U135" s="41"/>
      <c r="V135" s="60">
        <v>0</v>
      </c>
      <c r="W135" s="297"/>
      <c r="X135" s="60">
        <v>0</v>
      </c>
      <c r="Y135" s="41"/>
    </row>
    <row r="136" spans="1:25" ht="105" x14ac:dyDescent="0.25">
      <c r="A136" s="564" t="s">
        <v>590</v>
      </c>
      <c r="B136" s="564"/>
      <c r="C136" s="564"/>
      <c r="D136" s="564"/>
      <c r="E136" s="754" t="s">
        <v>6990</v>
      </c>
      <c r="F136" s="450" t="s">
        <v>290</v>
      </c>
      <c r="G136" s="12" t="s">
        <v>265</v>
      </c>
      <c r="H136" s="12" t="s">
        <v>291</v>
      </c>
      <c r="I136" s="12" t="s">
        <v>267</v>
      </c>
      <c r="J136" s="60"/>
      <c r="K136" s="71"/>
      <c r="L136" s="45"/>
      <c r="M136" s="45"/>
      <c r="N136" s="45"/>
      <c r="O136" s="45"/>
      <c r="P136" s="45"/>
      <c r="Q136" s="45"/>
      <c r="R136" s="45"/>
      <c r="S136" s="45"/>
      <c r="T136" s="45"/>
      <c r="U136" s="45"/>
      <c r="V136" s="46"/>
      <c r="W136" s="41"/>
      <c r="X136" s="46"/>
      <c r="Y136" s="45"/>
    </row>
    <row r="137" spans="1:25" ht="45" x14ac:dyDescent="0.25">
      <c r="A137" s="564" t="s">
        <v>591</v>
      </c>
      <c r="B137" s="564"/>
      <c r="C137" s="564"/>
      <c r="D137" s="564"/>
      <c r="E137" s="754" t="s">
        <v>6992</v>
      </c>
      <c r="F137" s="450" t="s">
        <v>268</v>
      </c>
      <c r="G137" s="12" t="s">
        <v>269</v>
      </c>
      <c r="H137" s="12" t="s">
        <v>270</v>
      </c>
      <c r="I137" s="12" t="s">
        <v>271</v>
      </c>
      <c r="J137" s="60"/>
      <c r="K137" s="41"/>
      <c r="L137" s="45"/>
      <c r="M137" s="45"/>
      <c r="N137" s="45"/>
      <c r="O137" s="45"/>
      <c r="P137" s="45"/>
      <c r="Q137" s="45"/>
      <c r="R137" s="45"/>
      <c r="S137" s="45"/>
      <c r="T137" s="45"/>
      <c r="U137" s="45"/>
      <c r="V137" s="46"/>
      <c r="W137" s="41"/>
      <c r="X137" s="46"/>
      <c r="Y137" s="45"/>
    </row>
    <row r="138" spans="1:25" ht="165" x14ac:dyDescent="0.25">
      <c r="A138" s="564" t="s">
        <v>592</v>
      </c>
      <c r="B138" s="564"/>
      <c r="C138" s="564"/>
      <c r="D138" s="564"/>
      <c r="E138" s="754" t="s">
        <v>6993</v>
      </c>
      <c r="F138" s="450" t="s">
        <v>272</v>
      </c>
      <c r="G138" s="12" t="s">
        <v>273</v>
      </c>
      <c r="H138" s="12" t="s">
        <v>274</v>
      </c>
      <c r="I138" s="12" t="s">
        <v>275</v>
      </c>
      <c r="J138" s="60"/>
      <c r="K138" s="41"/>
      <c r="L138" s="45"/>
      <c r="M138" s="45"/>
      <c r="N138" s="45"/>
      <c r="O138" s="45"/>
      <c r="P138" s="45"/>
      <c r="Q138" s="45"/>
      <c r="R138" s="45"/>
      <c r="S138" s="45"/>
      <c r="T138" s="45"/>
      <c r="U138" s="45"/>
      <c r="V138" s="46"/>
      <c r="W138" s="41"/>
      <c r="X138" s="46"/>
      <c r="Y138" s="45"/>
    </row>
    <row r="139" spans="1:25" ht="120" x14ac:dyDescent="0.25">
      <c r="A139" s="564" t="s">
        <v>593</v>
      </c>
      <c r="B139" s="564"/>
      <c r="C139" s="564"/>
      <c r="D139" s="564"/>
      <c r="E139" s="754" t="s">
        <v>6994</v>
      </c>
      <c r="F139" s="450" t="s">
        <v>276</v>
      </c>
      <c r="G139" s="12" t="s">
        <v>277</v>
      </c>
      <c r="H139" s="12" t="s">
        <v>278</v>
      </c>
      <c r="I139" s="12" t="s">
        <v>5119</v>
      </c>
      <c r="J139" s="60"/>
      <c r="K139" s="41"/>
      <c r="L139" s="45"/>
      <c r="M139" s="45"/>
      <c r="N139" s="45"/>
      <c r="O139" s="45"/>
      <c r="P139" s="45"/>
      <c r="Q139" s="45"/>
      <c r="R139" s="45"/>
      <c r="S139" s="45"/>
      <c r="T139" s="45"/>
      <c r="U139" s="45"/>
      <c r="V139" s="46"/>
      <c r="W139" s="41"/>
      <c r="X139" s="46"/>
      <c r="Y139" s="45"/>
    </row>
    <row r="140" spans="1:25" s="6" customFormat="1" ht="138" customHeight="1" x14ac:dyDescent="0.25">
      <c r="A140" s="28"/>
      <c r="B140" s="28"/>
      <c r="C140" s="750" t="s">
        <v>594</v>
      </c>
      <c r="D140" s="28"/>
      <c r="E140" s="1023"/>
      <c r="F140" s="762" t="s">
        <v>531</v>
      </c>
      <c r="G140" s="751"/>
      <c r="H140" s="751"/>
      <c r="I140" s="751"/>
      <c r="J140" s="75">
        <f>AVERAGE(J141:J145)</f>
        <v>37.5</v>
      </c>
      <c r="K140" s="44"/>
      <c r="L140" s="75">
        <f>AVERAGE(L141:L145)</f>
        <v>37.5</v>
      </c>
      <c r="M140" s="67"/>
      <c r="N140" s="75">
        <f>AVERAGE(N141:N145)</f>
        <v>37.5</v>
      </c>
      <c r="O140" s="67"/>
      <c r="P140" s="75">
        <f>AVERAGE(P141:P145)</f>
        <v>37.5</v>
      </c>
      <c r="Q140" s="67"/>
      <c r="R140" s="75">
        <f>AVERAGE(R141:R145)</f>
        <v>37.5</v>
      </c>
      <c r="S140" s="67"/>
      <c r="T140" s="75">
        <f>AVERAGE(T141:T145)</f>
        <v>37.5</v>
      </c>
      <c r="U140" s="67"/>
      <c r="V140" s="75">
        <f>AVERAGE(V141:V145)</f>
        <v>37.5</v>
      </c>
      <c r="W140" s="44"/>
      <c r="X140" s="75">
        <f>AVERAGE(X141:X145)</f>
        <v>37.5</v>
      </c>
      <c r="Y140" s="67"/>
    </row>
    <row r="141" spans="1:25" ht="135" x14ac:dyDescent="0.25">
      <c r="A141" s="564">
        <v>75</v>
      </c>
      <c r="B141" s="564"/>
      <c r="C141" s="564"/>
      <c r="D141" s="754" t="s">
        <v>309</v>
      </c>
      <c r="E141" s="754"/>
      <c r="F141" s="450" t="s">
        <v>292</v>
      </c>
      <c r="G141" s="12" t="s">
        <v>51</v>
      </c>
      <c r="H141" s="12" t="s">
        <v>52</v>
      </c>
      <c r="I141" s="12" t="s">
        <v>53</v>
      </c>
      <c r="J141" s="60">
        <v>0</v>
      </c>
      <c r="K141" s="41"/>
      <c r="L141" s="60">
        <v>0</v>
      </c>
      <c r="M141" s="41"/>
      <c r="N141" s="60">
        <v>0</v>
      </c>
      <c r="O141" s="41"/>
      <c r="P141" s="60">
        <v>0</v>
      </c>
      <c r="Q141" s="41"/>
      <c r="R141" s="60">
        <v>0</v>
      </c>
      <c r="S141" s="41"/>
      <c r="T141" s="60">
        <v>0</v>
      </c>
      <c r="U141" s="41"/>
      <c r="V141" s="60">
        <v>0</v>
      </c>
      <c r="W141" s="41"/>
      <c r="X141" s="60">
        <v>0</v>
      </c>
      <c r="Y141" s="41"/>
    </row>
    <row r="142" spans="1:25" ht="180" x14ac:dyDescent="0.25">
      <c r="A142" s="564">
        <v>76</v>
      </c>
      <c r="B142" s="564"/>
      <c r="C142" s="564"/>
      <c r="D142" s="754" t="s">
        <v>310</v>
      </c>
      <c r="E142" s="754"/>
      <c r="F142" s="450" t="s">
        <v>293</v>
      </c>
      <c r="G142" s="12" t="s">
        <v>294</v>
      </c>
      <c r="H142" s="12" t="s">
        <v>295</v>
      </c>
      <c r="I142" s="12" t="s">
        <v>296</v>
      </c>
      <c r="J142" s="60">
        <v>50</v>
      </c>
      <c r="K142" s="40" t="s">
        <v>3230</v>
      </c>
      <c r="L142" s="60">
        <v>50</v>
      </c>
      <c r="M142" s="41"/>
      <c r="N142" s="60">
        <v>50</v>
      </c>
      <c r="O142" s="41"/>
      <c r="P142" s="60">
        <v>50</v>
      </c>
      <c r="Q142" s="41"/>
      <c r="R142" s="60">
        <v>50</v>
      </c>
      <c r="S142" s="41"/>
      <c r="T142" s="60">
        <v>50</v>
      </c>
      <c r="U142" s="41"/>
      <c r="V142" s="60">
        <v>50</v>
      </c>
      <c r="W142" s="768"/>
      <c r="X142" s="60">
        <v>50</v>
      </c>
      <c r="Y142" s="41"/>
    </row>
    <row r="143" spans="1:25" ht="180" x14ac:dyDescent="0.25">
      <c r="A143" s="564">
        <v>77</v>
      </c>
      <c r="B143" s="564"/>
      <c r="C143" s="564"/>
      <c r="D143" s="754" t="s">
        <v>311</v>
      </c>
      <c r="E143" s="754"/>
      <c r="F143" s="450" t="s">
        <v>297</v>
      </c>
      <c r="G143" s="12" t="s">
        <v>298</v>
      </c>
      <c r="H143" s="12" t="s">
        <v>299</v>
      </c>
      <c r="I143" s="12" t="s">
        <v>296</v>
      </c>
      <c r="J143" s="65"/>
      <c r="K143" s="47"/>
      <c r="L143" s="60"/>
      <c r="M143" s="45"/>
      <c r="N143" s="60"/>
      <c r="O143" s="45"/>
      <c r="P143" s="60"/>
      <c r="Q143" s="45"/>
      <c r="R143" s="60"/>
      <c r="S143" s="45"/>
      <c r="T143" s="60"/>
      <c r="U143" s="45"/>
      <c r="V143" s="60"/>
      <c r="W143" s="41"/>
      <c r="X143" s="60"/>
      <c r="Y143" s="45"/>
    </row>
    <row r="144" spans="1:25" ht="180" x14ac:dyDescent="0.25">
      <c r="A144" s="564">
        <v>78</v>
      </c>
      <c r="B144" s="564"/>
      <c r="C144" s="564"/>
      <c r="D144" s="754" t="s">
        <v>312</v>
      </c>
      <c r="E144" s="754"/>
      <c r="F144" s="450" t="s">
        <v>300</v>
      </c>
      <c r="G144" s="12" t="s">
        <v>301</v>
      </c>
      <c r="H144" s="12" t="s">
        <v>302</v>
      </c>
      <c r="I144" s="12" t="s">
        <v>296</v>
      </c>
      <c r="J144" s="60">
        <v>50</v>
      </c>
      <c r="K144" s="40" t="s">
        <v>3230</v>
      </c>
      <c r="L144" s="60">
        <v>50</v>
      </c>
      <c r="M144" s="41"/>
      <c r="N144" s="60">
        <v>50</v>
      </c>
      <c r="O144" s="41"/>
      <c r="P144" s="60">
        <v>50</v>
      </c>
      <c r="Q144" s="41"/>
      <c r="R144" s="60">
        <v>50</v>
      </c>
      <c r="S144" s="41"/>
      <c r="T144" s="60">
        <v>50</v>
      </c>
      <c r="U144" s="41"/>
      <c r="V144" s="60">
        <v>50</v>
      </c>
      <c r="W144" s="41"/>
      <c r="X144" s="60">
        <v>50</v>
      </c>
      <c r="Y144" s="41"/>
    </row>
    <row r="145" spans="1:25" ht="180" x14ac:dyDescent="0.25">
      <c r="A145" s="564">
        <v>79</v>
      </c>
      <c r="B145" s="564"/>
      <c r="C145" s="564"/>
      <c r="D145" s="754" t="s">
        <v>313</v>
      </c>
      <c r="E145" s="754"/>
      <c r="F145" s="450" t="s">
        <v>303</v>
      </c>
      <c r="G145" s="12" t="s">
        <v>301</v>
      </c>
      <c r="H145" s="12" t="s">
        <v>302</v>
      </c>
      <c r="I145" s="12" t="s">
        <v>296</v>
      </c>
      <c r="J145" s="60">
        <v>50</v>
      </c>
      <c r="K145" s="40" t="s">
        <v>3230</v>
      </c>
      <c r="L145" s="60">
        <v>50</v>
      </c>
      <c r="M145" s="41"/>
      <c r="N145" s="60">
        <v>50</v>
      </c>
      <c r="O145" s="41"/>
      <c r="P145" s="60">
        <v>50</v>
      </c>
      <c r="Q145" s="41"/>
      <c r="R145" s="60">
        <v>50</v>
      </c>
      <c r="S145" s="41"/>
      <c r="T145" s="60">
        <v>50</v>
      </c>
      <c r="U145" s="41"/>
      <c r="V145" s="60">
        <v>50</v>
      </c>
      <c r="W145" s="41"/>
      <c r="X145" s="60">
        <v>50</v>
      </c>
      <c r="Y145" s="41"/>
    </row>
    <row r="146" spans="1:25" s="26" customFormat="1" ht="60" x14ac:dyDescent="0.25">
      <c r="A146" s="28"/>
      <c r="B146" s="750" t="s">
        <v>595</v>
      </c>
      <c r="C146" s="28"/>
      <c r="D146" s="28"/>
      <c r="E146" s="28"/>
      <c r="F146" s="502" t="s">
        <v>5048</v>
      </c>
      <c r="G146" s="765"/>
      <c r="H146" s="765"/>
      <c r="I146" s="765"/>
      <c r="J146" s="75">
        <f>AVERAGE(J147,J152,J163,J172)</f>
        <v>70.982142857142861</v>
      </c>
      <c r="K146" s="67"/>
      <c r="L146" s="75">
        <f>AVERAGE(L147,L152,L163,L172)</f>
        <v>70.982142857142861</v>
      </c>
      <c r="M146" s="67"/>
      <c r="N146" s="75">
        <f>AVERAGE(N147,N152,N163,N172)</f>
        <v>70.982142857142861</v>
      </c>
      <c r="O146" s="67"/>
      <c r="P146" s="75">
        <f>AVERAGE(P147,P152,P163,P172)</f>
        <v>70.982142857142861</v>
      </c>
      <c r="Q146" s="67"/>
      <c r="R146" s="75">
        <f>AVERAGE(R147,R152,R163,R172)</f>
        <v>70.982142857142861</v>
      </c>
      <c r="S146" s="67"/>
      <c r="T146" s="75">
        <f>AVERAGE(T147,T152,T163,T172)</f>
        <v>70.982142857142861</v>
      </c>
      <c r="U146" s="67"/>
      <c r="V146" s="75">
        <f>AVERAGE(V147,V152,V163,V172)</f>
        <v>72.544642857142861</v>
      </c>
      <c r="W146" s="44"/>
      <c r="X146" s="75">
        <f>AVERAGE(X147,X152,X163,X172)</f>
        <v>72.544642857142861</v>
      </c>
      <c r="Y146" s="67"/>
    </row>
    <row r="147" spans="1:25" s="26" customFormat="1" ht="45" x14ac:dyDescent="0.25">
      <c r="A147" s="28"/>
      <c r="B147" s="28"/>
      <c r="C147" s="750" t="s">
        <v>596</v>
      </c>
      <c r="D147" s="28"/>
      <c r="E147" s="28"/>
      <c r="F147" s="502" t="s">
        <v>5049</v>
      </c>
      <c r="G147" s="769"/>
      <c r="H147" s="769"/>
      <c r="I147" s="769"/>
      <c r="J147" s="75">
        <f>AVERAGE(J148:J151)</f>
        <v>50</v>
      </c>
      <c r="K147" s="67"/>
      <c r="L147" s="75">
        <f>AVERAGE(L148:L151)</f>
        <v>50</v>
      </c>
      <c r="M147" s="67"/>
      <c r="N147" s="75">
        <f>AVERAGE(N148:N151)</f>
        <v>50</v>
      </c>
      <c r="O147" s="67"/>
      <c r="P147" s="75">
        <f>AVERAGE(P148:P151)</f>
        <v>50</v>
      </c>
      <c r="Q147" s="67"/>
      <c r="R147" s="75">
        <f>AVERAGE(R148:R151)</f>
        <v>50</v>
      </c>
      <c r="S147" s="67"/>
      <c r="T147" s="75">
        <f>AVERAGE(T148:T151)</f>
        <v>50</v>
      </c>
      <c r="U147" s="67"/>
      <c r="V147" s="75">
        <f>AVERAGE(V148:V151)</f>
        <v>50</v>
      </c>
      <c r="W147" s="44"/>
      <c r="X147" s="75">
        <f>AVERAGE(X148:X151)</f>
        <v>50</v>
      </c>
      <c r="Y147" s="67"/>
    </row>
    <row r="148" spans="1:25" ht="17.25" x14ac:dyDescent="0.25">
      <c r="A148" s="564">
        <v>80</v>
      </c>
      <c r="B148" s="564"/>
      <c r="C148" s="564"/>
      <c r="D148" s="754" t="s">
        <v>355</v>
      </c>
      <c r="E148" s="754"/>
      <c r="F148" s="450" t="s">
        <v>314</v>
      </c>
      <c r="G148" s="12" t="s">
        <v>315</v>
      </c>
      <c r="H148" s="12" t="s">
        <v>316</v>
      </c>
      <c r="I148" s="12" t="s">
        <v>317</v>
      </c>
      <c r="J148" s="60">
        <v>50</v>
      </c>
      <c r="K148" s="41"/>
      <c r="L148" s="60">
        <v>50</v>
      </c>
      <c r="M148" s="41"/>
      <c r="N148" s="60">
        <v>50</v>
      </c>
      <c r="O148" s="41"/>
      <c r="P148" s="60">
        <v>50</v>
      </c>
      <c r="Q148" s="41"/>
      <c r="R148" s="60">
        <v>50</v>
      </c>
      <c r="S148" s="41"/>
      <c r="T148" s="60">
        <v>50</v>
      </c>
      <c r="U148" s="41"/>
      <c r="V148" s="60">
        <v>50</v>
      </c>
      <c r="W148" s="40"/>
      <c r="X148" s="60">
        <v>50</v>
      </c>
      <c r="Y148" s="41"/>
    </row>
    <row r="149" spans="1:25" ht="60" x14ac:dyDescent="0.25">
      <c r="A149" s="564">
        <v>81</v>
      </c>
      <c r="B149" s="564"/>
      <c r="C149" s="564"/>
      <c r="D149" s="754" t="s">
        <v>356</v>
      </c>
      <c r="E149" s="754"/>
      <c r="F149" s="450" t="s">
        <v>318</v>
      </c>
      <c r="G149" s="12" t="s">
        <v>319</v>
      </c>
      <c r="H149" s="12" t="s">
        <v>320</v>
      </c>
      <c r="I149" s="12" t="s">
        <v>321</v>
      </c>
      <c r="J149" s="60">
        <v>50</v>
      </c>
      <c r="K149" s="40" t="s">
        <v>3231</v>
      </c>
      <c r="L149" s="60">
        <v>50</v>
      </c>
      <c r="M149" s="41"/>
      <c r="N149" s="60">
        <v>50</v>
      </c>
      <c r="O149" s="41"/>
      <c r="P149" s="60">
        <v>50</v>
      </c>
      <c r="Q149" s="41"/>
      <c r="R149" s="60">
        <v>50</v>
      </c>
      <c r="S149" s="41"/>
      <c r="T149" s="60">
        <v>50</v>
      </c>
      <c r="U149" s="41"/>
      <c r="V149" s="60">
        <v>50</v>
      </c>
      <c r="W149" s="40"/>
      <c r="X149" s="60">
        <v>50</v>
      </c>
      <c r="Y149" s="41"/>
    </row>
    <row r="150" spans="1:25" ht="75" x14ac:dyDescent="0.25">
      <c r="A150" s="564">
        <v>82</v>
      </c>
      <c r="B150" s="564"/>
      <c r="C150" s="564"/>
      <c r="D150" s="754" t="s">
        <v>357</v>
      </c>
      <c r="E150" s="754"/>
      <c r="F150" s="450" t="s">
        <v>322</v>
      </c>
      <c r="G150" s="12" t="s">
        <v>323</v>
      </c>
      <c r="H150" s="12" t="s">
        <v>324</v>
      </c>
      <c r="I150" s="12" t="s">
        <v>325</v>
      </c>
      <c r="J150" s="60">
        <v>50</v>
      </c>
      <c r="K150" s="40" t="s">
        <v>3232</v>
      </c>
      <c r="L150" s="60">
        <v>50</v>
      </c>
      <c r="M150" s="41"/>
      <c r="N150" s="60">
        <v>50</v>
      </c>
      <c r="O150" s="41"/>
      <c r="P150" s="60">
        <v>50</v>
      </c>
      <c r="Q150" s="41"/>
      <c r="R150" s="60">
        <v>50</v>
      </c>
      <c r="S150" s="41"/>
      <c r="T150" s="60">
        <v>50</v>
      </c>
      <c r="U150" s="41"/>
      <c r="V150" s="60">
        <v>50</v>
      </c>
      <c r="W150" s="40"/>
      <c r="X150" s="60">
        <v>50</v>
      </c>
      <c r="Y150" s="41"/>
    </row>
    <row r="151" spans="1:25" ht="60" x14ac:dyDescent="0.25">
      <c r="A151" s="564">
        <v>83</v>
      </c>
      <c r="B151" s="564"/>
      <c r="C151" s="564"/>
      <c r="D151" s="754" t="s">
        <v>358</v>
      </c>
      <c r="E151" s="754"/>
      <c r="F151" s="450" t="s">
        <v>326</v>
      </c>
      <c r="G151" s="12" t="s">
        <v>327</v>
      </c>
      <c r="H151" s="12" t="s">
        <v>328</v>
      </c>
      <c r="I151" s="12" t="s">
        <v>329</v>
      </c>
      <c r="J151" s="60">
        <v>50</v>
      </c>
      <c r="K151" s="41"/>
      <c r="L151" s="60">
        <v>50</v>
      </c>
      <c r="M151" s="41"/>
      <c r="N151" s="60">
        <v>50</v>
      </c>
      <c r="O151" s="41"/>
      <c r="P151" s="60">
        <v>50</v>
      </c>
      <c r="Q151" s="41"/>
      <c r="R151" s="60">
        <v>50</v>
      </c>
      <c r="S151" s="41"/>
      <c r="T151" s="60">
        <v>50</v>
      </c>
      <c r="U151" s="41"/>
      <c r="V151" s="60">
        <v>50</v>
      </c>
      <c r="W151" s="40"/>
      <c r="X151" s="60">
        <v>50</v>
      </c>
      <c r="Y151" s="41"/>
    </row>
    <row r="152" spans="1:25" s="26" customFormat="1" ht="99.75" customHeight="1" x14ac:dyDescent="0.25">
      <c r="A152" s="28"/>
      <c r="B152" s="28"/>
      <c r="C152" s="750" t="s">
        <v>597</v>
      </c>
      <c r="D152" s="28"/>
      <c r="E152" s="1023"/>
      <c r="F152" s="762" t="s">
        <v>5120</v>
      </c>
      <c r="G152" s="751"/>
      <c r="H152" s="751"/>
      <c r="I152" s="751"/>
      <c r="J152" s="75">
        <f>AVERAGE(J153,J161:J162)</f>
        <v>71.428571428571431</v>
      </c>
      <c r="K152" s="44"/>
      <c r="L152" s="75">
        <f>AVERAGE(L153,L161:L162)</f>
        <v>71.428571428571431</v>
      </c>
      <c r="M152" s="67"/>
      <c r="N152" s="75">
        <f>AVERAGE(N153,N161:N162)</f>
        <v>71.428571428571431</v>
      </c>
      <c r="O152" s="67"/>
      <c r="P152" s="75">
        <f>AVERAGE(P153,P161:P162)</f>
        <v>71.428571428571431</v>
      </c>
      <c r="Q152" s="67"/>
      <c r="R152" s="75">
        <f>AVERAGE(R153,R161:R162)</f>
        <v>71.428571428571431</v>
      </c>
      <c r="S152" s="67"/>
      <c r="T152" s="75">
        <f>AVERAGE(T153,T161:T162)</f>
        <v>71.428571428571431</v>
      </c>
      <c r="U152" s="67"/>
      <c r="V152" s="75">
        <f>AVERAGE(V153,V161:V162)</f>
        <v>71.428571428571431</v>
      </c>
      <c r="W152" s="44"/>
      <c r="X152" s="75">
        <f>AVERAGE(X153,X161:X162)</f>
        <v>71.428571428571431</v>
      </c>
      <c r="Y152" s="67"/>
    </row>
    <row r="153" spans="1:25" s="52" customFormat="1" ht="99.75" customHeight="1" x14ac:dyDescent="0.25">
      <c r="A153" s="31">
        <v>84</v>
      </c>
      <c r="B153" s="31"/>
      <c r="C153" s="758"/>
      <c r="D153" s="763" t="s">
        <v>7002</v>
      </c>
      <c r="E153" s="763"/>
      <c r="F153" s="764" t="s">
        <v>635</v>
      </c>
      <c r="G153" s="30"/>
      <c r="H153" s="30"/>
      <c r="I153" s="30"/>
      <c r="J153" s="61">
        <f>AVERAGE(J154:J160)</f>
        <v>64.285714285714292</v>
      </c>
      <c r="K153" s="43"/>
      <c r="L153" s="61">
        <f>AVERAGE(L154:L160)</f>
        <v>64.285714285714292</v>
      </c>
      <c r="M153" s="69"/>
      <c r="N153" s="61">
        <f>AVERAGE(N154:N160)</f>
        <v>64.285714285714292</v>
      </c>
      <c r="O153" s="69"/>
      <c r="P153" s="61">
        <f>AVERAGE(P154:P160)</f>
        <v>64.285714285714292</v>
      </c>
      <c r="Q153" s="69"/>
      <c r="R153" s="61">
        <f>AVERAGE(R154:R160)</f>
        <v>64.285714285714292</v>
      </c>
      <c r="S153" s="69"/>
      <c r="T153" s="61">
        <f>AVERAGE(T154:T160)</f>
        <v>64.285714285714292</v>
      </c>
      <c r="U153" s="69"/>
      <c r="V153" s="61">
        <f>AVERAGE(V154:V160)</f>
        <v>64.285714285714292</v>
      </c>
      <c r="W153" s="43"/>
      <c r="X153" s="61">
        <f>AVERAGE(X154:X160)</f>
        <v>64.285714285714292</v>
      </c>
      <c r="Y153" s="69"/>
    </row>
    <row r="154" spans="1:25" ht="90" x14ac:dyDescent="0.25">
      <c r="A154" s="564" t="s">
        <v>5051</v>
      </c>
      <c r="B154" s="564"/>
      <c r="C154" s="564"/>
      <c r="D154" s="564"/>
      <c r="E154" s="754" t="s">
        <v>7009</v>
      </c>
      <c r="F154" s="450" t="s">
        <v>5121</v>
      </c>
      <c r="G154" s="12" t="s">
        <v>91</v>
      </c>
      <c r="H154" s="12" t="s">
        <v>92</v>
      </c>
      <c r="I154" s="12" t="s">
        <v>93</v>
      </c>
      <c r="J154" s="62">
        <v>0</v>
      </c>
      <c r="K154" s="40" t="s">
        <v>5333</v>
      </c>
      <c r="L154" s="62">
        <v>0</v>
      </c>
      <c r="M154" s="40"/>
      <c r="N154" s="62">
        <v>0</v>
      </c>
      <c r="O154" s="40"/>
      <c r="P154" s="62">
        <v>0</v>
      </c>
      <c r="Q154" s="40"/>
      <c r="R154" s="62">
        <v>0</v>
      </c>
      <c r="S154" s="40"/>
      <c r="T154" s="62">
        <v>0</v>
      </c>
      <c r="U154" s="40"/>
      <c r="V154" s="62">
        <v>0</v>
      </c>
      <c r="W154" s="41"/>
      <c r="X154" s="62">
        <v>0</v>
      </c>
      <c r="Y154" s="40"/>
    </row>
    <row r="155" spans="1:25" ht="105" x14ac:dyDescent="0.25">
      <c r="A155" s="564" t="s">
        <v>5052</v>
      </c>
      <c r="B155" s="564"/>
      <c r="C155" s="564"/>
      <c r="D155" s="564"/>
      <c r="E155" s="754" t="s">
        <v>7010</v>
      </c>
      <c r="F155" s="450" t="s">
        <v>5115</v>
      </c>
      <c r="G155" s="12" t="s">
        <v>109</v>
      </c>
      <c r="H155" s="12" t="s">
        <v>94</v>
      </c>
      <c r="I155" s="12" t="s">
        <v>95</v>
      </c>
      <c r="J155" s="62">
        <v>0</v>
      </c>
      <c r="K155" s="40" t="s">
        <v>3233</v>
      </c>
      <c r="L155" s="62">
        <v>0</v>
      </c>
      <c r="M155" s="40"/>
      <c r="N155" s="62">
        <v>0</v>
      </c>
      <c r="O155" s="40"/>
      <c r="P155" s="62">
        <v>0</v>
      </c>
      <c r="Q155" s="40"/>
      <c r="R155" s="62">
        <v>0</v>
      </c>
      <c r="S155" s="40"/>
      <c r="T155" s="62">
        <v>0</v>
      </c>
      <c r="U155" s="40"/>
      <c r="V155" s="62">
        <v>0</v>
      </c>
      <c r="W155" s="41"/>
      <c r="X155" s="62">
        <v>0</v>
      </c>
      <c r="Y155" s="40"/>
    </row>
    <row r="156" spans="1:25" ht="60" x14ac:dyDescent="0.25">
      <c r="A156" s="564" t="s">
        <v>5053</v>
      </c>
      <c r="B156" s="564"/>
      <c r="C156" s="564"/>
      <c r="D156" s="564"/>
      <c r="E156" s="754" t="s">
        <v>7011</v>
      </c>
      <c r="F156" s="450" t="s">
        <v>5050</v>
      </c>
      <c r="G156" s="12" t="s">
        <v>91</v>
      </c>
      <c r="H156" s="12" t="s">
        <v>98</v>
      </c>
      <c r="I156" s="12" t="s">
        <v>111</v>
      </c>
      <c r="J156" s="62">
        <v>100</v>
      </c>
      <c r="K156" s="40" t="s">
        <v>5332</v>
      </c>
      <c r="L156" s="62">
        <v>100</v>
      </c>
      <c r="M156" s="40"/>
      <c r="N156" s="62">
        <v>100</v>
      </c>
      <c r="O156" s="40"/>
      <c r="P156" s="62">
        <v>100</v>
      </c>
      <c r="Q156" s="40"/>
      <c r="R156" s="62">
        <v>100</v>
      </c>
      <c r="S156" s="40"/>
      <c r="T156" s="62">
        <v>100</v>
      </c>
      <c r="U156" s="40"/>
      <c r="V156" s="62">
        <v>100</v>
      </c>
      <c r="W156" s="41"/>
      <c r="X156" s="62">
        <v>100</v>
      </c>
      <c r="Y156" s="40"/>
    </row>
    <row r="157" spans="1:25" ht="120" x14ac:dyDescent="0.25">
      <c r="A157" s="564" t="s">
        <v>5054</v>
      </c>
      <c r="B157" s="564"/>
      <c r="C157" s="564"/>
      <c r="D157" s="564"/>
      <c r="E157" s="754" t="s">
        <v>6998</v>
      </c>
      <c r="F157" s="450" t="s">
        <v>5116</v>
      </c>
      <c r="G157" s="12" t="s">
        <v>100</v>
      </c>
      <c r="H157" s="12" t="s">
        <v>101</v>
      </c>
      <c r="I157" s="12" t="s">
        <v>102</v>
      </c>
      <c r="J157" s="62">
        <v>100</v>
      </c>
      <c r="K157" s="40"/>
      <c r="L157" s="62">
        <v>100</v>
      </c>
      <c r="M157" s="40"/>
      <c r="N157" s="62">
        <v>100</v>
      </c>
      <c r="O157" s="40"/>
      <c r="P157" s="62">
        <v>100</v>
      </c>
      <c r="Q157" s="40"/>
      <c r="R157" s="62">
        <v>100</v>
      </c>
      <c r="S157" s="40"/>
      <c r="T157" s="62">
        <v>100</v>
      </c>
      <c r="U157" s="40"/>
      <c r="V157" s="62">
        <v>100</v>
      </c>
      <c r="W157" s="41"/>
      <c r="X157" s="62">
        <v>100</v>
      </c>
      <c r="Y157" s="40"/>
    </row>
    <row r="158" spans="1:25" ht="75" x14ac:dyDescent="0.25">
      <c r="A158" s="564" t="s">
        <v>5055</v>
      </c>
      <c r="B158" s="564"/>
      <c r="C158" s="564"/>
      <c r="D158" s="564"/>
      <c r="E158" s="754" t="s">
        <v>6999</v>
      </c>
      <c r="F158" s="450" t="s">
        <v>112</v>
      </c>
      <c r="G158" s="12" t="s">
        <v>4881</v>
      </c>
      <c r="H158" s="12" t="s">
        <v>4882</v>
      </c>
      <c r="I158" s="12" t="s">
        <v>4883</v>
      </c>
      <c r="J158" s="62">
        <v>50</v>
      </c>
      <c r="K158" s="41" t="s">
        <v>5334</v>
      </c>
      <c r="L158" s="62">
        <v>50</v>
      </c>
      <c r="M158" s="40"/>
      <c r="N158" s="62">
        <v>50</v>
      </c>
      <c r="O158" s="40"/>
      <c r="P158" s="62">
        <v>50</v>
      </c>
      <c r="Q158" s="40"/>
      <c r="R158" s="62">
        <v>50</v>
      </c>
      <c r="S158" s="40"/>
      <c r="T158" s="62">
        <v>50</v>
      </c>
      <c r="U158" s="40"/>
      <c r="V158" s="62">
        <v>50</v>
      </c>
      <c r="W158" s="40"/>
      <c r="X158" s="62">
        <v>50</v>
      </c>
      <c r="Y158" s="40"/>
    </row>
    <row r="159" spans="1:25" ht="90" x14ac:dyDescent="0.25">
      <c r="A159" s="564" t="s">
        <v>5056</v>
      </c>
      <c r="B159" s="564"/>
      <c r="C159" s="564"/>
      <c r="D159" s="564"/>
      <c r="E159" s="754" t="s">
        <v>7000</v>
      </c>
      <c r="F159" s="450" t="s">
        <v>4884</v>
      </c>
      <c r="G159" s="12" t="s">
        <v>36</v>
      </c>
      <c r="H159" s="12" t="s">
        <v>105</v>
      </c>
      <c r="I159" s="12" t="s">
        <v>106</v>
      </c>
      <c r="J159" s="62">
        <v>100</v>
      </c>
      <c r="K159" s="40"/>
      <c r="L159" s="62">
        <v>100</v>
      </c>
      <c r="M159" s="40"/>
      <c r="N159" s="62">
        <v>100</v>
      </c>
      <c r="O159" s="40"/>
      <c r="P159" s="62">
        <v>100</v>
      </c>
      <c r="Q159" s="40"/>
      <c r="R159" s="62">
        <v>100</v>
      </c>
      <c r="S159" s="40"/>
      <c r="T159" s="62">
        <v>100</v>
      </c>
      <c r="U159" s="40"/>
      <c r="V159" s="62">
        <v>100</v>
      </c>
      <c r="W159" s="41"/>
      <c r="X159" s="62">
        <v>100</v>
      </c>
      <c r="Y159" s="40"/>
    </row>
    <row r="160" spans="1:25" ht="45" x14ac:dyDescent="0.25">
      <c r="A160" s="564" t="s">
        <v>5057</v>
      </c>
      <c r="B160" s="564"/>
      <c r="C160" s="564"/>
      <c r="D160" s="564"/>
      <c r="E160" s="754" t="s">
        <v>7001</v>
      </c>
      <c r="F160" s="450" t="s">
        <v>330</v>
      </c>
      <c r="G160" s="12" t="s">
        <v>4885</v>
      </c>
      <c r="H160" s="12" t="s">
        <v>107</v>
      </c>
      <c r="I160" s="12" t="s">
        <v>108</v>
      </c>
      <c r="J160" s="60">
        <v>100</v>
      </c>
      <c r="K160" s="41"/>
      <c r="L160" s="60">
        <v>100</v>
      </c>
      <c r="M160" s="45"/>
      <c r="N160" s="60">
        <v>100</v>
      </c>
      <c r="O160" s="45"/>
      <c r="P160" s="60">
        <v>100</v>
      </c>
      <c r="Q160" s="45"/>
      <c r="R160" s="60">
        <v>100</v>
      </c>
      <c r="S160" s="45"/>
      <c r="T160" s="60">
        <v>100</v>
      </c>
      <c r="U160" s="45"/>
      <c r="V160" s="60">
        <v>100</v>
      </c>
      <c r="W160" s="41"/>
      <c r="X160" s="60">
        <v>100</v>
      </c>
      <c r="Y160" s="45"/>
    </row>
    <row r="161" spans="1:25" ht="120" x14ac:dyDescent="0.25">
      <c r="A161" s="564">
        <v>85</v>
      </c>
      <c r="B161" s="564"/>
      <c r="C161" s="564"/>
      <c r="D161" s="754" t="s">
        <v>359</v>
      </c>
      <c r="E161" s="754"/>
      <c r="F161" s="450" t="s">
        <v>117</v>
      </c>
      <c r="G161" s="12" t="s">
        <v>118</v>
      </c>
      <c r="H161" s="12" t="s">
        <v>119</v>
      </c>
      <c r="I161" s="12" t="s">
        <v>120</v>
      </c>
      <c r="J161" s="62">
        <v>100</v>
      </c>
      <c r="K161" s="40" t="s">
        <v>3234</v>
      </c>
      <c r="L161" s="62">
        <v>100</v>
      </c>
      <c r="M161" s="40"/>
      <c r="N161" s="62">
        <v>100</v>
      </c>
      <c r="O161" s="40"/>
      <c r="P161" s="62">
        <v>100</v>
      </c>
      <c r="Q161" s="40"/>
      <c r="R161" s="62">
        <v>100</v>
      </c>
      <c r="S161" s="40"/>
      <c r="T161" s="62">
        <v>100</v>
      </c>
      <c r="U161" s="40"/>
      <c r="V161" s="62">
        <v>100</v>
      </c>
      <c r="W161" s="40"/>
      <c r="X161" s="62">
        <v>100</v>
      </c>
      <c r="Y161" s="40"/>
    </row>
    <row r="162" spans="1:25" ht="75" x14ac:dyDescent="0.25">
      <c r="A162" s="564">
        <v>86</v>
      </c>
      <c r="B162" s="564"/>
      <c r="C162" s="564"/>
      <c r="D162" s="754" t="s">
        <v>360</v>
      </c>
      <c r="E162" s="754"/>
      <c r="F162" s="450" t="s">
        <v>125</v>
      </c>
      <c r="G162" s="12" t="s">
        <v>103</v>
      </c>
      <c r="H162" s="12" t="s">
        <v>331</v>
      </c>
      <c r="I162" s="12" t="s">
        <v>127</v>
      </c>
      <c r="J162" s="62">
        <v>50</v>
      </c>
      <c r="K162" s="40" t="s">
        <v>3236</v>
      </c>
      <c r="L162" s="62">
        <v>50</v>
      </c>
      <c r="M162" s="40"/>
      <c r="N162" s="62">
        <v>50</v>
      </c>
      <c r="O162" s="40"/>
      <c r="P162" s="62">
        <v>50</v>
      </c>
      <c r="Q162" s="40"/>
      <c r="R162" s="62">
        <v>50</v>
      </c>
      <c r="S162" s="40"/>
      <c r="T162" s="62">
        <v>50</v>
      </c>
      <c r="U162" s="40"/>
      <c r="V162" s="62">
        <v>50</v>
      </c>
      <c r="W162" s="40"/>
      <c r="X162" s="62">
        <v>50</v>
      </c>
      <c r="Y162" s="40"/>
    </row>
    <row r="163" spans="1:25" s="6" customFormat="1" ht="95.25" customHeight="1" x14ac:dyDescent="0.25">
      <c r="A163" s="28"/>
      <c r="B163" s="28"/>
      <c r="C163" s="750" t="s">
        <v>566</v>
      </c>
      <c r="D163" s="28"/>
      <c r="E163" s="1023"/>
      <c r="F163" s="762" t="s">
        <v>5020</v>
      </c>
      <c r="G163" s="751"/>
      <c r="H163" s="751"/>
      <c r="I163" s="751"/>
      <c r="J163" s="75">
        <f>AVERAGE(J164:J171)</f>
        <v>62.5</v>
      </c>
      <c r="K163" s="44"/>
      <c r="L163" s="75">
        <f>AVERAGE(L164:L171)</f>
        <v>62.5</v>
      </c>
      <c r="M163" s="67"/>
      <c r="N163" s="75">
        <f>AVERAGE(N164:N171)</f>
        <v>62.5</v>
      </c>
      <c r="O163" s="67"/>
      <c r="P163" s="75">
        <f>AVERAGE(P164:P171)</f>
        <v>62.5</v>
      </c>
      <c r="Q163" s="67"/>
      <c r="R163" s="75">
        <f>AVERAGE(R164:R171)</f>
        <v>62.5</v>
      </c>
      <c r="S163" s="67"/>
      <c r="T163" s="75">
        <f>AVERAGE(T164:T171)</f>
        <v>62.5</v>
      </c>
      <c r="U163" s="67"/>
      <c r="V163" s="75">
        <f>AVERAGE(V164:V171)</f>
        <v>68.75</v>
      </c>
      <c r="W163" s="44"/>
      <c r="X163" s="75">
        <f>AVERAGE(X164:X171)</f>
        <v>68.75</v>
      </c>
      <c r="Y163" s="67"/>
    </row>
    <row r="164" spans="1:25" ht="60" x14ac:dyDescent="0.25">
      <c r="A164" s="564">
        <v>87</v>
      </c>
      <c r="B164" s="564"/>
      <c r="C164" s="564"/>
      <c r="D164" s="754" t="s">
        <v>128</v>
      </c>
      <c r="E164" s="754"/>
      <c r="F164" s="450" t="s">
        <v>121</v>
      </c>
      <c r="G164" s="12" t="s">
        <v>122</v>
      </c>
      <c r="H164" s="12" t="s">
        <v>123</v>
      </c>
      <c r="I164" s="12" t="s">
        <v>124</v>
      </c>
      <c r="J164" s="62">
        <v>100</v>
      </c>
      <c r="K164" s="46" t="s">
        <v>3235</v>
      </c>
      <c r="L164" s="62">
        <v>100</v>
      </c>
      <c r="M164" s="40"/>
      <c r="N164" s="62">
        <v>100</v>
      </c>
      <c r="O164" s="40"/>
      <c r="P164" s="62">
        <v>100</v>
      </c>
      <c r="Q164" s="40"/>
      <c r="R164" s="62">
        <v>100</v>
      </c>
      <c r="S164" s="40"/>
      <c r="T164" s="62">
        <v>100</v>
      </c>
      <c r="U164" s="40"/>
      <c r="V164" s="62">
        <v>100</v>
      </c>
      <c r="W164" s="40"/>
      <c r="X164" s="62">
        <v>100</v>
      </c>
      <c r="Y164" s="40"/>
    </row>
    <row r="165" spans="1:25" ht="34.5" x14ac:dyDescent="0.25">
      <c r="A165" s="564">
        <v>88</v>
      </c>
      <c r="B165" s="564"/>
      <c r="C165" s="564"/>
      <c r="D165" s="754" t="s">
        <v>361</v>
      </c>
      <c r="E165" s="754"/>
      <c r="F165" s="450" t="s">
        <v>132</v>
      </c>
      <c r="G165" s="12" t="s">
        <v>317</v>
      </c>
      <c r="H165" s="12" t="s">
        <v>316</v>
      </c>
      <c r="I165" s="12" t="s">
        <v>315</v>
      </c>
      <c r="J165" s="46">
        <v>100</v>
      </c>
      <c r="K165" s="40" t="s">
        <v>3237</v>
      </c>
      <c r="L165" s="46">
        <v>100</v>
      </c>
      <c r="M165" s="40"/>
      <c r="N165" s="46">
        <v>100</v>
      </c>
      <c r="O165" s="40"/>
      <c r="P165" s="46">
        <v>100</v>
      </c>
      <c r="Q165" s="40"/>
      <c r="R165" s="46">
        <v>100</v>
      </c>
      <c r="S165" s="40"/>
      <c r="T165" s="46">
        <v>100</v>
      </c>
      <c r="U165" s="40"/>
      <c r="V165" s="46">
        <v>100</v>
      </c>
      <c r="W165" s="40"/>
      <c r="X165" s="46">
        <v>100</v>
      </c>
      <c r="Y165" s="40"/>
    </row>
    <row r="166" spans="1:25" ht="45" x14ac:dyDescent="0.25">
      <c r="A166" s="564">
        <v>89</v>
      </c>
      <c r="B166" s="564"/>
      <c r="C166" s="564"/>
      <c r="D166" s="754" t="s">
        <v>332</v>
      </c>
      <c r="E166" s="754"/>
      <c r="F166" s="450" t="s">
        <v>332</v>
      </c>
      <c r="G166" s="12" t="s">
        <v>333</v>
      </c>
      <c r="H166" s="12" t="s">
        <v>334</v>
      </c>
      <c r="I166" s="12" t="s">
        <v>335</v>
      </c>
      <c r="J166" s="46">
        <v>100</v>
      </c>
      <c r="K166" s="40" t="s">
        <v>3237</v>
      </c>
      <c r="L166" s="46">
        <v>100</v>
      </c>
      <c r="M166" s="40"/>
      <c r="N166" s="46">
        <v>100</v>
      </c>
      <c r="O166" s="40"/>
      <c r="P166" s="46">
        <v>100</v>
      </c>
      <c r="Q166" s="40"/>
      <c r="R166" s="46">
        <v>100</v>
      </c>
      <c r="S166" s="40"/>
      <c r="T166" s="46">
        <v>100</v>
      </c>
      <c r="U166" s="40"/>
      <c r="V166" s="46">
        <v>100</v>
      </c>
      <c r="W166" s="47"/>
      <c r="X166" s="46">
        <v>100</v>
      </c>
      <c r="Y166" s="40"/>
    </row>
    <row r="167" spans="1:25" ht="75" x14ac:dyDescent="0.25">
      <c r="A167" s="564">
        <v>90</v>
      </c>
      <c r="B167" s="564"/>
      <c r="C167" s="564"/>
      <c r="D167" s="754" t="s">
        <v>362</v>
      </c>
      <c r="E167" s="754"/>
      <c r="F167" s="450" t="s">
        <v>7195</v>
      </c>
      <c r="G167" s="12" t="s">
        <v>336</v>
      </c>
      <c r="H167" s="12" t="s">
        <v>5138</v>
      </c>
      <c r="I167" s="12" t="s">
        <v>5137</v>
      </c>
      <c r="J167" s="46">
        <v>50</v>
      </c>
      <c r="K167" s="40"/>
      <c r="L167" s="46">
        <v>50</v>
      </c>
      <c r="M167" s="40"/>
      <c r="N167" s="46">
        <v>50</v>
      </c>
      <c r="O167" s="40"/>
      <c r="P167" s="46">
        <v>50</v>
      </c>
      <c r="Q167" s="40"/>
      <c r="R167" s="46">
        <v>50</v>
      </c>
      <c r="S167" s="40"/>
      <c r="T167" s="46">
        <v>50</v>
      </c>
      <c r="U167" s="40"/>
      <c r="V167" s="46">
        <v>50</v>
      </c>
      <c r="W167" s="40"/>
      <c r="X167" s="46">
        <v>50</v>
      </c>
      <c r="Y167" s="40"/>
    </row>
    <row r="168" spans="1:25" ht="225" x14ac:dyDescent="0.25">
      <c r="A168" s="564">
        <v>91</v>
      </c>
      <c r="B168" s="564"/>
      <c r="C168" s="564"/>
      <c r="D168" s="754" t="s">
        <v>148</v>
      </c>
      <c r="E168" s="754"/>
      <c r="F168" s="450" t="s">
        <v>337</v>
      </c>
      <c r="G168" s="12" t="s">
        <v>338</v>
      </c>
      <c r="H168" s="12" t="s">
        <v>339</v>
      </c>
      <c r="I168" s="12" t="s">
        <v>340</v>
      </c>
      <c r="J168" s="46">
        <v>0</v>
      </c>
      <c r="K168" s="40" t="s">
        <v>3238</v>
      </c>
      <c r="L168" s="46">
        <v>0</v>
      </c>
      <c r="M168" s="40"/>
      <c r="N168" s="46">
        <v>0</v>
      </c>
      <c r="O168" s="40"/>
      <c r="P168" s="46">
        <v>0</v>
      </c>
      <c r="Q168" s="40"/>
      <c r="R168" s="46">
        <v>0</v>
      </c>
      <c r="S168" s="40"/>
      <c r="T168" s="46">
        <v>0</v>
      </c>
      <c r="U168" s="40" t="s">
        <v>5336</v>
      </c>
      <c r="V168" s="46">
        <v>50</v>
      </c>
      <c r="W168" s="40"/>
      <c r="X168" s="46">
        <v>50</v>
      </c>
      <c r="Y168" s="46"/>
    </row>
    <row r="169" spans="1:25" ht="195" x14ac:dyDescent="0.25">
      <c r="A169" s="564">
        <v>92</v>
      </c>
      <c r="B169" s="564"/>
      <c r="C169" s="564"/>
      <c r="D169" s="754" t="s">
        <v>363</v>
      </c>
      <c r="E169" s="754"/>
      <c r="F169" s="450" t="s">
        <v>341</v>
      </c>
      <c r="G169" s="12" t="s">
        <v>342</v>
      </c>
      <c r="H169" s="12" t="s">
        <v>343</v>
      </c>
      <c r="I169" s="12" t="s">
        <v>344</v>
      </c>
      <c r="J169" s="46">
        <v>50</v>
      </c>
      <c r="K169" s="32"/>
      <c r="L169" s="46">
        <v>50</v>
      </c>
      <c r="M169" s="32"/>
      <c r="N169" s="46">
        <v>50</v>
      </c>
      <c r="O169" s="32"/>
      <c r="P169" s="46">
        <v>50</v>
      </c>
      <c r="Q169" s="32"/>
      <c r="R169" s="46">
        <v>50</v>
      </c>
      <c r="S169" s="32"/>
      <c r="T169" s="46">
        <v>50</v>
      </c>
      <c r="U169" s="32"/>
      <c r="V169" s="46">
        <v>50</v>
      </c>
      <c r="W169" s="40"/>
      <c r="X169" s="46">
        <v>50</v>
      </c>
      <c r="Y169" s="32"/>
    </row>
    <row r="170" spans="1:25" ht="255" x14ac:dyDescent="0.25">
      <c r="A170" s="564">
        <v>93</v>
      </c>
      <c r="B170" s="564"/>
      <c r="C170" s="564"/>
      <c r="D170" s="754" t="s">
        <v>364</v>
      </c>
      <c r="E170" s="754"/>
      <c r="F170" s="450" t="s">
        <v>345</v>
      </c>
      <c r="G170" s="12" t="s">
        <v>346</v>
      </c>
      <c r="H170" s="12" t="s">
        <v>347</v>
      </c>
      <c r="I170" s="12" t="s">
        <v>348</v>
      </c>
      <c r="J170" s="46">
        <v>0</v>
      </c>
      <c r="K170" s="40" t="s">
        <v>3239</v>
      </c>
      <c r="L170" s="46">
        <v>0</v>
      </c>
      <c r="M170" s="33"/>
      <c r="N170" s="46">
        <v>0</v>
      </c>
      <c r="O170" s="33"/>
      <c r="P170" s="46">
        <v>0</v>
      </c>
      <c r="Q170" s="33"/>
      <c r="R170" s="46">
        <v>0</v>
      </c>
      <c r="S170" s="33"/>
      <c r="T170" s="46">
        <v>0</v>
      </c>
      <c r="U170" s="33"/>
      <c r="V170" s="46">
        <v>0</v>
      </c>
      <c r="W170" s="40"/>
      <c r="X170" s="46">
        <v>0</v>
      </c>
      <c r="Y170" s="33"/>
    </row>
    <row r="171" spans="1:25" ht="120" x14ac:dyDescent="0.25">
      <c r="A171" s="564">
        <v>94</v>
      </c>
      <c r="B171" s="564"/>
      <c r="C171" s="564"/>
      <c r="D171" s="754" t="s">
        <v>150</v>
      </c>
      <c r="E171" s="754"/>
      <c r="F171" s="450" t="s">
        <v>349</v>
      </c>
      <c r="G171" s="12" t="s">
        <v>145</v>
      </c>
      <c r="H171" s="12" t="s">
        <v>146</v>
      </c>
      <c r="I171" s="12" t="s">
        <v>147</v>
      </c>
      <c r="J171" s="46">
        <v>100</v>
      </c>
      <c r="K171" s="46"/>
      <c r="L171" s="46">
        <v>100</v>
      </c>
      <c r="M171" s="46"/>
      <c r="N171" s="46">
        <v>100</v>
      </c>
      <c r="O171" s="46"/>
      <c r="P171" s="46">
        <v>100</v>
      </c>
      <c r="Q171" s="46"/>
      <c r="R171" s="46">
        <v>100</v>
      </c>
      <c r="S171" s="46"/>
      <c r="T171" s="46">
        <v>100</v>
      </c>
      <c r="U171" s="46"/>
      <c r="V171" s="46">
        <v>100</v>
      </c>
      <c r="W171" s="40"/>
      <c r="X171" s="46">
        <v>100</v>
      </c>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60">
        <v>100</v>
      </c>
      <c r="K173" s="41"/>
      <c r="L173" s="60">
        <v>100</v>
      </c>
      <c r="M173" s="41"/>
      <c r="N173" s="60">
        <v>100</v>
      </c>
      <c r="O173" s="41"/>
      <c r="P173" s="60">
        <v>100</v>
      </c>
      <c r="Q173" s="41"/>
      <c r="R173" s="60">
        <v>100</v>
      </c>
      <c r="S173" s="41"/>
      <c r="T173" s="60">
        <v>100</v>
      </c>
      <c r="U173" s="41"/>
      <c r="V173" s="60">
        <v>100</v>
      </c>
      <c r="W173" s="41"/>
      <c r="X173" s="60">
        <v>100</v>
      </c>
      <c r="Y173" s="41"/>
    </row>
    <row r="174" spans="1:25" ht="75" x14ac:dyDescent="0.25">
      <c r="A174" s="564">
        <v>96</v>
      </c>
      <c r="B174" s="564"/>
      <c r="C174" s="564"/>
      <c r="D174" s="754" t="s">
        <v>366</v>
      </c>
      <c r="E174" s="754"/>
      <c r="F174" s="450" t="s">
        <v>160</v>
      </c>
      <c r="G174" s="12" t="s">
        <v>58</v>
      </c>
      <c r="H174" s="12" t="s">
        <v>354</v>
      </c>
      <c r="I174" s="12" t="s">
        <v>353</v>
      </c>
      <c r="J174" s="60">
        <v>100</v>
      </c>
      <c r="K174" s="41"/>
      <c r="L174" s="60">
        <v>100</v>
      </c>
      <c r="M174" s="41"/>
      <c r="N174" s="60">
        <v>100</v>
      </c>
      <c r="O174" s="41"/>
      <c r="P174" s="60">
        <v>100</v>
      </c>
      <c r="Q174" s="41"/>
      <c r="R174" s="60">
        <v>100</v>
      </c>
      <c r="S174" s="41"/>
      <c r="T174" s="60">
        <v>100</v>
      </c>
      <c r="U174" s="41"/>
      <c r="V174" s="60">
        <v>100</v>
      </c>
      <c r="W174" s="41"/>
      <c r="X174" s="60">
        <v>100</v>
      </c>
      <c r="Y174" s="41"/>
    </row>
    <row r="175" spans="1:25" ht="45" x14ac:dyDescent="0.25">
      <c r="A175" s="564">
        <v>97</v>
      </c>
      <c r="B175" s="564"/>
      <c r="C175" s="564"/>
      <c r="D175" s="754" t="s">
        <v>66</v>
      </c>
      <c r="E175" s="754"/>
      <c r="F175" s="450" t="s">
        <v>161</v>
      </c>
      <c r="G175" s="12" t="s">
        <v>58</v>
      </c>
      <c r="H175" s="12" t="s">
        <v>354</v>
      </c>
      <c r="I175" s="12" t="s">
        <v>353</v>
      </c>
      <c r="J175" s="60">
        <v>100</v>
      </c>
      <c r="K175" s="41"/>
      <c r="L175" s="60">
        <v>100</v>
      </c>
      <c r="M175" s="41"/>
      <c r="N175" s="60">
        <v>100</v>
      </c>
      <c r="O175" s="41"/>
      <c r="P175" s="60">
        <v>100</v>
      </c>
      <c r="Q175" s="41"/>
      <c r="R175" s="60">
        <v>100</v>
      </c>
      <c r="S175" s="41"/>
      <c r="T175" s="60">
        <v>100</v>
      </c>
      <c r="U175" s="41"/>
      <c r="V175" s="60">
        <v>100</v>
      </c>
      <c r="W175" s="41"/>
      <c r="X175" s="60">
        <v>100</v>
      </c>
      <c r="Y175" s="41"/>
    </row>
    <row r="176" spans="1:25" s="26" customFormat="1" ht="130.5" customHeight="1" x14ac:dyDescent="0.25">
      <c r="A176" s="28"/>
      <c r="B176" s="750" t="s">
        <v>599</v>
      </c>
      <c r="C176" s="28"/>
      <c r="D176" s="28"/>
      <c r="E176" s="28"/>
      <c r="F176" s="502" t="s">
        <v>367</v>
      </c>
      <c r="G176" s="28"/>
      <c r="H176" s="28"/>
      <c r="I176" s="28"/>
      <c r="J176" s="75">
        <f>AVERAGE(J177,J186,J203,J212)</f>
        <v>17.5</v>
      </c>
      <c r="K176" s="72"/>
      <c r="L176" s="75">
        <f>AVERAGE(L177,L186,L203,L212)</f>
        <v>17.5</v>
      </c>
      <c r="M176" s="67"/>
      <c r="N176" s="75">
        <f>AVERAGE(N177,N186,N203,N212)</f>
        <v>17.5</v>
      </c>
      <c r="O176" s="67"/>
      <c r="P176" s="75">
        <f>AVERAGE(P177,P186,P203,P212)</f>
        <v>17.5</v>
      </c>
      <c r="Q176" s="67"/>
      <c r="R176" s="75">
        <f>AVERAGE(R177,R186,R203,R212)</f>
        <v>17.5</v>
      </c>
      <c r="S176" s="67"/>
      <c r="T176" s="75">
        <f>AVERAGE(T177,T186,T203,T212)</f>
        <v>17.5</v>
      </c>
      <c r="U176" s="67"/>
      <c r="V176" s="75">
        <f>AVERAGE(V177,V186,V203,V212)</f>
        <v>16.25</v>
      </c>
      <c r="W176" s="44"/>
      <c r="X176" s="75">
        <f>AVERAGE(X177,X186,X203,X212)</f>
        <v>16.25</v>
      </c>
      <c r="Y176" s="67"/>
    </row>
    <row r="177" spans="1:25" s="26" customFormat="1" ht="60" x14ac:dyDescent="0.25">
      <c r="A177" s="28"/>
      <c r="B177" s="28"/>
      <c r="C177" s="750" t="s">
        <v>600</v>
      </c>
      <c r="D177" s="28"/>
      <c r="E177" s="28"/>
      <c r="F177" s="502" t="s">
        <v>532</v>
      </c>
      <c r="G177" s="28"/>
      <c r="H177" s="28"/>
      <c r="I177" s="28"/>
      <c r="J177" s="75">
        <f>AVERAGE(J178:J181,J184,J185)</f>
        <v>8.3333333333333339</v>
      </c>
      <c r="K177" s="67"/>
      <c r="L177" s="75">
        <f>AVERAGE(L178:L181,L184,L185)</f>
        <v>8.3333333333333339</v>
      </c>
      <c r="M177" s="67"/>
      <c r="N177" s="75">
        <f>AVERAGE(N178:N181,N184,N185)</f>
        <v>8.3333333333333339</v>
      </c>
      <c r="O177" s="67"/>
      <c r="P177" s="75">
        <f>AVERAGE(P178:P181,P184,P185)</f>
        <v>8.3333333333333339</v>
      </c>
      <c r="Q177" s="67"/>
      <c r="R177" s="75">
        <f>AVERAGE(R178:R181,R184,R185)</f>
        <v>8.3333333333333339</v>
      </c>
      <c r="S177" s="67"/>
      <c r="T177" s="75">
        <f>AVERAGE(T178:T181,T184,T185)</f>
        <v>8.3333333333333339</v>
      </c>
      <c r="U177" s="67"/>
      <c r="V177" s="75">
        <f>AVERAGE(V178:V181,V184,V185)</f>
        <v>8.3333333333333339</v>
      </c>
      <c r="W177" s="44"/>
      <c r="X177" s="75">
        <f>AVERAGE(X178:X181,X184,X185)</f>
        <v>8.3333333333333339</v>
      </c>
      <c r="Y177" s="67"/>
    </row>
    <row r="178" spans="1:25" ht="165" x14ac:dyDescent="0.25">
      <c r="A178" s="564">
        <v>98</v>
      </c>
      <c r="B178" s="564"/>
      <c r="C178" s="564"/>
      <c r="D178" s="754" t="s">
        <v>67</v>
      </c>
      <c r="E178" s="754"/>
      <c r="F178" s="450" t="s">
        <v>5059</v>
      </c>
      <c r="G178" s="12" t="s">
        <v>368</v>
      </c>
      <c r="H178" s="12" t="s">
        <v>369</v>
      </c>
      <c r="I178" s="12" t="s">
        <v>370</v>
      </c>
      <c r="J178" s="60">
        <v>50</v>
      </c>
      <c r="K178" s="40" t="s">
        <v>3240</v>
      </c>
      <c r="L178" s="60">
        <v>50</v>
      </c>
      <c r="M178" s="41"/>
      <c r="N178" s="60">
        <v>50</v>
      </c>
      <c r="O178" s="41"/>
      <c r="P178" s="60">
        <v>50</v>
      </c>
      <c r="Q178" s="41"/>
      <c r="R178" s="60">
        <v>50</v>
      </c>
      <c r="S178" s="41"/>
      <c r="T178" s="60">
        <v>50</v>
      </c>
      <c r="U178" s="41"/>
      <c r="V178" s="60">
        <v>50</v>
      </c>
      <c r="W178" s="165"/>
      <c r="X178" s="60">
        <v>50</v>
      </c>
      <c r="Y178" s="41"/>
    </row>
    <row r="179" spans="1:25" ht="60" x14ac:dyDescent="0.25">
      <c r="A179" s="564">
        <v>99</v>
      </c>
      <c r="B179" s="564"/>
      <c r="C179" s="564"/>
      <c r="D179" s="754" t="s">
        <v>72</v>
      </c>
      <c r="E179" s="754"/>
      <c r="F179" s="450" t="s">
        <v>4988</v>
      </c>
      <c r="G179" s="12" t="s">
        <v>371</v>
      </c>
      <c r="H179" s="12" t="s">
        <v>4986</v>
      </c>
      <c r="I179" s="12" t="s">
        <v>372</v>
      </c>
      <c r="J179" s="60">
        <v>0</v>
      </c>
      <c r="K179" s="41"/>
      <c r="L179" s="60">
        <v>0</v>
      </c>
      <c r="M179" s="41"/>
      <c r="N179" s="60">
        <v>0</v>
      </c>
      <c r="O179" s="41"/>
      <c r="P179" s="60">
        <v>0</v>
      </c>
      <c r="Q179" s="41"/>
      <c r="R179" s="60">
        <v>0</v>
      </c>
      <c r="S179" s="41"/>
      <c r="T179" s="60">
        <v>0</v>
      </c>
      <c r="U179" s="41"/>
      <c r="V179" s="60">
        <v>0</v>
      </c>
      <c r="W179" s="41"/>
      <c r="X179" s="60">
        <v>0</v>
      </c>
      <c r="Y179" s="41"/>
    </row>
    <row r="180" spans="1:25" ht="409.5" x14ac:dyDescent="0.25">
      <c r="A180" s="564">
        <v>100</v>
      </c>
      <c r="B180" s="564"/>
      <c r="C180" s="564"/>
      <c r="D180" s="754" t="s">
        <v>358</v>
      </c>
      <c r="E180" s="754"/>
      <c r="F180" s="450" t="s">
        <v>373</v>
      </c>
      <c r="G180" s="12" t="s">
        <v>327</v>
      </c>
      <c r="H180" s="12" t="s">
        <v>374</v>
      </c>
      <c r="I180" s="12" t="s">
        <v>375</v>
      </c>
      <c r="J180" s="60">
        <v>0</v>
      </c>
      <c r="K180" s="40" t="s">
        <v>3241</v>
      </c>
      <c r="L180" s="60">
        <v>0</v>
      </c>
      <c r="M180" s="41"/>
      <c r="N180" s="60">
        <v>0</v>
      </c>
      <c r="O180" s="41"/>
      <c r="P180" s="60">
        <v>0</v>
      </c>
      <c r="Q180" s="41"/>
      <c r="R180" s="60">
        <v>0</v>
      </c>
      <c r="S180" s="41"/>
      <c r="T180" s="60">
        <v>0</v>
      </c>
      <c r="U180" s="41"/>
      <c r="V180" s="60">
        <v>0</v>
      </c>
      <c r="W180" s="41"/>
      <c r="X180" s="60">
        <v>0</v>
      </c>
      <c r="Y180" s="40" t="s">
        <v>3242</v>
      </c>
    </row>
    <row r="181" spans="1:25" s="52" customFormat="1" ht="51.75" x14ac:dyDescent="0.25">
      <c r="A181" s="31">
        <v>101</v>
      </c>
      <c r="B181" s="31"/>
      <c r="C181" s="31"/>
      <c r="D181" s="756" t="s">
        <v>650</v>
      </c>
      <c r="E181" s="756"/>
      <c r="F181" s="517" t="s">
        <v>650</v>
      </c>
      <c r="G181" s="30"/>
      <c r="H181" s="30"/>
      <c r="I181" s="30"/>
      <c r="J181" s="61">
        <f>AVERAGE(J182:J183)</f>
        <v>0</v>
      </c>
      <c r="K181" s="43"/>
      <c r="L181" s="61">
        <f>AVERAGE(L182:L183)</f>
        <v>0</v>
      </c>
      <c r="M181" s="69"/>
      <c r="N181" s="61">
        <f>AVERAGE(N182:N183)</f>
        <v>0</v>
      </c>
      <c r="O181" s="69"/>
      <c r="P181" s="61">
        <f>AVERAGE(P182:P183)</f>
        <v>0</v>
      </c>
      <c r="Q181" s="69"/>
      <c r="R181" s="61">
        <f>AVERAGE(R182:R183)</f>
        <v>0</v>
      </c>
      <c r="S181" s="69"/>
      <c r="T181" s="61">
        <f>AVERAGE(T182:T183)</f>
        <v>0</v>
      </c>
      <c r="U181" s="69"/>
      <c r="V181" s="61">
        <f>AVERAGE(V182:V183)</f>
        <v>0</v>
      </c>
      <c r="W181" s="43"/>
      <c r="X181" s="61">
        <f>AVERAGE(X182:X183)</f>
        <v>0</v>
      </c>
      <c r="Y181" s="69"/>
    </row>
    <row r="182" spans="1:25" ht="300" x14ac:dyDescent="0.25">
      <c r="A182" s="564" t="s">
        <v>5060</v>
      </c>
      <c r="B182" s="564"/>
      <c r="C182" s="564"/>
      <c r="D182" s="564"/>
      <c r="E182" s="754" t="s">
        <v>7012</v>
      </c>
      <c r="F182" s="450" t="s">
        <v>376</v>
      </c>
      <c r="G182" s="12" t="s">
        <v>377</v>
      </c>
      <c r="H182" s="12" t="s">
        <v>378</v>
      </c>
      <c r="I182" s="12" t="s">
        <v>38</v>
      </c>
      <c r="J182" s="60">
        <v>0</v>
      </c>
      <c r="K182" s="41"/>
      <c r="L182" s="60">
        <v>0</v>
      </c>
      <c r="M182" s="41"/>
      <c r="N182" s="60">
        <v>0</v>
      </c>
      <c r="O182" s="41"/>
      <c r="P182" s="60">
        <v>0</v>
      </c>
      <c r="Q182" s="41"/>
      <c r="R182" s="60">
        <v>0</v>
      </c>
      <c r="S182" s="41"/>
      <c r="T182" s="60">
        <v>0</v>
      </c>
      <c r="U182" s="41"/>
      <c r="V182" s="60">
        <v>0</v>
      </c>
      <c r="W182" s="41"/>
      <c r="X182" s="60">
        <v>0</v>
      </c>
      <c r="Y182" s="41"/>
    </row>
    <row r="183" spans="1:25" ht="45" x14ac:dyDescent="0.25">
      <c r="A183" s="564" t="s">
        <v>5061</v>
      </c>
      <c r="B183" s="564"/>
      <c r="C183" s="564"/>
      <c r="D183" s="564"/>
      <c r="E183" s="754" t="s">
        <v>7013</v>
      </c>
      <c r="F183" s="450" t="s">
        <v>379</v>
      </c>
      <c r="G183" s="12" t="s">
        <v>380</v>
      </c>
      <c r="H183" s="12" t="s">
        <v>381</v>
      </c>
      <c r="I183" s="12" t="s">
        <v>382</v>
      </c>
      <c r="J183" s="60">
        <v>0</v>
      </c>
      <c r="K183" s="41"/>
      <c r="L183" s="60">
        <v>0</v>
      </c>
      <c r="M183" s="41"/>
      <c r="N183" s="60">
        <v>0</v>
      </c>
      <c r="O183" s="41"/>
      <c r="P183" s="60">
        <v>0</v>
      </c>
      <c r="Q183" s="41"/>
      <c r="R183" s="60">
        <v>0</v>
      </c>
      <c r="S183" s="41"/>
      <c r="T183" s="60">
        <v>0</v>
      </c>
      <c r="U183" s="41"/>
      <c r="V183" s="60">
        <v>0</v>
      </c>
      <c r="W183" s="41"/>
      <c r="X183" s="60">
        <v>0</v>
      </c>
      <c r="Y183" s="41"/>
    </row>
    <row r="184" spans="1:25" ht="60" x14ac:dyDescent="0.25">
      <c r="A184" s="564">
        <v>102</v>
      </c>
      <c r="B184" s="564"/>
      <c r="C184" s="564"/>
      <c r="D184" s="754" t="s">
        <v>429</v>
      </c>
      <c r="E184" s="754"/>
      <c r="F184" s="450" t="s">
        <v>383</v>
      </c>
      <c r="G184" s="12" t="s">
        <v>384</v>
      </c>
      <c r="H184" s="12" t="s">
        <v>385</v>
      </c>
      <c r="I184" s="12" t="s">
        <v>5122</v>
      </c>
      <c r="J184" s="60">
        <v>0</v>
      </c>
      <c r="K184" s="40" t="s">
        <v>3243</v>
      </c>
      <c r="L184" s="60">
        <v>0</v>
      </c>
      <c r="M184" s="41"/>
      <c r="N184" s="60">
        <v>0</v>
      </c>
      <c r="O184" s="41"/>
      <c r="P184" s="60">
        <v>0</v>
      </c>
      <c r="Q184" s="41"/>
      <c r="R184" s="60">
        <v>0</v>
      </c>
      <c r="S184" s="41"/>
      <c r="T184" s="60">
        <v>0</v>
      </c>
      <c r="U184" s="41"/>
      <c r="V184" s="60">
        <v>0</v>
      </c>
      <c r="W184" s="41"/>
      <c r="X184" s="60">
        <v>0</v>
      </c>
      <c r="Y184" s="41"/>
    </row>
    <row r="185" spans="1:25" ht="90" x14ac:dyDescent="0.25">
      <c r="A185" s="564">
        <v>103</v>
      </c>
      <c r="B185" s="564"/>
      <c r="C185" s="564"/>
      <c r="D185" s="754" t="s">
        <v>430</v>
      </c>
      <c r="E185" s="754"/>
      <c r="F185" s="450" t="s">
        <v>5123</v>
      </c>
      <c r="G185" s="12" t="s">
        <v>384</v>
      </c>
      <c r="H185" s="12" t="s">
        <v>385</v>
      </c>
      <c r="I185" s="12" t="s">
        <v>5122</v>
      </c>
      <c r="J185" s="60">
        <v>0</v>
      </c>
      <c r="K185" s="40" t="s">
        <v>3243</v>
      </c>
      <c r="L185" s="60">
        <v>0</v>
      </c>
      <c r="M185" s="41"/>
      <c r="N185" s="60">
        <v>0</v>
      </c>
      <c r="O185" s="41"/>
      <c r="P185" s="60">
        <v>0</v>
      </c>
      <c r="Q185" s="41"/>
      <c r="R185" s="60">
        <v>0</v>
      </c>
      <c r="S185" s="41"/>
      <c r="T185" s="60">
        <v>0</v>
      </c>
      <c r="U185" s="41"/>
      <c r="V185" s="60">
        <v>0</v>
      </c>
      <c r="W185" s="41"/>
      <c r="X185" s="60">
        <v>0</v>
      </c>
      <c r="Y185" s="41"/>
    </row>
    <row r="186" spans="1:25" s="26" customFormat="1" ht="91.5" customHeight="1" x14ac:dyDescent="0.25">
      <c r="A186" s="28"/>
      <c r="B186" s="28"/>
      <c r="C186" s="750" t="s">
        <v>601</v>
      </c>
      <c r="D186" s="751"/>
      <c r="E186" s="762"/>
      <c r="F186" s="762" t="s">
        <v>533</v>
      </c>
      <c r="G186" s="751"/>
      <c r="H186" s="751"/>
      <c r="I186" s="751"/>
      <c r="J186" s="75">
        <f>AVERAGE(J187,J193,J199:J202)</f>
        <v>41.666666666666664</v>
      </c>
      <c r="K186" s="44"/>
      <c r="L186" s="75">
        <f>AVERAGE(L187,L193,L199:L202)</f>
        <v>41.666666666666664</v>
      </c>
      <c r="M186" s="67"/>
      <c r="N186" s="75">
        <f>AVERAGE(N187,N193,N199:N202)</f>
        <v>41.666666666666664</v>
      </c>
      <c r="O186" s="67"/>
      <c r="P186" s="75">
        <f>AVERAGE(P187,P193,P199:P202)</f>
        <v>41.666666666666664</v>
      </c>
      <c r="Q186" s="67"/>
      <c r="R186" s="75">
        <f>AVERAGE(R187,R193,R199:R202)</f>
        <v>41.666666666666664</v>
      </c>
      <c r="S186" s="67"/>
      <c r="T186" s="75">
        <f>AVERAGE(T187,T193,T199:T202)</f>
        <v>41.666666666666664</v>
      </c>
      <c r="U186" s="67"/>
      <c r="V186" s="75">
        <f>AVERAGE(V187,V193,V199:V202)</f>
        <v>36.666666666666664</v>
      </c>
      <c r="W186" s="44"/>
      <c r="X186" s="75">
        <f>AVERAGE(X187,X193,X199:X202)</f>
        <v>36.666666666666664</v>
      </c>
      <c r="Y186" s="67"/>
    </row>
    <row r="187" spans="1:25" s="52" customFormat="1" ht="91.5" customHeight="1" x14ac:dyDescent="0.25">
      <c r="A187" s="31">
        <v>104</v>
      </c>
      <c r="B187" s="31"/>
      <c r="C187" s="758"/>
      <c r="D187" s="763" t="s">
        <v>7005</v>
      </c>
      <c r="E187" s="763"/>
      <c r="F187" s="764" t="s">
        <v>635</v>
      </c>
      <c r="G187" s="30"/>
      <c r="H187" s="30"/>
      <c r="I187" s="30"/>
      <c r="J187" s="61">
        <f>AVERAGE(J188:J192)</f>
        <v>70</v>
      </c>
      <c r="K187" s="43"/>
      <c r="L187" s="61">
        <f>AVERAGE(L188:L192)</f>
        <v>70</v>
      </c>
      <c r="M187" s="69"/>
      <c r="N187" s="61">
        <f>AVERAGE(N188:N192)</f>
        <v>70</v>
      </c>
      <c r="O187" s="69"/>
      <c r="P187" s="61">
        <f>AVERAGE(P188:P192)</f>
        <v>70</v>
      </c>
      <c r="Q187" s="69"/>
      <c r="R187" s="61">
        <f>AVERAGE(R188:R192)</f>
        <v>70</v>
      </c>
      <c r="S187" s="69"/>
      <c r="T187" s="61">
        <f>AVERAGE(T188:T192)</f>
        <v>70</v>
      </c>
      <c r="U187" s="69"/>
      <c r="V187" s="61">
        <f>AVERAGE(V188:V192)</f>
        <v>70</v>
      </c>
      <c r="W187" s="43"/>
      <c r="X187" s="61">
        <f>AVERAGE(X188:X192)</f>
        <v>70</v>
      </c>
      <c r="Y187" s="69"/>
    </row>
    <row r="188" spans="1:25" ht="90" x14ac:dyDescent="0.25">
      <c r="A188" s="564" t="s">
        <v>5062</v>
      </c>
      <c r="B188" s="564"/>
      <c r="C188" s="564"/>
      <c r="D188" s="564"/>
      <c r="E188" s="754" t="s">
        <v>7003</v>
      </c>
      <c r="F188" s="450" t="s">
        <v>5124</v>
      </c>
      <c r="G188" s="12" t="s">
        <v>386</v>
      </c>
      <c r="H188" s="12" t="s">
        <v>94</v>
      </c>
      <c r="I188" s="12" t="s">
        <v>387</v>
      </c>
      <c r="J188" s="60">
        <v>0</v>
      </c>
      <c r="K188" s="41" t="s">
        <v>2136</v>
      </c>
      <c r="L188" s="60">
        <v>0</v>
      </c>
      <c r="M188" s="41"/>
      <c r="N188" s="60">
        <v>0</v>
      </c>
      <c r="O188" s="41"/>
      <c r="P188" s="60">
        <v>0</v>
      </c>
      <c r="Q188" s="41"/>
      <c r="R188" s="60">
        <v>0</v>
      </c>
      <c r="S188" s="41"/>
      <c r="T188" s="60">
        <v>0</v>
      </c>
      <c r="U188" s="41"/>
      <c r="V188" s="60">
        <v>0</v>
      </c>
      <c r="W188" s="41"/>
      <c r="X188" s="60">
        <v>0</v>
      </c>
      <c r="Y188" s="41"/>
    </row>
    <row r="189" spans="1:25" ht="240" customHeight="1" x14ac:dyDescent="0.25">
      <c r="A189" s="564" t="s">
        <v>5063</v>
      </c>
      <c r="B189" s="564"/>
      <c r="C189" s="564"/>
      <c r="D189" s="564"/>
      <c r="E189" s="754" t="s">
        <v>7004</v>
      </c>
      <c r="F189" s="450" t="s">
        <v>5125</v>
      </c>
      <c r="G189" s="12" t="s">
        <v>100</v>
      </c>
      <c r="H189" s="12" t="s">
        <v>101</v>
      </c>
      <c r="I189" s="12" t="s">
        <v>102</v>
      </c>
      <c r="J189" s="60">
        <v>100</v>
      </c>
      <c r="K189" s="40" t="s">
        <v>3244</v>
      </c>
      <c r="L189" s="60">
        <v>100</v>
      </c>
      <c r="M189" s="41"/>
      <c r="N189" s="60">
        <v>100</v>
      </c>
      <c r="O189" s="41"/>
      <c r="P189" s="60">
        <v>100</v>
      </c>
      <c r="Q189" s="41"/>
      <c r="R189" s="60">
        <v>100</v>
      </c>
      <c r="S189" s="41"/>
      <c r="T189" s="60">
        <v>100</v>
      </c>
      <c r="U189" s="41"/>
      <c r="V189" s="60">
        <v>100</v>
      </c>
      <c r="W189" s="41"/>
      <c r="X189" s="60">
        <v>100</v>
      </c>
      <c r="Y189" s="40" t="s">
        <v>3245</v>
      </c>
    </row>
    <row r="190" spans="1:25" ht="75" x14ac:dyDescent="0.25">
      <c r="A190" s="564" t="s">
        <v>5064</v>
      </c>
      <c r="B190" s="564"/>
      <c r="C190" s="564"/>
      <c r="D190" s="564"/>
      <c r="E190" s="754" t="s">
        <v>7006</v>
      </c>
      <c r="F190" s="437" t="s">
        <v>112</v>
      </c>
      <c r="G190" s="12" t="s">
        <v>4881</v>
      </c>
      <c r="H190" s="12" t="s">
        <v>4882</v>
      </c>
      <c r="I190" s="12" t="s">
        <v>4883</v>
      </c>
      <c r="J190" s="62">
        <v>50</v>
      </c>
      <c r="K190" s="41" t="s">
        <v>5334</v>
      </c>
      <c r="L190" s="62">
        <v>50</v>
      </c>
      <c r="M190" s="45"/>
      <c r="N190" s="62">
        <v>50</v>
      </c>
      <c r="O190" s="45"/>
      <c r="P190" s="62">
        <v>50</v>
      </c>
      <c r="Q190" s="45"/>
      <c r="R190" s="62">
        <v>50</v>
      </c>
      <c r="S190" s="45"/>
      <c r="T190" s="62">
        <v>50</v>
      </c>
      <c r="U190" s="45"/>
      <c r="V190" s="62">
        <v>50</v>
      </c>
      <c r="W190" s="41"/>
      <c r="X190" s="62">
        <v>50</v>
      </c>
      <c r="Y190" s="45"/>
    </row>
    <row r="191" spans="1:25" ht="251.25" customHeight="1" x14ac:dyDescent="0.25">
      <c r="A191" s="564" t="s">
        <v>5065</v>
      </c>
      <c r="B191" s="564"/>
      <c r="C191" s="564"/>
      <c r="D191" s="564"/>
      <c r="E191" s="754" t="s">
        <v>7007</v>
      </c>
      <c r="F191" s="437" t="s">
        <v>5126</v>
      </c>
      <c r="G191" s="12" t="s">
        <v>36</v>
      </c>
      <c r="H191" s="12" t="s">
        <v>105</v>
      </c>
      <c r="I191" s="12" t="s">
        <v>106</v>
      </c>
      <c r="J191" s="60">
        <v>100</v>
      </c>
      <c r="K191" s="41" t="s">
        <v>3247</v>
      </c>
      <c r="L191" s="60">
        <v>100</v>
      </c>
      <c r="M191" s="45"/>
      <c r="N191" s="60">
        <v>100</v>
      </c>
      <c r="O191" s="45"/>
      <c r="P191" s="60">
        <v>100</v>
      </c>
      <c r="Q191" s="45"/>
      <c r="R191" s="60">
        <v>100</v>
      </c>
      <c r="S191" s="41" t="s">
        <v>3248</v>
      </c>
      <c r="T191" s="60">
        <v>100</v>
      </c>
      <c r="U191" s="45"/>
      <c r="V191" s="60">
        <v>100</v>
      </c>
      <c r="W191" s="41"/>
      <c r="X191" s="60">
        <v>100</v>
      </c>
      <c r="Y191" s="45"/>
    </row>
    <row r="192" spans="1:25" ht="243.75" customHeight="1" x14ac:dyDescent="0.25">
      <c r="A192" s="564" t="s">
        <v>5066</v>
      </c>
      <c r="B192" s="564"/>
      <c r="C192" s="564"/>
      <c r="D192" s="564"/>
      <c r="E192" s="754" t="s">
        <v>7008</v>
      </c>
      <c r="F192" s="450" t="s">
        <v>330</v>
      </c>
      <c r="G192" s="12" t="s">
        <v>4885</v>
      </c>
      <c r="H192" s="12" t="s">
        <v>107</v>
      </c>
      <c r="I192" s="12" t="s">
        <v>108</v>
      </c>
      <c r="J192" s="60">
        <v>100</v>
      </c>
      <c r="K192" s="41"/>
      <c r="L192" s="60">
        <v>100</v>
      </c>
      <c r="M192" s="45"/>
      <c r="N192" s="60">
        <v>100</v>
      </c>
      <c r="O192" s="45"/>
      <c r="P192" s="60">
        <v>100</v>
      </c>
      <c r="Q192" s="45"/>
      <c r="R192" s="60">
        <v>100</v>
      </c>
      <c r="S192" s="45"/>
      <c r="T192" s="60">
        <v>100</v>
      </c>
      <c r="U192" s="45"/>
      <c r="V192" s="60">
        <v>100</v>
      </c>
      <c r="W192" s="41"/>
      <c r="X192" s="60">
        <v>100</v>
      </c>
      <c r="Y192" s="45"/>
    </row>
    <row r="193" spans="1:25" s="52" customFormat="1" ht="91.5" customHeight="1" x14ac:dyDescent="0.25">
      <c r="A193" s="31">
        <v>105</v>
      </c>
      <c r="B193" s="31"/>
      <c r="C193" s="758"/>
      <c r="D193" s="763" t="s">
        <v>7014</v>
      </c>
      <c r="E193" s="763"/>
      <c r="F193" s="764" t="s">
        <v>636</v>
      </c>
      <c r="G193" s="30"/>
      <c r="H193" s="30"/>
      <c r="I193" s="30"/>
      <c r="J193" s="61">
        <f>AVERAGE(J194:J198)</f>
        <v>80</v>
      </c>
      <c r="K193" s="43"/>
      <c r="L193" s="61">
        <f>AVERAGE(L194:L198)</f>
        <v>80</v>
      </c>
      <c r="M193" s="69"/>
      <c r="N193" s="61">
        <f>AVERAGE(N194:N198)</f>
        <v>80</v>
      </c>
      <c r="O193" s="69"/>
      <c r="P193" s="61">
        <f>AVERAGE(P194:P198)</f>
        <v>80</v>
      </c>
      <c r="Q193" s="69"/>
      <c r="R193" s="61">
        <f>AVERAGE(R194:R198)</f>
        <v>80</v>
      </c>
      <c r="S193" s="69"/>
      <c r="T193" s="61">
        <f>AVERAGE(T194:T198)</f>
        <v>80</v>
      </c>
      <c r="U193" s="69"/>
      <c r="V193" s="61">
        <f>AVERAGE(V194:V198)</f>
        <v>50</v>
      </c>
      <c r="W193" s="43"/>
      <c r="X193" s="61">
        <f>AVERAGE(X194:X198)</f>
        <v>50</v>
      </c>
      <c r="Y193" s="69"/>
    </row>
    <row r="194" spans="1:25" ht="75" x14ac:dyDescent="0.25">
      <c r="A194" s="564" t="s">
        <v>602</v>
      </c>
      <c r="B194" s="564"/>
      <c r="C194" s="564"/>
      <c r="D194" s="564"/>
      <c r="E194" s="754" t="s">
        <v>7019</v>
      </c>
      <c r="F194" s="450" t="s">
        <v>5127</v>
      </c>
      <c r="G194" s="12" t="s">
        <v>388</v>
      </c>
      <c r="H194" s="12" t="s">
        <v>389</v>
      </c>
      <c r="I194" s="12" t="s">
        <v>99</v>
      </c>
      <c r="J194" s="60">
        <v>0</v>
      </c>
      <c r="K194" s="71" t="s">
        <v>4891</v>
      </c>
      <c r="L194" s="60">
        <v>0</v>
      </c>
      <c r="M194" s="71"/>
      <c r="N194" s="60">
        <v>0</v>
      </c>
      <c r="O194" s="71"/>
      <c r="P194" s="60">
        <v>0</v>
      </c>
      <c r="Q194" s="71"/>
      <c r="R194" s="60">
        <v>0</v>
      </c>
      <c r="S194" s="71"/>
      <c r="T194" s="60">
        <v>0</v>
      </c>
      <c r="U194" s="71"/>
      <c r="V194" s="60">
        <v>0</v>
      </c>
      <c r="W194" s="41"/>
      <c r="X194" s="60">
        <v>0</v>
      </c>
      <c r="Y194" s="71"/>
    </row>
    <row r="195" spans="1:25" ht="135" x14ac:dyDescent="0.25">
      <c r="A195" s="564" t="s">
        <v>603</v>
      </c>
      <c r="B195" s="564"/>
      <c r="C195" s="564"/>
      <c r="D195" s="564"/>
      <c r="E195" s="754" t="s">
        <v>7015</v>
      </c>
      <c r="F195" s="450" t="s">
        <v>5128</v>
      </c>
      <c r="G195" s="12" t="s">
        <v>100</v>
      </c>
      <c r="H195" s="12" t="s">
        <v>101</v>
      </c>
      <c r="I195" s="12" t="s">
        <v>102</v>
      </c>
      <c r="J195" s="60">
        <v>100</v>
      </c>
      <c r="K195" s="40" t="s">
        <v>3249</v>
      </c>
      <c r="L195" s="60">
        <v>100</v>
      </c>
      <c r="M195" s="41"/>
      <c r="N195" s="60">
        <v>100</v>
      </c>
      <c r="O195" s="41"/>
      <c r="P195" s="60">
        <v>100</v>
      </c>
      <c r="Q195" s="41"/>
      <c r="R195" s="60">
        <v>100</v>
      </c>
      <c r="S195" s="41"/>
      <c r="T195" s="60">
        <v>100</v>
      </c>
      <c r="U195" s="41"/>
      <c r="V195" s="60">
        <v>100</v>
      </c>
      <c r="W195" s="41"/>
      <c r="X195" s="60">
        <v>100</v>
      </c>
      <c r="Y195" s="41"/>
    </row>
    <row r="196" spans="1:25" ht="75" x14ac:dyDescent="0.25">
      <c r="A196" s="564" t="s">
        <v>604</v>
      </c>
      <c r="B196" s="564"/>
      <c r="C196" s="564"/>
      <c r="D196" s="564"/>
      <c r="E196" s="754" t="s">
        <v>7016</v>
      </c>
      <c r="F196" s="450" t="s">
        <v>112</v>
      </c>
      <c r="G196" s="12" t="s">
        <v>4881</v>
      </c>
      <c r="H196" s="12" t="s">
        <v>4882</v>
      </c>
      <c r="I196" s="12" t="s">
        <v>4883</v>
      </c>
      <c r="J196" s="60">
        <v>100</v>
      </c>
      <c r="K196" s="46" t="s">
        <v>3246</v>
      </c>
      <c r="L196" s="60">
        <v>100</v>
      </c>
      <c r="M196" s="41"/>
      <c r="N196" s="60">
        <v>100</v>
      </c>
      <c r="O196" s="41"/>
      <c r="P196" s="60">
        <v>100</v>
      </c>
      <c r="Q196" s="41"/>
      <c r="R196" s="60">
        <v>100</v>
      </c>
      <c r="S196" s="41"/>
      <c r="T196" s="60">
        <v>100</v>
      </c>
      <c r="U196" s="41"/>
      <c r="V196" s="60">
        <v>100</v>
      </c>
      <c r="W196" s="41"/>
      <c r="X196" s="60">
        <v>100</v>
      </c>
      <c r="Y196" s="41"/>
    </row>
    <row r="197" spans="1:25" ht="120" x14ac:dyDescent="0.25">
      <c r="A197" s="564" t="s">
        <v>605</v>
      </c>
      <c r="B197" s="564"/>
      <c r="C197" s="564"/>
      <c r="D197" s="564"/>
      <c r="E197" s="754" t="s">
        <v>7017</v>
      </c>
      <c r="F197" s="450" t="s">
        <v>7196</v>
      </c>
      <c r="G197" s="12" t="s">
        <v>36</v>
      </c>
      <c r="H197" s="12" t="s">
        <v>105</v>
      </c>
      <c r="I197" s="12" t="s">
        <v>106</v>
      </c>
      <c r="J197" s="60">
        <v>100</v>
      </c>
      <c r="K197" s="41" t="s">
        <v>3247</v>
      </c>
      <c r="L197" s="60">
        <v>100</v>
      </c>
      <c r="M197" s="41"/>
      <c r="N197" s="60">
        <v>100</v>
      </c>
      <c r="O197" s="41"/>
      <c r="P197" s="60">
        <v>100</v>
      </c>
      <c r="Q197" s="41"/>
      <c r="R197" s="60">
        <v>100</v>
      </c>
      <c r="S197" s="41"/>
      <c r="T197" s="50">
        <v>100</v>
      </c>
      <c r="U197" s="47" t="s">
        <v>3250</v>
      </c>
      <c r="V197" s="45">
        <v>50</v>
      </c>
      <c r="W197" s="41" t="s">
        <v>980</v>
      </c>
      <c r="X197" s="45">
        <v>50</v>
      </c>
      <c r="Y197" s="45"/>
    </row>
    <row r="198" spans="1:25" ht="330" x14ac:dyDescent="0.25">
      <c r="A198" s="564" t="s">
        <v>606</v>
      </c>
      <c r="B198" s="564"/>
      <c r="C198" s="564"/>
      <c r="D198" s="564"/>
      <c r="E198" s="754" t="s">
        <v>7018</v>
      </c>
      <c r="F198" s="450" t="s">
        <v>330</v>
      </c>
      <c r="G198" s="12" t="s">
        <v>4885</v>
      </c>
      <c r="H198" s="12" t="s">
        <v>107</v>
      </c>
      <c r="I198" s="12" t="s">
        <v>108</v>
      </c>
      <c r="J198" s="60">
        <v>100</v>
      </c>
      <c r="K198" s="41" t="s">
        <v>5331</v>
      </c>
      <c r="L198" s="60">
        <v>100</v>
      </c>
      <c r="M198" s="41"/>
      <c r="N198" s="60">
        <v>100</v>
      </c>
      <c r="O198" s="41"/>
      <c r="P198" s="60">
        <v>100</v>
      </c>
      <c r="Q198" s="41"/>
      <c r="R198" s="60">
        <v>100</v>
      </c>
      <c r="S198" s="41"/>
      <c r="T198" s="60">
        <v>100</v>
      </c>
      <c r="U198" s="41" t="s">
        <v>5331</v>
      </c>
      <c r="V198" s="60">
        <v>0</v>
      </c>
      <c r="W198" s="41"/>
      <c r="X198" s="60">
        <v>0</v>
      </c>
      <c r="Y198" s="41"/>
    </row>
    <row r="199" spans="1:25" ht="120" x14ac:dyDescent="0.25">
      <c r="A199" s="564">
        <v>106</v>
      </c>
      <c r="B199" s="564"/>
      <c r="C199" s="564"/>
      <c r="D199" s="754" t="s">
        <v>130</v>
      </c>
      <c r="E199" s="754"/>
      <c r="F199" s="450" t="s">
        <v>390</v>
      </c>
      <c r="G199" s="12" t="s">
        <v>114</v>
      </c>
      <c r="H199" s="12" t="s">
        <v>391</v>
      </c>
      <c r="I199" s="12" t="s">
        <v>392</v>
      </c>
      <c r="J199" s="42">
        <v>50</v>
      </c>
      <c r="K199" s="40" t="s">
        <v>3251</v>
      </c>
      <c r="L199" s="42">
        <v>50</v>
      </c>
      <c r="M199" s="41"/>
      <c r="N199" s="42">
        <v>50</v>
      </c>
      <c r="O199" s="41"/>
      <c r="P199" s="42">
        <v>50</v>
      </c>
      <c r="Q199" s="41"/>
      <c r="R199" s="42">
        <v>50</v>
      </c>
      <c r="S199" s="41"/>
      <c r="T199" s="42">
        <v>50</v>
      </c>
      <c r="U199" s="41"/>
      <c r="V199" s="42">
        <v>50</v>
      </c>
      <c r="W199" s="41"/>
      <c r="X199" s="42">
        <v>50</v>
      </c>
      <c r="Y199" s="41"/>
    </row>
    <row r="200" spans="1:25" ht="90" x14ac:dyDescent="0.25">
      <c r="A200" s="564">
        <v>107</v>
      </c>
      <c r="B200" s="564"/>
      <c r="C200" s="564"/>
      <c r="D200" s="754" t="s">
        <v>431</v>
      </c>
      <c r="E200" s="754"/>
      <c r="F200" s="450" t="s">
        <v>393</v>
      </c>
      <c r="G200" s="12" t="s">
        <v>5129</v>
      </c>
      <c r="H200" s="12" t="s">
        <v>5130</v>
      </c>
      <c r="I200" s="12" t="s">
        <v>395</v>
      </c>
      <c r="J200" s="42">
        <v>0</v>
      </c>
      <c r="K200" s="36"/>
      <c r="L200" s="42">
        <v>0</v>
      </c>
      <c r="M200" s="36"/>
      <c r="N200" s="42">
        <v>0</v>
      </c>
      <c r="O200" s="36"/>
      <c r="P200" s="42">
        <v>0</v>
      </c>
      <c r="Q200" s="36"/>
      <c r="R200" s="42">
        <v>0</v>
      </c>
      <c r="S200" s="36"/>
      <c r="T200" s="42">
        <v>0</v>
      </c>
      <c r="U200" s="36"/>
      <c r="V200" s="42">
        <v>0</v>
      </c>
      <c r="W200" s="41"/>
      <c r="X200" s="42">
        <v>0</v>
      </c>
      <c r="Y200" s="36"/>
    </row>
    <row r="201" spans="1:25" ht="75" x14ac:dyDescent="0.25">
      <c r="A201" s="564">
        <v>108</v>
      </c>
      <c r="B201" s="564"/>
      <c r="C201" s="564"/>
      <c r="D201" s="754" t="s">
        <v>432</v>
      </c>
      <c r="E201" s="754"/>
      <c r="F201" s="450" t="s">
        <v>396</v>
      </c>
      <c r="G201" s="12" t="s">
        <v>114</v>
      </c>
      <c r="H201" s="12" t="s">
        <v>397</v>
      </c>
      <c r="I201" s="12" t="s">
        <v>398</v>
      </c>
      <c r="J201" s="42">
        <v>0</v>
      </c>
      <c r="K201" s="36"/>
      <c r="L201" s="42">
        <v>0</v>
      </c>
      <c r="M201" s="36"/>
      <c r="N201" s="42">
        <v>0</v>
      </c>
      <c r="O201" s="36"/>
      <c r="P201" s="42">
        <v>0</v>
      </c>
      <c r="Q201" s="36"/>
      <c r="R201" s="42">
        <v>0</v>
      </c>
      <c r="S201" s="36"/>
      <c r="T201" s="42">
        <v>0</v>
      </c>
      <c r="U201" s="36"/>
      <c r="V201" s="42">
        <v>0</v>
      </c>
      <c r="W201" s="41"/>
      <c r="X201" s="42">
        <v>0</v>
      </c>
      <c r="Y201" s="36"/>
    </row>
    <row r="202" spans="1:25" ht="60" x14ac:dyDescent="0.25">
      <c r="A202" s="564">
        <v>109</v>
      </c>
      <c r="B202" s="564"/>
      <c r="C202" s="564"/>
      <c r="D202" s="754" t="s">
        <v>360</v>
      </c>
      <c r="E202" s="754"/>
      <c r="F202" s="450" t="s">
        <v>400</v>
      </c>
      <c r="G202" s="12" t="s">
        <v>103</v>
      </c>
      <c r="H202" s="12" t="s">
        <v>401</v>
      </c>
      <c r="I202" s="12" t="s">
        <v>104</v>
      </c>
      <c r="J202" s="60">
        <v>50</v>
      </c>
      <c r="K202" s="40" t="s">
        <v>3253</v>
      </c>
      <c r="L202" s="60">
        <v>50</v>
      </c>
      <c r="M202" s="45"/>
      <c r="N202" s="60">
        <v>50</v>
      </c>
      <c r="O202" s="45"/>
      <c r="P202" s="60">
        <v>50</v>
      </c>
      <c r="Q202" s="45"/>
      <c r="R202" s="60">
        <v>50</v>
      </c>
      <c r="S202" s="45"/>
      <c r="T202" s="60">
        <v>50</v>
      </c>
      <c r="U202" s="45"/>
      <c r="V202" s="60">
        <v>50</v>
      </c>
      <c r="W202" s="41"/>
      <c r="X202" s="60">
        <v>50</v>
      </c>
      <c r="Y202" s="45"/>
    </row>
    <row r="203" spans="1:25" s="26" customFormat="1" ht="84.75" customHeight="1" x14ac:dyDescent="0.25">
      <c r="A203" s="28"/>
      <c r="B203" s="28"/>
      <c r="C203" s="750" t="s">
        <v>607</v>
      </c>
      <c r="D203" s="28"/>
      <c r="E203" s="1023"/>
      <c r="F203" s="762" t="s">
        <v>534</v>
      </c>
      <c r="G203" s="751"/>
      <c r="H203" s="751"/>
      <c r="I203" s="751"/>
      <c r="J203" s="75">
        <f>AVERAGE(J204:J208)</f>
        <v>20</v>
      </c>
      <c r="K203" s="44"/>
      <c r="L203" s="75">
        <f>AVERAGE(L204:L208)</f>
        <v>20</v>
      </c>
      <c r="M203" s="67"/>
      <c r="N203" s="75">
        <f>AVERAGE(N204:N208)</f>
        <v>20</v>
      </c>
      <c r="O203" s="67"/>
      <c r="P203" s="75">
        <f>AVERAGE(P204:P208)</f>
        <v>20</v>
      </c>
      <c r="Q203" s="67"/>
      <c r="R203" s="75">
        <f>AVERAGE(R204:R208)</f>
        <v>20</v>
      </c>
      <c r="S203" s="67"/>
      <c r="T203" s="75">
        <f>AVERAGE(T204:T208)</f>
        <v>20</v>
      </c>
      <c r="U203" s="67"/>
      <c r="V203" s="75">
        <f>AVERAGE(V204:V208)</f>
        <v>20</v>
      </c>
      <c r="W203" s="44"/>
      <c r="X203" s="75">
        <f>AVERAGE(X204:X208)</f>
        <v>20</v>
      </c>
      <c r="Y203" s="67"/>
    </row>
    <row r="204" spans="1:25" ht="60" x14ac:dyDescent="0.25">
      <c r="A204" s="564">
        <v>110</v>
      </c>
      <c r="B204" s="564"/>
      <c r="C204" s="564"/>
      <c r="D204" s="754" t="s">
        <v>433</v>
      </c>
      <c r="E204" s="754"/>
      <c r="F204" s="450" t="s">
        <v>121</v>
      </c>
      <c r="G204" s="12" t="s">
        <v>399</v>
      </c>
      <c r="H204" s="12" t="s">
        <v>123</v>
      </c>
      <c r="I204" s="12" t="s">
        <v>124</v>
      </c>
      <c r="J204" s="42">
        <v>0</v>
      </c>
      <c r="K204" s="40" t="s">
        <v>3252</v>
      </c>
      <c r="L204" s="42">
        <v>0</v>
      </c>
      <c r="M204" s="36"/>
      <c r="N204" s="42">
        <v>0</v>
      </c>
      <c r="O204" s="36"/>
      <c r="P204" s="42">
        <v>0</v>
      </c>
      <c r="Q204" s="36"/>
      <c r="R204" s="42">
        <v>0</v>
      </c>
      <c r="S204" s="36"/>
      <c r="T204" s="42">
        <v>0</v>
      </c>
      <c r="U204" s="36"/>
      <c r="V204" s="42">
        <v>0</v>
      </c>
      <c r="W204" s="41"/>
      <c r="X204" s="42">
        <v>0</v>
      </c>
      <c r="Y204" s="36"/>
    </row>
    <row r="205" spans="1:25" s="6" customFormat="1" ht="150" x14ac:dyDescent="0.25">
      <c r="A205" s="579">
        <v>111</v>
      </c>
      <c r="B205" s="579"/>
      <c r="C205" s="579"/>
      <c r="D205" s="4" t="s">
        <v>434</v>
      </c>
      <c r="E205" s="4"/>
      <c r="F205" s="437" t="s">
        <v>402</v>
      </c>
      <c r="G205" s="5" t="s">
        <v>403</v>
      </c>
      <c r="H205" s="5" t="s">
        <v>404</v>
      </c>
      <c r="I205" s="5" t="s">
        <v>405</v>
      </c>
      <c r="J205" s="65">
        <v>0</v>
      </c>
      <c r="K205" s="40" t="s">
        <v>3254</v>
      </c>
      <c r="L205" s="65">
        <v>0</v>
      </c>
      <c r="M205" s="50"/>
      <c r="N205" s="65">
        <v>0</v>
      </c>
      <c r="O205" s="50"/>
      <c r="P205" s="65">
        <v>0</v>
      </c>
      <c r="Q205" s="50"/>
      <c r="R205" s="65">
        <v>0</v>
      </c>
      <c r="S205" s="50"/>
      <c r="T205" s="65">
        <v>0</v>
      </c>
      <c r="U205" s="50"/>
      <c r="V205" s="65">
        <v>0</v>
      </c>
      <c r="W205" s="47"/>
      <c r="X205" s="65">
        <v>0</v>
      </c>
      <c r="Y205" s="50"/>
    </row>
    <row r="206" spans="1:25" ht="90" x14ac:dyDescent="0.25">
      <c r="A206" s="564">
        <v>112</v>
      </c>
      <c r="B206" s="564"/>
      <c r="C206" s="564"/>
      <c r="D206" s="754" t="s">
        <v>435</v>
      </c>
      <c r="E206" s="754"/>
      <c r="F206" s="450" t="s">
        <v>406</v>
      </c>
      <c r="G206" s="12" t="s">
        <v>407</v>
      </c>
      <c r="H206" s="12" t="s">
        <v>408</v>
      </c>
      <c r="I206" s="12" t="s">
        <v>409</v>
      </c>
      <c r="J206" s="65">
        <v>0</v>
      </c>
      <c r="K206" s="40" t="s">
        <v>3255</v>
      </c>
      <c r="L206" s="65">
        <v>0</v>
      </c>
      <c r="M206" s="50"/>
      <c r="N206" s="65">
        <v>0</v>
      </c>
      <c r="O206" s="50"/>
      <c r="P206" s="65">
        <v>0</v>
      </c>
      <c r="Q206" s="50"/>
      <c r="R206" s="65">
        <v>0</v>
      </c>
      <c r="S206" s="50"/>
      <c r="T206" s="65">
        <v>0</v>
      </c>
      <c r="U206" s="50"/>
      <c r="V206" s="65">
        <v>0</v>
      </c>
      <c r="W206" s="41"/>
      <c r="X206" s="65">
        <v>0</v>
      </c>
      <c r="Y206" s="50"/>
    </row>
    <row r="207" spans="1:25" ht="105" x14ac:dyDescent="0.25">
      <c r="A207" s="564">
        <v>113</v>
      </c>
      <c r="B207" s="564"/>
      <c r="C207" s="564"/>
      <c r="D207" s="754" t="s">
        <v>150</v>
      </c>
      <c r="E207" s="754"/>
      <c r="F207" s="450" t="s">
        <v>410</v>
      </c>
      <c r="G207" s="12" t="s">
        <v>411</v>
      </c>
      <c r="H207" s="12" t="s">
        <v>146</v>
      </c>
      <c r="I207" s="12" t="s">
        <v>147</v>
      </c>
      <c r="J207" s="60">
        <v>100</v>
      </c>
      <c r="K207" s="41"/>
      <c r="L207" s="60">
        <v>100</v>
      </c>
      <c r="M207" s="41"/>
      <c r="N207" s="60">
        <v>100</v>
      </c>
      <c r="O207" s="41"/>
      <c r="P207" s="60">
        <v>100</v>
      </c>
      <c r="Q207" s="41"/>
      <c r="R207" s="60">
        <v>100</v>
      </c>
      <c r="S207" s="41"/>
      <c r="T207" s="60">
        <v>100</v>
      </c>
      <c r="U207" s="41"/>
      <c r="V207" s="60">
        <v>100</v>
      </c>
      <c r="W207" s="41"/>
      <c r="X207" s="60">
        <v>100</v>
      </c>
      <c r="Y207" s="41"/>
    </row>
    <row r="208" spans="1:25" s="52" customFormat="1" ht="69" x14ac:dyDescent="0.25">
      <c r="A208" s="31">
        <v>114</v>
      </c>
      <c r="B208" s="31"/>
      <c r="C208" s="31"/>
      <c r="D208" s="756" t="s">
        <v>637</v>
      </c>
      <c r="E208" s="756"/>
      <c r="F208" s="517" t="s">
        <v>637</v>
      </c>
      <c r="G208" s="770"/>
      <c r="H208" s="770"/>
      <c r="I208" s="770"/>
      <c r="J208" s="61">
        <f>AVERAGE(J209:J211)</f>
        <v>0</v>
      </c>
      <c r="K208" s="43"/>
      <c r="L208" s="61">
        <f>AVERAGE(L209:L211)</f>
        <v>0</v>
      </c>
      <c r="M208" s="69"/>
      <c r="N208" s="61">
        <f>AVERAGE(N209:N211)</f>
        <v>0</v>
      </c>
      <c r="O208" s="69"/>
      <c r="P208" s="61">
        <f>AVERAGE(P209:P211)</f>
        <v>0</v>
      </c>
      <c r="Q208" s="69"/>
      <c r="R208" s="61">
        <f>AVERAGE(R209:R211)</f>
        <v>0</v>
      </c>
      <c r="S208" s="43"/>
      <c r="T208" s="61">
        <f>AVERAGE(T209:T211)</f>
        <v>0</v>
      </c>
      <c r="U208" s="43"/>
      <c r="V208" s="61">
        <f>AVERAGE(V209:V211)</f>
        <v>0</v>
      </c>
      <c r="W208" s="43"/>
      <c r="X208" s="61">
        <f>AVERAGE(X209:X211)</f>
        <v>0</v>
      </c>
      <c r="Y208" s="69"/>
    </row>
    <row r="209" spans="1:25" ht="150" x14ac:dyDescent="0.25">
      <c r="A209" s="564" t="s">
        <v>5067</v>
      </c>
      <c r="B209" s="564"/>
      <c r="C209" s="564"/>
      <c r="D209" s="564"/>
      <c r="E209" s="754" t="s">
        <v>7020</v>
      </c>
      <c r="F209" s="450" t="s">
        <v>412</v>
      </c>
      <c r="G209" s="771" t="s">
        <v>403</v>
      </c>
      <c r="H209" s="771" t="s">
        <v>404</v>
      </c>
      <c r="I209" s="771" t="s">
        <v>413</v>
      </c>
      <c r="J209" s="50">
        <v>0</v>
      </c>
      <c r="K209" s="40" t="s">
        <v>3256</v>
      </c>
      <c r="L209" s="50">
        <v>0</v>
      </c>
      <c r="M209" s="50"/>
      <c r="N209" s="50">
        <v>0</v>
      </c>
      <c r="O209" s="50"/>
      <c r="P209" s="50">
        <v>0</v>
      </c>
      <c r="Q209" s="50"/>
      <c r="R209" s="50">
        <v>0</v>
      </c>
      <c r="S209" s="50"/>
      <c r="T209" s="50">
        <v>0</v>
      </c>
      <c r="U209" s="50"/>
      <c r="V209" s="50">
        <v>0</v>
      </c>
      <c r="W209" s="47"/>
      <c r="X209" s="50">
        <v>0</v>
      </c>
      <c r="Y209" s="40" t="s">
        <v>3257</v>
      </c>
    </row>
    <row r="210" spans="1:25" ht="45" x14ac:dyDescent="0.3">
      <c r="A210" s="564" t="s">
        <v>5068</v>
      </c>
      <c r="B210" s="564"/>
      <c r="C210" s="564"/>
      <c r="D210" s="564"/>
      <c r="E210" s="772" t="s">
        <v>7021</v>
      </c>
      <c r="F210" s="450" t="s">
        <v>414</v>
      </c>
      <c r="G210" s="12" t="s">
        <v>415</v>
      </c>
      <c r="H210" s="12" t="s">
        <v>416</v>
      </c>
      <c r="I210" s="12" t="s">
        <v>417</v>
      </c>
      <c r="J210" s="50">
        <v>0</v>
      </c>
      <c r="K210" s="50"/>
      <c r="L210" s="50">
        <v>0</v>
      </c>
      <c r="M210" s="50"/>
      <c r="N210" s="50">
        <v>0</v>
      </c>
      <c r="O210" s="50"/>
      <c r="P210" s="50">
        <v>0</v>
      </c>
      <c r="Q210" s="50"/>
      <c r="R210" s="50">
        <v>0</v>
      </c>
      <c r="S210" s="50"/>
      <c r="T210" s="50">
        <v>0</v>
      </c>
      <c r="U210" s="50"/>
      <c r="V210" s="50">
        <v>0</v>
      </c>
      <c r="W210" s="47"/>
      <c r="X210" s="50">
        <v>0</v>
      </c>
      <c r="Y210" s="50"/>
    </row>
    <row r="211" spans="1:25" ht="178.5" customHeight="1" x14ac:dyDescent="0.3">
      <c r="A211" s="564" t="s">
        <v>5069</v>
      </c>
      <c r="B211" s="564"/>
      <c r="C211" s="564"/>
      <c r="D211" s="564"/>
      <c r="E211" s="772" t="s">
        <v>7022</v>
      </c>
      <c r="F211" s="450" t="s">
        <v>418</v>
      </c>
      <c r="G211" s="12" t="s">
        <v>419</v>
      </c>
      <c r="H211" s="12" t="s">
        <v>420</v>
      </c>
      <c r="I211" s="12" t="s">
        <v>421</v>
      </c>
      <c r="J211" s="50">
        <v>0</v>
      </c>
      <c r="K211" s="50"/>
      <c r="L211" s="50">
        <v>0</v>
      </c>
      <c r="M211" s="50"/>
      <c r="N211" s="50">
        <v>0</v>
      </c>
      <c r="O211" s="50"/>
      <c r="P211" s="50">
        <v>0</v>
      </c>
      <c r="Q211" s="50"/>
      <c r="R211" s="50">
        <v>0</v>
      </c>
      <c r="S211" s="50"/>
      <c r="T211" s="50">
        <v>0</v>
      </c>
      <c r="U211" s="50"/>
      <c r="V211" s="50">
        <v>0</v>
      </c>
      <c r="W211" s="47"/>
      <c r="X211" s="50">
        <v>0</v>
      </c>
      <c r="Y211" s="50"/>
    </row>
    <row r="212" spans="1:25" s="26" customFormat="1" ht="80.25" customHeight="1" x14ac:dyDescent="0.25">
      <c r="A212" s="28"/>
      <c r="B212" s="28"/>
      <c r="C212" s="750" t="s">
        <v>610</v>
      </c>
      <c r="D212" s="28"/>
      <c r="E212" s="1023"/>
      <c r="F212" s="762" t="s">
        <v>535</v>
      </c>
      <c r="G212" s="751"/>
      <c r="H212" s="751"/>
      <c r="I212" s="751"/>
      <c r="J212" s="75">
        <f>AVERAGE(J213,J216)</f>
        <v>0</v>
      </c>
      <c r="K212" s="44"/>
      <c r="L212" s="75">
        <f>AVERAGE(L213,L216)</f>
        <v>0</v>
      </c>
      <c r="M212" s="67"/>
      <c r="N212" s="75">
        <f>AVERAGE(N213,N216)</f>
        <v>0</v>
      </c>
      <c r="O212" s="67"/>
      <c r="P212" s="75">
        <f>AVERAGE(P213,P216)</f>
        <v>0</v>
      </c>
      <c r="Q212" s="67"/>
      <c r="R212" s="75">
        <f>AVERAGE(R213,R216)</f>
        <v>0</v>
      </c>
      <c r="S212" s="67"/>
      <c r="T212" s="75">
        <f>AVERAGE(T213,T216)</f>
        <v>0</v>
      </c>
      <c r="U212" s="67"/>
      <c r="V212" s="75">
        <f>AVERAGE(V213,V216)</f>
        <v>0</v>
      </c>
      <c r="W212" s="44"/>
      <c r="X212" s="75">
        <f>AVERAGE(X213,X216)</f>
        <v>0</v>
      </c>
      <c r="Y212" s="67"/>
    </row>
    <row r="213" spans="1:25" s="52" customFormat="1" ht="80.25" customHeight="1" x14ac:dyDescent="0.25">
      <c r="A213" s="31">
        <v>115</v>
      </c>
      <c r="B213" s="31"/>
      <c r="C213" s="758"/>
      <c r="D213" s="763" t="s">
        <v>638</v>
      </c>
      <c r="E213" s="763"/>
      <c r="F213" s="764" t="s">
        <v>638</v>
      </c>
      <c r="G213" s="30"/>
      <c r="H213" s="30"/>
      <c r="I213" s="30"/>
      <c r="J213" s="61">
        <f>AVERAGE(J214:J215)</f>
        <v>0</v>
      </c>
      <c r="K213" s="43"/>
      <c r="L213" s="61">
        <f>AVERAGE(L214:L215)</f>
        <v>0</v>
      </c>
      <c r="M213" s="69"/>
      <c r="N213" s="61">
        <f>AVERAGE(N214:N215)</f>
        <v>0</v>
      </c>
      <c r="O213" s="69"/>
      <c r="P213" s="61">
        <f>AVERAGE(P214:P215)</f>
        <v>0</v>
      </c>
      <c r="Q213" s="69"/>
      <c r="R213" s="61">
        <f>AVERAGE(R214:R215)</f>
        <v>0</v>
      </c>
      <c r="S213" s="69"/>
      <c r="T213" s="61">
        <f>AVERAGE(T214:T215)</f>
        <v>0</v>
      </c>
      <c r="U213" s="69"/>
      <c r="V213" s="61">
        <f>AVERAGE(V214:V215)</f>
        <v>0</v>
      </c>
      <c r="W213" s="43"/>
      <c r="X213" s="61">
        <f>AVERAGE(X214:X215)</f>
        <v>0</v>
      </c>
      <c r="Y213" s="69"/>
    </row>
    <row r="214" spans="1:25" ht="312" customHeight="1" x14ac:dyDescent="0.25">
      <c r="A214" s="564" t="s">
        <v>608</v>
      </c>
      <c r="B214" s="564"/>
      <c r="C214" s="564"/>
      <c r="D214" s="564"/>
      <c r="E214" s="754" t="s">
        <v>7023</v>
      </c>
      <c r="F214" s="450" t="s">
        <v>5107</v>
      </c>
      <c r="G214" s="12" t="s">
        <v>5070</v>
      </c>
      <c r="H214" s="12" t="s">
        <v>5108</v>
      </c>
      <c r="I214" s="12" t="s">
        <v>5071</v>
      </c>
      <c r="J214" s="50">
        <v>0</v>
      </c>
      <c r="K214" s="50" t="s">
        <v>5322</v>
      </c>
      <c r="L214" s="50">
        <v>0</v>
      </c>
      <c r="M214" s="50"/>
      <c r="N214" s="50">
        <v>0</v>
      </c>
      <c r="O214" s="50"/>
      <c r="P214" s="50">
        <v>0</v>
      </c>
      <c r="Q214" s="50"/>
      <c r="R214" s="50">
        <v>0</v>
      </c>
      <c r="S214" s="50"/>
      <c r="T214" s="50">
        <v>0</v>
      </c>
      <c r="U214" s="50"/>
      <c r="V214" s="50">
        <v>0</v>
      </c>
      <c r="W214" s="41"/>
      <c r="X214" s="50">
        <v>0</v>
      </c>
      <c r="Y214" s="50"/>
    </row>
    <row r="215" spans="1:25" ht="120" x14ac:dyDescent="0.25">
      <c r="A215" s="564" t="s">
        <v>609</v>
      </c>
      <c r="B215" s="564"/>
      <c r="C215" s="564"/>
      <c r="D215" s="564"/>
      <c r="E215" s="754" t="s">
        <v>7272</v>
      </c>
      <c r="F215" s="450" t="s">
        <v>422</v>
      </c>
      <c r="G215" s="12" t="s">
        <v>423</v>
      </c>
      <c r="H215" s="12" t="s">
        <v>424</v>
      </c>
      <c r="I215" s="12" t="s">
        <v>425</v>
      </c>
      <c r="J215" s="50"/>
      <c r="K215" s="50"/>
      <c r="L215" s="50"/>
      <c r="M215" s="45"/>
      <c r="N215" s="45"/>
      <c r="O215" s="45"/>
      <c r="P215" s="45"/>
      <c r="Q215" s="45"/>
      <c r="R215" s="45"/>
      <c r="S215" s="45"/>
      <c r="T215" s="45"/>
      <c r="U215" s="45"/>
      <c r="V215" s="45"/>
      <c r="W215" s="41"/>
      <c r="X215" s="45"/>
      <c r="Y215" s="45"/>
    </row>
    <row r="216" spans="1:25" ht="51.75" x14ac:dyDescent="0.25">
      <c r="A216" s="564">
        <v>116</v>
      </c>
      <c r="B216" s="564"/>
      <c r="C216" s="564"/>
      <c r="D216" s="754" t="s">
        <v>7024</v>
      </c>
      <c r="E216" s="754"/>
      <c r="F216" s="450" t="s">
        <v>426</v>
      </c>
      <c r="G216" s="12" t="s">
        <v>5352</v>
      </c>
      <c r="H216" s="12" t="s">
        <v>427</v>
      </c>
      <c r="I216" s="12" t="s">
        <v>428</v>
      </c>
      <c r="J216" s="50">
        <v>0</v>
      </c>
      <c r="K216" s="41"/>
      <c r="L216" s="50">
        <v>0</v>
      </c>
      <c r="M216" s="45"/>
      <c r="N216" s="45">
        <v>0</v>
      </c>
      <c r="O216" s="45"/>
      <c r="P216" s="45">
        <v>0</v>
      </c>
      <c r="Q216" s="45"/>
      <c r="R216" s="45">
        <v>0</v>
      </c>
      <c r="S216" s="45"/>
      <c r="T216" s="45">
        <v>0</v>
      </c>
      <c r="U216" s="45"/>
      <c r="V216" s="45">
        <v>0</v>
      </c>
      <c r="W216" s="41"/>
      <c r="X216" s="45">
        <v>0</v>
      </c>
      <c r="Y216" s="45"/>
    </row>
    <row r="217" spans="1:25" s="26" customFormat="1" ht="60" x14ac:dyDescent="0.25">
      <c r="A217" s="28"/>
      <c r="B217" s="750" t="s">
        <v>611</v>
      </c>
      <c r="C217" s="28"/>
      <c r="D217" s="28"/>
      <c r="E217" s="28"/>
      <c r="F217" s="502" t="s">
        <v>536</v>
      </c>
      <c r="G217" s="28"/>
      <c r="H217" s="28"/>
      <c r="I217" s="28"/>
      <c r="J217" s="75">
        <f>AVERAGE(J218,J225,J231,J240)</f>
        <v>32.1875</v>
      </c>
      <c r="K217" s="67"/>
      <c r="L217" s="75">
        <f>AVERAGE(L218,L225,L231,L240)</f>
        <v>32.1875</v>
      </c>
      <c r="M217" s="67"/>
      <c r="N217" s="75">
        <f>AVERAGE(N218,N225,N231,N240)</f>
        <v>32.1875</v>
      </c>
      <c r="O217" s="67"/>
      <c r="P217" s="75">
        <f>AVERAGE(P218,P225,P231,P240)</f>
        <v>32.1875</v>
      </c>
      <c r="Q217" s="67"/>
      <c r="R217" s="75">
        <f>AVERAGE(R218,R225,R231,R240)</f>
        <v>32.1875</v>
      </c>
      <c r="S217" s="67"/>
      <c r="T217" s="75">
        <f>AVERAGE(T218,T225,T231,T240)</f>
        <v>32.1875</v>
      </c>
      <c r="U217" s="67"/>
      <c r="V217" s="75">
        <f>AVERAGE(V218,V225,V231,V240)</f>
        <v>16.5625</v>
      </c>
      <c r="W217" s="44"/>
      <c r="X217" s="75">
        <f>AVERAGE(X218,X225,X231,X240)</f>
        <v>16.5625</v>
      </c>
      <c r="Y217" s="67"/>
    </row>
    <row r="218" spans="1:25" s="26" customFormat="1" ht="45" x14ac:dyDescent="0.25">
      <c r="A218" s="28"/>
      <c r="B218" s="28"/>
      <c r="C218" s="750" t="s">
        <v>612</v>
      </c>
      <c r="D218" s="28"/>
      <c r="E218" s="28"/>
      <c r="F218" s="502" t="s">
        <v>537</v>
      </c>
      <c r="G218" s="28"/>
      <c r="H218" s="28"/>
      <c r="I218" s="28"/>
      <c r="J218" s="75">
        <f>AVERAGE(J219:J224)</f>
        <v>41.666666666666664</v>
      </c>
      <c r="K218" s="67"/>
      <c r="L218" s="203">
        <f>AVERAGE(L219:L224)</f>
        <v>41.666666666666664</v>
      </c>
      <c r="M218" s="67"/>
      <c r="N218" s="75">
        <f>AVERAGE(N219:N224)</f>
        <v>41.666666666666664</v>
      </c>
      <c r="O218" s="67"/>
      <c r="P218" s="75">
        <f>AVERAGE(P219:P224)</f>
        <v>41.666666666666664</v>
      </c>
      <c r="Q218" s="67"/>
      <c r="R218" s="75">
        <f>AVERAGE(R219:R224)</f>
        <v>41.666666666666664</v>
      </c>
      <c r="S218" s="67"/>
      <c r="T218" s="75">
        <f>AVERAGE(T219:T224)</f>
        <v>41.666666666666664</v>
      </c>
      <c r="U218" s="67"/>
      <c r="V218" s="75">
        <f>AVERAGE(V219:V224)</f>
        <v>8.3333333333333339</v>
      </c>
      <c r="W218" s="44"/>
      <c r="X218" s="75">
        <f>AVERAGE(X219:X224)</f>
        <v>8.3333333333333339</v>
      </c>
      <c r="Y218" s="67"/>
    </row>
    <row r="219" spans="1:25" ht="270" x14ac:dyDescent="0.25">
      <c r="A219" s="564">
        <v>117</v>
      </c>
      <c r="B219" s="564"/>
      <c r="C219" s="564"/>
      <c r="D219" s="754" t="s">
        <v>492</v>
      </c>
      <c r="E219" s="754"/>
      <c r="F219" s="450" t="s">
        <v>5131</v>
      </c>
      <c r="G219" s="12" t="s">
        <v>436</v>
      </c>
      <c r="H219" s="12" t="s">
        <v>437</v>
      </c>
      <c r="I219" s="12" t="s">
        <v>438</v>
      </c>
      <c r="J219" s="46">
        <v>50</v>
      </c>
      <c r="K219" s="40" t="s">
        <v>3258</v>
      </c>
      <c r="L219" s="46">
        <v>50</v>
      </c>
      <c r="M219" s="73"/>
      <c r="N219" s="46">
        <v>50</v>
      </c>
      <c r="O219" s="73"/>
      <c r="P219" s="46">
        <v>50</v>
      </c>
      <c r="Q219" s="73"/>
      <c r="R219" s="46">
        <v>50</v>
      </c>
      <c r="S219" s="73"/>
      <c r="T219" s="46">
        <v>50</v>
      </c>
      <c r="U219" s="73"/>
      <c r="V219" s="46">
        <v>50</v>
      </c>
      <c r="W219" s="40"/>
      <c r="X219" s="46">
        <v>50</v>
      </c>
      <c r="Y219" s="40" t="s">
        <v>3259</v>
      </c>
    </row>
    <row r="220" spans="1:25" ht="195" x14ac:dyDescent="0.25">
      <c r="A220" s="564">
        <v>118</v>
      </c>
      <c r="B220" s="564"/>
      <c r="C220" s="564"/>
      <c r="D220" s="754" t="s">
        <v>493</v>
      </c>
      <c r="E220" s="754"/>
      <c r="F220" s="420" t="s">
        <v>7177</v>
      </c>
      <c r="G220" s="12" t="s">
        <v>436</v>
      </c>
      <c r="H220" s="12" t="s">
        <v>437</v>
      </c>
      <c r="I220" s="12" t="s">
        <v>438</v>
      </c>
      <c r="J220" s="46">
        <v>0</v>
      </c>
      <c r="K220" s="40" t="s">
        <v>3260</v>
      </c>
      <c r="L220" s="46">
        <v>0</v>
      </c>
      <c r="M220" s="73"/>
      <c r="N220" s="46">
        <v>0</v>
      </c>
      <c r="O220" s="73"/>
      <c r="P220" s="46">
        <v>0</v>
      </c>
      <c r="Q220" s="73"/>
      <c r="R220" s="46">
        <v>0</v>
      </c>
      <c r="S220" s="73"/>
      <c r="T220" s="46">
        <v>0</v>
      </c>
      <c r="U220" s="73"/>
      <c r="V220" s="46">
        <v>0</v>
      </c>
      <c r="W220" s="40"/>
      <c r="X220" s="46">
        <v>0</v>
      </c>
      <c r="Y220" s="40" t="s">
        <v>3261</v>
      </c>
    </row>
    <row r="221" spans="1:25" ht="105" x14ac:dyDescent="0.25">
      <c r="A221" s="564">
        <v>119</v>
      </c>
      <c r="B221" s="564"/>
      <c r="C221" s="564"/>
      <c r="D221" s="754" t="s">
        <v>494</v>
      </c>
      <c r="E221" s="754"/>
      <c r="F221" s="450" t="s">
        <v>439</v>
      </c>
      <c r="G221" s="12" t="s">
        <v>36</v>
      </c>
      <c r="H221" s="12" t="s">
        <v>440</v>
      </c>
      <c r="I221" s="12" t="s">
        <v>114</v>
      </c>
      <c r="J221" s="46">
        <v>100</v>
      </c>
      <c r="K221" s="40" t="s">
        <v>3262</v>
      </c>
      <c r="L221" s="46">
        <v>100</v>
      </c>
      <c r="M221" s="73"/>
      <c r="N221" s="46">
        <v>100</v>
      </c>
      <c r="O221" s="73"/>
      <c r="P221" s="46">
        <v>100</v>
      </c>
      <c r="Q221" s="73"/>
      <c r="R221" s="46">
        <v>100</v>
      </c>
      <c r="S221" s="73"/>
      <c r="T221" s="46">
        <v>100</v>
      </c>
      <c r="U221" s="40" t="s">
        <v>3262</v>
      </c>
      <c r="V221" s="46">
        <v>0</v>
      </c>
      <c r="W221" s="40"/>
      <c r="X221" s="46">
        <v>0</v>
      </c>
      <c r="Y221" s="40" t="s">
        <v>3263</v>
      </c>
    </row>
    <row r="222" spans="1:25" ht="75" x14ac:dyDescent="0.25">
      <c r="A222" s="564">
        <v>120</v>
      </c>
      <c r="B222" s="564"/>
      <c r="C222" s="564"/>
      <c r="D222" s="754" t="s">
        <v>495</v>
      </c>
      <c r="E222" s="754"/>
      <c r="F222" s="450" t="s">
        <v>441</v>
      </c>
      <c r="G222" s="12" t="s">
        <v>36</v>
      </c>
      <c r="H222" s="12" t="s">
        <v>440</v>
      </c>
      <c r="I222" s="12" t="s">
        <v>114</v>
      </c>
      <c r="J222" s="46">
        <v>100</v>
      </c>
      <c r="K222" s="40" t="s">
        <v>3262</v>
      </c>
      <c r="L222" s="46">
        <v>100</v>
      </c>
      <c r="M222" s="73"/>
      <c r="N222" s="46">
        <v>100</v>
      </c>
      <c r="O222" s="73"/>
      <c r="P222" s="46">
        <v>100</v>
      </c>
      <c r="Q222" s="73"/>
      <c r="R222" s="46">
        <v>100</v>
      </c>
      <c r="S222" s="73"/>
      <c r="T222" s="46">
        <v>100</v>
      </c>
      <c r="U222" s="40" t="s">
        <v>3262</v>
      </c>
      <c r="V222" s="46">
        <v>0</v>
      </c>
      <c r="W222" s="40"/>
      <c r="X222" s="46">
        <v>0</v>
      </c>
      <c r="Y222" s="40"/>
    </row>
    <row r="223" spans="1:25" ht="180" x14ac:dyDescent="0.25">
      <c r="A223" s="564">
        <v>121</v>
      </c>
      <c r="B223" s="564"/>
      <c r="C223" s="564"/>
      <c r="D223" s="754" t="s">
        <v>496</v>
      </c>
      <c r="E223" s="754"/>
      <c r="F223" s="450" t="s">
        <v>442</v>
      </c>
      <c r="G223" s="12" t="s">
        <v>443</v>
      </c>
      <c r="H223" s="12" t="s">
        <v>444</v>
      </c>
      <c r="I223" s="12" t="s">
        <v>445</v>
      </c>
      <c r="J223" s="46">
        <v>0</v>
      </c>
      <c r="K223" s="40" t="s">
        <v>3264</v>
      </c>
      <c r="L223" s="46">
        <v>0</v>
      </c>
      <c r="M223" s="73"/>
      <c r="N223" s="46">
        <v>0</v>
      </c>
      <c r="O223" s="73"/>
      <c r="P223" s="46">
        <v>0</v>
      </c>
      <c r="Q223" s="73"/>
      <c r="R223" s="46">
        <v>0</v>
      </c>
      <c r="S223" s="73"/>
      <c r="T223" s="46">
        <v>0</v>
      </c>
      <c r="U223" s="73"/>
      <c r="V223" s="46">
        <v>0</v>
      </c>
      <c r="W223" s="40"/>
      <c r="X223" s="46">
        <v>0</v>
      </c>
      <c r="Y223" s="40" t="s">
        <v>3265</v>
      </c>
    </row>
    <row r="224" spans="1:25" ht="90" x14ac:dyDescent="0.25">
      <c r="A224" s="564">
        <v>122</v>
      </c>
      <c r="B224" s="564"/>
      <c r="C224" s="564"/>
      <c r="D224" s="754" t="s">
        <v>497</v>
      </c>
      <c r="E224" s="754"/>
      <c r="F224" s="450" t="s">
        <v>446</v>
      </c>
      <c r="G224" s="12" t="s">
        <v>447</v>
      </c>
      <c r="H224" s="12" t="s">
        <v>448</v>
      </c>
      <c r="I224" s="12" t="s">
        <v>325</v>
      </c>
      <c r="J224" s="46">
        <v>0</v>
      </c>
      <c r="K224" s="73"/>
      <c r="L224" s="46">
        <v>0</v>
      </c>
      <c r="M224" s="73"/>
      <c r="N224" s="46">
        <v>0</v>
      </c>
      <c r="O224" s="73"/>
      <c r="P224" s="46">
        <v>0</v>
      </c>
      <c r="Q224" s="73"/>
      <c r="R224" s="46">
        <v>0</v>
      </c>
      <c r="S224" s="73"/>
      <c r="T224" s="46">
        <v>0</v>
      </c>
      <c r="U224" s="73"/>
      <c r="V224" s="46">
        <v>0</v>
      </c>
      <c r="W224" s="40"/>
      <c r="X224" s="46">
        <v>0</v>
      </c>
      <c r="Y224" s="73"/>
    </row>
    <row r="225" spans="1:25" s="26" customFormat="1" ht="77.25" customHeight="1" x14ac:dyDescent="0.25">
      <c r="A225" s="28"/>
      <c r="B225" s="28"/>
      <c r="C225" s="750" t="s">
        <v>613</v>
      </c>
      <c r="D225" s="28"/>
      <c r="E225" s="1023"/>
      <c r="F225" s="762" t="s">
        <v>538</v>
      </c>
      <c r="G225" s="751"/>
      <c r="H225" s="751"/>
      <c r="I225" s="751"/>
      <c r="J225" s="75">
        <f>AVERAGE(J226:J230)</f>
        <v>10</v>
      </c>
      <c r="K225" s="44"/>
      <c r="L225" s="75">
        <f>AVERAGE(L226:L230)</f>
        <v>10</v>
      </c>
      <c r="M225" s="67"/>
      <c r="N225" s="75">
        <f>AVERAGE(N226:N230)</f>
        <v>10</v>
      </c>
      <c r="O225" s="67"/>
      <c r="P225" s="75">
        <f>AVERAGE(P226:P230)</f>
        <v>10</v>
      </c>
      <c r="Q225" s="67"/>
      <c r="R225" s="75">
        <f>AVERAGE(R226:R230)</f>
        <v>10</v>
      </c>
      <c r="S225" s="67"/>
      <c r="T225" s="75">
        <f>AVERAGE(T226:T230)</f>
        <v>10</v>
      </c>
      <c r="U225" s="67"/>
      <c r="V225" s="75">
        <f>AVERAGE(V226:V230)</f>
        <v>10</v>
      </c>
      <c r="W225" s="44"/>
      <c r="X225" s="75">
        <f>AVERAGE(X226:X230)</f>
        <v>10</v>
      </c>
      <c r="Y225" s="67"/>
    </row>
    <row r="226" spans="1:25" ht="409.5" x14ac:dyDescent="0.25">
      <c r="A226" s="564">
        <v>123</v>
      </c>
      <c r="B226" s="564"/>
      <c r="C226" s="564"/>
      <c r="D226" s="754" t="s">
        <v>498</v>
      </c>
      <c r="E226" s="754"/>
      <c r="F226" s="450" t="s">
        <v>449</v>
      </c>
      <c r="G226" s="12" t="s">
        <v>436</v>
      </c>
      <c r="H226" s="12" t="s">
        <v>437</v>
      </c>
      <c r="I226" s="12" t="s">
        <v>438</v>
      </c>
      <c r="J226" s="62">
        <v>50</v>
      </c>
      <c r="K226" s="40" t="s">
        <v>3266</v>
      </c>
      <c r="L226" s="62">
        <v>50</v>
      </c>
      <c r="M226" s="73"/>
      <c r="N226" s="62">
        <v>50</v>
      </c>
      <c r="O226" s="73"/>
      <c r="P226" s="62">
        <v>50</v>
      </c>
      <c r="Q226" s="73"/>
      <c r="R226" s="62">
        <v>50</v>
      </c>
      <c r="S226" s="73"/>
      <c r="T226" s="62">
        <v>50</v>
      </c>
      <c r="U226" s="73"/>
      <c r="V226" s="62">
        <v>50</v>
      </c>
      <c r="W226" s="40"/>
      <c r="X226" s="65">
        <v>50</v>
      </c>
      <c r="Y226" s="47" t="s">
        <v>3267</v>
      </c>
    </row>
    <row r="227" spans="1:25" ht="105" x14ac:dyDescent="0.25">
      <c r="A227" s="564">
        <v>124</v>
      </c>
      <c r="B227" s="564"/>
      <c r="C227" s="564"/>
      <c r="D227" s="754" t="s">
        <v>499</v>
      </c>
      <c r="E227" s="754"/>
      <c r="F227" s="450" t="s">
        <v>450</v>
      </c>
      <c r="G227" s="12" t="s">
        <v>436</v>
      </c>
      <c r="H227" s="12" t="s">
        <v>437</v>
      </c>
      <c r="I227" s="12" t="s">
        <v>438</v>
      </c>
      <c r="J227" s="62">
        <v>0</v>
      </c>
      <c r="K227" s="40" t="s">
        <v>3268</v>
      </c>
      <c r="L227" s="62">
        <v>0</v>
      </c>
      <c r="M227" s="73"/>
      <c r="N227" s="62">
        <v>0</v>
      </c>
      <c r="O227" s="73"/>
      <c r="P227" s="62">
        <v>0</v>
      </c>
      <c r="Q227" s="73"/>
      <c r="R227" s="62">
        <v>0</v>
      </c>
      <c r="S227" s="73"/>
      <c r="T227" s="62">
        <v>0</v>
      </c>
      <c r="U227" s="73"/>
      <c r="V227" s="62">
        <v>0</v>
      </c>
      <c r="W227" s="40"/>
      <c r="X227" s="65">
        <v>0</v>
      </c>
      <c r="Y227" s="47"/>
    </row>
    <row r="228" spans="1:25" ht="105" x14ac:dyDescent="0.25">
      <c r="A228" s="564">
        <v>125</v>
      </c>
      <c r="B228" s="564"/>
      <c r="C228" s="564"/>
      <c r="D228" s="754" t="s">
        <v>502</v>
      </c>
      <c r="E228" s="754"/>
      <c r="F228" s="450" t="s">
        <v>451</v>
      </c>
      <c r="G228" s="12" t="s">
        <v>436</v>
      </c>
      <c r="H228" s="12" t="s">
        <v>437</v>
      </c>
      <c r="I228" s="12" t="s">
        <v>438</v>
      </c>
      <c r="J228" s="62">
        <v>0</v>
      </c>
      <c r="K228" s="40" t="s">
        <v>3269</v>
      </c>
      <c r="L228" s="62">
        <v>0</v>
      </c>
      <c r="M228" s="73"/>
      <c r="N228" s="62">
        <v>0</v>
      </c>
      <c r="O228" s="73"/>
      <c r="P228" s="62">
        <v>0</v>
      </c>
      <c r="Q228" s="73"/>
      <c r="R228" s="62">
        <v>0</v>
      </c>
      <c r="S228" s="73"/>
      <c r="T228" s="62">
        <v>0</v>
      </c>
      <c r="U228" s="73"/>
      <c r="V228" s="62">
        <v>0</v>
      </c>
      <c r="W228" s="40"/>
      <c r="X228" s="65">
        <v>0</v>
      </c>
      <c r="Y228" s="47"/>
    </row>
    <row r="229" spans="1:25" ht="120" x14ac:dyDescent="0.25">
      <c r="A229" s="564">
        <v>126</v>
      </c>
      <c r="B229" s="564"/>
      <c r="C229" s="564"/>
      <c r="D229" s="754" t="s">
        <v>500</v>
      </c>
      <c r="E229" s="754"/>
      <c r="F229" s="450" t="s">
        <v>452</v>
      </c>
      <c r="G229" s="12" t="s">
        <v>436</v>
      </c>
      <c r="H229" s="12" t="s">
        <v>437</v>
      </c>
      <c r="I229" s="12" t="s">
        <v>438</v>
      </c>
      <c r="J229" s="62">
        <v>0</v>
      </c>
      <c r="K229" s="40" t="s">
        <v>3270</v>
      </c>
      <c r="L229" s="62">
        <v>0</v>
      </c>
      <c r="M229" s="73"/>
      <c r="N229" s="62">
        <v>0</v>
      </c>
      <c r="O229" s="73"/>
      <c r="P229" s="62">
        <v>0</v>
      </c>
      <c r="Q229" s="73"/>
      <c r="R229" s="62">
        <v>0</v>
      </c>
      <c r="S229" s="73"/>
      <c r="T229" s="62">
        <v>0</v>
      </c>
      <c r="U229" s="73"/>
      <c r="V229" s="62">
        <v>0</v>
      </c>
      <c r="W229" s="40"/>
      <c r="X229" s="65">
        <v>0</v>
      </c>
      <c r="Y229" s="47"/>
    </row>
    <row r="230" spans="1:25" ht="120" x14ac:dyDescent="0.25">
      <c r="A230" s="564">
        <v>127</v>
      </c>
      <c r="B230" s="564"/>
      <c r="C230" s="564"/>
      <c r="D230" s="754" t="s">
        <v>501</v>
      </c>
      <c r="E230" s="754"/>
      <c r="F230" s="450" t="s">
        <v>453</v>
      </c>
      <c r="G230" s="12" t="s">
        <v>436</v>
      </c>
      <c r="H230" s="12" t="s">
        <v>437</v>
      </c>
      <c r="I230" s="12" t="s">
        <v>438</v>
      </c>
      <c r="J230" s="62">
        <v>0</v>
      </c>
      <c r="K230" s="40" t="s">
        <v>3270</v>
      </c>
      <c r="L230" s="62">
        <v>0</v>
      </c>
      <c r="M230" s="73"/>
      <c r="N230" s="62">
        <v>0</v>
      </c>
      <c r="O230" s="73"/>
      <c r="P230" s="62">
        <v>0</v>
      </c>
      <c r="Q230" s="73"/>
      <c r="R230" s="62">
        <v>0</v>
      </c>
      <c r="S230" s="73"/>
      <c r="T230" s="62">
        <v>0</v>
      </c>
      <c r="U230" s="73"/>
      <c r="V230" s="62">
        <v>0</v>
      </c>
      <c r="W230" s="40"/>
      <c r="X230" s="65">
        <v>0</v>
      </c>
      <c r="Y230" s="47"/>
    </row>
    <row r="231" spans="1:25" s="26" customFormat="1" ht="140.25" customHeight="1" x14ac:dyDescent="0.25">
      <c r="A231" s="28"/>
      <c r="B231" s="28"/>
      <c r="C231" s="750" t="s">
        <v>614</v>
      </c>
      <c r="D231" s="28"/>
      <c r="E231" s="1023"/>
      <c r="F231" s="762" t="s">
        <v>539</v>
      </c>
      <c r="G231" s="751"/>
      <c r="H231" s="751"/>
      <c r="I231" s="751"/>
      <c r="J231" s="75">
        <f>AVERAGE(J232:J239)</f>
        <v>43.75</v>
      </c>
      <c r="K231" s="44"/>
      <c r="L231" s="75">
        <f>AVERAGE(L232:L239)</f>
        <v>43.75</v>
      </c>
      <c r="M231" s="67"/>
      <c r="N231" s="75">
        <f>AVERAGE(N232:N239)</f>
        <v>43.75</v>
      </c>
      <c r="O231" s="67"/>
      <c r="P231" s="75">
        <f>AVERAGE(P232:P239)</f>
        <v>43.75</v>
      </c>
      <c r="Q231" s="67"/>
      <c r="R231" s="75">
        <f>AVERAGE(R232:R239)</f>
        <v>43.75</v>
      </c>
      <c r="S231" s="67"/>
      <c r="T231" s="75">
        <f>AVERAGE(T232:T239)</f>
        <v>43.75</v>
      </c>
      <c r="U231" s="67"/>
      <c r="V231" s="75">
        <f>AVERAGE(V232:V239)</f>
        <v>31.25</v>
      </c>
      <c r="W231" s="44"/>
      <c r="X231" s="75">
        <f>AVERAGE(X232:X239)</f>
        <v>31.25</v>
      </c>
      <c r="Y231" s="67"/>
    </row>
    <row r="232" spans="1:25" ht="105" x14ac:dyDescent="0.25">
      <c r="A232" s="564">
        <v>128</v>
      </c>
      <c r="B232" s="564"/>
      <c r="C232" s="564"/>
      <c r="D232" s="773" t="s">
        <v>503</v>
      </c>
      <c r="E232" s="773"/>
      <c r="F232" s="450" t="s">
        <v>454</v>
      </c>
      <c r="G232" s="12" t="s">
        <v>86</v>
      </c>
      <c r="H232" s="12" t="s">
        <v>455</v>
      </c>
      <c r="I232" s="12" t="s">
        <v>456</v>
      </c>
      <c r="J232" s="46">
        <v>100</v>
      </c>
      <c r="K232" s="73"/>
      <c r="L232" s="46">
        <v>100</v>
      </c>
      <c r="M232" s="73"/>
      <c r="N232" s="46">
        <v>100</v>
      </c>
      <c r="O232" s="73"/>
      <c r="P232" s="46">
        <v>100</v>
      </c>
      <c r="Q232" s="73"/>
      <c r="R232" s="46">
        <v>100</v>
      </c>
      <c r="S232" s="73"/>
      <c r="T232" s="46">
        <v>100</v>
      </c>
      <c r="U232" s="73"/>
      <c r="V232" s="46">
        <v>100</v>
      </c>
      <c r="W232" s="40"/>
      <c r="X232" s="46">
        <v>100</v>
      </c>
      <c r="Y232" s="73"/>
    </row>
    <row r="233" spans="1:25" ht="120" x14ac:dyDescent="0.25">
      <c r="A233" s="564">
        <v>129</v>
      </c>
      <c r="B233" s="564"/>
      <c r="C233" s="564"/>
      <c r="D233" s="773" t="s">
        <v>504</v>
      </c>
      <c r="E233" s="773"/>
      <c r="F233" s="450" t="s">
        <v>458</v>
      </c>
      <c r="G233" s="12" t="s">
        <v>36</v>
      </c>
      <c r="H233" s="12" t="s">
        <v>459</v>
      </c>
      <c r="I233" s="12" t="s">
        <v>114</v>
      </c>
      <c r="J233" s="46">
        <v>50</v>
      </c>
      <c r="K233" s="40" t="s">
        <v>3271</v>
      </c>
      <c r="L233" s="46">
        <v>50</v>
      </c>
      <c r="M233" s="50"/>
      <c r="N233" s="46">
        <v>50</v>
      </c>
      <c r="O233" s="50"/>
      <c r="P233" s="46">
        <v>50</v>
      </c>
      <c r="Q233" s="50"/>
      <c r="R233" s="46">
        <v>50</v>
      </c>
      <c r="S233" s="50"/>
      <c r="T233" s="46">
        <v>50</v>
      </c>
      <c r="U233" s="50"/>
      <c r="V233" s="46">
        <v>50</v>
      </c>
      <c r="W233" s="40"/>
      <c r="X233" s="46">
        <v>50</v>
      </c>
      <c r="Y233" s="40" t="s">
        <v>3272</v>
      </c>
    </row>
    <row r="234" spans="1:25" ht="75" x14ac:dyDescent="0.25">
      <c r="A234" s="564">
        <v>130</v>
      </c>
      <c r="B234" s="564"/>
      <c r="C234" s="564"/>
      <c r="D234" s="773" t="s">
        <v>505</v>
      </c>
      <c r="E234" s="773"/>
      <c r="F234" s="450" t="s">
        <v>460</v>
      </c>
      <c r="G234" s="12" t="s">
        <v>461</v>
      </c>
      <c r="H234" s="12" t="s">
        <v>462</v>
      </c>
      <c r="I234" s="12" t="s">
        <v>102</v>
      </c>
      <c r="J234" s="46">
        <v>0</v>
      </c>
      <c r="K234" s="40" t="s">
        <v>3273</v>
      </c>
      <c r="L234" s="46">
        <v>0</v>
      </c>
      <c r="M234" s="73"/>
      <c r="N234" s="46">
        <v>0</v>
      </c>
      <c r="O234" s="73"/>
      <c r="P234" s="46">
        <v>0</v>
      </c>
      <c r="Q234" s="73"/>
      <c r="R234" s="46">
        <v>0</v>
      </c>
      <c r="S234" s="73"/>
      <c r="T234" s="46">
        <v>0</v>
      </c>
      <c r="U234" s="73"/>
      <c r="V234" s="46">
        <v>0</v>
      </c>
      <c r="W234" s="40"/>
      <c r="X234" s="46">
        <v>0</v>
      </c>
      <c r="Y234" s="73"/>
    </row>
    <row r="235" spans="1:25" ht="105" x14ac:dyDescent="0.25">
      <c r="A235" s="564">
        <v>131</v>
      </c>
      <c r="B235" s="564"/>
      <c r="C235" s="564"/>
      <c r="D235" s="773" t="s">
        <v>506</v>
      </c>
      <c r="E235" s="773"/>
      <c r="F235" s="450" t="s">
        <v>463</v>
      </c>
      <c r="G235" s="12" t="s">
        <v>464</v>
      </c>
      <c r="H235" s="12" t="s">
        <v>36</v>
      </c>
      <c r="I235" s="12" t="s">
        <v>465</v>
      </c>
      <c r="J235" s="46">
        <v>100</v>
      </c>
      <c r="K235" s="40" t="s">
        <v>3274</v>
      </c>
      <c r="L235" s="46">
        <v>100</v>
      </c>
      <c r="M235" s="73"/>
      <c r="N235" s="46">
        <v>100</v>
      </c>
      <c r="O235" s="73"/>
      <c r="P235" s="46">
        <v>100</v>
      </c>
      <c r="Q235" s="73"/>
      <c r="R235" s="46">
        <v>100</v>
      </c>
      <c r="S235" s="73"/>
      <c r="T235" s="46">
        <v>100</v>
      </c>
      <c r="U235" s="46" t="s">
        <v>3274</v>
      </c>
      <c r="V235" s="46">
        <v>0</v>
      </c>
      <c r="W235" s="40"/>
      <c r="X235" s="46">
        <v>0</v>
      </c>
      <c r="Y235" s="46"/>
    </row>
    <row r="236" spans="1:25" ht="120" x14ac:dyDescent="0.25">
      <c r="A236" s="564">
        <v>132</v>
      </c>
      <c r="B236" s="564"/>
      <c r="C236" s="564"/>
      <c r="D236" s="773" t="s">
        <v>507</v>
      </c>
      <c r="E236" s="773"/>
      <c r="F236" s="450" t="s">
        <v>466</v>
      </c>
      <c r="G236" s="12" t="s">
        <v>36</v>
      </c>
      <c r="H236" s="12" t="s">
        <v>440</v>
      </c>
      <c r="I236" s="12" t="s">
        <v>348</v>
      </c>
      <c r="J236" s="46">
        <v>50</v>
      </c>
      <c r="K236" s="46" t="s">
        <v>3275</v>
      </c>
      <c r="L236" s="46">
        <v>50</v>
      </c>
      <c r="M236" s="73"/>
      <c r="N236" s="46">
        <v>50</v>
      </c>
      <c r="O236" s="73"/>
      <c r="P236" s="46">
        <v>50</v>
      </c>
      <c r="Q236" s="73"/>
      <c r="R236" s="46">
        <v>50</v>
      </c>
      <c r="S236" s="73"/>
      <c r="T236" s="46">
        <v>50</v>
      </c>
      <c r="U236" s="73"/>
      <c r="V236" s="46">
        <v>50</v>
      </c>
      <c r="W236" s="40"/>
      <c r="X236" s="46">
        <v>50</v>
      </c>
      <c r="Y236" s="73"/>
    </row>
    <row r="237" spans="1:25" ht="180" x14ac:dyDescent="0.25">
      <c r="A237" s="564">
        <v>133</v>
      </c>
      <c r="B237" s="564"/>
      <c r="C237" s="564"/>
      <c r="D237" s="773" t="s">
        <v>508</v>
      </c>
      <c r="E237" s="773"/>
      <c r="F237" s="450" t="s">
        <v>467</v>
      </c>
      <c r="G237" s="12" t="s">
        <v>468</v>
      </c>
      <c r="H237" s="12" t="s">
        <v>105</v>
      </c>
      <c r="I237" s="12" t="s">
        <v>469</v>
      </c>
      <c r="J237" s="46">
        <v>50</v>
      </c>
      <c r="K237" s="40" t="s">
        <v>3276</v>
      </c>
      <c r="L237" s="46">
        <v>50</v>
      </c>
      <c r="M237" s="73"/>
      <c r="N237" s="46">
        <v>50</v>
      </c>
      <c r="O237" s="73"/>
      <c r="P237" s="46">
        <v>50</v>
      </c>
      <c r="Q237" s="73"/>
      <c r="R237" s="46">
        <v>50</v>
      </c>
      <c r="S237" s="73"/>
      <c r="T237" s="46">
        <v>50</v>
      </c>
      <c r="U237" s="73"/>
      <c r="V237" s="46">
        <v>50</v>
      </c>
      <c r="W237" s="40"/>
      <c r="X237" s="46">
        <v>50</v>
      </c>
      <c r="Y237" s="73"/>
    </row>
    <row r="238" spans="1:25" ht="180" x14ac:dyDescent="0.25">
      <c r="A238" s="564">
        <v>134</v>
      </c>
      <c r="B238" s="564"/>
      <c r="C238" s="564"/>
      <c r="D238" s="773" t="s">
        <v>509</v>
      </c>
      <c r="E238" s="773"/>
      <c r="F238" s="450" t="s">
        <v>470</v>
      </c>
      <c r="G238" s="12" t="s">
        <v>86</v>
      </c>
      <c r="H238" s="12" t="s">
        <v>471</v>
      </c>
      <c r="I238" s="12" t="s">
        <v>472</v>
      </c>
      <c r="J238" s="46">
        <v>0</v>
      </c>
      <c r="K238" s="73"/>
      <c r="L238" s="46">
        <v>0</v>
      </c>
      <c r="M238" s="73"/>
      <c r="N238" s="46">
        <v>0</v>
      </c>
      <c r="O238" s="73"/>
      <c r="P238" s="46">
        <v>0</v>
      </c>
      <c r="Q238" s="73"/>
      <c r="R238" s="46">
        <v>0</v>
      </c>
      <c r="S238" s="73"/>
      <c r="T238" s="46">
        <v>0</v>
      </c>
      <c r="U238" s="73"/>
      <c r="V238" s="46">
        <v>0</v>
      </c>
      <c r="W238" s="40"/>
      <c r="X238" s="46">
        <v>0</v>
      </c>
      <c r="Y238" s="73"/>
    </row>
    <row r="239" spans="1:25" ht="409.5" x14ac:dyDescent="0.25">
      <c r="A239" s="564">
        <v>135</v>
      </c>
      <c r="B239" s="564"/>
      <c r="C239" s="564"/>
      <c r="D239" s="773" t="s">
        <v>510</v>
      </c>
      <c r="E239" s="773"/>
      <c r="F239" s="450" t="s">
        <v>473</v>
      </c>
      <c r="G239" s="12" t="s">
        <v>474</v>
      </c>
      <c r="H239" s="12" t="s">
        <v>475</v>
      </c>
      <c r="I239" s="12" t="s">
        <v>476</v>
      </c>
      <c r="J239" s="46">
        <v>0</v>
      </c>
      <c r="K239" s="40" t="s">
        <v>3277</v>
      </c>
      <c r="L239" s="46">
        <v>0</v>
      </c>
      <c r="M239" s="73"/>
      <c r="N239" s="46">
        <v>0</v>
      </c>
      <c r="O239" s="73"/>
      <c r="P239" s="46">
        <v>0</v>
      </c>
      <c r="Q239" s="73"/>
      <c r="R239" s="46">
        <v>0</v>
      </c>
      <c r="S239" s="73"/>
      <c r="T239" s="46">
        <v>0</v>
      </c>
      <c r="U239" s="73"/>
      <c r="V239" s="46">
        <v>0</v>
      </c>
      <c r="W239" s="40"/>
      <c r="X239" s="46">
        <v>0</v>
      </c>
      <c r="Y239" s="73"/>
    </row>
    <row r="240" spans="1:25" s="54" customFormat="1" ht="120.75" x14ac:dyDescent="0.25">
      <c r="A240" s="774"/>
      <c r="B240" s="774"/>
      <c r="C240" s="775" t="s">
        <v>615</v>
      </c>
      <c r="D240" s="774"/>
      <c r="E240" s="1025"/>
      <c r="F240" s="776" t="s">
        <v>540</v>
      </c>
      <c r="G240" s="777"/>
      <c r="H240" s="777"/>
      <c r="I240" s="777"/>
      <c r="J240" s="77">
        <f>AVERAGE(J241:J249)</f>
        <v>33.333333333333336</v>
      </c>
      <c r="K240" s="74"/>
      <c r="L240" s="77">
        <f>AVERAGE(L241:L249)</f>
        <v>33.333333333333336</v>
      </c>
      <c r="M240" s="78"/>
      <c r="N240" s="77">
        <f>AVERAGE(N241:N249)</f>
        <v>33.333333333333336</v>
      </c>
      <c r="O240" s="78"/>
      <c r="P240" s="77">
        <f>AVERAGE(P241:P249)</f>
        <v>33.333333333333336</v>
      </c>
      <c r="Q240" s="78"/>
      <c r="R240" s="77">
        <f>AVERAGE(R241:R249)</f>
        <v>33.333333333333336</v>
      </c>
      <c r="S240" s="78"/>
      <c r="T240" s="77">
        <f>AVERAGE(T241:T249)</f>
        <v>33.333333333333336</v>
      </c>
      <c r="U240" s="78"/>
      <c r="V240" s="77">
        <f>AVERAGE(V241:V249)</f>
        <v>16.666666666666668</v>
      </c>
      <c r="W240" s="79"/>
      <c r="X240" s="77">
        <f>AVERAGE(X241:X249)</f>
        <v>16.666666666666668</v>
      </c>
      <c r="Y240" s="79"/>
    </row>
    <row r="241" spans="1:25" ht="191.25" customHeight="1" x14ac:dyDescent="0.25">
      <c r="A241" s="564">
        <v>136</v>
      </c>
      <c r="B241" s="564"/>
      <c r="C241" s="564"/>
      <c r="D241" s="773" t="s">
        <v>511</v>
      </c>
      <c r="E241" s="773"/>
      <c r="F241" s="450" t="s">
        <v>5106</v>
      </c>
      <c r="G241" s="12" t="s">
        <v>436</v>
      </c>
      <c r="H241" s="12" t="s">
        <v>437</v>
      </c>
      <c r="I241" s="12" t="s">
        <v>457</v>
      </c>
      <c r="J241" s="46">
        <v>50</v>
      </c>
      <c r="K241" s="40" t="s">
        <v>3278</v>
      </c>
      <c r="L241" s="46">
        <v>50</v>
      </c>
      <c r="M241" s="73"/>
      <c r="N241" s="46">
        <v>50</v>
      </c>
      <c r="O241" s="73"/>
      <c r="P241" s="46">
        <v>50</v>
      </c>
      <c r="Q241" s="73"/>
      <c r="R241" s="46">
        <v>50</v>
      </c>
      <c r="S241" s="73"/>
      <c r="T241" s="46">
        <v>50</v>
      </c>
      <c r="U241" s="73"/>
      <c r="V241" s="46">
        <v>50</v>
      </c>
      <c r="W241" s="40"/>
      <c r="X241" s="46">
        <v>50</v>
      </c>
      <c r="Y241" s="40" t="s">
        <v>3279</v>
      </c>
    </row>
    <row r="242" spans="1:25" s="55" customFormat="1" ht="105" x14ac:dyDescent="0.25">
      <c r="A242" s="564">
        <v>137</v>
      </c>
      <c r="B242" s="778"/>
      <c r="C242" s="778"/>
      <c r="D242" s="779" t="s">
        <v>519</v>
      </c>
      <c r="E242" s="779"/>
      <c r="F242" s="426" t="s">
        <v>477</v>
      </c>
      <c r="G242" s="780" t="s">
        <v>478</v>
      </c>
      <c r="H242" s="780" t="s">
        <v>479</v>
      </c>
      <c r="I242" s="780" t="s">
        <v>114</v>
      </c>
      <c r="J242" s="46">
        <v>100</v>
      </c>
      <c r="K242" s="40" t="s">
        <v>3280</v>
      </c>
      <c r="L242" s="46">
        <v>100</v>
      </c>
      <c r="M242" s="73"/>
      <c r="N242" s="46">
        <v>100</v>
      </c>
      <c r="O242" s="73"/>
      <c r="P242" s="46">
        <v>100</v>
      </c>
      <c r="Q242" s="73"/>
      <c r="R242" s="46">
        <v>100</v>
      </c>
      <c r="S242" s="73"/>
      <c r="T242" s="46">
        <v>100</v>
      </c>
      <c r="U242" s="45" t="s">
        <v>3280</v>
      </c>
      <c r="V242" s="46">
        <v>0</v>
      </c>
      <c r="W242" s="41"/>
      <c r="X242" s="46">
        <v>0</v>
      </c>
      <c r="Y242" s="45"/>
    </row>
    <row r="243" spans="1:25" ht="90" x14ac:dyDescent="0.25">
      <c r="A243" s="778">
        <v>138</v>
      </c>
      <c r="B243" s="564"/>
      <c r="C243" s="564"/>
      <c r="D243" s="773" t="s">
        <v>518</v>
      </c>
      <c r="E243" s="773"/>
      <c r="F243" s="450" t="s">
        <v>480</v>
      </c>
      <c r="G243" s="12" t="s">
        <v>478</v>
      </c>
      <c r="H243" s="12" t="s">
        <v>456</v>
      </c>
      <c r="I243" s="12" t="s">
        <v>102</v>
      </c>
      <c r="J243" s="46">
        <v>50</v>
      </c>
      <c r="K243" s="40" t="s">
        <v>3281</v>
      </c>
      <c r="L243" s="46">
        <v>50</v>
      </c>
      <c r="M243" s="50"/>
      <c r="N243" s="46">
        <v>50</v>
      </c>
      <c r="O243" s="50"/>
      <c r="P243" s="46">
        <v>50</v>
      </c>
      <c r="Q243" s="50"/>
      <c r="R243" s="46">
        <v>50</v>
      </c>
      <c r="S243" s="50"/>
      <c r="T243" s="46">
        <v>50</v>
      </c>
      <c r="U243" s="50"/>
      <c r="V243" s="46">
        <v>50</v>
      </c>
      <c r="W243" s="40"/>
      <c r="X243" s="46">
        <v>50</v>
      </c>
      <c r="Y243" s="50"/>
    </row>
    <row r="244" spans="1:25" ht="90" x14ac:dyDescent="0.25">
      <c r="A244" s="564">
        <v>139</v>
      </c>
      <c r="B244" s="564"/>
      <c r="C244" s="564"/>
      <c r="D244" s="773" t="s">
        <v>517</v>
      </c>
      <c r="E244" s="773"/>
      <c r="F244" s="450" t="s">
        <v>481</v>
      </c>
      <c r="G244" s="12" t="s">
        <v>36</v>
      </c>
      <c r="H244" s="12" t="s">
        <v>482</v>
      </c>
      <c r="I244" s="12" t="s">
        <v>483</v>
      </c>
      <c r="J244" s="46">
        <v>0</v>
      </c>
      <c r="K244" s="50"/>
      <c r="L244" s="46">
        <v>0</v>
      </c>
      <c r="M244" s="50"/>
      <c r="N244" s="46">
        <v>0</v>
      </c>
      <c r="O244" s="50"/>
      <c r="P244" s="46">
        <v>0</v>
      </c>
      <c r="Q244" s="50"/>
      <c r="R244" s="46">
        <v>0</v>
      </c>
      <c r="S244" s="50"/>
      <c r="T244" s="46">
        <v>0</v>
      </c>
      <c r="U244" s="50"/>
      <c r="V244" s="46">
        <v>0</v>
      </c>
      <c r="W244" s="40"/>
      <c r="X244" s="46">
        <v>0</v>
      </c>
      <c r="Y244" s="50"/>
    </row>
    <row r="245" spans="1:25" ht="120" x14ac:dyDescent="0.25">
      <c r="A245" s="564">
        <v>140</v>
      </c>
      <c r="B245" s="564"/>
      <c r="C245" s="564"/>
      <c r="D245" s="773" t="s">
        <v>516</v>
      </c>
      <c r="E245" s="773"/>
      <c r="F245" s="450" t="s">
        <v>484</v>
      </c>
      <c r="G245" s="12" t="s">
        <v>36</v>
      </c>
      <c r="H245" s="12" t="s">
        <v>485</v>
      </c>
      <c r="I245" s="12" t="s">
        <v>114</v>
      </c>
      <c r="J245" s="46">
        <v>0</v>
      </c>
      <c r="K245" s="40" t="s">
        <v>3282</v>
      </c>
      <c r="L245" s="46">
        <v>0</v>
      </c>
      <c r="M245" s="50"/>
      <c r="N245" s="46">
        <v>0</v>
      </c>
      <c r="O245" s="50"/>
      <c r="P245" s="46">
        <v>0</v>
      </c>
      <c r="Q245" s="50"/>
      <c r="R245" s="46">
        <v>0</v>
      </c>
      <c r="S245" s="50"/>
      <c r="T245" s="46">
        <v>0</v>
      </c>
      <c r="U245" s="50"/>
      <c r="V245" s="46">
        <v>0</v>
      </c>
      <c r="W245" s="40"/>
      <c r="X245" s="46">
        <v>0</v>
      </c>
      <c r="Y245" s="40" t="s">
        <v>3283</v>
      </c>
    </row>
    <row r="246" spans="1:25" ht="105" x14ac:dyDescent="0.25">
      <c r="A246" s="564">
        <v>141</v>
      </c>
      <c r="B246" s="564"/>
      <c r="C246" s="564"/>
      <c r="D246" s="773" t="s">
        <v>515</v>
      </c>
      <c r="E246" s="773"/>
      <c r="F246" s="450" t="s">
        <v>486</v>
      </c>
      <c r="G246" s="12" t="s">
        <v>86</v>
      </c>
      <c r="H246" s="12" t="s">
        <v>487</v>
      </c>
      <c r="I246" s="12" t="s">
        <v>114</v>
      </c>
      <c r="J246" s="46">
        <v>0</v>
      </c>
      <c r="K246" s="40" t="s">
        <v>3284</v>
      </c>
      <c r="L246" s="46">
        <v>0</v>
      </c>
      <c r="M246" s="50"/>
      <c r="N246" s="46">
        <v>0</v>
      </c>
      <c r="O246" s="50"/>
      <c r="P246" s="46">
        <v>0</v>
      </c>
      <c r="Q246" s="50"/>
      <c r="R246" s="46">
        <v>0</v>
      </c>
      <c r="S246" s="50"/>
      <c r="T246" s="46">
        <v>0</v>
      </c>
      <c r="U246" s="50"/>
      <c r="V246" s="46">
        <v>0</v>
      </c>
      <c r="W246" s="40"/>
      <c r="X246" s="46">
        <v>0</v>
      </c>
      <c r="Y246" s="50"/>
    </row>
    <row r="247" spans="1:25" s="6" customFormat="1" ht="409.5" x14ac:dyDescent="0.25">
      <c r="A247" s="564">
        <v>142</v>
      </c>
      <c r="B247" s="564"/>
      <c r="C247" s="564"/>
      <c r="D247" s="773" t="s">
        <v>514</v>
      </c>
      <c r="E247" s="773"/>
      <c r="F247" s="450" t="s">
        <v>5072</v>
      </c>
      <c r="G247" s="5" t="s">
        <v>488</v>
      </c>
      <c r="H247" s="5" t="s">
        <v>456</v>
      </c>
      <c r="I247" s="5" t="s">
        <v>102</v>
      </c>
      <c r="J247" s="50">
        <v>0</v>
      </c>
      <c r="K247" s="47" t="s">
        <v>5323</v>
      </c>
      <c r="L247" s="50">
        <v>0</v>
      </c>
      <c r="M247" s="50"/>
      <c r="N247" s="50">
        <v>0</v>
      </c>
      <c r="O247" s="50"/>
      <c r="P247" s="50">
        <v>0</v>
      </c>
      <c r="Q247" s="50"/>
      <c r="R247" s="50">
        <v>0</v>
      </c>
      <c r="S247" s="50"/>
      <c r="T247" s="50">
        <v>0</v>
      </c>
      <c r="U247" s="50"/>
      <c r="V247" s="50">
        <v>0</v>
      </c>
      <c r="W247" s="47"/>
      <c r="X247" s="50">
        <v>0</v>
      </c>
      <c r="Y247" s="50"/>
    </row>
    <row r="248" spans="1:25" ht="150" x14ac:dyDescent="0.25">
      <c r="A248" s="564">
        <v>143</v>
      </c>
      <c r="B248" s="564"/>
      <c r="C248" s="564"/>
      <c r="D248" s="773" t="s">
        <v>513</v>
      </c>
      <c r="E248" s="773"/>
      <c r="F248" s="450" t="s">
        <v>489</v>
      </c>
      <c r="G248" s="12" t="s">
        <v>488</v>
      </c>
      <c r="H248" s="12" t="s">
        <v>456</v>
      </c>
      <c r="I248" s="12" t="s">
        <v>102</v>
      </c>
      <c r="J248" s="46">
        <v>50</v>
      </c>
      <c r="K248" s="46" t="s">
        <v>482</v>
      </c>
      <c r="L248" s="46">
        <v>50</v>
      </c>
      <c r="M248" s="73"/>
      <c r="N248" s="46">
        <v>50</v>
      </c>
      <c r="O248" s="73"/>
      <c r="P248" s="46">
        <v>50</v>
      </c>
      <c r="Q248" s="73"/>
      <c r="R248" s="46">
        <v>50</v>
      </c>
      <c r="S248" s="73"/>
      <c r="T248" s="46">
        <v>50</v>
      </c>
      <c r="U248" s="73"/>
      <c r="V248" s="46">
        <v>50</v>
      </c>
      <c r="W248" s="40"/>
      <c r="X248" s="46">
        <v>50</v>
      </c>
      <c r="Y248" s="40" t="s">
        <v>3285</v>
      </c>
    </row>
    <row r="249" spans="1:25" ht="210" x14ac:dyDescent="0.25">
      <c r="A249" s="564">
        <v>144</v>
      </c>
      <c r="B249" s="564"/>
      <c r="C249" s="564"/>
      <c r="D249" s="773" t="s">
        <v>512</v>
      </c>
      <c r="E249" s="773"/>
      <c r="F249" s="450" t="s">
        <v>490</v>
      </c>
      <c r="G249" s="12" t="s">
        <v>488</v>
      </c>
      <c r="H249" s="12" t="s">
        <v>6</v>
      </c>
      <c r="I249" s="12" t="s">
        <v>491</v>
      </c>
      <c r="J249" s="46">
        <v>50</v>
      </c>
      <c r="K249" s="40" t="s">
        <v>3286</v>
      </c>
      <c r="L249" s="46">
        <v>50</v>
      </c>
      <c r="M249" s="73"/>
      <c r="N249" s="46">
        <v>50</v>
      </c>
      <c r="O249" s="73"/>
      <c r="P249" s="46">
        <v>50</v>
      </c>
      <c r="Q249" s="73"/>
      <c r="R249" s="46">
        <v>50</v>
      </c>
      <c r="S249" s="73"/>
      <c r="T249" s="46">
        <v>50</v>
      </c>
      <c r="U249" s="73"/>
      <c r="V249" s="46">
        <v>0</v>
      </c>
      <c r="W249" s="40"/>
      <c r="X249" s="46">
        <v>0</v>
      </c>
      <c r="Y249" s="40" t="s">
        <v>3287</v>
      </c>
    </row>
    <row r="250" spans="1:25" s="504" customFormat="1" ht="30" x14ac:dyDescent="0.25">
      <c r="A250" s="28"/>
      <c r="B250" s="750" t="s">
        <v>5843</v>
      </c>
      <c r="C250" s="28"/>
      <c r="D250" s="28"/>
      <c r="E250" s="28"/>
      <c r="F250" s="28" t="s">
        <v>5844</v>
      </c>
      <c r="G250" s="28"/>
      <c r="H250" s="28"/>
      <c r="I250" s="28"/>
      <c r="J250" s="64">
        <f>AVERAGE(J251,J267,J283,J294)</f>
        <v>27.222222222222221</v>
      </c>
      <c r="K250" s="6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38.888888888888886</v>
      </c>
      <c r="K251" s="6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176"/>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2" t="s">
        <v>6238</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2"/>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177">
        <v>100</v>
      </c>
      <c r="K255" s="783" t="s">
        <v>6242</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83.333333333333329</v>
      </c>
      <c r="K256" s="176"/>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2" t="s">
        <v>6239</v>
      </c>
      <c r="L257" s="41"/>
      <c r="M257" s="41"/>
      <c r="N257" s="41"/>
      <c r="O257" s="41"/>
      <c r="P257" s="41"/>
      <c r="Q257" s="41"/>
      <c r="R257" s="41"/>
      <c r="S257" s="41"/>
      <c r="T257" s="41"/>
      <c r="U257" s="41"/>
      <c r="V257" s="41"/>
      <c r="W257" s="41"/>
      <c r="X257" s="41"/>
      <c r="Y257" s="41"/>
    </row>
    <row r="258" spans="1:25" s="496" customFormat="1" ht="75" x14ac:dyDescent="0.25">
      <c r="A258" s="564" t="s">
        <v>5856</v>
      </c>
      <c r="B258" s="564"/>
      <c r="C258" s="564"/>
      <c r="D258" s="564"/>
      <c r="E258" s="754" t="s">
        <v>7052</v>
      </c>
      <c r="F258" s="781" t="s">
        <v>7169</v>
      </c>
      <c r="G258" s="12" t="s">
        <v>5854</v>
      </c>
      <c r="H258" s="12" t="s">
        <v>5853</v>
      </c>
      <c r="I258" s="12" t="s">
        <v>7168</v>
      </c>
      <c r="J258" s="42">
        <v>100</v>
      </c>
      <c r="K258" s="42" t="s">
        <v>6240</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177">
        <v>100</v>
      </c>
      <c r="K259" s="783" t="s">
        <v>6242</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66.666666666666671</v>
      </c>
      <c r="K260" s="176"/>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100</v>
      </c>
      <c r="K261" s="42" t="s">
        <v>6241</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2"/>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177">
        <v>100</v>
      </c>
      <c r="K263" s="783" t="s">
        <v>6242</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177">
        <v>0</v>
      </c>
      <c r="K264" s="783" t="s">
        <v>7120</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177">
        <v>0</v>
      </c>
      <c r="K265" s="784" t="s">
        <v>7121</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177">
        <v>0</v>
      </c>
      <c r="K266" s="784" t="s">
        <v>7121</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45</v>
      </c>
      <c r="K267" s="6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177">
        <v>50</v>
      </c>
      <c r="K268" s="783" t="s">
        <v>6243</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66.666666666666671</v>
      </c>
      <c r="K269" s="176"/>
      <c r="L269" s="176"/>
      <c r="M269" s="43"/>
      <c r="N269" s="176"/>
      <c r="O269" s="43"/>
      <c r="P269" s="176"/>
      <c r="Q269" s="43"/>
      <c r="R269" s="176"/>
      <c r="S269" s="43"/>
      <c r="T269" s="176"/>
      <c r="U269" s="43"/>
      <c r="V269" s="176"/>
      <c r="W269" s="43"/>
      <c r="X269" s="176"/>
      <c r="Y269" s="43"/>
    </row>
    <row r="270" spans="1:25" s="496" customFormat="1" ht="112.5" x14ac:dyDescent="0.25">
      <c r="A270" s="564" t="s">
        <v>5867</v>
      </c>
      <c r="B270" s="564"/>
      <c r="C270" s="564"/>
      <c r="D270" s="564"/>
      <c r="E270" s="754" t="s">
        <v>7062</v>
      </c>
      <c r="F270" s="12" t="s">
        <v>5869</v>
      </c>
      <c r="G270" s="12" t="s">
        <v>5871</v>
      </c>
      <c r="H270" s="12" t="s">
        <v>456</v>
      </c>
      <c r="I270" s="12" t="s">
        <v>491</v>
      </c>
      <c r="J270" s="177">
        <v>100</v>
      </c>
      <c r="K270" s="783" t="s">
        <v>6244</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177">
        <v>50</v>
      </c>
      <c r="K271" s="783" t="s">
        <v>6245</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177">
        <v>50</v>
      </c>
      <c r="K272" s="783" t="s">
        <v>6246</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33.333333333333336</v>
      </c>
      <c r="K273" s="176"/>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177">
        <v>50</v>
      </c>
      <c r="K274" s="783" t="s">
        <v>6908</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177">
        <v>50</v>
      </c>
      <c r="K275" s="783" t="s">
        <v>6909</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177">
        <v>0</v>
      </c>
      <c r="K276" s="783" t="s">
        <v>6247</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176"/>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42">
        <v>0</v>
      </c>
      <c r="K278" s="783" t="s">
        <v>6248</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2"/>
      <c r="K279" s="783"/>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176"/>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177">
        <v>50</v>
      </c>
      <c r="K281" s="783" t="s">
        <v>6249</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177">
        <v>100</v>
      </c>
      <c r="K282" s="783"/>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0</v>
      </c>
      <c r="K283" s="6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0</v>
      </c>
      <c r="K284" s="176"/>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177">
        <v>0</v>
      </c>
      <c r="K285" s="783" t="s">
        <v>6250</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177"/>
      <c r="K286" s="783"/>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177">
        <v>0</v>
      </c>
      <c r="K287" s="783" t="s">
        <v>6251</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177">
        <v>0</v>
      </c>
      <c r="K288" s="783" t="s">
        <v>6252</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177">
        <v>0</v>
      </c>
      <c r="K289" s="783" t="s">
        <v>6253</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177">
        <v>0</v>
      </c>
      <c r="K290" s="783" t="s">
        <v>6254</v>
      </c>
      <c r="L290" s="40"/>
      <c r="M290" s="40"/>
      <c r="N290" s="40"/>
      <c r="O290" s="40"/>
      <c r="P290" s="40"/>
      <c r="Q290" s="40"/>
      <c r="R290" s="40"/>
      <c r="S290" s="40"/>
      <c r="T290" s="40"/>
      <c r="U290" s="40"/>
      <c r="V290" s="40"/>
      <c r="W290" s="40"/>
      <c r="X290" s="40"/>
      <c r="Y290" s="40"/>
    </row>
    <row r="291" spans="1:25" s="501" customFormat="1" ht="80.25" customHeight="1" thickBot="1" x14ac:dyDescent="0.3">
      <c r="A291" s="31">
        <v>161</v>
      </c>
      <c r="B291" s="31"/>
      <c r="C291" s="758"/>
      <c r="D291" s="758" t="s">
        <v>5917</v>
      </c>
      <c r="E291" s="758"/>
      <c r="F291" s="786" t="s">
        <v>5917</v>
      </c>
      <c r="G291" s="30"/>
      <c r="H291" s="30"/>
      <c r="I291" s="30"/>
      <c r="J291" s="176">
        <f>AVERAGE(J292:J293)</f>
        <v>0</v>
      </c>
      <c r="K291" s="176"/>
      <c r="L291" s="176"/>
      <c r="M291" s="43"/>
      <c r="N291" s="176"/>
      <c r="O291" s="43"/>
      <c r="P291" s="176"/>
      <c r="Q291" s="43"/>
      <c r="R291" s="176"/>
      <c r="S291" s="43"/>
      <c r="T291" s="176"/>
      <c r="U291" s="43"/>
      <c r="V291" s="176"/>
      <c r="W291" s="43"/>
      <c r="X291" s="176"/>
      <c r="Y291" s="43"/>
    </row>
    <row r="292" spans="1:25" s="496" customFormat="1" ht="105.75" thickBot="1" x14ac:dyDescent="0.3">
      <c r="A292" s="564" t="s">
        <v>7090</v>
      </c>
      <c r="B292" s="564"/>
      <c r="C292" s="564"/>
      <c r="D292" s="564"/>
      <c r="E292" s="754" t="s">
        <v>7072</v>
      </c>
      <c r="F292" s="12" t="s">
        <v>5918</v>
      </c>
      <c r="G292" s="12" t="s">
        <v>5919</v>
      </c>
      <c r="H292" s="12" t="s">
        <v>5920</v>
      </c>
      <c r="I292" s="12" t="s">
        <v>5921</v>
      </c>
      <c r="J292" s="177">
        <v>0</v>
      </c>
      <c r="K292" s="846" t="s">
        <v>6255</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177">
        <v>0</v>
      </c>
      <c r="K293" s="783" t="s">
        <v>6910</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25</v>
      </c>
      <c r="K294" s="6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177">
        <v>0</v>
      </c>
      <c r="K295" s="783" t="s">
        <v>6256</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177">
        <v>50</v>
      </c>
      <c r="K296" s="783" t="s">
        <v>6257</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177">
        <v>0</v>
      </c>
      <c r="K297" s="783"/>
      <c r="L297" s="40"/>
      <c r="M297" s="40"/>
      <c r="N297" s="40"/>
      <c r="O297" s="40"/>
      <c r="P297" s="40"/>
      <c r="Q297" s="40"/>
      <c r="R297" s="40"/>
      <c r="S297" s="40"/>
      <c r="T297" s="40"/>
      <c r="U297" s="40"/>
      <c r="V297" s="40"/>
      <c r="W297" s="40"/>
      <c r="X297" s="40"/>
      <c r="Y297" s="40"/>
    </row>
    <row r="298" spans="1:25" s="496" customFormat="1" ht="135.75" thickBot="1" x14ac:dyDescent="0.3">
      <c r="A298" s="564">
        <v>165</v>
      </c>
      <c r="B298" s="564"/>
      <c r="C298" s="564"/>
      <c r="D298" s="754" t="s">
        <v>5938</v>
      </c>
      <c r="E298" s="754"/>
      <c r="F298" s="12" t="s">
        <v>5937</v>
      </c>
      <c r="G298" s="12" t="s">
        <v>5939</v>
      </c>
      <c r="H298" s="12" t="s">
        <v>5940</v>
      </c>
      <c r="I298" s="12" t="s">
        <v>5941</v>
      </c>
      <c r="J298" s="177">
        <v>0</v>
      </c>
      <c r="K298" s="783" t="s">
        <v>6258</v>
      </c>
      <c r="L298" s="40"/>
      <c r="M298" s="40"/>
      <c r="N298" s="40"/>
      <c r="O298" s="40"/>
      <c r="P298" s="40"/>
      <c r="Q298" s="40"/>
      <c r="R298" s="40"/>
      <c r="S298" s="40"/>
      <c r="T298" s="40"/>
      <c r="U298" s="40"/>
      <c r="V298" s="40"/>
      <c r="W298" s="40"/>
      <c r="X298" s="40"/>
      <c r="Y298" s="40"/>
    </row>
    <row r="299" spans="1:25" s="496" customFormat="1" ht="90.75" thickBot="1" x14ac:dyDescent="0.3">
      <c r="A299" s="564">
        <v>166</v>
      </c>
      <c r="B299" s="564"/>
      <c r="C299" s="564"/>
      <c r="D299" s="754" t="s">
        <v>5943</v>
      </c>
      <c r="E299" s="754"/>
      <c r="F299" s="12" t="s">
        <v>5942</v>
      </c>
      <c r="G299" s="12" t="s">
        <v>5865</v>
      </c>
      <c r="H299" s="12" t="s">
        <v>5944</v>
      </c>
      <c r="I299" s="12" t="s">
        <v>5945</v>
      </c>
      <c r="J299" s="177">
        <v>50</v>
      </c>
      <c r="K299" s="846" t="s">
        <v>6259</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176"/>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177">
        <v>50</v>
      </c>
      <c r="K301" s="783" t="s">
        <v>6260</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177">
        <v>50</v>
      </c>
      <c r="K302" s="783" t="s">
        <v>6261</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Y302"/>
  <sheetViews>
    <sheetView zoomScale="50" zoomScaleNormal="50" workbookViewId="0">
      <selection activeCell="F1" sqref="F1:F1048576"/>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71.083475056689352</v>
      </c>
      <c r="K2" s="139"/>
      <c r="L2" s="140">
        <f>AVERAGE(L5,L30,L73,L106,L146,L176,L217)</f>
        <v>70.68664965986396</v>
      </c>
      <c r="M2" s="139"/>
      <c r="N2" s="140">
        <f>AVERAGE(N5,N30,N73,N106,N146,N176,N217)</f>
        <v>70.68664965986396</v>
      </c>
      <c r="O2" s="139"/>
      <c r="P2" s="140">
        <f>AVERAGE(P5,P30,P73,P106,P146,P176,P217)</f>
        <v>70.68664965986396</v>
      </c>
      <c r="Q2" s="139"/>
      <c r="R2" s="140">
        <f>AVERAGE(R5,R30,R73,R106,R146,R176,R217)</f>
        <v>69.31760204081634</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68.829985119047635</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72.86127645502647</v>
      </c>
      <c r="K4" s="594"/>
      <c r="L4" s="593">
        <f>AVERAGE(L5,L30,L106,L146,L176,L217)</f>
        <v>72.398313492063508</v>
      </c>
      <c r="M4" s="594"/>
      <c r="N4" s="593">
        <f>AVERAGE(N5,N30,N106,N146,N176,N217)</f>
        <v>72.398313492063508</v>
      </c>
      <c r="O4" s="594"/>
      <c r="P4" s="593">
        <f>AVERAGE(P5,P30,P106,P146,P176,P217)</f>
        <v>72.398313492063508</v>
      </c>
      <c r="Q4" s="594"/>
      <c r="R4" s="593">
        <f>AVERAGE(R5,R30,R106,R146,R176,R217)</f>
        <v>70.80109126984128</v>
      </c>
      <c r="S4" s="594"/>
      <c r="T4" s="593">
        <f>AVERAGE(T5,T30,T106,T146,T176,T217)</f>
        <v>70.106646825396837</v>
      </c>
      <c r="U4" s="594"/>
      <c r="V4" s="593">
        <f>AVERAGE(V5,V30,V106,V146,V176,V217)</f>
        <v>70.106646825396837</v>
      </c>
      <c r="W4" s="594"/>
      <c r="X4" s="593">
        <f>AVERAGE(X5,X30,X106,X146,X176,X217)</f>
        <v>70.106646825396837</v>
      </c>
      <c r="Y4" s="594"/>
    </row>
    <row r="5" spans="1:25" s="26" customFormat="1" ht="104.25" customHeight="1" x14ac:dyDescent="0.25">
      <c r="A5" s="28"/>
      <c r="B5" s="750" t="s">
        <v>544</v>
      </c>
      <c r="C5" s="28"/>
      <c r="D5" s="28"/>
      <c r="E5" s="28"/>
      <c r="F5" s="901" t="s">
        <v>4553</v>
      </c>
      <c r="G5" s="28"/>
      <c r="H5" s="28"/>
      <c r="I5" s="28"/>
      <c r="J5" s="75">
        <f>AVERAGE(J6,J12,J19,J25)</f>
        <v>80.416666666666671</v>
      </c>
      <c r="K5" s="67"/>
      <c r="L5" s="75">
        <f>AVERAGE(L6,L12,L19,L25)</f>
        <v>80.416666666666671</v>
      </c>
      <c r="M5" s="67"/>
      <c r="N5" s="75">
        <f>AVERAGE(N6,N12,N19,N25)</f>
        <v>80.416666666666671</v>
      </c>
      <c r="O5" s="67"/>
      <c r="P5" s="75">
        <f>AVERAGE(P6,P12,P19,P25)</f>
        <v>80.416666666666671</v>
      </c>
      <c r="Q5" s="67"/>
      <c r="R5" s="75">
        <f>AVERAGE(R6,R12,R19,R25)</f>
        <v>72.916666666666671</v>
      </c>
      <c r="S5" s="67"/>
      <c r="T5" s="75">
        <f>AVERAGE(T6,T12,T19,T25)</f>
        <v>72.916666666666671</v>
      </c>
      <c r="U5" s="67"/>
      <c r="V5" s="75">
        <f>AVERAGE(V6,V12,V19,V25)</f>
        <v>72.916666666666671</v>
      </c>
      <c r="W5" s="44"/>
      <c r="X5" s="75">
        <f>AVERAGE(X6,X12,X19,X25)</f>
        <v>72.916666666666671</v>
      </c>
      <c r="Y5" s="67"/>
    </row>
    <row r="6" spans="1:25" s="26" customFormat="1" ht="104.25" customHeight="1" x14ac:dyDescent="0.25">
      <c r="A6" s="28"/>
      <c r="B6" s="752"/>
      <c r="C6" s="750" t="s">
        <v>545</v>
      </c>
      <c r="D6" s="28"/>
      <c r="E6" s="28"/>
      <c r="F6" s="901" t="s">
        <v>4550</v>
      </c>
      <c r="G6" s="28"/>
      <c r="H6" s="28"/>
      <c r="I6" s="28"/>
      <c r="J6" s="75">
        <f>AVERAGE(J7:J11)</f>
        <v>100</v>
      </c>
      <c r="K6" s="67"/>
      <c r="L6" s="67">
        <f>AVERAGE(L7:L11)</f>
        <v>100</v>
      </c>
      <c r="M6" s="67"/>
      <c r="N6" s="67">
        <f>AVERAGE(N7:N11)</f>
        <v>100</v>
      </c>
      <c r="O6" s="67"/>
      <c r="P6" s="67">
        <f>AVERAGE(P7:P11)</f>
        <v>100</v>
      </c>
      <c r="Q6" s="67"/>
      <c r="R6" s="67">
        <f>AVERAGE(R7:R11)</f>
        <v>100</v>
      </c>
      <c r="S6" s="67"/>
      <c r="T6" s="67">
        <f>AVERAGE(T7:T11)</f>
        <v>100</v>
      </c>
      <c r="U6" s="67"/>
      <c r="V6" s="67">
        <f>AVERAGE(V7:V11)</f>
        <v>100</v>
      </c>
      <c r="W6" s="44"/>
      <c r="X6" s="67">
        <f>AVERAGE(X7:X11)</f>
        <v>100</v>
      </c>
      <c r="Y6" s="67"/>
    </row>
    <row r="7" spans="1:25" ht="284.25" customHeight="1" x14ac:dyDescent="0.25">
      <c r="A7" s="564">
        <v>1</v>
      </c>
      <c r="B7" s="753"/>
      <c r="C7" s="564"/>
      <c r="D7" s="754" t="s">
        <v>12</v>
      </c>
      <c r="E7" s="754"/>
      <c r="F7" s="450" t="s">
        <v>7189</v>
      </c>
      <c r="G7" s="12" t="s">
        <v>5</v>
      </c>
      <c r="H7" s="12" t="s">
        <v>4551</v>
      </c>
      <c r="I7" s="12" t="s">
        <v>4552</v>
      </c>
      <c r="J7" s="62">
        <v>100</v>
      </c>
      <c r="K7" s="47" t="s">
        <v>3058</v>
      </c>
      <c r="L7" s="62">
        <v>100</v>
      </c>
      <c r="M7" s="40"/>
      <c r="N7" s="62">
        <v>100</v>
      </c>
      <c r="O7" s="40"/>
      <c r="P7" s="62">
        <v>100</v>
      </c>
      <c r="Q7" s="40"/>
      <c r="R7" s="62">
        <v>100</v>
      </c>
      <c r="S7" s="40"/>
      <c r="T7" s="62">
        <v>100</v>
      </c>
      <c r="U7" s="40"/>
      <c r="V7" s="62">
        <v>100</v>
      </c>
      <c r="W7" s="40"/>
      <c r="X7" s="62">
        <v>100</v>
      </c>
      <c r="Y7" s="40"/>
    </row>
    <row r="8" spans="1:25" ht="75" x14ac:dyDescent="0.25">
      <c r="A8" s="564">
        <v>2</v>
      </c>
      <c r="B8" s="753"/>
      <c r="C8" s="564"/>
      <c r="D8" s="754" t="s">
        <v>13</v>
      </c>
      <c r="E8" s="754"/>
      <c r="F8" s="450" t="s">
        <v>4555</v>
      </c>
      <c r="G8" s="12" t="s">
        <v>7</v>
      </c>
      <c r="H8" s="12" t="s">
        <v>4554</v>
      </c>
      <c r="I8" s="12" t="s">
        <v>8</v>
      </c>
      <c r="J8" s="60">
        <v>100</v>
      </c>
      <c r="K8" s="41"/>
      <c r="L8" s="60">
        <v>100</v>
      </c>
      <c r="M8" s="41"/>
      <c r="N8" s="60">
        <v>100</v>
      </c>
      <c r="O8" s="41"/>
      <c r="P8" s="60">
        <v>100</v>
      </c>
      <c r="Q8" s="41"/>
      <c r="R8" s="60">
        <v>100</v>
      </c>
      <c r="S8" s="41"/>
      <c r="T8" s="60">
        <v>100</v>
      </c>
      <c r="U8" s="41"/>
      <c r="V8" s="60">
        <v>100</v>
      </c>
      <c r="W8" s="41"/>
      <c r="X8" s="60">
        <v>100</v>
      </c>
      <c r="Y8" s="41"/>
    </row>
    <row r="9" spans="1:25" ht="165" x14ac:dyDescent="0.25">
      <c r="A9" s="564">
        <v>3</v>
      </c>
      <c r="B9" s="753"/>
      <c r="C9" s="564"/>
      <c r="D9" s="754" t="s">
        <v>14</v>
      </c>
      <c r="E9" s="754"/>
      <c r="F9" s="450" t="s">
        <v>5132</v>
      </c>
      <c r="G9" s="12" t="s">
        <v>9</v>
      </c>
      <c r="H9" s="12" t="s">
        <v>10</v>
      </c>
      <c r="I9" s="12" t="s">
        <v>11</v>
      </c>
      <c r="J9" s="60">
        <v>100</v>
      </c>
      <c r="K9" s="279" t="s">
        <v>3059</v>
      </c>
      <c r="L9" s="60">
        <v>100</v>
      </c>
      <c r="M9" s="41"/>
      <c r="N9" s="60">
        <v>100</v>
      </c>
      <c r="O9" s="41"/>
      <c r="P9" s="60">
        <v>100</v>
      </c>
      <c r="Q9" s="41"/>
      <c r="R9" s="60">
        <v>100</v>
      </c>
      <c r="S9" s="41"/>
      <c r="T9" s="60">
        <v>100</v>
      </c>
      <c r="U9" s="41"/>
      <c r="V9" s="60">
        <v>100</v>
      </c>
      <c r="W9" s="40"/>
      <c r="X9" s="60">
        <v>100</v>
      </c>
      <c r="Y9" s="41"/>
    </row>
    <row r="10" spans="1:25" ht="165" x14ac:dyDescent="0.25">
      <c r="A10" s="564">
        <v>4</v>
      </c>
      <c r="B10" s="753"/>
      <c r="C10" s="564"/>
      <c r="D10" s="754" t="s">
        <v>15</v>
      </c>
      <c r="E10" s="754"/>
      <c r="F10" s="450" t="s">
        <v>5133</v>
      </c>
      <c r="G10" s="12" t="s">
        <v>5</v>
      </c>
      <c r="H10" s="12" t="s">
        <v>4551</v>
      </c>
      <c r="I10" s="12" t="s">
        <v>4552</v>
      </c>
      <c r="J10" s="60">
        <v>100</v>
      </c>
      <c r="K10" s="41"/>
      <c r="L10" s="60">
        <v>100</v>
      </c>
      <c r="M10" s="41"/>
      <c r="N10" s="60">
        <v>100</v>
      </c>
      <c r="O10" s="41"/>
      <c r="P10" s="60">
        <v>100</v>
      </c>
      <c r="Q10" s="41"/>
      <c r="R10" s="60">
        <v>100</v>
      </c>
      <c r="S10" s="41"/>
      <c r="T10" s="60">
        <v>100</v>
      </c>
      <c r="U10" s="41"/>
      <c r="V10" s="60">
        <v>100</v>
      </c>
      <c r="W10" s="40"/>
      <c r="X10" s="60">
        <v>100</v>
      </c>
      <c r="Y10" s="41"/>
    </row>
    <row r="11" spans="1:25" ht="90" x14ac:dyDescent="0.25">
      <c r="A11" s="564">
        <v>5</v>
      </c>
      <c r="B11" s="753"/>
      <c r="C11" s="564"/>
      <c r="D11" s="754" t="s">
        <v>16</v>
      </c>
      <c r="E11" s="754"/>
      <c r="F11" s="450" t="s">
        <v>4565</v>
      </c>
      <c r="G11" s="12" t="s">
        <v>4564</v>
      </c>
      <c r="H11" s="12" t="s">
        <v>4554</v>
      </c>
      <c r="I11" s="12" t="s">
        <v>8</v>
      </c>
      <c r="J11" s="60">
        <v>100</v>
      </c>
      <c r="K11" s="313" t="s">
        <v>5338</v>
      </c>
      <c r="L11" s="60">
        <v>100</v>
      </c>
      <c r="M11" s="41"/>
      <c r="N11" s="60">
        <v>100</v>
      </c>
      <c r="O11" s="41"/>
      <c r="P11" s="60">
        <v>100</v>
      </c>
      <c r="Q11" s="41"/>
      <c r="R11" s="60">
        <v>100</v>
      </c>
      <c r="S11" s="41"/>
      <c r="T11" s="60">
        <v>100</v>
      </c>
      <c r="U11" s="41"/>
      <c r="V11" s="60">
        <v>100</v>
      </c>
      <c r="W11" s="40"/>
      <c r="X11" s="60">
        <v>100</v>
      </c>
      <c r="Y11" s="47"/>
    </row>
    <row r="12" spans="1:25" s="26" customFormat="1" ht="45" x14ac:dyDescent="0.25">
      <c r="A12" s="28"/>
      <c r="B12" s="755"/>
      <c r="C12" s="750" t="s">
        <v>546</v>
      </c>
      <c r="D12" s="750"/>
      <c r="E12" s="750"/>
      <c r="F12" s="901" t="s">
        <v>4566</v>
      </c>
      <c r="G12" s="751"/>
      <c r="H12" s="751"/>
      <c r="I12" s="751"/>
      <c r="J12" s="75">
        <f>AVERAGE(J13:J18)</f>
        <v>66.666666666666671</v>
      </c>
      <c r="K12" s="67"/>
      <c r="L12" s="75">
        <f>AVERAGE(L13:L18)</f>
        <v>66.666666666666671</v>
      </c>
      <c r="M12" s="67"/>
      <c r="N12" s="75">
        <f>AVERAGE(N13:N18)</f>
        <v>66.666666666666671</v>
      </c>
      <c r="O12" s="67"/>
      <c r="P12" s="75">
        <f>AVERAGE(P13:P18)</f>
        <v>66.666666666666671</v>
      </c>
      <c r="Q12" s="67"/>
      <c r="R12" s="75">
        <f>AVERAGE(R13:R18)</f>
        <v>66.666666666666671</v>
      </c>
      <c r="S12" s="67"/>
      <c r="T12" s="75">
        <f>AVERAGE(T13:T18)</f>
        <v>66.666666666666671</v>
      </c>
      <c r="U12" s="67"/>
      <c r="V12" s="75">
        <f>AVERAGE(V13:V18)</f>
        <v>66.666666666666671</v>
      </c>
      <c r="W12" s="44"/>
      <c r="X12" s="75">
        <f>AVERAGE(X13:X18)</f>
        <v>66.666666666666671</v>
      </c>
      <c r="Y12" s="67"/>
    </row>
    <row r="13" spans="1:25" ht="135" x14ac:dyDescent="0.25">
      <c r="A13" s="564">
        <v>6</v>
      </c>
      <c r="B13" s="564"/>
      <c r="C13" s="564"/>
      <c r="D13" s="754" t="s">
        <v>17</v>
      </c>
      <c r="E13" s="754"/>
      <c r="F13" s="450" t="s">
        <v>4568</v>
      </c>
      <c r="G13" s="12" t="s">
        <v>5</v>
      </c>
      <c r="H13" s="12" t="s">
        <v>4551</v>
      </c>
      <c r="I13" s="12" t="s">
        <v>4552</v>
      </c>
      <c r="J13" s="60">
        <v>100</v>
      </c>
      <c r="K13" s="41"/>
      <c r="L13" s="60">
        <v>100</v>
      </c>
      <c r="M13" s="41"/>
      <c r="N13" s="60">
        <v>100</v>
      </c>
      <c r="O13" s="41"/>
      <c r="P13" s="60">
        <v>100</v>
      </c>
      <c r="Q13" s="41"/>
      <c r="R13" s="60">
        <v>100</v>
      </c>
      <c r="S13" s="41"/>
      <c r="T13" s="60">
        <v>100</v>
      </c>
      <c r="U13" s="41"/>
      <c r="V13" s="60">
        <v>100</v>
      </c>
      <c r="W13" s="47"/>
      <c r="X13" s="60">
        <v>100</v>
      </c>
      <c r="Y13" s="41"/>
    </row>
    <row r="14" spans="1:25" ht="135" x14ac:dyDescent="0.25">
      <c r="A14" s="564">
        <v>7</v>
      </c>
      <c r="B14" s="564"/>
      <c r="C14" s="564"/>
      <c r="D14" s="754" t="s">
        <v>18</v>
      </c>
      <c r="E14" s="754"/>
      <c r="F14" s="450" t="s">
        <v>4567</v>
      </c>
      <c r="G14" s="12" t="s">
        <v>5</v>
      </c>
      <c r="H14" s="12" t="s">
        <v>4551</v>
      </c>
      <c r="I14" s="12" t="s">
        <v>4552</v>
      </c>
      <c r="J14" s="60">
        <v>50</v>
      </c>
      <c r="K14" s="40"/>
      <c r="L14" s="60">
        <v>50</v>
      </c>
      <c r="M14" s="40"/>
      <c r="N14" s="60">
        <v>50</v>
      </c>
      <c r="O14" s="40"/>
      <c r="P14" s="60">
        <v>50</v>
      </c>
      <c r="Q14" s="40"/>
      <c r="R14" s="60">
        <v>50</v>
      </c>
      <c r="S14" s="40"/>
      <c r="T14" s="60">
        <v>50</v>
      </c>
      <c r="U14" s="40"/>
      <c r="V14" s="60">
        <v>50</v>
      </c>
      <c r="W14" s="41"/>
      <c r="X14" s="60">
        <v>50</v>
      </c>
      <c r="Y14" s="40"/>
    </row>
    <row r="15" spans="1:25" ht="120" x14ac:dyDescent="0.25">
      <c r="A15" s="564">
        <v>8</v>
      </c>
      <c r="B15" s="564"/>
      <c r="C15" s="564"/>
      <c r="D15" s="754" t="s">
        <v>19</v>
      </c>
      <c r="E15" s="754"/>
      <c r="F15" s="450" t="s">
        <v>23</v>
      </c>
      <c r="G15" s="12" t="s">
        <v>5</v>
      </c>
      <c r="H15" s="12" t="s">
        <v>4551</v>
      </c>
      <c r="I15" s="12" t="s">
        <v>4552</v>
      </c>
      <c r="J15" s="60">
        <v>50</v>
      </c>
      <c r="K15" s="313" t="s">
        <v>3060</v>
      </c>
      <c r="L15" s="60">
        <v>50</v>
      </c>
      <c r="M15" s="40"/>
      <c r="N15" s="60">
        <v>50</v>
      </c>
      <c r="O15" s="40"/>
      <c r="P15" s="60">
        <v>50</v>
      </c>
      <c r="Q15" s="40"/>
      <c r="R15" s="60">
        <v>50</v>
      </c>
      <c r="S15" s="40"/>
      <c r="T15" s="60">
        <v>50</v>
      </c>
      <c r="U15" s="40"/>
      <c r="V15" s="60">
        <v>50</v>
      </c>
      <c r="W15" s="41"/>
      <c r="X15" s="60">
        <v>50</v>
      </c>
      <c r="Y15" s="40"/>
    </row>
    <row r="16" spans="1:25" ht="165" x14ac:dyDescent="0.25">
      <c r="A16" s="564">
        <v>9</v>
      </c>
      <c r="B16" s="564"/>
      <c r="C16" s="564"/>
      <c r="D16" s="754" t="s">
        <v>20</v>
      </c>
      <c r="E16" s="754"/>
      <c r="F16" s="450" t="s">
        <v>24</v>
      </c>
      <c r="G16" s="12" t="s">
        <v>26</v>
      </c>
      <c r="H16" s="12" t="s">
        <v>27</v>
      </c>
      <c r="I16" s="12" t="s">
        <v>28</v>
      </c>
      <c r="J16" s="60">
        <v>50</v>
      </c>
      <c r="K16" s="314" t="s">
        <v>3061</v>
      </c>
      <c r="L16" s="60">
        <v>50</v>
      </c>
      <c r="M16" s="40"/>
      <c r="N16" s="60">
        <v>50</v>
      </c>
      <c r="O16" s="40"/>
      <c r="P16" s="60">
        <v>50</v>
      </c>
      <c r="Q16" s="40"/>
      <c r="R16" s="60">
        <v>50</v>
      </c>
      <c r="S16" s="40"/>
      <c r="T16" s="60">
        <v>50</v>
      </c>
      <c r="U16" s="40"/>
      <c r="V16" s="60">
        <v>50</v>
      </c>
      <c r="W16" s="41"/>
      <c r="X16" s="60">
        <v>50</v>
      </c>
      <c r="Y16" s="40"/>
    </row>
    <row r="17" spans="1:25" ht="165" x14ac:dyDescent="0.25">
      <c r="A17" s="564">
        <v>10</v>
      </c>
      <c r="B17" s="564"/>
      <c r="C17" s="564"/>
      <c r="D17" s="754" t="s">
        <v>21</v>
      </c>
      <c r="E17" s="754"/>
      <c r="F17" s="450" t="s">
        <v>25</v>
      </c>
      <c r="G17" s="12" t="s">
        <v>26</v>
      </c>
      <c r="H17" s="12" t="s">
        <v>27</v>
      </c>
      <c r="I17" s="12" t="s">
        <v>28</v>
      </c>
      <c r="J17" s="60">
        <v>50</v>
      </c>
      <c r="K17" s="315" t="s">
        <v>3062</v>
      </c>
      <c r="L17" s="60">
        <v>50</v>
      </c>
      <c r="M17" s="40"/>
      <c r="N17" s="60">
        <v>50</v>
      </c>
      <c r="O17" s="40"/>
      <c r="P17" s="60">
        <v>50</v>
      </c>
      <c r="Q17" s="40"/>
      <c r="R17" s="60">
        <v>50</v>
      </c>
      <c r="S17" s="40"/>
      <c r="T17" s="60">
        <v>50</v>
      </c>
      <c r="U17" s="40"/>
      <c r="V17" s="60">
        <v>50</v>
      </c>
      <c r="W17" s="41"/>
      <c r="X17" s="60">
        <v>50</v>
      </c>
      <c r="Y17" s="40"/>
    </row>
    <row r="18" spans="1:25" ht="105" x14ac:dyDescent="0.25">
      <c r="A18" s="564">
        <v>11</v>
      </c>
      <c r="B18" s="564"/>
      <c r="C18" s="564"/>
      <c r="D18" s="754" t="s">
        <v>22</v>
      </c>
      <c r="E18" s="754"/>
      <c r="F18" s="450" t="s">
        <v>4832</v>
      </c>
      <c r="G18" s="12" t="s">
        <v>4833</v>
      </c>
      <c r="H18" s="12" t="s">
        <v>27</v>
      </c>
      <c r="I18" s="12" t="s">
        <v>29</v>
      </c>
      <c r="J18" s="60">
        <v>100</v>
      </c>
      <c r="K18" s="41" t="s">
        <v>4796</v>
      </c>
      <c r="L18" s="60">
        <v>100</v>
      </c>
      <c r="M18" s="41"/>
      <c r="N18" s="60">
        <v>100</v>
      </c>
      <c r="O18" s="41"/>
      <c r="P18" s="60">
        <v>100</v>
      </c>
      <c r="Q18" s="41"/>
      <c r="R18" s="60">
        <v>100</v>
      </c>
      <c r="S18" s="41"/>
      <c r="T18" s="60">
        <v>100</v>
      </c>
      <c r="U18" s="41"/>
      <c r="V18" s="60">
        <v>100</v>
      </c>
      <c r="W18" s="41"/>
      <c r="X18" s="60">
        <v>100</v>
      </c>
      <c r="Y18" s="41"/>
    </row>
    <row r="19" spans="1:25" s="26" customFormat="1" ht="87" customHeight="1" x14ac:dyDescent="0.25">
      <c r="A19" s="28"/>
      <c r="B19" s="28"/>
      <c r="C19" s="750" t="s">
        <v>547</v>
      </c>
      <c r="D19" s="750"/>
      <c r="E19" s="750"/>
      <c r="F19" s="901" t="s">
        <v>522</v>
      </c>
      <c r="G19" s="751"/>
      <c r="H19" s="751"/>
      <c r="I19" s="751"/>
      <c r="J19" s="75">
        <f>AVERAGE(J20:J24)</f>
        <v>80</v>
      </c>
      <c r="K19" s="67"/>
      <c r="L19" s="75">
        <f>AVERAGE(L20:L24)</f>
        <v>80</v>
      </c>
      <c r="M19" s="67"/>
      <c r="N19" s="75">
        <f>AVERAGE(N20:N24)</f>
        <v>80</v>
      </c>
      <c r="O19" s="67"/>
      <c r="P19" s="75">
        <f>AVERAGE(P20:P24)</f>
        <v>80</v>
      </c>
      <c r="Q19" s="67"/>
      <c r="R19" s="75">
        <f>AVERAGE(R20:R24)</f>
        <v>50</v>
      </c>
      <c r="S19" s="67"/>
      <c r="T19" s="75">
        <f>AVERAGE(T20:T24)</f>
        <v>50</v>
      </c>
      <c r="U19" s="67"/>
      <c r="V19" s="67">
        <f>AVERAGE(V20:V24)</f>
        <v>50</v>
      </c>
      <c r="W19" s="44"/>
      <c r="X19" s="67">
        <f>AVERAGE(X20:X24)</f>
        <v>50</v>
      </c>
      <c r="Y19" s="67"/>
    </row>
    <row r="20" spans="1:25" ht="165" x14ac:dyDescent="0.25">
      <c r="A20" s="564">
        <v>12</v>
      </c>
      <c r="B20" s="564"/>
      <c r="D20" s="754" t="s">
        <v>30</v>
      </c>
      <c r="E20" s="754"/>
      <c r="F20" s="450" t="s">
        <v>35</v>
      </c>
      <c r="G20" s="12" t="s">
        <v>36</v>
      </c>
      <c r="H20" s="12" t="s">
        <v>37</v>
      </c>
      <c r="I20" s="12" t="s">
        <v>38</v>
      </c>
      <c r="J20" s="42">
        <v>50</v>
      </c>
      <c r="K20" s="316" t="s">
        <v>4819</v>
      </c>
      <c r="L20" s="42">
        <v>50</v>
      </c>
      <c r="M20" s="41"/>
      <c r="N20" s="42">
        <v>50</v>
      </c>
      <c r="O20" s="41"/>
      <c r="P20" s="42">
        <v>50</v>
      </c>
      <c r="Q20" s="41"/>
      <c r="R20" s="42">
        <v>50</v>
      </c>
      <c r="S20" s="41"/>
      <c r="T20" s="42">
        <v>50</v>
      </c>
      <c r="U20" s="41"/>
      <c r="V20" s="42">
        <v>50</v>
      </c>
      <c r="W20" s="41"/>
      <c r="X20" s="42">
        <v>50</v>
      </c>
      <c r="Y20" s="41"/>
    </row>
    <row r="21" spans="1:25" ht="165" x14ac:dyDescent="0.25">
      <c r="A21" s="564">
        <v>13</v>
      </c>
      <c r="B21" s="564"/>
      <c r="C21" s="564"/>
      <c r="D21" s="754" t="s">
        <v>31</v>
      </c>
      <c r="E21" s="754"/>
      <c r="F21" s="450" t="s">
        <v>39</v>
      </c>
      <c r="G21" s="12" t="s">
        <v>40</v>
      </c>
      <c r="H21" s="12" t="s">
        <v>41</v>
      </c>
      <c r="I21" s="12" t="s">
        <v>42</v>
      </c>
      <c r="J21" s="42">
        <v>100</v>
      </c>
      <c r="K21" s="41" t="s">
        <v>5340</v>
      </c>
      <c r="L21" s="42">
        <v>100</v>
      </c>
      <c r="M21" s="41"/>
      <c r="N21" s="42">
        <v>100</v>
      </c>
      <c r="O21" s="41"/>
      <c r="P21" s="42">
        <v>100</v>
      </c>
      <c r="Q21" s="41"/>
      <c r="R21" s="42">
        <v>100</v>
      </c>
      <c r="S21" s="41"/>
      <c r="T21" s="42">
        <v>100</v>
      </c>
      <c r="U21" s="41"/>
      <c r="V21" s="42">
        <v>100</v>
      </c>
      <c r="W21" s="41"/>
      <c r="X21" s="42">
        <v>100</v>
      </c>
      <c r="Y21" s="41"/>
    </row>
    <row r="22" spans="1:25" ht="409.5" x14ac:dyDescent="0.25">
      <c r="A22" s="564">
        <v>14</v>
      </c>
      <c r="B22" s="564"/>
      <c r="C22" s="564"/>
      <c r="D22" s="754" t="s">
        <v>32</v>
      </c>
      <c r="E22" s="754"/>
      <c r="F22" s="450" t="s">
        <v>43</v>
      </c>
      <c r="G22" s="12" t="s">
        <v>44</v>
      </c>
      <c r="H22" s="12" t="s">
        <v>45</v>
      </c>
      <c r="I22" s="12" t="s">
        <v>42</v>
      </c>
      <c r="J22" s="65">
        <v>100</v>
      </c>
      <c r="K22" s="47" t="s">
        <v>5339</v>
      </c>
      <c r="L22" s="50">
        <v>100</v>
      </c>
      <c r="M22" s="50"/>
      <c r="N22" s="50">
        <v>100</v>
      </c>
      <c r="O22" s="50"/>
      <c r="P22" s="50">
        <v>100</v>
      </c>
      <c r="Q22" s="47" t="s">
        <v>5339</v>
      </c>
      <c r="R22" s="50">
        <v>50</v>
      </c>
      <c r="S22" s="47"/>
      <c r="T22" s="50">
        <v>50</v>
      </c>
      <c r="U22" s="45"/>
      <c r="V22" s="45">
        <v>50</v>
      </c>
      <c r="W22" s="41"/>
      <c r="X22" s="45">
        <v>50</v>
      </c>
      <c r="Y22" s="45"/>
    </row>
    <row r="23" spans="1:25" ht="409.5" x14ac:dyDescent="0.25">
      <c r="A23" s="564">
        <v>15</v>
      </c>
      <c r="B23" s="564"/>
      <c r="C23" s="564"/>
      <c r="D23" s="754" t="s">
        <v>33</v>
      </c>
      <c r="E23" s="754"/>
      <c r="F23" s="450" t="s">
        <v>46</v>
      </c>
      <c r="G23" s="12" t="s">
        <v>47</v>
      </c>
      <c r="H23" s="12" t="s">
        <v>48</v>
      </c>
      <c r="I23" s="12" t="s">
        <v>49</v>
      </c>
      <c r="J23" s="60">
        <v>50</v>
      </c>
      <c r="K23" s="47" t="s">
        <v>7185</v>
      </c>
      <c r="L23" s="60">
        <v>50</v>
      </c>
      <c r="M23" s="41"/>
      <c r="N23" s="60">
        <v>50</v>
      </c>
      <c r="O23" s="41"/>
      <c r="P23" s="60">
        <v>50</v>
      </c>
      <c r="Q23" s="47" t="s">
        <v>7185</v>
      </c>
      <c r="R23" s="45">
        <v>0</v>
      </c>
      <c r="S23" s="45"/>
      <c r="T23" s="45">
        <v>0</v>
      </c>
      <c r="U23" s="45"/>
      <c r="V23" s="45">
        <v>0</v>
      </c>
      <c r="W23" s="41"/>
      <c r="X23" s="45">
        <v>0</v>
      </c>
      <c r="Y23" s="45"/>
    </row>
    <row r="24" spans="1:25" ht="225" x14ac:dyDescent="0.25">
      <c r="A24" s="564">
        <v>16</v>
      </c>
      <c r="B24" s="564"/>
      <c r="C24" s="564"/>
      <c r="D24" s="754" t="s">
        <v>34</v>
      </c>
      <c r="E24" s="754"/>
      <c r="F24" s="450" t="s">
        <v>50</v>
      </c>
      <c r="G24" s="12" t="s">
        <v>51</v>
      </c>
      <c r="H24" s="12" t="s">
        <v>52</v>
      </c>
      <c r="I24" s="12" t="s">
        <v>53</v>
      </c>
      <c r="J24" s="65">
        <v>100</v>
      </c>
      <c r="K24" s="47" t="s">
        <v>7186</v>
      </c>
      <c r="L24" s="65">
        <v>100</v>
      </c>
      <c r="M24" s="50"/>
      <c r="N24" s="65">
        <v>100</v>
      </c>
      <c r="O24" s="50"/>
      <c r="P24" s="65">
        <v>100</v>
      </c>
      <c r="Q24" s="47" t="s">
        <v>7186</v>
      </c>
      <c r="R24" s="60">
        <v>50</v>
      </c>
      <c r="S24" s="496" t="s">
        <v>3063</v>
      </c>
      <c r="T24" s="60">
        <v>50</v>
      </c>
      <c r="U24" s="41"/>
      <c r="V24" s="60">
        <v>50</v>
      </c>
      <c r="W24" s="41"/>
      <c r="X24" s="60">
        <v>50</v>
      </c>
      <c r="Y24" s="41"/>
    </row>
    <row r="25" spans="1:25" s="26" customFormat="1" ht="60" x14ac:dyDescent="0.25">
      <c r="A25" s="28"/>
      <c r="B25" s="28"/>
      <c r="C25" s="750" t="s">
        <v>548</v>
      </c>
      <c r="D25" s="750"/>
      <c r="E25" s="750"/>
      <c r="F25" s="901" t="s">
        <v>523</v>
      </c>
      <c r="G25" s="751"/>
      <c r="H25" s="751"/>
      <c r="I25" s="751"/>
      <c r="J25" s="75">
        <f>AVERAGE(J26:J29)</f>
        <v>75</v>
      </c>
      <c r="K25" s="67"/>
      <c r="L25" s="75">
        <f>AVERAGE(L26:L29)</f>
        <v>75</v>
      </c>
      <c r="M25" s="67"/>
      <c r="N25" s="75">
        <f>AVERAGE(N26:N29)</f>
        <v>75</v>
      </c>
      <c r="O25" s="67"/>
      <c r="P25" s="75">
        <f>AVERAGE(P26:P29)</f>
        <v>75</v>
      </c>
      <c r="Q25" s="67"/>
      <c r="R25" s="75">
        <f>AVERAGE(R26:R29)</f>
        <v>75</v>
      </c>
      <c r="S25" s="67"/>
      <c r="T25" s="75">
        <f>AVERAGE(T26:T29)</f>
        <v>75</v>
      </c>
      <c r="U25" s="67"/>
      <c r="V25" s="75">
        <f>AVERAGE(V26:V29)</f>
        <v>75</v>
      </c>
      <c r="W25" s="44"/>
      <c r="X25" s="75">
        <f>AVERAGE(X26:X29)</f>
        <v>75</v>
      </c>
      <c r="Y25" s="67"/>
    </row>
    <row r="26" spans="1:25" ht="45" x14ac:dyDescent="0.25">
      <c r="A26" s="564">
        <v>17</v>
      </c>
      <c r="B26" s="564"/>
      <c r="C26" s="564"/>
      <c r="D26" s="754" t="s">
        <v>54</v>
      </c>
      <c r="E26" s="754"/>
      <c r="F26" s="450" t="s">
        <v>57</v>
      </c>
      <c r="G26" s="12" t="s">
        <v>58</v>
      </c>
      <c r="H26" s="12" t="s">
        <v>59</v>
      </c>
      <c r="I26" s="12" t="s">
        <v>60</v>
      </c>
      <c r="J26" s="60">
        <v>100</v>
      </c>
      <c r="K26" s="41"/>
      <c r="L26" s="60">
        <v>100</v>
      </c>
      <c r="M26" s="41"/>
      <c r="N26" s="60">
        <v>100</v>
      </c>
      <c r="O26" s="41"/>
      <c r="P26" s="60">
        <v>100</v>
      </c>
      <c r="Q26" s="41"/>
      <c r="R26" s="60">
        <v>100</v>
      </c>
      <c r="S26" s="41"/>
      <c r="T26" s="60">
        <v>100</v>
      </c>
      <c r="U26" s="41"/>
      <c r="V26" s="60">
        <v>100</v>
      </c>
      <c r="W26" s="41"/>
      <c r="X26" s="60">
        <v>100</v>
      </c>
      <c r="Y26" s="41"/>
    </row>
    <row r="27" spans="1:25" ht="180" x14ac:dyDescent="0.25">
      <c r="A27" s="564">
        <v>18</v>
      </c>
      <c r="B27" s="564"/>
      <c r="C27" s="564"/>
      <c r="D27" s="754" t="s">
        <v>56</v>
      </c>
      <c r="E27" s="754"/>
      <c r="F27" s="450" t="s">
        <v>61</v>
      </c>
      <c r="G27" s="12" t="s">
        <v>5</v>
      </c>
      <c r="H27" s="12" t="s">
        <v>4551</v>
      </c>
      <c r="I27" s="12" t="s">
        <v>4552</v>
      </c>
      <c r="J27" s="60">
        <v>50</v>
      </c>
      <c r="K27" s="40"/>
      <c r="L27" s="60">
        <v>50</v>
      </c>
      <c r="M27" s="40"/>
      <c r="N27" s="60">
        <v>50</v>
      </c>
      <c r="O27" s="40"/>
      <c r="P27" s="60">
        <v>50</v>
      </c>
      <c r="Q27" s="40"/>
      <c r="R27" s="60">
        <v>50</v>
      </c>
      <c r="S27" s="40"/>
      <c r="T27" s="60">
        <v>50</v>
      </c>
      <c r="U27" s="40"/>
      <c r="V27" s="60">
        <v>50</v>
      </c>
      <c r="W27" s="41"/>
      <c r="X27" s="60">
        <v>50</v>
      </c>
      <c r="Y27" s="40"/>
    </row>
    <row r="28" spans="1:25" ht="165" x14ac:dyDescent="0.25">
      <c r="A28" s="564">
        <v>19</v>
      </c>
      <c r="B28" s="564"/>
      <c r="C28" s="564"/>
      <c r="D28" s="754" t="s">
        <v>66</v>
      </c>
      <c r="E28" s="754"/>
      <c r="F28" s="450" t="s">
        <v>7190</v>
      </c>
      <c r="G28" s="12" t="s">
        <v>5</v>
      </c>
      <c r="H28" s="12" t="s">
        <v>4551</v>
      </c>
      <c r="I28" s="12" t="s">
        <v>4552</v>
      </c>
      <c r="J28" s="60">
        <v>50</v>
      </c>
      <c r="K28" s="40"/>
      <c r="L28" s="60">
        <v>50</v>
      </c>
      <c r="M28" s="40"/>
      <c r="N28" s="60">
        <v>50</v>
      </c>
      <c r="O28" s="40"/>
      <c r="P28" s="60">
        <v>50</v>
      </c>
      <c r="Q28" s="40"/>
      <c r="R28" s="60">
        <v>50</v>
      </c>
      <c r="S28" s="40"/>
      <c r="T28" s="60">
        <v>50</v>
      </c>
      <c r="U28" s="40"/>
      <c r="V28" s="60">
        <v>50</v>
      </c>
      <c r="W28" s="41"/>
      <c r="X28" s="60">
        <v>50</v>
      </c>
      <c r="Y28" s="40"/>
    </row>
    <row r="29" spans="1:25" ht="105" x14ac:dyDescent="0.25">
      <c r="A29" s="564">
        <v>20</v>
      </c>
      <c r="B29" s="564"/>
      <c r="C29" s="564"/>
      <c r="D29" s="754" t="s">
        <v>55</v>
      </c>
      <c r="E29" s="754"/>
      <c r="F29" s="450" t="s">
        <v>62</v>
      </c>
      <c r="G29" s="12" t="s">
        <v>63</v>
      </c>
      <c r="H29" s="12" t="s">
        <v>64</v>
      </c>
      <c r="I29" s="12" t="s">
        <v>65</v>
      </c>
      <c r="J29" s="60">
        <v>100</v>
      </c>
      <c r="K29" s="41"/>
      <c r="L29" s="60">
        <v>100</v>
      </c>
      <c r="M29" s="41"/>
      <c r="N29" s="60">
        <v>100</v>
      </c>
      <c r="O29" s="41"/>
      <c r="P29" s="60">
        <v>100</v>
      </c>
      <c r="Q29" s="41"/>
      <c r="R29" s="60">
        <v>100</v>
      </c>
      <c r="S29" s="41"/>
      <c r="T29" s="60">
        <v>100</v>
      </c>
      <c r="U29" s="41"/>
      <c r="V29" s="60">
        <v>100</v>
      </c>
      <c r="W29" s="41"/>
      <c r="X29" s="60">
        <v>100</v>
      </c>
      <c r="Y29" s="41"/>
    </row>
    <row r="30" spans="1:25" s="26" customFormat="1" ht="108.75" customHeight="1" x14ac:dyDescent="0.25">
      <c r="A30" s="28"/>
      <c r="B30" s="750" t="s">
        <v>7172</v>
      </c>
      <c r="C30" s="28"/>
      <c r="D30" s="28"/>
      <c r="E30" s="28"/>
      <c r="F30" s="502" t="s">
        <v>7191</v>
      </c>
      <c r="G30" s="28"/>
      <c r="H30" s="28"/>
      <c r="I30" s="28"/>
      <c r="J30" s="75">
        <f>AVERAGE(J31,J41,J60,J66)</f>
        <v>68.035714285714278</v>
      </c>
      <c r="K30" s="67"/>
      <c r="L30" s="75">
        <f>AVERAGE(L31,L41,L60,L66)</f>
        <v>68.035714285714278</v>
      </c>
      <c r="M30" s="67"/>
      <c r="N30" s="75">
        <f>AVERAGE(N31,N41,N60,N66)</f>
        <v>68.035714285714278</v>
      </c>
      <c r="O30" s="67"/>
      <c r="P30" s="75">
        <f>AVERAGE(P31,P41,P60,P66)</f>
        <v>68.035714285714278</v>
      </c>
      <c r="Q30" s="67"/>
      <c r="R30" s="75">
        <f>AVERAGE(R31,R41,R60,R66)</f>
        <v>68.035714285714278</v>
      </c>
      <c r="S30" s="67"/>
      <c r="T30" s="75">
        <f>AVERAGE(T31,T41,T60,T66)</f>
        <v>68.035714285714278</v>
      </c>
      <c r="U30" s="67"/>
      <c r="V30" s="75">
        <f>AVERAGE(V31,V41,V60,V66)</f>
        <v>68.035714285714278</v>
      </c>
      <c r="W30" s="44"/>
      <c r="X30" s="75">
        <f>AVERAGE(X31,X41,X60,X66)</f>
        <v>68.035714285714278</v>
      </c>
      <c r="Y30" s="67"/>
    </row>
    <row r="31" spans="1:25" s="26" customFormat="1" ht="97.5" customHeight="1" x14ac:dyDescent="0.25">
      <c r="A31" s="28"/>
      <c r="B31" s="28"/>
      <c r="C31" s="750" t="s">
        <v>549</v>
      </c>
      <c r="D31" s="28"/>
      <c r="E31" s="28"/>
      <c r="F31" s="502" t="s">
        <v>5021</v>
      </c>
      <c r="G31" s="28"/>
      <c r="H31" s="28"/>
      <c r="I31" s="28"/>
      <c r="J31" s="75">
        <f>AVERAGE(J32:J35,J38:J40)</f>
        <v>57.142857142857146</v>
      </c>
      <c r="K31" s="67"/>
      <c r="L31" s="75">
        <f>AVERAGE(L32:L35,L38:L40)</f>
        <v>57.142857142857146</v>
      </c>
      <c r="M31" s="67"/>
      <c r="N31" s="75">
        <f>AVERAGE(N32:N35,N38:N40)</f>
        <v>57.142857142857146</v>
      </c>
      <c r="O31" s="67"/>
      <c r="P31" s="75">
        <f>AVERAGE(P32:P35,P38:P40)</f>
        <v>57.142857142857146</v>
      </c>
      <c r="Q31" s="67"/>
      <c r="R31" s="75">
        <f>AVERAGE(R32:R35,R38:R40)</f>
        <v>57.142857142857146</v>
      </c>
      <c r="S31" s="67"/>
      <c r="T31" s="75">
        <f>AVERAGE(T32:T35,T38:T40)</f>
        <v>57.142857142857146</v>
      </c>
      <c r="U31" s="67"/>
      <c r="V31" s="75">
        <f>AVERAGE(V32:V35,V38:V40)</f>
        <v>57.142857142857146</v>
      </c>
      <c r="W31" s="44"/>
      <c r="X31" s="75">
        <f>AVERAGE(X32:X35,X38:X40)</f>
        <v>57.142857142857146</v>
      </c>
      <c r="Y31" s="67"/>
    </row>
    <row r="32" spans="1:25" ht="117.75" customHeight="1" x14ac:dyDescent="0.25">
      <c r="A32" s="564">
        <v>21</v>
      </c>
      <c r="B32" s="564"/>
      <c r="C32" s="564"/>
      <c r="D32" s="754" t="s">
        <v>67</v>
      </c>
      <c r="E32" s="754"/>
      <c r="F32" s="450" t="s">
        <v>73</v>
      </c>
      <c r="G32" s="12" t="s">
        <v>74</v>
      </c>
      <c r="H32" s="12" t="s">
        <v>75</v>
      </c>
      <c r="I32" s="12" t="s">
        <v>76</v>
      </c>
      <c r="J32" s="60">
        <v>100</v>
      </c>
      <c r="K32" s="317" t="s">
        <v>3064</v>
      </c>
      <c r="L32" s="60">
        <v>100</v>
      </c>
      <c r="M32" s="41"/>
      <c r="N32" s="60">
        <v>100</v>
      </c>
      <c r="O32" s="41"/>
      <c r="P32" s="60">
        <v>100</v>
      </c>
      <c r="Q32" s="41"/>
      <c r="R32" s="60">
        <v>100</v>
      </c>
      <c r="S32" s="41"/>
      <c r="T32" s="60">
        <v>100</v>
      </c>
      <c r="U32" s="41"/>
      <c r="V32" s="60">
        <v>100</v>
      </c>
      <c r="W32" s="40"/>
      <c r="X32" s="60">
        <v>100</v>
      </c>
      <c r="Y32" s="41"/>
    </row>
    <row r="33" spans="1:25" ht="45" x14ac:dyDescent="0.25">
      <c r="A33" s="564">
        <v>22</v>
      </c>
      <c r="B33" s="564"/>
      <c r="C33" s="564"/>
      <c r="D33" s="754" t="s">
        <v>68</v>
      </c>
      <c r="E33" s="754"/>
      <c r="F33" s="450" t="s">
        <v>77</v>
      </c>
      <c r="G33" s="12" t="s">
        <v>4837</v>
      </c>
      <c r="H33" s="12" t="s">
        <v>4838</v>
      </c>
      <c r="I33" s="12" t="s">
        <v>78</v>
      </c>
      <c r="J33" s="42">
        <v>50</v>
      </c>
      <c r="K33" s="40"/>
      <c r="L33" s="42">
        <v>50</v>
      </c>
      <c r="M33" s="40"/>
      <c r="N33" s="42">
        <v>50</v>
      </c>
      <c r="O33" s="40"/>
      <c r="P33" s="42">
        <v>50</v>
      </c>
      <c r="Q33" s="40"/>
      <c r="R33" s="42">
        <v>50</v>
      </c>
      <c r="S33" s="40"/>
      <c r="T33" s="42">
        <v>50</v>
      </c>
      <c r="U33" s="40"/>
      <c r="V33" s="42">
        <v>50</v>
      </c>
      <c r="W33" s="41"/>
      <c r="X33" s="42">
        <v>50</v>
      </c>
      <c r="Y33" s="40"/>
    </row>
    <row r="34" spans="1:25" ht="90" x14ac:dyDescent="0.25">
      <c r="A34" s="564">
        <v>23</v>
      </c>
      <c r="B34" s="564"/>
      <c r="C34" s="564"/>
      <c r="D34" s="754" t="s">
        <v>72</v>
      </c>
      <c r="E34" s="754"/>
      <c r="F34" s="450" t="s">
        <v>79</v>
      </c>
      <c r="G34" s="12" t="s">
        <v>80</v>
      </c>
      <c r="H34" s="12" t="s">
        <v>4843</v>
      </c>
      <c r="I34" s="12" t="s">
        <v>4845</v>
      </c>
      <c r="J34" s="42">
        <v>50</v>
      </c>
      <c r="K34" s="40"/>
      <c r="L34" s="42">
        <v>50</v>
      </c>
      <c r="M34" s="40"/>
      <c r="N34" s="42">
        <v>50</v>
      </c>
      <c r="O34" s="40"/>
      <c r="P34" s="42">
        <v>50</v>
      </c>
      <c r="Q34" s="40"/>
      <c r="R34" s="42">
        <v>50</v>
      </c>
      <c r="S34" s="40"/>
      <c r="T34" s="42">
        <v>50</v>
      </c>
      <c r="U34" s="40"/>
      <c r="V34" s="42">
        <v>50</v>
      </c>
      <c r="W34" s="41"/>
      <c r="X34" s="42">
        <v>50</v>
      </c>
      <c r="Y34" s="40"/>
    </row>
    <row r="35" spans="1:25" s="52" customFormat="1" ht="51.75" x14ac:dyDescent="0.25">
      <c r="A35" s="31">
        <v>24</v>
      </c>
      <c r="B35" s="31"/>
      <c r="C35" s="31"/>
      <c r="D35" s="756" t="s">
        <v>640</v>
      </c>
      <c r="E35" s="756"/>
      <c r="F35" s="517" t="s">
        <v>640</v>
      </c>
      <c r="G35" s="30"/>
      <c r="H35" s="30"/>
      <c r="I35" s="30"/>
      <c r="J35" s="61">
        <f>AVERAGE(J36:J37)</f>
        <v>100</v>
      </c>
      <c r="K35" s="43"/>
      <c r="L35" s="61">
        <f>AVERAGE(L36:L37)</f>
        <v>100</v>
      </c>
      <c r="M35" s="69"/>
      <c r="N35" s="61">
        <f>AVERAGE(N36:N37)</f>
        <v>100</v>
      </c>
      <c r="O35" s="69"/>
      <c r="P35" s="61">
        <f>AVERAGE(P36:P37)</f>
        <v>100</v>
      </c>
      <c r="Q35" s="69"/>
      <c r="R35" s="61">
        <f>AVERAGE(R36:R37)</f>
        <v>100</v>
      </c>
      <c r="S35" s="43"/>
      <c r="T35" s="61">
        <f>AVERAGE(T36:T37)</f>
        <v>100</v>
      </c>
      <c r="U35" s="43"/>
      <c r="V35" s="61">
        <f>AVERAGE(V36:V37)</f>
        <v>100</v>
      </c>
      <c r="W35" s="43"/>
      <c r="X35" s="61">
        <f>AVERAGE(X36:X37)</f>
        <v>100</v>
      </c>
      <c r="Y35" s="69"/>
    </row>
    <row r="36" spans="1:25" ht="150" x14ac:dyDescent="0.25">
      <c r="A36" s="564" t="s">
        <v>550</v>
      </c>
      <c r="B36" s="564"/>
      <c r="C36" s="564"/>
      <c r="D36" s="754"/>
      <c r="E36" s="754" t="s">
        <v>6971</v>
      </c>
      <c r="F36" s="450" t="s">
        <v>4851</v>
      </c>
      <c r="G36" s="12" t="s">
        <v>81</v>
      </c>
      <c r="H36" s="12" t="s">
        <v>5134</v>
      </c>
      <c r="I36" s="12" t="s">
        <v>82</v>
      </c>
      <c r="J36" s="60">
        <v>100</v>
      </c>
      <c r="K36" s="40" t="s">
        <v>5341</v>
      </c>
      <c r="L36" s="60">
        <v>100</v>
      </c>
      <c r="M36" s="40"/>
      <c r="N36" s="60">
        <v>100</v>
      </c>
      <c r="O36" s="40"/>
      <c r="P36" s="60">
        <v>100</v>
      </c>
      <c r="Q36" s="40"/>
      <c r="R36" s="60">
        <v>100</v>
      </c>
      <c r="S36" s="40"/>
      <c r="T36" s="60">
        <v>100</v>
      </c>
      <c r="U36" s="40"/>
      <c r="V36" s="60">
        <v>100</v>
      </c>
      <c r="W36" s="41"/>
      <c r="X36" s="60">
        <v>100</v>
      </c>
      <c r="Y36" s="40"/>
    </row>
    <row r="37" spans="1:25" ht="30" x14ac:dyDescent="0.25">
      <c r="A37" s="564" t="s">
        <v>551</v>
      </c>
      <c r="B37" s="564"/>
      <c r="C37" s="564"/>
      <c r="D37" s="754"/>
      <c r="E37" s="754" t="s">
        <v>6972</v>
      </c>
      <c r="F37" s="450" t="s">
        <v>83</v>
      </c>
      <c r="G37" s="12" t="s">
        <v>84</v>
      </c>
      <c r="H37" s="12" t="s">
        <v>5139</v>
      </c>
      <c r="I37" s="12" t="s">
        <v>5135</v>
      </c>
      <c r="J37" s="60">
        <v>100</v>
      </c>
      <c r="K37" s="40"/>
      <c r="L37" s="60">
        <v>100</v>
      </c>
      <c r="M37" s="40"/>
      <c r="N37" s="60">
        <v>100</v>
      </c>
      <c r="O37" s="40"/>
      <c r="P37" s="60">
        <v>100</v>
      </c>
      <c r="Q37" s="40"/>
      <c r="R37" s="60">
        <v>100</v>
      </c>
      <c r="S37" s="40"/>
      <c r="T37" s="60">
        <v>100</v>
      </c>
      <c r="U37" s="40"/>
      <c r="V37" s="60">
        <v>100</v>
      </c>
      <c r="W37" s="41"/>
      <c r="X37" s="60">
        <v>100</v>
      </c>
      <c r="Y37" s="40"/>
    </row>
    <row r="38" spans="1:25" ht="240" x14ac:dyDescent="0.25">
      <c r="A38" s="564">
        <v>25</v>
      </c>
      <c r="B38" s="564"/>
      <c r="C38" s="564"/>
      <c r="D38" s="754" t="s">
        <v>69</v>
      </c>
      <c r="E38" s="754"/>
      <c r="F38" s="450" t="s">
        <v>85</v>
      </c>
      <c r="G38" s="12" t="s">
        <v>86</v>
      </c>
      <c r="H38" s="12" t="s">
        <v>87</v>
      </c>
      <c r="I38" s="12" t="s">
        <v>4857</v>
      </c>
      <c r="J38" s="60">
        <v>100</v>
      </c>
      <c r="K38" s="40" t="s">
        <v>5342</v>
      </c>
      <c r="L38" s="60">
        <v>100</v>
      </c>
      <c r="M38" s="40"/>
      <c r="N38" s="60">
        <v>100</v>
      </c>
      <c r="O38" s="40"/>
      <c r="P38" s="60">
        <v>100</v>
      </c>
      <c r="Q38" s="40"/>
      <c r="R38" s="60">
        <v>100</v>
      </c>
      <c r="S38" s="40"/>
      <c r="T38" s="60">
        <v>100</v>
      </c>
      <c r="U38" s="40"/>
      <c r="V38" s="60">
        <v>100</v>
      </c>
      <c r="W38" s="41"/>
      <c r="X38" s="60">
        <v>100</v>
      </c>
      <c r="Y38" s="40"/>
    </row>
    <row r="39" spans="1:25" ht="255" x14ac:dyDescent="0.25">
      <c r="A39" s="564">
        <v>26</v>
      </c>
      <c r="B39" s="564"/>
      <c r="C39" s="564"/>
      <c r="D39" s="754" t="s">
        <v>70</v>
      </c>
      <c r="E39" s="754"/>
      <c r="F39" s="450" t="s">
        <v>88</v>
      </c>
      <c r="G39" s="12" t="s">
        <v>4861</v>
      </c>
      <c r="H39" s="12" t="s">
        <v>4860</v>
      </c>
      <c r="I39" s="12" t="s">
        <v>4859</v>
      </c>
      <c r="J39" s="60">
        <v>0</v>
      </c>
      <c r="K39" s="318" t="s">
        <v>3065</v>
      </c>
      <c r="L39" s="60">
        <v>0</v>
      </c>
      <c r="M39" s="40"/>
      <c r="N39" s="60">
        <v>0</v>
      </c>
      <c r="O39" s="40"/>
      <c r="P39" s="60">
        <v>0</v>
      </c>
      <c r="Q39" s="40"/>
      <c r="R39" s="60">
        <v>0</v>
      </c>
      <c r="S39" s="319" t="s">
        <v>3066</v>
      </c>
      <c r="T39" s="60">
        <v>0</v>
      </c>
      <c r="U39" s="40"/>
      <c r="V39" s="60">
        <v>0</v>
      </c>
      <c r="W39" s="41"/>
      <c r="X39" s="60">
        <v>0</v>
      </c>
      <c r="Y39" s="40"/>
    </row>
    <row r="40" spans="1:25" ht="90" x14ac:dyDescent="0.25">
      <c r="A40" s="564">
        <v>27</v>
      </c>
      <c r="B40" s="564"/>
      <c r="C40" s="564"/>
      <c r="D40" s="754" t="s">
        <v>71</v>
      </c>
      <c r="E40" s="754"/>
      <c r="F40" s="450" t="s">
        <v>89</v>
      </c>
      <c r="G40" s="12" t="s">
        <v>4862</v>
      </c>
      <c r="H40" s="12" t="s">
        <v>4860</v>
      </c>
      <c r="I40" s="12" t="s">
        <v>4859</v>
      </c>
      <c r="J40" s="60">
        <v>0</v>
      </c>
      <c r="K40" s="313" t="s">
        <v>3067</v>
      </c>
      <c r="L40" s="60">
        <v>0</v>
      </c>
      <c r="M40" s="40"/>
      <c r="N40" s="60">
        <v>0</v>
      </c>
      <c r="O40" s="40"/>
      <c r="P40" s="60">
        <v>0</v>
      </c>
      <c r="Q40" s="40"/>
      <c r="R40" s="60">
        <v>0</v>
      </c>
      <c r="S40" s="40"/>
      <c r="T40" s="60">
        <v>0</v>
      </c>
      <c r="U40" s="40"/>
      <c r="V40" s="60">
        <v>0</v>
      </c>
      <c r="W40" s="41"/>
      <c r="X40" s="60">
        <v>0</v>
      </c>
      <c r="Y40" s="40"/>
    </row>
    <row r="41" spans="1:25" s="26" customFormat="1" ht="148.5" customHeight="1" x14ac:dyDescent="0.25">
      <c r="A41" s="28"/>
      <c r="B41" s="28"/>
      <c r="C41" s="750" t="s">
        <v>552</v>
      </c>
      <c r="D41" s="28"/>
      <c r="E41" s="28"/>
      <c r="F41" s="502" t="s">
        <v>5136</v>
      </c>
      <c r="G41" s="28"/>
      <c r="H41" s="28"/>
      <c r="I41" s="28"/>
      <c r="J41" s="75">
        <f>AVERAGE(J42,J49,J57:J59)</f>
        <v>80</v>
      </c>
      <c r="K41" s="44"/>
      <c r="L41" s="75">
        <f>AVERAGE(L42,L49,L57:L59)</f>
        <v>80</v>
      </c>
      <c r="M41" s="67"/>
      <c r="N41" s="75">
        <f>AVERAGE(N42,N49,N57:N59)</f>
        <v>80</v>
      </c>
      <c r="O41" s="67"/>
      <c r="P41" s="75">
        <f>AVERAGE(P42,P49,P57:P59)</f>
        <v>80</v>
      </c>
      <c r="Q41" s="67"/>
      <c r="R41" s="75">
        <f>AVERAGE(R42,R49,R57:R59)</f>
        <v>80</v>
      </c>
      <c r="S41" s="67"/>
      <c r="T41" s="75">
        <f>AVERAGE(T42,T49,T57:T59)</f>
        <v>80</v>
      </c>
      <c r="U41" s="67"/>
      <c r="V41" s="75">
        <f>AVERAGE(V42,V49,V57:V59)</f>
        <v>80</v>
      </c>
      <c r="W41" s="44"/>
      <c r="X41" s="75">
        <f>AVERAGE(X42,X49,X57:X59)</f>
        <v>80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40"/>
      <c r="K44" s="40"/>
      <c r="L44" s="45"/>
      <c r="M44" s="45"/>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45"/>
      <c r="L50" s="60">
        <v>100</v>
      </c>
      <c r="M50" s="45"/>
      <c r="N50" s="60">
        <v>100</v>
      </c>
      <c r="O50" s="45"/>
      <c r="P50" s="60">
        <v>100</v>
      </c>
      <c r="Q50" s="45"/>
      <c r="R50" s="60">
        <v>100</v>
      </c>
      <c r="S50" s="45"/>
      <c r="T50" s="60">
        <v>100</v>
      </c>
      <c r="U50" s="45"/>
      <c r="V50" s="60">
        <v>100</v>
      </c>
      <c r="W50" s="41"/>
      <c r="X50" s="60">
        <v>100</v>
      </c>
      <c r="Y50" s="45"/>
    </row>
    <row r="51" spans="1:25" ht="90" x14ac:dyDescent="0.25">
      <c r="A51" s="564" t="s">
        <v>560</v>
      </c>
      <c r="B51" s="564"/>
      <c r="C51" s="564"/>
      <c r="D51" s="564"/>
      <c r="E51" s="754" t="s">
        <v>6977</v>
      </c>
      <c r="F51" s="450" t="s">
        <v>5115</v>
      </c>
      <c r="G51" s="12" t="s">
        <v>109</v>
      </c>
      <c r="H51" s="12" t="s">
        <v>94</v>
      </c>
      <c r="I51" s="12" t="s">
        <v>95</v>
      </c>
      <c r="J51" s="60"/>
      <c r="K51" s="45"/>
      <c r="L51" s="45"/>
      <c r="M51" s="45"/>
      <c r="N51" s="45"/>
      <c r="O51" s="45"/>
      <c r="P51" s="45"/>
      <c r="Q51" s="45"/>
      <c r="R51" s="45"/>
      <c r="S51" s="45"/>
      <c r="T51" s="45"/>
      <c r="U51" s="45"/>
      <c r="V51" s="45"/>
      <c r="W51" s="41"/>
      <c r="X51" s="45"/>
      <c r="Y51" s="45"/>
    </row>
    <row r="52" spans="1:25" ht="75" x14ac:dyDescent="0.25">
      <c r="A52" s="564" t="s">
        <v>561</v>
      </c>
      <c r="B52" s="564"/>
      <c r="C52" s="564"/>
      <c r="D52" s="564"/>
      <c r="E52" s="754" t="s">
        <v>6978</v>
      </c>
      <c r="F52" s="450" t="s">
        <v>110</v>
      </c>
      <c r="G52" s="12" t="s">
        <v>91</v>
      </c>
      <c r="H52" s="12" t="s">
        <v>98</v>
      </c>
      <c r="I52" s="12" t="s">
        <v>111</v>
      </c>
      <c r="J52" s="60">
        <v>100</v>
      </c>
      <c r="K52" s="40"/>
      <c r="L52" s="45"/>
      <c r="M52" s="45"/>
      <c r="N52" s="45"/>
      <c r="O52" s="45"/>
      <c r="P52" s="45"/>
      <c r="Q52" s="45"/>
      <c r="R52" s="45"/>
      <c r="S52" s="45"/>
      <c r="T52" s="45"/>
      <c r="U52" s="45"/>
      <c r="V52" s="45"/>
      <c r="W52" s="41"/>
      <c r="X52" s="45"/>
      <c r="Y52" s="45"/>
    </row>
    <row r="53" spans="1:25" ht="120" x14ac:dyDescent="0.25">
      <c r="A53" s="564" t="s">
        <v>562</v>
      </c>
      <c r="B53" s="564"/>
      <c r="C53" s="564"/>
      <c r="D53" s="564"/>
      <c r="E53" s="754" t="s">
        <v>6979</v>
      </c>
      <c r="F53" s="450" t="s">
        <v>5116</v>
      </c>
      <c r="G53" s="12" t="s">
        <v>100</v>
      </c>
      <c r="H53" s="12" t="s">
        <v>101</v>
      </c>
      <c r="I53" s="12" t="s">
        <v>102</v>
      </c>
      <c r="J53" s="60"/>
      <c r="K53" s="41"/>
      <c r="L53" s="45"/>
      <c r="M53" s="45"/>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45"/>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45"/>
      <c r="M56" s="45"/>
      <c r="N56" s="45"/>
      <c r="O56" s="45"/>
      <c r="P56" s="45"/>
      <c r="Q56" s="45"/>
      <c r="R56" s="45"/>
      <c r="S56" s="45"/>
      <c r="T56" s="45"/>
      <c r="U56" s="45"/>
      <c r="V56" s="45"/>
      <c r="W56" s="41"/>
      <c r="X56" s="45"/>
      <c r="Y56" s="45"/>
    </row>
    <row r="57" spans="1:25" ht="75" x14ac:dyDescent="0.25">
      <c r="A57" s="564">
        <v>30</v>
      </c>
      <c r="B57" s="564"/>
      <c r="C57" s="564"/>
      <c r="D57" s="754" t="s">
        <v>131</v>
      </c>
      <c r="E57" s="754"/>
      <c r="F57" s="450" t="s">
        <v>113</v>
      </c>
      <c r="G57" s="12" t="s">
        <v>114</v>
      </c>
      <c r="H57" s="12" t="s">
        <v>115</v>
      </c>
      <c r="I57" s="12" t="s">
        <v>116</v>
      </c>
      <c r="J57" s="60">
        <v>100</v>
      </c>
      <c r="K57" s="41"/>
      <c r="L57" s="60">
        <v>100</v>
      </c>
      <c r="M57" s="41"/>
      <c r="N57" s="60">
        <v>100</v>
      </c>
      <c r="O57" s="41"/>
      <c r="P57" s="60">
        <v>100</v>
      </c>
      <c r="Q57" s="41"/>
      <c r="R57" s="60">
        <v>100</v>
      </c>
      <c r="S57" s="41"/>
      <c r="T57" s="60">
        <v>100</v>
      </c>
      <c r="U57" s="41"/>
      <c r="V57" s="60">
        <v>100</v>
      </c>
      <c r="W57" s="41"/>
      <c r="X57" s="60">
        <v>100</v>
      </c>
      <c r="Y57" s="41"/>
    </row>
    <row r="58" spans="1:25" ht="105" x14ac:dyDescent="0.25">
      <c r="A58" s="564">
        <v>31</v>
      </c>
      <c r="B58" s="564"/>
      <c r="C58" s="564"/>
      <c r="D58" s="754" t="s">
        <v>130</v>
      </c>
      <c r="E58" s="754"/>
      <c r="F58" s="450" t="s">
        <v>117</v>
      </c>
      <c r="G58" s="12" t="s">
        <v>118</v>
      </c>
      <c r="H58" s="12" t="s">
        <v>119</v>
      </c>
      <c r="I58" s="12" t="s">
        <v>120</v>
      </c>
      <c r="J58" s="60">
        <v>100</v>
      </c>
      <c r="K58" s="320" t="s">
        <v>5343</v>
      </c>
      <c r="L58" s="60">
        <v>100</v>
      </c>
      <c r="M58" s="41"/>
      <c r="N58" s="60">
        <v>100</v>
      </c>
      <c r="O58" s="41"/>
      <c r="P58" s="60">
        <v>100</v>
      </c>
      <c r="Q58" s="41" t="s">
        <v>4869</v>
      </c>
      <c r="R58" s="60">
        <v>100</v>
      </c>
      <c r="S58" s="41"/>
      <c r="T58" s="60">
        <v>100</v>
      </c>
      <c r="U58" s="41"/>
      <c r="V58" s="60">
        <v>100</v>
      </c>
      <c r="W58" s="41"/>
      <c r="X58" s="60">
        <v>100</v>
      </c>
      <c r="Y58" s="41"/>
    </row>
    <row r="59" spans="1:25" ht="105" x14ac:dyDescent="0.25">
      <c r="A59" s="564">
        <v>32</v>
      </c>
      <c r="B59" s="564"/>
      <c r="C59" s="564"/>
      <c r="D59" s="754" t="s">
        <v>129</v>
      </c>
      <c r="E59" s="754"/>
      <c r="F59" s="450" t="s">
        <v>125</v>
      </c>
      <c r="G59" s="12" t="s">
        <v>114</v>
      </c>
      <c r="H59" s="12" t="s">
        <v>126</v>
      </c>
      <c r="I59" s="12" t="s">
        <v>127</v>
      </c>
      <c r="J59" s="60">
        <v>0</v>
      </c>
      <c r="K59" s="895" t="s">
        <v>4954</v>
      </c>
      <c r="L59" s="60">
        <v>0</v>
      </c>
      <c r="M59" s="45"/>
      <c r="N59" s="60">
        <v>0</v>
      </c>
      <c r="O59" s="45"/>
      <c r="P59" s="60">
        <v>0</v>
      </c>
      <c r="Q59" s="45"/>
      <c r="R59" s="60">
        <v>0</v>
      </c>
      <c r="S59" s="45"/>
      <c r="T59" s="60">
        <v>0</v>
      </c>
      <c r="U59" s="45"/>
      <c r="V59" s="60">
        <v>0</v>
      </c>
      <c r="W59" s="41"/>
      <c r="X59" s="60">
        <v>0</v>
      </c>
      <c r="Y59" s="45"/>
    </row>
    <row r="60" spans="1:25" s="26" customFormat="1" ht="96" customHeight="1" x14ac:dyDescent="0.25">
      <c r="A60" s="28"/>
      <c r="B60" s="28"/>
      <c r="C60" s="750" t="s">
        <v>566</v>
      </c>
      <c r="D60" s="28"/>
      <c r="E60" s="28"/>
      <c r="F60" s="901" t="s">
        <v>5020</v>
      </c>
      <c r="G60" s="751"/>
      <c r="H60" s="751"/>
      <c r="I60" s="751"/>
      <c r="J60" s="75">
        <f>AVERAGE(J61:J65)</f>
        <v>60</v>
      </c>
      <c r="K60" s="67"/>
      <c r="L60" s="75">
        <f>AVERAGE(L61:L65)</f>
        <v>60</v>
      </c>
      <c r="M60" s="67"/>
      <c r="N60" s="75">
        <f>AVERAGE(N61:N65)</f>
        <v>60</v>
      </c>
      <c r="O60" s="67"/>
      <c r="P60" s="75">
        <f>AVERAGE(P61:P65)</f>
        <v>60</v>
      </c>
      <c r="Q60" s="67"/>
      <c r="R60" s="75">
        <f>AVERAGE(R61:R65)</f>
        <v>60</v>
      </c>
      <c r="S60" s="67"/>
      <c r="T60" s="75">
        <f>AVERAGE(T61:T65)</f>
        <v>60</v>
      </c>
      <c r="U60" s="67"/>
      <c r="V60" s="75">
        <f>AVERAGE(V61:V65)</f>
        <v>60</v>
      </c>
      <c r="W60" s="44"/>
      <c r="X60" s="75">
        <f>AVERAGE(X61:X65)</f>
        <v>60</v>
      </c>
      <c r="Y60" s="67"/>
    </row>
    <row r="61" spans="1:25" ht="390" x14ac:dyDescent="0.25">
      <c r="A61" s="564">
        <v>33</v>
      </c>
      <c r="B61" s="564"/>
      <c r="C61" s="564"/>
      <c r="D61" s="754" t="s">
        <v>128</v>
      </c>
      <c r="E61" s="754"/>
      <c r="F61" s="450" t="s">
        <v>121</v>
      </c>
      <c r="G61" s="12" t="s">
        <v>122</v>
      </c>
      <c r="H61" s="12" t="s">
        <v>123</v>
      </c>
      <c r="I61" s="12" t="s">
        <v>124</v>
      </c>
      <c r="J61" s="60">
        <v>50</v>
      </c>
      <c r="K61" s="313" t="s">
        <v>4894</v>
      </c>
      <c r="L61" s="60">
        <v>50</v>
      </c>
      <c r="M61" s="45"/>
      <c r="N61" s="60">
        <v>50</v>
      </c>
      <c r="O61" s="45"/>
      <c r="P61" s="60">
        <v>50</v>
      </c>
      <c r="Q61" s="45"/>
      <c r="R61" s="60">
        <v>50</v>
      </c>
      <c r="S61" s="45"/>
      <c r="T61" s="60">
        <v>50</v>
      </c>
      <c r="U61" s="45"/>
      <c r="V61" s="60">
        <v>50</v>
      </c>
      <c r="W61" s="41"/>
      <c r="X61" s="60">
        <v>50</v>
      </c>
      <c r="Y61" s="313" t="s">
        <v>3068</v>
      </c>
    </row>
    <row r="62" spans="1:25" ht="45" x14ac:dyDescent="0.25">
      <c r="A62" s="564">
        <v>34</v>
      </c>
      <c r="B62" s="564"/>
      <c r="C62" s="564"/>
      <c r="D62" s="754" t="s">
        <v>132</v>
      </c>
      <c r="E62" s="754"/>
      <c r="F62" s="450" t="s">
        <v>132</v>
      </c>
      <c r="G62" s="12" t="s">
        <v>133</v>
      </c>
      <c r="H62" s="12" t="s">
        <v>134</v>
      </c>
      <c r="I62" s="12" t="s">
        <v>135</v>
      </c>
      <c r="J62" s="46">
        <v>100</v>
      </c>
      <c r="K62" s="40"/>
      <c r="L62" s="46">
        <v>100</v>
      </c>
      <c r="M62" s="40"/>
      <c r="N62" s="46">
        <v>100</v>
      </c>
      <c r="O62" s="40"/>
      <c r="P62" s="46">
        <v>100</v>
      </c>
      <c r="Q62" s="40"/>
      <c r="R62" s="46">
        <v>100</v>
      </c>
      <c r="S62" s="40"/>
      <c r="T62" s="46">
        <v>100</v>
      </c>
      <c r="U62" s="40"/>
      <c r="V62" s="46">
        <v>100</v>
      </c>
      <c r="W62" s="40"/>
      <c r="X62" s="46">
        <v>100</v>
      </c>
      <c r="Y62" s="40"/>
    </row>
    <row r="63" spans="1:25" ht="270" x14ac:dyDescent="0.25">
      <c r="A63" s="564">
        <v>35</v>
      </c>
      <c r="B63" s="564"/>
      <c r="C63" s="564"/>
      <c r="D63" s="754" t="s">
        <v>148</v>
      </c>
      <c r="E63" s="754"/>
      <c r="F63" s="450" t="s">
        <v>136</v>
      </c>
      <c r="G63" s="12" t="s">
        <v>137</v>
      </c>
      <c r="H63" s="12" t="s">
        <v>138</v>
      </c>
      <c r="I63" s="12" t="s">
        <v>139</v>
      </c>
      <c r="J63" s="62">
        <v>0</v>
      </c>
      <c r="K63" s="40" t="s">
        <v>7187</v>
      </c>
      <c r="L63" s="62">
        <v>0</v>
      </c>
      <c r="M63" s="46"/>
      <c r="N63" s="62">
        <v>0</v>
      </c>
      <c r="O63" s="46"/>
      <c r="P63" s="62">
        <v>0</v>
      </c>
      <c r="Q63" s="41" t="s">
        <v>4868</v>
      </c>
      <c r="R63" s="62">
        <v>0</v>
      </c>
      <c r="S63" s="321" t="s">
        <v>3069</v>
      </c>
      <c r="T63" s="62">
        <v>0</v>
      </c>
      <c r="U63" s="46"/>
      <c r="V63" s="62">
        <v>0</v>
      </c>
      <c r="W63" s="40"/>
      <c r="X63" s="62">
        <v>0</v>
      </c>
      <c r="Y63" s="322" t="s">
        <v>3070</v>
      </c>
    </row>
    <row r="64" spans="1:25" ht="285" x14ac:dyDescent="0.25">
      <c r="A64" s="564">
        <v>36</v>
      </c>
      <c r="B64" s="564"/>
      <c r="C64" s="564"/>
      <c r="D64" s="754" t="s">
        <v>149</v>
      </c>
      <c r="E64" s="754"/>
      <c r="F64" s="450" t="s">
        <v>140</v>
      </c>
      <c r="G64" s="12" t="s">
        <v>141</v>
      </c>
      <c r="H64" s="12" t="s">
        <v>142</v>
      </c>
      <c r="I64" s="12" t="s">
        <v>143</v>
      </c>
      <c r="J64" s="62">
        <v>50</v>
      </c>
      <c r="K64" s="321" t="s">
        <v>3071</v>
      </c>
      <c r="L64" s="62">
        <v>50</v>
      </c>
      <c r="M64" s="40"/>
      <c r="N64" s="62">
        <v>50</v>
      </c>
      <c r="O64" s="40"/>
      <c r="P64" s="62">
        <v>50</v>
      </c>
      <c r="Q64" s="40"/>
      <c r="R64" s="62">
        <v>50</v>
      </c>
      <c r="S64" s="40"/>
      <c r="T64" s="62">
        <v>50</v>
      </c>
      <c r="U64" s="40"/>
      <c r="V64" s="62">
        <v>50</v>
      </c>
      <c r="W64" s="40"/>
      <c r="X64" s="62">
        <v>50</v>
      </c>
      <c r="Y64" s="40"/>
    </row>
    <row r="65" spans="1:25" ht="105" x14ac:dyDescent="0.25">
      <c r="A65" s="564">
        <v>37</v>
      </c>
      <c r="B65" s="564"/>
      <c r="C65" s="564"/>
      <c r="D65" s="754" t="s">
        <v>150</v>
      </c>
      <c r="E65" s="754"/>
      <c r="F65" s="450" t="s">
        <v>144</v>
      </c>
      <c r="G65" s="12" t="s">
        <v>145</v>
      </c>
      <c r="H65" s="12" t="s">
        <v>146</v>
      </c>
      <c r="I65" s="12" t="s">
        <v>147</v>
      </c>
      <c r="J65" s="62">
        <v>100</v>
      </c>
      <c r="K65" s="40"/>
      <c r="L65" s="62">
        <v>100</v>
      </c>
      <c r="M65" s="40"/>
      <c r="N65" s="62">
        <v>100</v>
      </c>
      <c r="O65" s="40"/>
      <c r="P65" s="62">
        <v>100</v>
      </c>
      <c r="Q65" s="40"/>
      <c r="R65" s="62">
        <v>100</v>
      </c>
      <c r="S65" s="40"/>
      <c r="T65" s="62">
        <v>100</v>
      </c>
      <c r="U65" s="40"/>
      <c r="V65" s="62">
        <v>100</v>
      </c>
      <c r="W65" s="40"/>
      <c r="X65" s="62">
        <v>100</v>
      </c>
      <c r="Y65" s="40"/>
    </row>
    <row r="66" spans="1:25" s="26" customFormat="1" ht="102" customHeight="1" x14ac:dyDescent="0.25">
      <c r="A66" s="28"/>
      <c r="B66" s="28"/>
      <c r="C66" s="750" t="s">
        <v>567</v>
      </c>
      <c r="D66" s="28"/>
      <c r="E66" s="28"/>
      <c r="F66" s="502" t="s">
        <v>524</v>
      </c>
      <c r="G66" s="28"/>
      <c r="H66" s="28"/>
      <c r="I66" s="28"/>
      <c r="J66" s="75">
        <f>AVERAGE(J67:J72)</f>
        <v>75</v>
      </c>
      <c r="K66" s="44"/>
      <c r="L66" s="75">
        <f>AVERAGE(L67:L72)</f>
        <v>75</v>
      </c>
      <c r="M66" s="67"/>
      <c r="N66" s="75">
        <f>AVERAGE(N67:N72)</f>
        <v>75</v>
      </c>
      <c r="O66" s="67"/>
      <c r="P66" s="75">
        <f>AVERAGE(P67:P72)</f>
        <v>75</v>
      </c>
      <c r="Q66" s="67"/>
      <c r="R66" s="75">
        <f>AVERAGE(R67:R72)</f>
        <v>75</v>
      </c>
      <c r="S66" s="67"/>
      <c r="T66" s="75">
        <f>AVERAGE(T67:T72)</f>
        <v>75</v>
      </c>
      <c r="U66" s="67"/>
      <c r="V66" s="75">
        <f>AVERAGE(V67:V72)</f>
        <v>75</v>
      </c>
      <c r="W66" s="44"/>
      <c r="X66" s="75">
        <f>AVERAGE(X67:X72)</f>
        <v>75</v>
      </c>
      <c r="Y66" s="67"/>
    </row>
    <row r="67" spans="1:25" ht="86.25" x14ac:dyDescent="0.25">
      <c r="A67" s="564">
        <v>38</v>
      </c>
      <c r="B67" s="564"/>
      <c r="C67" s="564"/>
      <c r="D67" s="754" t="s">
        <v>165</v>
      </c>
      <c r="E67" s="754"/>
      <c r="F67" s="450" t="s">
        <v>7193</v>
      </c>
      <c r="G67" s="12" t="s">
        <v>151</v>
      </c>
      <c r="H67" s="12" t="s">
        <v>152</v>
      </c>
      <c r="I67" s="12" t="s">
        <v>153</v>
      </c>
      <c r="J67" s="46">
        <v>0</v>
      </c>
      <c r="K67" s="323" t="s">
        <v>3072</v>
      </c>
      <c r="L67" s="46">
        <v>0</v>
      </c>
      <c r="M67" s="46"/>
      <c r="N67" s="46">
        <v>0</v>
      </c>
      <c r="O67" s="46"/>
      <c r="P67" s="46">
        <v>0</v>
      </c>
      <c r="Q67" s="46"/>
      <c r="R67" s="46">
        <v>0</v>
      </c>
      <c r="S67" s="46"/>
      <c r="T67" s="46">
        <v>0</v>
      </c>
      <c r="U67" s="46"/>
      <c r="V67" s="46">
        <v>0</v>
      </c>
      <c r="W67" s="40"/>
      <c r="X67" s="46">
        <v>0</v>
      </c>
      <c r="Y67" s="46"/>
    </row>
    <row r="68" spans="1:25" ht="138" x14ac:dyDescent="0.25">
      <c r="A68" s="564">
        <v>39</v>
      </c>
      <c r="B68" s="564"/>
      <c r="C68" s="564"/>
      <c r="D68" s="754" t="s">
        <v>162</v>
      </c>
      <c r="E68" s="754"/>
      <c r="F68" s="450" t="s">
        <v>154</v>
      </c>
      <c r="G68" s="12" t="s">
        <v>155</v>
      </c>
      <c r="H68" s="12" t="s">
        <v>7176</v>
      </c>
      <c r="I68" s="12" t="s">
        <v>114</v>
      </c>
      <c r="J68" s="62">
        <v>50</v>
      </c>
      <c r="K68" s="40"/>
      <c r="L68" s="62">
        <v>50</v>
      </c>
      <c r="M68" s="40"/>
      <c r="N68" s="62">
        <v>50</v>
      </c>
      <c r="O68" s="40"/>
      <c r="P68" s="62">
        <v>50</v>
      </c>
      <c r="Q68" s="40"/>
      <c r="R68" s="62">
        <v>50</v>
      </c>
      <c r="S68" s="40"/>
      <c r="T68" s="62">
        <v>50</v>
      </c>
      <c r="U68" s="40"/>
      <c r="V68" s="62">
        <v>50</v>
      </c>
      <c r="W68" s="40"/>
      <c r="X68" s="62">
        <v>50</v>
      </c>
      <c r="Y68" s="40"/>
    </row>
    <row r="69" spans="1:25" ht="51.75" x14ac:dyDescent="0.25">
      <c r="A69" s="564">
        <v>40</v>
      </c>
      <c r="B69" s="564"/>
      <c r="C69" s="564"/>
      <c r="D69" s="754" t="s">
        <v>164</v>
      </c>
      <c r="E69" s="754"/>
      <c r="F69" s="450" t="s">
        <v>156</v>
      </c>
      <c r="G69" s="12" t="s">
        <v>157</v>
      </c>
      <c r="H69" s="12" t="s">
        <v>158</v>
      </c>
      <c r="I69" s="12" t="s">
        <v>114</v>
      </c>
      <c r="J69" s="46">
        <v>100</v>
      </c>
      <c r="K69" s="40"/>
      <c r="L69" s="46">
        <v>100</v>
      </c>
      <c r="M69" s="40"/>
      <c r="N69" s="46">
        <v>100</v>
      </c>
      <c r="O69" s="40"/>
      <c r="P69" s="46">
        <v>100</v>
      </c>
      <c r="Q69" s="40"/>
      <c r="R69" s="46">
        <v>100</v>
      </c>
      <c r="S69" s="40"/>
      <c r="T69" s="46">
        <v>100</v>
      </c>
      <c r="U69" s="40"/>
      <c r="V69" s="46">
        <v>100</v>
      </c>
      <c r="W69" s="40"/>
      <c r="X69" s="46">
        <v>100</v>
      </c>
      <c r="Y69" s="40"/>
    </row>
    <row r="70" spans="1:25" ht="51.75" x14ac:dyDescent="0.25">
      <c r="A70" s="564">
        <v>41</v>
      </c>
      <c r="B70" s="564"/>
      <c r="C70" s="564"/>
      <c r="D70" s="754" t="s">
        <v>159</v>
      </c>
      <c r="E70" s="754"/>
      <c r="F70" s="450" t="s">
        <v>159</v>
      </c>
      <c r="G70" s="12" t="s">
        <v>157</v>
      </c>
      <c r="H70" s="12" t="s">
        <v>158</v>
      </c>
      <c r="I70" s="12" t="s">
        <v>114</v>
      </c>
      <c r="J70" s="46">
        <v>100</v>
      </c>
      <c r="K70" s="40"/>
      <c r="L70" s="46">
        <v>100</v>
      </c>
      <c r="M70" s="40"/>
      <c r="N70" s="46">
        <v>100</v>
      </c>
      <c r="O70" s="40"/>
      <c r="P70" s="46">
        <v>100</v>
      </c>
      <c r="Q70" s="40"/>
      <c r="R70" s="46">
        <v>100</v>
      </c>
      <c r="S70" s="40"/>
      <c r="T70" s="46">
        <v>100</v>
      </c>
      <c r="U70" s="40"/>
      <c r="V70" s="46">
        <v>100</v>
      </c>
      <c r="W70" s="40"/>
      <c r="X70" s="46">
        <v>100</v>
      </c>
      <c r="Y70" s="40"/>
    </row>
    <row r="71" spans="1:25" ht="75" x14ac:dyDescent="0.25">
      <c r="A71" s="564">
        <v>42</v>
      </c>
      <c r="B71" s="564"/>
      <c r="C71" s="564"/>
      <c r="D71" s="754" t="s">
        <v>163</v>
      </c>
      <c r="E71" s="754"/>
      <c r="F71" s="450" t="s">
        <v>160</v>
      </c>
      <c r="G71" s="12" t="s">
        <v>157</v>
      </c>
      <c r="H71" s="12" t="s">
        <v>158</v>
      </c>
      <c r="I71" s="12" t="s">
        <v>114</v>
      </c>
      <c r="J71" s="46">
        <v>100</v>
      </c>
      <c r="K71" s="40"/>
      <c r="L71" s="46">
        <v>100</v>
      </c>
      <c r="M71" s="40"/>
      <c r="N71" s="46">
        <v>100</v>
      </c>
      <c r="O71" s="40"/>
      <c r="P71" s="46">
        <v>100</v>
      </c>
      <c r="Q71" s="40"/>
      <c r="R71" s="46">
        <v>100</v>
      </c>
      <c r="S71" s="40"/>
      <c r="T71" s="46">
        <v>100</v>
      </c>
      <c r="U71" s="40"/>
      <c r="V71" s="46">
        <v>100</v>
      </c>
      <c r="W71" s="47"/>
      <c r="X71" s="46">
        <v>100</v>
      </c>
      <c r="Y71" s="40"/>
    </row>
    <row r="72" spans="1:25" ht="45" x14ac:dyDescent="0.25">
      <c r="A72" s="564">
        <v>43</v>
      </c>
      <c r="B72" s="564"/>
      <c r="C72" s="564"/>
      <c r="D72" s="754" t="s">
        <v>166</v>
      </c>
      <c r="E72" s="754"/>
      <c r="F72" s="450" t="s">
        <v>161</v>
      </c>
      <c r="G72" s="12" t="s">
        <v>157</v>
      </c>
      <c r="H72" s="12" t="s">
        <v>158</v>
      </c>
      <c r="I72" s="12" t="s">
        <v>114</v>
      </c>
      <c r="J72" s="46">
        <v>100</v>
      </c>
      <c r="K72" s="40"/>
      <c r="L72" s="46">
        <v>100</v>
      </c>
      <c r="M72" s="40"/>
      <c r="N72" s="46">
        <v>100</v>
      </c>
      <c r="O72" s="40"/>
      <c r="P72" s="46">
        <v>100</v>
      </c>
      <c r="Q72" s="40"/>
      <c r="R72" s="46">
        <v>100</v>
      </c>
      <c r="S72" s="40"/>
      <c r="T72" s="46">
        <v>100</v>
      </c>
      <c r="U72" s="40"/>
      <c r="V72" s="46">
        <v>100</v>
      </c>
      <c r="W72" s="41"/>
      <c r="X72" s="46">
        <v>100</v>
      </c>
      <c r="Y72" s="40"/>
    </row>
    <row r="73" spans="1:25" s="26" customFormat="1" ht="60" x14ac:dyDescent="0.25">
      <c r="A73" s="760"/>
      <c r="B73" s="750" t="s">
        <v>568</v>
      </c>
      <c r="C73" s="28"/>
      <c r="D73" s="28"/>
      <c r="E73" s="28"/>
      <c r="F73" s="502" t="s">
        <v>525</v>
      </c>
      <c r="G73" s="28"/>
      <c r="H73" s="28"/>
      <c r="I73" s="28"/>
      <c r="J73" s="75">
        <f>AVERAGE(J74,J81,J90,J100)</f>
        <v>60.416666666666671</v>
      </c>
      <c r="K73" s="67"/>
      <c r="L73" s="75">
        <f>AVERAGE(L74,L81,L90,L100)</f>
        <v>60.416666666666671</v>
      </c>
      <c r="M73" s="67"/>
      <c r="N73" s="75">
        <f>AVERAGE(N74,N81,N90,N100)</f>
        <v>60.416666666666671</v>
      </c>
      <c r="O73" s="67"/>
      <c r="P73" s="75">
        <f>AVERAGE(P74,P81,P90,P100)</f>
        <v>60.416666666666671</v>
      </c>
      <c r="Q73" s="67"/>
      <c r="R73" s="75">
        <f>AVERAGE(R74,R81,R90,R100)</f>
        <v>60.416666666666671</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66.666666666666671</v>
      </c>
      <c r="K74" s="67"/>
      <c r="L74" s="75">
        <f>AVERAGE(L75:L80)</f>
        <v>66.666666666666671</v>
      </c>
      <c r="M74" s="67"/>
      <c r="N74" s="75">
        <f>AVERAGE(N75:N80)</f>
        <v>66.666666666666671</v>
      </c>
      <c r="O74" s="67"/>
      <c r="P74" s="75">
        <f>AVERAGE(P75:P80)</f>
        <v>66.666666666666671</v>
      </c>
      <c r="Q74" s="67"/>
      <c r="R74" s="75">
        <f>AVERAGE(R75:R80)</f>
        <v>66.666666666666671</v>
      </c>
      <c r="S74" s="67"/>
      <c r="T74" s="75"/>
      <c r="U74" s="67"/>
      <c r="V74" s="75"/>
      <c r="W74" s="44"/>
      <c r="X74" s="75"/>
      <c r="Y74" s="67"/>
    </row>
    <row r="75" spans="1:25" ht="409.5" x14ac:dyDescent="0.25">
      <c r="A75" s="564">
        <v>44</v>
      </c>
      <c r="B75" s="564"/>
      <c r="C75" s="564"/>
      <c r="D75" s="754" t="s">
        <v>227</v>
      </c>
      <c r="E75" s="754"/>
      <c r="F75" s="450" t="s">
        <v>5117</v>
      </c>
      <c r="G75" s="12" t="s">
        <v>167</v>
      </c>
      <c r="H75" s="12" t="s">
        <v>168</v>
      </c>
      <c r="I75" s="12" t="s">
        <v>169</v>
      </c>
      <c r="J75" s="46">
        <v>100</v>
      </c>
      <c r="K75" s="324" t="s">
        <v>5344</v>
      </c>
      <c r="L75" s="46">
        <v>100</v>
      </c>
      <c r="M75" s="40"/>
      <c r="N75" s="46">
        <v>100</v>
      </c>
      <c r="O75" s="40"/>
      <c r="P75" s="46">
        <v>100</v>
      </c>
      <c r="Q75" s="40"/>
      <c r="R75" s="46">
        <v>100</v>
      </c>
      <c r="S75" s="40"/>
      <c r="T75" s="60"/>
      <c r="U75" s="45"/>
      <c r="V75" s="45"/>
      <c r="W75" s="41"/>
      <c r="X75" s="45"/>
      <c r="Y75" s="45"/>
    </row>
    <row r="76" spans="1:25" ht="409.5" x14ac:dyDescent="0.25">
      <c r="A76" s="564">
        <v>45</v>
      </c>
      <c r="B76" s="564"/>
      <c r="C76" s="564"/>
      <c r="D76" s="754" t="s">
        <v>228</v>
      </c>
      <c r="E76" s="754"/>
      <c r="F76" s="450" t="s">
        <v>170</v>
      </c>
      <c r="G76" s="12" t="s">
        <v>171</v>
      </c>
      <c r="H76" s="12" t="s">
        <v>172</v>
      </c>
      <c r="I76" s="12" t="s">
        <v>173</v>
      </c>
      <c r="J76" s="60">
        <v>50</v>
      </c>
      <c r="K76" s="324" t="s">
        <v>3073</v>
      </c>
      <c r="L76" s="60">
        <v>50</v>
      </c>
      <c r="M76" s="41"/>
      <c r="N76" s="60">
        <v>50</v>
      </c>
      <c r="O76" s="41"/>
      <c r="P76" s="60">
        <v>50</v>
      </c>
      <c r="Q76" s="41"/>
      <c r="R76" s="60">
        <v>50</v>
      </c>
      <c r="S76" s="41"/>
      <c r="T76" s="60"/>
      <c r="U76" s="41"/>
      <c r="V76" s="45"/>
      <c r="W76" s="41"/>
      <c r="X76" s="45"/>
      <c r="Y76" s="45"/>
    </row>
    <row r="77" spans="1:25" ht="195" x14ac:dyDescent="0.25">
      <c r="A77" s="564">
        <v>46</v>
      </c>
      <c r="B77" s="564"/>
      <c r="C77" s="564"/>
      <c r="D77" s="754" t="s">
        <v>229</v>
      </c>
      <c r="E77" s="754"/>
      <c r="F77" s="450" t="s">
        <v>174</v>
      </c>
      <c r="G77" s="12" t="s">
        <v>175</v>
      </c>
      <c r="H77" s="12" t="s">
        <v>176</v>
      </c>
      <c r="I77" s="12" t="s">
        <v>177</v>
      </c>
      <c r="J77" s="60">
        <v>50</v>
      </c>
      <c r="K77" s="325" t="s">
        <v>3074</v>
      </c>
      <c r="L77" s="60">
        <v>50</v>
      </c>
      <c r="M77" s="41"/>
      <c r="N77" s="60">
        <v>50</v>
      </c>
      <c r="O77" s="41"/>
      <c r="P77" s="60">
        <v>50</v>
      </c>
      <c r="Q77" s="41"/>
      <c r="R77" s="60">
        <v>50</v>
      </c>
      <c r="S77" s="41"/>
      <c r="T77" s="60"/>
      <c r="U77" s="41"/>
      <c r="V77" s="45"/>
      <c r="W77" s="41"/>
      <c r="X77" s="45"/>
      <c r="Y77" s="45"/>
    </row>
    <row r="78" spans="1:25" ht="345" x14ac:dyDescent="0.25">
      <c r="A78" s="564">
        <v>47</v>
      </c>
      <c r="B78" s="564"/>
      <c r="C78" s="564"/>
      <c r="D78" s="754" t="s">
        <v>230</v>
      </c>
      <c r="E78" s="754"/>
      <c r="F78" s="450" t="s">
        <v>178</v>
      </c>
      <c r="G78" s="12" t="s">
        <v>171</v>
      </c>
      <c r="H78" s="12" t="s">
        <v>179</v>
      </c>
      <c r="I78" s="12" t="s">
        <v>180</v>
      </c>
      <c r="J78" s="60">
        <v>0</v>
      </c>
      <c r="K78" s="326" t="s">
        <v>3075</v>
      </c>
      <c r="L78" s="60">
        <v>0</v>
      </c>
      <c r="M78" s="40"/>
      <c r="N78" s="60">
        <v>0</v>
      </c>
      <c r="O78" s="40"/>
      <c r="P78" s="60">
        <v>0</v>
      </c>
      <c r="Q78" s="40"/>
      <c r="R78" s="60">
        <v>0</v>
      </c>
      <c r="S78" s="40"/>
      <c r="T78" s="60"/>
      <c r="U78" s="41"/>
      <c r="V78" s="45"/>
      <c r="W78" s="41"/>
      <c r="X78" s="45"/>
      <c r="Y78" s="45"/>
    </row>
    <row r="79" spans="1:25" ht="165" x14ac:dyDescent="0.25">
      <c r="A79" s="564">
        <v>48</v>
      </c>
      <c r="B79" s="564"/>
      <c r="C79" s="564"/>
      <c r="D79" s="754" t="s">
        <v>231</v>
      </c>
      <c r="E79" s="754"/>
      <c r="F79" s="450" t="s">
        <v>181</v>
      </c>
      <c r="G79" s="12" t="s">
        <v>36</v>
      </c>
      <c r="H79" s="12" t="s">
        <v>176</v>
      </c>
      <c r="I79" s="12" t="s">
        <v>182</v>
      </c>
      <c r="J79" s="60">
        <v>100</v>
      </c>
      <c r="K79" s="326" t="s">
        <v>3076</v>
      </c>
      <c r="L79" s="60">
        <v>100</v>
      </c>
      <c r="M79" s="40"/>
      <c r="N79" s="60">
        <v>100</v>
      </c>
      <c r="O79" s="40"/>
      <c r="P79" s="60">
        <v>100</v>
      </c>
      <c r="Q79" s="40"/>
      <c r="R79" s="60">
        <v>100</v>
      </c>
      <c r="S79" s="40"/>
      <c r="T79" s="45"/>
      <c r="U79" s="45"/>
      <c r="V79" s="45"/>
      <c r="W79" s="41"/>
      <c r="X79" s="45"/>
      <c r="Y79" s="45"/>
    </row>
    <row r="80" spans="1:25" ht="390" x14ac:dyDescent="0.25">
      <c r="A80" s="564">
        <v>49</v>
      </c>
      <c r="B80" s="564"/>
      <c r="C80" s="564"/>
      <c r="D80" s="754" t="s">
        <v>232</v>
      </c>
      <c r="E80" s="754"/>
      <c r="F80" s="450" t="s">
        <v>5073</v>
      </c>
      <c r="G80" s="12" t="s">
        <v>167</v>
      </c>
      <c r="H80" s="12" t="s">
        <v>168</v>
      </c>
      <c r="I80" s="12" t="s">
        <v>169</v>
      </c>
      <c r="J80" s="60">
        <v>100</v>
      </c>
      <c r="K80" s="326" t="s">
        <v>3077</v>
      </c>
      <c r="L80" s="60">
        <v>100</v>
      </c>
      <c r="M80" s="40"/>
      <c r="N80" s="60">
        <v>100</v>
      </c>
      <c r="O80" s="40"/>
      <c r="P80" s="60">
        <v>100</v>
      </c>
      <c r="Q80" s="40"/>
      <c r="R80" s="60">
        <v>100</v>
      </c>
      <c r="S80" s="40"/>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90</v>
      </c>
      <c r="K81" s="44"/>
      <c r="L81" s="75">
        <f>AVERAGE(L82,L83,L87:L89)</f>
        <v>90</v>
      </c>
      <c r="M81" s="67"/>
      <c r="N81" s="75">
        <f>AVERAGE(N82,N83,N87:N89)</f>
        <v>90</v>
      </c>
      <c r="O81" s="67"/>
      <c r="P81" s="75">
        <f>AVERAGE(P82,P83,P87:P89)</f>
        <v>90</v>
      </c>
      <c r="Q81" s="67"/>
      <c r="R81" s="75">
        <f>AVERAGE(R82,R83,R87:R89)</f>
        <v>90</v>
      </c>
      <c r="S81" s="67"/>
      <c r="T81" s="75" t="e">
        <f>AVERAGE(T82,T83,T87:T89)</f>
        <v>#DIV/0!</v>
      </c>
      <c r="U81" s="67"/>
      <c r="V81" s="67"/>
      <c r="W81" s="44"/>
      <c r="X81" s="67"/>
      <c r="Y81" s="67"/>
    </row>
    <row r="82" spans="1:25" ht="210" x14ac:dyDescent="0.25">
      <c r="A82" s="564">
        <v>50</v>
      </c>
      <c r="B82" s="564"/>
      <c r="C82" s="564"/>
      <c r="D82" s="754" t="s">
        <v>233</v>
      </c>
      <c r="E82" s="754"/>
      <c r="F82" s="450" t="s">
        <v>183</v>
      </c>
      <c r="G82" s="12" t="s">
        <v>184</v>
      </c>
      <c r="H82" s="12" t="s">
        <v>185</v>
      </c>
      <c r="I82" s="12" t="s">
        <v>186</v>
      </c>
      <c r="J82" s="60">
        <v>100</v>
      </c>
      <c r="K82" s="40"/>
      <c r="L82" s="60">
        <v>100</v>
      </c>
      <c r="M82" s="40"/>
      <c r="N82" s="60">
        <v>100</v>
      </c>
      <c r="O82" s="40"/>
      <c r="P82" s="60">
        <v>100</v>
      </c>
      <c r="Q82" s="40"/>
      <c r="R82" s="60">
        <v>100</v>
      </c>
      <c r="S82" s="40"/>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100</v>
      </c>
      <c r="K83" s="43"/>
      <c r="L83" s="61">
        <f>AVERAGE(L84:L86)</f>
        <v>100</v>
      </c>
      <c r="M83" s="69"/>
      <c r="N83" s="61">
        <f>AVERAGE(N84:N86)</f>
        <v>100</v>
      </c>
      <c r="O83" s="69"/>
      <c r="P83" s="61">
        <f>AVERAGE(P84:P86)</f>
        <v>100</v>
      </c>
      <c r="Q83" s="69"/>
      <c r="R83" s="61">
        <f>AVERAGE(R84:R86)</f>
        <v>100</v>
      </c>
      <c r="S83" s="69"/>
      <c r="T83" s="61" t="e">
        <f>AVERAGE(T84:T86)</f>
        <v>#DIV/0!</v>
      </c>
      <c r="U83" s="69"/>
      <c r="V83" s="69"/>
      <c r="W83" s="43"/>
      <c r="X83" s="69"/>
      <c r="Y83" s="69"/>
    </row>
    <row r="84" spans="1:25" ht="210" x14ac:dyDescent="0.25">
      <c r="A84" s="564" t="s">
        <v>5022</v>
      </c>
      <c r="B84" s="564"/>
      <c r="C84" s="564"/>
      <c r="D84" s="564"/>
      <c r="E84" s="754" t="s">
        <v>6984</v>
      </c>
      <c r="F84" s="450" t="s">
        <v>187</v>
      </c>
      <c r="G84" s="12" t="s">
        <v>175</v>
      </c>
      <c r="H84" s="12" t="s">
        <v>176</v>
      </c>
      <c r="I84" s="12" t="s">
        <v>5026</v>
      </c>
      <c r="J84" s="60">
        <v>100</v>
      </c>
      <c r="K84" s="40" t="s">
        <v>5345</v>
      </c>
      <c r="L84" s="60">
        <v>100</v>
      </c>
      <c r="M84" s="40"/>
      <c r="N84" s="60">
        <v>100</v>
      </c>
      <c r="O84" s="40"/>
      <c r="P84" s="60">
        <v>100</v>
      </c>
      <c r="Q84" s="40"/>
      <c r="R84" s="60">
        <v>100</v>
      </c>
      <c r="S84" s="40"/>
      <c r="T84" s="60"/>
      <c r="U84" s="41"/>
      <c r="V84" s="45"/>
      <c r="W84" s="41"/>
      <c r="X84" s="45"/>
      <c r="Y84" s="45"/>
    </row>
    <row r="85" spans="1:25" ht="120" x14ac:dyDescent="0.25">
      <c r="A85" s="564" t="s">
        <v>5023</v>
      </c>
      <c r="B85" s="564"/>
      <c r="C85" s="564"/>
      <c r="D85" s="564"/>
      <c r="E85" s="754" t="s">
        <v>6983</v>
      </c>
      <c r="F85" s="450" t="s">
        <v>188</v>
      </c>
      <c r="G85" s="12" t="s">
        <v>175</v>
      </c>
      <c r="H85" s="12" t="s">
        <v>189</v>
      </c>
      <c r="I85" s="12" t="s">
        <v>190</v>
      </c>
      <c r="J85" s="60">
        <v>100</v>
      </c>
      <c r="K85" s="40"/>
      <c r="L85" s="60">
        <v>100</v>
      </c>
      <c r="M85" s="40"/>
      <c r="N85" s="60">
        <v>100</v>
      </c>
      <c r="O85" s="40"/>
      <c r="P85" s="60">
        <v>100</v>
      </c>
      <c r="Q85" s="40"/>
      <c r="R85" s="60">
        <v>100</v>
      </c>
      <c r="S85" s="40"/>
      <c r="T85" s="60"/>
      <c r="U85" s="45"/>
      <c r="V85" s="45"/>
      <c r="W85" s="41"/>
      <c r="X85" s="45"/>
      <c r="Y85" s="45"/>
    </row>
    <row r="86" spans="1:25" ht="135" x14ac:dyDescent="0.25">
      <c r="A86" s="564" t="s">
        <v>5024</v>
      </c>
      <c r="B86" s="564"/>
      <c r="C86" s="564"/>
      <c r="D86" s="564"/>
      <c r="E86" s="754" t="s">
        <v>6985</v>
      </c>
      <c r="F86" s="450" t="s">
        <v>191</v>
      </c>
      <c r="G86" s="12" t="s">
        <v>192</v>
      </c>
      <c r="H86" s="12" t="s">
        <v>193</v>
      </c>
      <c r="I86" s="12" t="s">
        <v>194</v>
      </c>
      <c r="J86" s="60">
        <v>100</v>
      </c>
      <c r="K86" s="327" t="s">
        <v>3078</v>
      </c>
      <c r="L86" s="60">
        <v>100</v>
      </c>
      <c r="M86" s="40"/>
      <c r="N86" s="60">
        <v>100</v>
      </c>
      <c r="O86" s="40"/>
      <c r="P86" s="60">
        <v>100</v>
      </c>
      <c r="Q86" s="40"/>
      <c r="R86" s="60">
        <v>100</v>
      </c>
      <c r="S86" s="40"/>
      <c r="T86" s="60"/>
      <c r="U86" s="45"/>
      <c r="V86" s="45"/>
      <c r="W86" s="41"/>
      <c r="X86" s="45"/>
      <c r="Y86" s="45"/>
    </row>
    <row r="87" spans="1:25" ht="165" x14ac:dyDescent="0.25">
      <c r="A87" s="564">
        <v>52</v>
      </c>
      <c r="B87" s="564"/>
      <c r="C87" s="564"/>
      <c r="D87" s="754" t="s">
        <v>234</v>
      </c>
      <c r="E87" s="754"/>
      <c r="F87" s="450" t="s">
        <v>195</v>
      </c>
      <c r="G87" s="12" t="s">
        <v>196</v>
      </c>
      <c r="H87" s="12" t="s">
        <v>197</v>
      </c>
      <c r="I87" s="12" t="s">
        <v>198</v>
      </c>
      <c r="J87" s="60">
        <v>100</v>
      </c>
      <c r="K87" s="328" t="s">
        <v>3079</v>
      </c>
      <c r="L87" s="60">
        <v>100</v>
      </c>
      <c r="M87" s="40"/>
      <c r="N87" s="60">
        <v>100</v>
      </c>
      <c r="O87" s="40"/>
      <c r="P87" s="60">
        <v>100</v>
      </c>
      <c r="Q87" s="40"/>
      <c r="R87" s="60">
        <v>100</v>
      </c>
      <c r="S87" s="40"/>
      <c r="T87" s="45"/>
      <c r="U87" s="41"/>
      <c r="V87" s="45"/>
      <c r="W87" s="41"/>
      <c r="X87" s="45"/>
      <c r="Y87" s="45"/>
    </row>
    <row r="88" spans="1:25" ht="120" x14ac:dyDescent="0.25">
      <c r="A88" s="564">
        <v>53</v>
      </c>
      <c r="B88" s="564"/>
      <c r="C88" s="564"/>
      <c r="D88" s="754" t="s">
        <v>235</v>
      </c>
      <c r="E88" s="754"/>
      <c r="F88" s="450" t="s">
        <v>199</v>
      </c>
      <c r="G88" s="12" t="s">
        <v>175</v>
      </c>
      <c r="H88" s="12" t="s">
        <v>176</v>
      </c>
      <c r="I88" s="12" t="s">
        <v>200</v>
      </c>
      <c r="J88" s="60">
        <v>100</v>
      </c>
      <c r="K88" s="40"/>
      <c r="L88" s="60">
        <v>100</v>
      </c>
      <c r="M88" s="40"/>
      <c r="N88" s="60">
        <v>100</v>
      </c>
      <c r="O88" s="40"/>
      <c r="P88" s="60">
        <v>100</v>
      </c>
      <c r="Q88" s="40"/>
      <c r="R88" s="60">
        <v>100</v>
      </c>
      <c r="S88" s="40"/>
      <c r="T88" s="60"/>
      <c r="U88" s="41"/>
      <c r="V88" s="45"/>
      <c r="W88" s="41"/>
      <c r="X88" s="45"/>
      <c r="Y88" s="45"/>
    </row>
    <row r="89" spans="1:25" ht="195" x14ac:dyDescent="0.25">
      <c r="A89" s="564">
        <v>54</v>
      </c>
      <c r="B89" s="564"/>
      <c r="C89" s="564"/>
      <c r="D89" s="754" t="s">
        <v>236</v>
      </c>
      <c r="E89" s="754"/>
      <c r="F89" s="450" t="s">
        <v>201</v>
      </c>
      <c r="G89" s="12" t="s">
        <v>4971</v>
      </c>
      <c r="H89" s="12" t="s">
        <v>4972</v>
      </c>
      <c r="I89" s="12" t="s">
        <v>4973</v>
      </c>
      <c r="J89" s="60">
        <v>50</v>
      </c>
      <c r="K89" s="329" t="s">
        <v>3080</v>
      </c>
      <c r="L89" s="60">
        <v>50</v>
      </c>
      <c r="M89" s="40"/>
      <c r="N89" s="60">
        <v>50</v>
      </c>
      <c r="O89" s="40"/>
      <c r="P89" s="60">
        <v>50</v>
      </c>
      <c r="Q89" s="40"/>
      <c r="R89" s="60">
        <v>50</v>
      </c>
      <c r="S89" s="40"/>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45</v>
      </c>
      <c r="K90" s="67"/>
      <c r="L90" s="75">
        <f>AVERAGE(L91,L94,L97,L98,L99)</f>
        <v>45</v>
      </c>
      <c r="M90" s="67"/>
      <c r="N90" s="75">
        <f>AVERAGE(N91,N94,N97,N98,N99)</f>
        <v>45</v>
      </c>
      <c r="O90" s="67"/>
      <c r="P90" s="75">
        <f>AVERAGE(P91,P94,P97,P98,P99)</f>
        <v>45</v>
      </c>
      <c r="Q90" s="67"/>
      <c r="R90" s="75">
        <f>AVERAGE(R91,R94,R97,R98,R99)</f>
        <v>45</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75</v>
      </c>
      <c r="K91" s="69"/>
      <c r="L91" s="61">
        <f>AVERAGE(L92,L93)</f>
        <v>75</v>
      </c>
      <c r="M91" s="69"/>
      <c r="N91" s="61">
        <f>AVERAGE(N92,N93)</f>
        <v>75</v>
      </c>
      <c r="O91" s="69"/>
      <c r="P91" s="61">
        <f>AVERAGE(P92,P93)</f>
        <v>75</v>
      </c>
      <c r="Q91" s="69"/>
      <c r="R91" s="61">
        <f>AVERAGE(R92,R93)</f>
        <v>75</v>
      </c>
      <c r="S91" s="69"/>
      <c r="T91" s="61" t="e">
        <f>AVERAGE(T92,T93)</f>
        <v>#DIV/0!</v>
      </c>
      <c r="U91" s="69"/>
      <c r="V91" s="69"/>
      <c r="W91" s="43"/>
      <c r="X91" s="69"/>
      <c r="Y91" s="69"/>
    </row>
    <row r="92" spans="1:25" ht="270" x14ac:dyDescent="0.25">
      <c r="A92" s="564" t="s">
        <v>5025</v>
      </c>
      <c r="B92" s="564"/>
      <c r="C92" s="564"/>
      <c r="D92" s="564"/>
      <c r="E92" s="754" t="s">
        <v>6986</v>
      </c>
      <c r="F92" s="450" t="s">
        <v>203</v>
      </c>
      <c r="G92" s="12" t="s">
        <v>204</v>
      </c>
      <c r="H92" s="12" t="s">
        <v>205</v>
      </c>
      <c r="I92" s="12" t="s">
        <v>5027</v>
      </c>
      <c r="J92" s="65">
        <v>100</v>
      </c>
      <c r="K92" s="330" t="s">
        <v>3081</v>
      </c>
      <c r="L92" s="65">
        <v>100</v>
      </c>
      <c r="M92" s="47"/>
      <c r="N92" s="65">
        <v>100</v>
      </c>
      <c r="O92" s="47"/>
      <c r="P92" s="65">
        <v>100</v>
      </c>
      <c r="Q92" s="47"/>
      <c r="R92" s="65">
        <v>100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2">
        <v>50</v>
      </c>
      <c r="K93" s="331" t="s">
        <v>3082</v>
      </c>
      <c r="L93" s="62">
        <v>50</v>
      </c>
      <c r="M93" s="40"/>
      <c r="N93" s="62">
        <v>50</v>
      </c>
      <c r="O93" s="40"/>
      <c r="P93" s="62">
        <v>50</v>
      </c>
      <c r="Q93" s="40"/>
      <c r="R93" s="62">
        <v>50</v>
      </c>
      <c r="S93" s="40"/>
      <c r="T93" s="46"/>
      <c r="U93" s="40"/>
      <c r="V93" s="46"/>
      <c r="W93" s="40"/>
      <c r="X93" s="46"/>
      <c r="Y93" s="46"/>
    </row>
    <row r="94" spans="1:25" s="52" customFormat="1" ht="69" x14ac:dyDescent="0.25">
      <c r="A94" s="31">
        <v>56</v>
      </c>
      <c r="B94" s="31"/>
      <c r="C94" s="31"/>
      <c r="D94" s="756" t="s">
        <v>645</v>
      </c>
      <c r="E94" s="756"/>
      <c r="F94" s="517" t="s">
        <v>645</v>
      </c>
      <c r="G94" s="30"/>
      <c r="H94" s="30"/>
      <c r="I94" s="30"/>
      <c r="J94" s="61">
        <f>AVERAGE(J95,J96)</f>
        <v>0</v>
      </c>
      <c r="K94" s="43"/>
      <c r="L94" s="61">
        <f>AVERAGE(L95,L96)</f>
        <v>0</v>
      </c>
      <c r="M94" s="69"/>
      <c r="N94" s="61">
        <f>AVERAGE(N95,N96)</f>
        <v>0</v>
      </c>
      <c r="O94" s="69"/>
      <c r="P94" s="61">
        <f>AVERAGE(P95,P96)</f>
        <v>0</v>
      </c>
      <c r="Q94" s="69"/>
      <c r="R94" s="61">
        <f>AVERAGE(R95,R96)</f>
        <v>0</v>
      </c>
      <c r="S94" s="43"/>
      <c r="T94" s="61" t="e">
        <f>AVERAGE(T95,T96)</f>
        <v>#DIV/0!</v>
      </c>
      <c r="U94" s="43"/>
      <c r="V94" s="69"/>
      <c r="W94" s="43"/>
      <c r="X94" s="69"/>
      <c r="Y94" s="69"/>
    </row>
    <row r="95" spans="1:25" ht="75" x14ac:dyDescent="0.25">
      <c r="A95" s="564" t="s">
        <v>572</v>
      </c>
      <c r="B95" s="564"/>
      <c r="C95" s="564"/>
      <c r="D95" s="564"/>
      <c r="E95" s="754" t="s">
        <v>6988</v>
      </c>
      <c r="F95" s="450" t="s">
        <v>207</v>
      </c>
      <c r="G95" s="12" t="s">
        <v>204</v>
      </c>
      <c r="H95" s="12" t="s">
        <v>208</v>
      </c>
      <c r="I95" s="12" t="s">
        <v>5029</v>
      </c>
      <c r="J95" s="62">
        <v>0</v>
      </c>
      <c r="K95" s="40"/>
      <c r="L95" s="62">
        <v>0</v>
      </c>
      <c r="M95" s="40"/>
      <c r="N95" s="62">
        <v>0</v>
      </c>
      <c r="O95" s="40"/>
      <c r="P95" s="62">
        <v>0</v>
      </c>
      <c r="Q95" s="40"/>
      <c r="R95" s="62">
        <v>0</v>
      </c>
      <c r="S95" s="40"/>
      <c r="T95" s="62"/>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2"/>
      <c r="K96" s="40"/>
      <c r="L96" s="62"/>
      <c r="M96" s="46"/>
      <c r="N96" s="62"/>
      <c r="O96" s="46"/>
      <c r="P96" s="62"/>
      <c r="Q96" s="46"/>
      <c r="R96" s="62"/>
      <c r="S96" s="40"/>
      <c r="T96" s="62"/>
      <c r="U96" s="40"/>
      <c r="V96" s="46"/>
      <c r="W96" s="40"/>
      <c r="X96" s="46"/>
      <c r="Y96" s="46"/>
    </row>
    <row r="97" spans="1:25" ht="150" x14ac:dyDescent="0.25">
      <c r="A97" s="564">
        <v>57</v>
      </c>
      <c r="B97" s="564"/>
      <c r="C97" s="564"/>
      <c r="D97" s="754" t="s">
        <v>4963</v>
      </c>
      <c r="E97" s="754"/>
      <c r="F97" s="450" t="s">
        <v>210</v>
      </c>
      <c r="G97" s="12" t="s">
        <v>175</v>
      </c>
      <c r="H97" s="12" t="s">
        <v>176</v>
      </c>
      <c r="I97" s="12" t="s">
        <v>211</v>
      </c>
      <c r="J97" s="62">
        <v>0</v>
      </c>
      <c r="K97" s="40"/>
      <c r="L97" s="62">
        <v>0</v>
      </c>
      <c r="M97" s="40"/>
      <c r="N97" s="62">
        <v>0</v>
      </c>
      <c r="O97" s="40"/>
      <c r="P97" s="62">
        <v>0</v>
      </c>
      <c r="Q97" s="40"/>
      <c r="R97" s="62">
        <v>0</v>
      </c>
      <c r="S97" s="40"/>
      <c r="T97" s="62"/>
      <c r="U97" s="40"/>
      <c r="V97" s="46"/>
      <c r="W97" s="40"/>
      <c r="X97" s="46"/>
      <c r="Y97" s="46"/>
    </row>
    <row r="98" spans="1:25" ht="409.5" x14ac:dyDescent="0.25">
      <c r="A98" s="564">
        <v>58</v>
      </c>
      <c r="B98" s="564"/>
      <c r="C98" s="564"/>
      <c r="D98" s="754" t="s">
        <v>237</v>
      </c>
      <c r="E98" s="754"/>
      <c r="F98" s="450" t="s">
        <v>212</v>
      </c>
      <c r="G98" s="12" t="s">
        <v>192</v>
      </c>
      <c r="H98" s="12" t="s">
        <v>176</v>
      </c>
      <c r="I98" s="12" t="s">
        <v>213</v>
      </c>
      <c r="J98" s="62">
        <v>100</v>
      </c>
      <c r="K98" s="332" t="s">
        <v>3083</v>
      </c>
      <c r="L98" s="62">
        <v>100</v>
      </c>
      <c r="M98" s="40"/>
      <c r="N98" s="62">
        <v>100</v>
      </c>
      <c r="O98" s="40"/>
      <c r="P98" s="62">
        <v>100</v>
      </c>
      <c r="Q98" s="40"/>
      <c r="R98" s="62">
        <v>100</v>
      </c>
      <c r="S98" s="40"/>
      <c r="T98" s="62"/>
      <c r="U98" s="46"/>
      <c r="V98" s="46"/>
      <c r="W98" s="40"/>
      <c r="X98" s="46"/>
      <c r="Y98" s="46"/>
    </row>
    <row r="99" spans="1:25" ht="135" x14ac:dyDescent="0.25">
      <c r="A99" s="564">
        <v>59</v>
      </c>
      <c r="B99" s="564"/>
      <c r="C99" s="564"/>
      <c r="D99" s="754" t="s">
        <v>238</v>
      </c>
      <c r="E99" s="754"/>
      <c r="F99" s="450" t="s">
        <v>214</v>
      </c>
      <c r="G99" s="12" t="s">
        <v>175</v>
      </c>
      <c r="H99" s="12" t="s">
        <v>176</v>
      </c>
      <c r="I99" s="12" t="s">
        <v>202</v>
      </c>
      <c r="J99" s="60">
        <v>50</v>
      </c>
      <c r="K99" s="333" t="s">
        <v>3084</v>
      </c>
      <c r="L99" s="60">
        <v>50</v>
      </c>
      <c r="M99" s="41"/>
      <c r="N99" s="60">
        <v>50</v>
      </c>
      <c r="O99" s="41"/>
      <c r="P99" s="60">
        <v>50</v>
      </c>
      <c r="Q99" s="41"/>
      <c r="R99" s="60">
        <v>50</v>
      </c>
      <c r="S99" s="41"/>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40</v>
      </c>
      <c r="K100" s="44"/>
      <c r="L100" s="75">
        <f>AVERAGE(L101:L105)</f>
        <v>40</v>
      </c>
      <c r="M100" s="67"/>
      <c r="N100" s="75">
        <f>AVERAGE(N101:N105)</f>
        <v>40</v>
      </c>
      <c r="O100" s="67"/>
      <c r="P100" s="75">
        <f>AVERAGE(P101:P105)</f>
        <v>40</v>
      </c>
      <c r="Q100" s="67"/>
      <c r="R100" s="75">
        <f>AVERAGE(R101:R105)</f>
        <v>40</v>
      </c>
      <c r="S100" s="67"/>
      <c r="T100" s="75" t="e">
        <f>AVERAGE(T101:T105)</f>
        <v>#DIV/0!</v>
      </c>
      <c r="U100" s="67"/>
      <c r="V100" s="67" t="e">
        <f>AVERAGE(V101:V105)</f>
        <v>#DIV/0!</v>
      </c>
      <c r="W100" s="44"/>
      <c r="X100" s="67" t="e">
        <f>AVERAGE(X101:X105)</f>
        <v>#DIV/0!</v>
      </c>
      <c r="Y100" s="67"/>
    </row>
    <row r="101" spans="1:25" ht="165" x14ac:dyDescent="0.25">
      <c r="A101" s="564">
        <v>60</v>
      </c>
      <c r="B101" s="564"/>
      <c r="C101" s="564"/>
      <c r="D101" s="754" t="s">
        <v>243</v>
      </c>
      <c r="E101" s="754"/>
      <c r="F101" s="450" t="s">
        <v>215</v>
      </c>
      <c r="G101" s="12" t="s">
        <v>175</v>
      </c>
      <c r="H101" s="12" t="s">
        <v>176</v>
      </c>
      <c r="I101" s="12" t="s">
        <v>216</v>
      </c>
      <c r="J101" s="60">
        <v>50</v>
      </c>
      <c r="K101" s="334" t="s">
        <v>3085</v>
      </c>
      <c r="L101" s="60">
        <v>50</v>
      </c>
      <c r="M101" s="41"/>
      <c r="N101" s="60">
        <v>50</v>
      </c>
      <c r="O101" s="41"/>
      <c r="P101" s="60">
        <v>50</v>
      </c>
      <c r="Q101" s="41"/>
      <c r="R101" s="60">
        <v>50</v>
      </c>
      <c r="S101" s="41"/>
      <c r="T101" s="62"/>
      <c r="U101" s="40"/>
      <c r="V101" s="46"/>
      <c r="W101" s="40"/>
      <c r="X101" s="46"/>
      <c r="Y101" s="46"/>
    </row>
    <row r="102" spans="1:25" ht="60" x14ac:dyDescent="0.25">
      <c r="A102" s="564">
        <v>61</v>
      </c>
      <c r="B102" s="564"/>
      <c r="C102" s="564"/>
      <c r="D102" s="754" t="s">
        <v>242</v>
      </c>
      <c r="E102" s="754"/>
      <c r="F102" s="450" t="s">
        <v>217</v>
      </c>
      <c r="G102" s="12" t="s">
        <v>218</v>
      </c>
      <c r="H102" s="12" t="s">
        <v>219</v>
      </c>
      <c r="I102" s="12" t="s">
        <v>220</v>
      </c>
      <c r="J102" s="60">
        <v>50</v>
      </c>
      <c r="K102" s="41"/>
      <c r="L102" s="60">
        <v>50</v>
      </c>
      <c r="M102" s="41"/>
      <c r="N102" s="60">
        <v>50</v>
      </c>
      <c r="O102" s="41"/>
      <c r="P102" s="60">
        <v>50</v>
      </c>
      <c r="Q102" s="41"/>
      <c r="R102" s="60">
        <v>50</v>
      </c>
      <c r="S102" s="41"/>
      <c r="T102" s="62"/>
      <c r="U102" s="40"/>
      <c r="V102" s="46"/>
      <c r="W102" s="40"/>
      <c r="X102" s="46"/>
      <c r="Y102" s="46"/>
    </row>
    <row r="103" spans="1:25" ht="135" x14ac:dyDescent="0.25">
      <c r="A103" s="564">
        <v>62</v>
      </c>
      <c r="B103" s="564"/>
      <c r="C103" s="564"/>
      <c r="D103" s="754" t="s">
        <v>241</v>
      </c>
      <c r="E103" s="754"/>
      <c r="F103" s="450" t="s">
        <v>221</v>
      </c>
      <c r="G103" s="12" t="s">
        <v>175</v>
      </c>
      <c r="H103" s="12" t="s">
        <v>222</v>
      </c>
      <c r="I103" s="12" t="s">
        <v>202</v>
      </c>
      <c r="J103" s="62">
        <v>0</v>
      </c>
      <c r="K103" s="335" t="s">
        <v>3086</v>
      </c>
      <c r="L103" s="62">
        <v>0</v>
      </c>
      <c r="M103" s="40"/>
      <c r="N103" s="62">
        <v>0</v>
      </c>
      <c r="O103" s="40"/>
      <c r="P103" s="62">
        <v>0</v>
      </c>
      <c r="Q103" s="40"/>
      <c r="R103" s="62">
        <v>0</v>
      </c>
      <c r="S103" s="40"/>
      <c r="T103" s="62"/>
      <c r="U103" s="46"/>
      <c r="V103" s="46"/>
      <c r="W103" s="40"/>
      <c r="X103" s="46"/>
      <c r="Y103" s="46"/>
    </row>
    <row r="104" spans="1:25" ht="270" x14ac:dyDescent="0.25">
      <c r="A104" s="564">
        <v>63</v>
      </c>
      <c r="B104" s="564"/>
      <c r="C104" s="564"/>
      <c r="D104" s="754" t="s">
        <v>240</v>
      </c>
      <c r="E104" s="754"/>
      <c r="F104" s="450" t="s">
        <v>223</v>
      </c>
      <c r="G104" s="12" t="s">
        <v>224</v>
      </c>
      <c r="H104" s="12" t="s">
        <v>225</v>
      </c>
      <c r="I104" s="12" t="s">
        <v>226</v>
      </c>
      <c r="J104" s="60">
        <v>50</v>
      </c>
      <c r="K104" s="336" t="s">
        <v>4967</v>
      </c>
      <c r="L104" s="60">
        <v>50</v>
      </c>
      <c r="M104" s="41"/>
      <c r="N104" s="60">
        <v>50</v>
      </c>
      <c r="O104" s="41"/>
      <c r="P104" s="60">
        <v>50</v>
      </c>
      <c r="Q104" s="41"/>
      <c r="R104" s="60">
        <v>50</v>
      </c>
      <c r="S104" s="41"/>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0">
        <v>50</v>
      </c>
      <c r="K105" s="337" t="s">
        <v>3087</v>
      </c>
      <c r="L105" s="60">
        <v>50</v>
      </c>
      <c r="M105" s="41"/>
      <c r="N105" s="60">
        <v>50</v>
      </c>
      <c r="O105" s="41"/>
      <c r="P105" s="60">
        <v>50</v>
      </c>
      <c r="Q105" s="41"/>
      <c r="R105" s="60">
        <v>50</v>
      </c>
      <c r="S105" s="41"/>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78.541666666666671</v>
      </c>
      <c r="K106" s="67"/>
      <c r="L106" s="75">
        <f>AVERAGE(L107,L112,L115,L140)</f>
        <v>78.541666666666671</v>
      </c>
      <c r="M106" s="67"/>
      <c r="N106" s="75">
        <f>AVERAGE(N107,N112,N115,N140)</f>
        <v>78.541666666666671</v>
      </c>
      <c r="O106" s="67"/>
      <c r="P106" s="75">
        <f>AVERAGE(P107,P112,P115,P140)</f>
        <v>78.541666666666671</v>
      </c>
      <c r="Q106" s="67"/>
      <c r="R106" s="75">
        <f>AVERAGE(R107,R112,R115,R140)</f>
        <v>78.541666666666671</v>
      </c>
      <c r="S106" s="67"/>
      <c r="T106" s="75">
        <f>AVERAGE(T107,T112,T115,T140)</f>
        <v>78.541666666666671</v>
      </c>
      <c r="U106" s="67"/>
      <c r="V106" s="75">
        <f>AVERAGE(V107,V112,V115,V140)</f>
        <v>78.541666666666671</v>
      </c>
      <c r="W106" s="44"/>
      <c r="X106" s="75">
        <f>AVERAGE(X107,X112,X115,X140)</f>
        <v>78.541666666666671</v>
      </c>
      <c r="Y106" s="67"/>
    </row>
    <row r="107" spans="1:25" s="26" customFormat="1" ht="144.75" customHeight="1" x14ac:dyDescent="0.25">
      <c r="A107" s="28"/>
      <c r="B107" s="28"/>
      <c r="C107" s="750" t="s">
        <v>576</v>
      </c>
      <c r="D107" s="28"/>
      <c r="E107" s="28"/>
      <c r="F107" s="502" t="s">
        <v>5031</v>
      </c>
      <c r="G107" s="28"/>
      <c r="H107" s="28"/>
      <c r="I107" s="28"/>
      <c r="J107" s="75">
        <f>AVERAGE(J108:J111)</f>
        <v>66.666666666666671</v>
      </c>
      <c r="K107" s="67"/>
      <c r="L107" s="75">
        <f>AVERAGE(L108:L111)</f>
        <v>66.666666666666671</v>
      </c>
      <c r="M107" s="67"/>
      <c r="N107" s="75">
        <f>AVERAGE(N108:N111)</f>
        <v>66.666666666666671</v>
      </c>
      <c r="O107" s="67"/>
      <c r="P107" s="75">
        <f>AVERAGE(P108:P111)</f>
        <v>66.666666666666671</v>
      </c>
      <c r="Q107" s="67"/>
      <c r="R107" s="75">
        <f>AVERAGE(R108:R111)</f>
        <v>66.666666666666671</v>
      </c>
      <c r="S107" s="67"/>
      <c r="T107" s="75">
        <f>AVERAGE(T108:T111)</f>
        <v>66.666666666666671</v>
      </c>
      <c r="U107" s="67"/>
      <c r="V107" s="75">
        <f>AVERAGE(V108:V111)</f>
        <v>66.666666666666671</v>
      </c>
      <c r="W107" s="44"/>
      <c r="X107" s="75">
        <f>AVERAGE(X108:X111)</f>
        <v>66.666666666666671</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1"/>
      <c r="N108" s="60">
        <v>0</v>
      </c>
      <c r="O108" s="41"/>
      <c r="P108" s="60">
        <v>0</v>
      </c>
      <c r="Q108" s="41"/>
      <c r="R108" s="60">
        <v>0</v>
      </c>
      <c r="S108" s="41"/>
      <c r="T108" s="60">
        <v>0</v>
      </c>
      <c r="U108" s="41"/>
      <c r="V108" s="60">
        <v>0</v>
      </c>
      <c r="W108" s="41"/>
      <c r="X108" s="60">
        <v>0</v>
      </c>
      <c r="Y108" s="41"/>
    </row>
    <row r="109" spans="1:25" ht="120" x14ac:dyDescent="0.25">
      <c r="A109" s="564">
        <v>66</v>
      </c>
      <c r="B109" s="564"/>
      <c r="C109" s="564"/>
      <c r="D109" s="754" t="s">
        <v>304</v>
      </c>
      <c r="E109" s="754"/>
      <c r="F109" s="450" t="s">
        <v>5503</v>
      </c>
      <c r="G109" s="12" t="s">
        <v>248</v>
      </c>
      <c r="H109" s="12" t="s">
        <v>249</v>
      </c>
      <c r="I109" s="12" t="s">
        <v>247</v>
      </c>
      <c r="J109" s="60"/>
      <c r="K109" s="41"/>
      <c r="L109" s="60"/>
      <c r="M109" s="45"/>
      <c r="N109" s="60"/>
      <c r="O109" s="45"/>
      <c r="P109" s="60"/>
      <c r="Q109" s="45"/>
      <c r="R109" s="60"/>
      <c r="S109" s="45"/>
      <c r="T109" s="60"/>
      <c r="U109" s="45"/>
      <c r="V109" s="60"/>
      <c r="W109" s="41"/>
      <c r="X109" s="60"/>
      <c r="Y109" s="45"/>
    </row>
    <row r="110" spans="1:25" ht="120" x14ac:dyDescent="0.25">
      <c r="A110" s="564">
        <v>67</v>
      </c>
      <c r="B110" s="564"/>
      <c r="C110" s="564"/>
      <c r="D110" s="754" t="s">
        <v>306</v>
      </c>
      <c r="E110" s="754"/>
      <c r="F110" s="450" t="s">
        <v>250</v>
      </c>
      <c r="G110" s="12" t="s">
        <v>248</v>
      </c>
      <c r="H110" s="12" t="s">
        <v>251</v>
      </c>
      <c r="I110" s="12" t="s">
        <v>247</v>
      </c>
      <c r="J110" s="60">
        <v>100</v>
      </c>
      <c r="K110" s="41"/>
      <c r="L110" s="60">
        <v>100</v>
      </c>
      <c r="M110" s="41"/>
      <c r="N110" s="60">
        <v>100</v>
      </c>
      <c r="O110" s="41"/>
      <c r="P110" s="60">
        <v>100</v>
      </c>
      <c r="Q110" s="41"/>
      <c r="R110" s="60">
        <v>100</v>
      </c>
      <c r="S110" s="41"/>
      <c r="T110" s="60">
        <v>100</v>
      </c>
      <c r="U110" s="41"/>
      <c r="V110" s="60">
        <v>100</v>
      </c>
      <c r="W110" s="41"/>
      <c r="X110" s="60">
        <v>100</v>
      </c>
      <c r="Y110" s="41"/>
    </row>
    <row r="111" spans="1:25" ht="45" x14ac:dyDescent="0.25">
      <c r="A111" s="564">
        <v>68</v>
      </c>
      <c r="B111" s="564"/>
      <c r="C111" s="564"/>
      <c r="D111" s="754" t="s">
        <v>305</v>
      </c>
      <c r="E111" s="754"/>
      <c r="F111" s="450" t="s">
        <v>252</v>
      </c>
      <c r="G111" s="12" t="s">
        <v>253</v>
      </c>
      <c r="H111" s="12" t="s">
        <v>254</v>
      </c>
      <c r="I111" s="12" t="s">
        <v>255</v>
      </c>
      <c r="J111" s="60">
        <v>100</v>
      </c>
      <c r="K111" s="41"/>
      <c r="L111" s="60">
        <v>100</v>
      </c>
      <c r="M111" s="41"/>
      <c r="N111" s="60">
        <v>100</v>
      </c>
      <c r="O111" s="41"/>
      <c r="P111" s="60">
        <v>100</v>
      </c>
      <c r="Q111" s="41"/>
      <c r="R111" s="60">
        <v>100</v>
      </c>
      <c r="S111" s="41"/>
      <c r="T111" s="60">
        <v>100</v>
      </c>
      <c r="U111" s="41"/>
      <c r="V111" s="60">
        <v>100</v>
      </c>
      <c r="W111" s="41"/>
      <c r="X111" s="60">
        <v>100</v>
      </c>
      <c r="Y111" s="41"/>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41"/>
      <c r="L113" s="60">
        <v>100</v>
      </c>
      <c r="M113" s="41"/>
      <c r="N113" s="60">
        <v>100</v>
      </c>
      <c r="O113" s="41"/>
      <c r="P113" s="60">
        <v>100</v>
      </c>
      <c r="Q113" s="41"/>
      <c r="R113" s="60">
        <v>100</v>
      </c>
      <c r="S113" s="41"/>
      <c r="T113" s="60">
        <v>100</v>
      </c>
      <c r="U113" s="41"/>
      <c r="V113" s="60">
        <v>100</v>
      </c>
      <c r="W113" s="41"/>
      <c r="X113" s="60">
        <v>100</v>
      </c>
      <c r="Y113" s="41"/>
    </row>
    <row r="114" spans="1:25" ht="60" x14ac:dyDescent="0.25">
      <c r="A114" s="564">
        <v>70</v>
      </c>
      <c r="B114" s="564"/>
      <c r="C114" s="564"/>
      <c r="D114" s="754" t="s">
        <v>308</v>
      </c>
      <c r="E114" s="754"/>
      <c r="F114" s="450" t="s">
        <v>259</v>
      </c>
      <c r="G114" s="12" t="s">
        <v>260</v>
      </c>
      <c r="H114" s="12" t="s">
        <v>261</v>
      </c>
      <c r="I114" s="12" t="s">
        <v>262</v>
      </c>
      <c r="J114" s="60">
        <v>100</v>
      </c>
      <c r="K114" s="41"/>
      <c r="L114" s="60">
        <v>100</v>
      </c>
      <c r="M114" s="41"/>
      <c r="N114" s="60">
        <v>100</v>
      </c>
      <c r="O114" s="41"/>
      <c r="P114" s="60">
        <v>100</v>
      </c>
      <c r="Q114" s="41"/>
      <c r="R114" s="60">
        <v>100</v>
      </c>
      <c r="S114" s="41"/>
      <c r="T114" s="60">
        <v>100</v>
      </c>
      <c r="U114" s="41"/>
      <c r="V114" s="60">
        <v>100</v>
      </c>
      <c r="W114" s="41"/>
      <c r="X114" s="60">
        <v>100</v>
      </c>
      <c r="Y114" s="41"/>
    </row>
    <row r="115" spans="1:25" s="26" customFormat="1" ht="72" customHeight="1" x14ac:dyDescent="0.25">
      <c r="A115" s="28"/>
      <c r="B115" s="28"/>
      <c r="C115" s="750" t="s">
        <v>578</v>
      </c>
      <c r="D115" s="28"/>
      <c r="E115" s="1023"/>
      <c r="F115" s="762" t="s">
        <v>530</v>
      </c>
      <c r="G115" s="751"/>
      <c r="H115" s="751"/>
      <c r="I115" s="751"/>
      <c r="J115" s="75">
        <f>AVERAGE(J116,J122,J128,J134)</f>
        <v>67.5</v>
      </c>
      <c r="K115" s="44"/>
      <c r="L115" s="75">
        <f>AVERAGE(L116,L122,L128,L134)</f>
        <v>67.5</v>
      </c>
      <c r="M115" s="67"/>
      <c r="N115" s="75">
        <f>AVERAGE(N116,N122,N128,N134)</f>
        <v>67.5</v>
      </c>
      <c r="O115" s="67"/>
      <c r="P115" s="75">
        <f>AVERAGE(P116,P122,P128,P134)</f>
        <v>67.5</v>
      </c>
      <c r="Q115" s="67"/>
      <c r="R115" s="75">
        <f>AVERAGE(R116,R122,R128,R134)</f>
        <v>67.5</v>
      </c>
      <c r="S115" s="67"/>
      <c r="T115" s="75">
        <f>AVERAGE(T116,T122,T128,T134)</f>
        <v>67.5</v>
      </c>
      <c r="U115" s="67"/>
      <c r="V115" s="75">
        <f>AVERAGE(V116,V122,V128,V134)</f>
        <v>67.5</v>
      </c>
      <c r="W115" s="44"/>
      <c r="X115" s="75">
        <f>AVERAGE(X116,X122,X128,X134)</f>
        <v>67.5</v>
      </c>
      <c r="Y115" s="67"/>
    </row>
    <row r="116" spans="1:25" s="52" customFormat="1" ht="72" customHeight="1" x14ac:dyDescent="0.25">
      <c r="A116" s="31">
        <v>71</v>
      </c>
      <c r="B116" s="31"/>
      <c r="C116" s="758"/>
      <c r="D116" s="763" t="s">
        <v>646</v>
      </c>
      <c r="E116" s="763"/>
      <c r="F116" s="764" t="s">
        <v>646</v>
      </c>
      <c r="G116" s="30"/>
      <c r="H116" s="30"/>
      <c r="I116" s="30"/>
      <c r="J116" s="61">
        <f>AVERAGE(J117:J121)</f>
        <v>80</v>
      </c>
      <c r="K116" s="43"/>
      <c r="L116" s="61">
        <f>AVERAGE(L117:L121)</f>
        <v>80</v>
      </c>
      <c r="M116" s="69"/>
      <c r="N116" s="61">
        <f>AVERAGE(N117:N121)</f>
        <v>80</v>
      </c>
      <c r="O116" s="69"/>
      <c r="P116" s="61">
        <f>AVERAGE(P117:P121)</f>
        <v>80</v>
      </c>
      <c r="Q116" s="69"/>
      <c r="R116" s="61">
        <f>AVERAGE(R117:R121)</f>
        <v>80</v>
      </c>
      <c r="S116" s="69"/>
      <c r="T116" s="61">
        <f>AVERAGE(T117:T121)</f>
        <v>80</v>
      </c>
      <c r="U116" s="69"/>
      <c r="V116" s="61">
        <f>AVERAGE(V117:V121)</f>
        <v>80</v>
      </c>
      <c r="W116" s="43"/>
      <c r="X116" s="61">
        <f>AVERAGE(X117:X121)</f>
        <v>80</v>
      </c>
      <c r="Y116" s="69"/>
    </row>
    <row r="117" spans="1:25" ht="300" x14ac:dyDescent="0.25">
      <c r="A117" s="564" t="s">
        <v>5033</v>
      </c>
      <c r="B117" s="564"/>
      <c r="C117" s="564"/>
      <c r="D117" s="564"/>
      <c r="E117" s="754" t="s">
        <v>6991</v>
      </c>
      <c r="F117" s="450" t="s">
        <v>263</v>
      </c>
      <c r="G117" s="12" t="s">
        <v>5034</v>
      </c>
      <c r="H117" s="12" t="s">
        <v>5035</v>
      </c>
      <c r="I117" s="12" t="s">
        <v>5036</v>
      </c>
      <c r="J117" s="60">
        <v>100</v>
      </c>
      <c r="K117" s="338" t="s">
        <v>3088</v>
      </c>
      <c r="L117" s="60">
        <v>100</v>
      </c>
      <c r="M117" s="41"/>
      <c r="N117" s="60">
        <v>100</v>
      </c>
      <c r="O117" s="41"/>
      <c r="P117" s="60">
        <v>100</v>
      </c>
      <c r="Q117" s="41"/>
      <c r="R117" s="60">
        <v>100</v>
      </c>
      <c r="S117" s="41"/>
      <c r="T117" s="60">
        <v>100</v>
      </c>
      <c r="U117" s="41"/>
      <c r="V117" s="60">
        <v>100</v>
      </c>
      <c r="W117" s="41"/>
      <c r="X117" s="60">
        <v>100</v>
      </c>
      <c r="Y117" s="41"/>
    </row>
    <row r="118" spans="1:25" ht="210" x14ac:dyDescent="0.25">
      <c r="A118" s="564" t="s">
        <v>5037</v>
      </c>
      <c r="B118" s="564"/>
      <c r="C118" s="564"/>
      <c r="D118" s="564"/>
      <c r="E118" s="754" t="s">
        <v>6990</v>
      </c>
      <c r="F118" s="450" t="s">
        <v>264</v>
      </c>
      <c r="G118" s="12" t="s">
        <v>265</v>
      </c>
      <c r="H118" s="12" t="s">
        <v>266</v>
      </c>
      <c r="I118" s="12" t="s">
        <v>267</v>
      </c>
      <c r="J118" s="60">
        <v>100</v>
      </c>
      <c r="K118" s="338" t="s">
        <v>3089</v>
      </c>
      <c r="L118" s="60">
        <v>100</v>
      </c>
      <c r="M118" s="41"/>
      <c r="N118" s="60">
        <v>100</v>
      </c>
      <c r="O118" s="41"/>
      <c r="P118" s="60">
        <v>100</v>
      </c>
      <c r="Q118" s="41"/>
      <c r="R118" s="60">
        <v>100</v>
      </c>
      <c r="S118" s="41"/>
      <c r="T118" s="60">
        <v>100</v>
      </c>
      <c r="U118" s="41"/>
      <c r="V118" s="60">
        <v>100</v>
      </c>
      <c r="W118" s="41"/>
      <c r="X118" s="60">
        <v>100</v>
      </c>
      <c r="Y118" s="41"/>
    </row>
    <row r="119" spans="1:25" ht="195" x14ac:dyDescent="0.25">
      <c r="A119" s="564" t="s">
        <v>5038</v>
      </c>
      <c r="B119" s="564"/>
      <c r="C119" s="564"/>
      <c r="D119" s="564"/>
      <c r="E119" s="754" t="s">
        <v>6992</v>
      </c>
      <c r="F119" s="450" t="s">
        <v>268</v>
      </c>
      <c r="G119" s="12" t="s">
        <v>269</v>
      </c>
      <c r="H119" s="12" t="s">
        <v>270</v>
      </c>
      <c r="I119" s="12" t="s">
        <v>271</v>
      </c>
      <c r="J119" s="60">
        <v>50</v>
      </c>
      <c r="K119" s="338" t="s">
        <v>3090</v>
      </c>
      <c r="L119" s="60">
        <v>50</v>
      </c>
      <c r="M119" s="41"/>
      <c r="N119" s="60">
        <v>50</v>
      </c>
      <c r="O119" s="41"/>
      <c r="P119" s="60">
        <v>50</v>
      </c>
      <c r="Q119" s="41"/>
      <c r="R119" s="60">
        <v>50</v>
      </c>
      <c r="S119" s="41"/>
      <c r="T119" s="60">
        <v>50</v>
      </c>
      <c r="U119" s="41"/>
      <c r="V119" s="60">
        <v>50</v>
      </c>
      <c r="W119" s="41"/>
      <c r="X119" s="60">
        <v>50</v>
      </c>
      <c r="Y119" s="41"/>
    </row>
    <row r="120" spans="1:25" ht="240" x14ac:dyDescent="0.25">
      <c r="A120" s="564" t="s">
        <v>5039</v>
      </c>
      <c r="B120" s="564"/>
      <c r="C120" s="564"/>
      <c r="D120" s="564"/>
      <c r="E120" s="754" t="s">
        <v>6993</v>
      </c>
      <c r="F120" s="450" t="s">
        <v>272</v>
      </c>
      <c r="G120" s="12" t="s">
        <v>273</v>
      </c>
      <c r="H120" s="12" t="s">
        <v>274</v>
      </c>
      <c r="I120" s="12" t="s">
        <v>275</v>
      </c>
      <c r="J120" s="60">
        <v>50</v>
      </c>
      <c r="K120" s="338" t="s">
        <v>3091</v>
      </c>
      <c r="L120" s="60">
        <v>50</v>
      </c>
      <c r="M120" s="41"/>
      <c r="N120" s="60">
        <v>50</v>
      </c>
      <c r="O120" s="41"/>
      <c r="P120" s="60">
        <v>50</v>
      </c>
      <c r="Q120" s="41"/>
      <c r="R120" s="60">
        <v>50</v>
      </c>
      <c r="S120" s="41"/>
      <c r="T120" s="60">
        <v>50</v>
      </c>
      <c r="U120" s="41"/>
      <c r="V120" s="60">
        <v>50</v>
      </c>
      <c r="W120" s="41"/>
      <c r="X120" s="60">
        <v>50</v>
      </c>
      <c r="Y120" s="41"/>
    </row>
    <row r="121" spans="1:25" ht="285" x14ac:dyDescent="0.25">
      <c r="A121" s="564" t="s">
        <v>5040</v>
      </c>
      <c r="B121" s="564"/>
      <c r="C121" s="564"/>
      <c r="D121" s="564"/>
      <c r="E121" s="754" t="s">
        <v>6994</v>
      </c>
      <c r="F121" s="450" t="s">
        <v>276</v>
      </c>
      <c r="G121" s="12" t="s">
        <v>277</v>
      </c>
      <c r="H121" s="12" t="s">
        <v>278</v>
      </c>
      <c r="I121" s="12" t="s">
        <v>5119</v>
      </c>
      <c r="J121" s="60">
        <v>100</v>
      </c>
      <c r="K121" s="338" t="s">
        <v>3092</v>
      </c>
      <c r="L121" s="60">
        <v>100</v>
      </c>
      <c r="M121" s="41"/>
      <c r="N121" s="60">
        <v>100</v>
      </c>
      <c r="O121" s="41"/>
      <c r="P121" s="60">
        <v>100</v>
      </c>
      <c r="Q121" s="41"/>
      <c r="R121" s="60">
        <v>100</v>
      </c>
      <c r="S121" s="41"/>
      <c r="T121" s="60">
        <v>100</v>
      </c>
      <c r="U121" s="41"/>
      <c r="V121" s="60">
        <v>100</v>
      </c>
      <c r="W121" s="41"/>
      <c r="X121" s="60">
        <v>100</v>
      </c>
      <c r="Y121" s="41"/>
    </row>
    <row r="122" spans="1:25" s="52" customFormat="1" ht="69" x14ac:dyDescent="0.25">
      <c r="A122" s="31">
        <v>72</v>
      </c>
      <c r="B122" s="31"/>
      <c r="C122" s="31"/>
      <c r="D122" s="763" t="s">
        <v>6995</v>
      </c>
      <c r="E122" s="763"/>
      <c r="F122" s="517" t="s">
        <v>647</v>
      </c>
      <c r="G122" s="30"/>
      <c r="H122" s="30"/>
      <c r="I122" s="30"/>
      <c r="J122" s="61">
        <f>AVERAGE(J123:J127)</f>
        <v>70</v>
      </c>
      <c r="K122" s="43"/>
      <c r="L122" s="61">
        <f>AVERAGE(L123:L127)</f>
        <v>70</v>
      </c>
      <c r="M122" s="69"/>
      <c r="N122" s="61">
        <f>AVERAGE(N123:N127)</f>
        <v>70</v>
      </c>
      <c r="O122" s="69"/>
      <c r="P122" s="61">
        <f>AVERAGE(P123:P127)</f>
        <v>70</v>
      </c>
      <c r="Q122" s="69"/>
      <c r="R122" s="61">
        <f>AVERAGE(R123:R127)</f>
        <v>70</v>
      </c>
      <c r="S122" s="69"/>
      <c r="T122" s="61">
        <f>AVERAGE(T123:T127)</f>
        <v>70</v>
      </c>
      <c r="U122" s="69"/>
      <c r="V122" s="61">
        <f>AVERAGE(V123:V127)</f>
        <v>70</v>
      </c>
      <c r="W122" s="43"/>
      <c r="X122" s="61">
        <f>AVERAGE(X123:X127)</f>
        <v>70</v>
      </c>
      <c r="Y122" s="69"/>
    </row>
    <row r="123" spans="1:25" ht="90" x14ac:dyDescent="0.25">
      <c r="A123" s="564" t="s">
        <v>579</v>
      </c>
      <c r="B123" s="564"/>
      <c r="C123" s="564"/>
      <c r="D123" s="564"/>
      <c r="E123" s="754" t="s">
        <v>6991</v>
      </c>
      <c r="F123" s="450" t="s">
        <v>279</v>
      </c>
      <c r="G123" s="12" t="s">
        <v>5041</v>
      </c>
      <c r="H123" s="12" t="s">
        <v>5042</v>
      </c>
      <c r="I123" s="12" t="s">
        <v>5043</v>
      </c>
      <c r="J123" s="60">
        <v>100</v>
      </c>
      <c r="K123" s="41"/>
      <c r="L123" s="60">
        <v>100</v>
      </c>
      <c r="M123" s="41"/>
      <c r="N123" s="60">
        <v>100</v>
      </c>
      <c r="O123" s="41"/>
      <c r="P123" s="60">
        <v>100</v>
      </c>
      <c r="Q123" s="41"/>
      <c r="R123" s="60">
        <v>100</v>
      </c>
      <c r="S123" s="41"/>
      <c r="T123" s="60">
        <v>100</v>
      </c>
      <c r="U123" s="41"/>
      <c r="V123" s="60">
        <v>100</v>
      </c>
      <c r="W123" s="41"/>
      <c r="X123" s="60">
        <v>100</v>
      </c>
      <c r="Y123" s="41"/>
    </row>
    <row r="124" spans="1:25" ht="105" x14ac:dyDescent="0.25">
      <c r="A124" s="564" t="s">
        <v>580</v>
      </c>
      <c r="B124" s="564"/>
      <c r="C124" s="564"/>
      <c r="D124" s="564"/>
      <c r="E124" s="754" t="s">
        <v>6990</v>
      </c>
      <c r="F124" s="450" t="s">
        <v>280</v>
      </c>
      <c r="G124" s="12" t="s">
        <v>281</v>
      </c>
      <c r="H124" s="12" t="s">
        <v>282</v>
      </c>
      <c r="I124" s="12" t="s">
        <v>267</v>
      </c>
      <c r="J124" s="60">
        <v>50</v>
      </c>
      <c r="K124" s="41"/>
      <c r="L124" s="60">
        <v>50</v>
      </c>
      <c r="M124" s="41"/>
      <c r="N124" s="60">
        <v>50</v>
      </c>
      <c r="O124" s="41"/>
      <c r="P124" s="60">
        <v>50</v>
      </c>
      <c r="Q124" s="41"/>
      <c r="R124" s="60">
        <v>50</v>
      </c>
      <c r="S124" s="41"/>
      <c r="T124" s="60">
        <v>50</v>
      </c>
      <c r="U124" s="41"/>
      <c r="V124" s="60">
        <v>50</v>
      </c>
      <c r="W124" s="41"/>
      <c r="X124" s="60">
        <v>50</v>
      </c>
      <c r="Y124" s="41"/>
    </row>
    <row r="125" spans="1:25" ht="210" x14ac:dyDescent="0.25">
      <c r="A125" s="564" t="s">
        <v>581</v>
      </c>
      <c r="B125" s="564"/>
      <c r="C125" s="564"/>
      <c r="D125" s="564"/>
      <c r="E125" s="754" t="s">
        <v>6992</v>
      </c>
      <c r="F125" s="450" t="s">
        <v>283</v>
      </c>
      <c r="G125" s="12" t="s">
        <v>269</v>
      </c>
      <c r="H125" s="12" t="s">
        <v>270</v>
      </c>
      <c r="I125" s="12" t="s">
        <v>271</v>
      </c>
      <c r="J125" s="60">
        <v>0</v>
      </c>
      <c r="K125" s="339" t="s">
        <v>3093</v>
      </c>
      <c r="L125" s="60">
        <v>0</v>
      </c>
      <c r="M125" s="46"/>
      <c r="N125" s="60">
        <v>0</v>
      </c>
      <c r="O125" s="46"/>
      <c r="P125" s="60">
        <v>0</v>
      </c>
      <c r="Q125" s="46"/>
      <c r="R125" s="60">
        <v>0</v>
      </c>
      <c r="S125" s="46"/>
      <c r="T125" s="60">
        <v>0</v>
      </c>
      <c r="U125" s="46"/>
      <c r="V125" s="60">
        <v>0</v>
      </c>
      <c r="W125" s="41"/>
      <c r="X125" s="60">
        <v>0</v>
      </c>
      <c r="Y125" s="46"/>
    </row>
    <row r="126" spans="1:25" ht="165" x14ac:dyDescent="0.25">
      <c r="A126" s="564" t="s">
        <v>582</v>
      </c>
      <c r="B126" s="564"/>
      <c r="C126" s="564"/>
      <c r="D126" s="564"/>
      <c r="E126" s="754" t="s">
        <v>6993</v>
      </c>
      <c r="F126" s="450" t="s">
        <v>272</v>
      </c>
      <c r="G126" s="12" t="s">
        <v>273</v>
      </c>
      <c r="H126" s="12" t="s">
        <v>274</v>
      </c>
      <c r="I126" s="12" t="s">
        <v>275</v>
      </c>
      <c r="J126" s="60">
        <v>100</v>
      </c>
      <c r="K126" s="47"/>
      <c r="L126" s="60">
        <v>100</v>
      </c>
      <c r="M126" s="47"/>
      <c r="N126" s="60">
        <v>100</v>
      </c>
      <c r="O126" s="47"/>
      <c r="P126" s="60">
        <v>100</v>
      </c>
      <c r="Q126" s="47"/>
      <c r="R126" s="60">
        <v>100</v>
      </c>
      <c r="S126" s="47"/>
      <c r="T126" s="60">
        <v>100</v>
      </c>
      <c r="U126" s="47"/>
      <c r="V126" s="60">
        <v>100</v>
      </c>
      <c r="W126" s="41"/>
      <c r="X126" s="60">
        <v>100</v>
      </c>
      <c r="Y126" s="47"/>
    </row>
    <row r="127" spans="1:25" ht="165" x14ac:dyDescent="0.25">
      <c r="A127" s="564" t="s">
        <v>583</v>
      </c>
      <c r="B127" s="564"/>
      <c r="C127" s="564"/>
      <c r="D127" s="564"/>
      <c r="E127" s="754" t="s">
        <v>6994</v>
      </c>
      <c r="F127" s="450" t="s">
        <v>276</v>
      </c>
      <c r="G127" s="12" t="s">
        <v>277</v>
      </c>
      <c r="H127" s="12" t="s">
        <v>278</v>
      </c>
      <c r="I127" s="12" t="s">
        <v>5119</v>
      </c>
      <c r="J127" s="60">
        <v>100</v>
      </c>
      <c r="K127" s="338" t="s">
        <v>7188</v>
      </c>
      <c r="L127" s="60">
        <v>100</v>
      </c>
      <c r="M127" s="47"/>
      <c r="N127" s="60">
        <v>100</v>
      </c>
      <c r="O127" s="47"/>
      <c r="P127" s="60">
        <v>100</v>
      </c>
      <c r="Q127" s="47"/>
      <c r="R127" s="60">
        <v>100</v>
      </c>
      <c r="S127" s="47"/>
      <c r="T127" s="60">
        <v>100</v>
      </c>
      <c r="U127" s="47"/>
      <c r="V127" s="60">
        <v>100</v>
      </c>
      <c r="W127" s="41"/>
      <c r="X127" s="60">
        <v>100</v>
      </c>
      <c r="Y127" s="47"/>
    </row>
    <row r="128" spans="1:25" s="52" customFormat="1" ht="51.75" x14ac:dyDescent="0.25">
      <c r="A128" s="31">
        <v>73</v>
      </c>
      <c r="B128" s="31"/>
      <c r="C128" s="31"/>
      <c r="D128" s="763" t="s">
        <v>6996</v>
      </c>
      <c r="E128" s="763"/>
      <c r="F128" s="517" t="s">
        <v>648</v>
      </c>
      <c r="G128" s="30"/>
      <c r="H128" s="30"/>
      <c r="I128" s="30"/>
      <c r="J128" s="61">
        <f>AVERAGE(J129:J133)</f>
        <v>50</v>
      </c>
      <c r="K128" s="43"/>
      <c r="L128" s="61">
        <f>AVERAGE(L129:L133)</f>
        <v>50</v>
      </c>
      <c r="M128" s="69"/>
      <c r="N128" s="61">
        <f>AVERAGE(N129:N133)</f>
        <v>50</v>
      </c>
      <c r="O128" s="69"/>
      <c r="P128" s="61">
        <f>AVERAGE(P129:P133)</f>
        <v>50</v>
      </c>
      <c r="Q128" s="69"/>
      <c r="R128" s="61">
        <f>AVERAGE(R129:R133)</f>
        <v>50</v>
      </c>
      <c r="S128" s="69"/>
      <c r="T128" s="61">
        <f>AVERAGE(T129:T133)</f>
        <v>50</v>
      </c>
      <c r="U128" s="69"/>
      <c r="V128" s="61">
        <f>AVERAGE(V129:V133)</f>
        <v>50</v>
      </c>
      <c r="W128" s="43"/>
      <c r="X128" s="61">
        <f>AVERAGE(X129:X133)</f>
        <v>50</v>
      </c>
      <c r="Y128" s="69"/>
    </row>
    <row r="129" spans="1:25" ht="105" x14ac:dyDescent="0.25">
      <c r="A129" s="564" t="s">
        <v>584</v>
      </c>
      <c r="B129" s="564"/>
      <c r="C129" s="564"/>
      <c r="D129" s="564"/>
      <c r="E129" s="754" t="s">
        <v>6991</v>
      </c>
      <c r="F129" s="450" t="s">
        <v>284</v>
      </c>
      <c r="G129" s="12" t="s">
        <v>5044</v>
      </c>
      <c r="H129" s="12" t="s">
        <v>5045</v>
      </c>
      <c r="I129" s="12" t="s">
        <v>5046</v>
      </c>
      <c r="J129" s="60">
        <v>50</v>
      </c>
      <c r="K129" s="340" t="s">
        <v>3094</v>
      </c>
      <c r="L129" s="60">
        <v>50</v>
      </c>
      <c r="M129" s="47"/>
      <c r="N129" s="60">
        <v>50</v>
      </c>
      <c r="O129" s="47"/>
      <c r="P129" s="60">
        <v>50</v>
      </c>
      <c r="Q129" s="47"/>
      <c r="R129" s="60">
        <v>50</v>
      </c>
      <c r="S129" s="47"/>
      <c r="T129" s="60">
        <v>50</v>
      </c>
      <c r="U129" s="47"/>
      <c r="V129" s="60">
        <v>50</v>
      </c>
      <c r="W129" s="41"/>
      <c r="X129" s="60">
        <v>50</v>
      </c>
      <c r="Y129" s="47"/>
    </row>
    <row r="130" spans="1:25" ht="105" x14ac:dyDescent="0.25">
      <c r="A130" s="564" t="s">
        <v>585</v>
      </c>
      <c r="B130" s="564"/>
      <c r="C130" s="564"/>
      <c r="D130" s="564"/>
      <c r="E130" s="754" t="s">
        <v>6990</v>
      </c>
      <c r="F130" s="450" t="s">
        <v>287</v>
      </c>
      <c r="G130" s="12" t="s">
        <v>265</v>
      </c>
      <c r="H130" s="12" t="s">
        <v>282</v>
      </c>
      <c r="I130" s="12" t="s">
        <v>288</v>
      </c>
      <c r="J130" s="60">
        <v>0</v>
      </c>
      <c r="K130" s="47"/>
      <c r="L130" s="60">
        <v>0</v>
      </c>
      <c r="M130" s="47"/>
      <c r="N130" s="60">
        <v>0</v>
      </c>
      <c r="O130" s="47"/>
      <c r="P130" s="60">
        <v>0</v>
      </c>
      <c r="Q130" s="47"/>
      <c r="R130" s="60">
        <v>0</v>
      </c>
      <c r="S130" s="47"/>
      <c r="T130" s="60">
        <v>0</v>
      </c>
      <c r="U130" s="47"/>
      <c r="V130" s="60">
        <v>0</v>
      </c>
      <c r="W130" s="41"/>
      <c r="X130" s="60">
        <v>0</v>
      </c>
      <c r="Y130" s="47"/>
    </row>
    <row r="131" spans="1:25" ht="45" x14ac:dyDescent="0.25">
      <c r="A131" s="564" t="s">
        <v>586</v>
      </c>
      <c r="B131" s="564"/>
      <c r="C131" s="564"/>
      <c r="D131" s="564"/>
      <c r="E131" s="754" t="s">
        <v>6992</v>
      </c>
      <c r="F131" s="450" t="s">
        <v>268</v>
      </c>
      <c r="G131" s="12" t="s">
        <v>269</v>
      </c>
      <c r="H131" s="12" t="s">
        <v>270</v>
      </c>
      <c r="I131" s="12" t="s">
        <v>271</v>
      </c>
      <c r="J131" s="60">
        <v>100</v>
      </c>
      <c r="K131" s="47"/>
      <c r="L131" s="60">
        <v>100</v>
      </c>
      <c r="M131" s="47"/>
      <c r="N131" s="60">
        <v>100</v>
      </c>
      <c r="O131" s="47"/>
      <c r="P131" s="60">
        <v>100</v>
      </c>
      <c r="Q131" s="47"/>
      <c r="R131" s="60">
        <v>100</v>
      </c>
      <c r="S131" s="47"/>
      <c r="T131" s="60">
        <v>100</v>
      </c>
      <c r="U131" s="47"/>
      <c r="V131" s="60">
        <v>100</v>
      </c>
      <c r="W131" s="41"/>
      <c r="X131" s="60">
        <v>100</v>
      </c>
      <c r="Y131" s="47"/>
    </row>
    <row r="132" spans="1:25" ht="165" x14ac:dyDescent="0.25">
      <c r="A132" s="564" t="s">
        <v>587</v>
      </c>
      <c r="B132" s="564"/>
      <c r="C132" s="564"/>
      <c r="D132" s="564"/>
      <c r="E132" s="754" t="s">
        <v>6993</v>
      </c>
      <c r="F132" s="450" t="s">
        <v>1569</v>
      </c>
      <c r="G132" s="12" t="s">
        <v>273</v>
      </c>
      <c r="H132" s="12" t="s">
        <v>274</v>
      </c>
      <c r="I132" s="12" t="s">
        <v>275</v>
      </c>
      <c r="J132" s="60">
        <v>100</v>
      </c>
      <c r="K132" s="83" t="s">
        <v>3095</v>
      </c>
      <c r="L132" s="60">
        <v>100</v>
      </c>
      <c r="M132" s="47"/>
      <c r="N132" s="60">
        <v>100</v>
      </c>
      <c r="O132" s="47"/>
      <c r="P132" s="60">
        <v>100</v>
      </c>
      <c r="Q132" s="47"/>
      <c r="R132" s="60">
        <v>100</v>
      </c>
      <c r="S132" s="47"/>
      <c r="T132" s="60">
        <v>100</v>
      </c>
      <c r="U132" s="47"/>
      <c r="V132" s="60">
        <v>100</v>
      </c>
      <c r="W132" s="41"/>
      <c r="X132" s="60">
        <v>100</v>
      </c>
      <c r="Y132" s="47"/>
    </row>
    <row r="133" spans="1:25" ht="120" x14ac:dyDescent="0.25">
      <c r="A133" s="564" t="s">
        <v>588</v>
      </c>
      <c r="B133" s="564"/>
      <c r="C133" s="564"/>
      <c r="D133" s="564"/>
      <c r="E133" s="754" t="s">
        <v>6994</v>
      </c>
      <c r="F133" s="450" t="s">
        <v>276</v>
      </c>
      <c r="G133" s="12" t="s">
        <v>277</v>
      </c>
      <c r="H133" s="12" t="s">
        <v>278</v>
      </c>
      <c r="I133" s="12" t="s">
        <v>5119</v>
      </c>
      <c r="J133" s="60">
        <v>0</v>
      </c>
      <c r="K133" s="83" t="s">
        <v>3096</v>
      </c>
      <c r="L133" s="60">
        <v>0</v>
      </c>
      <c r="M133" s="70"/>
      <c r="N133" s="60">
        <v>0</v>
      </c>
      <c r="O133" s="70"/>
      <c r="P133" s="60">
        <v>0</v>
      </c>
      <c r="Q133" s="70"/>
      <c r="R133" s="60">
        <v>0</v>
      </c>
      <c r="S133" s="70"/>
      <c r="T133" s="60">
        <v>0</v>
      </c>
      <c r="U133" s="70"/>
      <c r="V133" s="60">
        <v>0</v>
      </c>
      <c r="W133" s="41"/>
      <c r="X133" s="60">
        <v>0</v>
      </c>
      <c r="Y133" s="70"/>
    </row>
    <row r="134" spans="1:25" s="52" customFormat="1" ht="51.75" x14ac:dyDescent="0.25">
      <c r="A134" s="31">
        <v>74</v>
      </c>
      <c r="B134" s="31"/>
      <c r="C134" s="31"/>
      <c r="D134" s="763" t="s">
        <v>6997</v>
      </c>
      <c r="E134" s="763"/>
      <c r="F134" s="517" t="s">
        <v>649</v>
      </c>
      <c r="G134" s="30"/>
      <c r="H134" s="30"/>
      <c r="I134" s="30"/>
      <c r="J134" s="61">
        <f>AVERAGE(J135:J139)</f>
        <v>70</v>
      </c>
      <c r="K134" s="43"/>
      <c r="L134" s="61">
        <f>AVERAGE(L135:L139)</f>
        <v>70</v>
      </c>
      <c r="M134" s="69"/>
      <c r="N134" s="61">
        <f>AVERAGE(N135:N139)</f>
        <v>70</v>
      </c>
      <c r="O134" s="69"/>
      <c r="P134" s="61">
        <f>AVERAGE(P135:P139)</f>
        <v>70</v>
      </c>
      <c r="Q134" s="69"/>
      <c r="R134" s="61">
        <f>AVERAGE(R135:R139)</f>
        <v>70</v>
      </c>
      <c r="S134" s="69"/>
      <c r="T134" s="61">
        <f>AVERAGE(T135:T139)</f>
        <v>70</v>
      </c>
      <c r="U134" s="69"/>
      <c r="V134" s="61">
        <f>AVERAGE(V135:V139)</f>
        <v>70</v>
      </c>
      <c r="W134" s="43"/>
      <c r="X134" s="61">
        <f>AVERAGE(X135:X139)</f>
        <v>70</v>
      </c>
      <c r="Y134" s="69"/>
    </row>
    <row r="135" spans="1:25" ht="60" x14ac:dyDescent="0.25">
      <c r="A135" s="564" t="s">
        <v>589</v>
      </c>
      <c r="B135" s="564"/>
      <c r="C135" s="564"/>
      <c r="D135" s="564"/>
      <c r="E135" s="754" t="s">
        <v>6991</v>
      </c>
      <c r="F135" s="450" t="s">
        <v>289</v>
      </c>
      <c r="G135" s="12" t="s">
        <v>285</v>
      </c>
      <c r="H135" s="12" t="s">
        <v>286</v>
      </c>
      <c r="I135" s="12" t="s">
        <v>5047</v>
      </c>
      <c r="J135" s="60">
        <v>100</v>
      </c>
      <c r="K135" s="41"/>
      <c r="L135" s="60">
        <v>100</v>
      </c>
      <c r="M135" s="41"/>
      <c r="N135" s="60">
        <v>100</v>
      </c>
      <c r="O135" s="41"/>
      <c r="P135" s="60">
        <v>100</v>
      </c>
      <c r="Q135" s="41"/>
      <c r="R135" s="60">
        <v>100</v>
      </c>
      <c r="S135" s="41"/>
      <c r="T135" s="60">
        <v>100</v>
      </c>
      <c r="U135" s="41"/>
      <c r="V135" s="60">
        <v>100</v>
      </c>
      <c r="W135" s="297"/>
      <c r="X135" s="60">
        <v>100</v>
      </c>
      <c r="Y135" s="41"/>
    </row>
    <row r="136" spans="1:25" ht="105" x14ac:dyDescent="0.25">
      <c r="A136" s="564" t="s">
        <v>590</v>
      </c>
      <c r="B136" s="564"/>
      <c r="C136" s="564"/>
      <c r="D136" s="564"/>
      <c r="E136" s="754" t="s">
        <v>6990</v>
      </c>
      <c r="F136" s="450" t="s">
        <v>290</v>
      </c>
      <c r="G136" s="12" t="s">
        <v>265</v>
      </c>
      <c r="H136" s="12" t="s">
        <v>291</v>
      </c>
      <c r="I136" s="12" t="s">
        <v>267</v>
      </c>
      <c r="J136" s="60">
        <v>50</v>
      </c>
      <c r="K136" s="71"/>
      <c r="L136" s="60">
        <v>50</v>
      </c>
      <c r="M136" s="71"/>
      <c r="N136" s="60">
        <v>50</v>
      </c>
      <c r="O136" s="71"/>
      <c r="P136" s="60">
        <v>50</v>
      </c>
      <c r="Q136" s="71"/>
      <c r="R136" s="60">
        <v>50</v>
      </c>
      <c r="S136" s="71"/>
      <c r="T136" s="60">
        <v>50</v>
      </c>
      <c r="U136" s="71"/>
      <c r="V136" s="60">
        <v>50</v>
      </c>
      <c r="W136" s="41"/>
      <c r="X136" s="60">
        <v>50</v>
      </c>
      <c r="Y136" s="71"/>
    </row>
    <row r="137" spans="1:25" ht="45" x14ac:dyDescent="0.25">
      <c r="A137" s="564" t="s">
        <v>591</v>
      </c>
      <c r="B137" s="564"/>
      <c r="C137" s="564"/>
      <c r="D137" s="564"/>
      <c r="E137" s="754" t="s">
        <v>6992</v>
      </c>
      <c r="F137" s="450" t="s">
        <v>268</v>
      </c>
      <c r="G137" s="12" t="s">
        <v>269</v>
      </c>
      <c r="H137" s="12" t="s">
        <v>270</v>
      </c>
      <c r="I137" s="12" t="s">
        <v>271</v>
      </c>
      <c r="J137" s="60">
        <v>100</v>
      </c>
      <c r="K137" s="41"/>
      <c r="L137" s="60">
        <v>100</v>
      </c>
      <c r="M137" s="41"/>
      <c r="N137" s="60">
        <v>100</v>
      </c>
      <c r="O137" s="41"/>
      <c r="P137" s="60">
        <v>100</v>
      </c>
      <c r="Q137" s="41"/>
      <c r="R137" s="60">
        <v>100</v>
      </c>
      <c r="S137" s="41"/>
      <c r="T137" s="60">
        <v>100</v>
      </c>
      <c r="U137" s="41"/>
      <c r="V137" s="60">
        <v>100</v>
      </c>
      <c r="W137" s="41"/>
      <c r="X137" s="60">
        <v>100</v>
      </c>
      <c r="Y137" s="41"/>
    </row>
    <row r="138" spans="1:25" ht="165" x14ac:dyDescent="0.25">
      <c r="A138" s="564" t="s">
        <v>592</v>
      </c>
      <c r="B138" s="564"/>
      <c r="C138" s="564"/>
      <c r="D138" s="564"/>
      <c r="E138" s="754" t="s">
        <v>6993</v>
      </c>
      <c r="F138" s="450" t="s">
        <v>272</v>
      </c>
      <c r="G138" s="12" t="s">
        <v>273</v>
      </c>
      <c r="H138" s="12" t="s">
        <v>274</v>
      </c>
      <c r="I138" s="12" t="s">
        <v>275</v>
      </c>
      <c r="J138" s="60">
        <v>100</v>
      </c>
      <c r="K138" s="41"/>
      <c r="L138" s="60">
        <v>100</v>
      </c>
      <c r="M138" s="41"/>
      <c r="N138" s="60">
        <v>100</v>
      </c>
      <c r="O138" s="41"/>
      <c r="P138" s="60">
        <v>100</v>
      </c>
      <c r="Q138" s="41"/>
      <c r="R138" s="60">
        <v>100</v>
      </c>
      <c r="S138" s="41"/>
      <c r="T138" s="60">
        <v>100</v>
      </c>
      <c r="U138" s="41"/>
      <c r="V138" s="60">
        <v>100</v>
      </c>
      <c r="W138" s="41"/>
      <c r="X138" s="60">
        <v>100</v>
      </c>
      <c r="Y138" s="41"/>
    </row>
    <row r="139" spans="1:25" ht="120" x14ac:dyDescent="0.25">
      <c r="A139" s="564" t="s">
        <v>593</v>
      </c>
      <c r="B139" s="564"/>
      <c r="C139" s="564"/>
      <c r="D139" s="564"/>
      <c r="E139" s="754" t="s">
        <v>6994</v>
      </c>
      <c r="F139" s="450" t="s">
        <v>276</v>
      </c>
      <c r="G139" s="12" t="s">
        <v>277</v>
      </c>
      <c r="H139" s="12" t="s">
        <v>278</v>
      </c>
      <c r="I139" s="12" t="s">
        <v>5119</v>
      </c>
      <c r="J139" s="60">
        <v>0</v>
      </c>
      <c r="K139" s="41"/>
      <c r="L139" s="60">
        <v>0</v>
      </c>
      <c r="M139" s="41"/>
      <c r="N139" s="60">
        <v>0</v>
      </c>
      <c r="O139" s="41"/>
      <c r="P139" s="60">
        <v>0</v>
      </c>
      <c r="Q139" s="41"/>
      <c r="R139" s="60">
        <v>0</v>
      </c>
      <c r="S139" s="41"/>
      <c r="T139" s="60">
        <v>0</v>
      </c>
      <c r="U139" s="41"/>
      <c r="V139" s="60">
        <v>0</v>
      </c>
      <c r="W139" s="41"/>
      <c r="X139" s="60">
        <v>0</v>
      </c>
      <c r="Y139" s="41"/>
    </row>
    <row r="140" spans="1:25" s="6" customFormat="1" ht="138" customHeight="1" x14ac:dyDescent="0.25">
      <c r="A140" s="28"/>
      <c r="B140" s="28"/>
      <c r="C140" s="750" t="s">
        <v>594</v>
      </c>
      <c r="D140" s="28"/>
      <c r="E140" s="1023"/>
      <c r="F140" s="762" t="s">
        <v>531</v>
      </c>
      <c r="G140" s="751"/>
      <c r="H140" s="751"/>
      <c r="I140" s="751"/>
      <c r="J140" s="75">
        <f>AVERAGE(J141:J145)</f>
        <v>80</v>
      </c>
      <c r="K140" s="44"/>
      <c r="L140" s="75">
        <f>AVERAGE(L141:L145)</f>
        <v>80</v>
      </c>
      <c r="M140" s="67"/>
      <c r="N140" s="75">
        <f>AVERAGE(N141:N145)</f>
        <v>80</v>
      </c>
      <c r="O140" s="67"/>
      <c r="P140" s="75">
        <f>AVERAGE(P141:P145)</f>
        <v>80</v>
      </c>
      <c r="Q140" s="67"/>
      <c r="R140" s="75">
        <f>AVERAGE(R141:R145)</f>
        <v>80</v>
      </c>
      <c r="S140" s="67"/>
      <c r="T140" s="75">
        <f>AVERAGE(T141:T145)</f>
        <v>80</v>
      </c>
      <c r="U140" s="67"/>
      <c r="V140" s="75">
        <f>AVERAGE(V141:V145)</f>
        <v>80</v>
      </c>
      <c r="W140" s="44"/>
      <c r="X140" s="75">
        <f>AVERAGE(X141:X145)</f>
        <v>80</v>
      </c>
      <c r="Y140" s="67"/>
    </row>
    <row r="141" spans="1:25" ht="135" x14ac:dyDescent="0.25">
      <c r="A141" s="564">
        <v>75</v>
      </c>
      <c r="B141" s="564"/>
      <c r="C141" s="564"/>
      <c r="D141" s="754" t="s">
        <v>309</v>
      </c>
      <c r="E141" s="754"/>
      <c r="F141" s="450" t="s">
        <v>292</v>
      </c>
      <c r="G141" s="12" t="s">
        <v>51</v>
      </c>
      <c r="H141" s="12" t="s">
        <v>52</v>
      </c>
      <c r="I141" s="12" t="s">
        <v>53</v>
      </c>
      <c r="J141" s="60">
        <v>100</v>
      </c>
      <c r="K141" s="41"/>
      <c r="L141" s="60">
        <v>100</v>
      </c>
      <c r="M141" s="41"/>
      <c r="N141" s="60">
        <v>100</v>
      </c>
      <c r="O141" s="41"/>
      <c r="P141" s="60">
        <v>100</v>
      </c>
      <c r="Q141" s="41"/>
      <c r="R141" s="60">
        <v>100</v>
      </c>
      <c r="S141" s="41"/>
      <c r="T141" s="60">
        <v>100</v>
      </c>
      <c r="U141" s="41"/>
      <c r="V141" s="60">
        <v>100</v>
      </c>
      <c r="W141" s="41"/>
      <c r="X141" s="60">
        <v>100</v>
      </c>
      <c r="Y141" s="41"/>
    </row>
    <row r="142" spans="1:25" ht="180" x14ac:dyDescent="0.25">
      <c r="A142" s="564">
        <v>76</v>
      </c>
      <c r="B142" s="564"/>
      <c r="C142" s="564"/>
      <c r="D142" s="754" t="s">
        <v>310</v>
      </c>
      <c r="E142" s="754"/>
      <c r="F142" s="450" t="s">
        <v>293</v>
      </c>
      <c r="G142" s="12" t="s">
        <v>294</v>
      </c>
      <c r="H142" s="12" t="s">
        <v>295</v>
      </c>
      <c r="I142" s="12" t="s">
        <v>296</v>
      </c>
      <c r="J142" s="60">
        <v>100</v>
      </c>
      <c r="K142" s="41"/>
      <c r="L142" s="60">
        <v>100</v>
      </c>
      <c r="M142" s="41"/>
      <c r="N142" s="60">
        <v>100</v>
      </c>
      <c r="O142" s="41"/>
      <c r="P142" s="60">
        <v>100</v>
      </c>
      <c r="Q142" s="41"/>
      <c r="R142" s="60">
        <v>100</v>
      </c>
      <c r="S142" s="41"/>
      <c r="T142" s="60">
        <v>100</v>
      </c>
      <c r="U142" s="41"/>
      <c r="V142" s="60">
        <v>100</v>
      </c>
      <c r="W142" s="768"/>
      <c r="X142" s="60">
        <v>100</v>
      </c>
      <c r="Y142" s="41"/>
    </row>
    <row r="143" spans="1:25" ht="180" x14ac:dyDescent="0.25">
      <c r="A143" s="564">
        <v>77</v>
      </c>
      <c r="B143" s="564"/>
      <c r="C143" s="564"/>
      <c r="D143" s="754" t="s">
        <v>311</v>
      </c>
      <c r="E143" s="754"/>
      <c r="F143" s="450" t="s">
        <v>297</v>
      </c>
      <c r="G143" s="12" t="s">
        <v>298</v>
      </c>
      <c r="H143" s="12" t="s">
        <v>299</v>
      </c>
      <c r="I143" s="12" t="s">
        <v>296</v>
      </c>
      <c r="J143" s="60">
        <v>0</v>
      </c>
      <c r="K143" s="47"/>
      <c r="L143" s="60">
        <v>0</v>
      </c>
      <c r="M143" s="47"/>
      <c r="N143" s="60">
        <v>0</v>
      </c>
      <c r="O143" s="47"/>
      <c r="P143" s="60">
        <v>0</v>
      </c>
      <c r="Q143" s="47"/>
      <c r="R143" s="60">
        <v>0</v>
      </c>
      <c r="S143" s="47"/>
      <c r="T143" s="60">
        <v>0</v>
      </c>
      <c r="U143" s="47"/>
      <c r="V143" s="60">
        <v>0</v>
      </c>
      <c r="W143" s="41"/>
      <c r="X143" s="60">
        <v>0</v>
      </c>
      <c r="Y143" s="47"/>
    </row>
    <row r="144" spans="1:25" ht="180" x14ac:dyDescent="0.25">
      <c r="A144" s="564">
        <v>78</v>
      </c>
      <c r="B144" s="564"/>
      <c r="C144" s="564"/>
      <c r="D144" s="754" t="s">
        <v>312</v>
      </c>
      <c r="E144" s="754"/>
      <c r="F144" s="450" t="s">
        <v>300</v>
      </c>
      <c r="G144" s="12" t="s">
        <v>301</v>
      </c>
      <c r="H144" s="12" t="s">
        <v>302</v>
      </c>
      <c r="I144" s="12" t="s">
        <v>296</v>
      </c>
      <c r="J144" s="60">
        <v>100</v>
      </c>
      <c r="K144" s="41"/>
      <c r="L144" s="60">
        <v>100</v>
      </c>
      <c r="M144" s="41"/>
      <c r="N144" s="60">
        <v>100</v>
      </c>
      <c r="O144" s="41"/>
      <c r="P144" s="60">
        <v>100</v>
      </c>
      <c r="Q144" s="41"/>
      <c r="R144" s="60">
        <v>100</v>
      </c>
      <c r="S144" s="41"/>
      <c r="T144" s="60">
        <v>100</v>
      </c>
      <c r="U144" s="41"/>
      <c r="V144" s="60">
        <v>100</v>
      </c>
      <c r="W144" s="41"/>
      <c r="X144" s="60">
        <v>100</v>
      </c>
      <c r="Y144" s="41"/>
    </row>
    <row r="145" spans="1:25" ht="180" x14ac:dyDescent="0.25">
      <c r="A145" s="564">
        <v>79</v>
      </c>
      <c r="B145" s="564"/>
      <c r="C145" s="564"/>
      <c r="D145" s="754" t="s">
        <v>313</v>
      </c>
      <c r="E145" s="754"/>
      <c r="F145" s="450" t="s">
        <v>303</v>
      </c>
      <c r="G145" s="12" t="s">
        <v>301</v>
      </c>
      <c r="H145" s="12" t="s">
        <v>302</v>
      </c>
      <c r="I145" s="12" t="s">
        <v>296</v>
      </c>
      <c r="J145" s="60">
        <v>100</v>
      </c>
      <c r="K145" s="41"/>
      <c r="L145" s="60">
        <v>100</v>
      </c>
      <c r="M145" s="41"/>
      <c r="N145" s="60">
        <v>100</v>
      </c>
      <c r="O145" s="41"/>
      <c r="P145" s="60">
        <v>100</v>
      </c>
      <c r="Q145" s="41"/>
      <c r="R145" s="60">
        <v>100</v>
      </c>
      <c r="S145" s="41"/>
      <c r="T145" s="60">
        <v>100</v>
      </c>
      <c r="U145" s="41"/>
      <c r="V145" s="60">
        <v>100</v>
      </c>
      <c r="W145" s="41"/>
      <c r="X145" s="60">
        <v>100</v>
      </c>
      <c r="Y145" s="41"/>
    </row>
    <row r="146" spans="1:25" s="26" customFormat="1" ht="60" x14ac:dyDescent="0.25">
      <c r="A146" s="28"/>
      <c r="B146" s="750" t="s">
        <v>595</v>
      </c>
      <c r="C146" s="28"/>
      <c r="D146" s="28"/>
      <c r="E146" s="28"/>
      <c r="F146" s="502" t="s">
        <v>5048</v>
      </c>
      <c r="G146" s="765"/>
      <c r="H146" s="765"/>
      <c r="I146" s="765"/>
      <c r="J146" s="75">
        <f>AVERAGE(J147,J152,J163,J172)</f>
        <v>69.791666666666671</v>
      </c>
      <c r="K146" s="67"/>
      <c r="L146" s="75">
        <f>AVERAGE(L147,L152,L163,L172)</f>
        <v>69.791666666666671</v>
      </c>
      <c r="M146" s="67"/>
      <c r="N146" s="75">
        <f>AVERAGE(N147,N152,N163,N172)</f>
        <v>69.791666666666671</v>
      </c>
      <c r="O146" s="67"/>
      <c r="P146" s="75">
        <f>AVERAGE(P147,P152,P163,P172)</f>
        <v>69.791666666666671</v>
      </c>
      <c r="Q146" s="67"/>
      <c r="R146" s="75">
        <f>AVERAGE(R147,R152,R163,R172)</f>
        <v>69.791666666666671</v>
      </c>
      <c r="S146" s="67"/>
      <c r="T146" s="75">
        <f>AVERAGE(T147,T152,T163,T172)</f>
        <v>69.791666666666671</v>
      </c>
      <c r="U146" s="67"/>
      <c r="V146" s="75">
        <f>AVERAGE(V147,V152,V163,V172)</f>
        <v>69.791666666666671</v>
      </c>
      <c r="W146" s="44"/>
      <c r="X146" s="75">
        <f>AVERAGE(X147,X152,X163,X172)</f>
        <v>69.791666666666671</v>
      </c>
      <c r="Y146" s="67"/>
    </row>
    <row r="147" spans="1:25" s="26" customFormat="1" ht="45" x14ac:dyDescent="0.25">
      <c r="A147" s="28"/>
      <c r="B147" s="28"/>
      <c r="C147" s="750" t="s">
        <v>596</v>
      </c>
      <c r="D147" s="28"/>
      <c r="E147" s="28"/>
      <c r="F147" s="502" t="s">
        <v>5049</v>
      </c>
      <c r="G147" s="769"/>
      <c r="H147" s="769"/>
      <c r="I147" s="769"/>
      <c r="J147" s="75">
        <f>AVERAGE(J148:J151)</f>
        <v>50</v>
      </c>
      <c r="K147" s="67"/>
      <c r="L147" s="75">
        <f>AVERAGE(L148:L151)</f>
        <v>50</v>
      </c>
      <c r="M147" s="67"/>
      <c r="N147" s="75">
        <f>AVERAGE(N148:N151)</f>
        <v>50</v>
      </c>
      <c r="O147" s="67"/>
      <c r="P147" s="75">
        <f>AVERAGE(P148:P151)</f>
        <v>50</v>
      </c>
      <c r="Q147" s="67"/>
      <c r="R147" s="75">
        <f>AVERAGE(R148:R151)</f>
        <v>50</v>
      </c>
      <c r="S147" s="67"/>
      <c r="T147" s="75">
        <f>AVERAGE(T148:T151)</f>
        <v>50</v>
      </c>
      <c r="U147" s="67"/>
      <c r="V147" s="75">
        <f>AVERAGE(V148:V151)</f>
        <v>50</v>
      </c>
      <c r="W147" s="44"/>
      <c r="X147" s="75">
        <f>AVERAGE(X148:X151)</f>
        <v>50</v>
      </c>
      <c r="Y147" s="67"/>
    </row>
    <row r="148" spans="1:25" ht="135" x14ac:dyDescent="0.25">
      <c r="A148" s="564">
        <v>80</v>
      </c>
      <c r="B148" s="564"/>
      <c r="C148" s="564"/>
      <c r="D148" s="754" t="s">
        <v>355</v>
      </c>
      <c r="E148" s="754"/>
      <c r="F148" s="450" t="s">
        <v>314</v>
      </c>
      <c r="G148" s="12" t="s">
        <v>315</v>
      </c>
      <c r="H148" s="12" t="s">
        <v>316</v>
      </c>
      <c r="I148" s="12" t="s">
        <v>317</v>
      </c>
      <c r="J148" s="60">
        <v>100</v>
      </c>
      <c r="K148" s="341" t="s">
        <v>3097</v>
      </c>
      <c r="L148" s="60">
        <v>100</v>
      </c>
      <c r="M148" s="41"/>
      <c r="N148" s="60">
        <v>100</v>
      </c>
      <c r="O148" s="41"/>
      <c r="P148" s="60">
        <v>100</v>
      </c>
      <c r="Q148" s="41"/>
      <c r="R148" s="60">
        <v>100</v>
      </c>
      <c r="S148" s="41"/>
      <c r="T148" s="60">
        <v>100</v>
      </c>
      <c r="U148" s="41"/>
      <c r="V148" s="60">
        <v>100</v>
      </c>
      <c r="W148" s="40"/>
      <c r="X148" s="60">
        <v>100</v>
      </c>
      <c r="Y148" s="41"/>
    </row>
    <row r="149" spans="1:25" ht="60" x14ac:dyDescent="0.25">
      <c r="A149" s="564">
        <v>81</v>
      </c>
      <c r="B149" s="564"/>
      <c r="C149" s="564"/>
      <c r="D149" s="754" t="s">
        <v>356</v>
      </c>
      <c r="E149" s="754"/>
      <c r="F149" s="450" t="s">
        <v>318</v>
      </c>
      <c r="G149" s="12" t="s">
        <v>319</v>
      </c>
      <c r="H149" s="12" t="s">
        <v>320</v>
      </c>
      <c r="I149" s="12" t="s">
        <v>321</v>
      </c>
      <c r="J149" s="62">
        <v>0</v>
      </c>
      <c r="K149" s="47"/>
      <c r="L149" s="62">
        <v>0</v>
      </c>
      <c r="M149" s="47"/>
      <c r="N149" s="62">
        <v>0</v>
      </c>
      <c r="O149" s="47"/>
      <c r="P149" s="62">
        <v>0</v>
      </c>
      <c r="Q149" s="47"/>
      <c r="R149" s="62">
        <v>0</v>
      </c>
      <c r="S149" s="47"/>
      <c r="T149" s="62">
        <v>0</v>
      </c>
      <c r="U149" s="47"/>
      <c r="V149" s="62">
        <v>0</v>
      </c>
      <c r="W149" s="40"/>
      <c r="X149" s="62">
        <v>0</v>
      </c>
      <c r="Y149" s="47"/>
    </row>
    <row r="150" spans="1:25" ht="105" x14ac:dyDescent="0.25">
      <c r="A150" s="564">
        <v>82</v>
      </c>
      <c r="B150" s="564"/>
      <c r="C150" s="564"/>
      <c r="D150" s="754" t="s">
        <v>357</v>
      </c>
      <c r="E150" s="754"/>
      <c r="F150" s="450" t="s">
        <v>322</v>
      </c>
      <c r="G150" s="12" t="s">
        <v>323</v>
      </c>
      <c r="H150" s="12" t="s">
        <v>324</v>
      </c>
      <c r="I150" s="12" t="s">
        <v>325</v>
      </c>
      <c r="J150" s="62">
        <v>0</v>
      </c>
      <c r="K150" s="338" t="s">
        <v>3098</v>
      </c>
      <c r="L150" s="62">
        <v>0</v>
      </c>
      <c r="M150" s="47"/>
      <c r="N150" s="62">
        <v>0</v>
      </c>
      <c r="O150" s="47"/>
      <c r="P150" s="62">
        <v>0</v>
      </c>
      <c r="Q150" s="47"/>
      <c r="R150" s="62">
        <v>0</v>
      </c>
      <c r="S150" s="47"/>
      <c r="T150" s="62">
        <v>0</v>
      </c>
      <c r="U150" s="47"/>
      <c r="V150" s="62">
        <v>0</v>
      </c>
      <c r="W150" s="40"/>
      <c r="X150" s="62">
        <v>0</v>
      </c>
      <c r="Y150" s="896"/>
    </row>
    <row r="151" spans="1:25" ht="60" x14ac:dyDescent="0.25">
      <c r="A151" s="564">
        <v>83</v>
      </c>
      <c r="B151" s="564"/>
      <c r="C151" s="564"/>
      <c r="D151" s="754" t="s">
        <v>358</v>
      </c>
      <c r="E151" s="754"/>
      <c r="F151" s="450" t="s">
        <v>326</v>
      </c>
      <c r="G151" s="12" t="s">
        <v>327</v>
      </c>
      <c r="H151" s="12" t="s">
        <v>328</v>
      </c>
      <c r="I151" s="12" t="s">
        <v>329</v>
      </c>
      <c r="J151" s="62">
        <v>100</v>
      </c>
      <c r="K151" s="338" t="s">
        <v>3099</v>
      </c>
      <c r="L151" s="62">
        <v>100</v>
      </c>
      <c r="M151" s="40"/>
      <c r="N151" s="62">
        <v>100</v>
      </c>
      <c r="O151" s="40"/>
      <c r="P151" s="62">
        <v>100</v>
      </c>
      <c r="Q151" s="40"/>
      <c r="R151" s="62">
        <v>100</v>
      </c>
      <c r="S151" s="40"/>
      <c r="T151" s="62">
        <v>100</v>
      </c>
      <c r="U151" s="40"/>
      <c r="V151" s="62">
        <v>100</v>
      </c>
      <c r="W151" s="40"/>
      <c r="X151" s="62">
        <v>100</v>
      </c>
      <c r="Y151" s="342"/>
    </row>
    <row r="152" spans="1:25" s="26" customFormat="1" ht="99.75" customHeight="1" x14ac:dyDescent="0.25">
      <c r="A152" s="28"/>
      <c r="B152" s="28"/>
      <c r="C152" s="750" t="s">
        <v>597</v>
      </c>
      <c r="D152" s="28"/>
      <c r="E152" s="1023"/>
      <c r="F152" s="762" t="s">
        <v>5120</v>
      </c>
      <c r="G152" s="751"/>
      <c r="H152" s="751"/>
      <c r="I152" s="751"/>
      <c r="J152" s="75">
        <f>AVERAGE(J153,J161:J162)</f>
        <v>66.666666666666671</v>
      </c>
      <c r="K152" s="44"/>
      <c r="L152" s="75">
        <f>AVERAGE(L153,L161:L162)</f>
        <v>66.666666666666671</v>
      </c>
      <c r="M152" s="67"/>
      <c r="N152" s="75">
        <f>AVERAGE(N153,N161:N162)</f>
        <v>66.666666666666671</v>
      </c>
      <c r="O152" s="67"/>
      <c r="P152" s="75">
        <f>AVERAGE(P153,P161:P162)</f>
        <v>66.666666666666671</v>
      </c>
      <c r="Q152" s="67"/>
      <c r="R152" s="75">
        <f>AVERAGE(R153,R161:R162)</f>
        <v>66.666666666666671</v>
      </c>
      <c r="S152" s="67"/>
      <c r="T152" s="75">
        <f>AVERAGE(T153,T161:T162)</f>
        <v>66.666666666666671</v>
      </c>
      <c r="U152" s="67"/>
      <c r="V152" s="75">
        <f>AVERAGE(V153,V161:V162)</f>
        <v>66.666666666666671</v>
      </c>
      <c r="W152" s="44"/>
      <c r="X152" s="75">
        <f>AVERAGE(X153,X161:X162)</f>
        <v>66.666666666666671</v>
      </c>
      <c r="Y152" s="67"/>
    </row>
    <row r="153" spans="1:25" s="52" customFormat="1" ht="99.75" customHeight="1" x14ac:dyDescent="0.25">
      <c r="A153" s="31">
        <v>84</v>
      </c>
      <c r="B153" s="31"/>
      <c r="C153" s="758"/>
      <c r="D153" s="763" t="s">
        <v>7002</v>
      </c>
      <c r="E153" s="763"/>
      <c r="F153" s="764" t="s">
        <v>635</v>
      </c>
      <c r="G153" s="30"/>
      <c r="H153" s="30"/>
      <c r="I153" s="30"/>
      <c r="J153" s="61">
        <f>AVERAGE(J154:J160)</f>
        <v>100</v>
      </c>
      <c r="K153" s="43"/>
      <c r="L153" s="61">
        <f>AVERAGE(L154:L160)</f>
        <v>100</v>
      </c>
      <c r="M153" s="69"/>
      <c r="N153" s="61">
        <f>AVERAGE(N154:N160)</f>
        <v>100</v>
      </c>
      <c r="O153" s="69"/>
      <c r="P153" s="61">
        <f>AVERAGE(P154:P160)</f>
        <v>100</v>
      </c>
      <c r="Q153" s="69"/>
      <c r="R153" s="61">
        <f>AVERAGE(R154:R160)</f>
        <v>100</v>
      </c>
      <c r="S153" s="69"/>
      <c r="T153" s="61">
        <f>AVERAGE(T154:T160)</f>
        <v>100</v>
      </c>
      <c r="U153" s="69"/>
      <c r="V153" s="61">
        <f>AVERAGE(V154:V160)</f>
        <v>100</v>
      </c>
      <c r="W153" s="43"/>
      <c r="X153" s="61">
        <f>AVERAGE(X154:X160)</f>
        <v>100</v>
      </c>
      <c r="Y153" s="69"/>
    </row>
    <row r="154" spans="1:25" ht="90" x14ac:dyDescent="0.25">
      <c r="A154" s="564" t="s">
        <v>5051</v>
      </c>
      <c r="B154" s="564"/>
      <c r="C154" s="564"/>
      <c r="D154" s="564"/>
      <c r="E154" s="754" t="s">
        <v>7009</v>
      </c>
      <c r="F154" s="450" t="s">
        <v>5121</v>
      </c>
      <c r="G154" s="12" t="s">
        <v>91</v>
      </c>
      <c r="H154" s="12" t="s">
        <v>92</v>
      </c>
      <c r="I154" s="12" t="s">
        <v>93</v>
      </c>
      <c r="J154" s="62">
        <v>100</v>
      </c>
      <c r="K154" s="40"/>
      <c r="L154" s="62">
        <v>100</v>
      </c>
      <c r="M154" s="40"/>
      <c r="N154" s="62">
        <v>100</v>
      </c>
      <c r="O154" s="40"/>
      <c r="P154" s="62">
        <v>100</v>
      </c>
      <c r="Q154" s="40"/>
      <c r="R154" s="62">
        <v>100</v>
      </c>
      <c r="S154" s="40"/>
      <c r="T154" s="62">
        <v>100</v>
      </c>
      <c r="U154" s="40"/>
      <c r="V154" s="62">
        <v>100</v>
      </c>
      <c r="W154" s="41"/>
      <c r="X154" s="62">
        <v>100</v>
      </c>
      <c r="Y154" s="40"/>
    </row>
    <row r="155" spans="1:25" ht="90" x14ac:dyDescent="0.25">
      <c r="A155" s="564" t="s">
        <v>5052</v>
      </c>
      <c r="B155" s="564"/>
      <c r="C155" s="564"/>
      <c r="D155" s="564"/>
      <c r="E155" s="754" t="s">
        <v>7010</v>
      </c>
      <c r="F155" s="450" t="s">
        <v>5115</v>
      </c>
      <c r="G155" s="12" t="s">
        <v>109</v>
      </c>
      <c r="H155" s="12" t="s">
        <v>94</v>
      </c>
      <c r="I155" s="12" t="s">
        <v>95</v>
      </c>
      <c r="J155" s="62"/>
      <c r="K155" s="40"/>
      <c r="L155" s="46"/>
      <c r="M155" s="46"/>
      <c r="N155" s="46"/>
      <c r="O155" s="46"/>
      <c r="P155" s="46"/>
      <c r="Q155" s="46"/>
      <c r="R155" s="46"/>
      <c r="S155" s="46"/>
      <c r="T155" s="46"/>
      <c r="U155" s="46"/>
      <c r="V155" s="46"/>
      <c r="W155" s="41"/>
      <c r="X155" s="46"/>
      <c r="Y155" s="46"/>
    </row>
    <row r="156" spans="1:25" ht="60" x14ac:dyDescent="0.25">
      <c r="A156" s="564" t="s">
        <v>5053</v>
      </c>
      <c r="B156" s="564"/>
      <c r="C156" s="564"/>
      <c r="D156" s="564"/>
      <c r="E156" s="754" t="s">
        <v>7011</v>
      </c>
      <c r="F156" s="450" t="s">
        <v>5050</v>
      </c>
      <c r="G156" s="12" t="s">
        <v>91</v>
      </c>
      <c r="H156" s="12" t="s">
        <v>98</v>
      </c>
      <c r="I156" s="12" t="s">
        <v>111</v>
      </c>
      <c r="J156" s="46"/>
      <c r="K156" s="40"/>
      <c r="L156" s="46"/>
      <c r="M156" s="46"/>
      <c r="N156" s="46"/>
      <c r="O156" s="46"/>
      <c r="P156" s="46"/>
      <c r="Q156" s="46"/>
      <c r="R156" s="46"/>
      <c r="S156" s="46"/>
      <c r="T156" s="46"/>
      <c r="U156" s="46"/>
      <c r="V156" s="46"/>
      <c r="W156" s="41"/>
      <c r="X156" s="46"/>
      <c r="Y156" s="46"/>
    </row>
    <row r="157" spans="1:25" ht="120" x14ac:dyDescent="0.25">
      <c r="A157" s="564" t="s">
        <v>5054</v>
      </c>
      <c r="B157" s="564"/>
      <c r="C157" s="564"/>
      <c r="D157" s="564"/>
      <c r="E157" s="754" t="s">
        <v>6998</v>
      </c>
      <c r="F157" s="450" t="s">
        <v>5116</v>
      </c>
      <c r="G157" s="12" t="s">
        <v>100</v>
      </c>
      <c r="H157" s="12" t="s">
        <v>101</v>
      </c>
      <c r="I157" s="12" t="s">
        <v>102</v>
      </c>
      <c r="J157" s="62"/>
      <c r="K157" s="40"/>
      <c r="L157" s="46"/>
      <c r="M157" s="46"/>
      <c r="N157" s="46"/>
      <c r="O157" s="46"/>
      <c r="P157" s="46"/>
      <c r="Q157" s="46"/>
      <c r="R157" s="46"/>
      <c r="S157" s="46"/>
      <c r="T157" s="46"/>
      <c r="U157" s="46"/>
      <c r="V157" s="46"/>
      <c r="W157" s="41"/>
      <c r="X157" s="46"/>
      <c r="Y157" s="46"/>
    </row>
    <row r="158" spans="1:25" ht="75" x14ac:dyDescent="0.25">
      <c r="A158" s="564" t="s">
        <v>5055</v>
      </c>
      <c r="B158" s="564"/>
      <c r="C158" s="564"/>
      <c r="D158" s="564"/>
      <c r="E158" s="754" t="s">
        <v>6999</v>
      </c>
      <c r="F158" s="450" t="s">
        <v>112</v>
      </c>
      <c r="G158" s="12" t="s">
        <v>4881</v>
      </c>
      <c r="H158" s="12" t="s">
        <v>4882</v>
      </c>
      <c r="I158" s="12" t="s">
        <v>4883</v>
      </c>
      <c r="J158" s="62"/>
      <c r="K158" s="40"/>
      <c r="L158" s="46"/>
      <c r="M158" s="46"/>
      <c r="N158" s="46"/>
      <c r="O158" s="46"/>
      <c r="P158" s="46"/>
      <c r="Q158" s="46"/>
      <c r="R158" s="46"/>
      <c r="S158" s="46"/>
      <c r="T158" s="46"/>
      <c r="U158" s="46"/>
      <c r="V158" s="46"/>
      <c r="W158" s="40"/>
      <c r="X158" s="46"/>
      <c r="Y158" s="46"/>
    </row>
    <row r="159" spans="1:25" ht="90" x14ac:dyDescent="0.25">
      <c r="A159" s="564" t="s">
        <v>5056</v>
      </c>
      <c r="B159" s="564"/>
      <c r="C159" s="564"/>
      <c r="D159" s="564"/>
      <c r="E159" s="754" t="s">
        <v>7000</v>
      </c>
      <c r="F159" s="450" t="s">
        <v>4884</v>
      </c>
      <c r="G159" s="12" t="s">
        <v>36</v>
      </c>
      <c r="H159" s="12" t="s">
        <v>105</v>
      </c>
      <c r="I159" s="12" t="s">
        <v>106</v>
      </c>
      <c r="J159" s="62"/>
      <c r="K159" s="40"/>
      <c r="L159" s="46"/>
      <c r="M159" s="46"/>
      <c r="N159" s="46"/>
      <c r="O159" s="46"/>
      <c r="P159" s="46"/>
      <c r="Q159" s="46"/>
      <c r="R159" s="46"/>
      <c r="S159" s="46"/>
      <c r="T159" s="46"/>
      <c r="U159" s="46"/>
      <c r="V159" s="46"/>
      <c r="W159" s="41"/>
      <c r="X159" s="46"/>
      <c r="Y159" s="46"/>
    </row>
    <row r="160" spans="1:25" ht="45" x14ac:dyDescent="0.25">
      <c r="A160" s="564" t="s">
        <v>5057</v>
      </c>
      <c r="B160" s="564"/>
      <c r="C160" s="564"/>
      <c r="D160" s="564"/>
      <c r="E160" s="754" t="s">
        <v>7001</v>
      </c>
      <c r="F160" s="450" t="s">
        <v>330</v>
      </c>
      <c r="G160" s="12" t="s">
        <v>4885</v>
      </c>
      <c r="H160" s="12" t="s">
        <v>107</v>
      </c>
      <c r="I160" s="12" t="s">
        <v>108</v>
      </c>
      <c r="J160" s="62"/>
      <c r="K160" s="40"/>
      <c r="L160" s="46"/>
      <c r="M160" s="46"/>
      <c r="N160" s="46"/>
      <c r="O160" s="46"/>
      <c r="P160" s="46"/>
      <c r="Q160" s="46"/>
      <c r="R160" s="46"/>
      <c r="S160" s="46"/>
      <c r="T160" s="46"/>
      <c r="U160" s="46"/>
      <c r="V160" s="46"/>
      <c r="W160" s="41"/>
      <c r="X160" s="46"/>
      <c r="Y160" s="46"/>
    </row>
    <row r="161" spans="1:25" ht="90" x14ac:dyDescent="0.25">
      <c r="A161" s="564">
        <v>85</v>
      </c>
      <c r="B161" s="564"/>
      <c r="C161" s="564"/>
      <c r="D161" s="754" t="s">
        <v>359</v>
      </c>
      <c r="E161" s="754"/>
      <c r="F161" s="450" t="s">
        <v>117</v>
      </c>
      <c r="G161" s="12" t="s">
        <v>118</v>
      </c>
      <c r="H161" s="12" t="s">
        <v>119</v>
      </c>
      <c r="I161" s="12" t="s">
        <v>120</v>
      </c>
      <c r="J161" s="62">
        <v>50</v>
      </c>
      <c r="K161" s="39"/>
      <c r="L161" s="62">
        <v>50</v>
      </c>
      <c r="M161" s="39"/>
      <c r="N161" s="62">
        <v>50</v>
      </c>
      <c r="O161" s="39"/>
      <c r="P161" s="62">
        <v>50</v>
      </c>
      <c r="Q161" s="39"/>
      <c r="R161" s="62">
        <v>50</v>
      </c>
      <c r="S161" s="39"/>
      <c r="T161" s="62">
        <v>50</v>
      </c>
      <c r="U161" s="39"/>
      <c r="V161" s="62">
        <v>50</v>
      </c>
      <c r="W161" s="40"/>
      <c r="X161" s="62">
        <v>50</v>
      </c>
      <c r="Y161" s="39"/>
    </row>
    <row r="162" spans="1:25" ht="75" x14ac:dyDescent="0.25">
      <c r="A162" s="564">
        <v>86</v>
      </c>
      <c r="B162" s="564"/>
      <c r="C162" s="564"/>
      <c r="D162" s="754" t="s">
        <v>360</v>
      </c>
      <c r="E162" s="754"/>
      <c r="F162" s="450" t="s">
        <v>125</v>
      </c>
      <c r="G162" s="12" t="s">
        <v>103</v>
      </c>
      <c r="H162" s="12" t="s">
        <v>331</v>
      </c>
      <c r="I162" s="12" t="s">
        <v>127</v>
      </c>
      <c r="J162" s="62">
        <v>50</v>
      </c>
      <c r="K162" s="343" t="s">
        <v>4955</v>
      </c>
      <c r="L162" s="62">
        <v>50</v>
      </c>
      <c r="M162" s="40"/>
      <c r="N162" s="62">
        <v>50</v>
      </c>
      <c r="O162" s="40"/>
      <c r="P162" s="62">
        <v>50</v>
      </c>
      <c r="Q162" s="40"/>
      <c r="R162" s="62">
        <v>50</v>
      </c>
      <c r="S162" s="40"/>
      <c r="T162" s="62">
        <v>50</v>
      </c>
      <c r="U162" s="40"/>
      <c r="V162" s="62">
        <v>50</v>
      </c>
      <c r="W162" s="40"/>
      <c r="X162" s="62">
        <v>50</v>
      </c>
      <c r="Y162" s="40"/>
    </row>
    <row r="163" spans="1:25" s="6" customFormat="1" ht="95.25" customHeight="1" x14ac:dyDescent="0.25">
      <c r="A163" s="28"/>
      <c r="B163" s="28"/>
      <c r="C163" s="750" t="s">
        <v>566</v>
      </c>
      <c r="D163" s="28"/>
      <c r="E163" s="1023"/>
      <c r="F163" s="762" t="s">
        <v>5020</v>
      </c>
      <c r="G163" s="751"/>
      <c r="H163" s="751"/>
      <c r="I163" s="751"/>
      <c r="J163" s="75">
        <f>AVERAGE(J164:J171)</f>
        <v>62.5</v>
      </c>
      <c r="K163" s="44"/>
      <c r="L163" s="75">
        <f>AVERAGE(L164:L171)</f>
        <v>62.5</v>
      </c>
      <c r="M163" s="67"/>
      <c r="N163" s="75">
        <f>AVERAGE(N164:N171)</f>
        <v>62.5</v>
      </c>
      <c r="O163" s="67"/>
      <c r="P163" s="75">
        <f>AVERAGE(P164:P171)</f>
        <v>62.5</v>
      </c>
      <c r="Q163" s="67"/>
      <c r="R163" s="75">
        <f>AVERAGE(R164:R171)</f>
        <v>62.5</v>
      </c>
      <c r="S163" s="67"/>
      <c r="T163" s="75">
        <f>AVERAGE(T164:T171)</f>
        <v>62.5</v>
      </c>
      <c r="U163" s="67"/>
      <c r="V163" s="75">
        <f>AVERAGE(V164:V171)</f>
        <v>62.5</v>
      </c>
      <c r="W163" s="44"/>
      <c r="X163" s="75">
        <f>AVERAGE(X164:X171)</f>
        <v>62.5</v>
      </c>
      <c r="Y163" s="67"/>
    </row>
    <row r="164" spans="1:25" ht="60" x14ac:dyDescent="0.25">
      <c r="A164" s="564">
        <v>87</v>
      </c>
      <c r="B164" s="564"/>
      <c r="C164" s="564"/>
      <c r="D164" s="754" t="s">
        <v>128</v>
      </c>
      <c r="E164" s="754"/>
      <c r="F164" s="450" t="s">
        <v>121</v>
      </c>
      <c r="G164" s="12" t="s">
        <v>122</v>
      </c>
      <c r="H164" s="12" t="s">
        <v>123</v>
      </c>
      <c r="I164" s="12" t="s">
        <v>124</v>
      </c>
      <c r="J164" s="62">
        <v>0</v>
      </c>
      <c r="K164" s="58"/>
      <c r="L164" s="62">
        <v>0</v>
      </c>
      <c r="M164" s="58"/>
      <c r="N164" s="62">
        <v>0</v>
      </c>
      <c r="O164" s="58"/>
      <c r="P164" s="62">
        <v>0</v>
      </c>
      <c r="Q164" s="58"/>
      <c r="R164" s="62">
        <v>0</v>
      </c>
      <c r="S164" s="58"/>
      <c r="T164" s="62">
        <v>0</v>
      </c>
      <c r="U164" s="58"/>
      <c r="V164" s="62">
        <v>0</v>
      </c>
      <c r="W164" s="40"/>
      <c r="X164" s="62">
        <v>0</v>
      </c>
      <c r="Y164" s="58"/>
    </row>
    <row r="165" spans="1:25" ht="45" x14ac:dyDescent="0.25">
      <c r="A165" s="564">
        <v>88</v>
      </c>
      <c r="B165" s="564"/>
      <c r="C165" s="564"/>
      <c r="D165" s="754" t="s">
        <v>361</v>
      </c>
      <c r="E165" s="754"/>
      <c r="F165" s="450" t="s">
        <v>132</v>
      </c>
      <c r="G165" s="12" t="s">
        <v>317</v>
      </c>
      <c r="H165" s="12" t="s">
        <v>316</v>
      </c>
      <c r="I165" s="12" t="s">
        <v>315</v>
      </c>
      <c r="J165" s="46">
        <v>100</v>
      </c>
      <c r="K165" s="338" t="s">
        <v>3100</v>
      </c>
      <c r="L165" s="46">
        <v>100</v>
      </c>
      <c r="M165" s="40"/>
      <c r="N165" s="46">
        <v>100</v>
      </c>
      <c r="O165" s="40"/>
      <c r="P165" s="46">
        <v>100</v>
      </c>
      <c r="Q165" s="40"/>
      <c r="R165" s="46">
        <v>100</v>
      </c>
      <c r="S165" s="40"/>
      <c r="T165" s="46">
        <v>100</v>
      </c>
      <c r="U165" s="40"/>
      <c r="V165" s="46">
        <v>100</v>
      </c>
      <c r="W165" s="40"/>
      <c r="X165" s="46">
        <v>100</v>
      </c>
      <c r="Y165" s="344"/>
    </row>
    <row r="166" spans="1:25" ht="60" x14ac:dyDescent="0.25">
      <c r="A166" s="564">
        <v>89</v>
      </c>
      <c r="B166" s="564"/>
      <c r="C166" s="564"/>
      <c r="D166" s="754" t="s">
        <v>332</v>
      </c>
      <c r="E166" s="754"/>
      <c r="F166" s="450" t="s">
        <v>332</v>
      </c>
      <c r="G166" s="12" t="s">
        <v>333</v>
      </c>
      <c r="H166" s="12" t="s">
        <v>334</v>
      </c>
      <c r="I166" s="12" t="s">
        <v>335</v>
      </c>
      <c r="J166" s="46">
        <v>100</v>
      </c>
      <c r="K166" s="338" t="s">
        <v>3101</v>
      </c>
      <c r="L166" s="46">
        <v>100</v>
      </c>
      <c r="M166" s="40"/>
      <c r="N166" s="46">
        <v>100</v>
      </c>
      <c r="O166" s="40"/>
      <c r="P166" s="46">
        <v>100</v>
      </c>
      <c r="Q166" s="40"/>
      <c r="R166" s="46">
        <v>100</v>
      </c>
      <c r="S166" s="40"/>
      <c r="T166" s="46">
        <v>100</v>
      </c>
      <c r="U166" s="40"/>
      <c r="V166" s="46">
        <v>100</v>
      </c>
      <c r="W166" s="47"/>
      <c r="X166" s="46">
        <v>100</v>
      </c>
      <c r="Y166" s="344"/>
    </row>
    <row r="167" spans="1:25" ht="75" x14ac:dyDescent="0.25">
      <c r="A167" s="564">
        <v>90</v>
      </c>
      <c r="B167" s="564"/>
      <c r="C167" s="564"/>
      <c r="D167" s="754" t="s">
        <v>362</v>
      </c>
      <c r="E167" s="754"/>
      <c r="F167" s="450" t="s">
        <v>7195</v>
      </c>
      <c r="G167" s="12" t="s">
        <v>336</v>
      </c>
      <c r="H167" s="12" t="s">
        <v>5138</v>
      </c>
      <c r="I167" s="12" t="s">
        <v>5137</v>
      </c>
      <c r="J167" s="46">
        <v>50</v>
      </c>
      <c r="K167" s="338" t="s">
        <v>3102</v>
      </c>
      <c r="L167" s="46">
        <v>50</v>
      </c>
      <c r="M167" s="40"/>
      <c r="N167" s="46">
        <v>50</v>
      </c>
      <c r="O167" s="40"/>
      <c r="P167" s="46">
        <v>50</v>
      </c>
      <c r="Q167" s="40"/>
      <c r="R167" s="46">
        <v>50</v>
      </c>
      <c r="S167" s="40"/>
      <c r="T167" s="46">
        <v>50</v>
      </c>
      <c r="U167" s="40"/>
      <c r="V167" s="46">
        <v>50</v>
      </c>
      <c r="W167" s="40"/>
      <c r="X167" s="46">
        <v>50</v>
      </c>
      <c r="Y167" s="40"/>
    </row>
    <row r="168" spans="1:25" ht="165" x14ac:dyDescent="0.25">
      <c r="A168" s="564">
        <v>91</v>
      </c>
      <c r="B168" s="564"/>
      <c r="C168" s="564"/>
      <c r="D168" s="754" t="s">
        <v>148</v>
      </c>
      <c r="E168" s="754"/>
      <c r="F168" s="450" t="s">
        <v>337</v>
      </c>
      <c r="G168" s="12" t="s">
        <v>338</v>
      </c>
      <c r="H168" s="12" t="s">
        <v>339</v>
      </c>
      <c r="I168" s="12" t="s">
        <v>340</v>
      </c>
      <c r="J168" s="46">
        <v>50</v>
      </c>
      <c r="K168" s="40"/>
      <c r="L168" s="46">
        <v>50</v>
      </c>
      <c r="M168" s="40"/>
      <c r="N168" s="46">
        <v>50</v>
      </c>
      <c r="O168" s="40"/>
      <c r="P168" s="46">
        <v>50</v>
      </c>
      <c r="Q168" s="40"/>
      <c r="R168" s="46">
        <v>50</v>
      </c>
      <c r="S168" s="40"/>
      <c r="T168" s="46">
        <v>50</v>
      </c>
      <c r="U168" s="40"/>
      <c r="V168" s="46">
        <v>50</v>
      </c>
      <c r="W168" s="40"/>
      <c r="X168" s="46">
        <v>50</v>
      </c>
      <c r="Y168" s="40"/>
    </row>
    <row r="169" spans="1:25" ht="195" x14ac:dyDescent="0.25">
      <c r="A169" s="564">
        <v>92</v>
      </c>
      <c r="B169" s="564"/>
      <c r="C169" s="564"/>
      <c r="D169" s="754" t="s">
        <v>363</v>
      </c>
      <c r="E169" s="754"/>
      <c r="F169" s="450" t="s">
        <v>341</v>
      </c>
      <c r="G169" s="12" t="s">
        <v>342</v>
      </c>
      <c r="H169" s="12" t="s">
        <v>343</v>
      </c>
      <c r="I169" s="12" t="s">
        <v>344</v>
      </c>
      <c r="J169" s="46">
        <v>100</v>
      </c>
      <c r="K169" s="338" t="s">
        <v>3103</v>
      </c>
      <c r="L169" s="46">
        <v>100</v>
      </c>
      <c r="M169" s="32"/>
      <c r="N169" s="46">
        <v>100</v>
      </c>
      <c r="O169" s="32"/>
      <c r="P169" s="46">
        <v>100</v>
      </c>
      <c r="Q169" s="32"/>
      <c r="R169" s="46">
        <v>100</v>
      </c>
      <c r="S169" s="32"/>
      <c r="T169" s="46">
        <v>100</v>
      </c>
      <c r="U169" s="32"/>
      <c r="V169" s="46">
        <v>100</v>
      </c>
      <c r="W169" s="40"/>
      <c r="X169" s="46">
        <v>100</v>
      </c>
      <c r="Y169" s="32"/>
    </row>
    <row r="170" spans="1:25" ht="120" x14ac:dyDescent="0.25">
      <c r="A170" s="564">
        <v>93</v>
      </c>
      <c r="B170" s="564"/>
      <c r="C170" s="564"/>
      <c r="D170" s="754" t="s">
        <v>364</v>
      </c>
      <c r="E170" s="754"/>
      <c r="F170" s="450" t="s">
        <v>345</v>
      </c>
      <c r="G170" s="12" t="s">
        <v>346</v>
      </c>
      <c r="H170" s="12" t="s">
        <v>347</v>
      </c>
      <c r="I170" s="12" t="s">
        <v>348</v>
      </c>
      <c r="J170" s="46">
        <v>0</v>
      </c>
      <c r="K170" s="33"/>
      <c r="L170" s="46">
        <v>0</v>
      </c>
      <c r="M170" s="33"/>
      <c r="N170" s="46">
        <v>0</v>
      </c>
      <c r="O170" s="33"/>
      <c r="P170" s="46">
        <v>0</v>
      </c>
      <c r="Q170" s="33"/>
      <c r="R170" s="46">
        <v>0</v>
      </c>
      <c r="S170" s="33"/>
      <c r="T170" s="46">
        <v>0</v>
      </c>
      <c r="U170" s="33"/>
      <c r="V170" s="46">
        <v>0</v>
      </c>
      <c r="W170" s="40"/>
      <c r="X170" s="46">
        <v>0</v>
      </c>
      <c r="Y170" s="33"/>
    </row>
    <row r="171" spans="1:25" ht="120" x14ac:dyDescent="0.25">
      <c r="A171" s="564">
        <v>94</v>
      </c>
      <c r="B171" s="564"/>
      <c r="C171" s="564"/>
      <c r="D171" s="754" t="s">
        <v>150</v>
      </c>
      <c r="E171" s="754"/>
      <c r="F171" s="450" t="s">
        <v>349</v>
      </c>
      <c r="G171" s="12" t="s">
        <v>145</v>
      </c>
      <c r="H171" s="12" t="s">
        <v>146</v>
      </c>
      <c r="I171" s="12" t="s">
        <v>147</v>
      </c>
      <c r="J171" s="46">
        <v>100</v>
      </c>
      <c r="K171" s="46"/>
      <c r="L171" s="46">
        <v>100</v>
      </c>
      <c r="M171" s="46"/>
      <c r="N171" s="46">
        <v>100</v>
      </c>
      <c r="O171" s="46"/>
      <c r="P171" s="46">
        <v>100</v>
      </c>
      <c r="Q171" s="46"/>
      <c r="R171" s="46">
        <v>100</v>
      </c>
      <c r="S171" s="46"/>
      <c r="T171" s="46">
        <v>100</v>
      </c>
      <c r="U171" s="46"/>
      <c r="V171" s="46">
        <v>100</v>
      </c>
      <c r="W171" s="40"/>
      <c r="X171" s="46">
        <v>100</v>
      </c>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46">
        <v>100</v>
      </c>
      <c r="K173" s="46"/>
      <c r="L173" s="46">
        <v>100</v>
      </c>
      <c r="M173" s="46"/>
      <c r="N173" s="46">
        <v>100</v>
      </c>
      <c r="O173" s="46"/>
      <c r="P173" s="46">
        <v>100</v>
      </c>
      <c r="Q173" s="46"/>
      <c r="R173" s="46">
        <v>100</v>
      </c>
      <c r="S173" s="46"/>
      <c r="T173" s="46">
        <v>100</v>
      </c>
      <c r="U173" s="46"/>
      <c r="V173" s="46">
        <v>100</v>
      </c>
      <c r="W173" s="41"/>
      <c r="X173" s="46">
        <v>100</v>
      </c>
      <c r="Y173" s="46"/>
    </row>
    <row r="174" spans="1:25" ht="75" x14ac:dyDescent="0.25">
      <c r="A174" s="564">
        <v>96</v>
      </c>
      <c r="B174" s="564"/>
      <c r="C174" s="564"/>
      <c r="D174" s="754" t="s">
        <v>366</v>
      </c>
      <c r="E174" s="754"/>
      <c r="F174" s="450" t="s">
        <v>160</v>
      </c>
      <c r="G174" s="12" t="s">
        <v>58</v>
      </c>
      <c r="H174" s="12" t="s">
        <v>354</v>
      </c>
      <c r="I174" s="12" t="s">
        <v>353</v>
      </c>
      <c r="J174" s="46">
        <v>100</v>
      </c>
      <c r="K174" s="46"/>
      <c r="L174" s="46">
        <v>100</v>
      </c>
      <c r="M174" s="46"/>
      <c r="N174" s="46">
        <v>100</v>
      </c>
      <c r="O174" s="46"/>
      <c r="P174" s="46">
        <v>100</v>
      </c>
      <c r="Q174" s="46"/>
      <c r="R174" s="46">
        <v>100</v>
      </c>
      <c r="S174" s="46"/>
      <c r="T174" s="46">
        <v>100</v>
      </c>
      <c r="U174" s="46"/>
      <c r="V174" s="46">
        <v>100</v>
      </c>
      <c r="W174" s="41"/>
      <c r="X174" s="46">
        <v>100</v>
      </c>
      <c r="Y174" s="46"/>
    </row>
    <row r="175" spans="1:25" ht="45" x14ac:dyDescent="0.25">
      <c r="A175" s="564">
        <v>97</v>
      </c>
      <c r="B175" s="564"/>
      <c r="C175" s="564"/>
      <c r="D175" s="754" t="s">
        <v>66</v>
      </c>
      <c r="E175" s="754"/>
      <c r="F175" s="450" t="s">
        <v>161</v>
      </c>
      <c r="G175" s="12" t="s">
        <v>58</v>
      </c>
      <c r="H175" s="12" t="s">
        <v>354</v>
      </c>
      <c r="I175" s="12" t="s">
        <v>353</v>
      </c>
      <c r="J175" s="46">
        <v>100</v>
      </c>
      <c r="K175" s="46"/>
      <c r="L175" s="46">
        <v>100</v>
      </c>
      <c r="M175" s="46"/>
      <c r="N175" s="46">
        <v>100</v>
      </c>
      <c r="O175" s="46"/>
      <c r="P175" s="46">
        <v>100</v>
      </c>
      <c r="Q175" s="46"/>
      <c r="R175" s="46">
        <v>100</v>
      </c>
      <c r="S175" s="46"/>
      <c r="T175" s="46">
        <v>100</v>
      </c>
      <c r="U175" s="46"/>
      <c r="V175" s="46">
        <v>100</v>
      </c>
      <c r="W175" s="41"/>
      <c r="X175" s="46">
        <v>100</v>
      </c>
      <c r="Y175" s="46"/>
    </row>
    <row r="176" spans="1:25" s="26" customFormat="1" ht="130.5" customHeight="1" x14ac:dyDescent="0.25">
      <c r="A176" s="28"/>
      <c r="B176" s="750" t="s">
        <v>599</v>
      </c>
      <c r="C176" s="28"/>
      <c r="D176" s="28"/>
      <c r="E176" s="28"/>
      <c r="F176" s="502" t="s">
        <v>367</v>
      </c>
      <c r="G176" s="28"/>
      <c r="H176" s="28"/>
      <c r="I176" s="28"/>
      <c r="J176" s="75">
        <f>AVERAGE(J177,J186,J203,J212)</f>
        <v>63.125</v>
      </c>
      <c r="K176" s="72"/>
      <c r="L176" s="75">
        <f>AVERAGE(L177,L186,L203,L212)</f>
        <v>63.125</v>
      </c>
      <c r="M176" s="67"/>
      <c r="N176" s="75">
        <f>AVERAGE(N177,N186,N203,N212)</f>
        <v>63.125</v>
      </c>
      <c r="O176" s="67"/>
      <c r="P176" s="75">
        <f>AVERAGE(P177,P186,P203,P212)</f>
        <v>63.125</v>
      </c>
      <c r="Q176" s="67"/>
      <c r="R176" s="75">
        <f>AVERAGE(R177,R186,R203,R212)</f>
        <v>61.041666666666664</v>
      </c>
      <c r="S176" s="67"/>
      <c r="T176" s="75">
        <f>AVERAGE(T177,T186,T203,T212)</f>
        <v>56.875</v>
      </c>
      <c r="U176" s="67"/>
      <c r="V176" s="75">
        <f>AVERAGE(V177,V186,V203,V212)</f>
        <v>56.875</v>
      </c>
      <c r="W176" s="44"/>
      <c r="X176" s="75">
        <f>AVERAGE(X177,X186,X203,X212)</f>
        <v>56.875</v>
      </c>
      <c r="Y176" s="67"/>
    </row>
    <row r="177" spans="1:25" s="26" customFormat="1" ht="60" x14ac:dyDescent="0.25">
      <c r="A177" s="28"/>
      <c r="B177" s="28"/>
      <c r="C177" s="750" t="s">
        <v>600</v>
      </c>
      <c r="D177" s="28"/>
      <c r="E177" s="28"/>
      <c r="F177" s="502" t="s">
        <v>532</v>
      </c>
      <c r="G177" s="28"/>
      <c r="H177" s="28"/>
      <c r="I177" s="28"/>
      <c r="J177" s="75">
        <f>AVERAGE(J178:J181,J184,J185)</f>
        <v>79.166666666666671</v>
      </c>
      <c r="K177" s="67"/>
      <c r="L177" s="75">
        <f>AVERAGE(L178:L181,L184,L185)</f>
        <v>79.166666666666671</v>
      </c>
      <c r="M177" s="67"/>
      <c r="N177" s="75">
        <f>AVERAGE(N178:N181,N184,N185)</f>
        <v>79.166666666666671</v>
      </c>
      <c r="O177" s="67"/>
      <c r="P177" s="75">
        <f>AVERAGE(P178:P181,P184,P185)</f>
        <v>79.166666666666671</v>
      </c>
      <c r="Q177" s="67"/>
      <c r="R177" s="75">
        <f>AVERAGE(R178:R181,R184,R185)</f>
        <v>70.833333333333329</v>
      </c>
      <c r="S177" s="67"/>
      <c r="T177" s="75">
        <f>AVERAGE(T178:T181,T184,T185)</f>
        <v>54.166666666666664</v>
      </c>
      <c r="U177" s="67"/>
      <c r="V177" s="75">
        <f>AVERAGE(V178:V181,V184,V185)</f>
        <v>54.166666666666664</v>
      </c>
      <c r="W177" s="44"/>
      <c r="X177" s="75">
        <f>AVERAGE(X178:X181,X184,X185)</f>
        <v>54.166666666666664</v>
      </c>
      <c r="Y177" s="67"/>
    </row>
    <row r="178" spans="1:25" ht="409.5" x14ac:dyDescent="0.25">
      <c r="A178" s="564">
        <v>98</v>
      </c>
      <c r="B178" s="564"/>
      <c r="C178" s="564"/>
      <c r="D178" s="754" t="s">
        <v>67</v>
      </c>
      <c r="E178" s="754"/>
      <c r="F178" s="450" t="s">
        <v>5059</v>
      </c>
      <c r="G178" s="12" t="s">
        <v>368</v>
      </c>
      <c r="H178" s="12" t="s">
        <v>369</v>
      </c>
      <c r="I178" s="12" t="s">
        <v>370</v>
      </c>
      <c r="J178" s="60">
        <v>100</v>
      </c>
      <c r="K178" s="47" t="s">
        <v>5349</v>
      </c>
      <c r="L178" s="50">
        <v>100</v>
      </c>
      <c r="M178" s="47"/>
      <c r="N178" s="50">
        <v>100</v>
      </c>
      <c r="O178" s="50"/>
      <c r="P178" s="50">
        <v>100</v>
      </c>
      <c r="Q178" s="47" t="s">
        <v>5349</v>
      </c>
      <c r="R178" s="45">
        <v>50</v>
      </c>
      <c r="S178" s="153" t="s">
        <v>5346</v>
      </c>
      <c r="T178" s="50">
        <v>50</v>
      </c>
      <c r="U178" s="728" t="s">
        <v>3104</v>
      </c>
      <c r="V178" s="50">
        <v>50</v>
      </c>
      <c r="W178" s="165"/>
      <c r="X178" s="50">
        <v>50</v>
      </c>
      <c r="Y178" s="728" t="s">
        <v>3104</v>
      </c>
    </row>
    <row r="179" spans="1:25" ht="60" x14ac:dyDescent="0.25">
      <c r="A179" s="564">
        <v>99</v>
      </c>
      <c r="B179" s="564"/>
      <c r="C179" s="564"/>
      <c r="D179" s="754" t="s">
        <v>72</v>
      </c>
      <c r="E179" s="754"/>
      <c r="F179" s="450" t="s">
        <v>4988</v>
      </c>
      <c r="G179" s="12" t="s">
        <v>371</v>
      </c>
      <c r="H179" s="12" t="s">
        <v>4986</v>
      </c>
      <c r="I179" s="12" t="s">
        <v>372</v>
      </c>
      <c r="J179" s="60">
        <v>100</v>
      </c>
      <c r="K179" s="41"/>
      <c r="L179" s="60">
        <v>100</v>
      </c>
      <c r="M179" s="41"/>
      <c r="N179" s="60">
        <v>100</v>
      </c>
      <c r="O179" s="41"/>
      <c r="P179" s="60">
        <v>100</v>
      </c>
      <c r="Q179" s="41"/>
      <c r="R179" s="60">
        <v>100</v>
      </c>
      <c r="S179" s="41" t="s">
        <v>5347</v>
      </c>
      <c r="T179" s="50">
        <v>0</v>
      </c>
      <c r="U179" s="50" t="s">
        <v>5348</v>
      </c>
      <c r="V179" s="50">
        <v>0</v>
      </c>
      <c r="W179" s="41"/>
      <c r="X179" s="50">
        <v>0</v>
      </c>
      <c r="Y179" s="50"/>
    </row>
    <row r="180" spans="1:25" ht="120" x14ac:dyDescent="0.25">
      <c r="A180" s="564">
        <v>100</v>
      </c>
      <c r="B180" s="564"/>
      <c r="C180" s="564"/>
      <c r="D180" s="754" t="s">
        <v>358</v>
      </c>
      <c r="E180" s="754"/>
      <c r="F180" s="450" t="s">
        <v>373</v>
      </c>
      <c r="G180" s="12" t="s">
        <v>327</v>
      </c>
      <c r="H180" s="12" t="s">
        <v>374</v>
      </c>
      <c r="I180" s="12" t="s">
        <v>375</v>
      </c>
      <c r="J180" s="60">
        <v>100</v>
      </c>
      <c r="K180" s="345" t="s">
        <v>3105</v>
      </c>
      <c r="L180" s="60">
        <v>100</v>
      </c>
      <c r="M180" s="41"/>
      <c r="N180" s="60">
        <v>100</v>
      </c>
      <c r="O180" s="41"/>
      <c r="P180" s="60">
        <v>100</v>
      </c>
      <c r="Q180" s="41"/>
      <c r="R180" s="60">
        <v>100</v>
      </c>
      <c r="S180" s="41"/>
      <c r="T180" s="60">
        <v>100</v>
      </c>
      <c r="U180" s="41"/>
      <c r="V180" s="60">
        <v>100</v>
      </c>
      <c r="W180" s="41"/>
      <c r="X180" s="60">
        <v>100</v>
      </c>
      <c r="Y180" s="41"/>
    </row>
    <row r="181" spans="1:25" s="52" customFormat="1" ht="51.75" x14ac:dyDescent="0.25">
      <c r="A181" s="31">
        <v>101</v>
      </c>
      <c r="B181" s="31"/>
      <c r="C181" s="31"/>
      <c r="D181" s="756" t="s">
        <v>650</v>
      </c>
      <c r="E181" s="756"/>
      <c r="F181" s="517" t="s">
        <v>650</v>
      </c>
      <c r="G181" s="30"/>
      <c r="H181" s="30"/>
      <c r="I181" s="30"/>
      <c r="J181" s="61">
        <f>AVERAGE(J182:J183)</f>
        <v>75</v>
      </c>
      <c r="K181" s="43"/>
      <c r="L181" s="61">
        <f>AVERAGE(L182:L183)</f>
        <v>75</v>
      </c>
      <c r="M181" s="69"/>
      <c r="N181" s="61">
        <f>AVERAGE(N182:N183)</f>
        <v>75</v>
      </c>
      <c r="O181" s="69"/>
      <c r="P181" s="61">
        <f>AVERAGE(P182:P183)</f>
        <v>75</v>
      </c>
      <c r="Q181" s="69"/>
      <c r="R181" s="61">
        <f>AVERAGE(R182:R183)</f>
        <v>75</v>
      </c>
      <c r="S181" s="69"/>
      <c r="T181" s="61">
        <f>AVERAGE(T182:T183)</f>
        <v>75</v>
      </c>
      <c r="U181" s="69"/>
      <c r="V181" s="61">
        <f>AVERAGE(V182:V183)</f>
        <v>75</v>
      </c>
      <c r="W181" s="43"/>
      <c r="X181" s="61">
        <f>AVERAGE(X182:X183)</f>
        <v>75</v>
      </c>
      <c r="Y181" s="69"/>
    </row>
    <row r="182" spans="1:25" ht="300" x14ac:dyDescent="0.25">
      <c r="A182" s="564" t="s">
        <v>5060</v>
      </c>
      <c r="B182" s="564"/>
      <c r="C182" s="564"/>
      <c r="D182" s="564"/>
      <c r="E182" s="754" t="s">
        <v>7012</v>
      </c>
      <c r="F182" s="450" t="s">
        <v>376</v>
      </c>
      <c r="G182" s="12" t="s">
        <v>377</v>
      </c>
      <c r="H182" s="12" t="s">
        <v>378</v>
      </c>
      <c r="I182" s="12" t="s">
        <v>38</v>
      </c>
      <c r="J182" s="60">
        <v>50</v>
      </c>
      <c r="K182" s="41"/>
      <c r="L182" s="60">
        <v>50</v>
      </c>
      <c r="M182" s="41"/>
      <c r="N182" s="60">
        <v>50</v>
      </c>
      <c r="O182" s="41"/>
      <c r="P182" s="60">
        <v>50</v>
      </c>
      <c r="Q182" s="41"/>
      <c r="R182" s="60">
        <v>50</v>
      </c>
      <c r="S182" s="41"/>
      <c r="T182" s="60">
        <v>50</v>
      </c>
      <c r="U182" s="41"/>
      <c r="V182" s="60">
        <v>50</v>
      </c>
      <c r="W182" s="41"/>
      <c r="X182" s="60">
        <v>50</v>
      </c>
      <c r="Y182" s="41"/>
    </row>
    <row r="183" spans="1:25" ht="45" x14ac:dyDescent="0.25">
      <c r="A183" s="564" t="s">
        <v>5061</v>
      </c>
      <c r="B183" s="564"/>
      <c r="C183" s="564"/>
      <c r="D183" s="564"/>
      <c r="E183" s="754" t="s">
        <v>7013</v>
      </c>
      <c r="F183" s="450" t="s">
        <v>379</v>
      </c>
      <c r="G183" s="12" t="s">
        <v>380</v>
      </c>
      <c r="H183" s="12" t="s">
        <v>381</v>
      </c>
      <c r="I183" s="12" t="s">
        <v>382</v>
      </c>
      <c r="J183" s="60">
        <v>100</v>
      </c>
      <c r="K183" s="41"/>
      <c r="L183" s="60">
        <v>100</v>
      </c>
      <c r="M183" s="41"/>
      <c r="N183" s="60">
        <v>100</v>
      </c>
      <c r="O183" s="41"/>
      <c r="P183" s="60">
        <v>100</v>
      </c>
      <c r="Q183" s="41"/>
      <c r="R183" s="60">
        <v>100</v>
      </c>
      <c r="S183" s="41"/>
      <c r="T183" s="60">
        <v>100</v>
      </c>
      <c r="U183" s="41"/>
      <c r="V183" s="60">
        <v>100</v>
      </c>
      <c r="W183" s="41"/>
      <c r="X183" s="60">
        <v>100</v>
      </c>
      <c r="Y183" s="41"/>
    </row>
    <row r="184" spans="1:25" ht="135" x14ac:dyDescent="0.25">
      <c r="A184" s="564">
        <v>102</v>
      </c>
      <c r="B184" s="564"/>
      <c r="C184" s="564"/>
      <c r="D184" s="754" t="s">
        <v>429</v>
      </c>
      <c r="E184" s="754"/>
      <c r="F184" s="450" t="s">
        <v>383</v>
      </c>
      <c r="G184" s="12" t="s">
        <v>384</v>
      </c>
      <c r="H184" s="12" t="s">
        <v>385</v>
      </c>
      <c r="I184" s="12" t="s">
        <v>5122</v>
      </c>
      <c r="J184" s="60">
        <v>50</v>
      </c>
      <c r="K184" s="346" t="s">
        <v>3106</v>
      </c>
      <c r="L184" s="60">
        <v>50</v>
      </c>
      <c r="M184" s="34"/>
      <c r="N184" s="60">
        <v>50</v>
      </c>
      <c r="O184" s="34"/>
      <c r="P184" s="60">
        <v>50</v>
      </c>
      <c r="Q184" s="34"/>
      <c r="R184" s="60">
        <v>50</v>
      </c>
      <c r="S184" s="34"/>
      <c r="T184" s="60">
        <v>50</v>
      </c>
      <c r="U184" s="34"/>
      <c r="V184" s="60">
        <v>50</v>
      </c>
      <c r="W184" s="41"/>
      <c r="X184" s="60">
        <v>50</v>
      </c>
      <c r="Y184" s="34"/>
    </row>
    <row r="185" spans="1:25" ht="135" x14ac:dyDescent="0.25">
      <c r="A185" s="564">
        <v>103</v>
      </c>
      <c r="B185" s="564"/>
      <c r="C185" s="564"/>
      <c r="D185" s="754" t="s">
        <v>430</v>
      </c>
      <c r="E185" s="754"/>
      <c r="F185" s="450" t="s">
        <v>5123</v>
      </c>
      <c r="G185" s="12" t="s">
        <v>384</v>
      </c>
      <c r="H185" s="12" t="s">
        <v>385</v>
      </c>
      <c r="I185" s="12" t="s">
        <v>5122</v>
      </c>
      <c r="J185" s="60">
        <v>50</v>
      </c>
      <c r="K185" s="346" t="s">
        <v>3107</v>
      </c>
      <c r="L185" s="60">
        <v>50</v>
      </c>
      <c r="M185" s="34"/>
      <c r="N185" s="60">
        <v>50</v>
      </c>
      <c r="O185" s="34"/>
      <c r="P185" s="60">
        <v>50</v>
      </c>
      <c r="Q185" s="34"/>
      <c r="R185" s="60">
        <v>50</v>
      </c>
      <c r="S185" s="34"/>
      <c r="T185" s="60">
        <v>50</v>
      </c>
      <c r="U185" s="34"/>
      <c r="V185" s="60">
        <v>50</v>
      </c>
      <c r="W185" s="41"/>
      <c r="X185" s="60">
        <v>50</v>
      </c>
      <c r="Y185" s="34"/>
    </row>
    <row r="186" spans="1:25" s="26" customFormat="1" ht="91.5" customHeight="1" x14ac:dyDescent="0.25">
      <c r="A186" s="28"/>
      <c r="B186" s="28"/>
      <c r="C186" s="750" t="s">
        <v>601</v>
      </c>
      <c r="D186" s="751"/>
      <c r="E186" s="762"/>
      <c r="F186" s="762" t="s">
        <v>533</v>
      </c>
      <c r="G186" s="751"/>
      <c r="H186" s="751"/>
      <c r="I186" s="751"/>
      <c r="J186" s="75">
        <f>AVERAGE(J187,J193,J199:J202)</f>
        <v>58.333333333333336</v>
      </c>
      <c r="K186" s="44"/>
      <c r="L186" s="75">
        <f>AVERAGE(L187,L193,L199:L202)</f>
        <v>58.333333333333336</v>
      </c>
      <c r="M186" s="67"/>
      <c r="N186" s="75">
        <f>AVERAGE(N187,N193,N199:N202)</f>
        <v>58.333333333333336</v>
      </c>
      <c r="O186" s="67"/>
      <c r="P186" s="75">
        <f>AVERAGE(P187,P193,P199:P202)</f>
        <v>58.333333333333336</v>
      </c>
      <c r="Q186" s="67"/>
      <c r="R186" s="75">
        <f>AVERAGE(R187,R193,R199:R202)</f>
        <v>58.333333333333336</v>
      </c>
      <c r="S186" s="67"/>
      <c r="T186" s="75">
        <f>AVERAGE(T187,T193,T199:T202)</f>
        <v>58.333333333333336</v>
      </c>
      <c r="U186" s="67"/>
      <c r="V186" s="75">
        <f>AVERAGE(V187,V193,V199:V202)</f>
        <v>58.333333333333336</v>
      </c>
      <c r="W186" s="44"/>
      <c r="X186" s="75">
        <f>AVERAGE(X187,X193,X199:X202)</f>
        <v>58.333333333333336</v>
      </c>
      <c r="Y186" s="67"/>
    </row>
    <row r="187" spans="1:25" s="52" customFormat="1" ht="91.5" customHeight="1" x14ac:dyDescent="0.25">
      <c r="A187" s="31">
        <v>104</v>
      </c>
      <c r="B187" s="31"/>
      <c r="C187" s="758"/>
      <c r="D187" s="763" t="s">
        <v>7005</v>
      </c>
      <c r="E187" s="763"/>
      <c r="F187" s="764" t="s">
        <v>635</v>
      </c>
      <c r="G187" s="30"/>
      <c r="H187" s="30"/>
      <c r="I187" s="30"/>
      <c r="J187" s="61">
        <f>AVERAGE(J188:J192)</f>
        <v>50</v>
      </c>
      <c r="K187" s="43"/>
      <c r="L187" s="61">
        <f>AVERAGE(L188:L192)</f>
        <v>50</v>
      </c>
      <c r="M187" s="69"/>
      <c r="N187" s="61">
        <f>AVERAGE(N188:N192)</f>
        <v>50</v>
      </c>
      <c r="O187" s="69"/>
      <c r="P187" s="61">
        <f>AVERAGE(P188:P192)</f>
        <v>50</v>
      </c>
      <c r="Q187" s="69"/>
      <c r="R187" s="61">
        <f>AVERAGE(R188:R192)</f>
        <v>50</v>
      </c>
      <c r="S187" s="69"/>
      <c r="T187" s="61">
        <f>AVERAGE(T188:T192)</f>
        <v>50</v>
      </c>
      <c r="U187" s="69"/>
      <c r="V187" s="61">
        <f>AVERAGE(V188:V192)</f>
        <v>50</v>
      </c>
      <c r="W187" s="43"/>
      <c r="X187" s="61">
        <f>AVERAGE(X188:X192)</f>
        <v>50</v>
      </c>
      <c r="Y187" s="69"/>
    </row>
    <row r="188" spans="1:25" ht="120" x14ac:dyDescent="0.25">
      <c r="A188" s="564" t="s">
        <v>5062</v>
      </c>
      <c r="B188" s="564"/>
      <c r="C188" s="564"/>
      <c r="D188" s="564"/>
      <c r="E188" s="754" t="s">
        <v>7003</v>
      </c>
      <c r="F188" s="450" t="s">
        <v>5124</v>
      </c>
      <c r="G188" s="12" t="s">
        <v>386</v>
      </c>
      <c r="H188" s="12" t="s">
        <v>94</v>
      </c>
      <c r="I188" s="12" t="s">
        <v>387</v>
      </c>
      <c r="J188" s="60">
        <v>0</v>
      </c>
      <c r="K188" s="347" t="s">
        <v>3108</v>
      </c>
      <c r="L188" s="60">
        <v>0</v>
      </c>
      <c r="M188" s="71"/>
      <c r="N188" s="60">
        <v>0</v>
      </c>
      <c r="O188" s="71"/>
      <c r="P188" s="60">
        <v>0</v>
      </c>
      <c r="Q188" s="71"/>
      <c r="R188" s="60">
        <v>0</v>
      </c>
      <c r="S188" s="71"/>
      <c r="T188" s="60">
        <v>0</v>
      </c>
      <c r="U188" s="71"/>
      <c r="V188" s="60">
        <v>0</v>
      </c>
      <c r="W188" s="41"/>
      <c r="X188" s="60">
        <v>0</v>
      </c>
      <c r="Y188" s="71"/>
    </row>
    <row r="189" spans="1:25" ht="240" customHeight="1" x14ac:dyDescent="0.25">
      <c r="A189" s="564" t="s">
        <v>5063</v>
      </c>
      <c r="B189" s="564"/>
      <c r="C189" s="564"/>
      <c r="D189" s="564"/>
      <c r="E189" s="754" t="s">
        <v>7004</v>
      </c>
      <c r="F189" s="450" t="s">
        <v>5125</v>
      </c>
      <c r="G189" s="12" t="s">
        <v>100</v>
      </c>
      <c r="H189" s="12" t="s">
        <v>101</v>
      </c>
      <c r="I189" s="12" t="s">
        <v>102</v>
      </c>
      <c r="J189" s="60">
        <v>100</v>
      </c>
      <c r="K189" s="40" t="s">
        <v>3109</v>
      </c>
      <c r="L189" s="60">
        <v>100</v>
      </c>
      <c r="M189" s="45"/>
      <c r="N189" s="60">
        <v>100</v>
      </c>
      <c r="O189" s="45"/>
      <c r="P189" s="60">
        <v>100</v>
      </c>
      <c r="Q189" s="45"/>
      <c r="R189" s="60">
        <v>100</v>
      </c>
      <c r="S189" s="348" t="s">
        <v>3110</v>
      </c>
      <c r="T189" s="60">
        <v>100</v>
      </c>
      <c r="U189" s="45"/>
      <c r="V189" s="60">
        <v>100</v>
      </c>
      <c r="W189" s="41"/>
      <c r="X189" s="60">
        <v>100</v>
      </c>
      <c r="Y189" s="45"/>
    </row>
    <row r="190" spans="1:25" ht="75" x14ac:dyDescent="0.25">
      <c r="A190" s="564" t="s">
        <v>5064</v>
      </c>
      <c r="B190" s="564"/>
      <c r="C190" s="564"/>
      <c r="D190" s="564"/>
      <c r="E190" s="754" t="s">
        <v>7006</v>
      </c>
      <c r="F190" s="437" t="s">
        <v>112</v>
      </c>
      <c r="G190" s="12" t="s">
        <v>4881</v>
      </c>
      <c r="H190" s="12" t="s">
        <v>4882</v>
      </c>
      <c r="I190" s="12" t="s">
        <v>4883</v>
      </c>
      <c r="J190" s="60">
        <v>0</v>
      </c>
      <c r="K190" s="338" t="s">
        <v>3111</v>
      </c>
      <c r="L190" s="60">
        <v>0</v>
      </c>
      <c r="M190" s="45"/>
      <c r="N190" s="60">
        <v>0</v>
      </c>
      <c r="O190" s="45"/>
      <c r="P190" s="60">
        <v>0</v>
      </c>
      <c r="Q190" s="45"/>
      <c r="R190" s="60">
        <v>0</v>
      </c>
      <c r="S190" s="45"/>
      <c r="T190" s="60">
        <v>0</v>
      </c>
      <c r="U190" s="45"/>
      <c r="V190" s="60">
        <v>0</v>
      </c>
      <c r="W190" s="41"/>
      <c r="X190" s="60">
        <v>0</v>
      </c>
      <c r="Y190" s="45"/>
    </row>
    <row r="191" spans="1:25" ht="251.25" customHeight="1" x14ac:dyDescent="0.25">
      <c r="A191" s="564" t="s">
        <v>5065</v>
      </c>
      <c r="B191" s="564"/>
      <c r="C191" s="564"/>
      <c r="D191" s="564"/>
      <c r="E191" s="754" t="s">
        <v>7007</v>
      </c>
      <c r="F191" s="437" t="s">
        <v>5126</v>
      </c>
      <c r="G191" s="12" t="s">
        <v>36</v>
      </c>
      <c r="H191" s="12" t="s">
        <v>105</v>
      </c>
      <c r="I191" s="12" t="s">
        <v>106</v>
      </c>
      <c r="J191" s="60">
        <v>50</v>
      </c>
      <c r="K191" s="41" t="s">
        <v>485</v>
      </c>
      <c r="L191" s="60">
        <v>50</v>
      </c>
      <c r="M191" s="41"/>
      <c r="N191" s="60">
        <v>50</v>
      </c>
      <c r="O191" s="41"/>
      <c r="P191" s="60">
        <v>50</v>
      </c>
      <c r="Q191" s="41"/>
      <c r="R191" s="60">
        <v>50</v>
      </c>
      <c r="S191" s="41"/>
      <c r="T191" s="60">
        <v>50</v>
      </c>
      <c r="U191" s="41"/>
      <c r="V191" s="60">
        <v>50</v>
      </c>
      <c r="W191" s="41"/>
      <c r="X191" s="60">
        <v>50</v>
      </c>
      <c r="Y191" s="41"/>
    </row>
    <row r="192" spans="1:25" ht="243.75" customHeight="1" x14ac:dyDescent="0.25">
      <c r="A192" s="564" t="s">
        <v>5066</v>
      </c>
      <c r="B192" s="564"/>
      <c r="C192" s="564"/>
      <c r="D192" s="564"/>
      <c r="E192" s="754" t="s">
        <v>7008</v>
      </c>
      <c r="F192" s="450" t="s">
        <v>330</v>
      </c>
      <c r="G192" s="12" t="s">
        <v>4885</v>
      </c>
      <c r="H192" s="12" t="s">
        <v>107</v>
      </c>
      <c r="I192" s="12" t="s">
        <v>108</v>
      </c>
      <c r="J192" s="60">
        <v>100</v>
      </c>
      <c r="K192" s="349" t="s">
        <v>3112</v>
      </c>
      <c r="L192" s="60">
        <v>100</v>
      </c>
      <c r="M192" s="41"/>
      <c r="N192" s="60">
        <v>100</v>
      </c>
      <c r="O192" s="41"/>
      <c r="P192" s="60">
        <v>100</v>
      </c>
      <c r="Q192" s="41"/>
      <c r="R192" s="60">
        <v>100</v>
      </c>
      <c r="S192" s="41"/>
      <c r="T192" s="60">
        <v>100</v>
      </c>
      <c r="U192" s="41"/>
      <c r="V192" s="60">
        <v>100</v>
      </c>
      <c r="W192" s="41"/>
      <c r="X192" s="60">
        <v>100</v>
      </c>
      <c r="Y192" s="41"/>
    </row>
    <row r="193" spans="1:25" s="52" customFormat="1" ht="91.5" customHeight="1" x14ac:dyDescent="0.25">
      <c r="A193" s="31">
        <v>105</v>
      </c>
      <c r="B193" s="31"/>
      <c r="C193" s="758"/>
      <c r="D193" s="763" t="s">
        <v>7014</v>
      </c>
      <c r="E193" s="763"/>
      <c r="F193" s="764" t="s">
        <v>636</v>
      </c>
      <c r="G193" s="30"/>
      <c r="H193" s="30"/>
      <c r="I193" s="30"/>
      <c r="J193" s="61">
        <f>AVERAGE(J194:J198)</f>
        <v>100</v>
      </c>
      <c r="K193" s="43"/>
      <c r="L193" s="61">
        <f>AVERAGE(L194:L198)</f>
        <v>100</v>
      </c>
      <c r="M193" s="69"/>
      <c r="N193" s="61">
        <f>AVERAGE(N194:N198)</f>
        <v>100</v>
      </c>
      <c r="O193" s="69"/>
      <c r="P193" s="61">
        <f>AVERAGE(P194:P198)</f>
        <v>100</v>
      </c>
      <c r="Q193" s="69"/>
      <c r="R193" s="61">
        <f>AVERAGE(R194:R198)</f>
        <v>100</v>
      </c>
      <c r="S193" s="69"/>
      <c r="T193" s="61">
        <f>AVERAGE(T194:T198)</f>
        <v>100</v>
      </c>
      <c r="U193" s="69"/>
      <c r="V193" s="61">
        <f>AVERAGE(V194:V198)</f>
        <v>100</v>
      </c>
      <c r="W193" s="43"/>
      <c r="X193" s="61">
        <f>AVERAGE(X194:X198)</f>
        <v>100</v>
      </c>
      <c r="Y193" s="69"/>
    </row>
    <row r="194" spans="1:25" ht="75" x14ac:dyDescent="0.25">
      <c r="A194" s="564" t="s">
        <v>602</v>
      </c>
      <c r="B194" s="564"/>
      <c r="C194" s="564"/>
      <c r="D194" s="564"/>
      <c r="E194" s="754" t="s">
        <v>7019</v>
      </c>
      <c r="F194" s="450" t="s">
        <v>5127</v>
      </c>
      <c r="G194" s="12" t="s">
        <v>388</v>
      </c>
      <c r="H194" s="12" t="s">
        <v>389</v>
      </c>
      <c r="I194" s="12" t="s">
        <v>99</v>
      </c>
      <c r="J194" s="60">
        <v>100</v>
      </c>
      <c r="K194" s="71"/>
      <c r="L194" s="60">
        <v>100</v>
      </c>
      <c r="M194" s="71"/>
      <c r="N194" s="60">
        <v>100</v>
      </c>
      <c r="O194" s="71"/>
      <c r="P194" s="60">
        <v>100</v>
      </c>
      <c r="Q194" s="71"/>
      <c r="R194" s="60">
        <v>100</v>
      </c>
      <c r="S194" s="71"/>
      <c r="T194" s="60">
        <v>100</v>
      </c>
      <c r="U194" s="71"/>
      <c r="V194" s="60">
        <v>100</v>
      </c>
      <c r="W194" s="41"/>
      <c r="X194" s="60">
        <v>100</v>
      </c>
      <c r="Y194" s="71"/>
    </row>
    <row r="195" spans="1:25" ht="135" x14ac:dyDescent="0.25">
      <c r="A195" s="564" t="s">
        <v>603</v>
      </c>
      <c r="B195" s="564"/>
      <c r="C195" s="564"/>
      <c r="D195" s="564"/>
      <c r="E195" s="754" t="s">
        <v>7015</v>
      </c>
      <c r="F195" s="450" t="s">
        <v>5128</v>
      </c>
      <c r="G195" s="12" t="s">
        <v>100</v>
      </c>
      <c r="H195" s="12" t="s">
        <v>101</v>
      </c>
      <c r="I195" s="12" t="s">
        <v>102</v>
      </c>
      <c r="J195" s="60"/>
      <c r="K195" s="41"/>
      <c r="L195" s="45"/>
      <c r="M195" s="45"/>
      <c r="N195" s="45"/>
      <c r="O195" s="45"/>
      <c r="P195" s="45"/>
      <c r="Q195" s="45"/>
      <c r="R195" s="45"/>
      <c r="S195" s="45"/>
      <c r="T195" s="45"/>
      <c r="U195" s="45"/>
      <c r="V195" s="45"/>
      <c r="W195" s="41"/>
      <c r="X195" s="45"/>
      <c r="Y195" s="45"/>
    </row>
    <row r="196" spans="1:25" ht="75" x14ac:dyDescent="0.25">
      <c r="A196" s="564" t="s">
        <v>604</v>
      </c>
      <c r="B196" s="564"/>
      <c r="C196" s="564"/>
      <c r="D196" s="564"/>
      <c r="E196" s="754" t="s">
        <v>7016</v>
      </c>
      <c r="F196" s="450" t="s">
        <v>112</v>
      </c>
      <c r="G196" s="12" t="s">
        <v>4881</v>
      </c>
      <c r="H196" s="12" t="s">
        <v>4882</v>
      </c>
      <c r="I196" s="12" t="s">
        <v>4883</v>
      </c>
      <c r="J196" s="60"/>
      <c r="K196" s="41"/>
      <c r="L196" s="45"/>
      <c r="M196" s="41"/>
      <c r="N196" s="45"/>
      <c r="O196" s="45"/>
      <c r="P196" s="45"/>
      <c r="Q196" s="41"/>
      <c r="R196" s="45"/>
      <c r="S196" s="45"/>
      <c r="T196" s="45"/>
      <c r="U196" s="45"/>
      <c r="V196" s="45"/>
      <c r="W196" s="41"/>
      <c r="X196" s="45"/>
      <c r="Y196" s="45"/>
    </row>
    <row r="197" spans="1:25" ht="120" x14ac:dyDescent="0.25">
      <c r="A197" s="564" t="s">
        <v>605</v>
      </c>
      <c r="B197" s="564"/>
      <c r="C197" s="564"/>
      <c r="D197" s="564"/>
      <c r="E197" s="754" t="s">
        <v>7017</v>
      </c>
      <c r="F197" s="450" t="s">
        <v>7196</v>
      </c>
      <c r="G197" s="12" t="s">
        <v>36</v>
      </c>
      <c r="H197" s="12" t="s">
        <v>105</v>
      </c>
      <c r="I197" s="12" t="s">
        <v>106</v>
      </c>
      <c r="J197" s="60"/>
      <c r="K197" s="41"/>
      <c r="L197" s="45"/>
      <c r="M197" s="45"/>
      <c r="N197" s="45"/>
      <c r="O197" s="45"/>
      <c r="P197" s="45"/>
      <c r="Q197" s="45"/>
      <c r="R197" s="45"/>
      <c r="S197" s="45"/>
      <c r="T197" s="45"/>
      <c r="U197" s="45"/>
      <c r="V197" s="45"/>
      <c r="W197" s="41"/>
      <c r="X197" s="45"/>
      <c r="Y197" s="45"/>
    </row>
    <row r="198" spans="1:25" ht="45" x14ac:dyDescent="0.25">
      <c r="A198" s="564" t="s">
        <v>606</v>
      </c>
      <c r="B198" s="564"/>
      <c r="C198" s="564"/>
      <c r="D198" s="564"/>
      <c r="E198" s="754" t="s">
        <v>7018</v>
      </c>
      <c r="F198" s="450" t="s">
        <v>330</v>
      </c>
      <c r="G198" s="12" t="s">
        <v>4885</v>
      </c>
      <c r="H198" s="12" t="s">
        <v>107</v>
      </c>
      <c r="I198" s="12" t="s">
        <v>108</v>
      </c>
      <c r="J198" s="60"/>
      <c r="K198" s="41"/>
      <c r="L198" s="45"/>
      <c r="M198" s="41"/>
      <c r="N198" s="45"/>
      <c r="O198" s="45"/>
      <c r="P198" s="45"/>
      <c r="Q198" s="45"/>
      <c r="R198" s="45"/>
      <c r="S198" s="45"/>
      <c r="T198" s="45"/>
      <c r="U198" s="45"/>
      <c r="V198" s="45"/>
      <c r="W198" s="41"/>
      <c r="X198" s="45"/>
      <c r="Y198" s="45"/>
    </row>
    <row r="199" spans="1:25" ht="90" x14ac:dyDescent="0.25">
      <c r="A199" s="564">
        <v>106</v>
      </c>
      <c r="B199" s="564"/>
      <c r="C199" s="564"/>
      <c r="D199" s="754" t="s">
        <v>130</v>
      </c>
      <c r="E199" s="754"/>
      <c r="F199" s="450" t="s">
        <v>390</v>
      </c>
      <c r="G199" s="12" t="s">
        <v>114</v>
      </c>
      <c r="H199" s="12" t="s">
        <v>391</v>
      </c>
      <c r="I199" s="12" t="s">
        <v>392</v>
      </c>
      <c r="J199" s="42">
        <v>50</v>
      </c>
      <c r="K199" s="41"/>
      <c r="L199" s="42">
        <v>50</v>
      </c>
      <c r="M199" s="41"/>
      <c r="N199" s="42">
        <v>50</v>
      </c>
      <c r="O199" s="41"/>
      <c r="P199" s="42">
        <v>50</v>
      </c>
      <c r="Q199" s="41"/>
      <c r="R199" s="42">
        <v>50</v>
      </c>
      <c r="S199" s="41"/>
      <c r="T199" s="42">
        <v>50</v>
      </c>
      <c r="U199" s="41"/>
      <c r="V199" s="42">
        <v>50</v>
      </c>
      <c r="W199" s="41"/>
      <c r="X199" s="42">
        <v>50</v>
      </c>
      <c r="Y199" s="41"/>
    </row>
    <row r="200" spans="1:25" ht="270" x14ac:dyDescent="0.25">
      <c r="A200" s="564">
        <v>107</v>
      </c>
      <c r="B200" s="564"/>
      <c r="C200" s="564"/>
      <c r="D200" s="754" t="s">
        <v>431</v>
      </c>
      <c r="E200" s="754"/>
      <c r="F200" s="450" t="s">
        <v>393</v>
      </c>
      <c r="G200" s="12" t="s">
        <v>5129</v>
      </c>
      <c r="H200" s="12" t="s">
        <v>5130</v>
      </c>
      <c r="I200" s="12" t="s">
        <v>395</v>
      </c>
      <c r="J200" s="42">
        <v>100</v>
      </c>
      <c r="K200" s="47" t="s">
        <v>5350</v>
      </c>
      <c r="L200" s="82">
        <v>100</v>
      </c>
      <c r="M200" s="36"/>
      <c r="N200" s="82">
        <v>100</v>
      </c>
      <c r="O200" s="36"/>
      <c r="P200" s="82">
        <v>100</v>
      </c>
      <c r="Q200" s="36"/>
      <c r="R200" s="82">
        <v>100</v>
      </c>
      <c r="S200" s="47" t="s">
        <v>5350</v>
      </c>
      <c r="T200" s="42">
        <v>100</v>
      </c>
      <c r="U200" s="36"/>
      <c r="V200" s="42">
        <v>100</v>
      </c>
      <c r="W200" s="41"/>
      <c r="X200" s="42">
        <v>100</v>
      </c>
      <c r="Y200" s="350" t="s">
        <v>3113</v>
      </c>
    </row>
    <row r="201" spans="1:25" ht="90" x14ac:dyDescent="0.25">
      <c r="A201" s="564">
        <v>108</v>
      </c>
      <c r="B201" s="564"/>
      <c r="C201" s="564"/>
      <c r="D201" s="754" t="s">
        <v>432</v>
      </c>
      <c r="E201" s="754"/>
      <c r="F201" s="450" t="s">
        <v>396</v>
      </c>
      <c r="G201" s="12" t="s">
        <v>114</v>
      </c>
      <c r="H201" s="12" t="s">
        <v>397</v>
      </c>
      <c r="I201" s="12" t="s">
        <v>398</v>
      </c>
      <c r="J201" s="42">
        <v>50</v>
      </c>
      <c r="K201" s="350" t="s">
        <v>3114</v>
      </c>
      <c r="L201" s="42">
        <v>50</v>
      </c>
      <c r="M201" s="36"/>
      <c r="N201" s="42">
        <v>50</v>
      </c>
      <c r="O201" s="36"/>
      <c r="P201" s="42">
        <v>50</v>
      </c>
      <c r="Q201" s="36"/>
      <c r="R201" s="42">
        <v>50</v>
      </c>
      <c r="S201" s="36"/>
      <c r="T201" s="42">
        <v>50</v>
      </c>
      <c r="U201" s="36"/>
      <c r="V201" s="42">
        <v>50</v>
      </c>
      <c r="W201" s="41"/>
      <c r="X201" s="42">
        <v>50</v>
      </c>
      <c r="Y201" s="36"/>
    </row>
    <row r="202" spans="1:25" ht="120" x14ac:dyDescent="0.25">
      <c r="A202" s="564">
        <v>109</v>
      </c>
      <c r="B202" s="564"/>
      <c r="C202" s="564"/>
      <c r="D202" s="754" t="s">
        <v>360</v>
      </c>
      <c r="E202" s="754"/>
      <c r="F202" s="450" t="s">
        <v>400</v>
      </c>
      <c r="G202" s="12" t="s">
        <v>103</v>
      </c>
      <c r="H202" s="12" t="s">
        <v>401</v>
      </c>
      <c r="I202" s="12" t="s">
        <v>104</v>
      </c>
      <c r="J202" s="60">
        <v>0</v>
      </c>
      <c r="K202" s="40" t="s">
        <v>3115</v>
      </c>
      <c r="L202" s="60">
        <v>0</v>
      </c>
      <c r="M202" s="45"/>
      <c r="N202" s="60">
        <v>0</v>
      </c>
      <c r="O202" s="45"/>
      <c r="P202" s="60">
        <v>0</v>
      </c>
      <c r="Q202" s="45"/>
      <c r="R202" s="60">
        <v>0</v>
      </c>
      <c r="S202" s="310" t="s">
        <v>3116</v>
      </c>
      <c r="T202" s="60">
        <v>0</v>
      </c>
      <c r="U202" s="45"/>
      <c r="V202" s="60">
        <v>0</v>
      </c>
      <c r="W202" s="41"/>
      <c r="X202" s="60">
        <v>0</v>
      </c>
      <c r="Y202" s="45"/>
    </row>
    <row r="203" spans="1:25" s="26" customFormat="1" ht="84.75" customHeight="1" x14ac:dyDescent="0.25">
      <c r="A203" s="28"/>
      <c r="B203" s="28"/>
      <c r="C203" s="750" t="s">
        <v>607</v>
      </c>
      <c r="D203" s="28"/>
      <c r="E203" s="1023"/>
      <c r="F203" s="762" t="s">
        <v>534</v>
      </c>
      <c r="G203" s="751"/>
      <c r="H203" s="751"/>
      <c r="I203" s="751"/>
      <c r="J203" s="75">
        <f>AVERAGE(J204:J208)</f>
        <v>40</v>
      </c>
      <c r="K203" s="44"/>
      <c r="L203" s="75">
        <f>AVERAGE(L204:L208)</f>
        <v>40</v>
      </c>
      <c r="M203" s="67"/>
      <c r="N203" s="75">
        <f>AVERAGE(N204:N208)</f>
        <v>40</v>
      </c>
      <c r="O203" s="67"/>
      <c r="P203" s="75">
        <f>AVERAGE(P204:P208)</f>
        <v>40</v>
      </c>
      <c r="Q203" s="67"/>
      <c r="R203" s="75">
        <f>AVERAGE(R204:R208)</f>
        <v>40</v>
      </c>
      <c r="S203" s="67"/>
      <c r="T203" s="75">
        <f>AVERAGE(T204:T208)</f>
        <v>40</v>
      </c>
      <c r="U203" s="67"/>
      <c r="V203" s="75">
        <f>AVERAGE(V204:V208)</f>
        <v>40</v>
      </c>
      <c r="W203" s="44"/>
      <c r="X203" s="75">
        <f>AVERAGE(X204:X208)</f>
        <v>40</v>
      </c>
      <c r="Y203" s="67"/>
    </row>
    <row r="204" spans="1:25" ht="60" x14ac:dyDescent="0.25">
      <c r="A204" s="564">
        <v>110</v>
      </c>
      <c r="B204" s="564"/>
      <c r="C204" s="564"/>
      <c r="D204" s="754" t="s">
        <v>433</v>
      </c>
      <c r="E204" s="754"/>
      <c r="F204" s="450" t="s">
        <v>121</v>
      </c>
      <c r="G204" s="12" t="s">
        <v>399</v>
      </c>
      <c r="H204" s="12" t="s">
        <v>123</v>
      </c>
      <c r="I204" s="12" t="s">
        <v>124</v>
      </c>
      <c r="J204" s="60">
        <v>0</v>
      </c>
      <c r="K204" s="351"/>
      <c r="L204" s="60">
        <v>0</v>
      </c>
      <c r="M204" s="41"/>
      <c r="N204" s="60">
        <v>0</v>
      </c>
      <c r="O204" s="41"/>
      <c r="P204" s="60">
        <v>0</v>
      </c>
      <c r="Q204" s="41"/>
      <c r="R204" s="60">
        <v>0</v>
      </c>
      <c r="S204" s="41"/>
      <c r="T204" s="60">
        <v>0</v>
      </c>
      <c r="U204" s="41"/>
      <c r="V204" s="60">
        <v>0</v>
      </c>
      <c r="W204" s="41"/>
      <c r="X204" s="60">
        <v>0</v>
      </c>
      <c r="Y204" s="41"/>
    </row>
    <row r="205" spans="1:25" s="6" customFormat="1" ht="270" x14ac:dyDescent="0.25">
      <c r="A205" s="579">
        <v>111</v>
      </c>
      <c r="B205" s="579"/>
      <c r="C205" s="579"/>
      <c r="D205" s="4" t="s">
        <v>434</v>
      </c>
      <c r="E205" s="4"/>
      <c r="F205" s="437" t="s">
        <v>402</v>
      </c>
      <c r="G205" s="5" t="s">
        <v>403</v>
      </c>
      <c r="H205" s="5" t="s">
        <v>404</v>
      </c>
      <c r="I205" s="5" t="s">
        <v>405</v>
      </c>
      <c r="J205" s="65">
        <v>0</v>
      </c>
      <c r="K205" s="311" t="s">
        <v>3117</v>
      </c>
      <c r="L205" s="65">
        <v>0</v>
      </c>
      <c r="M205" s="50"/>
      <c r="N205" s="65">
        <v>0</v>
      </c>
      <c r="O205" s="50"/>
      <c r="P205" s="65">
        <v>0</v>
      </c>
      <c r="Q205" s="50"/>
      <c r="R205" s="65">
        <v>0</v>
      </c>
      <c r="S205" s="50"/>
      <c r="T205" s="65">
        <v>0</v>
      </c>
      <c r="U205" s="50"/>
      <c r="V205" s="65">
        <v>0</v>
      </c>
      <c r="W205" s="47"/>
      <c r="X205" s="65">
        <v>0</v>
      </c>
      <c r="Y205" s="50"/>
    </row>
    <row r="206" spans="1:25" ht="60" x14ac:dyDescent="0.25">
      <c r="A206" s="564">
        <v>112</v>
      </c>
      <c r="B206" s="564"/>
      <c r="C206" s="564"/>
      <c r="D206" s="754" t="s">
        <v>435</v>
      </c>
      <c r="E206" s="754"/>
      <c r="F206" s="450" t="s">
        <v>406</v>
      </c>
      <c r="G206" s="12" t="s">
        <v>407</v>
      </c>
      <c r="H206" s="12" t="s">
        <v>408</v>
      </c>
      <c r="I206" s="12" t="s">
        <v>409</v>
      </c>
      <c r="J206" s="65">
        <v>0</v>
      </c>
      <c r="K206" s="50"/>
      <c r="L206" s="65">
        <v>0</v>
      </c>
      <c r="M206" s="50"/>
      <c r="N206" s="65">
        <v>0</v>
      </c>
      <c r="O206" s="50"/>
      <c r="P206" s="65">
        <v>0</v>
      </c>
      <c r="Q206" s="50"/>
      <c r="R206" s="65">
        <v>0</v>
      </c>
      <c r="S206" s="50"/>
      <c r="T206" s="65">
        <v>0</v>
      </c>
      <c r="U206" s="50"/>
      <c r="V206" s="65">
        <v>0</v>
      </c>
      <c r="W206" s="41"/>
      <c r="X206" s="65">
        <v>0</v>
      </c>
      <c r="Y206" s="50"/>
    </row>
    <row r="207" spans="1:25" ht="105" x14ac:dyDescent="0.25">
      <c r="A207" s="564">
        <v>113</v>
      </c>
      <c r="B207" s="564"/>
      <c r="C207" s="564"/>
      <c r="D207" s="754" t="s">
        <v>150</v>
      </c>
      <c r="E207" s="754"/>
      <c r="F207" s="450" t="s">
        <v>410</v>
      </c>
      <c r="G207" s="12" t="s">
        <v>411</v>
      </c>
      <c r="H207" s="12" t="s">
        <v>146</v>
      </c>
      <c r="I207" s="12" t="s">
        <v>147</v>
      </c>
      <c r="J207" s="60">
        <v>100</v>
      </c>
      <c r="K207" s="41"/>
      <c r="L207" s="60">
        <v>100</v>
      </c>
      <c r="M207" s="41"/>
      <c r="N207" s="60">
        <v>100</v>
      </c>
      <c r="O207" s="41"/>
      <c r="P207" s="60">
        <v>100</v>
      </c>
      <c r="Q207" s="41"/>
      <c r="R207" s="60">
        <v>100</v>
      </c>
      <c r="S207" s="41"/>
      <c r="T207" s="60">
        <v>100</v>
      </c>
      <c r="U207" s="41"/>
      <c r="V207" s="60">
        <v>100</v>
      </c>
      <c r="W207" s="41"/>
      <c r="X207" s="60">
        <v>100</v>
      </c>
      <c r="Y207" s="41"/>
    </row>
    <row r="208" spans="1:25" s="52" customFormat="1" ht="69" x14ac:dyDescent="0.25">
      <c r="A208" s="31">
        <v>114</v>
      </c>
      <c r="B208" s="31"/>
      <c r="C208" s="31"/>
      <c r="D208" s="756" t="s">
        <v>637</v>
      </c>
      <c r="E208" s="756"/>
      <c r="F208" s="517" t="s">
        <v>637</v>
      </c>
      <c r="G208" s="770"/>
      <c r="H208" s="770"/>
      <c r="I208" s="770"/>
      <c r="J208" s="61">
        <f>AVERAGE(J209:J211)</f>
        <v>100</v>
      </c>
      <c r="K208" s="43"/>
      <c r="L208" s="61">
        <f>AVERAGE(L209:L211)</f>
        <v>100</v>
      </c>
      <c r="M208" s="69"/>
      <c r="N208" s="61">
        <f>AVERAGE(N209:N211)</f>
        <v>100</v>
      </c>
      <c r="O208" s="69"/>
      <c r="P208" s="61">
        <f>AVERAGE(P209:P211)</f>
        <v>100</v>
      </c>
      <c r="Q208" s="69"/>
      <c r="R208" s="61">
        <f>AVERAGE(R209:R211)</f>
        <v>100</v>
      </c>
      <c r="S208" s="43"/>
      <c r="T208" s="61">
        <f>AVERAGE(T209:T211)</f>
        <v>100</v>
      </c>
      <c r="U208" s="43"/>
      <c r="V208" s="61">
        <f>AVERAGE(V209:V211)</f>
        <v>100</v>
      </c>
      <c r="W208" s="43"/>
      <c r="X208" s="61">
        <f>AVERAGE(X209:X211)</f>
        <v>100</v>
      </c>
      <c r="Y208" s="69"/>
    </row>
    <row r="209" spans="1:25" ht="90" x14ac:dyDescent="0.25">
      <c r="A209" s="564" t="s">
        <v>5067</v>
      </c>
      <c r="B209" s="564"/>
      <c r="C209" s="564"/>
      <c r="D209" s="564"/>
      <c r="E209" s="754" t="s">
        <v>7020</v>
      </c>
      <c r="F209" s="450" t="s">
        <v>412</v>
      </c>
      <c r="G209" s="771" t="s">
        <v>403</v>
      </c>
      <c r="H209" s="771" t="s">
        <v>404</v>
      </c>
      <c r="I209" s="771" t="s">
        <v>413</v>
      </c>
      <c r="J209" s="60">
        <v>100</v>
      </c>
      <c r="K209" s="41"/>
      <c r="L209" s="60">
        <v>100</v>
      </c>
      <c r="M209" s="41"/>
      <c r="N209" s="60">
        <v>100</v>
      </c>
      <c r="O209" s="41"/>
      <c r="P209" s="60">
        <v>100</v>
      </c>
      <c r="Q209" s="41"/>
      <c r="R209" s="60">
        <v>100</v>
      </c>
      <c r="S209" s="41"/>
      <c r="T209" s="60">
        <v>100</v>
      </c>
      <c r="U209" s="41"/>
      <c r="V209" s="60">
        <v>100</v>
      </c>
      <c r="W209" s="47"/>
      <c r="X209" s="60">
        <v>100</v>
      </c>
      <c r="Y209" s="41"/>
    </row>
    <row r="210" spans="1:25" ht="45" x14ac:dyDescent="0.3">
      <c r="A210" s="564" t="s">
        <v>5068</v>
      </c>
      <c r="B210" s="564"/>
      <c r="C210" s="564"/>
      <c r="D210" s="564"/>
      <c r="E210" s="772" t="s">
        <v>7021</v>
      </c>
      <c r="F210" s="450" t="s">
        <v>414</v>
      </c>
      <c r="G210" s="12" t="s">
        <v>415</v>
      </c>
      <c r="H210" s="12" t="s">
        <v>416</v>
      </c>
      <c r="I210" s="12" t="s">
        <v>417</v>
      </c>
      <c r="J210" s="60">
        <v>100</v>
      </c>
      <c r="K210" s="41"/>
      <c r="L210" s="60">
        <v>100</v>
      </c>
      <c r="M210" s="41"/>
      <c r="N210" s="60">
        <v>100</v>
      </c>
      <c r="O210" s="41"/>
      <c r="P210" s="60">
        <v>100</v>
      </c>
      <c r="Q210" s="41"/>
      <c r="R210" s="60">
        <v>100</v>
      </c>
      <c r="S210" s="41"/>
      <c r="T210" s="60">
        <v>100</v>
      </c>
      <c r="U210" s="41"/>
      <c r="V210" s="60">
        <v>100</v>
      </c>
      <c r="W210" s="47"/>
      <c r="X210" s="60">
        <v>100</v>
      </c>
      <c r="Y210" s="41"/>
    </row>
    <row r="211" spans="1:25" ht="178.5" customHeight="1" x14ac:dyDescent="0.3">
      <c r="A211" s="564" t="s">
        <v>5069</v>
      </c>
      <c r="B211" s="564"/>
      <c r="C211" s="564"/>
      <c r="D211" s="564"/>
      <c r="E211" s="772" t="s">
        <v>7022</v>
      </c>
      <c r="F211" s="450" t="s">
        <v>418</v>
      </c>
      <c r="G211" s="12" t="s">
        <v>419</v>
      </c>
      <c r="H211" s="12" t="s">
        <v>420</v>
      </c>
      <c r="I211" s="12" t="s">
        <v>421</v>
      </c>
      <c r="J211" s="60">
        <v>100</v>
      </c>
      <c r="K211" s="41"/>
      <c r="L211" s="60">
        <v>100</v>
      </c>
      <c r="M211" s="41"/>
      <c r="N211" s="60">
        <v>100</v>
      </c>
      <c r="O211" s="41"/>
      <c r="P211" s="60">
        <v>100</v>
      </c>
      <c r="Q211" s="41"/>
      <c r="R211" s="60">
        <v>100</v>
      </c>
      <c r="S211" s="41"/>
      <c r="T211" s="60">
        <v>100</v>
      </c>
      <c r="U211" s="41"/>
      <c r="V211" s="60">
        <v>100</v>
      </c>
      <c r="W211" s="47"/>
      <c r="X211" s="60">
        <v>100</v>
      </c>
      <c r="Y211" s="41"/>
    </row>
    <row r="212" spans="1:25" s="26" customFormat="1" ht="80.25" customHeight="1" x14ac:dyDescent="0.25">
      <c r="A212" s="28"/>
      <c r="B212" s="28"/>
      <c r="C212" s="750" t="s">
        <v>610</v>
      </c>
      <c r="D212" s="28"/>
      <c r="E212" s="1023"/>
      <c r="F212" s="762" t="s">
        <v>535</v>
      </c>
      <c r="G212" s="751"/>
      <c r="H212" s="751"/>
      <c r="I212" s="751"/>
      <c r="J212" s="75">
        <f>AVERAGE(J213,J216)</f>
        <v>75</v>
      </c>
      <c r="K212" s="44"/>
      <c r="L212" s="75">
        <f>AVERAGE(L213,L216)</f>
        <v>75</v>
      </c>
      <c r="M212" s="67"/>
      <c r="N212" s="75">
        <f>AVERAGE(N213,N216)</f>
        <v>75</v>
      </c>
      <c r="O212" s="67"/>
      <c r="P212" s="75">
        <f>AVERAGE(P213,P216)</f>
        <v>75</v>
      </c>
      <c r="Q212" s="67"/>
      <c r="R212" s="75">
        <f>AVERAGE(R213,R216)</f>
        <v>75</v>
      </c>
      <c r="S212" s="67"/>
      <c r="T212" s="75">
        <f>AVERAGE(T213,T216)</f>
        <v>75</v>
      </c>
      <c r="U212" s="67"/>
      <c r="V212" s="75">
        <f>AVERAGE(V213,V216)</f>
        <v>75</v>
      </c>
      <c r="W212" s="44"/>
      <c r="X212" s="75">
        <f>AVERAGE(X213,X216)</f>
        <v>75</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69"/>
      <c r="N213" s="61">
        <f>AVERAGE(N214:N215)</f>
        <v>100</v>
      </c>
      <c r="O213" s="69"/>
      <c r="P213" s="61">
        <f>AVERAGE(P214:P215)</f>
        <v>100</v>
      </c>
      <c r="Q213" s="69"/>
      <c r="R213" s="61">
        <f>AVERAGE(R214:R215)</f>
        <v>100</v>
      </c>
      <c r="S213" s="69"/>
      <c r="T213" s="61">
        <f>AVERAGE(T214:T215)</f>
        <v>100</v>
      </c>
      <c r="U213" s="69"/>
      <c r="V213" s="61">
        <f>AVERAGE(V214:V215)</f>
        <v>100</v>
      </c>
      <c r="W213" s="43"/>
      <c r="X213" s="61">
        <f>AVERAGE(X214:X215)</f>
        <v>100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352" t="s">
        <v>3118</v>
      </c>
      <c r="L214" s="60">
        <v>100</v>
      </c>
      <c r="M214" s="41"/>
      <c r="N214" s="60">
        <v>100</v>
      </c>
      <c r="O214" s="41"/>
      <c r="P214" s="60">
        <v>100</v>
      </c>
      <c r="Q214" s="41"/>
      <c r="R214" s="60">
        <v>100</v>
      </c>
      <c r="S214" s="41"/>
      <c r="T214" s="60">
        <v>100</v>
      </c>
      <c r="U214" s="41"/>
      <c r="V214" s="60">
        <v>100</v>
      </c>
      <c r="W214" s="41"/>
      <c r="X214" s="60">
        <v>100</v>
      </c>
      <c r="Y214" s="41"/>
    </row>
    <row r="215" spans="1:25" ht="120" x14ac:dyDescent="0.25">
      <c r="A215" s="564" t="s">
        <v>609</v>
      </c>
      <c r="B215" s="564"/>
      <c r="C215" s="564"/>
      <c r="D215" s="564"/>
      <c r="E215" s="754" t="s">
        <v>7272</v>
      </c>
      <c r="F215" s="450" t="s">
        <v>422</v>
      </c>
      <c r="G215" s="12" t="s">
        <v>423</v>
      </c>
      <c r="H215" s="12" t="s">
        <v>424</v>
      </c>
      <c r="I215" s="12" t="s">
        <v>425</v>
      </c>
      <c r="J215" s="60"/>
      <c r="K215" s="41"/>
      <c r="L215" s="45"/>
      <c r="M215" s="45"/>
      <c r="N215" s="45"/>
      <c r="O215" s="45"/>
      <c r="P215" s="45"/>
      <c r="Q215" s="45"/>
      <c r="R215" s="45"/>
      <c r="S215" s="45"/>
      <c r="T215" s="45"/>
      <c r="U215" s="45"/>
      <c r="V215" s="45"/>
      <c r="W215" s="41"/>
      <c r="X215" s="45"/>
      <c r="Y215" s="45"/>
    </row>
    <row r="216" spans="1:25" ht="51.75" x14ac:dyDescent="0.25">
      <c r="A216" s="564">
        <v>116</v>
      </c>
      <c r="B216" s="564"/>
      <c r="C216" s="564"/>
      <c r="D216" s="754" t="s">
        <v>7024</v>
      </c>
      <c r="E216" s="754"/>
      <c r="F216" s="450" t="s">
        <v>426</v>
      </c>
      <c r="G216" s="12" t="s">
        <v>5352</v>
      </c>
      <c r="H216" s="12" t="s">
        <v>427</v>
      </c>
      <c r="I216" s="12" t="s">
        <v>428</v>
      </c>
      <c r="J216" s="60">
        <v>50</v>
      </c>
      <c r="K216" s="41"/>
      <c r="L216" s="60">
        <v>50</v>
      </c>
      <c r="M216" s="41"/>
      <c r="N216" s="60">
        <v>50</v>
      </c>
      <c r="O216" s="41"/>
      <c r="P216" s="60">
        <v>50</v>
      </c>
      <c r="Q216" s="41"/>
      <c r="R216" s="60">
        <v>50</v>
      </c>
      <c r="S216" s="41"/>
      <c r="T216" s="60">
        <v>50</v>
      </c>
      <c r="U216" s="41"/>
      <c r="V216" s="60">
        <v>50</v>
      </c>
      <c r="W216" s="41"/>
      <c r="X216" s="60">
        <v>50</v>
      </c>
      <c r="Y216" s="41"/>
    </row>
    <row r="217" spans="1:25" s="26" customFormat="1" ht="60" x14ac:dyDescent="0.25">
      <c r="A217" s="28"/>
      <c r="B217" s="750" t="s">
        <v>611</v>
      </c>
      <c r="C217" s="28"/>
      <c r="D217" s="28"/>
      <c r="E217" s="28"/>
      <c r="F217" s="502" t="s">
        <v>536</v>
      </c>
      <c r="G217" s="28"/>
      <c r="H217" s="28"/>
      <c r="I217" s="28"/>
      <c r="J217" s="75">
        <f>AVERAGE(J218,J225,J231,J240)</f>
        <v>77.256944444444443</v>
      </c>
      <c r="K217" s="67"/>
      <c r="L217" s="75">
        <f>AVERAGE(L218,L225,L231,L240)</f>
        <v>74.479166666666671</v>
      </c>
      <c r="M217" s="67"/>
      <c r="N217" s="75">
        <f>AVERAGE(N218,N225,N231,N240)</f>
        <v>74.479166666666671</v>
      </c>
      <c r="O217" s="67"/>
      <c r="P217" s="75">
        <f>AVERAGE(P218,P225,P231,P240)</f>
        <v>74.479166666666671</v>
      </c>
      <c r="Q217" s="67"/>
      <c r="R217" s="75">
        <f>AVERAGE(R218,R225,R231,R240)</f>
        <v>74.479166666666671</v>
      </c>
      <c r="S217" s="67"/>
      <c r="T217" s="75">
        <f>AVERAGE(T218,T225,T231,T240)</f>
        <v>74.479166666666671</v>
      </c>
      <c r="U217" s="67"/>
      <c r="V217" s="75">
        <f>AVERAGE(V218,V225,V231,V240)</f>
        <v>74.479166666666671</v>
      </c>
      <c r="W217" s="44"/>
      <c r="X217" s="75">
        <f>AVERAGE(X218,X225,X231,X240)</f>
        <v>74.479166666666671</v>
      </c>
      <c r="Y217" s="67"/>
    </row>
    <row r="218" spans="1:25" s="26" customFormat="1" ht="45" x14ac:dyDescent="0.25">
      <c r="A218" s="28"/>
      <c r="B218" s="28"/>
      <c r="C218" s="750" t="s">
        <v>612</v>
      </c>
      <c r="D218" s="28"/>
      <c r="E218" s="28"/>
      <c r="F218" s="502" t="s">
        <v>537</v>
      </c>
      <c r="G218" s="28"/>
      <c r="H218" s="28"/>
      <c r="I218" s="28"/>
      <c r="J218" s="75">
        <f>AVERAGE(J219:J224)</f>
        <v>75</v>
      </c>
      <c r="K218" s="67"/>
      <c r="L218" s="203">
        <f>AVERAGE(L219:L224)</f>
        <v>75</v>
      </c>
      <c r="M218" s="67"/>
      <c r="N218" s="75">
        <f>AVERAGE(N219:N224)</f>
        <v>75</v>
      </c>
      <c r="O218" s="67"/>
      <c r="P218" s="75">
        <f>AVERAGE(P219:P224)</f>
        <v>75</v>
      </c>
      <c r="Q218" s="67"/>
      <c r="R218" s="75">
        <f>AVERAGE(R219:R224)</f>
        <v>75</v>
      </c>
      <c r="S218" s="67"/>
      <c r="T218" s="75">
        <f>AVERAGE(T219:T224)</f>
        <v>75</v>
      </c>
      <c r="U218" s="67"/>
      <c r="V218" s="75">
        <f>AVERAGE(V219:V224)</f>
        <v>75</v>
      </c>
      <c r="W218" s="44"/>
      <c r="X218" s="75">
        <f>AVERAGE(X219:X224)</f>
        <v>75</v>
      </c>
      <c r="Y218" s="67"/>
    </row>
    <row r="219" spans="1:25" ht="270" x14ac:dyDescent="0.25">
      <c r="A219" s="564">
        <v>117</v>
      </c>
      <c r="B219" s="564"/>
      <c r="C219" s="564"/>
      <c r="D219" s="754" t="s">
        <v>492</v>
      </c>
      <c r="E219" s="754"/>
      <c r="F219" s="450" t="s">
        <v>5131</v>
      </c>
      <c r="G219" s="12" t="s">
        <v>436</v>
      </c>
      <c r="H219" s="12" t="s">
        <v>437</v>
      </c>
      <c r="I219" s="12" t="s">
        <v>438</v>
      </c>
      <c r="J219" s="46">
        <v>100</v>
      </c>
      <c r="K219" s="353" t="s">
        <v>3119</v>
      </c>
      <c r="L219" s="46">
        <v>100</v>
      </c>
      <c r="M219" s="73"/>
      <c r="N219" s="46">
        <v>100</v>
      </c>
      <c r="O219" s="73"/>
      <c r="P219" s="46">
        <v>100</v>
      </c>
      <c r="Q219" s="73"/>
      <c r="R219" s="46">
        <v>100</v>
      </c>
      <c r="S219" s="73"/>
      <c r="T219" s="46">
        <v>100</v>
      </c>
      <c r="U219" s="73"/>
      <c r="V219" s="46">
        <v>100</v>
      </c>
      <c r="W219" s="40"/>
      <c r="X219" s="46">
        <v>100</v>
      </c>
      <c r="Y219" s="73"/>
    </row>
    <row r="220" spans="1:25" ht="195" x14ac:dyDescent="0.25">
      <c r="A220" s="564">
        <v>118</v>
      </c>
      <c r="B220" s="564"/>
      <c r="C220" s="564"/>
      <c r="D220" s="754" t="s">
        <v>493</v>
      </c>
      <c r="E220" s="754"/>
      <c r="F220" s="420" t="s">
        <v>7177</v>
      </c>
      <c r="G220" s="12" t="s">
        <v>436</v>
      </c>
      <c r="H220" s="12" t="s">
        <v>437</v>
      </c>
      <c r="I220" s="12" t="s">
        <v>438</v>
      </c>
      <c r="J220" s="46">
        <v>100</v>
      </c>
      <c r="K220" s="354" t="s">
        <v>3120</v>
      </c>
      <c r="L220" s="46">
        <v>100</v>
      </c>
      <c r="M220" s="73"/>
      <c r="N220" s="46">
        <v>100</v>
      </c>
      <c r="O220" s="73"/>
      <c r="P220" s="46">
        <v>100</v>
      </c>
      <c r="Q220" s="73"/>
      <c r="R220" s="46">
        <v>100</v>
      </c>
      <c r="S220" s="73"/>
      <c r="T220" s="46">
        <v>100</v>
      </c>
      <c r="U220" s="73"/>
      <c r="V220" s="46">
        <v>100</v>
      </c>
      <c r="W220" s="40"/>
      <c r="X220" s="46">
        <v>100</v>
      </c>
      <c r="Y220" s="73"/>
    </row>
    <row r="221" spans="1:25" ht="75" x14ac:dyDescent="0.25">
      <c r="A221" s="564">
        <v>119</v>
      </c>
      <c r="B221" s="564"/>
      <c r="C221" s="564"/>
      <c r="D221" s="754" t="s">
        <v>494</v>
      </c>
      <c r="E221" s="754"/>
      <c r="F221" s="450" t="s">
        <v>439</v>
      </c>
      <c r="G221" s="12" t="s">
        <v>36</v>
      </c>
      <c r="H221" s="12" t="s">
        <v>440</v>
      </c>
      <c r="I221" s="12" t="s">
        <v>114</v>
      </c>
      <c r="J221" s="46">
        <v>100</v>
      </c>
      <c r="K221" s="354" t="s">
        <v>3121</v>
      </c>
      <c r="L221" s="46">
        <v>100</v>
      </c>
      <c r="M221" s="73"/>
      <c r="N221" s="46">
        <v>100</v>
      </c>
      <c r="O221" s="73"/>
      <c r="P221" s="46">
        <v>100</v>
      </c>
      <c r="Q221" s="73"/>
      <c r="R221" s="46">
        <v>100</v>
      </c>
      <c r="S221" s="73"/>
      <c r="T221" s="46">
        <v>100</v>
      </c>
      <c r="U221" s="73"/>
      <c r="V221" s="46">
        <v>100</v>
      </c>
      <c r="W221" s="40"/>
      <c r="X221" s="46">
        <v>100</v>
      </c>
      <c r="Y221" s="73"/>
    </row>
    <row r="222" spans="1:25" ht="75" x14ac:dyDescent="0.25">
      <c r="A222" s="564">
        <v>120</v>
      </c>
      <c r="B222" s="564"/>
      <c r="C222" s="564"/>
      <c r="D222" s="754" t="s">
        <v>495</v>
      </c>
      <c r="E222" s="754"/>
      <c r="F222" s="450" t="s">
        <v>441</v>
      </c>
      <c r="G222" s="12" t="s">
        <v>36</v>
      </c>
      <c r="H222" s="12" t="s">
        <v>440</v>
      </c>
      <c r="I222" s="12" t="s">
        <v>114</v>
      </c>
      <c r="J222" s="46">
        <v>100</v>
      </c>
      <c r="K222" s="73"/>
      <c r="L222" s="46">
        <v>100</v>
      </c>
      <c r="M222" s="73"/>
      <c r="N222" s="46">
        <v>100</v>
      </c>
      <c r="O222" s="73"/>
      <c r="P222" s="46">
        <v>100</v>
      </c>
      <c r="Q222" s="73"/>
      <c r="R222" s="46">
        <v>100</v>
      </c>
      <c r="S222" s="73"/>
      <c r="T222" s="46">
        <v>100</v>
      </c>
      <c r="U222" s="73"/>
      <c r="V222" s="46">
        <v>100</v>
      </c>
      <c r="W222" s="40"/>
      <c r="X222" s="46">
        <v>100</v>
      </c>
      <c r="Y222" s="73"/>
    </row>
    <row r="223" spans="1:25" ht="180" x14ac:dyDescent="0.25">
      <c r="A223" s="564">
        <v>121</v>
      </c>
      <c r="B223" s="564"/>
      <c r="C223" s="564"/>
      <c r="D223" s="754" t="s">
        <v>496</v>
      </c>
      <c r="E223" s="754"/>
      <c r="F223" s="450" t="s">
        <v>442</v>
      </c>
      <c r="G223" s="12" t="s">
        <v>443</v>
      </c>
      <c r="H223" s="12" t="s">
        <v>444</v>
      </c>
      <c r="I223" s="12" t="s">
        <v>445</v>
      </c>
      <c r="J223" s="46">
        <v>50</v>
      </c>
      <c r="K223" s="354" t="s">
        <v>3122</v>
      </c>
      <c r="L223" s="46">
        <v>50</v>
      </c>
      <c r="M223" s="73"/>
      <c r="N223" s="46">
        <v>50</v>
      </c>
      <c r="O223" s="73"/>
      <c r="P223" s="46">
        <v>50</v>
      </c>
      <c r="Q223" s="73"/>
      <c r="R223" s="46">
        <v>50</v>
      </c>
      <c r="S223" s="73"/>
      <c r="T223" s="46">
        <v>50</v>
      </c>
      <c r="U223" s="73"/>
      <c r="V223" s="46">
        <v>50</v>
      </c>
      <c r="W223" s="40"/>
      <c r="X223" s="46">
        <v>50</v>
      </c>
      <c r="Y223" s="73"/>
    </row>
    <row r="224" spans="1:25" ht="90" x14ac:dyDescent="0.25">
      <c r="A224" s="564">
        <v>122</v>
      </c>
      <c r="B224" s="564"/>
      <c r="C224" s="564"/>
      <c r="D224" s="754" t="s">
        <v>497</v>
      </c>
      <c r="E224" s="754"/>
      <c r="F224" s="450" t="s">
        <v>446</v>
      </c>
      <c r="G224" s="12" t="s">
        <v>447</v>
      </c>
      <c r="H224" s="12" t="s">
        <v>448</v>
      </c>
      <c r="I224" s="12" t="s">
        <v>325</v>
      </c>
      <c r="J224" s="46">
        <v>0</v>
      </c>
      <c r="K224" s="47" t="s">
        <v>3123</v>
      </c>
      <c r="L224" s="46">
        <v>0</v>
      </c>
      <c r="M224" s="73"/>
      <c r="N224" s="46">
        <v>0</v>
      </c>
      <c r="O224" s="73"/>
      <c r="P224" s="46">
        <v>0</v>
      </c>
      <c r="Q224" s="73"/>
      <c r="R224" s="46">
        <v>0</v>
      </c>
      <c r="S224" s="73"/>
      <c r="T224" s="46">
        <v>0</v>
      </c>
      <c r="U224" s="73"/>
      <c r="V224" s="46">
        <v>0</v>
      </c>
      <c r="W224" s="40"/>
      <c r="X224" s="46">
        <v>0</v>
      </c>
      <c r="Y224" s="354"/>
    </row>
    <row r="225" spans="1:25" s="26" customFormat="1" ht="77.25" customHeight="1" x14ac:dyDescent="0.25">
      <c r="A225" s="28"/>
      <c r="B225" s="28"/>
      <c r="C225" s="750" t="s">
        <v>613</v>
      </c>
      <c r="D225" s="28"/>
      <c r="E225" s="1023"/>
      <c r="F225" s="762" t="s">
        <v>538</v>
      </c>
      <c r="G225" s="751"/>
      <c r="H225" s="751"/>
      <c r="I225" s="751"/>
      <c r="J225" s="75">
        <f>AVERAGE(J226:J230)</f>
        <v>100</v>
      </c>
      <c r="K225" s="44"/>
      <c r="L225" s="75">
        <f>AVERAGE(L226:L230)</f>
        <v>100</v>
      </c>
      <c r="M225" s="67"/>
      <c r="N225" s="75">
        <f>AVERAGE(N226:N230)</f>
        <v>100</v>
      </c>
      <c r="O225" s="67"/>
      <c r="P225" s="75">
        <f>AVERAGE(P226:P230)</f>
        <v>100</v>
      </c>
      <c r="Q225" s="67"/>
      <c r="R225" s="75">
        <f>AVERAGE(R226:R230)</f>
        <v>100</v>
      </c>
      <c r="S225" s="67"/>
      <c r="T225" s="75">
        <f>AVERAGE(T226:T230)</f>
        <v>100</v>
      </c>
      <c r="U225" s="67"/>
      <c r="V225" s="75">
        <f>AVERAGE(V226:V230)</f>
        <v>100</v>
      </c>
      <c r="W225" s="44"/>
      <c r="X225" s="75">
        <f>AVERAGE(X226:X230)</f>
        <v>100</v>
      </c>
      <c r="Y225" s="67"/>
    </row>
    <row r="226" spans="1:25" ht="105" x14ac:dyDescent="0.25">
      <c r="A226" s="564">
        <v>123</v>
      </c>
      <c r="B226" s="564"/>
      <c r="C226" s="564"/>
      <c r="D226" s="754" t="s">
        <v>498</v>
      </c>
      <c r="E226" s="754"/>
      <c r="F226" s="450" t="s">
        <v>449</v>
      </c>
      <c r="G226" s="12" t="s">
        <v>436</v>
      </c>
      <c r="H226" s="12" t="s">
        <v>437</v>
      </c>
      <c r="I226" s="12" t="s">
        <v>438</v>
      </c>
      <c r="J226" s="62">
        <v>100</v>
      </c>
      <c r="K226" s="73"/>
      <c r="L226" s="62">
        <v>100</v>
      </c>
      <c r="M226" s="73"/>
      <c r="N226" s="62">
        <v>100</v>
      </c>
      <c r="O226" s="73"/>
      <c r="P226" s="62">
        <v>100</v>
      </c>
      <c r="Q226" s="73"/>
      <c r="R226" s="62">
        <v>100</v>
      </c>
      <c r="S226" s="73"/>
      <c r="T226" s="62">
        <v>100</v>
      </c>
      <c r="U226" s="73"/>
      <c r="V226" s="62">
        <v>100</v>
      </c>
      <c r="W226" s="40"/>
      <c r="X226" s="62">
        <v>100</v>
      </c>
      <c r="Y226" s="73"/>
    </row>
    <row r="227" spans="1:25" ht="105" x14ac:dyDescent="0.25">
      <c r="A227" s="564">
        <v>124</v>
      </c>
      <c r="B227" s="564"/>
      <c r="C227" s="564"/>
      <c r="D227" s="754" t="s">
        <v>499</v>
      </c>
      <c r="E227" s="754"/>
      <c r="F227" s="450" t="s">
        <v>450</v>
      </c>
      <c r="G227" s="12" t="s">
        <v>436</v>
      </c>
      <c r="H227" s="12" t="s">
        <v>437</v>
      </c>
      <c r="I227" s="12" t="s">
        <v>438</v>
      </c>
      <c r="J227" s="62">
        <v>100</v>
      </c>
      <c r="K227" s="73"/>
      <c r="L227" s="62">
        <v>100</v>
      </c>
      <c r="M227" s="73"/>
      <c r="N227" s="62">
        <v>100</v>
      </c>
      <c r="O227" s="73"/>
      <c r="P227" s="62">
        <v>100</v>
      </c>
      <c r="Q227" s="73"/>
      <c r="R227" s="62">
        <v>100</v>
      </c>
      <c r="S227" s="73"/>
      <c r="T227" s="62">
        <v>100</v>
      </c>
      <c r="U227" s="73"/>
      <c r="V227" s="62">
        <v>100</v>
      </c>
      <c r="W227" s="40"/>
      <c r="X227" s="62">
        <v>100</v>
      </c>
      <c r="Y227" s="73"/>
    </row>
    <row r="228" spans="1:25" ht="165" x14ac:dyDescent="0.25">
      <c r="A228" s="564">
        <v>125</v>
      </c>
      <c r="B228" s="564"/>
      <c r="C228" s="564"/>
      <c r="D228" s="754" t="s">
        <v>502</v>
      </c>
      <c r="E228" s="754"/>
      <c r="F228" s="450" t="s">
        <v>451</v>
      </c>
      <c r="G228" s="12" t="s">
        <v>436</v>
      </c>
      <c r="H228" s="12" t="s">
        <v>437</v>
      </c>
      <c r="I228" s="12" t="s">
        <v>438</v>
      </c>
      <c r="J228" s="62">
        <v>100</v>
      </c>
      <c r="K228" s="338" t="s">
        <v>3124</v>
      </c>
      <c r="L228" s="62">
        <v>100</v>
      </c>
      <c r="M228" s="73"/>
      <c r="N228" s="62">
        <v>100</v>
      </c>
      <c r="O228" s="73"/>
      <c r="P228" s="62">
        <v>100</v>
      </c>
      <c r="Q228" s="73"/>
      <c r="R228" s="62">
        <v>100</v>
      </c>
      <c r="S228" s="73"/>
      <c r="T228" s="62">
        <v>100</v>
      </c>
      <c r="U228" s="73"/>
      <c r="V228" s="62">
        <v>100</v>
      </c>
      <c r="W228" s="40"/>
      <c r="X228" s="62">
        <v>100</v>
      </c>
      <c r="Y228" s="897"/>
    </row>
    <row r="229" spans="1:25" ht="120" x14ac:dyDescent="0.25">
      <c r="A229" s="564">
        <v>126</v>
      </c>
      <c r="B229" s="564"/>
      <c r="C229" s="564"/>
      <c r="D229" s="754" t="s">
        <v>500</v>
      </c>
      <c r="E229" s="754"/>
      <c r="F229" s="450" t="s">
        <v>452</v>
      </c>
      <c r="G229" s="12" t="s">
        <v>436</v>
      </c>
      <c r="H229" s="12" t="s">
        <v>437</v>
      </c>
      <c r="I229" s="12" t="s">
        <v>438</v>
      </c>
      <c r="J229" s="62">
        <v>100</v>
      </c>
      <c r="K229" s="73"/>
      <c r="L229" s="62">
        <v>100</v>
      </c>
      <c r="M229" s="73"/>
      <c r="N229" s="62">
        <v>100</v>
      </c>
      <c r="O229" s="73"/>
      <c r="P229" s="62">
        <v>100</v>
      </c>
      <c r="Q229" s="73"/>
      <c r="R229" s="62">
        <v>100</v>
      </c>
      <c r="S229" s="73"/>
      <c r="T229" s="62">
        <v>100</v>
      </c>
      <c r="U229" s="73"/>
      <c r="V229" s="62">
        <v>100</v>
      </c>
      <c r="W229" s="40"/>
      <c r="X229" s="62">
        <v>100</v>
      </c>
      <c r="Y229" s="73"/>
    </row>
    <row r="230" spans="1:25" ht="120" x14ac:dyDescent="0.25">
      <c r="A230" s="564">
        <v>127</v>
      </c>
      <c r="B230" s="564"/>
      <c r="C230" s="564"/>
      <c r="D230" s="754" t="s">
        <v>501</v>
      </c>
      <c r="E230" s="754"/>
      <c r="F230" s="450" t="s">
        <v>453</v>
      </c>
      <c r="G230" s="12" t="s">
        <v>436</v>
      </c>
      <c r="H230" s="12" t="s">
        <v>437</v>
      </c>
      <c r="I230" s="12" t="s">
        <v>438</v>
      </c>
      <c r="J230" s="62">
        <v>100</v>
      </c>
      <c r="K230" s="73"/>
      <c r="L230" s="62">
        <v>100</v>
      </c>
      <c r="M230" s="73"/>
      <c r="N230" s="62">
        <v>100</v>
      </c>
      <c r="O230" s="73"/>
      <c r="P230" s="62">
        <v>100</v>
      </c>
      <c r="Q230" s="73"/>
      <c r="R230" s="62">
        <v>100</v>
      </c>
      <c r="S230" s="73"/>
      <c r="T230" s="62">
        <v>100</v>
      </c>
      <c r="U230" s="73"/>
      <c r="V230" s="62">
        <v>100</v>
      </c>
      <c r="W230" s="40"/>
      <c r="X230" s="62">
        <v>100</v>
      </c>
      <c r="Y230" s="73"/>
    </row>
    <row r="231" spans="1:25" s="26" customFormat="1" ht="140.25" customHeight="1" x14ac:dyDescent="0.25">
      <c r="A231" s="28"/>
      <c r="B231" s="28"/>
      <c r="C231" s="750" t="s">
        <v>614</v>
      </c>
      <c r="D231" s="28"/>
      <c r="E231" s="1023"/>
      <c r="F231" s="762" t="s">
        <v>539</v>
      </c>
      <c r="G231" s="751"/>
      <c r="H231" s="751"/>
      <c r="I231" s="751"/>
      <c r="J231" s="75">
        <f>AVERAGE(J232:J239)</f>
        <v>56.25</v>
      </c>
      <c r="K231" s="44"/>
      <c r="L231" s="75">
        <f>AVERAGE(L232:L239)</f>
        <v>56.25</v>
      </c>
      <c r="M231" s="67"/>
      <c r="N231" s="75">
        <f>AVERAGE(N232:N239)</f>
        <v>56.25</v>
      </c>
      <c r="O231" s="67"/>
      <c r="P231" s="75">
        <f>AVERAGE(P232:P239)</f>
        <v>56.25</v>
      </c>
      <c r="Q231" s="67"/>
      <c r="R231" s="75">
        <f>AVERAGE(R232:R239)</f>
        <v>56.25</v>
      </c>
      <c r="S231" s="67"/>
      <c r="T231" s="75">
        <f>AVERAGE(T232:T239)</f>
        <v>56.25</v>
      </c>
      <c r="U231" s="67"/>
      <c r="V231" s="75">
        <f>AVERAGE(V232:V239)</f>
        <v>56.25</v>
      </c>
      <c r="W231" s="44"/>
      <c r="X231" s="75">
        <f>AVERAGE(X232:X239)</f>
        <v>56.25</v>
      </c>
      <c r="Y231" s="67"/>
    </row>
    <row r="232" spans="1:25" ht="105" x14ac:dyDescent="0.25">
      <c r="A232" s="564">
        <v>128</v>
      </c>
      <c r="B232" s="564"/>
      <c r="C232" s="564"/>
      <c r="D232" s="773" t="s">
        <v>503</v>
      </c>
      <c r="E232" s="773"/>
      <c r="F232" s="450" t="s">
        <v>454</v>
      </c>
      <c r="G232" s="12" t="s">
        <v>86</v>
      </c>
      <c r="H232" s="12" t="s">
        <v>455</v>
      </c>
      <c r="I232" s="12" t="s">
        <v>456</v>
      </c>
      <c r="J232" s="62">
        <v>100</v>
      </c>
      <c r="K232" s="73"/>
      <c r="L232" s="62">
        <v>100</v>
      </c>
      <c r="M232" s="73"/>
      <c r="N232" s="62">
        <v>100</v>
      </c>
      <c r="O232" s="73"/>
      <c r="P232" s="62">
        <v>100</v>
      </c>
      <c r="Q232" s="73"/>
      <c r="R232" s="62">
        <v>100</v>
      </c>
      <c r="S232" s="73"/>
      <c r="T232" s="62">
        <v>100</v>
      </c>
      <c r="U232" s="73"/>
      <c r="V232" s="62">
        <v>100</v>
      </c>
      <c r="W232" s="40"/>
      <c r="X232" s="62">
        <v>100</v>
      </c>
      <c r="Y232" s="73"/>
    </row>
    <row r="233" spans="1:25" ht="60" x14ac:dyDescent="0.25">
      <c r="A233" s="564">
        <v>129</v>
      </c>
      <c r="B233" s="564"/>
      <c r="C233" s="564"/>
      <c r="D233" s="773" t="s">
        <v>504</v>
      </c>
      <c r="E233" s="773"/>
      <c r="F233" s="450" t="s">
        <v>458</v>
      </c>
      <c r="G233" s="12" t="s">
        <v>36</v>
      </c>
      <c r="H233" s="12" t="s">
        <v>459</v>
      </c>
      <c r="I233" s="12" t="s">
        <v>114</v>
      </c>
      <c r="J233" s="46">
        <v>100</v>
      </c>
      <c r="K233" s="73"/>
      <c r="L233" s="46">
        <v>100</v>
      </c>
      <c r="M233" s="73"/>
      <c r="N233" s="46">
        <v>100</v>
      </c>
      <c r="O233" s="73"/>
      <c r="P233" s="46">
        <v>100</v>
      </c>
      <c r="Q233" s="73"/>
      <c r="R233" s="46">
        <v>100</v>
      </c>
      <c r="S233" s="73"/>
      <c r="T233" s="46">
        <v>100</v>
      </c>
      <c r="U233" s="73"/>
      <c r="V233" s="46">
        <v>100</v>
      </c>
      <c r="W233" s="40"/>
      <c r="X233" s="46">
        <v>100</v>
      </c>
      <c r="Y233" s="73"/>
    </row>
    <row r="234" spans="1:25" ht="315" x14ac:dyDescent="0.25">
      <c r="A234" s="564">
        <v>130</v>
      </c>
      <c r="B234" s="564"/>
      <c r="C234" s="564"/>
      <c r="D234" s="773" t="s">
        <v>505</v>
      </c>
      <c r="E234" s="773"/>
      <c r="F234" s="450" t="s">
        <v>460</v>
      </c>
      <c r="G234" s="12" t="s">
        <v>461</v>
      </c>
      <c r="H234" s="12" t="s">
        <v>462</v>
      </c>
      <c r="I234" s="12" t="s">
        <v>102</v>
      </c>
      <c r="J234" s="46">
        <v>0</v>
      </c>
      <c r="K234" s="338" t="s">
        <v>3125</v>
      </c>
      <c r="L234" s="46">
        <v>0</v>
      </c>
      <c r="M234" s="73"/>
      <c r="N234" s="46">
        <v>0</v>
      </c>
      <c r="O234" s="73"/>
      <c r="P234" s="46">
        <v>0</v>
      </c>
      <c r="Q234" s="73"/>
      <c r="R234" s="46">
        <v>0</v>
      </c>
      <c r="S234" s="73"/>
      <c r="T234" s="46">
        <v>0</v>
      </c>
      <c r="U234" s="73"/>
      <c r="V234" s="46">
        <v>0</v>
      </c>
      <c r="W234" s="40"/>
      <c r="X234" s="46">
        <v>0</v>
      </c>
      <c r="Y234" s="355"/>
    </row>
    <row r="235" spans="1:25" ht="105" x14ac:dyDescent="0.25">
      <c r="A235" s="564">
        <v>131</v>
      </c>
      <c r="B235" s="564"/>
      <c r="C235" s="564"/>
      <c r="D235" s="773" t="s">
        <v>506</v>
      </c>
      <c r="E235" s="773"/>
      <c r="F235" s="450" t="s">
        <v>463</v>
      </c>
      <c r="G235" s="12" t="s">
        <v>464</v>
      </c>
      <c r="H235" s="12" t="s">
        <v>36</v>
      </c>
      <c r="I235" s="12" t="s">
        <v>465</v>
      </c>
      <c r="J235" s="46">
        <v>50</v>
      </c>
      <c r="K235" s="356" t="s">
        <v>3126</v>
      </c>
      <c r="L235" s="46">
        <v>50</v>
      </c>
      <c r="M235" s="73"/>
      <c r="N235" s="46">
        <v>50</v>
      </c>
      <c r="O235" s="73"/>
      <c r="P235" s="46">
        <v>50</v>
      </c>
      <c r="Q235" s="73"/>
      <c r="R235" s="46">
        <v>50</v>
      </c>
      <c r="S235" s="73"/>
      <c r="T235" s="46">
        <v>50</v>
      </c>
      <c r="U235" s="73"/>
      <c r="V235" s="46">
        <v>50</v>
      </c>
      <c r="W235" s="40"/>
      <c r="X235" s="46">
        <v>50</v>
      </c>
      <c r="Y235" s="73"/>
    </row>
    <row r="236" spans="1:25" ht="120" x14ac:dyDescent="0.25">
      <c r="A236" s="564">
        <v>132</v>
      </c>
      <c r="B236" s="564"/>
      <c r="C236" s="564"/>
      <c r="D236" s="773" t="s">
        <v>507</v>
      </c>
      <c r="E236" s="773"/>
      <c r="F236" s="450" t="s">
        <v>466</v>
      </c>
      <c r="G236" s="12" t="s">
        <v>36</v>
      </c>
      <c r="H236" s="12" t="s">
        <v>440</v>
      </c>
      <c r="I236" s="12" t="s">
        <v>348</v>
      </c>
      <c r="J236" s="46">
        <v>100</v>
      </c>
      <c r="K236" s="83" t="s">
        <v>3127</v>
      </c>
      <c r="L236" s="46">
        <v>100</v>
      </c>
      <c r="M236" s="73"/>
      <c r="N236" s="46">
        <v>100</v>
      </c>
      <c r="O236" s="73"/>
      <c r="P236" s="46">
        <v>100</v>
      </c>
      <c r="Q236" s="73"/>
      <c r="R236" s="46">
        <v>100</v>
      </c>
      <c r="S236" s="73"/>
      <c r="T236" s="46">
        <v>100</v>
      </c>
      <c r="U236" s="73"/>
      <c r="V236" s="46">
        <v>100</v>
      </c>
      <c r="W236" s="40"/>
      <c r="X236" s="46">
        <v>100</v>
      </c>
      <c r="Y236" s="73"/>
    </row>
    <row r="237" spans="1:25" ht="180" x14ac:dyDescent="0.25">
      <c r="A237" s="564">
        <v>133</v>
      </c>
      <c r="B237" s="564"/>
      <c r="C237" s="564"/>
      <c r="D237" s="773" t="s">
        <v>508</v>
      </c>
      <c r="E237" s="773"/>
      <c r="F237" s="450" t="s">
        <v>467</v>
      </c>
      <c r="G237" s="12" t="s">
        <v>468</v>
      </c>
      <c r="H237" s="12" t="s">
        <v>105</v>
      </c>
      <c r="I237" s="12" t="s">
        <v>469</v>
      </c>
      <c r="J237" s="46">
        <v>0</v>
      </c>
      <c r="K237" s="73"/>
      <c r="L237" s="46">
        <v>0</v>
      </c>
      <c r="M237" s="73"/>
      <c r="N237" s="46">
        <v>0</v>
      </c>
      <c r="O237" s="73"/>
      <c r="P237" s="46">
        <v>0</v>
      </c>
      <c r="Q237" s="73"/>
      <c r="R237" s="46">
        <v>0</v>
      </c>
      <c r="S237" s="73"/>
      <c r="T237" s="46">
        <v>0</v>
      </c>
      <c r="U237" s="73"/>
      <c r="V237" s="46">
        <v>0</v>
      </c>
      <c r="W237" s="40"/>
      <c r="X237" s="46">
        <v>0</v>
      </c>
      <c r="Y237" s="73"/>
    </row>
    <row r="238" spans="1:25" ht="180" x14ac:dyDescent="0.25">
      <c r="A238" s="564">
        <v>134</v>
      </c>
      <c r="B238" s="564"/>
      <c r="C238" s="564"/>
      <c r="D238" s="773" t="s">
        <v>509</v>
      </c>
      <c r="E238" s="773"/>
      <c r="F238" s="450" t="s">
        <v>470</v>
      </c>
      <c r="G238" s="12" t="s">
        <v>86</v>
      </c>
      <c r="H238" s="12" t="s">
        <v>471</v>
      </c>
      <c r="I238" s="12" t="s">
        <v>472</v>
      </c>
      <c r="J238" s="46">
        <v>0</v>
      </c>
      <c r="K238" s="338" t="s">
        <v>3128</v>
      </c>
      <c r="L238" s="46">
        <v>0</v>
      </c>
      <c r="M238" s="73"/>
      <c r="N238" s="46">
        <v>0</v>
      </c>
      <c r="O238" s="73"/>
      <c r="P238" s="46">
        <v>0</v>
      </c>
      <c r="Q238" s="73"/>
      <c r="R238" s="46">
        <v>0</v>
      </c>
      <c r="S238" s="73"/>
      <c r="T238" s="46">
        <v>0</v>
      </c>
      <c r="U238" s="73"/>
      <c r="V238" s="46">
        <v>0</v>
      </c>
      <c r="W238" s="40"/>
      <c r="X238" s="46">
        <v>0</v>
      </c>
      <c r="Y238" s="73"/>
    </row>
    <row r="239" spans="1:25" ht="300" x14ac:dyDescent="0.25">
      <c r="A239" s="564">
        <v>135</v>
      </c>
      <c r="B239" s="564"/>
      <c r="C239" s="564"/>
      <c r="D239" s="773" t="s">
        <v>510</v>
      </c>
      <c r="E239" s="773"/>
      <c r="F239" s="450" t="s">
        <v>473</v>
      </c>
      <c r="G239" s="12" t="s">
        <v>474</v>
      </c>
      <c r="H239" s="12" t="s">
        <v>475</v>
      </c>
      <c r="I239" s="12" t="s">
        <v>476</v>
      </c>
      <c r="J239" s="46">
        <v>100</v>
      </c>
      <c r="K239" s="357" t="s">
        <v>3129</v>
      </c>
      <c r="L239" s="46">
        <v>100</v>
      </c>
      <c r="M239" s="73"/>
      <c r="N239" s="46">
        <v>100</v>
      </c>
      <c r="O239" s="73"/>
      <c r="P239" s="46">
        <v>100</v>
      </c>
      <c r="Q239" s="73"/>
      <c r="R239" s="46">
        <v>100</v>
      </c>
      <c r="S239" s="73"/>
      <c r="T239" s="46">
        <v>100</v>
      </c>
      <c r="U239" s="73"/>
      <c r="V239" s="46">
        <v>100</v>
      </c>
      <c r="W239" s="40"/>
      <c r="X239" s="46">
        <v>100</v>
      </c>
      <c r="Y239" s="73"/>
    </row>
    <row r="240" spans="1:25" s="54" customFormat="1" ht="120.75" x14ac:dyDescent="0.25">
      <c r="A240" s="774"/>
      <c r="B240" s="774"/>
      <c r="C240" s="775" t="s">
        <v>615</v>
      </c>
      <c r="D240" s="774"/>
      <c r="E240" s="1025"/>
      <c r="F240" s="776" t="s">
        <v>540</v>
      </c>
      <c r="G240" s="777"/>
      <c r="H240" s="777"/>
      <c r="I240" s="777"/>
      <c r="J240" s="77">
        <f>AVERAGE(J241:J249)</f>
        <v>77.777777777777771</v>
      </c>
      <c r="K240" s="74"/>
      <c r="L240" s="77">
        <f>AVERAGE(L241:L249)</f>
        <v>66.666666666666671</v>
      </c>
      <c r="M240" s="78"/>
      <c r="N240" s="77">
        <f>AVERAGE(N241:N249)</f>
        <v>66.666666666666671</v>
      </c>
      <c r="O240" s="78"/>
      <c r="P240" s="77">
        <f>AVERAGE(P241:P249)</f>
        <v>66.666666666666671</v>
      </c>
      <c r="Q240" s="78"/>
      <c r="R240" s="77">
        <f>AVERAGE(R241:R249)</f>
        <v>66.666666666666671</v>
      </c>
      <c r="S240" s="78"/>
      <c r="T240" s="77">
        <f>AVERAGE(T241:T249)</f>
        <v>66.666666666666671</v>
      </c>
      <c r="U240" s="78"/>
      <c r="V240" s="77">
        <f>AVERAGE(V241:V249)</f>
        <v>66.666666666666671</v>
      </c>
      <c r="W240" s="79"/>
      <c r="X240" s="77">
        <f>AVERAGE(X241:X249)</f>
        <v>66.666666666666671</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73" t="s">
        <v>5081</v>
      </c>
      <c r="L241" s="46">
        <v>50</v>
      </c>
      <c r="M241" s="73"/>
      <c r="N241" s="46">
        <v>50</v>
      </c>
      <c r="O241" s="73"/>
      <c r="P241" s="46">
        <v>50</v>
      </c>
      <c r="Q241" s="73"/>
      <c r="R241" s="46">
        <v>50</v>
      </c>
      <c r="S241" s="73"/>
      <c r="T241" s="46">
        <v>50</v>
      </c>
      <c r="U241" s="46"/>
      <c r="V241" s="46">
        <v>50</v>
      </c>
      <c r="W241" s="40"/>
      <c r="X241" s="46">
        <v>50</v>
      </c>
      <c r="Y241" s="46"/>
    </row>
    <row r="242" spans="1:25" s="55" customFormat="1" ht="105" x14ac:dyDescent="0.25">
      <c r="A242" s="564">
        <v>137</v>
      </c>
      <c r="B242" s="778"/>
      <c r="C242" s="778"/>
      <c r="D242" s="779" t="s">
        <v>519</v>
      </c>
      <c r="E242" s="779"/>
      <c r="F242" s="426" t="s">
        <v>477</v>
      </c>
      <c r="G242" s="780" t="s">
        <v>478</v>
      </c>
      <c r="H242" s="780" t="s">
        <v>479</v>
      </c>
      <c r="I242" s="780" t="s">
        <v>114</v>
      </c>
      <c r="J242" s="46">
        <v>100</v>
      </c>
      <c r="K242" s="73"/>
      <c r="L242" s="46">
        <v>100</v>
      </c>
      <c r="M242" s="73"/>
      <c r="N242" s="46">
        <v>100</v>
      </c>
      <c r="O242" s="73"/>
      <c r="P242" s="46">
        <v>100</v>
      </c>
      <c r="Q242" s="73"/>
      <c r="R242" s="46">
        <v>100</v>
      </c>
      <c r="S242" s="73"/>
      <c r="T242" s="46">
        <v>100</v>
      </c>
      <c r="U242" s="73"/>
      <c r="V242" s="46">
        <v>100</v>
      </c>
      <c r="W242" s="41"/>
      <c r="X242" s="46">
        <v>100</v>
      </c>
      <c r="Y242" s="73"/>
    </row>
    <row r="243" spans="1:25" ht="90" x14ac:dyDescent="0.25">
      <c r="A243" s="778">
        <v>138</v>
      </c>
      <c r="B243" s="564"/>
      <c r="C243" s="564"/>
      <c r="D243" s="773" t="s">
        <v>518</v>
      </c>
      <c r="E243" s="773"/>
      <c r="F243" s="450" t="s">
        <v>480</v>
      </c>
      <c r="G243" s="12" t="s">
        <v>478</v>
      </c>
      <c r="H243" s="12" t="s">
        <v>456</v>
      </c>
      <c r="I243" s="12" t="s">
        <v>102</v>
      </c>
      <c r="J243" s="46">
        <v>100</v>
      </c>
      <c r="K243" s="358"/>
      <c r="L243" s="46">
        <v>100</v>
      </c>
      <c r="M243" s="73"/>
      <c r="N243" s="46">
        <v>100</v>
      </c>
      <c r="O243" s="73"/>
      <c r="P243" s="46">
        <v>100</v>
      </c>
      <c r="Q243" s="73"/>
      <c r="R243" s="46">
        <v>100</v>
      </c>
      <c r="S243" s="73"/>
      <c r="T243" s="46">
        <v>100</v>
      </c>
      <c r="U243" s="73"/>
      <c r="V243" s="46">
        <v>100</v>
      </c>
      <c r="W243" s="40"/>
      <c r="X243" s="46">
        <v>100</v>
      </c>
      <c r="Y243" s="73"/>
    </row>
    <row r="244" spans="1:25" ht="90" x14ac:dyDescent="0.25">
      <c r="A244" s="564">
        <v>139</v>
      </c>
      <c r="B244" s="564"/>
      <c r="C244" s="564"/>
      <c r="D244" s="773" t="s">
        <v>517</v>
      </c>
      <c r="E244" s="773"/>
      <c r="F244" s="450" t="s">
        <v>481</v>
      </c>
      <c r="G244" s="12" t="s">
        <v>36</v>
      </c>
      <c r="H244" s="12" t="s">
        <v>482</v>
      </c>
      <c r="I244" s="12" t="s">
        <v>483</v>
      </c>
      <c r="J244" s="46">
        <v>0</v>
      </c>
      <c r="K244" s="338" t="s">
        <v>3130</v>
      </c>
      <c r="L244" s="46">
        <v>0</v>
      </c>
      <c r="M244" s="50"/>
      <c r="N244" s="46">
        <v>0</v>
      </c>
      <c r="O244" s="50"/>
      <c r="P244" s="46">
        <v>0</v>
      </c>
      <c r="Q244" s="50"/>
      <c r="R244" s="46">
        <v>0</v>
      </c>
      <c r="S244" s="50"/>
      <c r="T244" s="46">
        <v>0</v>
      </c>
      <c r="U244" s="50"/>
      <c r="V244" s="46">
        <v>0</v>
      </c>
      <c r="W244" s="40"/>
      <c r="X244" s="46">
        <v>0</v>
      </c>
      <c r="Y244" s="50"/>
    </row>
    <row r="245" spans="1:25" ht="255" x14ac:dyDescent="0.25">
      <c r="A245" s="564">
        <v>140</v>
      </c>
      <c r="B245" s="564"/>
      <c r="C245" s="564"/>
      <c r="D245" s="773" t="s">
        <v>516</v>
      </c>
      <c r="E245" s="773"/>
      <c r="F245" s="450" t="s">
        <v>484</v>
      </c>
      <c r="G245" s="12" t="s">
        <v>36</v>
      </c>
      <c r="H245" s="12" t="s">
        <v>485</v>
      </c>
      <c r="I245" s="12" t="s">
        <v>114</v>
      </c>
      <c r="J245" s="46">
        <v>50</v>
      </c>
      <c r="K245" s="592" t="s">
        <v>5079</v>
      </c>
      <c r="L245" s="46">
        <v>0</v>
      </c>
      <c r="M245" s="50"/>
      <c r="N245" s="46">
        <v>0</v>
      </c>
      <c r="O245" s="50"/>
      <c r="P245" s="46">
        <v>0</v>
      </c>
      <c r="Q245" s="50"/>
      <c r="R245" s="46">
        <v>0</v>
      </c>
      <c r="S245" s="50"/>
      <c r="T245" s="46">
        <v>0</v>
      </c>
      <c r="U245" s="50"/>
      <c r="V245" s="46">
        <v>0</v>
      </c>
      <c r="W245" s="40"/>
      <c r="X245" s="46">
        <v>0</v>
      </c>
      <c r="Y245" s="358" t="s">
        <v>3131</v>
      </c>
    </row>
    <row r="246" spans="1:25" ht="105" x14ac:dyDescent="0.25">
      <c r="A246" s="564">
        <v>141</v>
      </c>
      <c r="B246" s="564"/>
      <c r="C246" s="564"/>
      <c r="D246" s="773" t="s">
        <v>515</v>
      </c>
      <c r="E246" s="773"/>
      <c r="F246" s="450" t="s">
        <v>486</v>
      </c>
      <c r="G246" s="12" t="s">
        <v>86</v>
      </c>
      <c r="H246" s="12" t="s">
        <v>487</v>
      </c>
      <c r="I246" s="12" t="s">
        <v>114</v>
      </c>
      <c r="J246" s="46">
        <v>100</v>
      </c>
      <c r="K246" s="50"/>
      <c r="L246" s="46">
        <v>100</v>
      </c>
      <c r="M246" s="50"/>
      <c r="N246" s="46">
        <v>100</v>
      </c>
      <c r="O246" s="50"/>
      <c r="P246" s="46">
        <v>100</v>
      </c>
      <c r="Q246" s="50"/>
      <c r="R246" s="46">
        <v>100</v>
      </c>
      <c r="S246" s="50"/>
      <c r="T246" s="46">
        <v>100</v>
      </c>
      <c r="U246" s="50"/>
      <c r="V246" s="46">
        <v>100</v>
      </c>
      <c r="W246" s="40"/>
      <c r="X246" s="46">
        <v>100</v>
      </c>
      <c r="Y246" s="50"/>
    </row>
    <row r="247" spans="1:25" ht="345" x14ac:dyDescent="0.25">
      <c r="A247" s="564">
        <v>142</v>
      </c>
      <c r="B247" s="564"/>
      <c r="C247" s="564"/>
      <c r="D247" s="773" t="s">
        <v>514</v>
      </c>
      <c r="E247" s="773"/>
      <c r="F247" s="450" t="s">
        <v>5072</v>
      </c>
      <c r="G247" s="12" t="s">
        <v>488</v>
      </c>
      <c r="H247" s="12" t="s">
        <v>456</v>
      </c>
      <c r="I247" s="12" t="s">
        <v>102</v>
      </c>
      <c r="J247" s="46">
        <v>100</v>
      </c>
      <c r="K247" s="338" t="s">
        <v>5080</v>
      </c>
      <c r="L247" s="46">
        <v>100</v>
      </c>
      <c r="M247" s="50"/>
      <c r="N247" s="46">
        <v>100</v>
      </c>
      <c r="O247" s="50"/>
      <c r="P247" s="46">
        <v>100</v>
      </c>
      <c r="Q247" s="50"/>
      <c r="R247" s="46">
        <v>100</v>
      </c>
      <c r="S247" s="50"/>
      <c r="T247" s="46">
        <v>100</v>
      </c>
      <c r="U247" s="50"/>
      <c r="V247" s="46">
        <v>100</v>
      </c>
      <c r="W247" s="40"/>
      <c r="X247" s="46">
        <v>100</v>
      </c>
      <c r="Y247" s="50"/>
    </row>
    <row r="248" spans="1:25" ht="150" x14ac:dyDescent="0.25">
      <c r="A248" s="564">
        <v>143</v>
      </c>
      <c r="B248" s="564"/>
      <c r="C248" s="564"/>
      <c r="D248" s="773" t="s">
        <v>513</v>
      </c>
      <c r="E248" s="773"/>
      <c r="F248" s="450" t="s">
        <v>489</v>
      </c>
      <c r="G248" s="12" t="s">
        <v>488</v>
      </c>
      <c r="H248" s="12" t="s">
        <v>456</v>
      </c>
      <c r="I248" s="12" t="s">
        <v>102</v>
      </c>
      <c r="J248" s="46">
        <v>50</v>
      </c>
      <c r="K248" s="359" t="s">
        <v>5078</v>
      </c>
      <c r="L248" s="46">
        <v>50</v>
      </c>
      <c r="M248" s="73"/>
      <c r="N248" s="46">
        <v>50</v>
      </c>
      <c r="O248" s="73"/>
      <c r="P248" s="46">
        <v>50</v>
      </c>
      <c r="Q248" s="73"/>
      <c r="R248" s="46">
        <v>50</v>
      </c>
      <c r="S248" s="73"/>
      <c r="T248" s="46">
        <v>50</v>
      </c>
      <c r="U248" s="73"/>
      <c r="V248" s="46">
        <v>50</v>
      </c>
      <c r="W248" s="40"/>
      <c r="X248" s="46">
        <v>50</v>
      </c>
      <c r="Y248" s="360" t="s">
        <v>3132</v>
      </c>
    </row>
    <row r="249" spans="1:25" ht="210" x14ac:dyDescent="0.25">
      <c r="A249" s="564">
        <v>144</v>
      </c>
      <c r="B249" s="564"/>
      <c r="C249" s="564"/>
      <c r="D249" s="773" t="s">
        <v>512</v>
      </c>
      <c r="E249" s="773"/>
      <c r="F249" s="450" t="s">
        <v>490</v>
      </c>
      <c r="G249" s="12" t="s">
        <v>488</v>
      </c>
      <c r="H249" s="12" t="s">
        <v>6</v>
      </c>
      <c r="I249" s="12" t="s">
        <v>491</v>
      </c>
      <c r="J249" s="46">
        <v>100</v>
      </c>
      <c r="K249" s="359" t="s">
        <v>3133</v>
      </c>
      <c r="L249" s="46">
        <v>100</v>
      </c>
      <c r="M249" s="73"/>
      <c r="N249" s="46">
        <v>100</v>
      </c>
      <c r="O249" s="73"/>
      <c r="P249" s="46">
        <v>100</v>
      </c>
      <c r="Q249" s="73"/>
      <c r="R249" s="46">
        <v>100</v>
      </c>
      <c r="S249" s="73"/>
      <c r="T249" s="46">
        <v>100</v>
      </c>
      <c r="U249" s="73"/>
      <c r="V249" s="46">
        <v>100</v>
      </c>
      <c r="W249" s="40"/>
      <c r="X249" s="46">
        <v>100</v>
      </c>
      <c r="Y249" s="361" t="s">
        <v>3134</v>
      </c>
    </row>
    <row r="250" spans="1:25" s="504" customFormat="1" ht="30" x14ac:dyDescent="0.25">
      <c r="A250" s="28"/>
      <c r="B250" s="750" t="s">
        <v>5843</v>
      </c>
      <c r="C250" s="28"/>
      <c r="D250" s="28"/>
      <c r="E250" s="28"/>
      <c r="F250" s="28" t="s">
        <v>5844</v>
      </c>
      <c r="G250" s="28"/>
      <c r="H250" s="28"/>
      <c r="I250" s="28"/>
      <c r="J250" s="64">
        <f>AVERAGE(J251,J267,J283,J294)</f>
        <v>53.055555555555564</v>
      </c>
      <c r="K250" s="6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55.555555555555564</v>
      </c>
      <c r="K251" s="6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176"/>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2" t="s">
        <v>6262</v>
      </c>
      <c r="L253" s="41"/>
      <c r="M253" s="41"/>
      <c r="N253" s="41"/>
      <c r="O253" s="41"/>
      <c r="P253" s="41"/>
      <c r="Q253" s="41"/>
      <c r="R253" s="41"/>
      <c r="S253" s="41"/>
      <c r="T253" s="41"/>
      <c r="U253" s="41"/>
      <c r="V253" s="41"/>
      <c r="W253" s="41"/>
      <c r="X253" s="41"/>
      <c r="Y253" s="41"/>
    </row>
    <row r="254" spans="1:25" s="496" customFormat="1" ht="90" x14ac:dyDescent="0.25">
      <c r="A254" s="564" t="s">
        <v>5848</v>
      </c>
      <c r="B254" s="564"/>
      <c r="C254" s="564"/>
      <c r="D254" s="564"/>
      <c r="E254" s="754" t="s">
        <v>7045</v>
      </c>
      <c r="F254" s="781" t="s">
        <v>7167</v>
      </c>
      <c r="G254" s="12" t="s">
        <v>5854</v>
      </c>
      <c r="H254" s="12" t="s">
        <v>5853</v>
      </c>
      <c r="I254" s="12" t="s">
        <v>7168</v>
      </c>
      <c r="J254" s="42">
        <v>100</v>
      </c>
      <c r="K254" s="42" t="s">
        <v>6263</v>
      </c>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177">
        <v>50</v>
      </c>
      <c r="K255" s="783" t="s">
        <v>7122</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66.666666666666671</v>
      </c>
      <c r="K256" s="176"/>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2" t="s">
        <v>6264</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50</v>
      </c>
      <c r="K258" s="42"/>
      <c r="L258" s="41"/>
      <c r="M258" s="41"/>
      <c r="N258" s="41"/>
      <c r="O258" s="41"/>
      <c r="P258" s="41"/>
      <c r="Q258" s="41"/>
      <c r="R258" s="41"/>
      <c r="S258" s="41"/>
      <c r="T258" s="41"/>
      <c r="U258" s="41"/>
      <c r="V258" s="41"/>
      <c r="W258" s="41"/>
      <c r="X258" s="41"/>
      <c r="Y258" s="41"/>
    </row>
    <row r="259" spans="1:25" s="496" customFormat="1" ht="303.75" x14ac:dyDescent="0.25">
      <c r="A259" s="564" t="s">
        <v>7048</v>
      </c>
      <c r="B259" s="564"/>
      <c r="C259" s="782"/>
      <c r="D259" s="782"/>
      <c r="E259" s="754" t="s">
        <v>7053</v>
      </c>
      <c r="F259" s="12" t="s">
        <v>7047</v>
      </c>
      <c r="G259" s="12" t="s">
        <v>7079</v>
      </c>
      <c r="H259" s="12" t="s">
        <v>5859</v>
      </c>
      <c r="I259" s="12" t="s">
        <v>5860</v>
      </c>
      <c r="J259" s="177">
        <v>100</v>
      </c>
      <c r="K259" s="783" t="s">
        <v>6267</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50</v>
      </c>
      <c r="K260" s="176"/>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100</v>
      </c>
      <c r="K261" s="42" t="s">
        <v>6265</v>
      </c>
      <c r="L261" s="41"/>
      <c r="M261" s="41"/>
      <c r="N261" s="41"/>
      <c r="O261" s="41"/>
      <c r="P261" s="41"/>
      <c r="Q261" s="41"/>
      <c r="R261" s="41"/>
      <c r="S261" s="41"/>
      <c r="T261" s="41"/>
      <c r="U261" s="41"/>
      <c r="V261" s="41"/>
      <c r="W261" s="41"/>
      <c r="X261" s="41"/>
      <c r="Y261" s="41"/>
    </row>
    <row r="262" spans="1:25" s="496" customFormat="1" ht="90" x14ac:dyDescent="0.25">
      <c r="A262" s="564" t="s">
        <v>5858</v>
      </c>
      <c r="B262" s="564"/>
      <c r="C262" s="564"/>
      <c r="D262" s="564"/>
      <c r="E262" s="754" t="s">
        <v>7057</v>
      </c>
      <c r="F262" s="781" t="s">
        <v>7170</v>
      </c>
      <c r="G262" s="12" t="s">
        <v>5854</v>
      </c>
      <c r="H262" s="12" t="s">
        <v>5853</v>
      </c>
      <c r="I262" s="12" t="s">
        <v>7168</v>
      </c>
      <c r="J262" s="42">
        <v>0</v>
      </c>
      <c r="K262" s="42" t="s">
        <v>6266</v>
      </c>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177">
        <v>50</v>
      </c>
      <c r="K263" s="783" t="s">
        <v>7122</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177">
        <v>100</v>
      </c>
      <c r="K264" s="783" t="s">
        <v>6268</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177">
        <v>50</v>
      </c>
      <c r="K265" s="783" t="s">
        <v>7259</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177">
        <v>0</v>
      </c>
      <c r="K266" s="783" t="s">
        <v>7258</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73.333333333333343</v>
      </c>
      <c r="K267" s="64"/>
      <c r="L267" s="64"/>
      <c r="M267" s="44"/>
      <c r="N267" s="64"/>
      <c r="O267" s="44"/>
      <c r="P267" s="64"/>
      <c r="Q267" s="44"/>
      <c r="R267" s="64"/>
      <c r="S267" s="44"/>
      <c r="T267" s="64"/>
      <c r="U267" s="44"/>
      <c r="V267" s="64"/>
      <c r="W267" s="44"/>
      <c r="X267" s="64"/>
      <c r="Y267" s="44"/>
    </row>
    <row r="268" spans="1:25" s="496" customFormat="1" ht="180" x14ac:dyDescent="0.25">
      <c r="A268" s="564">
        <v>151</v>
      </c>
      <c r="B268" s="564"/>
      <c r="C268" s="564"/>
      <c r="D268" s="754" t="s">
        <v>5864</v>
      </c>
      <c r="E268" s="754"/>
      <c r="F268" s="12" t="s">
        <v>5863</v>
      </c>
      <c r="G268" s="12" t="s">
        <v>5865</v>
      </c>
      <c r="H268" s="12" t="s">
        <v>5866</v>
      </c>
      <c r="I268" s="12" t="s">
        <v>38</v>
      </c>
      <c r="J268" s="177">
        <v>100</v>
      </c>
      <c r="K268" s="783" t="s">
        <v>6269</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66.666666666666671</v>
      </c>
      <c r="K269" s="176"/>
      <c r="L269" s="176"/>
      <c r="M269" s="43"/>
      <c r="N269" s="176"/>
      <c r="O269" s="43"/>
      <c r="P269" s="176"/>
      <c r="Q269" s="43"/>
      <c r="R269" s="176"/>
      <c r="S269" s="43"/>
      <c r="T269" s="176"/>
      <c r="U269" s="43"/>
      <c r="V269" s="176"/>
      <c r="W269" s="43"/>
      <c r="X269" s="176"/>
      <c r="Y269" s="43"/>
    </row>
    <row r="270" spans="1:25" s="496" customFormat="1" ht="191.25" x14ac:dyDescent="0.25">
      <c r="A270" s="564" t="s">
        <v>5867</v>
      </c>
      <c r="B270" s="564"/>
      <c r="C270" s="564"/>
      <c r="D270" s="564"/>
      <c r="E270" s="754" t="s">
        <v>7062</v>
      </c>
      <c r="F270" s="12" t="s">
        <v>5869</v>
      </c>
      <c r="G270" s="12" t="s">
        <v>5871</v>
      </c>
      <c r="H270" s="12" t="s">
        <v>456</v>
      </c>
      <c r="I270" s="12" t="s">
        <v>491</v>
      </c>
      <c r="J270" s="177">
        <v>50</v>
      </c>
      <c r="K270" s="783" t="s">
        <v>6270</v>
      </c>
      <c r="L270" s="40"/>
      <c r="M270" s="40"/>
      <c r="N270" s="40"/>
      <c r="O270" s="40"/>
      <c r="P270" s="40"/>
      <c r="Q270" s="40"/>
      <c r="R270" s="40"/>
      <c r="S270" s="40"/>
      <c r="T270" s="40"/>
      <c r="U270" s="40"/>
      <c r="V270" s="40"/>
      <c r="W270" s="40"/>
      <c r="X270" s="40"/>
      <c r="Y270" s="40"/>
    </row>
    <row r="271" spans="1:25" s="496" customFormat="1" ht="157.5" x14ac:dyDescent="0.25">
      <c r="A271" s="564" t="s">
        <v>5868</v>
      </c>
      <c r="B271" s="564"/>
      <c r="C271" s="564"/>
      <c r="D271" s="564"/>
      <c r="E271" s="754" t="s">
        <v>7063</v>
      </c>
      <c r="F271" s="12" t="s">
        <v>7083</v>
      </c>
      <c r="G271" s="12" t="s">
        <v>5873</v>
      </c>
      <c r="H271" s="12" t="s">
        <v>5872</v>
      </c>
      <c r="I271" s="12" t="s">
        <v>5874</v>
      </c>
      <c r="J271" s="177">
        <v>100</v>
      </c>
      <c r="K271" s="783" t="s">
        <v>6271</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177">
        <v>50</v>
      </c>
      <c r="K272" s="783" t="s">
        <v>6272</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100</v>
      </c>
      <c r="K273" s="176"/>
      <c r="L273" s="176"/>
      <c r="M273" s="43"/>
      <c r="N273" s="176"/>
      <c r="O273" s="43"/>
      <c r="P273" s="176"/>
      <c r="Q273" s="43"/>
      <c r="R273" s="176"/>
      <c r="S273" s="43"/>
      <c r="T273" s="176"/>
      <c r="U273" s="43"/>
      <c r="V273" s="176"/>
      <c r="W273" s="43"/>
      <c r="X273" s="176"/>
      <c r="Y273" s="43"/>
    </row>
    <row r="274" spans="1:25" s="496" customFormat="1" ht="409.5" x14ac:dyDescent="0.25">
      <c r="A274" s="564" t="s">
        <v>5876</v>
      </c>
      <c r="B274" s="564"/>
      <c r="C274" s="564"/>
      <c r="D274" s="564"/>
      <c r="E274" s="754" t="s">
        <v>7062</v>
      </c>
      <c r="F274" s="12" t="s">
        <v>5869</v>
      </c>
      <c r="G274" s="12" t="s">
        <v>5871</v>
      </c>
      <c r="H274" s="12" t="s">
        <v>456</v>
      </c>
      <c r="I274" s="12" t="s">
        <v>491</v>
      </c>
      <c r="J274" s="177">
        <v>100</v>
      </c>
      <c r="K274" s="783" t="s">
        <v>6273</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177">
        <v>100</v>
      </c>
      <c r="K275" s="783"/>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177">
        <v>100</v>
      </c>
      <c r="K276" s="783"/>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25</v>
      </c>
      <c r="K277" s="176"/>
      <c r="L277" s="176"/>
      <c r="M277" s="43"/>
      <c r="N277" s="176"/>
      <c r="O277" s="43"/>
      <c r="P277" s="176"/>
      <c r="Q277" s="43"/>
      <c r="R277" s="176"/>
      <c r="S277" s="43"/>
      <c r="T277" s="176"/>
      <c r="U277" s="43"/>
      <c r="V277" s="176"/>
      <c r="W277" s="43"/>
      <c r="X277" s="176"/>
      <c r="Y277" s="43"/>
    </row>
    <row r="278" spans="1:25" s="496" customFormat="1" ht="112.5" x14ac:dyDescent="0.25">
      <c r="A278" s="564" t="s">
        <v>5880</v>
      </c>
      <c r="B278" s="564"/>
      <c r="C278" s="564"/>
      <c r="D278" s="564"/>
      <c r="E278" s="754" t="s">
        <v>7066</v>
      </c>
      <c r="F278" s="12" t="s">
        <v>5879</v>
      </c>
      <c r="G278" s="12" t="s">
        <v>5883</v>
      </c>
      <c r="H278" s="12" t="s">
        <v>5884</v>
      </c>
      <c r="I278" s="12" t="s">
        <v>5885</v>
      </c>
      <c r="J278" s="177">
        <v>0</v>
      </c>
      <c r="K278" s="783" t="s">
        <v>6274</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177">
        <v>50</v>
      </c>
      <c r="K279" s="783" t="s">
        <v>6275</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176"/>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177">
        <v>50</v>
      </c>
      <c r="K281" s="783" t="s">
        <v>6276</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177">
        <v>100</v>
      </c>
      <c r="K282" s="783" t="s">
        <v>6277</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50</v>
      </c>
      <c r="K283" s="6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176"/>
      <c r="L284" s="176"/>
      <c r="M284" s="43"/>
      <c r="N284" s="176"/>
      <c r="O284" s="43"/>
      <c r="P284" s="176"/>
      <c r="Q284" s="43"/>
      <c r="R284" s="176"/>
      <c r="S284" s="43"/>
      <c r="T284" s="176"/>
      <c r="U284" s="43"/>
      <c r="V284" s="176"/>
      <c r="W284" s="43"/>
      <c r="X284" s="176"/>
      <c r="Y284" s="43"/>
    </row>
    <row r="285" spans="1:25" s="496" customFormat="1" ht="371.25" x14ac:dyDescent="0.25">
      <c r="A285" s="564" t="s">
        <v>7088</v>
      </c>
      <c r="B285" s="564"/>
      <c r="C285" s="564"/>
      <c r="D285" s="564"/>
      <c r="E285" s="754" t="s">
        <v>7070</v>
      </c>
      <c r="F285" s="12" t="s">
        <v>5895</v>
      </c>
      <c r="G285" s="12" t="s">
        <v>5898</v>
      </c>
      <c r="H285" s="12" t="s">
        <v>5899</v>
      </c>
      <c r="I285" s="12" t="s">
        <v>5900</v>
      </c>
      <c r="J285" s="177">
        <v>100</v>
      </c>
      <c r="K285" s="783" t="s">
        <v>6278</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177">
        <v>100</v>
      </c>
      <c r="K286" s="783" t="s">
        <v>6279</v>
      </c>
      <c r="L286" s="40"/>
      <c r="M286" s="40"/>
      <c r="N286" s="40"/>
      <c r="O286" s="40"/>
      <c r="P286" s="40"/>
      <c r="Q286" s="40"/>
      <c r="R286" s="40"/>
      <c r="S286" s="40"/>
      <c r="T286" s="40"/>
      <c r="U286" s="40"/>
      <c r="V286" s="40"/>
      <c r="W286" s="40"/>
      <c r="X286" s="40"/>
      <c r="Y286" s="40"/>
    </row>
    <row r="287" spans="1:25" s="496" customFormat="1" ht="315" x14ac:dyDescent="0.25">
      <c r="A287" s="564">
        <v>157</v>
      </c>
      <c r="B287" s="564"/>
      <c r="C287" s="564"/>
      <c r="D287" s="754" t="s">
        <v>5905</v>
      </c>
      <c r="E287" s="754"/>
      <c r="F287" s="12" t="s">
        <v>5906</v>
      </c>
      <c r="G287" s="12" t="s">
        <v>5865</v>
      </c>
      <c r="H287" s="12" t="s">
        <v>456</v>
      </c>
      <c r="I287" s="12" t="s">
        <v>38</v>
      </c>
      <c r="J287" s="177">
        <v>50</v>
      </c>
      <c r="K287" s="783" t="s">
        <v>6280</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177">
        <v>50</v>
      </c>
      <c r="K288" s="783" t="s">
        <v>6281</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177">
        <v>50</v>
      </c>
      <c r="K289" s="783" t="s">
        <v>6282</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177">
        <v>0</v>
      </c>
      <c r="K290" s="783"/>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176"/>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177">
        <v>50</v>
      </c>
      <c r="K292" s="783"/>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177">
        <v>50</v>
      </c>
      <c r="K293" s="783" t="s">
        <v>6283</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33.333333333333336</v>
      </c>
      <c r="K294" s="6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177">
        <v>50</v>
      </c>
      <c r="K295" s="783" t="s">
        <v>6284</v>
      </c>
      <c r="L295" s="40"/>
      <c r="M295" s="40"/>
      <c r="N295" s="40"/>
      <c r="O295" s="40"/>
      <c r="P295" s="40"/>
      <c r="Q295" s="40"/>
      <c r="R295" s="40"/>
      <c r="S295" s="40"/>
      <c r="T295" s="40"/>
      <c r="U295" s="40"/>
      <c r="V295" s="40"/>
      <c r="W295" s="40"/>
      <c r="X295" s="40"/>
      <c r="Y295" s="40"/>
    </row>
    <row r="296" spans="1:25" s="496" customFormat="1" ht="337.5" x14ac:dyDescent="0.25">
      <c r="A296" s="564">
        <v>163</v>
      </c>
      <c r="B296" s="564"/>
      <c r="C296" s="564"/>
      <c r="D296" s="754" t="s">
        <v>5928</v>
      </c>
      <c r="E296" s="754"/>
      <c r="F296" s="12" t="s">
        <v>5929</v>
      </c>
      <c r="G296" s="12" t="s">
        <v>5930</v>
      </c>
      <c r="H296" s="12" t="s">
        <v>5914</v>
      </c>
      <c r="I296" s="12" t="s">
        <v>5931</v>
      </c>
      <c r="J296" s="177">
        <v>100</v>
      </c>
      <c r="K296" s="783" t="s">
        <v>6285</v>
      </c>
      <c r="L296" s="40"/>
      <c r="M296" s="40"/>
      <c r="N296" s="40"/>
      <c r="O296" s="40"/>
      <c r="P296" s="40"/>
      <c r="Q296" s="40"/>
      <c r="R296" s="40"/>
      <c r="S296" s="40"/>
      <c r="T296" s="40"/>
      <c r="U296" s="40"/>
      <c r="V296" s="40"/>
      <c r="W296" s="40"/>
      <c r="X296" s="40"/>
      <c r="Y296" s="40"/>
    </row>
    <row r="297" spans="1:25" s="496" customFormat="1" ht="258.75" x14ac:dyDescent="0.25">
      <c r="A297" s="564">
        <v>164</v>
      </c>
      <c r="B297" s="564"/>
      <c r="C297" s="564"/>
      <c r="D297" s="754" t="s">
        <v>5933</v>
      </c>
      <c r="E297" s="754"/>
      <c r="F297" s="12" t="s">
        <v>5932</v>
      </c>
      <c r="G297" s="12" t="s">
        <v>5934</v>
      </c>
      <c r="H297" s="12" t="s">
        <v>5935</v>
      </c>
      <c r="I297" s="12" t="s">
        <v>5936</v>
      </c>
      <c r="J297" s="177">
        <v>50</v>
      </c>
      <c r="K297" s="783" t="s">
        <v>6286</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177">
        <v>0</v>
      </c>
      <c r="K298" s="783" t="s">
        <v>6287</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177">
        <v>0</v>
      </c>
      <c r="K299" s="783"/>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176"/>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177">
        <v>0</v>
      </c>
      <c r="K301" s="783"/>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177">
        <v>0</v>
      </c>
      <c r="K302" s="783"/>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Y302"/>
  <sheetViews>
    <sheetView zoomScale="50" zoomScaleNormal="50" workbookViewId="0">
      <selection activeCell="F1" sqref="F1:F1048576"/>
    </sheetView>
  </sheetViews>
  <sheetFormatPr baseColWidth="10" defaultColWidth="9.140625" defaultRowHeight="15" x14ac:dyDescent="0.25"/>
  <cols>
    <col min="1" max="1" width="8.5703125" style="505"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257" width="9.140625" style="27"/>
    <col min="258" max="258" width="8.5703125" style="27" customWidth="1"/>
    <col min="259" max="259" width="27.7109375" style="27" customWidth="1"/>
    <col min="260" max="261" width="21.42578125" style="27" customWidth="1"/>
    <col min="262" max="262" width="35.7109375" style="27" customWidth="1"/>
    <col min="263" max="265" width="21.42578125" style="27" customWidth="1"/>
    <col min="266" max="266" width="16.140625" style="27" customWidth="1"/>
    <col min="267" max="267" width="39.7109375" style="27" customWidth="1"/>
    <col min="268" max="268" width="11.5703125" style="27" customWidth="1"/>
    <col min="269" max="269" width="21.7109375" style="27" customWidth="1"/>
    <col min="270" max="270" width="13" style="27" customWidth="1"/>
    <col min="271" max="271" width="21.7109375" style="27" customWidth="1"/>
    <col min="272" max="272" width="13.85546875" style="27" customWidth="1"/>
    <col min="273" max="273" width="21.7109375" style="27" customWidth="1"/>
    <col min="274" max="274" width="15.28515625" style="27" customWidth="1"/>
    <col min="275" max="275" width="21.7109375" style="27" customWidth="1"/>
    <col min="276" max="276" width="15.28515625" style="27" customWidth="1"/>
    <col min="277" max="277" width="21.7109375" style="27" customWidth="1"/>
    <col min="278" max="278" width="18.85546875" style="27" customWidth="1"/>
    <col min="279" max="279" width="21.7109375" style="27" customWidth="1"/>
    <col min="280" max="280" width="18.85546875" style="27" customWidth="1"/>
    <col min="281" max="281" width="21.7109375" style="27" customWidth="1"/>
    <col min="282" max="513" width="9.140625" style="27"/>
    <col min="514" max="514" width="8.5703125" style="27" customWidth="1"/>
    <col min="515" max="515" width="27.7109375" style="27" customWidth="1"/>
    <col min="516" max="517" width="21.42578125" style="27" customWidth="1"/>
    <col min="518" max="518" width="35.7109375" style="27" customWidth="1"/>
    <col min="519" max="521" width="21.42578125" style="27" customWidth="1"/>
    <col min="522" max="522" width="16.140625" style="27" customWidth="1"/>
    <col min="523" max="523" width="39.7109375" style="27" customWidth="1"/>
    <col min="524" max="524" width="11.5703125" style="27" customWidth="1"/>
    <col min="525" max="525" width="21.7109375" style="27" customWidth="1"/>
    <col min="526" max="526" width="13" style="27" customWidth="1"/>
    <col min="527" max="527" width="21.7109375" style="27" customWidth="1"/>
    <col min="528" max="528" width="13.85546875" style="27" customWidth="1"/>
    <col min="529" max="529" width="21.7109375" style="27" customWidth="1"/>
    <col min="530" max="530" width="15.28515625" style="27" customWidth="1"/>
    <col min="531" max="531" width="21.7109375" style="27" customWidth="1"/>
    <col min="532" max="532" width="15.28515625" style="27" customWidth="1"/>
    <col min="533" max="533" width="21.7109375" style="27" customWidth="1"/>
    <col min="534" max="534" width="18.85546875" style="27" customWidth="1"/>
    <col min="535" max="535" width="21.7109375" style="27" customWidth="1"/>
    <col min="536" max="536" width="18.85546875" style="27" customWidth="1"/>
    <col min="537" max="537" width="21.7109375" style="27" customWidth="1"/>
    <col min="538" max="769" width="9.140625" style="27"/>
    <col min="770" max="770" width="8.5703125" style="27" customWidth="1"/>
    <col min="771" max="771" width="27.7109375" style="27" customWidth="1"/>
    <col min="772" max="773" width="21.42578125" style="27" customWidth="1"/>
    <col min="774" max="774" width="35.7109375" style="27" customWidth="1"/>
    <col min="775" max="777" width="21.42578125" style="27" customWidth="1"/>
    <col min="778" max="778" width="16.140625" style="27" customWidth="1"/>
    <col min="779" max="779" width="39.7109375" style="27" customWidth="1"/>
    <col min="780" max="780" width="11.5703125" style="27" customWidth="1"/>
    <col min="781" max="781" width="21.7109375" style="27" customWidth="1"/>
    <col min="782" max="782" width="13" style="27" customWidth="1"/>
    <col min="783" max="783" width="21.7109375" style="27" customWidth="1"/>
    <col min="784" max="784" width="13.85546875" style="27" customWidth="1"/>
    <col min="785" max="785" width="21.7109375" style="27" customWidth="1"/>
    <col min="786" max="786" width="15.28515625" style="27" customWidth="1"/>
    <col min="787" max="787" width="21.7109375" style="27" customWidth="1"/>
    <col min="788" max="788" width="15.28515625" style="27" customWidth="1"/>
    <col min="789" max="789" width="21.7109375" style="27" customWidth="1"/>
    <col min="790" max="790" width="18.85546875" style="27" customWidth="1"/>
    <col min="791" max="791" width="21.7109375" style="27" customWidth="1"/>
    <col min="792" max="792" width="18.85546875" style="27" customWidth="1"/>
    <col min="793" max="793" width="21.7109375" style="27" customWidth="1"/>
    <col min="794" max="1025" width="9.140625" style="27"/>
    <col min="1026" max="1026" width="8.5703125" style="27" customWidth="1"/>
    <col min="1027" max="1027" width="27.7109375" style="27" customWidth="1"/>
    <col min="1028" max="1029" width="21.42578125" style="27" customWidth="1"/>
    <col min="1030" max="1030" width="35.7109375" style="27" customWidth="1"/>
    <col min="1031" max="1033" width="21.42578125" style="27" customWidth="1"/>
    <col min="1034" max="1034" width="16.140625" style="27" customWidth="1"/>
    <col min="1035" max="1035" width="39.7109375" style="27" customWidth="1"/>
    <col min="1036" max="1036" width="11.5703125" style="27" customWidth="1"/>
    <col min="1037" max="1037" width="21.7109375" style="27" customWidth="1"/>
    <col min="1038" max="1038" width="13" style="27" customWidth="1"/>
    <col min="1039" max="1039" width="21.7109375" style="27" customWidth="1"/>
    <col min="1040" max="1040" width="13.85546875" style="27" customWidth="1"/>
    <col min="1041" max="1041" width="21.7109375" style="27" customWidth="1"/>
    <col min="1042" max="1042" width="15.28515625" style="27" customWidth="1"/>
    <col min="1043" max="1043" width="21.7109375" style="27" customWidth="1"/>
    <col min="1044" max="1044" width="15.28515625" style="27" customWidth="1"/>
    <col min="1045" max="1045" width="21.7109375" style="27" customWidth="1"/>
    <col min="1046" max="1046" width="18.85546875" style="27" customWidth="1"/>
    <col min="1047" max="1047" width="21.7109375" style="27" customWidth="1"/>
    <col min="1048" max="1048" width="18.85546875" style="27" customWidth="1"/>
    <col min="1049" max="1049" width="21.7109375" style="27" customWidth="1"/>
    <col min="1050" max="1281" width="9.140625" style="27"/>
    <col min="1282" max="1282" width="8.5703125" style="27" customWidth="1"/>
    <col min="1283" max="1283" width="27.7109375" style="27" customWidth="1"/>
    <col min="1284" max="1285" width="21.42578125" style="27" customWidth="1"/>
    <col min="1286" max="1286" width="35.7109375" style="27" customWidth="1"/>
    <col min="1287" max="1289" width="21.42578125" style="27" customWidth="1"/>
    <col min="1290" max="1290" width="16.140625" style="27" customWidth="1"/>
    <col min="1291" max="1291" width="39.7109375" style="27" customWidth="1"/>
    <col min="1292" max="1292" width="11.5703125" style="27" customWidth="1"/>
    <col min="1293" max="1293" width="21.7109375" style="27" customWidth="1"/>
    <col min="1294" max="1294" width="13" style="27" customWidth="1"/>
    <col min="1295" max="1295" width="21.7109375" style="27" customWidth="1"/>
    <col min="1296" max="1296" width="13.85546875" style="27" customWidth="1"/>
    <col min="1297" max="1297" width="21.7109375" style="27" customWidth="1"/>
    <col min="1298" max="1298" width="15.28515625" style="27" customWidth="1"/>
    <col min="1299" max="1299" width="21.7109375" style="27" customWidth="1"/>
    <col min="1300" max="1300" width="15.28515625" style="27" customWidth="1"/>
    <col min="1301" max="1301" width="21.7109375" style="27" customWidth="1"/>
    <col min="1302" max="1302" width="18.85546875" style="27" customWidth="1"/>
    <col min="1303" max="1303" width="21.7109375" style="27" customWidth="1"/>
    <col min="1304" max="1304" width="18.85546875" style="27" customWidth="1"/>
    <col min="1305" max="1305" width="21.7109375" style="27" customWidth="1"/>
    <col min="1306" max="1537" width="9.140625" style="27"/>
    <col min="1538" max="1538" width="8.5703125" style="27" customWidth="1"/>
    <col min="1539" max="1539" width="27.7109375" style="27" customWidth="1"/>
    <col min="1540" max="1541" width="21.42578125" style="27" customWidth="1"/>
    <col min="1542" max="1542" width="35.7109375" style="27" customWidth="1"/>
    <col min="1543" max="1545" width="21.42578125" style="27" customWidth="1"/>
    <col min="1546" max="1546" width="16.140625" style="27" customWidth="1"/>
    <col min="1547" max="1547" width="39.7109375" style="27" customWidth="1"/>
    <col min="1548" max="1548" width="11.5703125" style="27" customWidth="1"/>
    <col min="1549" max="1549" width="21.7109375" style="27" customWidth="1"/>
    <col min="1550" max="1550" width="13" style="27" customWidth="1"/>
    <col min="1551" max="1551" width="21.7109375" style="27" customWidth="1"/>
    <col min="1552" max="1552" width="13.85546875" style="27" customWidth="1"/>
    <col min="1553" max="1553" width="21.7109375" style="27" customWidth="1"/>
    <col min="1554" max="1554" width="15.28515625" style="27" customWidth="1"/>
    <col min="1555" max="1555" width="21.7109375" style="27" customWidth="1"/>
    <col min="1556" max="1556" width="15.28515625" style="27" customWidth="1"/>
    <col min="1557" max="1557" width="21.7109375" style="27" customWidth="1"/>
    <col min="1558" max="1558" width="18.85546875" style="27" customWidth="1"/>
    <col min="1559" max="1559" width="21.7109375" style="27" customWidth="1"/>
    <col min="1560" max="1560" width="18.85546875" style="27" customWidth="1"/>
    <col min="1561" max="1561" width="21.7109375" style="27" customWidth="1"/>
    <col min="1562" max="1793" width="9.140625" style="27"/>
    <col min="1794" max="1794" width="8.5703125" style="27" customWidth="1"/>
    <col min="1795" max="1795" width="27.7109375" style="27" customWidth="1"/>
    <col min="1796" max="1797" width="21.42578125" style="27" customWidth="1"/>
    <col min="1798" max="1798" width="35.7109375" style="27" customWidth="1"/>
    <col min="1799" max="1801" width="21.42578125" style="27" customWidth="1"/>
    <col min="1802" max="1802" width="16.140625" style="27" customWidth="1"/>
    <col min="1803" max="1803" width="39.7109375" style="27" customWidth="1"/>
    <col min="1804" max="1804" width="11.5703125" style="27" customWidth="1"/>
    <col min="1805" max="1805" width="21.7109375" style="27" customWidth="1"/>
    <col min="1806" max="1806" width="13" style="27" customWidth="1"/>
    <col min="1807" max="1807" width="21.7109375" style="27" customWidth="1"/>
    <col min="1808" max="1808" width="13.85546875" style="27" customWidth="1"/>
    <col min="1809" max="1809" width="21.7109375" style="27" customWidth="1"/>
    <col min="1810" max="1810" width="15.28515625" style="27" customWidth="1"/>
    <col min="1811" max="1811" width="21.7109375" style="27" customWidth="1"/>
    <col min="1812" max="1812" width="15.28515625" style="27" customWidth="1"/>
    <col min="1813" max="1813" width="21.7109375" style="27" customWidth="1"/>
    <col min="1814" max="1814" width="18.85546875" style="27" customWidth="1"/>
    <col min="1815" max="1815" width="21.7109375" style="27" customWidth="1"/>
    <col min="1816" max="1816" width="18.85546875" style="27" customWidth="1"/>
    <col min="1817" max="1817" width="21.7109375" style="27" customWidth="1"/>
    <col min="1818" max="2049" width="9.140625" style="27"/>
    <col min="2050" max="2050" width="8.5703125" style="27" customWidth="1"/>
    <col min="2051" max="2051" width="27.7109375" style="27" customWidth="1"/>
    <col min="2052" max="2053" width="21.42578125" style="27" customWidth="1"/>
    <col min="2054" max="2054" width="35.7109375" style="27" customWidth="1"/>
    <col min="2055" max="2057" width="21.42578125" style="27" customWidth="1"/>
    <col min="2058" max="2058" width="16.140625" style="27" customWidth="1"/>
    <col min="2059" max="2059" width="39.7109375" style="27" customWidth="1"/>
    <col min="2060" max="2060" width="11.5703125" style="27" customWidth="1"/>
    <col min="2061" max="2061" width="21.7109375" style="27" customWidth="1"/>
    <col min="2062" max="2062" width="13" style="27" customWidth="1"/>
    <col min="2063" max="2063" width="21.7109375" style="27" customWidth="1"/>
    <col min="2064" max="2064" width="13.85546875" style="27" customWidth="1"/>
    <col min="2065" max="2065" width="21.7109375" style="27" customWidth="1"/>
    <col min="2066" max="2066" width="15.28515625" style="27" customWidth="1"/>
    <col min="2067" max="2067" width="21.7109375" style="27" customWidth="1"/>
    <col min="2068" max="2068" width="15.28515625" style="27" customWidth="1"/>
    <col min="2069" max="2069" width="21.7109375" style="27" customWidth="1"/>
    <col min="2070" max="2070" width="18.85546875" style="27" customWidth="1"/>
    <col min="2071" max="2071" width="21.7109375" style="27" customWidth="1"/>
    <col min="2072" max="2072" width="18.85546875" style="27" customWidth="1"/>
    <col min="2073" max="2073" width="21.7109375" style="27" customWidth="1"/>
    <col min="2074" max="2305" width="9.140625" style="27"/>
    <col min="2306" max="2306" width="8.5703125" style="27" customWidth="1"/>
    <col min="2307" max="2307" width="27.7109375" style="27" customWidth="1"/>
    <col min="2308" max="2309" width="21.42578125" style="27" customWidth="1"/>
    <col min="2310" max="2310" width="35.7109375" style="27" customWidth="1"/>
    <col min="2311" max="2313" width="21.42578125" style="27" customWidth="1"/>
    <col min="2314" max="2314" width="16.140625" style="27" customWidth="1"/>
    <col min="2315" max="2315" width="39.7109375" style="27" customWidth="1"/>
    <col min="2316" max="2316" width="11.5703125" style="27" customWidth="1"/>
    <col min="2317" max="2317" width="21.7109375" style="27" customWidth="1"/>
    <col min="2318" max="2318" width="13" style="27" customWidth="1"/>
    <col min="2319" max="2319" width="21.7109375" style="27" customWidth="1"/>
    <col min="2320" max="2320" width="13.85546875" style="27" customWidth="1"/>
    <col min="2321" max="2321" width="21.7109375" style="27" customWidth="1"/>
    <col min="2322" max="2322" width="15.28515625" style="27" customWidth="1"/>
    <col min="2323" max="2323" width="21.7109375" style="27" customWidth="1"/>
    <col min="2324" max="2324" width="15.28515625" style="27" customWidth="1"/>
    <col min="2325" max="2325" width="21.7109375" style="27" customWidth="1"/>
    <col min="2326" max="2326" width="18.85546875" style="27" customWidth="1"/>
    <col min="2327" max="2327" width="21.7109375" style="27" customWidth="1"/>
    <col min="2328" max="2328" width="18.85546875" style="27" customWidth="1"/>
    <col min="2329" max="2329" width="21.7109375" style="27" customWidth="1"/>
    <col min="2330" max="2561" width="9.140625" style="27"/>
    <col min="2562" max="2562" width="8.5703125" style="27" customWidth="1"/>
    <col min="2563" max="2563" width="27.7109375" style="27" customWidth="1"/>
    <col min="2564" max="2565" width="21.42578125" style="27" customWidth="1"/>
    <col min="2566" max="2566" width="35.7109375" style="27" customWidth="1"/>
    <col min="2567" max="2569" width="21.42578125" style="27" customWidth="1"/>
    <col min="2570" max="2570" width="16.140625" style="27" customWidth="1"/>
    <col min="2571" max="2571" width="39.7109375" style="27" customWidth="1"/>
    <col min="2572" max="2572" width="11.5703125" style="27" customWidth="1"/>
    <col min="2573" max="2573" width="21.7109375" style="27" customWidth="1"/>
    <col min="2574" max="2574" width="13" style="27" customWidth="1"/>
    <col min="2575" max="2575" width="21.7109375" style="27" customWidth="1"/>
    <col min="2576" max="2576" width="13.85546875" style="27" customWidth="1"/>
    <col min="2577" max="2577" width="21.7109375" style="27" customWidth="1"/>
    <col min="2578" max="2578" width="15.28515625" style="27" customWidth="1"/>
    <col min="2579" max="2579" width="21.7109375" style="27" customWidth="1"/>
    <col min="2580" max="2580" width="15.28515625" style="27" customWidth="1"/>
    <col min="2581" max="2581" width="21.7109375" style="27" customWidth="1"/>
    <col min="2582" max="2582" width="18.85546875" style="27" customWidth="1"/>
    <col min="2583" max="2583" width="21.7109375" style="27" customWidth="1"/>
    <col min="2584" max="2584" width="18.85546875" style="27" customWidth="1"/>
    <col min="2585" max="2585" width="21.7109375" style="27" customWidth="1"/>
    <col min="2586" max="2817" width="9.140625" style="27"/>
    <col min="2818" max="2818" width="8.5703125" style="27" customWidth="1"/>
    <col min="2819" max="2819" width="27.7109375" style="27" customWidth="1"/>
    <col min="2820" max="2821" width="21.42578125" style="27" customWidth="1"/>
    <col min="2822" max="2822" width="35.7109375" style="27" customWidth="1"/>
    <col min="2823" max="2825" width="21.42578125" style="27" customWidth="1"/>
    <col min="2826" max="2826" width="16.140625" style="27" customWidth="1"/>
    <col min="2827" max="2827" width="39.7109375" style="27" customWidth="1"/>
    <col min="2828" max="2828" width="11.5703125" style="27" customWidth="1"/>
    <col min="2829" max="2829" width="21.7109375" style="27" customWidth="1"/>
    <col min="2830" max="2830" width="13" style="27" customWidth="1"/>
    <col min="2831" max="2831" width="21.7109375" style="27" customWidth="1"/>
    <col min="2832" max="2832" width="13.85546875" style="27" customWidth="1"/>
    <col min="2833" max="2833" width="21.7109375" style="27" customWidth="1"/>
    <col min="2834" max="2834" width="15.28515625" style="27" customWidth="1"/>
    <col min="2835" max="2835" width="21.7109375" style="27" customWidth="1"/>
    <col min="2836" max="2836" width="15.28515625" style="27" customWidth="1"/>
    <col min="2837" max="2837" width="21.7109375" style="27" customWidth="1"/>
    <col min="2838" max="2838" width="18.85546875" style="27" customWidth="1"/>
    <col min="2839" max="2839" width="21.7109375" style="27" customWidth="1"/>
    <col min="2840" max="2840" width="18.85546875" style="27" customWidth="1"/>
    <col min="2841" max="2841" width="21.7109375" style="27" customWidth="1"/>
    <col min="2842" max="3073" width="9.140625" style="27"/>
    <col min="3074" max="3074" width="8.5703125" style="27" customWidth="1"/>
    <col min="3075" max="3075" width="27.7109375" style="27" customWidth="1"/>
    <col min="3076" max="3077" width="21.42578125" style="27" customWidth="1"/>
    <col min="3078" max="3078" width="35.7109375" style="27" customWidth="1"/>
    <col min="3079" max="3081" width="21.42578125" style="27" customWidth="1"/>
    <col min="3082" max="3082" width="16.140625" style="27" customWidth="1"/>
    <col min="3083" max="3083" width="39.7109375" style="27" customWidth="1"/>
    <col min="3084" max="3084" width="11.5703125" style="27" customWidth="1"/>
    <col min="3085" max="3085" width="21.7109375" style="27" customWidth="1"/>
    <col min="3086" max="3086" width="13" style="27" customWidth="1"/>
    <col min="3087" max="3087" width="21.7109375" style="27" customWidth="1"/>
    <col min="3088" max="3088" width="13.85546875" style="27" customWidth="1"/>
    <col min="3089" max="3089" width="21.7109375" style="27" customWidth="1"/>
    <col min="3090" max="3090" width="15.28515625" style="27" customWidth="1"/>
    <col min="3091" max="3091" width="21.7109375" style="27" customWidth="1"/>
    <col min="3092" max="3092" width="15.28515625" style="27" customWidth="1"/>
    <col min="3093" max="3093" width="21.7109375" style="27" customWidth="1"/>
    <col min="3094" max="3094" width="18.85546875" style="27" customWidth="1"/>
    <col min="3095" max="3095" width="21.7109375" style="27" customWidth="1"/>
    <col min="3096" max="3096" width="18.85546875" style="27" customWidth="1"/>
    <col min="3097" max="3097" width="21.7109375" style="27" customWidth="1"/>
    <col min="3098" max="3329" width="9.140625" style="27"/>
    <col min="3330" max="3330" width="8.5703125" style="27" customWidth="1"/>
    <col min="3331" max="3331" width="27.7109375" style="27" customWidth="1"/>
    <col min="3332" max="3333" width="21.42578125" style="27" customWidth="1"/>
    <col min="3334" max="3334" width="35.7109375" style="27" customWidth="1"/>
    <col min="3335" max="3337" width="21.42578125" style="27" customWidth="1"/>
    <col min="3338" max="3338" width="16.140625" style="27" customWidth="1"/>
    <col min="3339" max="3339" width="39.7109375" style="27" customWidth="1"/>
    <col min="3340" max="3340" width="11.5703125" style="27" customWidth="1"/>
    <col min="3341" max="3341" width="21.7109375" style="27" customWidth="1"/>
    <col min="3342" max="3342" width="13" style="27" customWidth="1"/>
    <col min="3343" max="3343" width="21.7109375" style="27" customWidth="1"/>
    <col min="3344" max="3344" width="13.85546875" style="27" customWidth="1"/>
    <col min="3345" max="3345" width="21.7109375" style="27" customWidth="1"/>
    <col min="3346" max="3346" width="15.28515625" style="27" customWidth="1"/>
    <col min="3347" max="3347" width="21.7109375" style="27" customWidth="1"/>
    <col min="3348" max="3348" width="15.28515625" style="27" customWidth="1"/>
    <col min="3349" max="3349" width="21.7109375" style="27" customWidth="1"/>
    <col min="3350" max="3350" width="18.85546875" style="27" customWidth="1"/>
    <col min="3351" max="3351" width="21.7109375" style="27" customWidth="1"/>
    <col min="3352" max="3352" width="18.85546875" style="27" customWidth="1"/>
    <col min="3353" max="3353" width="21.7109375" style="27" customWidth="1"/>
    <col min="3354" max="3585" width="9.140625" style="27"/>
    <col min="3586" max="3586" width="8.5703125" style="27" customWidth="1"/>
    <col min="3587" max="3587" width="27.7109375" style="27" customWidth="1"/>
    <col min="3588" max="3589" width="21.42578125" style="27" customWidth="1"/>
    <col min="3590" max="3590" width="35.7109375" style="27" customWidth="1"/>
    <col min="3591" max="3593" width="21.42578125" style="27" customWidth="1"/>
    <col min="3594" max="3594" width="16.140625" style="27" customWidth="1"/>
    <col min="3595" max="3595" width="39.7109375" style="27" customWidth="1"/>
    <col min="3596" max="3596" width="11.5703125" style="27" customWidth="1"/>
    <col min="3597" max="3597" width="21.7109375" style="27" customWidth="1"/>
    <col min="3598" max="3598" width="13" style="27" customWidth="1"/>
    <col min="3599" max="3599" width="21.7109375" style="27" customWidth="1"/>
    <col min="3600" max="3600" width="13.85546875" style="27" customWidth="1"/>
    <col min="3601" max="3601" width="21.7109375" style="27" customWidth="1"/>
    <col min="3602" max="3602" width="15.28515625" style="27" customWidth="1"/>
    <col min="3603" max="3603" width="21.7109375" style="27" customWidth="1"/>
    <col min="3604" max="3604" width="15.28515625" style="27" customWidth="1"/>
    <col min="3605" max="3605" width="21.7109375" style="27" customWidth="1"/>
    <col min="3606" max="3606" width="18.85546875" style="27" customWidth="1"/>
    <col min="3607" max="3607" width="21.7109375" style="27" customWidth="1"/>
    <col min="3608" max="3608" width="18.85546875" style="27" customWidth="1"/>
    <col min="3609" max="3609" width="21.7109375" style="27" customWidth="1"/>
    <col min="3610" max="3841" width="9.140625" style="27"/>
    <col min="3842" max="3842" width="8.5703125" style="27" customWidth="1"/>
    <col min="3843" max="3843" width="27.7109375" style="27" customWidth="1"/>
    <col min="3844" max="3845" width="21.42578125" style="27" customWidth="1"/>
    <col min="3846" max="3846" width="35.7109375" style="27" customWidth="1"/>
    <col min="3847" max="3849" width="21.42578125" style="27" customWidth="1"/>
    <col min="3850" max="3850" width="16.140625" style="27" customWidth="1"/>
    <col min="3851" max="3851" width="39.7109375" style="27" customWidth="1"/>
    <col min="3852" max="3852" width="11.5703125" style="27" customWidth="1"/>
    <col min="3853" max="3853" width="21.7109375" style="27" customWidth="1"/>
    <col min="3854" max="3854" width="13" style="27" customWidth="1"/>
    <col min="3855" max="3855" width="21.7109375" style="27" customWidth="1"/>
    <col min="3856" max="3856" width="13.85546875" style="27" customWidth="1"/>
    <col min="3857" max="3857" width="21.7109375" style="27" customWidth="1"/>
    <col min="3858" max="3858" width="15.28515625" style="27" customWidth="1"/>
    <col min="3859" max="3859" width="21.7109375" style="27" customWidth="1"/>
    <col min="3860" max="3860" width="15.28515625" style="27" customWidth="1"/>
    <col min="3861" max="3861" width="21.7109375" style="27" customWidth="1"/>
    <col min="3862" max="3862" width="18.85546875" style="27" customWidth="1"/>
    <col min="3863" max="3863" width="21.7109375" style="27" customWidth="1"/>
    <col min="3864" max="3864" width="18.85546875" style="27" customWidth="1"/>
    <col min="3865" max="3865" width="21.7109375" style="27" customWidth="1"/>
    <col min="3866" max="4097" width="9.140625" style="27"/>
    <col min="4098" max="4098" width="8.5703125" style="27" customWidth="1"/>
    <col min="4099" max="4099" width="27.7109375" style="27" customWidth="1"/>
    <col min="4100" max="4101" width="21.42578125" style="27" customWidth="1"/>
    <col min="4102" max="4102" width="35.7109375" style="27" customWidth="1"/>
    <col min="4103" max="4105" width="21.42578125" style="27" customWidth="1"/>
    <col min="4106" max="4106" width="16.140625" style="27" customWidth="1"/>
    <col min="4107" max="4107" width="39.7109375" style="27" customWidth="1"/>
    <col min="4108" max="4108" width="11.5703125" style="27" customWidth="1"/>
    <col min="4109" max="4109" width="21.7109375" style="27" customWidth="1"/>
    <col min="4110" max="4110" width="13" style="27" customWidth="1"/>
    <col min="4111" max="4111" width="21.7109375" style="27" customWidth="1"/>
    <col min="4112" max="4112" width="13.85546875" style="27" customWidth="1"/>
    <col min="4113" max="4113" width="21.7109375" style="27" customWidth="1"/>
    <col min="4114" max="4114" width="15.28515625" style="27" customWidth="1"/>
    <col min="4115" max="4115" width="21.7109375" style="27" customWidth="1"/>
    <col min="4116" max="4116" width="15.28515625" style="27" customWidth="1"/>
    <col min="4117" max="4117" width="21.7109375" style="27" customWidth="1"/>
    <col min="4118" max="4118" width="18.85546875" style="27" customWidth="1"/>
    <col min="4119" max="4119" width="21.7109375" style="27" customWidth="1"/>
    <col min="4120" max="4120" width="18.85546875" style="27" customWidth="1"/>
    <col min="4121" max="4121" width="21.7109375" style="27" customWidth="1"/>
    <col min="4122" max="4353" width="9.140625" style="27"/>
    <col min="4354" max="4354" width="8.5703125" style="27" customWidth="1"/>
    <col min="4355" max="4355" width="27.7109375" style="27" customWidth="1"/>
    <col min="4356" max="4357" width="21.42578125" style="27" customWidth="1"/>
    <col min="4358" max="4358" width="35.7109375" style="27" customWidth="1"/>
    <col min="4359" max="4361" width="21.42578125" style="27" customWidth="1"/>
    <col min="4362" max="4362" width="16.140625" style="27" customWidth="1"/>
    <col min="4363" max="4363" width="39.7109375" style="27" customWidth="1"/>
    <col min="4364" max="4364" width="11.5703125" style="27" customWidth="1"/>
    <col min="4365" max="4365" width="21.7109375" style="27" customWidth="1"/>
    <col min="4366" max="4366" width="13" style="27" customWidth="1"/>
    <col min="4367" max="4367" width="21.7109375" style="27" customWidth="1"/>
    <col min="4368" max="4368" width="13.85546875" style="27" customWidth="1"/>
    <col min="4369" max="4369" width="21.7109375" style="27" customWidth="1"/>
    <col min="4370" max="4370" width="15.28515625" style="27" customWidth="1"/>
    <col min="4371" max="4371" width="21.7109375" style="27" customWidth="1"/>
    <col min="4372" max="4372" width="15.28515625" style="27" customWidth="1"/>
    <col min="4373" max="4373" width="21.7109375" style="27" customWidth="1"/>
    <col min="4374" max="4374" width="18.85546875" style="27" customWidth="1"/>
    <col min="4375" max="4375" width="21.7109375" style="27" customWidth="1"/>
    <col min="4376" max="4376" width="18.85546875" style="27" customWidth="1"/>
    <col min="4377" max="4377" width="21.7109375" style="27" customWidth="1"/>
    <col min="4378" max="4609" width="9.140625" style="27"/>
    <col min="4610" max="4610" width="8.5703125" style="27" customWidth="1"/>
    <col min="4611" max="4611" width="27.7109375" style="27" customWidth="1"/>
    <col min="4612" max="4613" width="21.42578125" style="27" customWidth="1"/>
    <col min="4614" max="4614" width="35.7109375" style="27" customWidth="1"/>
    <col min="4615" max="4617" width="21.42578125" style="27" customWidth="1"/>
    <col min="4618" max="4618" width="16.140625" style="27" customWidth="1"/>
    <col min="4619" max="4619" width="39.7109375" style="27" customWidth="1"/>
    <col min="4620" max="4620" width="11.5703125" style="27" customWidth="1"/>
    <col min="4621" max="4621" width="21.7109375" style="27" customWidth="1"/>
    <col min="4622" max="4622" width="13" style="27" customWidth="1"/>
    <col min="4623" max="4623" width="21.7109375" style="27" customWidth="1"/>
    <col min="4624" max="4624" width="13.85546875" style="27" customWidth="1"/>
    <col min="4625" max="4625" width="21.7109375" style="27" customWidth="1"/>
    <col min="4626" max="4626" width="15.28515625" style="27" customWidth="1"/>
    <col min="4627" max="4627" width="21.7109375" style="27" customWidth="1"/>
    <col min="4628" max="4628" width="15.28515625" style="27" customWidth="1"/>
    <col min="4629" max="4629" width="21.7109375" style="27" customWidth="1"/>
    <col min="4630" max="4630" width="18.85546875" style="27" customWidth="1"/>
    <col min="4631" max="4631" width="21.7109375" style="27" customWidth="1"/>
    <col min="4632" max="4632" width="18.85546875" style="27" customWidth="1"/>
    <col min="4633" max="4633" width="21.7109375" style="27" customWidth="1"/>
    <col min="4634" max="4865" width="9.140625" style="27"/>
    <col min="4866" max="4866" width="8.5703125" style="27" customWidth="1"/>
    <col min="4867" max="4867" width="27.7109375" style="27" customWidth="1"/>
    <col min="4868" max="4869" width="21.42578125" style="27" customWidth="1"/>
    <col min="4870" max="4870" width="35.7109375" style="27" customWidth="1"/>
    <col min="4871" max="4873" width="21.42578125" style="27" customWidth="1"/>
    <col min="4874" max="4874" width="16.140625" style="27" customWidth="1"/>
    <col min="4875" max="4875" width="39.7109375" style="27" customWidth="1"/>
    <col min="4876" max="4876" width="11.5703125" style="27" customWidth="1"/>
    <col min="4877" max="4877" width="21.7109375" style="27" customWidth="1"/>
    <col min="4878" max="4878" width="13" style="27" customWidth="1"/>
    <col min="4879" max="4879" width="21.7109375" style="27" customWidth="1"/>
    <col min="4880" max="4880" width="13.85546875" style="27" customWidth="1"/>
    <col min="4881" max="4881" width="21.7109375" style="27" customWidth="1"/>
    <col min="4882" max="4882" width="15.28515625" style="27" customWidth="1"/>
    <col min="4883" max="4883" width="21.7109375" style="27" customWidth="1"/>
    <col min="4884" max="4884" width="15.28515625" style="27" customWidth="1"/>
    <col min="4885" max="4885" width="21.7109375" style="27" customWidth="1"/>
    <col min="4886" max="4886" width="18.85546875" style="27" customWidth="1"/>
    <col min="4887" max="4887" width="21.7109375" style="27" customWidth="1"/>
    <col min="4888" max="4888" width="18.85546875" style="27" customWidth="1"/>
    <col min="4889" max="4889" width="21.7109375" style="27" customWidth="1"/>
    <col min="4890" max="5121" width="9.140625" style="27"/>
    <col min="5122" max="5122" width="8.5703125" style="27" customWidth="1"/>
    <col min="5123" max="5123" width="27.7109375" style="27" customWidth="1"/>
    <col min="5124" max="5125" width="21.42578125" style="27" customWidth="1"/>
    <col min="5126" max="5126" width="35.7109375" style="27" customWidth="1"/>
    <col min="5127" max="5129" width="21.42578125" style="27" customWidth="1"/>
    <col min="5130" max="5130" width="16.140625" style="27" customWidth="1"/>
    <col min="5131" max="5131" width="39.7109375" style="27" customWidth="1"/>
    <col min="5132" max="5132" width="11.5703125" style="27" customWidth="1"/>
    <col min="5133" max="5133" width="21.7109375" style="27" customWidth="1"/>
    <col min="5134" max="5134" width="13" style="27" customWidth="1"/>
    <col min="5135" max="5135" width="21.7109375" style="27" customWidth="1"/>
    <col min="5136" max="5136" width="13.85546875" style="27" customWidth="1"/>
    <col min="5137" max="5137" width="21.7109375" style="27" customWidth="1"/>
    <col min="5138" max="5138" width="15.28515625" style="27" customWidth="1"/>
    <col min="5139" max="5139" width="21.7109375" style="27" customWidth="1"/>
    <col min="5140" max="5140" width="15.28515625" style="27" customWidth="1"/>
    <col min="5141" max="5141" width="21.7109375" style="27" customWidth="1"/>
    <col min="5142" max="5142" width="18.85546875" style="27" customWidth="1"/>
    <col min="5143" max="5143" width="21.7109375" style="27" customWidth="1"/>
    <col min="5144" max="5144" width="18.85546875" style="27" customWidth="1"/>
    <col min="5145" max="5145" width="21.7109375" style="27" customWidth="1"/>
    <col min="5146" max="5377" width="9.140625" style="27"/>
    <col min="5378" max="5378" width="8.5703125" style="27" customWidth="1"/>
    <col min="5379" max="5379" width="27.7109375" style="27" customWidth="1"/>
    <col min="5380" max="5381" width="21.42578125" style="27" customWidth="1"/>
    <col min="5382" max="5382" width="35.7109375" style="27" customWidth="1"/>
    <col min="5383" max="5385" width="21.42578125" style="27" customWidth="1"/>
    <col min="5386" max="5386" width="16.140625" style="27" customWidth="1"/>
    <col min="5387" max="5387" width="39.7109375" style="27" customWidth="1"/>
    <col min="5388" max="5388" width="11.5703125" style="27" customWidth="1"/>
    <col min="5389" max="5389" width="21.7109375" style="27" customWidth="1"/>
    <col min="5390" max="5390" width="13" style="27" customWidth="1"/>
    <col min="5391" max="5391" width="21.7109375" style="27" customWidth="1"/>
    <col min="5392" max="5392" width="13.85546875" style="27" customWidth="1"/>
    <col min="5393" max="5393" width="21.7109375" style="27" customWidth="1"/>
    <col min="5394" max="5394" width="15.28515625" style="27" customWidth="1"/>
    <col min="5395" max="5395" width="21.7109375" style="27" customWidth="1"/>
    <col min="5396" max="5396" width="15.28515625" style="27" customWidth="1"/>
    <col min="5397" max="5397" width="21.7109375" style="27" customWidth="1"/>
    <col min="5398" max="5398" width="18.85546875" style="27" customWidth="1"/>
    <col min="5399" max="5399" width="21.7109375" style="27" customWidth="1"/>
    <col min="5400" max="5400" width="18.85546875" style="27" customWidth="1"/>
    <col min="5401" max="5401" width="21.7109375" style="27" customWidth="1"/>
    <col min="5402" max="5633" width="9.140625" style="27"/>
    <col min="5634" max="5634" width="8.5703125" style="27" customWidth="1"/>
    <col min="5635" max="5635" width="27.7109375" style="27" customWidth="1"/>
    <col min="5636" max="5637" width="21.42578125" style="27" customWidth="1"/>
    <col min="5638" max="5638" width="35.7109375" style="27" customWidth="1"/>
    <col min="5639" max="5641" width="21.42578125" style="27" customWidth="1"/>
    <col min="5642" max="5642" width="16.140625" style="27" customWidth="1"/>
    <col min="5643" max="5643" width="39.7109375" style="27" customWidth="1"/>
    <col min="5644" max="5644" width="11.5703125" style="27" customWidth="1"/>
    <col min="5645" max="5645" width="21.7109375" style="27" customWidth="1"/>
    <col min="5646" max="5646" width="13" style="27" customWidth="1"/>
    <col min="5647" max="5647" width="21.7109375" style="27" customWidth="1"/>
    <col min="5648" max="5648" width="13.85546875" style="27" customWidth="1"/>
    <col min="5649" max="5649" width="21.7109375" style="27" customWidth="1"/>
    <col min="5650" max="5650" width="15.28515625" style="27" customWidth="1"/>
    <col min="5651" max="5651" width="21.7109375" style="27" customWidth="1"/>
    <col min="5652" max="5652" width="15.28515625" style="27" customWidth="1"/>
    <col min="5653" max="5653" width="21.7109375" style="27" customWidth="1"/>
    <col min="5654" max="5654" width="18.85546875" style="27" customWidth="1"/>
    <col min="5655" max="5655" width="21.7109375" style="27" customWidth="1"/>
    <col min="5656" max="5656" width="18.85546875" style="27" customWidth="1"/>
    <col min="5657" max="5657" width="21.7109375" style="27" customWidth="1"/>
    <col min="5658" max="5889" width="9.140625" style="27"/>
    <col min="5890" max="5890" width="8.5703125" style="27" customWidth="1"/>
    <col min="5891" max="5891" width="27.7109375" style="27" customWidth="1"/>
    <col min="5892" max="5893" width="21.42578125" style="27" customWidth="1"/>
    <col min="5894" max="5894" width="35.7109375" style="27" customWidth="1"/>
    <col min="5895" max="5897" width="21.42578125" style="27" customWidth="1"/>
    <col min="5898" max="5898" width="16.140625" style="27" customWidth="1"/>
    <col min="5899" max="5899" width="39.7109375" style="27" customWidth="1"/>
    <col min="5900" max="5900" width="11.5703125" style="27" customWidth="1"/>
    <col min="5901" max="5901" width="21.7109375" style="27" customWidth="1"/>
    <col min="5902" max="5902" width="13" style="27" customWidth="1"/>
    <col min="5903" max="5903" width="21.7109375" style="27" customWidth="1"/>
    <col min="5904" max="5904" width="13.85546875" style="27" customWidth="1"/>
    <col min="5905" max="5905" width="21.7109375" style="27" customWidth="1"/>
    <col min="5906" max="5906" width="15.28515625" style="27" customWidth="1"/>
    <col min="5907" max="5907" width="21.7109375" style="27" customWidth="1"/>
    <col min="5908" max="5908" width="15.28515625" style="27" customWidth="1"/>
    <col min="5909" max="5909" width="21.7109375" style="27" customWidth="1"/>
    <col min="5910" max="5910" width="18.85546875" style="27" customWidth="1"/>
    <col min="5911" max="5911" width="21.7109375" style="27" customWidth="1"/>
    <col min="5912" max="5912" width="18.85546875" style="27" customWidth="1"/>
    <col min="5913" max="5913" width="21.7109375" style="27" customWidth="1"/>
    <col min="5914" max="6145" width="9.140625" style="27"/>
    <col min="6146" max="6146" width="8.5703125" style="27" customWidth="1"/>
    <col min="6147" max="6147" width="27.7109375" style="27" customWidth="1"/>
    <col min="6148" max="6149" width="21.42578125" style="27" customWidth="1"/>
    <col min="6150" max="6150" width="35.7109375" style="27" customWidth="1"/>
    <col min="6151" max="6153" width="21.42578125" style="27" customWidth="1"/>
    <col min="6154" max="6154" width="16.140625" style="27" customWidth="1"/>
    <col min="6155" max="6155" width="39.7109375" style="27" customWidth="1"/>
    <col min="6156" max="6156" width="11.5703125" style="27" customWidth="1"/>
    <col min="6157" max="6157" width="21.7109375" style="27" customWidth="1"/>
    <col min="6158" max="6158" width="13" style="27" customWidth="1"/>
    <col min="6159" max="6159" width="21.7109375" style="27" customWidth="1"/>
    <col min="6160" max="6160" width="13.85546875" style="27" customWidth="1"/>
    <col min="6161" max="6161" width="21.7109375" style="27" customWidth="1"/>
    <col min="6162" max="6162" width="15.28515625" style="27" customWidth="1"/>
    <col min="6163" max="6163" width="21.7109375" style="27" customWidth="1"/>
    <col min="6164" max="6164" width="15.28515625" style="27" customWidth="1"/>
    <col min="6165" max="6165" width="21.7109375" style="27" customWidth="1"/>
    <col min="6166" max="6166" width="18.85546875" style="27" customWidth="1"/>
    <col min="6167" max="6167" width="21.7109375" style="27" customWidth="1"/>
    <col min="6168" max="6168" width="18.85546875" style="27" customWidth="1"/>
    <col min="6169" max="6169" width="21.7109375" style="27" customWidth="1"/>
    <col min="6170" max="6401" width="9.140625" style="27"/>
    <col min="6402" max="6402" width="8.5703125" style="27" customWidth="1"/>
    <col min="6403" max="6403" width="27.7109375" style="27" customWidth="1"/>
    <col min="6404" max="6405" width="21.42578125" style="27" customWidth="1"/>
    <col min="6406" max="6406" width="35.7109375" style="27" customWidth="1"/>
    <col min="6407" max="6409" width="21.42578125" style="27" customWidth="1"/>
    <col min="6410" max="6410" width="16.140625" style="27" customWidth="1"/>
    <col min="6411" max="6411" width="39.7109375" style="27" customWidth="1"/>
    <col min="6412" max="6412" width="11.5703125" style="27" customWidth="1"/>
    <col min="6413" max="6413" width="21.7109375" style="27" customWidth="1"/>
    <col min="6414" max="6414" width="13" style="27" customWidth="1"/>
    <col min="6415" max="6415" width="21.7109375" style="27" customWidth="1"/>
    <col min="6416" max="6416" width="13.85546875" style="27" customWidth="1"/>
    <col min="6417" max="6417" width="21.7109375" style="27" customWidth="1"/>
    <col min="6418" max="6418" width="15.28515625" style="27" customWidth="1"/>
    <col min="6419" max="6419" width="21.7109375" style="27" customWidth="1"/>
    <col min="6420" max="6420" width="15.28515625" style="27" customWidth="1"/>
    <col min="6421" max="6421" width="21.7109375" style="27" customWidth="1"/>
    <col min="6422" max="6422" width="18.85546875" style="27" customWidth="1"/>
    <col min="6423" max="6423" width="21.7109375" style="27" customWidth="1"/>
    <col min="6424" max="6424" width="18.85546875" style="27" customWidth="1"/>
    <col min="6425" max="6425" width="21.7109375" style="27" customWidth="1"/>
    <col min="6426" max="6657" width="9.140625" style="27"/>
    <col min="6658" max="6658" width="8.5703125" style="27" customWidth="1"/>
    <col min="6659" max="6659" width="27.7109375" style="27" customWidth="1"/>
    <col min="6660" max="6661" width="21.42578125" style="27" customWidth="1"/>
    <col min="6662" max="6662" width="35.7109375" style="27" customWidth="1"/>
    <col min="6663" max="6665" width="21.42578125" style="27" customWidth="1"/>
    <col min="6666" max="6666" width="16.140625" style="27" customWidth="1"/>
    <col min="6667" max="6667" width="39.7109375" style="27" customWidth="1"/>
    <col min="6668" max="6668" width="11.5703125" style="27" customWidth="1"/>
    <col min="6669" max="6669" width="21.7109375" style="27" customWidth="1"/>
    <col min="6670" max="6670" width="13" style="27" customWidth="1"/>
    <col min="6671" max="6671" width="21.7109375" style="27" customWidth="1"/>
    <col min="6672" max="6672" width="13.85546875" style="27" customWidth="1"/>
    <col min="6673" max="6673" width="21.7109375" style="27" customWidth="1"/>
    <col min="6674" max="6674" width="15.28515625" style="27" customWidth="1"/>
    <col min="6675" max="6675" width="21.7109375" style="27" customWidth="1"/>
    <col min="6676" max="6676" width="15.28515625" style="27" customWidth="1"/>
    <col min="6677" max="6677" width="21.7109375" style="27" customWidth="1"/>
    <col min="6678" max="6678" width="18.85546875" style="27" customWidth="1"/>
    <col min="6679" max="6679" width="21.7109375" style="27" customWidth="1"/>
    <col min="6680" max="6680" width="18.85546875" style="27" customWidth="1"/>
    <col min="6681" max="6681" width="21.7109375" style="27" customWidth="1"/>
    <col min="6682" max="6913" width="9.140625" style="27"/>
    <col min="6914" max="6914" width="8.5703125" style="27" customWidth="1"/>
    <col min="6915" max="6915" width="27.7109375" style="27" customWidth="1"/>
    <col min="6916" max="6917" width="21.42578125" style="27" customWidth="1"/>
    <col min="6918" max="6918" width="35.7109375" style="27" customWidth="1"/>
    <col min="6919" max="6921" width="21.42578125" style="27" customWidth="1"/>
    <col min="6922" max="6922" width="16.140625" style="27" customWidth="1"/>
    <col min="6923" max="6923" width="39.7109375" style="27" customWidth="1"/>
    <col min="6924" max="6924" width="11.5703125" style="27" customWidth="1"/>
    <col min="6925" max="6925" width="21.7109375" style="27" customWidth="1"/>
    <col min="6926" max="6926" width="13" style="27" customWidth="1"/>
    <col min="6927" max="6927" width="21.7109375" style="27" customWidth="1"/>
    <col min="6928" max="6928" width="13.85546875" style="27" customWidth="1"/>
    <col min="6929" max="6929" width="21.7109375" style="27" customWidth="1"/>
    <col min="6930" max="6930" width="15.28515625" style="27" customWidth="1"/>
    <col min="6931" max="6931" width="21.7109375" style="27" customWidth="1"/>
    <col min="6932" max="6932" width="15.28515625" style="27" customWidth="1"/>
    <col min="6933" max="6933" width="21.7109375" style="27" customWidth="1"/>
    <col min="6934" max="6934" width="18.85546875" style="27" customWidth="1"/>
    <col min="6935" max="6935" width="21.7109375" style="27" customWidth="1"/>
    <col min="6936" max="6936" width="18.85546875" style="27" customWidth="1"/>
    <col min="6937" max="6937" width="21.7109375" style="27" customWidth="1"/>
    <col min="6938" max="7169" width="9.140625" style="27"/>
    <col min="7170" max="7170" width="8.5703125" style="27" customWidth="1"/>
    <col min="7171" max="7171" width="27.7109375" style="27" customWidth="1"/>
    <col min="7172" max="7173" width="21.42578125" style="27" customWidth="1"/>
    <col min="7174" max="7174" width="35.7109375" style="27" customWidth="1"/>
    <col min="7175" max="7177" width="21.42578125" style="27" customWidth="1"/>
    <col min="7178" max="7178" width="16.140625" style="27" customWidth="1"/>
    <col min="7179" max="7179" width="39.7109375" style="27" customWidth="1"/>
    <col min="7180" max="7180" width="11.5703125" style="27" customWidth="1"/>
    <col min="7181" max="7181" width="21.7109375" style="27" customWidth="1"/>
    <col min="7182" max="7182" width="13" style="27" customWidth="1"/>
    <col min="7183" max="7183" width="21.7109375" style="27" customWidth="1"/>
    <col min="7184" max="7184" width="13.85546875" style="27" customWidth="1"/>
    <col min="7185" max="7185" width="21.7109375" style="27" customWidth="1"/>
    <col min="7186" max="7186" width="15.28515625" style="27" customWidth="1"/>
    <col min="7187" max="7187" width="21.7109375" style="27" customWidth="1"/>
    <col min="7188" max="7188" width="15.28515625" style="27" customWidth="1"/>
    <col min="7189" max="7189" width="21.7109375" style="27" customWidth="1"/>
    <col min="7190" max="7190" width="18.85546875" style="27" customWidth="1"/>
    <col min="7191" max="7191" width="21.7109375" style="27" customWidth="1"/>
    <col min="7192" max="7192" width="18.85546875" style="27" customWidth="1"/>
    <col min="7193" max="7193" width="21.7109375" style="27" customWidth="1"/>
    <col min="7194" max="7425" width="9.140625" style="27"/>
    <col min="7426" max="7426" width="8.5703125" style="27" customWidth="1"/>
    <col min="7427" max="7427" width="27.7109375" style="27" customWidth="1"/>
    <col min="7428" max="7429" width="21.42578125" style="27" customWidth="1"/>
    <col min="7430" max="7430" width="35.7109375" style="27" customWidth="1"/>
    <col min="7431" max="7433" width="21.42578125" style="27" customWidth="1"/>
    <col min="7434" max="7434" width="16.140625" style="27" customWidth="1"/>
    <col min="7435" max="7435" width="39.7109375" style="27" customWidth="1"/>
    <col min="7436" max="7436" width="11.5703125" style="27" customWidth="1"/>
    <col min="7437" max="7437" width="21.7109375" style="27" customWidth="1"/>
    <col min="7438" max="7438" width="13" style="27" customWidth="1"/>
    <col min="7439" max="7439" width="21.7109375" style="27" customWidth="1"/>
    <col min="7440" max="7440" width="13.85546875" style="27" customWidth="1"/>
    <col min="7441" max="7441" width="21.7109375" style="27" customWidth="1"/>
    <col min="7442" max="7442" width="15.28515625" style="27" customWidth="1"/>
    <col min="7443" max="7443" width="21.7109375" style="27" customWidth="1"/>
    <col min="7444" max="7444" width="15.28515625" style="27" customWidth="1"/>
    <col min="7445" max="7445" width="21.7109375" style="27" customWidth="1"/>
    <col min="7446" max="7446" width="18.85546875" style="27" customWidth="1"/>
    <col min="7447" max="7447" width="21.7109375" style="27" customWidth="1"/>
    <col min="7448" max="7448" width="18.85546875" style="27" customWidth="1"/>
    <col min="7449" max="7449" width="21.7109375" style="27" customWidth="1"/>
    <col min="7450" max="7681" width="9.140625" style="27"/>
    <col min="7682" max="7682" width="8.5703125" style="27" customWidth="1"/>
    <col min="7683" max="7683" width="27.7109375" style="27" customWidth="1"/>
    <col min="7684" max="7685" width="21.42578125" style="27" customWidth="1"/>
    <col min="7686" max="7686" width="35.7109375" style="27" customWidth="1"/>
    <col min="7687" max="7689" width="21.42578125" style="27" customWidth="1"/>
    <col min="7690" max="7690" width="16.140625" style="27" customWidth="1"/>
    <col min="7691" max="7691" width="39.7109375" style="27" customWidth="1"/>
    <col min="7692" max="7692" width="11.5703125" style="27" customWidth="1"/>
    <col min="7693" max="7693" width="21.7109375" style="27" customWidth="1"/>
    <col min="7694" max="7694" width="13" style="27" customWidth="1"/>
    <col min="7695" max="7695" width="21.7109375" style="27" customWidth="1"/>
    <col min="7696" max="7696" width="13.85546875" style="27" customWidth="1"/>
    <col min="7697" max="7697" width="21.7109375" style="27" customWidth="1"/>
    <col min="7698" max="7698" width="15.28515625" style="27" customWidth="1"/>
    <col min="7699" max="7699" width="21.7109375" style="27" customWidth="1"/>
    <col min="7700" max="7700" width="15.28515625" style="27" customWidth="1"/>
    <col min="7701" max="7701" width="21.7109375" style="27" customWidth="1"/>
    <col min="7702" max="7702" width="18.85546875" style="27" customWidth="1"/>
    <col min="7703" max="7703" width="21.7109375" style="27" customWidth="1"/>
    <col min="7704" max="7704" width="18.85546875" style="27" customWidth="1"/>
    <col min="7705" max="7705" width="21.7109375" style="27" customWidth="1"/>
    <col min="7706" max="7937" width="9.140625" style="27"/>
    <col min="7938" max="7938" width="8.5703125" style="27" customWidth="1"/>
    <col min="7939" max="7939" width="27.7109375" style="27" customWidth="1"/>
    <col min="7940" max="7941" width="21.42578125" style="27" customWidth="1"/>
    <col min="7942" max="7942" width="35.7109375" style="27" customWidth="1"/>
    <col min="7943" max="7945" width="21.42578125" style="27" customWidth="1"/>
    <col min="7946" max="7946" width="16.140625" style="27" customWidth="1"/>
    <col min="7947" max="7947" width="39.7109375" style="27" customWidth="1"/>
    <col min="7948" max="7948" width="11.5703125" style="27" customWidth="1"/>
    <col min="7949" max="7949" width="21.7109375" style="27" customWidth="1"/>
    <col min="7950" max="7950" width="13" style="27" customWidth="1"/>
    <col min="7951" max="7951" width="21.7109375" style="27" customWidth="1"/>
    <col min="7952" max="7952" width="13.85546875" style="27" customWidth="1"/>
    <col min="7953" max="7953" width="21.7109375" style="27" customWidth="1"/>
    <col min="7954" max="7954" width="15.28515625" style="27" customWidth="1"/>
    <col min="7955" max="7955" width="21.7109375" style="27" customWidth="1"/>
    <col min="7956" max="7956" width="15.28515625" style="27" customWidth="1"/>
    <col min="7957" max="7957" width="21.7109375" style="27" customWidth="1"/>
    <col min="7958" max="7958" width="18.85546875" style="27" customWidth="1"/>
    <col min="7959" max="7959" width="21.7109375" style="27" customWidth="1"/>
    <col min="7960" max="7960" width="18.85546875" style="27" customWidth="1"/>
    <col min="7961" max="7961" width="21.7109375" style="27" customWidth="1"/>
    <col min="7962" max="8193" width="9.140625" style="27"/>
    <col min="8194" max="8194" width="8.5703125" style="27" customWidth="1"/>
    <col min="8195" max="8195" width="27.7109375" style="27" customWidth="1"/>
    <col min="8196" max="8197" width="21.42578125" style="27" customWidth="1"/>
    <col min="8198" max="8198" width="35.7109375" style="27" customWidth="1"/>
    <col min="8199" max="8201" width="21.42578125" style="27" customWidth="1"/>
    <col min="8202" max="8202" width="16.140625" style="27" customWidth="1"/>
    <col min="8203" max="8203" width="39.7109375" style="27" customWidth="1"/>
    <col min="8204" max="8204" width="11.5703125" style="27" customWidth="1"/>
    <col min="8205" max="8205" width="21.7109375" style="27" customWidth="1"/>
    <col min="8206" max="8206" width="13" style="27" customWidth="1"/>
    <col min="8207" max="8207" width="21.7109375" style="27" customWidth="1"/>
    <col min="8208" max="8208" width="13.85546875" style="27" customWidth="1"/>
    <col min="8209" max="8209" width="21.7109375" style="27" customWidth="1"/>
    <col min="8210" max="8210" width="15.28515625" style="27" customWidth="1"/>
    <col min="8211" max="8211" width="21.7109375" style="27" customWidth="1"/>
    <col min="8212" max="8212" width="15.28515625" style="27" customWidth="1"/>
    <col min="8213" max="8213" width="21.7109375" style="27" customWidth="1"/>
    <col min="8214" max="8214" width="18.85546875" style="27" customWidth="1"/>
    <col min="8215" max="8215" width="21.7109375" style="27" customWidth="1"/>
    <col min="8216" max="8216" width="18.85546875" style="27" customWidth="1"/>
    <col min="8217" max="8217" width="21.7109375" style="27" customWidth="1"/>
    <col min="8218" max="8449" width="9.140625" style="27"/>
    <col min="8450" max="8450" width="8.5703125" style="27" customWidth="1"/>
    <col min="8451" max="8451" width="27.7109375" style="27" customWidth="1"/>
    <col min="8452" max="8453" width="21.42578125" style="27" customWidth="1"/>
    <col min="8454" max="8454" width="35.7109375" style="27" customWidth="1"/>
    <col min="8455" max="8457" width="21.42578125" style="27" customWidth="1"/>
    <col min="8458" max="8458" width="16.140625" style="27" customWidth="1"/>
    <col min="8459" max="8459" width="39.7109375" style="27" customWidth="1"/>
    <col min="8460" max="8460" width="11.5703125" style="27" customWidth="1"/>
    <col min="8461" max="8461" width="21.7109375" style="27" customWidth="1"/>
    <col min="8462" max="8462" width="13" style="27" customWidth="1"/>
    <col min="8463" max="8463" width="21.7109375" style="27" customWidth="1"/>
    <col min="8464" max="8464" width="13.85546875" style="27" customWidth="1"/>
    <col min="8465" max="8465" width="21.7109375" style="27" customWidth="1"/>
    <col min="8466" max="8466" width="15.28515625" style="27" customWidth="1"/>
    <col min="8467" max="8467" width="21.7109375" style="27" customWidth="1"/>
    <col min="8468" max="8468" width="15.28515625" style="27" customWidth="1"/>
    <col min="8469" max="8469" width="21.7109375" style="27" customWidth="1"/>
    <col min="8470" max="8470" width="18.85546875" style="27" customWidth="1"/>
    <col min="8471" max="8471" width="21.7109375" style="27" customWidth="1"/>
    <col min="8472" max="8472" width="18.85546875" style="27" customWidth="1"/>
    <col min="8473" max="8473" width="21.7109375" style="27" customWidth="1"/>
    <col min="8474" max="8705" width="9.140625" style="27"/>
    <col min="8706" max="8706" width="8.5703125" style="27" customWidth="1"/>
    <col min="8707" max="8707" width="27.7109375" style="27" customWidth="1"/>
    <col min="8708" max="8709" width="21.42578125" style="27" customWidth="1"/>
    <col min="8710" max="8710" width="35.7109375" style="27" customWidth="1"/>
    <col min="8711" max="8713" width="21.42578125" style="27" customWidth="1"/>
    <col min="8714" max="8714" width="16.140625" style="27" customWidth="1"/>
    <col min="8715" max="8715" width="39.7109375" style="27" customWidth="1"/>
    <col min="8716" max="8716" width="11.5703125" style="27" customWidth="1"/>
    <col min="8717" max="8717" width="21.7109375" style="27" customWidth="1"/>
    <col min="8718" max="8718" width="13" style="27" customWidth="1"/>
    <col min="8719" max="8719" width="21.7109375" style="27" customWidth="1"/>
    <col min="8720" max="8720" width="13.85546875" style="27" customWidth="1"/>
    <col min="8721" max="8721" width="21.7109375" style="27" customWidth="1"/>
    <col min="8722" max="8722" width="15.28515625" style="27" customWidth="1"/>
    <col min="8723" max="8723" width="21.7109375" style="27" customWidth="1"/>
    <col min="8724" max="8724" width="15.28515625" style="27" customWidth="1"/>
    <col min="8725" max="8725" width="21.7109375" style="27" customWidth="1"/>
    <col min="8726" max="8726" width="18.85546875" style="27" customWidth="1"/>
    <col min="8727" max="8727" width="21.7109375" style="27" customWidth="1"/>
    <col min="8728" max="8728" width="18.85546875" style="27" customWidth="1"/>
    <col min="8729" max="8729" width="21.7109375" style="27" customWidth="1"/>
    <col min="8730" max="8961" width="9.140625" style="27"/>
    <col min="8962" max="8962" width="8.5703125" style="27" customWidth="1"/>
    <col min="8963" max="8963" width="27.7109375" style="27" customWidth="1"/>
    <col min="8964" max="8965" width="21.42578125" style="27" customWidth="1"/>
    <col min="8966" max="8966" width="35.7109375" style="27" customWidth="1"/>
    <col min="8967" max="8969" width="21.42578125" style="27" customWidth="1"/>
    <col min="8970" max="8970" width="16.140625" style="27" customWidth="1"/>
    <col min="8971" max="8971" width="39.7109375" style="27" customWidth="1"/>
    <col min="8972" max="8972" width="11.5703125" style="27" customWidth="1"/>
    <col min="8973" max="8973" width="21.7109375" style="27" customWidth="1"/>
    <col min="8974" max="8974" width="13" style="27" customWidth="1"/>
    <col min="8975" max="8975" width="21.7109375" style="27" customWidth="1"/>
    <col min="8976" max="8976" width="13.85546875" style="27" customWidth="1"/>
    <col min="8977" max="8977" width="21.7109375" style="27" customWidth="1"/>
    <col min="8978" max="8978" width="15.28515625" style="27" customWidth="1"/>
    <col min="8979" max="8979" width="21.7109375" style="27" customWidth="1"/>
    <col min="8980" max="8980" width="15.28515625" style="27" customWidth="1"/>
    <col min="8981" max="8981" width="21.7109375" style="27" customWidth="1"/>
    <col min="8982" max="8982" width="18.85546875" style="27" customWidth="1"/>
    <col min="8983" max="8983" width="21.7109375" style="27" customWidth="1"/>
    <col min="8984" max="8984" width="18.85546875" style="27" customWidth="1"/>
    <col min="8985" max="8985" width="21.7109375" style="27" customWidth="1"/>
    <col min="8986" max="9217" width="9.140625" style="27"/>
    <col min="9218" max="9218" width="8.5703125" style="27" customWidth="1"/>
    <col min="9219" max="9219" width="27.7109375" style="27" customWidth="1"/>
    <col min="9220" max="9221" width="21.42578125" style="27" customWidth="1"/>
    <col min="9222" max="9222" width="35.7109375" style="27" customWidth="1"/>
    <col min="9223" max="9225" width="21.42578125" style="27" customWidth="1"/>
    <col min="9226" max="9226" width="16.140625" style="27" customWidth="1"/>
    <col min="9227" max="9227" width="39.7109375" style="27" customWidth="1"/>
    <col min="9228" max="9228" width="11.5703125" style="27" customWidth="1"/>
    <col min="9229" max="9229" width="21.7109375" style="27" customWidth="1"/>
    <col min="9230" max="9230" width="13" style="27" customWidth="1"/>
    <col min="9231" max="9231" width="21.7109375" style="27" customWidth="1"/>
    <col min="9232" max="9232" width="13.85546875" style="27" customWidth="1"/>
    <col min="9233" max="9233" width="21.7109375" style="27" customWidth="1"/>
    <col min="9234" max="9234" width="15.28515625" style="27" customWidth="1"/>
    <col min="9235" max="9235" width="21.7109375" style="27" customWidth="1"/>
    <col min="9236" max="9236" width="15.28515625" style="27" customWidth="1"/>
    <col min="9237" max="9237" width="21.7109375" style="27" customWidth="1"/>
    <col min="9238" max="9238" width="18.85546875" style="27" customWidth="1"/>
    <col min="9239" max="9239" width="21.7109375" style="27" customWidth="1"/>
    <col min="9240" max="9240" width="18.85546875" style="27" customWidth="1"/>
    <col min="9241" max="9241" width="21.7109375" style="27" customWidth="1"/>
    <col min="9242" max="9473" width="9.140625" style="27"/>
    <col min="9474" max="9474" width="8.5703125" style="27" customWidth="1"/>
    <col min="9475" max="9475" width="27.7109375" style="27" customWidth="1"/>
    <col min="9476" max="9477" width="21.42578125" style="27" customWidth="1"/>
    <col min="9478" max="9478" width="35.7109375" style="27" customWidth="1"/>
    <col min="9479" max="9481" width="21.42578125" style="27" customWidth="1"/>
    <col min="9482" max="9482" width="16.140625" style="27" customWidth="1"/>
    <col min="9483" max="9483" width="39.7109375" style="27" customWidth="1"/>
    <col min="9484" max="9484" width="11.5703125" style="27" customWidth="1"/>
    <col min="9485" max="9485" width="21.7109375" style="27" customWidth="1"/>
    <col min="9486" max="9486" width="13" style="27" customWidth="1"/>
    <col min="9487" max="9487" width="21.7109375" style="27" customWidth="1"/>
    <col min="9488" max="9488" width="13.85546875" style="27" customWidth="1"/>
    <col min="9489" max="9489" width="21.7109375" style="27" customWidth="1"/>
    <col min="9490" max="9490" width="15.28515625" style="27" customWidth="1"/>
    <col min="9491" max="9491" width="21.7109375" style="27" customWidth="1"/>
    <col min="9492" max="9492" width="15.28515625" style="27" customWidth="1"/>
    <col min="9493" max="9493" width="21.7109375" style="27" customWidth="1"/>
    <col min="9494" max="9494" width="18.85546875" style="27" customWidth="1"/>
    <col min="9495" max="9495" width="21.7109375" style="27" customWidth="1"/>
    <col min="9496" max="9496" width="18.85546875" style="27" customWidth="1"/>
    <col min="9497" max="9497" width="21.7109375" style="27" customWidth="1"/>
    <col min="9498" max="9729" width="9.140625" style="27"/>
    <col min="9730" max="9730" width="8.5703125" style="27" customWidth="1"/>
    <col min="9731" max="9731" width="27.7109375" style="27" customWidth="1"/>
    <col min="9732" max="9733" width="21.42578125" style="27" customWidth="1"/>
    <col min="9734" max="9734" width="35.7109375" style="27" customWidth="1"/>
    <col min="9735" max="9737" width="21.42578125" style="27" customWidth="1"/>
    <col min="9738" max="9738" width="16.140625" style="27" customWidth="1"/>
    <col min="9739" max="9739" width="39.7109375" style="27" customWidth="1"/>
    <col min="9740" max="9740" width="11.5703125" style="27" customWidth="1"/>
    <col min="9741" max="9741" width="21.7109375" style="27" customWidth="1"/>
    <col min="9742" max="9742" width="13" style="27" customWidth="1"/>
    <col min="9743" max="9743" width="21.7109375" style="27" customWidth="1"/>
    <col min="9744" max="9744" width="13.85546875" style="27" customWidth="1"/>
    <col min="9745" max="9745" width="21.7109375" style="27" customWidth="1"/>
    <col min="9746" max="9746" width="15.28515625" style="27" customWidth="1"/>
    <col min="9747" max="9747" width="21.7109375" style="27" customWidth="1"/>
    <col min="9748" max="9748" width="15.28515625" style="27" customWidth="1"/>
    <col min="9749" max="9749" width="21.7109375" style="27" customWidth="1"/>
    <col min="9750" max="9750" width="18.85546875" style="27" customWidth="1"/>
    <col min="9751" max="9751" width="21.7109375" style="27" customWidth="1"/>
    <col min="9752" max="9752" width="18.85546875" style="27" customWidth="1"/>
    <col min="9753" max="9753" width="21.7109375" style="27" customWidth="1"/>
    <col min="9754" max="9985" width="9.140625" style="27"/>
    <col min="9986" max="9986" width="8.5703125" style="27" customWidth="1"/>
    <col min="9987" max="9987" width="27.7109375" style="27" customWidth="1"/>
    <col min="9988" max="9989" width="21.42578125" style="27" customWidth="1"/>
    <col min="9990" max="9990" width="35.7109375" style="27" customWidth="1"/>
    <col min="9991" max="9993" width="21.42578125" style="27" customWidth="1"/>
    <col min="9994" max="9994" width="16.140625" style="27" customWidth="1"/>
    <col min="9995" max="9995" width="39.7109375" style="27" customWidth="1"/>
    <col min="9996" max="9996" width="11.5703125" style="27" customWidth="1"/>
    <col min="9997" max="9997" width="21.7109375" style="27" customWidth="1"/>
    <col min="9998" max="9998" width="13" style="27" customWidth="1"/>
    <col min="9999" max="9999" width="21.7109375" style="27" customWidth="1"/>
    <col min="10000" max="10000" width="13.85546875" style="27" customWidth="1"/>
    <col min="10001" max="10001" width="21.7109375" style="27" customWidth="1"/>
    <col min="10002" max="10002" width="15.28515625" style="27" customWidth="1"/>
    <col min="10003" max="10003" width="21.7109375" style="27" customWidth="1"/>
    <col min="10004" max="10004" width="15.28515625" style="27" customWidth="1"/>
    <col min="10005" max="10005" width="21.7109375" style="27" customWidth="1"/>
    <col min="10006" max="10006" width="18.85546875" style="27" customWidth="1"/>
    <col min="10007" max="10007" width="21.7109375" style="27" customWidth="1"/>
    <col min="10008" max="10008" width="18.85546875" style="27" customWidth="1"/>
    <col min="10009" max="10009" width="21.7109375" style="27" customWidth="1"/>
    <col min="10010" max="10241" width="9.140625" style="27"/>
    <col min="10242" max="10242" width="8.5703125" style="27" customWidth="1"/>
    <col min="10243" max="10243" width="27.7109375" style="27" customWidth="1"/>
    <col min="10244" max="10245" width="21.42578125" style="27" customWidth="1"/>
    <col min="10246" max="10246" width="35.7109375" style="27" customWidth="1"/>
    <col min="10247" max="10249" width="21.42578125" style="27" customWidth="1"/>
    <col min="10250" max="10250" width="16.140625" style="27" customWidth="1"/>
    <col min="10251" max="10251" width="39.7109375" style="27" customWidth="1"/>
    <col min="10252" max="10252" width="11.5703125" style="27" customWidth="1"/>
    <col min="10253" max="10253" width="21.7109375" style="27" customWidth="1"/>
    <col min="10254" max="10254" width="13" style="27" customWidth="1"/>
    <col min="10255" max="10255" width="21.7109375" style="27" customWidth="1"/>
    <col min="10256" max="10256" width="13.85546875" style="27" customWidth="1"/>
    <col min="10257" max="10257" width="21.7109375" style="27" customWidth="1"/>
    <col min="10258" max="10258" width="15.28515625" style="27" customWidth="1"/>
    <col min="10259" max="10259" width="21.7109375" style="27" customWidth="1"/>
    <col min="10260" max="10260" width="15.28515625" style="27" customWidth="1"/>
    <col min="10261" max="10261" width="21.7109375" style="27" customWidth="1"/>
    <col min="10262" max="10262" width="18.85546875" style="27" customWidth="1"/>
    <col min="10263" max="10263" width="21.7109375" style="27" customWidth="1"/>
    <col min="10264" max="10264" width="18.85546875" style="27" customWidth="1"/>
    <col min="10265" max="10265" width="21.7109375" style="27" customWidth="1"/>
    <col min="10266" max="10497" width="9.140625" style="27"/>
    <col min="10498" max="10498" width="8.5703125" style="27" customWidth="1"/>
    <col min="10499" max="10499" width="27.7109375" style="27" customWidth="1"/>
    <col min="10500" max="10501" width="21.42578125" style="27" customWidth="1"/>
    <col min="10502" max="10502" width="35.7109375" style="27" customWidth="1"/>
    <col min="10503" max="10505" width="21.42578125" style="27" customWidth="1"/>
    <col min="10506" max="10506" width="16.140625" style="27" customWidth="1"/>
    <col min="10507" max="10507" width="39.7109375" style="27" customWidth="1"/>
    <col min="10508" max="10508" width="11.5703125" style="27" customWidth="1"/>
    <col min="10509" max="10509" width="21.7109375" style="27" customWidth="1"/>
    <col min="10510" max="10510" width="13" style="27" customWidth="1"/>
    <col min="10511" max="10511" width="21.7109375" style="27" customWidth="1"/>
    <col min="10512" max="10512" width="13.85546875" style="27" customWidth="1"/>
    <col min="10513" max="10513" width="21.7109375" style="27" customWidth="1"/>
    <col min="10514" max="10514" width="15.28515625" style="27" customWidth="1"/>
    <col min="10515" max="10515" width="21.7109375" style="27" customWidth="1"/>
    <col min="10516" max="10516" width="15.28515625" style="27" customWidth="1"/>
    <col min="10517" max="10517" width="21.7109375" style="27" customWidth="1"/>
    <col min="10518" max="10518" width="18.85546875" style="27" customWidth="1"/>
    <col min="10519" max="10519" width="21.7109375" style="27" customWidth="1"/>
    <col min="10520" max="10520" width="18.85546875" style="27" customWidth="1"/>
    <col min="10521" max="10521" width="21.7109375" style="27" customWidth="1"/>
    <col min="10522" max="10753" width="9.140625" style="27"/>
    <col min="10754" max="10754" width="8.5703125" style="27" customWidth="1"/>
    <col min="10755" max="10755" width="27.7109375" style="27" customWidth="1"/>
    <col min="10756" max="10757" width="21.42578125" style="27" customWidth="1"/>
    <col min="10758" max="10758" width="35.7109375" style="27" customWidth="1"/>
    <col min="10759" max="10761" width="21.42578125" style="27" customWidth="1"/>
    <col min="10762" max="10762" width="16.140625" style="27" customWidth="1"/>
    <col min="10763" max="10763" width="39.7109375" style="27" customWidth="1"/>
    <col min="10764" max="10764" width="11.5703125" style="27" customWidth="1"/>
    <col min="10765" max="10765" width="21.7109375" style="27" customWidth="1"/>
    <col min="10766" max="10766" width="13" style="27" customWidth="1"/>
    <col min="10767" max="10767" width="21.7109375" style="27" customWidth="1"/>
    <col min="10768" max="10768" width="13.85546875" style="27" customWidth="1"/>
    <col min="10769" max="10769" width="21.7109375" style="27" customWidth="1"/>
    <col min="10770" max="10770" width="15.28515625" style="27" customWidth="1"/>
    <col min="10771" max="10771" width="21.7109375" style="27" customWidth="1"/>
    <col min="10772" max="10772" width="15.28515625" style="27" customWidth="1"/>
    <col min="10773" max="10773" width="21.7109375" style="27" customWidth="1"/>
    <col min="10774" max="10774" width="18.85546875" style="27" customWidth="1"/>
    <col min="10775" max="10775" width="21.7109375" style="27" customWidth="1"/>
    <col min="10776" max="10776" width="18.85546875" style="27" customWidth="1"/>
    <col min="10777" max="10777" width="21.7109375" style="27" customWidth="1"/>
    <col min="10778" max="11009" width="9.140625" style="27"/>
    <col min="11010" max="11010" width="8.5703125" style="27" customWidth="1"/>
    <col min="11011" max="11011" width="27.7109375" style="27" customWidth="1"/>
    <col min="11012" max="11013" width="21.42578125" style="27" customWidth="1"/>
    <col min="11014" max="11014" width="35.7109375" style="27" customWidth="1"/>
    <col min="11015" max="11017" width="21.42578125" style="27" customWidth="1"/>
    <col min="11018" max="11018" width="16.140625" style="27" customWidth="1"/>
    <col min="11019" max="11019" width="39.7109375" style="27" customWidth="1"/>
    <col min="11020" max="11020" width="11.5703125" style="27" customWidth="1"/>
    <col min="11021" max="11021" width="21.7109375" style="27" customWidth="1"/>
    <col min="11022" max="11022" width="13" style="27" customWidth="1"/>
    <col min="11023" max="11023" width="21.7109375" style="27" customWidth="1"/>
    <col min="11024" max="11024" width="13.85546875" style="27" customWidth="1"/>
    <col min="11025" max="11025" width="21.7109375" style="27" customWidth="1"/>
    <col min="11026" max="11026" width="15.28515625" style="27" customWidth="1"/>
    <col min="11027" max="11027" width="21.7109375" style="27" customWidth="1"/>
    <col min="11028" max="11028" width="15.28515625" style="27" customWidth="1"/>
    <col min="11029" max="11029" width="21.7109375" style="27" customWidth="1"/>
    <col min="11030" max="11030" width="18.85546875" style="27" customWidth="1"/>
    <col min="11031" max="11031" width="21.7109375" style="27" customWidth="1"/>
    <col min="11032" max="11032" width="18.85546875" style="27" customWidth="1"/>
    <col min="11033" max="11033" width="21.7109375" style="27" customWidth="1"/>
    <col min="11034" max="11265" width="9.140625" style="27"/>
    <col min="11266" max="11266" width="8.5703125" style="27" customWidth="1"/>
    <col min="11267" max="11267" width="27.7109375" style="27" customWidth="1"/>
    <col min="11268" max="11269" width="21.42578125" style="27" customWidth="1"/>
    <col min="11270" max="11270" width="35.7109375" style="27" customWidth="1"/>
    <col min="11271" max="11273" width="21.42578125" style="27" customWidth="1"/>
    <col min="11274" max="11274" width="16.140625" style="27" customWidth="1"/>
    <col min="11275" max="11275" width="39.7109375" style="27" customWidth="1"/>
    <col min="11276" max="11276" width="11.5703125" style="27" customWidth="1"/>
    <col min="11277" max="11277" width="21.7109375" style="27" customWidth="1"/>
    <col min="11278" max="11278" width="13" style="27" customWidth="1"/>
    <col min="11279" max="11279" width="21.7109375" style="27" customWidth="1"/>
    <col min="11280" max="11280" width="13.85546875" style="27" customWidth="1"/>
    <col min="11281" max="11281" width="21.7109375" style="27" customWidth="1"/>
    <col min="11282" max="11282" width="15.28515625" style="27" customWidth="1"/>
    <col min="11283" max="11283" width="21.7109375" style="27" customWidth="1"/>
    <col min="11284" max="11284" width="15.28515625" style="27" customWidth="1"/>
    <col min="11285" max="11285" width="21.7109375" style="27" customWidth="1"/>
    <col min="11286" max="11286" width="18.85546875" style="27" customWidth="1"/>
    <col min="11287" max="11287" width="21.7109375" style="27" customWidth="1"/>
    <col min="11288" max="11288" width="18.85546875" style="27" customWidth="1"/>
    <col min="11289" max="11289" width="21.7109375" style="27" customWidth="1"/>
    <col min="11290" max="11521" width="9.140625" style="27"/>
    <col min="11522" max="11522" width="8.5703125" style="27" customWidth="1"/>
    <col min="11523" max="11523" width="27.7109375" style="27" customWidth="1"/>
    <col min="11524" max="11525" width="21.42578125" style="27" customWidth="1"/>
    <col min="11526" max="11526" width="35.7109375" style="27" customWidth="1"/>
    <col min="11527" max="11529" width="21.42578125" style="27" customWidth="1"/>
    <col min="11530" max="11530" width="16.140625" style="27" customWidth="1"/>
    <col min="11531" max="11531" width="39.7109375" style="27" customWidth="1"/>
    <col min="11532" max="11532" width="11.5703125" style="27" customWidth="1"/>
    <col min="11533" max="11533" width="21.7109375" style="27" customWidth="1"/>
    <col min="11534" max="11534" width="13" style="27" customWidth="1"/>
    <col min="11535" max="11535" width="21.7109375" style="27" customWidth="1"/>
    <col min="11536" max="11536" width="13.85546875" style="27" customWidth="1"/>
    <col min="11537" max="11537" width="21.7109375" style="27" customWidth="1"/>
    <col min="11538" max="11538" width="15.28515625" style="27" customWidth="1"/>
    <col min="11539" max="11539" width="21.7109375" style="27" customWidth="1"/>
    <col min="11540" max="11540" width="15.28515625" style="27" customWidth="1"/>
    <col min="11541" max="11541" width="21.7109375" style="27" customWidth="1"/>
    <col min="11542" max="11542" width="18.85546875" style="27" customWidth="1"/>
    <col min="11543" max="11543" width="21.7109375" style="27" customWidth="1"/>
    <col min="11544" max="11544" width="18.85546875" style="27" customWidth="1"/>
    <col min="11545" max="11545" width="21.7109375" style="27" customWidth="1"/>
    <col min="11546" max="11777" width="9.140625" style="27"/>
    <col min="11778" max="11778" width="8.5703125" style="27" customWidth="1"/>
    <col min="11779" max="11779" width="27.7109375" style="27" customWidth="1"/>
    <col min="11780" max="11781" width="21.42578125" style="27" customWidth="1"/>
    <col min="11782" max="11782" width="35.7109375" style="27" customWidth="1"/>
    <col min="11783" max="11785" width="21.42578125" style="27" customWidth="1"/>
    <col min="11786" max="11786" width="16.140625" style="27" customWidth="1"/>
    <col min="11787" max="11787" width="39.7109375" style="27" customWidth="1"/>
    <col min="11788" max="11788" width="11.5703125" style="27" customWidth="1"/>
    <col min="11789" max="11789" width="21.7109375" style="27" customWidth="1"/>
    <col min="11790" max="11790" width="13" style="27" customWidth="1"/>
    <col min="11791" max="11791" width="21.7109375" style="27" customWidth="1"/>
    <col min="11792" max="11792" width="13.85546875" style="27" customWidth="1"/>
    <col min="11793" max="11793" width="21.7109375" style="27" customWidth="1"/>
    <col min="11794" max="11794" width="15.28515625" style="27" customWidth="1"/>
    <col min="11795" max="11795" width="21.7109375" style="27" customWidth="1"/>
    <col min="11796" max="11796" width="15.28515625" style="27" customWidth="1"/>
    <col min="11797" max="11797" width="21.7109375" style="27" customWidth="1"/>
    <col min="11798" max="11798" width="18.85546875" style="27" customWidth="1"/>
    <col min="11799" max="11799" width="21.7109375" style="27" customWidth="1"/>
    <col min="11800" max="11800" width="18.85546875" style="27" customWidth="1"/>
    <col min="11801" max="11801" width="21.7109375" style="27" customWidth="1"/>
    <col min="11802" max="12033" width="9.140625" style="27"/>
    <col min="12034" max="12034" width="8.5703125" style="27" customWidth="1"/>
    <col min="12035" max="12035" width="27.7109375" style="27" customWidth="1"/>
    <col min="12036" max="12037" width="21.42578125" style="27" customWidth="1"/>
    <col min="12038" max="12038" width="35.7109375" style="27" customWidth="1"/>
    <col min="12039" max="12041" width="21.42578125" style="27" customWidth="1"/>
    <col min="12042" max="12042" width="16.140625" style="27" customWidth="1"/>
    <col min="12043" max="12043" width="39.7109375" style="27" customWidth="1"/>
    <col min="12044" max="12044" width="11.5703125" style="27" customWidth="1"/>
    <col min="12045" max="12045" width="21.7109375" style="27" customWidth="1"/>
    <col min="12046" max="12046" width="13" style="27" customWidth="1"/>
    <col min="12047" max="12047" width="21.7109375" style="27" customWidth="1"/>
    <col min="12048" max="12048" width="13.85546875" style="27" customWidth="1"/>
    <col min="12049" max="12049" width="21.7109375" style="27" customWidth="1"/>
    <col min="12050" max="12050" width="15.28515625" style="27" customWidth="1"/>
    <col min="12051" max="12051" width="21.7109375" style="27" customWidth="1"/>
    <col min="12052" max="12052" width="15.28515625" style="27" customWidth="1"/>
    <col min="12053" max="12053" width="21.7109375" style="27" customWidth="1"/>
    <col min="12054" max="12054" width="18.85546875" style="27" customWidth="1"/>
    <col min="12055" max="12055" width="21.7109375" style="27" customWidth="1"/>
    <col min="12056" max="12056" width="18.85546875" style="27" customWidth="1"/>
    <col min="12057" max="12057" width="21.7109375" style="27" customWidth="1"/>
    <col min="12058" max="12289" width="9.140625" style="27"/>
    <col min="12290" max="12290" width="8.5703125" style="27" customWidth="1"/>
    <col min="12291" max="12291" width="27.7109375" style="27" customWidth="1"/>
    <col min="12292" max="12293" width="21.42578125" style="27" customWidth="1"/>
    <col min="12294" max="12294" width="35.7109375" style="27" customWidth="1"/>
    <col min="12295" max="12297" width="21.42578125" style="27" customWidth="1"/>
    <col min="12298" max="12298" width="16.140625" style="27" customWidth="1"/>
    <col min="12299" max="12299" width="39.7109375" style="27" customWidth="1"/>
    <col min="12300" max="12300" width="11.5703125" style="27" customWidth="1"/>
    <col min="12301" max="12301" width="21.7109375" style="27" customWidth="1"/>
    <col min="12302" max="12302" width="13" style="27" customWidth="1"/>
    <col min="12303" max="12303" width="21.7109375" style="27" customWidth="1"/>
    <col min="12304" max="12304" width="13.85546875" style="27" customWidth="1"/>
    <col min="12305" max="12305" width="21.7109375" style="27" customWidth="1"/>
    <col min="12306" max="12306" width="15.28515625" style="27" customWidth="1"/>
    <col min="12307" max="12307" width="21.7109375" style="27" customWidth="1"/>
    <col min="12308" max="12308" width="15.28515625" style="27" customWidth="1"/>
    <col min="12309" max="12309" width="21.7109375" style="27" customWidth="1"/>
    <col min="12310" max="12310" width="18.85546875" style="27" customWidth="1"/>
    <col min="12311" max="12311" width="21.7109375" style="27" customWidth="1"/>
    <col min="12312" max="12312" width="18.85546875" style="27" customWidth="1"/>
    <col min="12313" max="12313" width="21.7109375" style="27" customWidth="1"/>
    <col min="12314" max="12545" width="9.140625" style="27"/>
    <col min="12546" max="12546" width="8.5703125" style="27" customWidth="1"/>
    <col min="12547" max="12547" width="27.7109375" style="27" customWidth="1"/>
    <col min="12548" max="12549" width="21.42578125" style="27" customWidth="1"/>
    <col min="12550" max="12550" width="35.7109375" style="27" customWidth="1"/>
    <col min="12551" max="12553" width="21.42578125" style="27" customWidth="1"/>
    <col min="12554" max="12554" width="16.140625" style="27" customWidth="1"/>
    <col min="12555" max="12555" width="39.7109375" style="27" customWidth="1"/>
    <col min="12556" max="12556" width="11.5703125" style="27" customWidth="1"/>
    <col min="12557" max="12557" width="21.7109375" style="27" customWidth="1"/>
    <col min="12558" max="12558" width="13" style="27" customWidth="1"/>
    <col min="12559" max="12559" width="21.7109375" style="27" customWidth="1"/>
    <col min="12560" max="12560" width="13.85546875" style="27" customWidth="1"/>
    <col min="12561" max="12561" width="21.7109375" style="27" customWidth="1"/>
    <col min="12562" max="12562" width="15.28515625" style="27" customWidth="1"/>
    <col min="12563" max="12563" width="21.7109375" style="27" customWidth="1"/>
    <col min="12564" max="12564" width="15.28515625" style="27" customWidth="1"/>
    <col min="12565" max="12565" width="21.7109375" style="27" customWidth="1"/>
    <col min="12566" max="12566" width="18.85546875" style="27" customWidth="1"/>
    <col min="12567" max="12567" width="21.7109375" style="27" customWidth="1"/>
    <col min="12568" max="12568" width="18.85546875" style="27" customWidth="1"/>
    <col min="12569" max="12569" width="21.7109375" style="27" customWidth="1"/>
    <col min="12570" max="12801" width="9.140625" style="27"/>
    <col min="12802" max="12802" width="8.5703125" style="27" customWidth="1"/>
    <col min="12803" max="12803" width="27.7109375" style="27" customWidth="1"/>
    <col min="12804" max="12805" width="21.42578125" style="27" customWidth="1"/>
    <col min="12806" max="12806" width="35.7109375" style="27" customWidth="1"/>
    <col min="12807" max="12809" width="21.42578125" style="27" customWidth="1"/>
    <col min="12810" max="12810" width="16.140625" style="27" customWidth="1"/>
    <col min="12811" max="12811" width="39.7109375" style="27" customWidth="1"/>
    <col min="12812" max="12812" width="11.5703125" style="27" customWidth="1"/>
    <col min="12813" max="12813" width="21.7109375" style="27" customWidth="1"/>
    <col min="12814" max="12814" width="13" style="27" customWidth="1"/>
    <col min="12815" max="12815" width="21.7109375" style="27" customWidth="1"/>
    <col min="12816" max="12816" width="13.85546875" style="27" customWidth="1"/>
    <col min="12817" max="12817" width="21.7109375" style="27" customWidth="1"/>
    <col min="12818" max="12818" width="15.28515625" style="27" customWidth="1"/>
    <col min="12819" max="12819" width="21.7109375" style="27" customWidth="1"/>
    <col min="12820" max="12820" width="15.28515625" style="27" customWidth="1"/>
    <col min="12821" max="12821" width="21.7109375" style="27" customWidth="1"/>
    <col min="12822" max="12822" width="18.85546875" style="27" customWidth="1"/>
    <col min="12823" max="12823" width="21.7109375" style="27" customWidth="1"/>
    <col min="12824" max="12824" width="18.85546875" style="27" customWidth="1"/>
    <col min="12825" max="12825" width="21.7109375" style="27" customWidth="1"/>
    <col min="12826" max="13057" width="9.140625" style="27"/>
    <col min="13058" max="13058" width="8.5703125" style="27" customWidth="1"/>
    <col min="13059" max="13059" width="27.7109375" style="27" customWidth="1"/>
    <col min="13060" max="13061" width="21.42578125" style="27" customWidth="1"/>
    <col min="13062" max="13062" width="35.7109375" style="27" customWidth="1"/>
    <col min="13063" max="13065" width="21.42578125" style="27" customWidth="1"/>
    <col min="13066" max="13066" width="16.140625" style="27" customWidth="1"/>
    <col min="13067" max="13067" width="39.7109375" style="27" customWidth="1"/>
    <col min="13068" max="13068" width="11.5703125" style="27" customWidth="1"/>
    <col min="13069" max="13069" width="21.7109375" style="27" customWidth="1"/>
    <col min="13070" max="13070" width="13" style="27" customWidth="1"/>
    <col min="13071" max="13071" width="21.7109375" style="27" customWidth="1"/>
    <col min="13072" max="13072" width="13.85546875" style="27" customWidth="1"/>
    <col min="13073" max="13073" width="21.7109375" style="27" customWidth="1"/>
    <col min="13074" max="13074" width="15.28515625" style="27" customWidth="1"/>
    <col min="13075" max="13075" width="21.7109375" style="27" customWidth="1"/>
    <col min="13076" max="13076" width="15.28515625" style="27" customWidth="1"/>
    <col min="13077" max="13077" width="21.7109375" style="27" customWidth="1"/>
    <col min="13078" max="13078" width="18.85546875" style="27" customWidth="1"/>
    <col min="13079" max="13079" width="21.7109375" style="27" customWidth="1"/>
    <col min="13080" max="13080" width="18.85546875" style="27" customWidth="1"/>
    <col min="13081" max="13081" width="21.7109375" style="27" customWidth="1"/>
    <col min="13082" max="13313" width="9.140625" style="27"/>
    <col min="13314" max="13314" width="8.5703125" style="27" customWidth="1"/>
    <col min="13315" max="13315" width="27.7109375" style="27" customWidth="1"/>
    <col min="13316" max="13317" width="21.42578125" style="27" customWidth="1"/>
    <col min="13318" max="13318" width="35.7109375" style="27" customWidth="1"/>
    <col min="13319" max="13321" width="21.42578125" style="27" customWidth="1"/>
    <col min="13322" max="13322" width="16.140625" style="27" customWidth="1"/>
    <col min="13323" max="13323" width="39.7109375" style="27" customWidth="1"/>
    <col min="13324" max="13324" width="11.5703125" style="27" customWidth="1"/>
    <col min="13325" max="13325" width="21.7109375" style="27" customWidth="1"/>
    <col min="13326" max="13326" width="13" style="27" customWidth="1"/>
    <col min="13327" max="13327" width="21.7109375" style="27" customWidth="1"/>
    <col min="13328" max="13328" width="13.85546875" style="27" customWidth="1"/>
    <col min="13329" max="13329" width="21.7109375" style="27" customWidth="1"/>
    <col min="13330" max="13330" width="15.28515625" style="27" customWidth="1"/>
    <col min="13331" max="13331" width="21.7109375" style="27" customWidth="1"/>
    <col min="13332" max="13332" width="15.28515625" style="27" customWidth="1"/>
    <col min="13333" max="13333" width="21.7109375" style="27" customWidth="1"/>
    <col min="13334" max="13334" width="18.85546875" style="27" customWidth="1"/>
    <col min="13335" max="13335" width="21.7109375" style="27" customWidth="1"/>
    <col min="13336" max="13336" width="18.85546875" style="27" customWidth="1"/>
    <col min="13337" max="13337" width="21.7109375" style="27" customWidth="1"/>
    <col min="13338" max="13569" width="9.140625" style="27"/>
    <col min="13570" max="13570" width="8.5703125" style="27" customWidth="1"/>
    <col min="13571" max="13571" width="27.7109375" style="27" customWidth="1"/>
    <col min="13572" max="13573" width="21.42578125" style="27" customWidth="1"/>
    <col min="13574" max="13574" width="35.7109375" style="27" customWidth="1"/>
    <col min="13575" max="13577" width="21.42578125" style="27" customWidth="1"/>
    <col min="13578" max="13578" width="16.140625" style="27" customWidth="1"/>
    <col min="13579" max="13579" width="39.7109375" style="27" customWidth="1"/>
    <col min="13580" max="13580" width="11.5703125" style="27" customWidth="1"/>
    <col min="13581" max="13581" width="21.7109375" style="27" customWidth="1"/>
    <col min="13582" max="13582" width="13" style="27" customWidth="1"/>
    <col min="13583" max="13583" width="21.7109375" style="27" customWidth="1"/>
    <col min="13584" max="13584" width="13.85546875" style="27" customWidth="1"/>
    <col min="13585" max="13585" width="21.7109375" style="27" customWidth="1"/>
    <col min="13586" max="13586" width="15.28515625" style="27" customWidth="1"/>
    <col min="13587" max="13587" width="21.7109375" style="27" customWidth="1"/>
    <col min="13588" max="13588" width="15.28515625" style="27" customWidth="1"/>
    <col min="13589" max="13589" width="21.7109375" style="27" customWidth="1"/>
    <col min="13590" max="13590" width="18.85546875" style="27" customWidth="1"/>
    <col min="13591" max="13591" width="21.7109375" style="27" customWidth="1"/>
    <col min="13592" max="13592" width="18.85546875" style="27" customWidth="1"/>
    <col min="13593" max="13593" width="21.7109375" style="27" customWidth="1"/>
    <col min="13594" max="13825" width="9.140625" style="27"/>
    <col min="13826" max="13826" width="8.5703125" style="27" customWidth="1"/>
    <col min="13827" max="13827" width="27.7109375" style="27" customWidth="1"/>
    <col min="13828" max="13829" width="21.42578125" style="27" customWidth="1"/>
    <col min="13830" max="13830" width="35.7109375" style="27" customWidth="1"/>
    <col min="13831" max="13833" width="21.42578125" style="27" customWidth="1"/>
    <col min="13834" max="13834" width="16.140625" style="27" customWidth="1"/>
    <col min="13835" max="13835" width="39.7109375" style="27" customWidth="1"/>
    <col min="13836" max="13836" width="11.5703125" style="27" customWidth="1"/>
    <col min="13837" max="13837" width="21.7109375" style="27" customWidth="1"/>
    <col min="13838" max="13838" width="13" style="27" customWidth="1"/>
    <col min="13839" max="13839" width="21.7109375" style="27" customWidth="1"/>
    <col min="13840" max="13840" width="13.85546875" style="27" customWidth="1"/>
    <col min="13841" max="13841" width="21.7109375" style="27" customWidth="1"/>
    <col min="13842" max="13842" width="15.28515625" style="27" customWidth="1"/>
    <col min="13843" max="13843" width="21.7109375" style="27" customWidth="1"/>
    <col min="13844" max="13844" width="15.28515625" style="27" customWidth="1"/>
    <col min="13845" max="13845" width="21.7109375" style="27" customWidth="1"/>
    <col min="13846" max="13846" width="18.85546875" style="27" customWidth="1"/>
    <col min="13847" max="13847" width="21.7109375" style="27" customWidth="1"/>
    <col min="13848" max="13848" width="18.85546875" style="27" customWidth="1"/>
    <col min="13849" max="13849" width="21.7109375" style="27" customWidth="1"/>
    <col min="13850" max="14081" width="9.140625" style="27"/>
    <col min="14082" max="14082" width="8.5703125" style="27" customWidth="1"/>
    <col min="14083" max="14083" width="27.7109375" style="27" customWidth="1"/>
    <col min="14084" max="14085" width="21.42578125" style="27" customWidth="1"/>
    <col min="14086" max="14086" width="35.7109375" style="27" customWidth="1"/>
    <col min="14087" max="14089" width="21.42578125" style="27" customWidth="1"/>
    <col min="14090" max="14090" width="16.140625" style="27" customWidth="1"/>
    <col min="14091" max="14091" width="39.7109375" style="27" customWidth="1"/>
    <col min="14092" max="14092" width="11.5703125" style="27" customWidth="1"/>
    <col min="14093" max="14093" width="21.7109375" style="27" customWidth="1"/>
    <col min="14094" max="14094" width="13" style="27" customWidth="1"/>
    <col min="14095" max="14095" width="21.7109375" style="27" customWidth="1"/>
    <col min="14096" max="14096" width="13.85546875" style="27" customWidth="1"/>
    <col min="14097" max="14097" width="21.7109375" style="27" customWidth="1"/>
    <col min="14098" max="14098" width="15.28515625" style="27" customWidth="1"/>
    <col min="14099" max="14099" width="21.7109375" style="27" customWidth="1"/>
    <col min="14100" max="14100" width="15.28515625" style="27" customWidth="1"/>
    <col min="14101" max="14101" width="21.7109375" style="27" customWidth="1"/>
    <col min="14102" max="14102" width="18.85546875" style="27" customWidth="1"/>
    <col min="14103" max="14103" width="21.7109375" style="27" customWidth="1"/>
    <col min="14104" max="14104" width="18.85546875" style="27" customWidth="1"/>
    <col min="14105" max="14105" width="21.7109375" style="27" customWidth="1"/>
    <col min="14106" max="14337" width="9.140625" style="27"/>
    <col min="14338" max="14338" width="8.5703125" style="27" customWidth="1"/>
    <col min="14339" max="14339" width="27.7109375" style="27" customWidth="1"/>
    <col min="14340" max="14341" width="21.42578125" style="27" customWidth="1"/>
    <col min="14342" max="14342" width="35.7109375" style="27" customWidth="1"/>
    <col min="14343" max="14345" width="21.42578125" style="27" customWidth="1"/>
    <col min="14346" max="14346" width="16.140625" style="27" customWidth="1"/>
    <col min="14347" max="14347" width="39.7109375" style="27" customWidth="1"/>
    <col min="14348" max="14348" width="11.5703125" style="27" customWidth="1"/>
    <col min="14349" max="14349" width="21.7109375" style="27" customWidth="1"/>
    <col min="14350" max="14350" width="13" style="27" customWidth="1"/>
    <col min="14351" max="14351" width="21.7109375" style="27" customWidth="1"/>
    <col min="14352" max="14352" width="13.85546875" style="27" customWidth="1"/>
    <col min="14353" max="14353" width="21.7109375" style="27" customWidth="1"/>
    <col min="14354" max="14354" width="15.28515625" style="27" customWidth="1"/>
    <col min="14355" max="14355" width="21.7109375" style="27" customWidth="1"/>
    <col min="14356" max="14356" width="15.28515625" style="27" customWidth="1"/>
    <col min="14357" max="14357" width="21.7109375" style="27" customWidth="1"/>
    <col min="14358" max="14358" width="18.85546875" style="27" customWidth="1"/>
    <col min="14359" max="14359" width="21.7109375" style="27" customWidth="1"/>
    <col min="14360" max="14360" width="18.85546875" style="27" customWidth="1"/>
    <col min="14361" max="14361" width="21.7109375" style="27" customWidth="1"/>
    <col min="14362" max="14593" width="9.140625" style="27"/>
    <col min="14594" max="14594" width="8.5703125" style="27" customWidth="1"/>
    <col min="14595" max="14595" width="27.7109375" style="27" customWidth="1"/>
    <col min="14596" max="14597" width="21.42578125" style="27" customWidth="1"/>
    <col min="14598" max="14598" width="35.7109375" style="27" customWidth="1"/>
    <col min="14599" max="14601" width="21.42578125" style="27" customWidth="1"/>
    <col min="14602" max="14602" width="16.140625" style="27" customWidth="1"/>
    <col min="14603" max="14603" width="39.7109375" style="27" customWidth="1"/>
    <col min="14604" max="14604" width="11.5703125" style="27" customWidth="1"/>
    <col min="14605" max="14605" width="21.7109375" style="27" customWidth="1"/>
    <col min="14606" max="14606" width="13" style="27" customWidth="1"/>
    <col min="14607" max="14607" width="21.7109375" style="27" customWidth="1"/>
    <col min="14608" max="14608" width="13.85546875" style="27" customWidth="1"/>
    <col min="14609" max="14609" width="21.7109375" style="27" customWidth="1"/>
    <col min="14610" max="14610" width="15.28515625" style="27" customWidth="1"/>
    <col min="14611" max="14611" width="21.7109375" style="27" customWidth="1"/>
    <col min="14612" max="14612" width="15.28515625" style="27" customWidth="1"/>
    <col min="14613" max="14613" width="21.7109375" style="27" customWidth="1"/>
    <col min="14614" max="14614" width="18.85546875" style="27" customWidth="1"/>
    <col min="14615" max="14615" width="21.7109375" style="27" customWidth="1"/>
    <col min="14616" max="14616" width="18.85546875" style="27" customWidth="1"/>
    <col min="14617" max="14617" width="21.7109375" style="27" customWidth="1"/>
    <col min="14618" max="14849" width="9.140625" style="27"/>
    <col min="14850" max="14850" width="8.5703125" style="27" customWidth="1"/>
    <col min="14851" max="14851" width="27.7109375" style="27" customWidth="1"/>
    <col min="14852" max="14853" width="21.42578125" style="27" customWidth="1"/>
    <col min="14854" max="14854" width="35.7109375" style="27" customWidth="1"/>
    <col min="14855" max="14857" width="21.42578125" style="27" customWidth="1"/>
    <col min="14858" max="14858" width="16.140625" style="27" customWidth="1"/>
    <col min="14859" max="14859" width="39.7109375" style="27" customWidth="1"/>
    <col min="14860" max="14860" width="11.5703125" style="27" customWidth="1"/>
    <col min="14861" max="14861" width="21.7109375" style="27" customWidth="1"/>
    <col min="14862" max="14862" width="13" style="27" customWidth="1"/>
    <col min="14863" max="14863" width="21.7109375" style="27" customWidth="1"/>
    <col min="14864" max="14864" width="13.85546875" style="27" customWidth="1"/>
    <col min="14865" max="14865" width="21.7109375" style="27" customWidth="1"/>
    <col min="14866" max="14866" width="15.28515625" style="27" customWidth="1"/>
    <col min="14867" max="14867" width="21.7109375" style="27" customWidth="1"/>
    <col min="14868" max="14868" width="15.28515625" style="27" customWidth="1"/>
    <col min="14869" max="14869" width="21.7109375" style="27" customWidth="1"/>
    <col min="14870" max="14870" width="18.85546875" style="27" customWidth="1"/>
    <col min="14871" max="14871" width="21.7109375" style="27" customWidth="1"/>
    <col min="14872" max="14872" width="18.85546875" style="27" customWidth="1"/>
    <col min="14873" max="14873" width="21.7109375" style="27" customWidth="1"/>
    <col min="14874" max="15105" width="9.140625" style="27"/>
    <col min="15106" max="15106" width="8.5703125" style="27" customWidth="1"/>
    <col min="15107" max="15107" width="27.7109375" style="27" customWidth="1"/>
    <col min="15108" max="15109" width="21.42578125" style="27" customWidth="1"/>
    <col min="15110" max="15110" width="35.7109375" style="27" customWidth="1"/>
    <col min="15111" max="15113" width="21.42578125" style="27" customWidth="1"/>
    <col min="15114" max="15114" width="16.140625" style="27" customWidth="1"/>
    <col min="15115" max="15115" width="39.7109375" style="27" customWidth="1"/>
    <col min="15116" max="15116" width="11.5703125" style="27" customWidth="1"/>
    <col min="15117" max="15117" width="21.7109375" style="27" customWidth="1"/>
    <col min="15118" max="15118" width="13" style="27" customWidth="1"/>
    <col min="15119" max="15119" width="21.7109375" style="27" customWidth="1"/>
    <col min="15120" max="15120" width="13.85546875" style="27" customWidth="1"/>
    <col min="15121" max="15121" width="21.7109375" style="27" customWidth="1"/>
    <col min="15122" max="15122" width="15.28515625" style="27" customWidth="1"/>
    <col min="15123" max="15123" width="21.7109375" style="27" customWidth="1"/>
    <col min="15124" max="15124" width="15.28515625" style="27" customWidth="1"/>
    <col min="15125" max="15125" width="21.7109375" style="27" customWidth="1"/>
    <col min="15126" max="15126" width="18.85546875" style="27" customWidth="1"/>
    <col min="15127" max="15127" width="21.7109375" style="27" customWidth="1"/>
    <col min="15128" max="15128" width="18.85546875" style="27" customWidth="1"/>
    <col min="15129" max="15129" width="21.7109375" style="27" customWidth="1"/>
    <col min="15130" max="15361" width="9.140625" style="27"/>
    <col min="15362" max="15362" width="8.5703125" style="27" customWidth="1"/>
    <col min="15363" max="15363" width="27.7109375" style="27" customWidth="1"/>
    <col min="15364" max="15365" width="21.42578125" style="27" customWidth="1"/>
    <col min="15366" max="15366" width="35.7109375" style="27" customWidth="1"/>
    <col min="15367" max="15369" width="21.42578125" style="27" customWidth="1"/>
    <col min="15370" max="15370" width="16.140625" style="27" customWidth="1"/>
    <col min="15371" max="15371" width="39.7109375" style="27" customWidth="1"/>
    <col min="15372" max="15372" width="11.5703125" style="27" customWidth="1"/>
    <col min="15373" max="15373" width="21.7109375" style="27" customWidth="1"/>
    <col min="15374" max="15374" width="13" style="27" customWidth="1"/>
    <col min="15375" max="15375" width="21.7109375" style="27" customWidth="1"/>
    <col min="15376" max="15376" width="13.85546875" style="27" customWidth="1"/>
    <col min="15377" max="15377" width="21.7109375" style="27" customWidth="1"/>
    <col min="15378" max="15378" width="15.28515625" style="27" customWidth="1"/>
    <col min="15379" max="15379" width="21.7109375" style="27" customWidth="1"/>
    <col min="15380" max="15380" width="15.28515625" style="27" customWidth="1"/>
    <col min="15381" max="15381" width="21.7109375" style="27" customWidth="1"/>
    <col min="15382" max="15382" width="18.85546875" style="27" customWidth="1"/>
    <col min="15383" max="15383" width="21.7109375" style="27" customWidth="1"/>
    <col min="15384" max="15384" width="18.85546875" style="27" customWidth="1"/>
    <col min="15385" max="15385" width="21.7109375" style="27" customWidth="1"/>
    <col min="15386" max="15617" width="9.140625" style="27"/>
    <col min="15618" max="15618" width="8.5703125" style="27" customWidth="1"/>
    <col min="15619" max="15619" width="27.7109375" style="27" customWidth="1"/>
    <col min="15620" max="15621" width="21.42578125" style="27" customWidth="1"/>
    <col min="15622" max="15622" width="35.7109375" style="27" customWidth="1"/>
    <col min="15623" max="15625" width="21.42578125" style="27" customWidth="1"/>
    <col min="15626" max="15626" width="16.140625" style="27" customWidth="1"/>
    <col min="15627" max="15627" width="39.7109375" style="27" customWidth="1"/>
    <col min="15628" max="15628" width="11.5703125" style="27" customWidth="1"/>
    <col min="15629" max="15629" width="21.7109375" style="27" customWidth="1"/>
    <col min="15630" max="15630" width="13" style="27" customWidth="1"/>
    <col min="15631" max="15631" width="21.7109375" style="27" customWidth="1"/>
    <col min="15632" max="15632" width="13.85546875" style="27" customWidth="1"/>
    <col min="15633" max="15633" width="21.7109375" style="27" customWidth="1"/>
    <col min="15634" max="15634" width="15.28515625" style="27" customWidth="1"/>
    <col min="15635" max="15635" width="21.7109375" style="27" customWidth="1"/>
    <col min="15636" max="15636" width="15.28515625" style="27" customWidth="1"/>
    <col min="15637" max="15637" width="21.7109375" style="27" customWidth="1"/>
    <col min="15638" max="15638" width="18.85546875" style="27" customWidth="1"/>
    <col min="15639" max="15639" width="21.7109375" style="27" customWidth="1"/>
    <col min="15640" max="15640" width="18.85546875" style="27" customWidth="1"/>
    <col min="15641" max="15641" width="21.7109375" style="27" customWidth="1"/>
    <col min="15642" max="15873" width="9.140625" style="27"/>
    <col min="15874" max="15874" width="8.5703125" style="27" customWidth="1"/>
    <col min="15875" max="15875" width="27.7109375" style="27" customWidth="1"/>
    <col min="15876" max="15877" width="21.42578125" style="27" customWidth="1"/>
    <col min="15878" max="15878" width="35.7109375" style="27" customWidth="1"/>
    <col min="15879" max="15881" width="21.42578125" style="27" customWidth="1"/>
    <col min="15882" max="15882" width="16.140625" style="27" customWidth="1"/>
    <col min="15883" max="15883" width="39.7109375" style="27" customWidth="1"/>
    <col min="15884" max="15884" width="11.5703125" style="27" customWidth="1"/>
    <col min="15885" max="15885" width="21.7109375" style="27" customWidth="1"/>
    <col min="15886" max="15886" width="13" style="27" customWidth="1"/>
    <col min="15887" max="15887" width="21.7109375" style="27" customWidth="1"/>
    <col min="15888" max="15888" width="13.85546875" style="27" customWidth="1"/>
    <col min="15889" max="15889" width="21.7109375" style="27" customWidth="1"/>
    <col min="15890" max="15890" width="15.28515625" style="27" customWidth="1"/>
    <col min="15891" max="15891" width="21.7109375" style="27" customWidth="1"/>
    <col min="15892" max="15892" width="15.28515625" style="27" customWidth="1"/>
    <col min="15893" max="15893" width="21.7109375" style="27" customWidth="1"/>
    <col min="15894" max="15894" width="18.85546875" style="27" customWidth="1"/>
    <col min="15895" max="15895" width="21.7109375" style="27" customWidth="1"/>
    <col min="15896" max="15896" width="18.85546875" style="27" customWidth="1"/>
    <col min="15897" max="15897" width="21.7109375" style="27" customWidth="1"/>
    <col min="15898" max="16129" width="9.140625" style="27"/>
    <col min="16130" max="16130" width="8.5703125" style="27" customWidth="1"/>
    <col min="16131" max="16131" width="27.7109375" style="27" customWidth="1"/>
    <col min="16132" max="16133" width="21.42578125" style="27" customWidth="1"/>
    <col min="16134" max="16134" width="35.7109375" style="27" customWidth="1"/>
    <col min="16135" max="16137" width="21.42578125" style="27" customWidth="1"/>
    <col min="16138" max="16138" width="16.140625" style="27" customWidth="1"/>
    <col min="16139" max="16139" width="39.7109375" style="27" customWidth="1"/>
    <col min="16140" max="16140" width="11.5703125" style="27" customWidth="1"/>
    <col min="16141" max="16141" width="21.7109375" style="27" customWidth="1"/>
    <col min="16142" max="16142" width="13" style="27" customWidth="1"/>
    <col min="16143" max="16143" width="21.7109375" style="27" customWidth="1"/>
    <col min="16144" max="16144" width="13.85546875" style="27" customWidth="1"/>
    <col min="16145" max="16145" width="21.7109375" style="27" customWidth="1"/>
    <col min="16146" max="16146" width="15.28515625" style="27" customWidth="1"/>
    <col min="16147" max="16147" width="21.7109375" style="27" customWidth="1"/>
    <col min="16148" max="16148" width="15.28515625" style="27" customWidth="1"/>
    <col min="16149" max="16149" width="21.7109375" style="27" customWidth="1"/>
    <col min="16150" max="16150" width="18.85546875" style="27" customWidth="1"/>
    <col min="16151" max="16151" width="21.7109375" style="27" customWidth="1"/>
    <col min="16152" max="16152" width="18.85546875" style="27" customWidth="1"/>
    <col min="16153" max="16153" width="21.7109375" style="27" customWidth="1"/>
    <col min="16154" max="16383" width="9.140625" style="27"/>
    <col min="16384" max="16384" width="9.140625" style="27" customWidth="1"/>
  </cols>
  <sheetData>
    <row r="1" spans="1:25" ht="66.75" customHeight="1" x14ac:dyDescent="0.25">
      <c r="A1" s="898" t="s">
        <v>520</v>
      </c>
      <c r="B1" s="898" t="s">
        <v>0</v>
      </c>
      <c r="C1" s="899" t="s">
        <v>1</v>
      </c>
      <c r="D1" s="743" t="s">
        <v>2</v>
      </c>
      <c r="E1" s="743" t="s">
        <v>7271</v>
      </c>
      <c r="F1" s="899" t="s">
        <v>521</v>
      </c>
      <c r="G1" s="899" t="s">
        <v>543</v>
      </c>
      <c r="H1" s="899" t="s">
        <v>3</v>
      </c>
      <c r="I1" s="899" t="s">
        <v>4</v>
      </c>
      <c r="J1" s="487" t="s">
        <v>616</v>
      </c>
      <c r="K1" s="488" t="s">
        <v>617</v>
      </c>
      <c r="L1" s="489" t="s">
        <v>618</v>
      </c>
      <c r="M1" s="490" t="s">
        <v>619</v>
      </c>
      <c r="N1" s="491" t="s">
        <v>620</v>
      </c>
      <c r="O1" s="491" t="s">
        <v>621</v>
      </c>
      <c r="P1" s="492" t="s">
        <v>622</v>
      </c>
      <c r="Q1" s="492" t="s">
        <v>623</v>
      </c>
      <c r="R1" s="493" t="s">
        <v>624</v>
      </c>
      <c r="S1" s="493" t="s">
        <v>625</v>
      </c>
      <c r="T1" s="494" t="s">
        <v>651</v>
      </c>
      <c r="U1" s="494" t="s">
        <v>652</v>
      </c>
      <c r="V1" s="900" t="s">
        <v>5141</v>
      </c>
      <c r="W1" s="900" t="s">
        <v>5142</v>
      </c>
      <c r="X1" s="495" t="s">
        <v>626</v>
      </c>
      <c r="Y1" s="495" t="s">
        <v>627</v>
      </c>
    </row>
    <row r="2" spans="1:25" s="52" customFormat="1" ht="66.75" customHeight="1" x14ac:dyDescent="0.25">
      <c r="A2" s="847"/>
      <c r="B2" s="847" t="s">
        <v>639</v>
      </c>
      <c r="C2" s="749"/>
      <c r="D2" s="746"/>
      <c r="E2" s="746"/>
      <c r="F2" s="749"/>
      <c r="G2" s="749"/>
      <c r="H2" s="749"/>
      <c r="I2" s="749"/>
      <c r="J2" s="497">
        <f>AVERAGE(J5,J30,J73,J106,J146,J176,J217)</f>
        <v>54.363662131519277</v>
      </c>
      <c r="K2" s="498"/>
      <c r="L2" s="497">
        <f>AVERAGE(L5,L30,L73,L106,L146,L176,L217)</f>
        <v>54.363662131519277</v>
      </c>
      <c r="M2" s="499"/>
      <c r="N2" s="497">
        <f>AVERAGE(N5,N30,N73,N106,N146,N176,N217)</f>
        <v>53.859126984126981</v>
      </c>
      <c r="O2" s="500"/>
      <c r="P2" s="497">
        <f>AVERAGE(P5,P30,P73,P106,P146,P176,P217)</f>
        <v>53.382936507936506</v>
      </c>
      <c r="Q2" s="500"/>
      <c r="R2" s="497">
        <f>AVERAGE(R5,R30,R73,R106,R146,R176,R217)</f>
        <v>53.382936507936506</v>
      </c>
      <c r="S2" s="500"/>
      <c r="T2" s="497"/>
      <c r="U2" s="500"/>
      <c r="V2" s="497"/>
      <c r="W2" s="594"/>
      <c r="X2" s="497"/>
      <c r="Y2" s="500"/>
    </row>
    <row r="3" spans="1:25" s="501" customFormat="1" ht="66.75" customHeight="1" x14ac:dyDescent="0.25">
      <c r="A3" s="745"/>
      <c r="B3" s="747" t="s">
        <v>6956</v>
      </c>
      <c r="C3" s="746"/>
      <c r="D3" s="746"/>
      <c r="E3" s="746"/>
      <c r="F3" s="746"/>
      <c r="G3" s="746"/>
      <c r="H3" s="746"/>
      <c r="I3" s="746"/>
      <c r="J3" s="140">
        <f>AVERAGE(J5,J30,J73,J106,J146,J176,J217,J250)</f>
        <v>53.766121031746032</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57.452050264550273</v>
      </c>
      <c r="K4" s="594"/>
      <c r="L4" s="593">
        <f>AVERAGE(L5,L30,L106,L146,L176,L217)</f>
        <v>57.452050264550273</v>
      </c>
      <c r="M4" s="594"/>
      <c r="N4" s="593">
        <f>AVERAGE(N5,N30,N106,N146,N176,N217)</f>
        <v>56.863425925925924</v>
      </c>
      <c r="O4" s="594"/>
      <c r="P4" s="593">
        <f>AVERAGE(P5,P30,P106,P146,P176,P217)</f>
        <v>57.002314814814817</v>
      </c>
      <c r="Q4" s="594"/>
      <c r="R4" s="593">
        <f>AVERAGE(R5,R30,R106,R146,R176,R217)</f>
        <v>57.002314814814817</v>
      </c>
      <c r="S4" s="594"/>
      <c r="T4" s="593">
        <f>AVERAGE(T5,T30,T106,T146,T176,T217)</f>
        <v>56.273148148148152</v>
      </c>
      <c r="U4" s="594"/>
      <c r="V4" s="593">
        <f>AVERAGE(V5,V30,V106,V146,V176,V217)</f>
        <v>55.856481481481488</v>
      </c>
      <c r="W4" s="594"/>
      <c r="X4" s="593">
        <f>AVERAGE(X5,X30,X106,X146,X176,X217)</f>
        <v>56.394675925925924</v>
      </c>
      <c r="Y4" s="594"/>
    </row>
    <row r="5" spans="1:25" s="26" customFormat="1" ht="104.25" customHeight="1" x14ac:dyDescent="0.25">
      <c r="A5" s="28"/>
      <c r="B5" s="750" t="s">
        <v>544</v>
      </c>
      <c r="C5" s="28"/>
      <c r="D5" s="28"/>
      <c r="E5" s="28"/>
      <c r="F5" s="901" t="s">
        <v>4553</v>
      </c>
      <c r="G5" s="502"/>
      <c r="H5" s="502"/>
      <c r="I5" s="502"/>
      <c r="J5" s="606">
        <f>AVERAGE(J6,J12,J19,J25)</f>
        <v>53.958333333333336</v>
      </c>
      <c r="K5" s="607"/>
      <c r="L5" s="606">
        <f>AVERAGE(L6,L12,L19,L25)</f>
        <v>53.958333333333336</v>
      </c>
      <c r="M5" s="607"/>
      <c r="N5" s="606">
        <f>AVERAGE(N6,N12,N19,N25)</f>
        <v>53.958333333333336</v>
      </c>
      <c r="O5" s="607"/>
      <c r="P5" s="606">
        <f>AVERAGE(P6,P12,P19,P25)</f>
        <v>53.958333333333336</v>
      </c>
      <c r="Q5" s="607"/>
      <c r="R5" s="606">
        <f>AVERAGE(R6,R12,R19,R25)</f>
        <v>53.958333333333336</v>
      </c>
      <c r="S5" s="607"/>
      <c r="T5" s="606">
        <f>AVERAGE(T6,T12,T19,T25)</f>
        <v>50.833333333333336</v>
      </c>
      <c r="U5" s="607"/>
      <c r="V5" s="606">
        <f>AVERAGE(V6,V12,V19,V25)</f>
        <v>48.333333333333336</v>
      </c>
      <c r="W5" s="641"/>
      <c r="X5" s="606">
        <f>AVERAGE(X6,X12,X19,X25)</f>
        <v>48.333333333333336</v>
      </c>
      <c r="Y5" s="607"/>
    </row>
    <row r="6" spans="1:25" s="26" customFormat="1" ht="104.25" customHeight="1" x14ac:dyDescent="0.25">
      <c r="A6" s="28"/>
      <c r="B6" s="752"/>
      <c r="C6" s="750" t="s">
        <v>545</v>
      </c>
      <c r="D6" s="28"/>
      <c r="E6" s="28"/>
      <c r="F6" s="901" t="s">
        <v>4550</v>
      </c>
      <c r="G6" s="502"/>
      <c r="H6" s="502"/>
      <c r="I6" s="502"/>
      <c r="J6" s="606">
        <f>AVERAGE(J7:J11)</f>
        <v>20</v>
      </c>
      <c r="K6" s="607"/>
      <c r="L6" s="607">
        <f>AVERAGE(L7:L11)</f>
        <v>20</v>
      </c>
      <c r="M6" s="607"/>
      <c r="N6" s="607">
        <f>AVERAGE(N7:N11)</f>
        <v>20</v>
      </c>
      <c r="O6" s="607"/>
      <c r="P6" s="607">
        <f>AVERAGE(P7:P11)</f>
        <v>20</v>
      </c>
      <c r="Q6" s="607"/>
      <c r="R6" s="607">
        <f>AVERAGE(R7:R11)</f>
        <v>20</v>
      </c>
      <c r="S6" s="607"/>
      <c r="T6" s="607">
        <f>AVERAGE(T7:T11)</f>
        <v>20</v>
      </c>
      <c r="U6" s="607"/>
      <c r="V6" s="607">
        <f>AVERAGE(V7:V11)</f>
        <v>20</v>
      </c>
      <c r="W6" s="641"/>
      <c r="X6" s="607">
        <f>AVERAGE(X7:X11)</f>
        <v>20</v>
      </c>
      <c r="Y6" s="607"/>
    </row>
    <row r="7" spans="1:25" ht="284.25" customHeight="1" x14ac:dyDescent="0.25">
      <c r="A7" s="564">
        <v>1</v>
      </c>
      <c r="B7" s="753"/>
      <c r="C7" s="564"/>
      <c r="D7" s="754" t="s">
        <v>12</v>
      </c>
      <c r="E7" s="754"/>
      <c r="F7" s="450" t="s">
        <v>7189</v>
      </c>
      <c r="G7" s="450" t="s">
        <v>5</v>
      </c>
      <c r="H7" s="450" t="s">
        <v>4551</v>
      </c>
      <c r="I7" s="450" t="s">
        <v>4552</v>
      </c>
      <c r="J7" s="430">
        <v>50</v>
      </c>
      <c r="K7" s="418" t="s">
        <v>1615</v>
      </c>
      <c r="L7" s="430">
        <v>50</v>
      </c>
      <c r="M7" s="446"/>
      <c r="N7" s="430">
        <v>50</v>
      </c>
      <c r="O7" s="430"/>
      <c r="P7" s="430">
        <v>50</v>
      </c>
      <c r="Q7" s="430"/>
      <c r="R7" s="430">
        <v>50</v>
      </c>
      <c r="S7" s="430"/>
      <c r="T7" s="430">
        <v>50</v>
      </c>
      <c r="U7" s="430"/>
      <c r="V7" s="430">
        <v>50</v>
      </c>
      <c r="W7" s="480"/>
      <c r="X7" s="430">
        <v>50</v>
      </c>
      <c r="Y7" s="419"/>
    </row>
    <row r="8" spans="1:25" ht="75" x14ac:dyDescent="0.25">
      <c r="A8" s="564">
        <v>2</v>
      </c>
      <c r="B8" s="753"/>
      <c r="C8" s="564"/>
      <c r="D8" s="754" t="s">
        <v>13</v>
      </c>
      <c r="E8" s="754"/>
      <c r="F8" s="450" t="s">
        <v>4555</v>
      </c>
      <c r="G8" s="450" t="s">
        <v>7</v>
      </c>
      <c r="H8" s="450" t="s">
        <v>4554</v>
      </c>
      <c r="I8" s="450" t="s">
        <v>8</v>
      </c>
      <c r="J8" s="430">
        <v>0</v>
      </c>
      <c r="K8" s="418" t="s">
        <v>5435</v>
      </c>
      <c r="L8" s="430">
        <v>0</v>
      </c>
      <c r="M8" s="608"/>
      <c r="N8" s="430">
        <v>0</v>
      </c>
      <c r="O8" s="423"/>
      <c r="P8" s="430">
        <v>0</v>
      </c>
      <c r="Q8" s="423"/>
      <c r="R8" s="430">
        <v>0</v>
      </c>
      <c r="S8" s="423"/>
      <c r="T8" s="430">
        <v>0</v>
      </c>
      <c r="U8" s="423"/>
      <c r="V8" s="430">
        <v>0</v>
      </c>
      <c r="W8" s="453"/>
      <c r="X8" s="430">
        <v>0</v>
      </c>
      <c r="Y8" s="422"/>
    </row>
    <row r="9" spans="1:25" ht="165" x14ac:dyDescent="0.25">
      <c r="A9" s="564">
        <v>3</v>
      </c>
      <c r="B9" s="753"/>
      <c r="C9" s="564"/>
      <c r="D9" s="754" t="s">
        <v>14</v>
      </c>
      <c r="E9" s="754"/>
      <c r="F9" s="450" t="s">
        <v>5132</v>
      </c>
      <c r="G9" s="450" t="s">
        <v>9</v>
      </c>
      <c r="H9" s="450" t="s">
        <v>10</v>
      </c>
      <c r="I9" s="450" t="s">
        <v>11</v>
      </c>
      <c r="J9" s="430">
        <v>0</v>
      </c>
      <c r="K9" s="430" t="s">
        <v>5435</v>
      </c>
      <c r="L9" s="430">
        <v>0</v>
      </c>
      <c r="M9" s="446"/>
      <c r="N9" s="430">
        <v>0</v>
      </c>
      <c r="O9" s="430"/>
      <c r="P9" s="430">
        <v>0</v>
      </c>
      <c r="Q9" s="430"/>
      <c r="R9" s="430">
        <v>0</v>
      </c>
      <c r="S9" s="430"/>
      <c r="T9" s="430">
        <v>0</v>
      </c>
      <c r="U9" s="430"/>
      <c r="V9" s="430">
        <v>0</v>
      </c>
      <c r="W9" s="480"/>
      <c r="X9" s="430">
        <v>0</v>
      </c>
      <c r="Y9" s="430"/>
    </row>
    <row r="10" spans="1:25" ht="165" x14ac:dyDescent="0.25">
      <c r="A10" s="564">
        <v>4</v>
      </c>
      <c r="B10" s="753"/>
      <c r="C10" s="564"/>
      <c r="D10" s="754" t="s">
        <v>15</v>
      </c>
      <c r="E10" s="754"/>
      <c r="F10" s="450" t="s">
        <v>5133</v>
      </c>
      <c r="G10" s="450" t="s">
        <v>5</v>
      </c>
      <c r="H10" s="450" t="s">
        <v>4551</v>
      </c>
      <c r="I10" s="450" t="s">
        <v>4552</v>
      </c>
      <c r="J10" s="430">
        <v>50</v>
      </c>
      <c r="K10" s="418" t="s">
        <v>1615</v>
      </c>
      <c r="L10" s="430">
        <v>50</v>
      </c>
      <c r="M10" s="446"/>
      <c r="N10" s="430">
        <v>50</v>
      </c>
      <c r="O10" s="430"/>
      <c r="P10" s="430">
        <v>50</v>
      </c>
      <c r="Q10" s="430"/>
      <c r="R10" s="430">
        <v>50</v>
      </c>
      <c r="S10" s="430"/>
      <c r="T10" s="430">
        <v>50</v>
      </c>
      <c r="U10" s="430"/>
      <c r="V10" s="430">
        <v>50</v>
      </c>
      <c r="W10" s="480"/>
      <c r="X10" s="430">
        <v>50</v>
      </c>
      <c r="Y10" s="420"/>
    </row>
    <row r="11" spans="1:25" ht="75" x14ac:dyDescent="0.25">
      <c r="A11" s="564">
        <v>5</v>
      </c>
      <c r="B11" s="753"/>
      <c r="C11" s="564"/>
      <c r="D11" s="754" t="s">
        <v>16</v>
      </c>
      <c r="E11" s="754"/>
      <c r="F11" s="450" t="s">
        <v>4565</v>
      </c>
      <c r="G11" s="450" t="s">
        <v>4564</v>
      </c>
      <c r="H11" s="450" t="s">
        <v>4554</v>
      </c>
      <c r="I11" s="450" t="s">
        <v>8</v>
      </c>
      <c r="J11" s="430">
        <v>0</v>
      </c>
      <c r="K11" s="418" t="s">
        <v>5436</v>
      </c>
      <c r="L11" s="430">
        <v>0</v>
      </c>
      <c r="M11" s="446"/>
      <c r="N11" s="430">
        <v>0</v>
      </c>
      <c r="O11" s="430"/>
      <c r="P11" s="430">
        <v>0</v>
      </c>
      <c r="Q11" s="430"/>
      <c r="R11" s="430">
        <v>0</v>
      </c>
      <c r="S11" s="430"/>
      <c r="T11" s="430">
        <v>0</v>
      </c>
      <c r="U11" s="430"/>
      <c r="V11" s="430">
        <v>0</v>
      </c>
      <c r="W11" s="480"/>
      <c r="X11" s="430">
        <v>0</v>
      </c>
      <c r="Y11" s="430"/>
    </row>
    <row r="12" spans="1:25" s="26" customFormat="1" ht="45" x14ac:dyDescent="0.25">
      <c r="A12" s="28"/>
      <c r="B12" s="755"/>
      <c r="C12" s="750" t="s">
        <v>546</v>
      </c>
      <c r="D12" s="750"/>
      <c r="E12" s="750"/>
      <c r="F12" s="901" t="s">
        <v>4566</v>
      </c>
      <c r="G12" s="901"/>
      <c r="H12" s="901"/>
      <c r="I12" s="901"/>
      <c r="J12" s="606">
        <f>AVERAGE(J13:J18)</f>
        <v>58.333333333333336</v>
      </c>
      <c r="L12" s="606">
        <f>AVERAGE(L13:L18)</f>
        <v>58.333333333333336</v>
      </c>
      <c r="N12" s="606">
        <f>AVERAGE(N13:N18)</f>
        <v>58.333333333333336</v>
      </c>
      <c r="P12" s="606">
        <f>AVERAGE(P13:P18)</f>
        <v>58.333333333333336</v>
      </c>
      <c r="R12" s="606">
        <f>AVERAGE(R13:R18)</f>
        <v>58.333333333333336</v>
      </c>
      <c r="T12" s="606">
        <f>AVERAGE(T13:T18)</f>
        <v>58.333333333333336</v>
      </c>
      <c r="V12" s="606">
        <f>AVERAGE(V13:V18)</f>
        <v>58.333333333333336</v>
      </c>
      <c r="W12" s="641"/>
      <c r="X12" s="606">
        <f>AVERAGE(X13:X18)</f>
        <v>58.333333333333336</v>
      </c>
    </row>
    <row r="13" spans="1:25" ht="255" x14ac:dyDescent="0.25">
      <c r="A13" s="564">
        <v>6</v>
      </c>
      <c r="B13" s="564"/>
      <c r="C13" s="564"/>
      <c r="D13" s="754" t="s">
        <v>17</v>
      </c>
      <c r="E13" s="754"/>
      <c r="F13" s="450" t="s">
        <v>4568</v>
      </c>
      <c r="G13" s="450" t="s">
        <v>5</v>
      </c>
      <c r="H13" s="450" t="s">
        <v>4551</v>
      </c>
      <c r="I13" s="450" t="s">
        <v>4552</v>
      </c>
      <c r="J13" s="441">
        <v>100</v>
      </c>
      <c r="K13" s="528" t="s">
        <v>5437</v>
      </c>
      <c r="L13" s="441">
        <v>100</v>
      </c>
      <c r="M13" s="440"/>
      <c r="N13" s="441">
        <v>100</v>
      </c>
      <c r="O13" s="422"/>
      <c r="P13" s="441">
        <v>100</v>
      </c>
      <c r="Q13" s="422"/>
      <c r="R13" s="441">
        <v>100</v>
      </c>
      <c r="S13" s="448"/>
      <c r="T13" s="441">
        <v>100</v>
      </c>
      <c r="U13" s="448"/>
      <c r="V13" s="441">
        <v>100</v>
      </c>
      <c r="W13" s="471"/>
      <c r="X13" s="441">
        <v>100</v>
      </c>
      <c r="Y13" s="448"/>
    </row>
    <row r="14" spans="1:25" ht="135" x14ac:dyDescent="0.25">
      <c r="A14" s="564">
        <v>7</v>
      </c>
      <c r="B14" s="564"/>
      <c r="C14" s="564"/>
      <c r="D14" s="754" t="s">
        <v>18</v>
      </c>
      <c r="E14" s="754"/>
      <c r="F14" s="450" t="s">
        <v>4567</v>
      </c>
      <c r="G14" s="450" t="s">
        <v>5</v>
      </c>
      <c r="H14" s="450" t="s">
        <v>4551</v>
      </c>
      <c r="I14" s="450" t="s">
        <v>4552</v>
      </c>
      <c r="J14" s="609">
        <v>100</v>
      </c>
      <c r="K14" s="580"/>
      <c r="L14" s="609">
        <v>100</v>
      </c>
      <c r="M14" s="417"/>
      <c r="N14" s="609">
        <v>100</v>
      </c>
      <c r="O14" s="422"/>
      <c r="P14" s="609">
        <v>100</v>
      </c>
      <c r="Q14" s="422"/>
      <c r="R14" s="609">
        <v>100</v>
      </c>
      <c r="S14" s="422"/>
      <c r="T14" s="609">
        <v>100</v>
      </c>
      <c r="U14" s="422"/>
      <c r="V14" s="609">
        <v>100</v>
      </c>
      <c r="W14" s="453"/>
      <c r="X14" s="609">
        <v>100</v>
      </c>
      <c r="Y14" s="416"/>
    </row>
    <row r="15" spans="1:25" ht="120" x14ac:dyDescent="0.25">
      <c r="A15" s="564">
        <v>8</v>
      </c>
      <c r="B15" s="564"/>
      <c r="C15" s="564"/>
      <c r="D15" s="754" t="s">
        <v>19</v>
      </c>
      <c r="E15" s="754"/>
      <c r="F15" s="450" t="s">
        <v>23</v>
      </c>
      <c r="G15" s="450" t="s">
        <v>5</v>
      </c>
      <c r="H15" s="450" t="s">
        <v>4551</v>
      </c>
      <c r="I15" s="450" t="s">
        <v>4552</v>
      </c>
      <c r="J15" s="609">
        <v>50</v>
      </c>
      <c r="K15" s="610" t="s">
        <v>5438</v>
      </c>
      <c r="L15" s="609">
        <v>50</v>
      </c>
      <c r="M15" s="440"/>
      <c r="N15" s="609">
        <v>50</v>
      </c>
      <c r="O15" s="422"/>
      <c r="P15" s="609">
        <v>50</v>
      </c>
      <c r="Q15" s="422"/>
      <c r="R15" s="609">
        <v>50</v>
      </c>
      <c r="S15" s="422"/>
      <c r="T15" s="609">
        <v>50</v>
      </c>
      <c r="U15" s="422"/>
      <c r="V15" s="609">
        <v>50</v>
      </c>
      <c r="W15" s="453"/>
      <c r="X15" s="609">
        <v>50</v>
      </c>
      <c r="Y15" s="422"/>
    </row>
    <row r="16" spans="1:25" ht="135" x14ac:dyDescent="0.25">
      <c r="A16" s="564">
        <v>9</v>
      </c>
      <c r="B16" s="564"/>
      <c r="C16" s="564"/>
      <c r="D16" s="754" t="s">
        <v>20</v>
      </c>
      <c r="E16" s="754"/>
      <c r="F16" s="450" t="s">
        <v>24</v>
      </c>
      <c r="G16" s="450" t="s">
        <v>26</v>
      </c>
      <c r="H16" s="450" t="s">
        <v>27</v>
      </c>
      <c r="I16" s="450" t="s">
        <v>28</v>
      </c>
      <c r="J16" s="441">
        <v>0</v>
      </c>
      <c r="K16" s="580" t="s">
        <v>5439</v>
      </c>
      <c r="L16" s="441">
        <v>0</v>
      </c>
      <c r="M16" s="440"/>
      <c r="N16" s="441">
        <v>0</v>
      </c>
      <c r="O16" s="422"/>
      <c r="P16" s="441">
        <v>0</v>
      </c>
      <c r="Q16" s="422"/>
      <c r="R16" s="441">
        <v>0</v>
      </c>
      <c r="S16" s="422"/>
      <c r="T16" s="441">
        <v>0</v>
      </c>
      <c r="U16" s="422"/>
      <c r="V16" s="441">
        <v>0</v>
      </c>
      <c r="W16" s="453"/>
      <c r="X16" s="441">
        <v>0</v>
      </c>
      <c r="Y16" s="422"/>
    </row>
    <row r="17" spans="1:25" ht="135" x14ac:dyDescent="0.25">
      <c r="A17" s="564">
        <v>10</v>
      </c>
      <c r="B17" s="564"/>
      <c r="C17" s="564"/>
      <c r="D17" s="754" t="s">
        <v>21</v>
      </c>
      <c r="E17" s="754"/>
      <c r="F17" s="450" t="s">
        <v>25</v>
      </c>
      <c r="G17" s="450" t="s">
        <v>26</v>
      </c>
      <c r="H17" s="450" t="s">
        <v>27</v>
      </c>
      <c r="I17" s="450" t="s">
        <v>28</v>
      </c>
      <c r="J17" s="441">
        <v>0</v>
      </c>
      <c r="K17" s="448"/>
      <c r="L17" s="441">
        <v>0</v>
      </c>
      <c r="M17" s="440"/>
      <c r="N17" s="441">
        <v>0</v>
      </c>
      <c r="O17" s="422"/>
      <c r="P17" s="441">
        <v>0</v>
      </c>
      <c r="Q17" s="422"/>
      <c r="R17" s="441">
        <v>0</v>
      </c>
      <c r="S17" s="422"/>
      <c r="T17" s="441">
        <v>0</v>
      </c>
      <c r="U17" s="422"/>
      <c r="V17" s="441">
        <v>0</v>
      </c>
      <c r="W17" s="453"/>
      <c r="X17" s="441">
        <v>0</v>
      </c>
      <c r="Y17" s="422"/>
    </row>
    <row r="18" spans="1:25" ht="89.25" x14ac:dyDescent="0.25">
      <c r="A18" s="564">
        <v>11</v>
      </c>
      <c r="B18" s="564"/>
      <c r="C18" s="564"/>
      <c r="D18" s="754" t="s">
        <v>22</v>
      </c>
      <c r="E18" s="754"/>
      <c r="F18" s="450" t="s">
        <v>4832</v>
      </c>
      <c r="G18" s="450" t="s">
        <v>4833</v>
      </c>
      <c r="H18" s="450" t="s">
        <v>27</v>
      </c>
      <c r="I18" s="450" t="s">
        <v>29</v>
      </c>
      <c r="J18" s="441">
        <v>100</v>
      </c>
      <c r="K18" s="528" t="s">
        <v>5440</v>
      </c>
      <c r="L18" s="441">
        <v>100</v>
      </c>
      <c r="M18" s="422"/>
      <c r="N18" s="441">
        <v>100</v>
      </c>
      <c r="O18" s="422"/>
      <c r="P18" s="441">
        <v>100</v>
      </c>
      <c r="Q18" s="422"/>
      <c r="R18" s="441">
        <v>100</v>
      </c>
      <c r="S18" s="422"/>
      <c r="T18" s="441">
        <v>100</v>
      </c>
      <c r="U18" s="422"/>
      <c r="V18" s="441">
        <v>100</v>
      </c>
      <c r="W18" s="453"/>
      <c r="X18" s="441">
        <v>100</v>
      </c>
      <c r="Y18" s="422"/>
    </row>
    <row r="19" spans="1:25" s="26" customFormat="1" ht="87" customHeight="1" x14ac:dyDescent="0.25">
      <c r="A19" s="28"/>
      <c r="B19" s="28"/>
      <c r="C19" s="750" t="s">
        <v>547</v>
      </c>
      <c r="D19" s="750"/>
      <c r="E19" s="750"/>
      <c r="F19" s="901" t="s">
        <v>522</v>
      </c>
      <c r="G19" s="901"/>
      <c r="H19" s="901"/>
      <c r="I19" s="901"/>
      <c r="J19" s="606">
        <f>AVERAGE(J20:J24)</f>
        <v>50</v>
      </c>
      <c r="K19" s="607"/>
      <c r="L19" s="606">
        <f>AVERAGE(L20:L24)</f>
        <v>50</v>
      </c>
      <c r="M19" s="607"/>
      <c r="N19" s="606">
        <f>AVERAGE(N20:N24)</f>
        <v>50</v>
      </c>
      <c r="O19" s="607"/>
      <c r="P19" s="606">
        <f>AVERAGE(P20:P24)</f>
        <v>50</v>
      </c>
      <c r="Q19" s="607"/>
      <c r="R19" s="606">
        <f>AVERAGE(R20:R24)</f>
        <v>50</v>
      </c>
      <c r="S19" s="607"/>
      <c r="T19" s="606">
        <f>AVERAGE(T20:T24)</f>
        <v>50</v>
      </c>
      <c r="U19" s="607"/>
      <c r="V19" s="606">
        <f>AVERAGE(V20:V24)</f>
        <v>40</v>
      </c>
      <c r="W19" s="641"/>
      <c r="X19" s="606">
        <f>AVERAGE(X20:X24)</f>
        <v>40</v>
      </c>
      <c r="Y19" s="607"/>
    </row>
    <row r="20" spans="1:25" ht="165" x14ac:dyDescent="0.25">
      <c r="A20" s="564">
        <v>12</v>
      </c>
      <c r="B20" s="564"/>
      <c r="D20" s="754" t="s">
        <v>30</v>
      </c>
      <c r="E20" s="754"/>
      <c r="F20" s="450" t="s">
        <v>35</v>
      </c>
      <c r="G20" s="450" t="s">
        <v>36</v>
      </c>
      <c r="H20" s="450" t="s">
        <v>37</v>
      </c>
      <c r="I20" s="450" t="s">
        <v>38</v>
      </c>
      <c r="J20" s="580">
        <v>0</v>
      </c>
      <c r="K20" s="448"/>
      <c r="L20" s="580">
        <v>0</v>
      </c>
      <c r="M20" s="417"/>
      <c r="N20" s="580">
        <v>0</v>
      </c>
      <c r="O20" s="416"/>
      <c r="P20" s="580">
        <v>0</v>
      </c>
      <c r="Q20" s="416"/>
      <c r="R20" s="580">
        <v>0</v>
      </c>
      <c r="S20" s="416"/>
      <c r="T20" s="580">
        <v>0</v>
      </c>
      <c r="U20" s="416"/>
      <c r="V20" s="580">
        <v>0</v>
      </c>
      <c r="W20" s="453"/>
      <c r="X20" s="580">
        <v>0</v>
      </c>
      <c r="Y20" s="416"/>
    </row>
    <row r="21" spans="1:25" ht="409.5" x14ac:dyDescent="0.25">
      <c r="A21" s="564">
        <v>13</v>
      </c>
      <c r="B21" s="564"/>
      <c r="C21" s="564"/>
      <c r="D21" s="754" t="s">
        <v>31</v>
      </c>
      <c r="E21" s="754"/>
      <c r="F21" s="450" t="s">
        <v>39</v>
      </c>
      <c r="G21" s="450" t="s">
        <v>40</v>
      </c>
      <c r="H21" s="450" t="s">
        <v>41</v>
      </c>
      <c r="I21" s="450" t="s">
        <v>42</v>
      </c>
      <c r="J21" s="580">
        <v>50</v>
      </c>
      <c r="K21" s="611" t="s">
        <v>5441</v>
      </c>
      <c r="L21" s="580">
        <v>50</v>
      </c>
      <c r="M21" s="440"/>
      <c r="N21" s="580">
        <v>50</v>
      </c>
      <c r="O21" s="422"/>
      <c r="P21" s="580">
        <v>50</v>
      </c>
      <c r="Q21" s="441"/>
      <c r="R21" s="580">
        <v>50</v>
      </c>
      <c r="S21" s="422"/>
      <c r="T21" s="580">
        <v>50</v>
      </c>
      <c r="U21" s="611" t="s">
        <v>5441</v>
      </c>
      <c r="V21" s="580">
        <v>0</v>
      </c>
      <c r="W21" s="453"/>
      <c r="X21" s="580">
        <v>0</v>
      </c>
      <c r="Y21" s="422"/>
    </row>
    <row r="22" spans="1:25" ht="293.25" x14ac:dyDescent="0.25">
      <c r="A22" s="564">
        <v>14</v>
      </c>
      <c r="B22" s="564"/>
      <c r="C22" s="564"/>
      <c r="D22" s="754" t="s">
        <v>32</v>
      </c>
      <c r="E22" s="754"/>
      <c r="F22" s="450" t="s">
        <v>43</v>
      </c>
      <c r="G22" s="450" t="s">
        <v>44</v>
      </c>
      <c r="H22" s="450" t="s">
        <v>45</v>
      </c>
      <c r="I22" s="450" t="s">
        <v>42</v>
      </c>
      <c r="J22" s="448">
        <v>100</v>
      </c>
      <c r="K22" s="528" t="s">
        <v>5442</v>
      </c>
      <c r="L22" s="448">
        <v>100</v>
      </c>
      <c r="M22" s="440"/>
      <c r="N22" s="448">
        <v>100</v>
      </c>
      <c r="O22" s="422"/>
      <c r="P22" s="448">
        <v>100</v>
      </c>
      <c r="Q22" s="422"/>
      <c r="R22" s="448">
        <v>100</v>
      </c>
      <c r="S22" s="422"/>
      <c r="T22" s="448">
        <v>100</v>
      </c>
      <c r="U22" s="422"/>
      <c r="V22" s="448">
        <v>100</v>
      </c>
      <c r="W22" s="453"/>
      <c r="X22" s="448">
        <v>100</v>
      </c>
      <c r="Y22" s="418" t="s">
        <v>5443</v>
      </c>
    </row>
    <row r="23" spans="1:25" ht="135" x14ac:dyDescent="0.25">
      <c r="A23" s="564">
        <v>15</v>
      </c>
      <c r="B23" s="564"/>
      <c r="C23" s="564"/>
      <c r="D23" s="754" t="s">
        <v>33</v>
      </c>
      <c r="E23" s="754"/>
      <c r="F23" s="450" t="s">
        <v>46</v>
      </c>
      <c r="G23" s="450" t="s">
        <v>47</v>
      </c>
      <c r="H23" s="450" t="s">
        <v>48</v>
      </c>
      <c r="I23" s="450" t="s">
        <v>49</v>
      </c>
      <c r="J23" s="448">
        <v>50</v>
      </c>
      <c r="K23" s="528" t="s">
        <v>5444</v>
      </c>
      <c r="L23" s="448">
        <v>50</v>
      </c>
      <c r="M23" s="440"/>
      <c r="N23" s="448">
        <v>50</v>
      </c>
      <c r="O23" s="422"/>
      <c r="P23" s="448">
        <v>50</v>
      </c>
      <c r="Q23" s="422"/>
      <c r="R23" s="448">
        <v>50</v>
      </c>
      <c r="S23" s="422"/>
      <c r="T23" s="448">
        <v>50</v>
      </c>
      <c r="U23" s="422"/>
      <c r="V23" s="448">
        <v>50</v>
      </c>
      <c r="W23" s="453"/>
      <c r="X23" s="448">
        <v>50</v>
      </c>
      <c r="Y23" s="422"/>
    </row>
    <row r="24" spans="1:25" ht="135" x14ac:dyDescent="0.25">
      <c r="A24" s="564">
        <v>16</v>
      </c>
      <c r="B24" s="564"/>
      <c r="C24" s="564"/>
      <c r="D24" s="754" t="s">
        <v>34</v>
      </c>
      <c r="E24" s="754"/>
      <c r="F24" s="450" t="s">
        <v>50</v>
      </c>
      <c r="G24" s="450" t="s">
        <v>51</v>
      </c>
      <c r="H24" s="450" t="s">
        <v>52</v>
      </c>
      <c r="I24" s="450" t="s">
        <v>53</v>
      </c>
      <c r="J24" s="448">
        <v>50</v>
      </c>
      <c r="K24" s="448" t="s">
        <v>5445</v>
      </c>
      <c r="L24" s="448">
        <v>50</v>
      </c>
      <c r="M24" s="422"/>
      <c r="N24" s="448">
        <v>50</v>
      </c>
      <c r="O24" s="422"/>
      <c r="P24" s="448">
        <v>50</v>
      </c>
      <c r="Q24" s="422"/>
      <c r="R24" s="448">
        <v>50</v>
      </c>
      <c r="S24" s="416"/>
      <c r="T24" s="448">
        <v>50</v>
      </c>
      <c r="U24" s="422"/>
      <c r="V24" s="448">
        <v>50</v>
      </c>
      <c r="W24" s="453"/>
      <c r="X24" s="448">
        <v>50</v>
      </c>
      <c r="Y24" s="422"/>
    </row>
    <row r="25" spans="1:25" s="26" customFormat="1" ht="60" x14ac:dyDescent="0.25">
      <c r="A25" s="28"/>
      <c r="B25" s="28"/>
      <c r="C25" s="750" t="s">
        <v>548</v>
      </c>
      <c r="D25" s="750"/>
      <c r="E25" s="750"/>
      <c r="F25" s="901" t="s">
        <v>523</v>
      </c>
      <c r="G25" s="901"/>
      <c r="H25" s="901"/>
      <c r="I25" s="901"/>
      <c r="J25" s="606">
        <f>AVERAGE(J26:J29)</f>
        <v>87.5</v>
      </c>
      <c r="L25" s="606">
        <f>AVERAGE(L26:L29)</f>
        <v>87.5</v>
      </c>
      <c r="N25" s="606">
        <f>AVERAGE(N26:N29)</f>
        <v>87.5</v>
      </c>
      <c r="P25" s="606">
        <f>AVERAGE(P26:P29)</f>
        <v>87.5</v>
      </c>
      <c r="R25" s="606">
        <f>AVERAGE(R26:R29)</f>
        <v>87.5</v>
      </c>
      <c r="T25" s="606">
        <f>AVERAGE(T26:T29)</f>
        <v>75</v>
      </c>
      <c r="U25" s="606"/>
      <c r="V25" s="606">
        <f>AVERAGE(V26:V29)</f>
        <v>75</v>
      </c>
      <c r="W25" s="641"/>
      <c r="X25" s="606">
        <f>AVERAGE(X26:X29)</f>
        <v>75</v>
      </c>
      <c r="Y25" s="606"/>
    </row>
    <row r="26" spans="1:25" ht="114.75" x14ac:dyDescent="0.25">
      <c r="A26" s="564">
        <v>17</v>
      </c>
      <c r="B26" s="564"/>
      <c r="C26" s="564"/>
      <c r="D26" s="754" t="s">
        <v>54</v>
      </c>
      <c r="E26" s="754"/>
      <c r="F26" s="450" t="s">
        <v>57</v>
      </c>
      <c r="G26" s="450" t="s">
        <v>58</v>
      </c>
      <c r="H26" s="450" t="s">
        <v>59</v>
      </c>
      <c r="I26" s="450" t="s">
        <v>60</v>
      </c>
      <c r="J26" s="448">
        <v>50</v>
      </c>
      <c r="K26" s="528" t="s">
        <v>5446</v>
      </c>
      <c r="L26" s="448">
        <v>50</v>
      </c>
      <c r="M26" s="440"/>
      <c r="N26" s="448">
        <v>50</v>
      </c>
      <c r="O26" s="422"/>
      <c r="P26" s="448">
        <v>50</v>
      </c>
      <c r="Q26" s="422"/>
      <c r="R26" s="448">
        <v>50</v>
      </c>
      <c r="S26" s="422"/>
      <c r="T26" s="448">
        <v>50</v>
      </c>
      <c r="U26" s="422"/>
      <c r="V26" s="448">
        <v>50</v>
      </c>
      <c r="W26" s="453"/>
      <c r="X26" s="448">
        <v>50</v>
      </c>
      <c r="Y26" s="422"/>
    </row>
    <row r="27" spans="1:25" ht="180" x14ac:dyDescent="0.25">
      <c r="A27" s="564">
        <v>18</v>
      </c>
      <c r="B27" s="564"/>
      <c r="C27" s="564"/>
      <c r="D27" s="754" t="s">
        <v>56</v>
      </c>
      <c r="E27" s="754"/>
      <c r="F27" s="450" t="s">
        <v>61</v>
      </c>
      <c r="G27" s="450" t="s">
        <v>5</v>
      </c>
      <c r="H27" s="450" t="s">
        <v>4551</v>
      </c>
      <c r="I27" s="450" t="s">
        <v>4552</v>
      </c>
      <c r="J27" s="448">
        <v>100</v>
      </c>
      <c r="K27" s="448"/>
      <c r="L27" s="448">
        <v>100</v>
      </c>
      <c r="M27" s="440"/>
      <c r="N27" s="448">
        <v>100</v>
      </c>
      <c r="O27" s="422"/>
      <c r="P27" s="448">
        <v>100</v>
      </c>
      <c r="Q27" s="422"/>
      <c r="R27" s="448">
        <v>100</v>
      </c>
      <c r="S27" s="422"/>
      <c r="T27" s="448">
        <v>100</v>
      </c>
      <c r="U27" s="422"/>
      <c r="V27" s="448">
        <v>100</v>
      </c>
      <c r="W27" s="453"/>
      <c r="X27" s="448">
        <v>100</v>
      </c>
      <c r="Y27" s="422"/>
    </row>
    <row r="28" spans="1:25" ht="165" x14ac:dyDescent="0.25">
      <c r="A28" s="564">
        <v>19</v>
      </c>
      <c r="B28" s="564"/>
      <c r="C28" s="564"/>
      <c r="D28" s="754" t="s">
        <v>66</v>
      </c>
      <c r="E28" s="754"/>
      <c r="F28" s="450" t="s">
        <v>7190</v>
      </c>
      <c r="G28" s="450" t="s">
        <v>5</v>
      </c>
      <c r="H28" s="450" t="s">
        <v>4551</v>
      </c>
      <c r="I28" s="450" t="s">
        <v>4552</v>
      </c>
      <c r="J28" s="580">
        <v>100</v>
      </c>
      <c r="K28" s="528" t="s">
        <v>5447</v>
      </c>
      <c r="L28" s="580">
        <v>100</v>
      </c>
      <c r="M28" s="528" t="s">
        <v>5448</v>
      </c>
      <c r="N28" s="580">
        <v>100</v>
      </c>
      <c r="O28" s="422"/>
      <c r="P28" s="580">
        <v>100</v>
      </c>
      <c r="Q28" s="422"/>
      <c r="R28" s="580">
        <v>100</v>
      </c>
      <c r="S28" s="528" t="s">
        <v>5449</v>
      </c>
      <c r="T28" s="580">
        <v>50</v>
      </c>
      <c r="U28" s="422"/>
      <c r="V28" s="580">
        <v>50</v>
      </c>
      <c r="W28" s="453"/>
      <c r="X28" s="580">
        <v>50</v>
      </c>
      <c r="Y28" s="612" t="s">
        <v>5450</v>
      </c>
    </row>
    <row r="29" spans="1:25" ht="105" x14ac:dyDescent="0.25">
      <c r="A29" s="564">
        <v>20</v>
      </c>
      <c r="B29" s="564"/>
      <c r="C29" s="564"/>
      <c r="D29" s="754" t="s">
        <v>55</v>
      </c>
      <c r="E29" s="754"/>
      <c r="F29" s="450" t="s">
        <v>62</v>
      </c>
      <c r="G29" s="450" t="s">
        <v>63</v>
      </c>
      <c r="H29" s="450" t="s">
        <v>64</v>
      </c>
      <c r="I29" s="450" t="s">
        <v>65</v>
      </c>
      <c r="J29" s="448">
        <v>100</v>
      </c>
      <c r="K29" s="580" t="s">
        <v>5451</v>
      </c>
      <c r="L29" s="448">
        <v>100</v>
      </c>
      <c r="M29" s="440"/>
      <c r="N29" s="448">
        <v>100</v>
      </c>
      <c r="O29" s="422"/>
      <c r="P29" s="448">
        <v>100</v>
      </c>
      <c r="Q29" s="422"/>
      <c r="R29" s="448">
        <v>100</v>
      </c>
      <c r="S29" s="422"/>
      <c r="T29" s="448">
        <v>100</v>
      </c>
      <c r="U29" s="422"/>
      <c r="V29" s="448">
        <v>100</v>
      </c>
      <c r="W29" s="453"/>
      <c r="X29" s="448">
        <v>100</v>
      </c>
      <c r="Y29" s="422"/>
    </row>
    <row r="30" spans="1:25" s="26" customFormat="1" ht="108.75" customHeight="1" x14ac:dyDescent="0.25">
      <c r="A30" s="28"/>
      <c r="B30" s="750" t="s">
        <v>7172</v>
      </c>
      <c r="C30" s="28"/>
      <c r="D30" s="28"/>
      <c r="E30" s="28"/>
      <c r="F30" s="502" t="s">
        <v>7191</v>
      </c>
      <c r="G30" s="502"/>
      <c r="H30" s="502"/>
      <c r="I30" s="502"/>
      <c r="J30" s="606">
        <f>AVERAGE(J31,J41,J60,J66)</f>
        <v>51.488095238095241</v>
      </c>
      <c r="K30" s="607"/>
      <c r="L30" s="606">
        <f>AVERAGE(L31,L41,L60,L66)</f>
        <v>51.488095238095241</v>
      </c>
      <c r="M30" s="607"/>
      <c r="N30" s="606">
        <f>AVERAGE(N31,N41,N60,N66)</f>
        <v>50.595238095238095</v>
      </c>
      <c r="O30" s="607"/>
      <c r="P30" s="606">
        <f>AVERAGE(P31,P41,P60,P66)</f>
        <v>50.595238095238095</v>
      </c>
      <c r="Q30" s="607"/>
      <c r="R30" s="606">
        <f>AVERAGE(R31,R41,R60,R66)</f>
        <v>50.595238095238095</v>
      </c>
      <c r="S30" s="607"/>
      <c r="T30" s="606">
        <f>AVERAGE(T31,T41,T60,T66)</f>
        <v>50.595238095238095</v>
      </c>
      <c r="U30" s="607"/>
      <c r="V30" s="606">
        <f>AVERAGE(V31,V41,V60,V66)</f>
        <v>50.595238095238095</v>
      </c>
      <c r="W30" s="641"/>
      <c r="X30" s="606">
        <f>AVERAGE(X31,X41,X60,X66)</f>
        <v>52.261904761904759</v>
      </c>
      <c r="Y30" s="607"/>
    </row>
    <row r="31" spans="1:25" s="26" customFormat="1" ht="97.5" customHeight="1" x14ac:dyDescent="0.25">
      <c r="A31" s="28"/>
      <c r="B31" s="28"/>
      <c r="C31" s="750" t="s">
        <v>549</v>
      </c>
      <c r="D31" s="28"/>
      <c r="E31" s="28"/>
      <c r="F31" s="502" t="s">
        <v>5021</v>
      </c>
      <c r="G31" s="502"/>
      <c r="H31" s="502"/>
      <c r="I31" s="502"/>
      <c r="J31" s="606">
        <f>AVERAGE(J32:J35,J38:J40)</f>
        <v>39.285714285714285</v>
      </c>
      <c r="K31" s="607"/>
      <c r="L31" s="606">
        <f>AVERAGE(L32:L35,L38:L40)</f>
        <v>39.285714285714285</v>
      </c>
      <c r="M31" s="607"/>
      <c r="N31" s="606">
        <f>AVERAGE(N32:N35,N38:N40)</f>
        <v>35.714285714285715</v>
      </c>
      <c r="O31" s="607"/>
      <c r="P31" s="606">
        <f>AVERAGE(P32:P35,P38:P40)</f>
        <v>35.714285714285715</v>
      </c>
      <c r="Q31" s="607"/>
      <c r="R31" s="606">
        <f>AVERAGE(R32:R35,R38:R40)</f>
        <v>35.714285714285715</v>
      </c>
      <c r="S31" s="607"/>
      <c r="T31" s="606">
        <f>AVERAGE(T32:T35,T38:T40)</f>
        <v>35.714285714285715</v>
      </c>
      <c r="U31" s="607"/>
      <c r="V31" s="606">
        <f>AVERAGE(V32:V35,V38:V40)</f>
        <v>35.714285714285715</v>
      </c>
      <c r="W31" s="641"/>
      <c r="X31" s="606">
        <f>AVERAGE(X32:X35,X38:X40)</f>
        <v>35.714285714285715</v>
      </c>
      <c r="Y31" s="607"/>
    </row>
    <row r="32" spans="1:25" ht="117.75" customHeight="1" x14ac:dyDescent="0.25">
      <c r="A32" s="564">
        <v>21</v>
      </c>
      <c r="B32" s="564"/>
      <c r="C32" s="564"/>
      <c r="D32" s="754" t="s">
        <v>67</v>
      </c>
      <c r="E32" s="754"/>
      <c r="F32" s="450" t="s">
        <v>73</v>
      </c>
      <c r="G32" s="450" t="s">
        <v>74</v>
      </c>
      <c r="H32" s="450" t="s">
        <v>75</v>
      </c>
      <c r="I32" s="450" t="s">
        <v>76</v>
      </c>
      <c r="J32" s="441">
        <v>0</v>
      </c>
      <c r="K32" s="528" t="s">
        <v>5452</v>
      </c>
      <c r="L32" s="441">
        <v>0</v>
      </c>
      <c r="M32" s="440"/>
      <c r="N32" s="441">
        <v>0</v>
      </c>
      <c r="O32" s="422"/>
      <c r="P32" s="441">
        <v>0</v>
      </c>
      <c r="Q32" s="450"/>
      <c r="R32" s="441">
        <v>0</v>
      </c>
      <c r="S32" s="422"/>
      <c r="T32" s="441">
        <v>0</v>
      </c>
      <c r="U32" s="422"/>
      <c r="V32" s="441">
        <v>0</v>
      </c>
      <c r="W32" s="480"/>
      <c r="X32" s="441">
        <v>0</v>
      </c>
      <c r="Y32" s="419"/>
    </row>
    <row r="33" spans="1:25" ht="45" x14ac:dyDescent="0.25">
      <c r="A33" s="564">
        <v>22</v>
      </c>
      <c r="B33" s="564"/>
      <c r="C33" s="564"/>
      <c r="D33" s="754" t="s">
        <v>68</v>
      </c>
      <c r="E33" s="754"/>
      <c r="F33" s="450" t="s">
        <v>77</v>
      </c>
      <c r="G33" s="450" t="s">
        <v>4837</v>
      </c>
      <c r="H33" s="450" t="s">
        <v>4838</v>
      </c>
      <c r="I33" s="450" t="s">
        <v>78</v>
      </c>
      <c r="J33" s="509">
        <v>50</v>
      </c>
      <c r="K33" s="511" t="s">
        <v>5453</v>
      </c>
      <c r="L33" s="509">
        <v>50</v>
      </c>
      <c r="M33" s="440"/>
      <c r="N33" s="509">
        <v>50</v>
      </c>
      <c r="O33" s="422"/>
      <c r="P33" s="509">
        <v>50</v>
      </c>
      <c r="Q33" s="422"/>
      <c r="R33" s="509">
        <v>50</v>
      </c>
      <c r="S33" s="422"/>
      <c r="T33" s="509">
        <v>50</v>
      </c>
      <c r="U33" s="422"/>
      <c r="V33" s="509">
        <v>50</v>
      </c>
      <c r="W33" s="453"/>
      <c r="X33" s="509">
        <v>50</v>
      </c>
      <c r="Y33" s="422"/>
    </row>
    <row r="34" spans="1:25" ht="90" x14ac:dyDescent="0.25">
      <c r="A34" s="564">
        <v>23</v>
      </c>
      <c r="B34" s="564"/>
      <c r="C34" s="564"/>
      <c r="D34" s="754" t="s">
        <v>72</v>
      </c>
      <c r="E34" s="754"/>
      <c r="F34" s="450" t="s">
        <v>79</v>
      </c>
      <c r="G34" s="450" t="s">
        <v>80</v>
      </c>
      <c r="H34" s="450" t="s">
        <v>4843</v>
      </c>
      <c r="I34" s="450" t="s">
        <v>4845</v>
      </c>
      <c r="J34" s="441">
        <v>100</v>
      </c>
      <c r="K34" s="448"/>
      <c r="L34" s="441">
        <v>100</v>
      </c>
      <c r="M34" s="440"/>
      <c r="N34" s="441">
        <v>100</v>
      </c>
      <c r="O34" s="422"/>
      <c r="P34" s="441">
        <v>100</v>
      </c>
      <c r="Q34" s="422"/>
      <c r="R34" s="441">
        <v>100</v>
      </c>
      <c r="S34" s="442"/>
      <c r="T34" s="441">
        <v>100</v>
      </c>
      <c r="U34" s="442"/>
      <c r="V34" s="441">
        <v>100</v>
      </c>
      <c r="W34" s="453"/>
      <c r="X34" s="441">
        <v>100</v>
      </c>
      <c r="Y34" s="422"/>
    </row>
    <row r="35" spans="1:25" s="52" customFormat="1" ht="51.75" x14ac:dyDescent="0.25">
      <c r="A35" s="31">
        <v>24</v>
      </c>
      <c r="B35" s="31"/>
      <c r="C35" s="31"/>
      <c r="D35" s="756" t="s">
        <v>640</v>
      </c>
      <c r="E35" s="756"/>
      <c r="F35" s="517" t="s">
        <v>640</v>
      </c>
      <c r="G35" s="517"/>
      <c r="H35" s="517"/>
      <c r="I35" s="517"/>
      <c r="J35" s="613">
        <f>AVERAGE(J36:J37)</f>
        <v>75</v>
      </c>
      <c r="K35" s="613"/>
      <c r="L35" s="613">
        <f>AVERAGE(L36:L37)</f>
        <v>75</v>
      </c>
      <c r="M35" s="614"/>
      <c r="N35" s="613">
        <f>AVERAGE(N36:N37)</f>
        <v>50</v>
      </c>
      <c r="O35" s="615"/>
      <c r="P35" s="613">
        <f>AVERAGE(P36:P37)</f>
        <v>50</v>
      </c>
      <c r="Q35" s="615"/>
      <c r="R35" s="613">
        <f>AVERAGE(R36:R37)</f>
        <v>50</v>
      </c>
      <c r="S35" s="429"/>
      <c r="T35" s="613">
        <f>AVERAGE(T36:T37)</f>
        <v>50</v>
      </c>
      <c r="U35" s="429"/>
      <c r="V35" s="613">
        <f>AVERAGE(V36:V37)</f>
        <v>50</v>
      </c>
      <c r="W35" s="479"/>
      <c r="X35" s="613">
        <f>AVERAGE(X36:X37)</f>
        <v>50</v>
      </c>
      <c r="Y35" s="615"/>
    </row>
    <row r="36" spans="1:25" ht="267.75" x14ac:dyDescent="0.25">
      <c r="A36" s="564" t="s">
        <v>550</v>
      </c>
      <c r="B36" s="564"/>
      <c r="C36" s="564"/>
      <c r="D36" s="754"/>
      <c r="E36" s="754" t="s">
        <v>6971</v>
      </c>
      <c r="F36" s="450" t="s">
        <v>4851</v>
      </c>
      <c r="G36" s="450" t="s">
        <v>81</v>
      </c>
      <c r="H36" s="450" t="s">
        <v>5134</v>
      </c>
      <c r="I36" s="450" t="s">
        <v>82</v>
      </c>
      <c r="J36" s="430">
        <v>50</v>
      </c>
      <c r="K36" s="528" t="s">
        <v>5454</v>
      </c>
      <c r="L36" s="430">
        <v>50</v>
      </c>
      <c r="M36" s="440" t="s">
        <v>5455</v>
      </c>
      <c r="N36" s="430">
        <v>0</v>
      </c>
      <c r="O36" s="422"/>
      <c r="P36" s="430">
        <v>0</v>
      </c>
      <c r="Q36" s="422"/>
      <c r="R36" s="430">
        <v>0</v>
      </c>
      <c r="S36" s="422"/>
      <c r="T36" s="430">
        <v>0</v>
      </c>
      <c r="U36" s="422"/>
      <c r="V36" s="430">
        <v>0</v>
      </c>
      <c r="W36" s="453"/>
      <c r="X36" s="430">
        <v>0</v>
      </c>
      <c r="Y36" s="422"/>
    </row>
    <row r="37" spans="1:25" ht="216.75" x14ac:dyDescent="0.25">
      <c r="A37" s="564" t="s">
        <v>551</v>
      </c>
      <c r="B37" s="564"/>
      <c r="C37" s="564"/>
      <c r="D37" s="754"/>
      <c r="E37" s="754" t="s">
        <v>6972</v>
      </c>
      <c r="F37" s="450" t="s">
        <v>83</v>
      </c>
      <c r="G37" s="450" t="s">
        <v>84</v>
      </c>
      <c r="H37" s="450" t="s">
        <v>5139</v>
      </c>
      <c r="I37" s="450" t="s">
        <v>5135</v>
      </c>
      <c r="J37" s="430">
        <v>100</v>
      </c>
      <c r="K37" s="528" t="s">
        <v>5456</v>
      </c>
      <c r="L37" s="430">
        <v>100</v>
      </c>
      <c r="M37" s="440"/>
      <c r="N37" s="430">
        <v>100</v>
      </c>
      <c r="O37" s="422"/>
      <c r="P37" s="430">
        <v>100</v>
      </c>
      <c r="Q37" s="422"/>
      <c r="R37" s="430">
        <v>100</v>
      </c>
      <c r="S37" s="422"/>
      <c r="T37" s="430">
        <v>100</v>
      </c>
      <c r="U37" s="422"/>
      <c r="V37" s="430">
        <v>100</v>
      </c>
      <c r="W37" s="453"/>
      <c r="X37" s="430">
        <v>100</v>
      </c>
      <c r="Y37" s="422"/>
    </row>
    <row r="38" spans="1:25" ht="90" x14ac:dyDescent="0.25">
      <c r="A38" s="564">
        <v>25</v>
      </c>
      <c r="B38" s="564"/>
      <c r="C38" s="564"/>
      <c r="D38" s="754" t="s">
        <v>69</v>
      </c>
      <c r="E38" s="754"/>
      <c r="F38" s="450" t="s">
        <v>85</v>
      </c>
      <c r="G38" s="450" t="s">
        <v>86</v>
      </c>
      <c r="H38" s="450" t="s">
        <v>87</v>
      </c>
      <c r="I38" s="450" t="s">
        <v>4857</v>
      </c>
      <c r="J38" s="430">
        <v>50</v>
      </c>
      <c r="K38" s="528" t="s">
        <v>5457</v>
      </c>
      <c r="L38" s="430">
        <v>50</v>
      </c>
      <c r="M38" s="440"/>
      <c r="N38" s="430">
        <v>50</v>
      </c>
      <c r="O38" s="422"/>
      <c r="P38" s="430">
        <v>50</v>
      </c>
      <c r="Q38" s="422"/>
      <c r="R38" s="430">
        <v>50</v>
      </c>
      <c r="S38" s="422"/>
      <c r="T38" s="430">
        <v>50</v>
      </c>
      <c r="U38" s="422"/>
      <c r="V38" s="430">
        <v>50</v>
      </c>
      <c r="W38" s="453"/>
      <c r="X38" s="430">
        <v>50</v>
      </c>
      <c r="Y38" s="422"/>
    </row>
    <row r="39" spans="1:25" ht="90" x14ac:dyDescent="0.25">
      <c r="A39" s="564">
        <v>26</v>
      </c>
      <c r="B39" s="564"/>
      <c r="C39" s="564"/>
      <c r="D39" s="754" t="s">
        <v>70</v>
      </c>
      <c r="E39" s="754"/>
      <c r="F39" s="450" t="s">
        <v>88</v>
      </c>
      <c r="G39" s="450" t="s">
        <v>4861</v>
      </c>
      <c r="H39" s="450" t="s">
        <v>4860</v>
      </c>
      <c r="I39" s="450" t="s">
        <v>4859</v>
      </c>
      <c r="J39" s="430">
        <v>0</v>
      </c>
      <c r="K39" s="448"/>
      <c r="L39" s="430">
        <v>0</v>
      </c>
      <c r="M39" s="440"/>
      <c r="N39" s="430">
        <v>0</v>
      </c>
      <c r="O39" s="422"/>
      <c r="P39" s="430">
        <v>0</v>
      </c>
      <c r="Q39" s="422"/>
      <c r="R39" s="430">
        <v>0</v>
      </c>
      <c r="S39" s="422"/>
      <c r="T39" s="430">
        <v>0</v>
      </c>
      <c r="U39" s="422"/>
      <c r="V39" s="430">
        <v>0</v>
      </c>
      <c r="W39" s="453"/>
      <c r="X39" s="430">
        <v>0</v>
      </c>
      <c r="Y39" s="416"/>
    </row>
    <row r="40" spans="1:25" ht="90" x14ac:dyDescent="0.25">
      <c r="A40" s="564">
        <v>27</v>
      </c>
      <c r="B40" s="564"/>
      <c r="C40" s="564"/>
      <c r="D40" s="754" t="s">
        <v>71</v>
      </c>
      <c r="E40" s="754"/>
      <c r="F40" s="450" t="s">
        <v>89</v>
      </c>
      <c r="G40" s="450" t="s">
        <v>4862</v>
      </c>
      <c r="H40" s="450" t="s">
        <v>4860</v>
      </c>
      <c r="I40" s="450" t="s">
        <v>4859</v>
      </c>
      <c r="J40" s="430">
        <v>0</v>
      </c>
      <c r="K40" s="448"/>
      <c r="L40" s="430">
        <v>0</v>
      </c>
      <c r="M40" s="440"/>
      <c r="N40" s="430">
        <v>0</v>
      </c>
      <c r="O40" s="422"/>
      <c r="P40" s="430">
        <v>0</v>
      </c>
      <c r="Q40" s="422"/>
      <c r="R40" s="430">
        <v>0</v>
      </c>
      <c r="S40" s="422"/>
      <c r="T40" s="430">
        <v>0</v>
      </c>
      <c r="U40" s="422"/>
      <c r="V40" s="430">
        <v>0</v>
      </c>
      <c r="W40" s="453"/>
      <c r="X40" s="430">
        <v>0</v>
      </c>
      <c r="Y40" s="416"/>
    </row>
    <row r="41" spans="1:25" s="26" customFormat="1" ht="148.5" customHeight="1" x14ac:dyDescent="0.25">
      <c r="A41" s="28"/>
      <c r="B41" s="28"/>
      <c r="C41" s="750" t="s">
        <v>552</v>
      </c>
      <c r="D41" s="28"/>
      <c r="E41" s="28"/>
      <c r="F41" s="502" t="s">
        <v>5136</v>
      </c>
      <c r="G41" s="502"/>
      <c r="H41" s="502"/>
      <c r="I41" s="502"/>
      <c r="J41" s="616">
        <f>AVERAGE(J42,J49,J57:J59)</f>
        <v>23.333333333333336</v>
      </c>
      <c r="K41" s="616"/>
      <c r="L41" s="616">
        <f>AVERAGE(L42,L49,L57:L59)</f>
        <v>23.333333333333336</v>
      </c>
      <c r="M41" s="617"/>
      <c r="N41" s="616">
        <f>AVERAGE(N42,N49,N57:N59)</f>
        <v>23.333333333333336</v>
      </c>
      <c r="O41" s="618"/>
      <c r="P41" s="616">
        <f>AVERAGE(P42,P49,P57:P59)</f>
        <v>23.333333333333336</v>
      </c>
      <c r="Q41" s="618"/>
      <c r="R41" s="616">
        <f>AVERAGE(R42,R49,R57:R59)</f>
        <v>23.333333333333336</v>
      </c>
      <c r="S41" s="618"/>
      <c r="T41" s="616">
        <f>AVERAGE(T42,T49,T57:T59)</f>
        <v>23.333333333333336</v>
      </c>
      <c r="U41" s="618"/>
      <c r="V41" s="616">
        <f>AVERAGE(V42,V49,V57:V59)</f>
        <v>23.333333333333336</v>
      </c>
      <c r="W41" s="641"/>
      <c r="X41" s="616">
        <f>AVERAGE(X42,X49,X57:X59)</f>
        <v>30</v>
      </c>
      <c r="Y41" s="618"/>
    </row>
    <row r="42" spans="1:25" s="52" customFormat="1" ht="148.5" customHeight="1" x14ac:dyDescent="0.3">
      <c r="A42" s="31">
        <v>28</v>
      </c>
      <c r="B42" s="31"/>
      <c r="C42" s="758"/>
      <c r="D42" s="759" t="s">
        <v>641</v>
      </c>
      <c r="E42" s="759"/>
      <c r="F42" s="516" t="s">
        <v>641</v>
      </c>
      <c r="G42" s="516"/>
      <c r="H42" s="516"/>
      <c r="I42" s="516"/>
      <c r="J42" s="613">
        <f>AVERAGE(J43:J48)</f>
        <v>66.666666666666671</v>
      </c>
      <c r="K42" s="520"/>
      <c r="L42" s="613">
        <f>AVERAGE(L43:L48)</f>
        <v>66.666666666666671</v>
      </c>
      <c r="M42" s="614"/>
      <c r="N42" s="613">
        <f>AVERAGE(N43:N48)</f>
        <v>66.666666666666671</v>
      </c>
      <c r="O42" s="615"/>
      <c r="P42" s="613">
        <f>AVERAGE(P43:P48)</f>
        <v>66.666666666666671</v>
      </c>
      <c r="Q42" s="615"/>
      <c r="R42" s="613">
        <f>AVERAGE(R43:R48)</f>
        <v>66.666666666666671</v>
      </c>
      <c r="S42" s="615"/>
      <c r="T42" s="613">
        <f>AVERAGE(T43:T48)</f>
        <v>66.666666666666671</v>
      </c>
      <c r="U42" s="615"/>
      <c r="V42" s="613">
        <f>AVERAGE(V43:V48)</f>
        <v>66.666666666666671</v>
      </c>
      <c r="W42" s="615"/>
      <c r="X42" s="613">
        <f>AVERAGE(X43:X48)</f>
        <v>100</v>
      </c>
      <c r="Y42" s="615"/>
    </row>
    <row r="43" spans="1:25" ht="229.5" x14ac:dyDescent="0.25">
      <c r="A43" s="564" t="s">
        <v>553</v>
      </c>
      <c r="B43" s="564"/>
      <c r="C43" s="564"/>
      <c r="D43" s="564"/>
      <c r="E43" s="754" t="s">
        <v>6973</v>
      </c>
      <c r="F43" s="450" t="s">
        <v>90</v>
      </c>
      <c r="G43" s="450" t="s">
        <v>91</v>
      </c>
      <c r="H43" s="450" t="s">
        <v>92</v>
      </c>
      <c r="I43" s="450" t="s">
        <v>93</v>
      </c>
      <c r="J43" s="448">
        <v>50</v>
      </c>
      <c r="K43" s="528" t="s">
        <v>5458</v>
      </c>
      <c r="L43" s="448">
        <v>50</v>
      </c>
      <c r="M43" s="440"/>
      <c r="N43" s="448">
        <v>50</v>
      </c>
      <c r="O43" s="422"/>
      <c r="P43" s="448">
        <v>50</v>
      </c>
      <c r="Q43" s="422"/>
      <c r="R43" s="448">
        <v>50</v>
      </c>
      <c r="S43" s="422"/>
      <c r="T43" s="448">
        <v>50</v>
      </c>
      <c r="U43" s="528" t="s">
        <v>5459</v>
      </c>
      <c r="V43" s="448">
        <v>50</v>
      </c>
      <c r="W43" s="528" t="s">
        <v>5459</v>
      </c>
      <c r="X43" s="444">
        <v>100</v>
      </c>
      <c r="Y43" s="422"/>
    </row>
    <row r="44" spans="1:25" ht="102" x14ac:dyDescent="0.25">
      <c r="A44" s="564" t="s">
        <v>554</v>
      </c>
      <c r="B44" s="564"/>
      <c r="C44" s="564"/>
      <c r="D44" s="564"/>
      <c r="E44" s="754" t="s">
        <v>6974</v>
      </c>
      <c r="F44" s="450" t="s">
        <v>96</v>
      </c>
      <c r="G44" s="450" t="s">
        <v>97</v>
      </c>
      <c r="H44" s="450" t="s">
        <v>98</v>
      </c>
      <c r="I44" s="450" t="s">
        <v>99</v>
      </c>
      <c r="J44" s="448">
        <v>50</v>
      </c>
      <c r="K44" s="528" t="s">
        <v>5460</v>
      </c>
      <c r="L44" s="448">
        <v>50</v>
      </c>
      <c r="M44" s="440"/>
      <c r="N44" s="448">
        <v>50</v>
      </c>
      <c r="O44" s="422"/>
      <c r="P44" s="448">
        <v>50</v>
      </c>
      <c r="Q44" s="422"/>
      <c r="R44" s="448">
        <v>50</v>
      </c>
      <c r="S44" s="422"/>
      <c r="T44" s="448">
        <v>50</v>
      </c>
      <c r="U44" s="528" t="s">
        <v>5460</v>
      </c>
      <c r="V44" s="448">
        <v>50</v>
      </c>
      <c r="W44" s="528" t="s">
        <v>5460</v>
      </c>
      <c r="X44" s="444"/>
      <c r="Y44" s="422"/>
    </row>
    <row r="45" spans="1:25" ht="180" x14ac:dyDescent="0.25">
      <c r="A45" s="564" t="s">
        <v>555</v>
      </c>
      <c r="B45" s="564"/>
      <c r="C45" s="564"/>
      <c r="D45" s="564"/>
      <c r="E45" s="754" t="s">
        <v>6975</v>
      </c>
      <c r="F45" s="450" t="s">
        <v>5113</v>
      </c>
      <c r="G45" s="450" t="s">
        <v>100</v>
      </c>
      <c r="H45" s="450" t="s">
        <v>101</v>
      </c>
      <c r="I45" s="450" t="s">
        <v>102</v>
      </c>
      <c r="J45" s="448">
        <v>100</v>
      </c>
      <c r="K45" s="511" t="s">
        <v>5461</v>
      </c>
      <c r="L45" s="448">
        <v>100</v>
      </c>
      <c r="M45" s="440"/>
      <c r="N45" s="448">
        <v>100</v>
      </c>
      <c r="O45" s="422"/>
      <c r="P45" s="448">
        <v>100</v>
      </c>
      <c r="Q45" s="422"/>
      <c r="R45" s="448">
        <v>100</v>
      </c>
      <c r="S45" s="422"/>
      <c r="T45" s="448">
        <v>100</v>
      </c>
      <c r="U45" s="511" t="s">
        <v>5461</v>
      </c>
      <c r="V45" s="448">
        <v>100</v>
      </c>
      <c r="W45" s="511" t="s">
        <v>5461</v>
      </c>
      <c r="X45" s="444"/>
      <c r="Y45" s="422"/>
    </row>
    <row r="46" spans="1:25" ht="75" x14ac:dyDescent="0.25">
      <c r="A46" s="564" t="s">
        <v>556</v>
      </c>
      <c r="B46" s="564"/>
      <c r="C46" s="564"/>
      <c r="D46" s="564"/>
      <c r="E46" s="754" t="s">
        <v>7273</v>
      </c>
      <c r="F46" s="450" t="s">
        <v>112</v>
      </c>
      <c r="G46" s="450" t="s">
        <v>4881</v>
      </c>
      <c r="H46" s="450" t="s">
        <v>4882</v>
      </c>
      <c r="I46" s="450" t="s">
        <v>4883</v>
      </c>
      <c r="J46" s="448">
        <v>100</v>
      </c>
      <c r="K46" s="448" t="s">
        <v>680</v>
      </c>
      <c r="L46" s="448">
        <v>100</v>
      </c>
      <c r="M46" s="440"/>
      <c r="N46" s="448">
        <v>100</v>
      </c>
      <c r="O46" s="422"/>
      <c r="P46" s="448">
        <v>100</v>
      </c>
      <c r="Q46" s="422"/>
      <c r="R46" s="448">
        <v>100</v>
      </c>
      <c r="S46" s="422"/>
      <c r="T46" s="448">
        <v>100</v>
      </c>
      <c r="U46" s="448" t="s">
        <v>680</v>
      </c>
      <c r="V46" s="448">
        <v>100</v>
      </c>
      <c r="W46" s="448" t="s">
        <v>680</v>
      </c>
      <c r="X46" s="444"/>
      <c r="Y46" s="422"/>
    </row>
    <row r="47" spans="1:25" ht="90" x14ac:dyDescent="0.25">
      <c r="A47" s="564" t="s">
        <v>557</v>
      </c>
      <c r="B47" s="564"/>
      <c r="C47" s="564"/>
      <c r="D47" s="564"/>
      <c r="E47" s="754" t="s">
        <v>7274</v>
      </c>
      <c r="F47" s="450" t="s">
        <v>7192</v>
      </c>
      <c r="G47" s="450" t="s">
        <v>36</v>
      </c>
      <c r="H47" s="450" t="s">
        <v>105</v>
      </c>
      <c r="I47" s="450" t="s">
        <v>106</v>
      </c>
      <c r="J47" s="580">
        <v>0</v>
      </c>
      <c r="K47" s="580" t="s">
        <v>5462</v>
      </c>
      <c r="L47" s="580">
        <v>0</v>
      </c>
      <c r="M47" s="440"/>
      <c r="N47" s="580">
        <v>0</v>
      </c>
      <c r="O47" s="422"/>
      <c r="P47" s="580">
        <v>0</v>
      </c>
      <c r="Q47" s="422"/>
      <c r="R47" s="580">
        <v>0</v>
      </c>
      <c r="S47" s="422"/>
      <c r="T47" s="580">
        <v>0</v>
      </c>
      <c r="U47" s="580" t="s">
        <v>5462</v>
      </c>
      <c r="V47" s="580">
        <v>0</v>
      </c>
      <c r="W47" s="580" t="s">
        <v>5462</v>
      </c>
      <c r="X47" s="444"/>
      <c r="Y47" s="422"/>
    </row>
    <row r="48" spans="1:25" ht="89.25" x14ac:dyDescent="0.25">
      <c r="A48" s="564" t="s">
        <v>558</v>
      </c>
      <c r="B48" s="564"/>
      <c r="C48" s="564"/>
      <c r="D48" s="564"/>
      <c r="E48" s="754" t="s">
        <v>7275</v>
      </c>
      <c r="F48" s="450" t="s">
        <v>330</v>
      </c>
      <c r="G48" s="450" t="s">
        <v>4885</v>
      </c>
      <c r="H48" s="450" t="s">
        <v>107</v>
      </c>
      <c r="I48" s="450" t="s">
        <v>108</v>
      </c>
      <c r="J48" s="580">
        <v>100</v>
      </c>
      <c r="K48" s="528" t="s">
        <v>5463</v>
      </c>
      <c r="L48" s="580">
        <v>100</v>
      </c>
      <c r="M48" s="440"/>
      <c r="N48" s="580">
        <v>100</v>
      </c>
      <c r="O48" s="422"/>
      <c r="P48" s="580">
        <v>100</v>
      </c>
      <c r="Q48" s="422"/>
      <c r="R48" s="580">
        <v>100</v>
      </c>
      <c r="S48" s="422"/>
      <c r="T48" s="580">
        <v>100</v>
      </c>
      <c r="U48" s="528" t="s">
        <v>5463</v>
      </c>
      <c r="V48" s="580">
        <v>100</v>
      </c>
      <c r="W48" s="528" t="s">
        <v>5463</v>
      </c>
      <c r="X48" s="444"/>
      <c r="Y48" s="422"/>
    </row>
    <row r="49" spans="1:25" s="52" customFormat="1" ht="69" x14ac:dyDescent="0.25">
      <c r="A49" s="31"/>
      <c r="B49" s="31"/>
      <c r="C49" s="31"/>
      <c r="D49" s="756" t="s">
        <v>642</v>
      </c>
      <c r="E49" s="756"/>
      <c r="F49" s="517" t="s">
        <v>642</v>
      </c>
      <c r="G49" s="517"/>
      <c r="H49" s="517"/>
      <c r="I49" s="517"/>
      <c r="J49" s="432">
        <f>AVERAGE(J50:J56)</f>
        <v>50</v>
      </c>
      <c r="K49" s="520"/>
      <c r="L49" s="432">
        <f>AVERAGE(L50:L56)</f>
        <v>50</v>
      </c>
      <c r="M49" s="614"/>
      <c r="N49" s="432">
        <f>AVERAGE(N50:N56)</f>
        <v>50</v>
      </c>
      <c r="O49" s="615"/>
      <c r="P49" s="432">
        <f>AVERAGE(P50:P56)</f>
        <v>50</v>
      </c>
      <c r="Q49" s="615"/>
      <c r="R49" s="432">
        <f>AVERAGE(R50:R56)</f>
        <v>50</v>
      </c>
      <c r="S49" s="615"/>
      <c r="T49" s="432">
        <f>AVERAGE(T50:T56)</f>
        <v>50</v>
      </c>
      <c r="U49" s="615"/>
      <c r="V49" s="432">
        <f>AVERAGE(V50:V56)</f>
        <v>50</v>
      </c>
      <c r="W49" s="479"/>
      <c r="X49" s="432">
        <f>AVERAGE(X50:X56)</f>
        <v>50</v>
      </c>
      <c r="Y49" s="615"/>
    </row>
    <row r="50" spans="1:25" ht="120" x14ac:dyDescent="0.25">
      <c r="A50" s="564" t="s">
        <v>559</v>
      </c>
      <c r="B50" s="564"/>
      <c r="C50" s="564"/>
      <c r="D50" s="564"/>
      <c r="E50" s="754" t="s">
        <v>6976</v>
      </c>
      <c r="F50" s="450" t="s">
        <v>5114</v>
      </c>
      <c r="G50" s="450" t="s">
        <v>91</v>
      </c>
      <c r="H50" s="450" t="s">
        <v>92</v>
      </c>
      <c r="I50" s="450" t="s">
        <v>93</v>
      </c>
      <c r="J50" s="430">
        <v>50</v>
      </c>
      <c r="K50" s="528" t="s">
        <v>5464</v>
      </c>
      <c r="L50" s="430">
        <v>50</v>
      </c>
      <c r="M50" s="440"/>
      <c r="N50" s="430">
        <v>50</v>
      </c>
      <c r="O50" s="422"/>
      <c r="P50" s="430">
        <v>50</v>
      </c>
      <c r="Q50" s="422"/>
      <c r="R50" s="430">
        <v>50</v>
      </c>
      <c r="S50" s="422"/>
      <c r="T50" s="430">
        <v>50</v>
      </c>
      <c r="U50" s="422"/>
      <c r="V50" s="430">
        <v>50</v>
      </c>
      <c r="W50" s="453"/>
      <c r="X50" s="430">
        <v>50</v>
      </c>
      <c r="Y50" s="422"/>
    </row>
    <row r="51" spans="1:25" ht="90" x14ac:dyDescent="0.25">
      <c r="A51" s="564" t="s">
        <v>560</v>
      </c>
      <c r="B51" s="564"/>
      <c r="C51" s="564"/>
      <c r="D51" s="564"/>
      <c r="E51" s="754" t="s">
        <v>6977</v>
      </c>
      <c r="F51" s="450" t="s">
        <v>5115</v>
      </c>
      <c r="G51" s="450" t="s">
        <v>109</v>
      </c>
      <c r="H51" s="450" t="s">
        <v>94</v>
      </c>
      <c r="I51" s="450" t="s">
        <v>95</v>
      </c>
      <c r="J51" s="430">
        <v>100</v>
      </c>
      <c r="K51" s="511" t="s">
        <v>5465</v>
      </c>
      <c r="L51" s="430">
        <v>100</v>
      </c>
      <c r="M51" s="440"/>
      <c r="N51" s="430">
        <v>100</v>
      </c>
      <c r="O51" s="422"/>
      <c r="P51" s="430">
        <v>100</v>
      </c>
      <c r="Q51" s="422"/>
      <c r="R51" s="430">
        <v>100</v>
      </c>
      <c r="S51" s="422"/>
      <c r="T51" s="430">
        <v>100</v>
      </c>
      <c r="U51" s="422"/>
      <c r="V51" s="430">
        <v>100</v>
      </c>
      <c r="W51" s="453"/>
      <c r="X51" s="430">
        <v>100</v>
      </c>
      <c r="Y51" s="422"/>
    </row>
    <row r="52" spans="1:25" ht="76.5" x14ac:dyDescent="0.25">
      <c r="A52" s="564" t="s">
        <v>561</v>
      </c>
      <c r="B52" s="564"/>
      <c r="C52" s="564"/>
      <c r="D52" s="564"/>
      <c r="E52" s="754" t="s">
        <v>6978</v>
      </c>
      <c r="F52" s="450" t="s">
        <v>110</v>
      </c>
      <c r="G52" s="450" t="s">
        <v>91</v>
      </c>
      <c r="H52" s="450" t="s">
        <v>98</v>
      </c>
      <c r="I52" s="450" t="s">
        <v>111</v>
      </c>
      <c r="J52" s="430">
        <v>50</v>
      </c>
      <c r="K52" s="528" t="s">
        <v>5466</v>
      </c>
      <c r="L52" s="430">
        <v>50</v>
      </c>
      <c r="M52" s="440"/>
      <c r="N52" s="430">
        <v>50</v>
      </c>
      <c r="O52" s="422"/>
      <c r="P52" s="430">
        <v>50</v>
      </c>
      <c r="Q52" s="422"/>
      <c r="R52" s="430">
        <v>50</v>
      </c>
      <c r="S52" s="422"/>
      <c r="T52" s="430">
        <v>50</v>
      </c>
      <c r="U52" s="422"/>
      <c r="V52" s="430">
        <v>50</v>
      </c>
      <c r="W52" s="453"/>
      <c r="X52" s="430">
        <v>50</v>
      </c>
      <c r="Y52" s="422"/>
    </row>
    <row r="53" spans="1:25" ht="120" x14ac:dyDescent="0.25">
      <c r="A53" s="564" t="s">
        <v>562</v>
      </c>
      <c r="B53" s="564"/>
      <c r="C53" s="564"/>
      <c r="D53" s="564"/>
      <c r="E53" s="754" t="s">
        <v>6979</v>
      </c>
      <c r="F53" s="450" t="s">
        <v>5116</v>
      </c>
      <c r="G53" s="450" t="s">
        <v>100</v>
      </c>
      <c r="H53" s="450" t="s">
        <v>101</v>
      </c>
      <c r="I53" s="450" t="s">
        <v>102</v>
      </c>
      <c r="J53" s="430">
        <v>50</v>
      </c>
      <c r="K53" s="528" t="s">
        <v>5467</v>
      </c>
      <c r="L53" s="430">
        <v>50</v>
      </c>
      <c r="M53" s="440"/>
      <c r="N53" s="430">
        <v>50</v>
      </c>
      <c r="O53" s="422"/>
      <c r="P53" s="430">
        <v>50</v>
      </c>
      <c r="Q53" s="422"/>
      <c r="R53" s="430">
        <v>50</v>
      </c>
      <c r="S53" s="422"/>
      <c r="T53" s="430">
        <v>50</v>
      </c>
      <c r="U53" s="422"/>
      <c r="V53" s="430">
        <v>50</v>
      </c>
      <c r="W53" s="453"/>
      <c r="X53" s="430">
        <v>50</v>
      </c>
      <c r="Y53" s="422"/>
    </row>
    <row r="54" spans="1:25" ht="75" x14ac:dyDescent="0.25">
      <c r="A54" s="564" t="s">
        <v>563</v>
      </c>
      <c r="B54" s="564"/>
      <c r="C54" s="564"/>
      <c r="D54" s="564"/>
      <c r="E54" s="754" t="s">
        <v>6980</v>
      </c>
      <c r="F54" s="450" t="s">
        <v>112</v>
      </c>
      <c r="G54" s="450" t="s">
        <v>4881</v>
      </c>
      <c r="H54" s="450" t="s">
        <v>4882</v>
      </c>
      <c r="I54" s="450" t="s">
        <v>4883</v>
      </c>
      <c r="J54" s="430">
        <v>100</v>
      </c>
      <c r="K54" s="528" t="s">
        <v>5468</v>
      </c>
      <c r="L54" s="430">
        <v>100</v>
      </c>
      <c r="M54" s="440"/>
      <c r="N54" s="430">
        <v>100</v>
      </c>
      <c r="O54" s="422"/>
      <c r="P54" s="430">
        <v>100</v>
      </c>
      <c r="Q54" s="422"/>
      <c r="R54" s="430">
        <v>100</v>
      </c>
      <c r="S54" s="422"/>
      <c r="T54" s="430">
        <v>100</v>
      </c>
      <c r="U54" s="422"/>
      <c r="V54" s="430">
        <v>100</v>
      </c>
      <c r="W54" s="480"/>
      <c r="X54" s="430">
        <v>100</v>
      </c>
      <c r="Y54" s="422"/>
    </row>
    <row r="55" spans="1:25" ht="90" x14ac:dyDescent="0.25">
      <c r="A55" s="564" t="s">
        <v>564</v>
      </c>
      <c r="B55" s="564"/>
      <c r="C55" s="564"/>
      <c r="D55" s="564"/>
      <c r="E55" s="754" t="s">
        <v>6981</v>
      </c>
      <c r="F55" s="450" t="s">
        <v>4884</v>
      </c>
      <c r="G55" s="450" t="s">
        <v>36</v>
      </c>
      <c r="H55" s="450" t="s">
        <v>105</v>
      </c>
      <c r="I55" s="450" t="s">
        <v>106</v>
      </c>
      <c r="J55" s="443">
        <v>0</v>
      </c>
      <c r="K55" s="448" t="s">
        <v>5469</v>
      </c>
      <c r="L55" s="443">
        <v>0</v>
      </c>
      <c r="M55" s="416"/>
      <c r="N55" s="443">
        <v>0</v>
      </c>
      <c r="O55" s="422"/>
      <c r="P55" s="443">
        <v>0</v>
      </c>
      <c r="Q55" s="422"/>
      <c r="R55" s="443">
        <v>0</v>
      </c>
      <c r="S55" s="422"/>
      <c r="T55" s="443">
        <v>0</v>
      </c>
      <c r="U55" s="422"/>
      <c r="V55" s="443">
        <v>0</v>
      </c>
      <c r="W55" s="453"/>
      <c r="X55" s="443">
        <v>0</v>
      </c>
      <c r="Y55" s="422"/>
    </row>
    <row r="56" spans="1:25" ht="45" x14ac:dyDescent="0.25">
      <c r="A56" s="564" t="s">
        <v>565</v>
      </c>
      <c r="B56" s="564"/>
      <c r="C56" s="564"/>
      <c r="D56" s="564"/>
      <c r="E56" s="754" t="s">
        <v>6982</v>
      </c>
      <c r="F56" s="450" t="s">
        <v>330</v>
      </c>
      <c r="G56" s="450" t="s">
        <v>4885</v>
      </c>
      <c r="H56" s="450" t="s">
        <v>107</v>
      </c>
      <c r="I56" s="450" t="s">
        <v>108</v>
      </c>
      <c r="J56" s="443">
        <v>0</v>
      </c>
      <c r="K56" s="580" t="s">
        <v>5470</v>
      </c>
      <c r="L56" s="443">
        <v>0</v>
      </c>
      <c r="M56" s="440"/>
      <c r="N56" s="443">
        <v>0</v>
      </c>
      <c r="O56" s="422"/>
      <c r="P56" s="443">
        <v>0</v>
      </c>
      <c r="Q56" s="422"/>
      <c r="R56" s="443">
        <v>0</v>
      </c>
      <c r="S56" s="422"/>
      <c r="T56" s="443">
        <v>0</v>
      </c>
      <c r="U56" s="422"/>
      <c r="V56" s="443">
        <v>0</v>
      </c>
      <c r="W56" s="453"/>
      <c r="X56" s="443">
        <v>0</v>
      </c>
      <c r="Y56" s="422"/>
    </row>
    <row r="57" spans="1:25" ht="75" x14ac:dyDescent="0.25">
      <c r="A57" s="564">
        <v>30</v>
      </c>
      <c r="B57" s="564"/>
      <c r="C57" s="564"/>
      <c r="D57" s="754" t="s">
        <v>131</v>
      </c>
      <c r="E57" s="754"/>
      <c r="F57" s="450" t="s">
        <v>113</v>
      </c>
      <c r="G57" s="450" t="s">
        <v>114</v>
      </c>
      <c r="H57" s="450" t="s">
        <v>115</v>
      </c>
      <c r="I57" s="450" t="s">
        <v>116</v>
      </c>
      <c r="J57" s="430">
        <v>0</v>
      </c>
      <c r="K57" s="430" t="s">
        <v>5471</v>
      </c>
      <c r="L57" s="430">
        <v>0</v>
      </c>
      <c r="M57" s="440"/>
      <c r="N57" s="430">
        <v>0</v>
      </c>
      <c r="O57" s="422"/>
      <c r="P57" s="430">
        <v>0</v>
      </c>
      <c r="Q57" s="422"/>
      <c r="R57" s="430">
        <v>0</v>
      </c>
      <c r="S57" s="422"/>
      <c r="T57" s="430">
        <v>0</v>
      </c>
      <c r="U57" s="422"/>
      <c r="V57" s="430">
        <v>0</v>
      </c>
      <c r="W57" s="453"/>
      <c r="X57" s="430">
        <v>0</v>
      </c>
      <c r="Y57" s="422"/>
    </row>
    <row r="58" spans="1:25" ht="90" x14ac:dyDescent="0.25">
      <c r="A58" s="564">
        <v>31</v>
      </c>
      <c r="B58" s="564"/>
      <c r="C58" s="564"/>
      <c r="D58" s="754" t="s">
        <v>130</v>
      </c>
      <c r="E58" s="754"/>
      <c r="F58" s="450" t="s">
        <v>117</v>
      </c>
      <c r="G58" s="450" t="s">
        <v>118</v>
      </c>
      <c r="H58" s="450" t="s">
        <v>119</v>
      </c>
      <c r="I58" s="450" t="s">
        <v>120</v>
      </c>
      <c r="J58" s="430">
        <v>0</v>
      </c>
      <c r="K58" s="420" t="s">
        <v>5472</v>
      </c>
      <c r="L58" s="430">
        <v>0</v>
      </c>
      <c r="M58" s="440"/>
      <c r="N58" s="430">
        <v>0</v>
      </c>
      <c r="O58" s="422"/>
      <c r="P58" s="430">
        <v>0</v>
      </c>
      <c r="Q58" s="416"/>
      <c r="R58" s="430">
        <v>0</v>
      </c>
      <c r="S58" s="422"/>
      <c r="T58" s="430">
        <v>0</v>
      </c>
      <c r="U58" s="422"/>
      <c r="V58" s="430">
        <v>0</v>
      </c>
      <c r="W58" s="453"/>
      <c r="X58" s="430">
        <v>0</v>
      </c>
      <c r="Y58" s="422"/>
    </row>
    <row r="59" spans="1:25" ht="105" x14ac:dyDescent="0.25">
      <c r="A59" s="564">
        <v>32</v>
      </c>
      <c r="B59" s="564"/>
      <c r="C59" s="564"/>
      <c r="D59" s="754" t="s">
        <v>129</v>
      </c>
      <c r="E59" s="754"/>
      <c r="F59" s="450" t="s">
        <v>125</v>
      </c>
      <c r="G59" s="450" t="s">
        <v>114</v>
      </c>
      <c r="H59" s="450" t="s">
        <v>126</v>
      </c>
      <c r="I59" s="450" t="s">
        <v>127</v>
      </c>
      <c r="J59" s="430">
        <v>0</v>
      </c>
      <c r="K59" s="420" t="s">
        <v>5473</v>
      </c>
      <c r="L59" s="430">
        <v>0</v>
      </c>
      <c r="M59" s="440"/>
      <c r="N59" s="430">
        <v>0</v>
      </c>
      <c r="O59" s="422"/>
      <c r="P59" s="430">
        <v>0</v>
      </c>
      <c r="Q59" s="450"/>
      <c r="R59" s="430">
        <v>0</v>
      </c>
      <c r="S59" s="416"/>
      <c r="T59" s="430">
        <v>0</v>
      </c>
      <c r="U59" s="416"/>
      <c r="V59" s="430">
        <v>0</v>
      </c>
      <c r="W59" s="453"/>
      <c r="X59" s="430">
        <v>0</v>
      </c>
      <c r="Y59" s="422"/>
    </row>
    <row r="60" spans="1:25" s="26" customFormat="1" ht="96" customHeight="1" x14ac:dyDescent="0.25">
      <c r="A60" s="28"/>
      <c r="B60" s="28"/>
      <c r="C60" s="750" t="s">
        <v>566</v>
      </c>
      <c r="D60" s="28"/>
      <c r="E60" s="28"/>
      <c r="F60" s="901" t="s">
        <v>5020</v>
      </c>
      <c r="G60" s="901"/>
      <c r="H60" s="901"/>
      <c r="I60" s="901"/>
      <c r="J60" s="606">
        <f>AVERAGE(J61:J65)</f>
        <v>60</v>
      </c>
      <c r="K60" s="607"/>
      <c r="L60" s="606">
        <f>AVERAGE(L61:L65)</f>
        <v>60</v>
      </c>
      <c r="M60" s="607"/>
      <c r="N60" s="606">
        <f>AVERAGE(N61:N65)</f>
        <v>60</v>
      </c>
      <c r="O60" s="607"/>
      <c r="P60" s="606">
        <f>AVERAGE(P61:P65)</f>
        <v>60</v>
      </c>
      <c r="Q60" s="607"/>
      <c r="R60" s="606">
        <f>AVERAGE(R61:R65)</f>
        <v>60</v>
      </c>
      <c r="S60" s="607"/>
      <c r="T60" s="606">
        <f>AVERAGE(T61:T65)</f>
        <v>60</v>
      </c>
      <c r="U60" s="607"/>
      <c r="V60" s="606">
        <f>AVERAGE(V61:V65)</f>
        <v>60</v>
      </c>
      <c r="W60" s="641"/>
      <c r="X60" s="606">
        <f>AVERAGE(X61:X65)</f>
        <v>60</v>
      </c>
      <c r="Y60" s="607"/>
    </row>
    <row r="61" spans="1:25" ht="90" x14ac:dyDescent="0.25">
      <c r="A61" s="564">
        <v>33</v>
      </c>
      <c r="B61" s="564"/>
      <c r="C61" s="564"/>
      <c r="D61" s="754" t="s">
        <v>128</v>
      </c>
      <c r="E61" s="754"/>
      <c r="F61" s="450" t="s">
        <v>121</v>
      </c>
      <c r="G61" s="450" t="s">
        <v>122</v>
      </c>
      <c r="H61" s="450" t="s">
        <v>123</v>
      </c>
      <c r="I61" s="450" t="s">
        <v>124</v>
      </c>
      <c r="J61" s="430">
        <v>50</v>
      </c>
      <c r="K61" s="420" t="s">
        <v>5474</v>
      </c>
      <c r="L61" s="430">
        <v>50</v>
      </c>
      <c r="M61" s="440"/>
      <c r="N61" s="430">
        <v>50</v>
      </c>
      <c r="O61" s="422"/>
      <c r="P61" s="430">
        <v>50</v>
      </c>
      <c r="Q61" s="422"/>
      <c r="R61" s="430">
        <v>50</v>
      </c>
      <c r="S61" s="416"/>
      <c r="T61" s="430">
        <v>50</v>
      </c>
      <c r="U61" s="416"/>
      <c r="V61" s="430">
        <v>50</v>
      </c>
      <c r="W61" s="453"/>
      <c r="X61" s="430">
        <v>50</v>
      </c>
      <c r="Y61" s="422"/>
    </row>
    <row r="62" spans="1:25" ht="45" x14ac:dyDescent="0.25">
      <c r="A62" s="564">
        <v>34</v>
      </c>
      <c r="B62" s="564"/>
      <c r="C62" s="564"/>
      <c r="D62" s="754" t="s">
        <v>132</v>
      </c>
      <c r="E62" s="754"/>
      <c r="F62" s="450" t="s">
        <v>132</v>
      </c>
      <c r="G62" s="450" t="s">
        <v>133</v>
      </c>
      <c r="H62" s="450" t="s">
        <v>134</v>
      </c>
      <c r="I62" s="450" t="s">
        <v>135</v>
      </c>
      <c r="J62" s="430">
        <v>50</v>
      </c>
      <c r="K62" s="448"/>
      <c r="L62" s="430">
        <v>50</v>
      </c>
      <c r="M62" s="446"/>
      <c r="N62" s="430">
        <v>50</v>
      </c>
      <c r="O62" s="430"/>
      <c r="P62" s="430">
        <v>50</v>
      </c>
      <c r="Q62" s="430"/>
      <c r="R62" s="430">
        <v>50</v>
      </c>
      <c r="S62" s="430"/>
      <c r="T62" s="430">
        <v>50</v>
      </c>
      <c r="U62" s="430"/>
      <c r="V62" s="430">
        <v>50</v>
      </c>
      <c r="W62" s="480"/>
      <c r="X62" s="430">
        <v>50</v>
      </c>
      <c r="Y62" s="430"/>
    </row>
    <row r="63" spans="1:25" ht="195" x14ac:dyDescent="0.25">
      <c r="A63" s="564">
        <v>35</v>
      </c>
      <c r="B63" s="564"/>
      <c r="C63" s="564"/>
      <c r="D63" s="754" t="s">
        <v>148</v>
      </c>
      <c r="E63" s="754"/>
      <c r="F63" s="450" t="s">
        <v>136</v>
      </c>
      <c r="G63" s="450" t="s">
        <v>137</v>
      </c>
      <c r="H63" s="450" t="s">
        <v>138</v>
      </c>
      <c r="I63" s="450" t="s">
        <v>139</v>
      </c>
      <c r="J63" s="430">
        <v>0</v>
      </c>
      <c r="K63" s="448"/>
      <c r="L63" s="430">
        <v>0</v>
      </c>
      <c r="M63" s="446"/>
      <c r="N63" s="430">
        <v>0</v>
      </c>
      <c r="O63" s="430"/>
      <c r="P63" s="430">
        <v>0</v>
      </c>
      <c r="Q63" s="430"/>
      <c r="R63" s="430">
        <v>0</v>
      </c>
      <c r="S63" s="420"/>
      <c r="T63" s="430">
        <v>0</v>
      </c>
      <c r="U63" s="420"/>
      <c r="V63" s="430">
        <v>0</v>
      </c>
      <c r="W63" s="480"/>
      <c r="X63" s="430">
        <v>0</v>
      </c>
      <c r="Y63" s="419"/>
    </row>
    <row r="64" spans="1:25" ht="140.25" x14ac:dyDescent="0.25">
      <c r="A64" s="564">
        <v>36</v>
      </c>
      <c r="B64" s="564"/>
      <c r="C64" s="564"/>
      <c r="D64" s="754" t="s">
        <v>149</v>
      </c>
      <c r="E64" s="754"/>
      <c r="F64" s="450" t="s">
        <v>140</v>
      </c>
      <c r="G64" s="450" t="s">
        <v>141</v>
      </c>
      <c r="H64" s="450" t="s">
        <v>142</v>
      </c>
      <c r="I64" s="450" t="s">
        <v>143</v>
      </c>
      <c r="J64" s="430">
        <v>100</v>
      </c>
      <c r="K64" s="528" t="s">
        <v>5475</v>
      </c>
      <c r="L64" s="430">
        <v>100</v>
      </c>
      <c r="M64" s="446"/>
      <c r="N64" s="430">
        <v>100</v>
      </c>
      <c r="O64" s="430"/>
      <c r="P64" s="430">
        <v>100</v>
      </c>
      <c r="Q64" s="450"/>
      <c r="R64" s="430">
        <v>100</v>
      </c>
      <c r="S64" s="430"/>
      <c r="T64" s="430">
        <v>100</v>
      </c>
      <c r="U64" s="430"/>
      <c r="V64" s="430">
        <v>100</v>
      </c>
      <c r="W64" s="480"/>
      <c r="X64" s="430">
        <v>100</v>
      </c>
      <c r="Y64" s="430"/>
    </row>
    <row r="65" spans="1:25" ht="105" x14ac:dyDescent="0.25">
      <c r="A65" s="564">
        <v>37</v>
      </c>
      <c r="B65" s="564"/>
      <c r="C65" s="564"/>
      <c r="D65" s="754" t="s">
        <v>150</v>
      </c>
      <c r="E65" s="754"/>
      <c r="F65" s="450" t="s">
        <v>144</v>
      </c>
      <c r="G65" s="450" t="s">
        <v>145</v>
      </c>
      <c r="H65" s="450" t="s">
        <v>146</v>
      </c>
      <c r="I65" s="450" t="s">
        <v>147</v>
      </c>
      <c r="J65" s="430">
        <v>100</v>
      </c>
      <c r="K65" s="448"/>
      <c r="L65" s="430">
        <v>100</v>
      </c>
      <c r="M65" s="446"/>
      <c r="N65" s="430">
        <v>100</v>
      </c>
      <c r="O65" s="430"/>
      <c r="P65" s="430">
        <v>100</v>
      </c>
      <c r="Q65" s="430"/>
      <c r="R65" s="430">
        <v>100</v>
      </c>
      <c r="S65" s="420"/>
      <c r="T65" s="430">
        <v>100</v>
      </c>
      <c r="U65" s="420"/>
      <c r="V65" s="430">
        <v>100</v>
      </c>
      <c r="W65" s="480"/>
      <c r="X65" s="430">
        <v>100</v>
      </c>
      <c r="Y65" s="420"/>
    </row>
    <row r="66" spans="1:25" s="26" customFormat="1" ht="102" customHeight="1" x14ac:dyDescent="0.25">
      <c r="A66" s="28"/>
      <c r="B66" s="28"/>
      <c r="C66" s="750" t="s">
        <v>567</v>
      </c>
      <c r="D66" s="28"/>
      <c r="E66" s="28"/>
      <c r="F66" s="502" t="s">
        <v>524</v>
      </c>
      <c r="G66" s="502"/>
      <c r="H66" s="502"/>
      <c r="I66" s="502"/>
      <c r="J66" s="606">
        <f>AVERAGE(J67:J72)</f>
        <v>83.333333333333329</v>
      </c>
      <c r="K66" s="524"/>
      <c r="L66" s="606">
        <f>AVERAGE(L67:L72)</f>
        <v>83.333333333333329</v>
      </c>
      <c r="M66" s="617"/>
      <c r="N66" s="606">
        <f>AVERAGE(N67:N72)</f>
        <v>83.333333333333329</v>
      </c>
      <c r="O66" s="618"/>
      <c r="P66" s="606">
        <f>AVERAGE(P67:P72)</f>
        <v>83.333333333333329</v>
      </c>
      <c r="Q66" s="618"/>
      <c r="R66" s="606">
        <f>AVERAGE(R67:R72)</f>
        <v>83.333333333333329</v>
      </c>
      <c r="S66" s="618"/>
      <c r="T66" s="606">
        <f>AVERAGE(T67:T72)</f>
        <v>83.333333333333329</v>
      </c>
      <c r="U66" s="618"/>
      <c r="V66" s="606">
        <f>AVERAGE(V67:V72)</f>
        <v>83.333333333333329</v>
      </c>
      <c r="W66" s="641"/>
      <c r="X66" s="606">
        <f>AVERAGE(X67:X72)</f>
        <v>83.333333333333329</v>
      </c>
      <c r="Y66" s="618"/>
    </row>
    <row r="67" spans="1:25" ht="86.25" x14ac:dyDescent="0.25">
      <c r="A67" s="564">
        <v>38</v>
      </c>
      <c r="B67" s="564"/>
      <c r="C67" s="564"/>
      <c r="D67" s="754" t="s">
        <v>165</v>
      </c>
      <c r="E67" s="754"/>
      <c r="F67" s="450" t="s">
        <v>7193</v>
      </c>
      <c r="G67" s="450" t="s">
        <v>151</v>
      </c>
      <c r="H67" s="450" t="s">
        <v>152</v>
      </c>
      <c r="I67" s="450" t="s">
        <v>153</v>
      </c>
      <c r="J67" s="430">
        <v>50</v>
      </c>
      <c r="K67" s="420" t="s">
        <v>5476</v>
      </c>
      <c r="L67" s="430">
        <v>50</v>
      </c>
      <c r="N67" s="430">
        <v>50</v>
      </c>
      <c r="O67" s="541"/>
      <c r="P67" s="430">
        <v>50</v>
      </c>
      <c r="Q67" s="430"/>
      <c r="R67" s="430">
        <v>50</v>
      </c>
      <c r="S67" s="430"/>
      <c r="T67" s="430">
        <v>50</v>
      </c>
      <c r="U67" s="430"/>
      <c r="V67" s="430">
        <v>50</v>
      </c>
      <c r="W67" s="480"/>
      <c r="X67" s="430">
        <v>50</v>
      </c>
      <c r="Y67" s="430"/>
    </row>
    <row r="68" spans="1:25" ht="138" x14ac:dyDescent="0.25">
      <c r="A68" s="564">
        <v>39</v>
      </c>
      <c r="B68" s="564"/>
      <c r="C68" s="564"/>
      <c r="D68" s="754" t="s">
        <v>162</v>
      </c>
      <c r="E68" s="754"/>
      <c r="F68" s="450" t="s">
        <v>154</v>
      </c>
      <c r="G68" s="450" t="s">
        <v>155</v>
      </c>
      <c r="H68" s="450" t="s">
        <v>7194</v>
      </c>
      <c r="I68" s="450" t="s">
        <v>114</v>
      </c>
      <c r="J68" s="430">
        <v>50</v>
      </c>
      <c r="K68" s="418" t="s">
        <v>5477</v>
      </c>
      <c r="L68" s="430">
        <v>50</v>
      </c>
      <c r="M68" s="619"/>
      <c r="N68" s="430">
        <v>50</v>
      </c>
      <c r="O68" s="541"/>
      <c r="P68" s="430">
        <v>50</v>
      </c>
      <c r="Q68" s="541"/>
      <c r="R68" s="430">
        <v>50</v>
      </c>
      <c r="S68" s="541"/>
      <c r="T68" s="430">
        <v>50</v>
      </c>
      <c r="U68" s="541"/>
      <c r="V68" s="430">
        <v>50</v>
      </c>
      <c r="W68" s="480"/>
      <c r="X68" s="430">
        <v>50</v>
      </c>
      <c r="Y68" s="430"/>
    </row>
    <row r="69" spans="1:25" ht="51.75" x14ac:dyDescent="0.25">
      <c r="A69" s="564">
        <v>40</v>
      </c>
      <c r="B69" s="564"/>
      <c r="C69" s="564"/>
      <c r="D69" s="754" t="s">
        <v>164</v>
      </c>
      <c r="E69" s="754"/>
      <c r="F69" s="450" t="s">
        <v>156</v>
      </c>
      <c r="G69" s="450" t="s">
        <v>157</v>
      </c>
      <c r="H69" s="450" t="s">
        <v>158</v>
      </c>
      <c r="I69" s="450" t="s">
        <v>114</v>
      </c>
      <c r="J69" s="430">
        <v>100</v>
      </c>
      <c r="K69" s="430"/>
      <c r="L69" s="430">
        <v>100</v>
      </c>
      <c r="M69" s="446"/>
      <c r="N69" s="430">
        <v>100</v>
      </c>
      <c r="O69" s="430"/>
      <c r="P69" s="430">
        <v>100</v>
      </c>
      <c r="Q69" s="430"/>
      <c r="R69" s="430">
        <v>100</v>
      </c>
      <c r="S69" s="420"/>
      <c r="T69" s="430">
        <v>100</v>
      </c>
      <c r="U69" s="420"/>
      <c r="V69" s="430">
        <v>100</v>
      </c>
      <c r="W69" s="480"/>
      <c r="X69" s="430">
        <v>100</v>
      </c>
      <c r="Y69" s="430"/>
    </row>
    <row r="70" spans="1:25" ht="51.75" x14ac:dyDescent="0.25">
      <c r="A70" s="564">
        <v>41</v>
      </c>
      <c r="B70" s="564"/>
      <c r="C70" s="564"/>
      <c r="D70" s="754" t="s">
        <v>159</v>
      </c>
      <c r="E70" s="754"/>
      <c r="F70" s="450" t="s">
        <v>159</v>
      </c>
      <c r="G70" s="450" t="s">
        <v>157</v>
      </c>
      <c r="H70" s="450" t="s">
        <v>158</v>
      </c>
      <c r="I70" s="450" t="s">
        <v>114</v>
      </c>
      <c r="J70" s="430">
        <v>100</v>
      </c>
      <c r="K70" s="430"/>
      <c r="L70" s="430">
        <v>100</v>
      </c>
      <c r="M70" s="446"/>
      <c r="N70" s="430">
        <v>100</v>
      </c>
      <c r="O70" s="430"/>
      <c r="P70" s="430">
        <v>100</v>
      </c>
      <c r="Q70" s="430"/>
      <c r="R70" s="430">
        <v>100</v>
      </c>
      <c r="S70" s="430"/>
      <c r="T70" s="430">
        <v>100</v>
      </c>
      <c r="U70" s="430"/>
      <c r="V70" s="430">
        <v>100</v>
      </c>
      <c r="W70" s="480"/>
      <c r="X70" s="430">
        <v>100</v>
      </c>
      <c r="Y70" s="430"/>
    </row>
    <row r="71" spans="1:25" ht="75" x14ac:dyDescent="0.25">
      <c r="A71" s="564">
        <v>42</v>
      </c>
      <c r="B71" s="564"/>
      <c r="C71" s="564"/>
      <c r="D71" s="754" t="s">
        <v>163</v>
      </c>
      <c r="E71" s="754"/>
      <c r="F71" s="450" t="s">
        <v>160</v>
      </c>
      <c r="G71" s="450" t="s">
        <v>157</v>
      </c>
      <c r="H71" s="450" t="s">
        <v>158</v>
      </c>
      <c r="I71" s="450" t="s">
        <v>114</v>
      </c>
      <c r="J71" s="430">
        <v>100</v>
      </c>
      <c r="K71" s="430"/>
      <c r="L71" s="430">
        <v>100</v>
      </c>
      <c r="M71" s="620"/>
      <c r="N71" s="430">
        <v>100</v>
      </c>
      <c r="O71" s="448"/>
      <c r="P71" s="430">
        <v>100</v>
      </c>
      <c r="Q71" s="448"/>
      <c r="R71" s="430">
        <v>100</v>
      </c>
      <c r="S71" s="448"/>
      <c r="T71" s="430">
        <v>100</v>
      </c>
      <c r="U71" s="448"/>
      <c r="V71" s="430">
        <v>100</v>
      </c>
      <c r="W71" s="471"/>
      <c r="X71" s="430">
        <v>100</v>
      </c>
      <c r="Y71" s="448"/>
    </row>
    <row r="72" spans="1:25" ht="45" x14ac:dyDescent="0.25">
      <c r="A72" s="564">
        <v>43</v>
      </c>
      <c r="B72" s="564"/>
      <c r="C72" s="564"/>
      <c r="D72" s="754" t="s">
        <v>166</v>
      </c>
      <c r="E72" s="754"/>
      <c r="F72" s="450" t="s">
        <v>161</v>
      </c>
      <c r="G72" s="450" t="s">
        <v>157</v>
      </c>
      <c r="H72" s="450" t="s">
        <v>158</v>
      </c>
      <c r="I72" s="450" t="s">
        <v>114</v>
      </c>
      <c r="J72" s="430">
        <v>100</v>
      </c>
      <c r="K72" s="430"/>
      <c r="L72" s="430">
        <v>100</v>
      </c>
      <c r="M72" s="440"/>
      <c r="N72" s="430">
        <v>100</v>
      </c>
      <c r="O72" s="422"/>
      <c r="P72" s="430">
        <v>100</v>
      </c>
      <c r="Q72" s="422"/>
      <c r="R72" s="430">
        <v>100</v>
      </c>
      <c r="S72" s="422"/>
      <c r="T72" s="430">
        <v>100</v>
      </c>
      <c r="U72" s="422"/>
      <c r="V72" s="430">
        <v>100</v>
      </c>
      <c r="W72" s="453"/>
      <c r="X72" s="430">
        <v>100</v>
      </c>
      <c r="Y72" s="422"/>
    </row>
    <row r="73" spans="1:25" s="26" customFormat="1" ht="60" x14ac:dyDescent="0.25">
      <c r="A73" s="760"/>
      <c r="B73" s="750" t="s">
        <v>568</v>
      </c>
      <c r="C73" s="28"/>
      <c r="D73" s="28"/>
      <c r="E73" s="28"/>
      <c r="F73" s="502" t="s">
        <v>525</v>
      </c>
      <c r="G73" s="502"/>
      <c r="H73" s="502"/>
      <c r="I73" s="502"/>
      <c r="J73" s="606">
        <f>AVERAGE(J74,J81,J90,J100)</f>
        <v>35.833333333333336</v>
      </c>
      <c r="K73" s="607"/>
      <c r="L73" s="606">
        <f>AVERAGE(L74,L81,L90,L100)</f>
        <v>35.833333333333336</v>
      </c>
      <c r="M73" s="607"/>
      <c r="N73" s="606">
        <f>AVERAGE(N74,N81,N90,N100)</f>
        <v>35.833333333333336</v>
      </c>
      <c r="O73" s="607"/>
      <c r="P73" s="606">
        <f>AVERAGE(P74,P81,P90,P100)</f>
        <v>31.666666666666668</v>
      </c>
      <c r="Q73" s="607"/>
      <c r="R73" s="606">
        <f>AVERAGE(R74,R81,R90,R100)</f>
        <v>31.666666666666668</v>
      </c>
      <c r="S73" s="607"/>
      <c r="T73" s="606"/>
      <c r="U73" s="607"/>
      <c r="V73" s="607"/>
      <c r="W73" s="641"/>
      <c r="X73" s="607"/>
      <c r="Y73" s="607"/>
    </row>
    <row r="74" spans="1:25" s="26" customFormat="1" ht="45" x14ac:dyDescent="0.25">
      <c r="A74" s="28"/>
      <c r="B74" s="28"/>
      <c r="C74" s="750" t="s">
        <v>569</v>
      </c>
      <c r="D74" s="28"/>
      <c r="E74" s="28"/>
      <c r="F74" s="502" t="s">
        <v>526</v>
      </c>
      <c r="G74" s="502"/>
      <c r="H74" s="502"/>
      <c r="I74" s="502"/>
      <c r="J74" s="606">
        <f>AVERAGE(J75:J80)</f>
        <v>58.333333333333336</v>
      </c>
      <c r="K74" s="607"/>
      <c r="L74" s="606">
        <f>AVERAGE(L75:L80)</f>
        <v>58.333333333333336</v>
      </c>
      <c r="M74" s="607"/>
      <c r="N74" s="606">
        <f>AVERAGE(N75:N80)</f>
        <v>58.333333333333336</v>
      </c>
      <c r="O74" s="607"/>
      <c r="P74" s="606">
        <f>AVERAGE(P75:P80)</f>
        <v>58.333333333333336</v>
      </c>
      <c r="Q74" s="607"/>
      <c r="R74" s="606">
        <f>AVERAGE(R75:R80)</f>
        <v>58.333333333333336</v>
      </c>
      <c r="S74" s="607"/>
      <c r="T74" s="606"/>
      <c r="U74" s="607"/>
      <c r="V74" s="606"/>
      <c r="W74" s="641"/>
      <c r="X74" s="606"/>
      <c r="Y74" s="607"/>
    </row>
    <row r="75" spans="1:25" ht="255" x14ac:dyDescent="0.25">
      <c r="A75" s="564">
        <v>44</v>
      </c>
      <c r="B75" s="564"/>
      <c r="C75" s="564"/>
      <c r="D75" s="754" t="s">
        <v>227</v>
      </c>
      <c r="E75" s="754"/>
      <c r="F75" s="450" t="s">
        <v>5117</v>
      </c>
      <c r="G75" s="450" t="s">
        <v>167</v>
      </c>
      <c r="H75" s="450" t="s">
        <v>168</v>
      </c>
      <c r="I75" s="450" t="s">
        <v>169</v>
      </c>
      <c r="J75" s="448">
        <v>50</v>
      </c>
      <c r="K75" s="528" t="s">
        <v>5478</v>
      </c>
      <c r="L75" s="448">
        <v>50</v>
      </c>
      <c r="M75" s="440"/>
      <c r="N75" s="448">
        <v>50</v>
      </c>
      <c r="O75" s="422"/>
      <c r="P75" s="448">
        <v>50</v>
      </c>
      <c r="Q75" s="422"/>
      <c r="R75" s="448">
        <v>50</v>
      </c>
      <c r="S75" s="422"/>
      <c r="T75" s="441"/>
      <c r="U75" s="422"/>
      <c r="V75" s="422"/>
      <c r="W75" s="453"/>
      <c r="X75" s="422"/>
      <c r="Y75" s="422"/>
    </row>
    <row r="76" spans="1:25" ht="195" x14ac:dyDescent="0.25">
      <c r="A76" s="564">
        <v>45</v>
      </c>
      <c r="B76" s="564"/>
      <c r="C76" s="564"/>
      <c r="D76" s="754" t="s">
        <v>228</v>
      </c>
      <c r="E76" s="754"/>
      <c r="F76" s="450" t="s">
        <v>170</v>
      </c>
      <c r="G76" s="450" t="s">
        <v>171</v>
      </c>
      <c r="H76" s="450" t="s">
        <v>172</v>
      </c>
      <c r="I76" s="450" t="s">
        <v>173</v>
      </c>
      <c r="J76" s="448">
        <v>100</v>
      </c>
      <c r="K76" s="511" t="s">
        <v>5479</v>
      </c>
      <c r="L76" s="448">
        <v>100</v>
      </c>
      <c r="M76" s="440"/>
      <c r="N76" s="448">
        <v>100</v>
      </c>
      <c r="O76" s="422"/>
      <c r="P76" s="448">
        <v>100</v>
      </c>
      <c r="Q76" s="422"/>
      <c r="R76" s="448">
        <v>100</v>
      </c>
      <c r="S76" s="416"/>
      <c r="T76" s="441"/>
      <c r="U76" s="416"/>
      <c r="V76" s="422"/>
      <c r="W76" s="453"/>
      <c r="X76" s="422"/>
      <c r="Y76" s="422"/>
    </row>
    <row r="77" spans="1:25" ht="105" x14ac:dyDescent="0.25">
      <c r="A77" s="564">
        <v>46</v>
      </c>
      <c r="B77" s="564"/>
      <c r="C77" s="564"/>
      <c r="D77" s="754" t="s">
        <v>229</v>
      </c>
      <c r="E77" s="754"/>
      <c r="F77" s="450" t="s">
        <v>174</v>
      </c>
      <c r="G77" s="450" t="s">
        <v>175</v>
      </c>
      <c r="H77" s="450" t="s">
        <v>176</v>
      </c>
      <c r="I77" s="450" t="s">
        <v>177</v>
      </c>
      <c r="J77" s="448">
        <v>100</v>
      </c>
      <c r="K77" s="511" t="s">
        <v>5480</v>
      </c>
      <c r="L77" s="448">
        <v>100</v>
      </c>
      <c r="M77" s="440"/>
      <c r="N77" s="448">
        <v>100</v>
      </c>
      <c r="O77" s="422"/>
      <c r="P77" s="448">
        <v>100</v>
      </c>
      <c r="Q77" s="422"/>
      <c r="R77" s="448">
        <v>100</v>
      </c>
      <c r="S77" s="416"/>
      <c r="T77" s="441"/>
      <c r="U77" s="416"/>
      <c r="V77" s="422"/>
      <c r="W77" s="453"/>
      <c r="X77" s="422"/>
      <c r="Y77" s="422"/>
    </row>
    <row r="78" spans="1:25" ht="114.75" x14ac:dyDescent="0.25">
      <c r="A78" s="564">
        <v>47</v>
      </c>
      <c r="B78" s="564"/>
      <c r="C78" s="564"/>
      <c r="D78" s="754" t="s">
        <v>230</v>
      </c>
      <c r="E78" s="754"/>
      <c r="F78" s="450" t="s">
        <v>178</v>
      </c>
      <c r="G78" s="450" t="s">
        <v>171</v>
      </c>
      <c r="H78" s="450" t="s">
        <v>179</v>
      </c>
      <c r="I78" s="450" t="s">
        <v>180</v>
      </c>
      <c r="J78" s="448">
        <v>100</v>
      </c>
      <c r="K78" s="528" t="s">
        <v>5481</v>
      </c>
      <c r="L78" s="448">
        <v>100</v>
      </c>
      <c r="M78" s="440"/>
      <c r="N78" s="448">
        <v>100</v>
      </c>
      <c r="O78" s="422"/>
      <c r="P78" s="448">
        <v>100</v>
      </c>
      <c r="Q78" s="422"/>
      <c r="R78" s="448">
        <v>100</v>
      </c>
      <c r="S78" s="448"/>
      <c r="T78" s="441"/>
      <c r="U78" s="416"/>
      <c r="V78" s="422"/>
      <c r="W78" s="453"/>
      <c r="X78" s="422"/>
      <c r="Y78" s="422"/>
    </row>
    <row r="79" spans="1:25" ht="165" x14ac:dyDescent="0.25">
      <c r="A79" s="564">
        <v>48</v>
      </c>
      <c r="B79" s="564"/>
      <c r="C79" s="564"/>
      <c r="D79" s="754" t="s">
        <v>231</v>
      </c>
      <c r="E79" s="754"/>
      <c r="F79" s="450" t="s">
        <v>181</v>
      </c>
      <c r="G79" s="450" t="s">
        <v>36</v>
      </c>
      <c r="H79" s="450" t="s">
        <v>176</v>
      </c>
      <c r="I79" s="450" t="s">
        <v>182</v>
      </c>
      <c r="J79" s="448">
        <v>0</v>
      </c>
      <c r="K79" s="511"/>
      <c r="L79" s="448">
        <v>0</v>
      </c>
      <c r="M79" s="440"/>
      <c r="N79" s="448">
        <v>0</v>
      </c>
      <c r="O79" s="422"/>
      <c r="P79" s="448">
        <v>0</v>
      </c>
      <c r="Q79" s="422"/>
      <c r="R79" s="448">
        <v>0</v>
      </c>
      <c r="S79" s="422"/>
      <c r="T79" s="422"/>
      <c r="U79" s="422"/>
      <c r="V79" s="422"/>
      <c r="W79" s="453"/>
      <c r="X79" s="422"/>
      <c r="Y79" s="422"/>
    </row>
    <row r="80" spans="1:25" ht="240" x14ac:dyDescent="0.25">
      <c r="A80" s="564">
        <v>49</v>
      </c>
      <c r="B80" s="564"/>
      <c r="C80" s="564"/>
      <c r="D80" s="754" t="s">
        <v>232</v>
      </c>
      <c r="E80" s="754"/>
      <c r="F80" s="450" t="s">
        <v>5073</v>
      </c>
      <c r="G80" s="450" t="s">
        <v>167</v>
      </c>
      <c r="H80" s="450" t="s">
        <v>168</v>
      </c>
      <c r="I80" s="450" t="s">
        <v>169</v>
      </c>
      <c r="J80" s="448">
        <v>0</v>
      </c>
      <c r="K80" s="511" t="s">
        <v>5482</v>
      </c>
      <c r="L80" s="448">
        <v>0</v>
      </c>
      <c r="M80" s="440" t="s">
        <v>5482</v>
      </c>
      <c r="N80" s="448">
        <v>0</v>
      </c>
      <c r="O80" s="422"/>
      <c r="P80" s="448">
        <v>0</v>
      </c>
      <c r="Q80" s="422"/>
      <c r="R80" s="448">
        <v>0</v>
      </c>
      <c r="S80" s="416"/>
      <c r="T80" s="422"/>
      <c r="U80" s="416"/>
      <c r="V80" s="422"/>
      <c r="W80" s="453"/>
      <c r="X80" s="422"/>
      <c r="Y80" s="422"/>
    </row>
    <row r="81" spans="1:25" s="26" customFormat="1" ht="123" customHeight="1" x14ac:dyDescent="0.25">
      <c r="A81" s="28"/>
      <c r="B81" s="28"/>
      <c r="C81" s="750" t="s">
        <v>570</v>
      </c>
      <c r="D81" s="751"/>
      <c r="E81" s="751"/>
      <c r="F81" s="901" t="s">
        <v>527</v>
      </c>
      <c r="G81" s="901"/>
      <c r="H81" s="502"/>
      <c r="I81" s="502"/>
      <c r="J81" s="616">
        <f>AVERAGE(J82,J83,J87:J89)</f>
        <v>30</v>
      </c>
      <c r="K81" s="524"/>
      <c r="L81" s="616">
        <f>AVERAGE(L82,L83,L87:L89)</f>
        <v>30</v>
      </c>
      <c r="M81" s="617"/>
      <c r="N81" s="616">
        <f>AVERAGE(N82,N83,N87:N89)</f>
        <v>30</v>
      </c>
      <c r="O81" s="618"/>
      <c r="P81" s="616">
        <f>AVERAGE(P82,P83,P87:P89)</f>
        <v>13.333333333333334</v>
      </c>
      <c r="Q81" s="618"/>
      <c r="R81" s="616">
        <f>AVERAGE(R82,R83,R87:R89)</f>
        <v>13.333333333333334</v>
      </c>
      <c r="S81" s="618"/>
      <c r="T81" s="616"/>
      <c r="U81" s="618"/>
      <c r="V81" s="618"/>
      <c r="W81" s="641"/>
      <c r="X81" s="618"/>
      <c r="Y81" s="618"/>
    </row>
    <row r="82" spans="1:25" ht="390" x14ac:dyDescent="0.25">
      <c r="A82" s="564">
        <v>50</v>
      </c>
      <c r="B82" s="564"/>
      <c r="C82" s="564"/>
      <c r="D82" s="754" t="s">
        <v>233</v>
      </c>
      <c r="E82" s="754"/>
      <c r="F82" s="450" t="s">
        <v>183</v>
      </c>
      <c r="G82" s="450" t="s">
        <v>184</v>
      </c>
      <c r="H82" s="450" t="s">
        <v>185</v>
      </c>
      <c r="I82" s="450" t="s">
        <v>186</v>
      </c>
      <c r="J82" s="430">
        <v>50</v>
      </c>
      <c r="K82" s="420" t="s">
        <v>5483</v>
      </c>
      <c r="L82" s="430">
        <v>50</v>
      </c>
      <c r="M82" s="440"/>
      <c r="N82" s="430">
        <v>50</v>
      </c>
      <c r="O82" s="422"/>
      <c r="P82" s="430">
        <v>50</v>
      </c>
      <c r="Q82" s="422"/>
      <c r="R82" s="430">
        <v>50</v>
      </c>
      <c r="S82" s="422"/>
      <c r="T82" s="422"/>
      <c r="U82" s="422"/>
      <c r="V82" s="422"/>
      <c r="W82" s="453"/>
      <c r="X82" s="422"/>
      <c r="Y82" s="422"/>
    </row>
    <row r="83" spans="1:25" s="52" customFormat="1" ht="86.25" x14ac:dyDescent="0.25">
      <c r="A83" s="31">
        <v>51</v>
      </c>
      <c r="B83" s="31"/>
      <c r="C83" s="31"/>
      <c r="D83" s="756" t="s">
        <v>643</v>
      </c>
      <c r="E83" s="756"/>
      <c r="F83" s="517" t="s">
        <v>643</v>
      </c>
      <c r="G83" s="517"/>
      <c r="H83" s="517"/>
      <c r="I83" s="517"/>
      <c r="J83" s="613">
        <f>AVERAGE(J84:J86)</f>
        <v>50</v>
      </c>
      <c r="K83" s="429"/>
      <c r="L83" s="613">
        <f>AVERAGE(L84:L86)</f>
        <v>50</v>
      </c>
      <c r="M83" s="614"/>
      <c r="N83" s="613">
        <f>AVERAGE(N84:N86)</f>
        <v>50</v>
      </c>
      <c r="O83" s="615"/>
      <c r="P83" s="613">
        <f>AVERAGE(P84:P86)</f>
        <v>16.666666666666668</v>
      </c>
      <c r="Q83" s="615"/>
      <c r="R83" s="613">
        <f>AVERAGE(R84:R86)</f>
        <v>16.666666666666668</v>
      </c>
      <c r="S83" s="615"/>
      <c r="T83" s="613"/>
      <c r="U83" s="615"/>
      <c r="V83" s="615"/>
      <c r="W83" s="479"/>
      <c r="X83" s="615"/>
      <c r="Y83" s="615"/>
    </row>
    <row r="84" spans="1:25" ht="409.5" x14ac:dyDescent="0.25">
      <c r="A84" s="564" t="s">
        <v>5022</v>
      </c>
      <c r="B84" s="564"/>
      <c r="C84" s="564"/>
      <c r="D84" s="564"/>
      <c r="E84" s="754" t="s">
        <v>6984</v>
      </c>
      <c r="F84" s="450" t="s">
        <v>187</v>
      </c>
      <c r="G84" s="450" t="s">
        <v>175</v>
      </c>
      <c r="H84" s="450" t="s">
        <v>176</v>
      </c>
      <c r="I84" s="450" t="s">
        <v>5026</v>
      </c>
      <c r="J84" s="441">
        <v>50</v>
      </c>
      <c r="K84" s="450"/>
      <c r="L84" s="441">
        <v>50</v>
      </c>
      <c r="M84" s="440"/>
      <c r="N84" s="441">
        <v>50</v>
      </c>
      <c r="O84" s="422"/>
      <c r="P84" s="441">
        <v>50</v>
      </c>
      <c r="Q84" s="441"/>
      <c r="R84" s="430">
        <v>50</v>
      </c>
      <c r="S84" s="418" t="s">
        <v>5484</v>
      </c>
      <c r="T84" s="441"/>
      <c r="U84" s="416"/>
      <c r="V84" s="422"/>
      <c r="W84" s="453"/>
      <c r="X84" s="422"/>
      <c r="Y84" s="422"/>
    </row>
    <row r="85" spans="1:25" ht="120" x14ac:dyDescent="0.25">
      <c r="A85" s="564" t="s">
        <v>5023</v>
      </c>
      <c r="B85" s="564"/>
      <c r="C85" s="564"/>
      <c r="D85" s="564"/>
      <c r="E85" s="754" t="s">
        <v>6983</v>
      </c>
      <c r="F85" s="450" t="s">
        <v>188</v>
      </c>
      <c r="G85" s="450" t="s">
        <v>175</v>
      </c>
      <c r="H85" s="450" t="s">
        <v>189</v>
      </c>
      <c r="I85" s="450" t="s">
        <v>190</v>
      </c>
      <c r="J85" s="441">
        <v>100</v>
      </c>
      <c r="K85" s="422" t="s">
        <v>5485</v>
      </c>
      <c r="L85" s="441">
        <v>100</v>
      </c>
      <c r="M85" s="440"/>
      <c r="N85" s="441">
        <v>100</v>
      </c>
      <c r="O85" s="422" t="s">
        <v>5485</v>
      </c>
      <c r="P85" s="441">
        <v>0</v>
      </c>
      <c r="Q85" s="422"/>
      <c r="R85" s="430">
        <v>0</v>
      </c>
      <c r="S85" s="420" t="s">
        <v>5486</v>
      </c>
      <c r="T85" s="441"/>
      <c r="U85" s="422"/>
      <c r="V85" s="422"/>
      <c r="W85" s="453"/>
      <c r="X85" s="422"/>
      <c r="Y85" s="422"/>
    </row>
    <row r="86" spans="1:25" ht="255" x14ac:dyDescent="0.25">
      <c r="A86" s="564" t="s">
        <v>5024</v>
      </c>
      <c r="B86" s="564"/>
      <c r="C86" s="564"/>
      <c r="D86" s="564"/>
      <c r="E86" s="754" t="s">
        <v>6985</v>
      </c>
      <c r="F86" s="450" t="s">
        <v>191</v>
      </c>
      <c r="G86" s="450" t="s">
        <v>192</v>
      </c>
      <c r="H86" s="450" t="s">
        <v>193</v>
      </c>
      <c r="I86" s="450" t="s">
        <v>194</v>
      </c>
      <c r="J86" s="441">
        <v>0</v>
      </c>
      <c r="K86" s="420" t="s">
        <v>5487</v>
      </c>
      <c r="L86" s="441">
        <v>0</v>
      </c>
      <c r="M86" s="440"/>
      <c r="N86" s="441">
        <v>0</v>
      </c>
      <c r="O86" s="420" t="s">
        <v>5488</v>
      </c>
      <c r="P86" s="441">
        <v>0</v>
      </c>
      <c r="Q86" s="422"/>
      <c r="R86" s="430">
        <v>0</v>
      </c>
      <c r="S86" s="420" t="s">
        <v>5489</v>
      </c>
      <c r="T86" s="441"/>
      <c r="U86" s="422"/>
      <c r="V86" s="422"/>
      <c r="W86" s="453"/>
      <c r="X86" s="422"/>
      <c r="Y86" s="422"/>
    </row>
    <row r="87" spans="1:25" ht="225" x14ac:dyDescent="0.25">
      <c r="A87" s="564">
        <v>52</v>
      </c>
      <c r="B87" s="564"/>
      <c r="C87" s="564"/>
      <c r="D87" s="754" t="s">
        <v>234</v>
      </c>
      <c r="E87" s="754"/>
      <c r="F87" s="450" t="s">
        <v>195</v>
      </c>
      <c r="G87" s="450" t="s">
        <v>196</v>
      </c>
      <c r="H87" s="450" t="s">
        <v>197</v>
      </c>
      <c r="I87" s="450" t="s">
        <v>198</v>
      </c>
      <c r="J87" s="441">
        <v>50</v>
      </c>
      <c r="K87" s="420" t="s">
        <v>5490</v>
      </c>
      <c r="L87" s="422">
        <v>50</v>
      </c>
      <c r="M87" s="440"/>
      <c r="N87" s="422">
        <v>50</v>
      </c>
      <c r="O87" s="420" t="s">
        <v>5490</v>
      </c>
      <c r="P87" s="422">
        <v>0</v>
      </c>
      <c r="Q87" s="422"/>
      <c r="R87" s="422">
        <v>0</v>
      </c>
      <c r="S87" s="511"/>
      <c r="T87" s="422"/>
      <c r="U87" s="416"/>
      <c r="V87" s="422"/>
      <c r="W87" s="453"/>
      <c r="X87" s="422"/>
      <c r="Y87" s="422"/>
    </row>
    <row r="88" spans="1:25" ht="285" x14ac:dyDescent="0.25">
      <c r="A88" s="564">
        <v>53</v>
      </c>
      <c r="B88" s="564"/>
      <c r="C88" s="564"/>
      <c r="D88" s="754" t="s">
        <v>235</v>
      </c>
      <c r="E88" s="754"/>
      <c r="F88" s="450" t="s">
        <v>199</v>
      </c>
      <c r="G88" s="450" t="s">
        <v>175</v>
      </c>
      <c r="H88" s="450" t="s">
        <v>176</v>
      </c>
      <c r="I88" s="450" t="s">
        <v>200</v>
      </c>
      <c r="J88" s="441">
        <v>0</v>
      </c>
      <c r="K88" s="420" t="s">
        <v>5491</v>
      </c>
      <c r="L88" s="441">
        <v>0</v>
      </c>
      <c r="M88" s="440"/>
      <c r="N88" s="441">
        <v>0</v>
      </c>
      <c r="O88" s="420" t="s">
        <v>5491</v>
      </c>
      <c r="P88" s="441">
        <v>0</v>
      </c>
      <c r="Q88" s="422"/>
      <c r="R88" s="441">
        <v>0</v>
      </c>
      <c r="S88" s="511" t="s">
        <v>5492</v>
      </c>
      <c r="T88" s="441"/>
      <c r="U88" s="416"/>
      <c r="V88" s="422"/>
      <c r="W88" s="453"/>
      <c r="X88" s="422"/>
      <c r="Y88" s="422"/>
    </row>
    <row r="89" spans="1:25" ht="360" x14ac:dyDescent="0.25">
      <c r="A89" s="564">
        <v>54</v>
      </c>
      <c r="B89" s="564"/>
      <c r="C89" s="564"/>
      <c r="D89" s="754" t="s">
        <v>236</v>
      </c>
      <c r="E89" s="754"/>
      <c r="F89" s="450" t="s">
        <v>201</v>
      </c>
      <c r="G89" s="450" t="s">
        <v>4971</v>
      </c>
      <c r="H89" s="450" t="s">
        <v>4972</v>
      </c>
      <c r="I89" s="450" t="s">
        <v>4973</v>
      </c>
      <c r="J89" s="441">
        <v>0</v>
      </c>
      <c r="K89" s="511" t="s">
        <v>5493</v>
      </c>
      <c r="L89" s="441">
        <v>0</v>
      </c>
      <c r="M89" s="440"/>
      <c r="N89" s="441">
        <v>0</v>
      </c>
      <c r="O89" s="448"/>
      <c r="P89" s="441">
        <v>0</v>
      </c>
      <c r="Q89" s="422"/>
      <c r="R89" s="441">
        <v>0</v>
      </c>
      <c r="S89" s="511" t="s">
        <v>5493</v>
      </c>
      <c r="T89" s="441"/>
      <c r="U89" s="416"/>
      <c r="V89" s="422"/>
      <c r="W89" s="453"/>
      <c r="X89" s="422"/>
      <c r="Y89" s="422"/>
    </row>
    <row r="90" spans="1:25" s="26" customFormat="1" ht="199.5" customHeight="1" x14ac:dyDescent="0.25">
      <c r="A90" s="28"/>
      <c r="B90" s="28"/>
      <c r="C90" s="750" t="s">
        <v>571</v>
      </c>
      <c r="D90" s="28"/>
      <c r="E90" s="1023"/>
      <c r="F90" s="762" t="s">
        <v>528</v>
      </c>
      <c r="G90" s="901"/>
      <c r="H90" s="901"/>
      <c r="I90" s="901"/>
      <c r="J90" s="606">
        <f>AVERAGE(J91,J94,J97,J98,J99)</f>
        <v>25</v>
      </c>
      <c r="K90" s="607"/>
      <c r="L90" s="606">
        <f>AVERAGE(L91,L94,L97,L98,L99)</f>
        <v>25</v>
      </c>
      <c r="M90" s="607"/>
      <c r="N90" s="606">
        <f>AVERAGE(N91,N94,N97,N98,N99)</f>
        <v>25</v>
      </c>
      <c r="O90" s="607"/>
      <c r="P90" s="606">
        <f>AVERAGE(P91,P94,P97,P98,P99)</f>
        <v>25</v>
      </c>
      <c r="Q90" s="607"/>
      <c r="R90" s="606">
        <f>AVERAGE(R91,R94,R97,R98,R99)</f>
        <v>25</v>
      </c>
      <c r="S90" s="607"/>
      <c r="T90" s="606"/>
      <c r="U90" s="607"/>
      <c r="V90" s="607"/>
      <c r="W90" s="641"/>
      <c r="X90" s="607"/>
      <c r="Y90" s="607"/>
    </row>
    <row r="91" spans="1:25" s="52" customFormat="1" ht="199.5" customHeight="1" x14ac:dyDescent="0.25">
      <c r="A91" s="31">
        <v>55</v>
      </c>
      <c r="B91" s="31"/>
      <c r="C91" s="758"/>
      <c r="D91" s="763" t="s">
        <v>644</v>
      </c>
      <c r="E91" s="763"/>
      <c r="F91" s="764" t="s">
        <v>644</v>
      </c>
      <c r="G91" s="517"/>
      <c r="H91" s="517"/>
      <c r="I91" s="517"/>
      <c r="J91" s="623">
        <f>AVERAGE(J92,J93)</f>
        <v>75</v>
      </c>
      <c r="K91" s="621"/>
      <c r="L91" s="623">
        <f>AVERAGE(L92,L93)</f>
        <v>75</v>
      </c>
      <c r="M91" s="622"/>
      <c r="N91" s="623">
        <f>AVERAGE(N92,N93)</f>
        <v>75</v>
      </c>
      <c r="O91" s="621"/>
      <c r="P91" s="623">
        <f>AVERAGE(P92,P93)</f>
        <v>75</v>
      </c>
      <c r="Q91" s="621"/>
      <c r="R91" s="623">
        <f>AVERAGE(R92,R93)</f>
        <v>75</v>
      </c>
      <c r="S91" s="621"/>
      <c r="T91" s="623"/>
      <c r="U91" s="621"/>
      <c r="V91" s="621"/>
      <c r="W91" s="479"/>
      <c r="X91" s="621"/>
      <c r="Y91" s="621"/>
    </row>
    <row r="92" spans="1:25" ht="178.5" x14ac:dyDescent="0.25">
      <c r="A92" s="564" t="s">
        <v>5025</v>
      </c>
      <c r="B92" s="564"/>
      <c r="C92" s="564"/>
      <c r="D92" s="564"/>
      <c r="E92" s="754" t="s">
        <v>6986</v>
      </c>
      <c r="F92" s="450" t="s">
        <v>203</v>
      </c>
      <c r="G92" s="450" t="s">
        <v>204</v>
      </c>
      <c r="H92" s="450" t="s">
        <v>205</v>
      </c>
      <c r="I92" s="450" t="s">
        <v>5027</v>
      </c>
      <c r="J92" s="624">
        <v>50</v>
      </c>
      <c r="K92" s="418" t="s">
        <v>5494</v>
      </c>
      <c r="L92" s="624">
        <v>50</v>
      </c>
      <c r="M92" s="620"/>
      <c r="N92" s="624">
        <v>50</v>
      </c>
      <c r="O92" s="448"/>
      <c r="P92" s="624">
        <v>50</v>
      </c>
      <c r="Q92" s="448"/>
      <c r="R92" s="624">
        <v>50</v>
      </c>
      <c r="S92" s="511"/>
      <c r="T92" s="448"/>
      <c r="U92" s="511"/>
      <c r="V92" s="448"/>
      <c r="W92" s="471"/>
      <c r="X92" s="448"/>
      <c r="Y92" s="448"/>
    </row>
    <row r="93" spans="1:25" ht="150" x14ac:dyDescent="0.25">
      <c r="A93" s="564" t="s">
        <v>5028</v>
      </c>
      <c r="B93" s="564"/>
      <c r="C93" s="564"/>
      <c r="D93" s="564"/>
      <c r="E93" s="754" t="s">
        <v>6987</v>
      </c>
      <c r="F93" s="450" t="s">
        <v>3627</v>
      </c>
      <c r="G93" s="450" t="s">
        <v>192</v>
      </c>
      <c r="H93" s="450" t="s">
        <v>176</v>
      </c>
      <c r="I93" s="450" t="s">
        <v>206</v>
      </c>
      <c r="J93" s="445">
        <v>100</v>
      </c>
      <c r="K93" s="420" t="s">
        <v>5495</v>
      </c>
      <c r="L93" s="445">
        <v>100</v>
      </c>
      <c r="M93" s="446"/>
      <c r="N93" s="445">
        <v>100</v>
      </c>
      <c r="O93" s="430"/>
      <c r="P93" s="445">
        <v>100</v>
      </c>
      <c r="Q93" s="430"/>
      <c r="R93" s="445">
        <v>100</v>
      </c>
      <c r="S93" s="420"/>
      <c r="T93" s="430"/>
      <c r="U93" s="420"/>
      <c r="V93" s="430"/>
      <c r="W93" s="480"/>
      <c r="X93" s="430"/>
      <c r="Y93" s="430"/>
    </row>
    <row r="94" spans="1:25" s="52" customFormat="1" ht="69" x14ac:dyDescent="0.25">
      <c r="A94" s="31">
        <v>56</v>
      </c>
      <c r="B94" s="31"/>
      <c r="C94" s="31"/>
      <c r="D94" s="756" t="s">
        <v>645</v>
      </c>
      <c r="E94" s="756"/>
      <c r="F94" s="517" t="s">
        <v>645</v>
      </c>
      <c r="G94" s="517"/>
      <c r="H94" s="517"/>
      <c r="I94" s="517"/>
      <c r="J94" s="613">
        <f>AVERAGE(J95,J96)</f>
        <v>0</v>
      </c>
      <c r="K94" s="517"/>
      <c r="L94" s="613">
        <f>AVERAGE(L95,L96)</f>
        <v>0</v>
      </c>
      <c r="M94" s="614"/>
      <c r="N94" s="613">
        <f>AVERAGE(N95,N96)</f>
        <v>0</v>
      </c>
      <c r="O94" s="615"/>
      <c r="P94" s="613">
        <f>AVERAGE(P95,P96)</f>
        <v>0</v>
      </c>
      <c r="Q94" s="615"/>
      <c r="R94" s="613">
        <f>AVERAGE(R95,R96)</f>
        <v>0</v>
      </c>
      <c r="S94" s="520"/>
      <c r="T94" s="613"/>
      <c r="U94" s="520"/>
      <c r="V94" s="615"/>
      <c r="W94" s="479"/>
      <c r="X94" s="615"/>
      <c r="Y94" s="615"/>
    </row>
    <row r="95" spans="1:25" ht="75" x14ac:dyDescent="0.25">
      <c r="A95" s="564" t="s">
        <v>572</v>
      </c>
      <c r="B95" s="564"/>
      <c r="C95" s="564"/>
      <c r="D95" s="564"/>
      <c r="E95" s="754" t="s">
        <v>6988</v>
      </c>
      <c r="F95" s="450" t="s">
        <v>207</v>
      </c>
      <c r="G95" s="450" t="s">
        <v>204</v>
      </c>
      <c r="H95" s="450" t="s">
        <v>208</v>
      </c>
      <c r="I95" s="450" t="s">
        <v>5029</v>
      </c>
      <c r="J95" s="445">
        <v>0</v>
      </c>
      <c r="K95" s="420" t="s">
        <v>5496</v>
      </c>
      <c r="L95" s="445">
        <v>0</v>
      </c>
      <c r="M95" s="446"/>
      <c r="N95" s="445">
        <v>0</v>
      </c>
      <c r="O95" s="430"/>
      <c r="P95" s="445">
        <v>0</v>
      </c>
      <c r="Q95" s="430"/>
      <c r="R95" s="445">
        <v>0</v>
      </c>
      <c r="S95" s="430"/>
      <c r="T95" s="445"/>
      <c r="U95" s="430"/>
      <c r="V95" s="430"/>
      <c r="W95" s="480"/>
      <c r="X95" s="430"/>
      <c r="Y95" s="430"/>
    </row>
    <row r="96" spans="1:25" ht="135" x14ac:dyDescent="0.25">
      <c r="A96" s="564" t="s">
        <v>573</v>
      </c>
      <c r="B96" s="564"/>
      <c r="C96" s="564"/>
      <c r="D96" s="564"/>
      <c r="E96" s="754" t="s">
        <v>6989</v>
      </c>
      <c r="F96" s="450" t="s">
        <v>209</v>
      </c>
      <c r="G96" s="450" t="s">
        <v>192</v>
      </c>
      <c r="H96" s="450" t="s">
        <v>176</v>
      </c>
      <c r="I96" s="450" t="s">
        <v>206</v>
      </c>
      <c r="J96" s="445"/>
      <c r="K96" s="430"/>
      <c r="L96" s="445"/>
      <c r="M96" s="446"/>
      <c r="N96" s="445"/>
      <c r="O96" s="430"/>
      <c r="P96" s="445"/>
      <c r="Q96" s="430"/>
      <c r="R96" s="445"/>
      <c r="S96" s="420"/>
      <c r="T96" s="445"/>
      <c r="U96" s="420"/>
      <c r="V96" s="430"/>
      <c r="W96" s="480"/>
      <c r="X96" s="430"/>
      <c r="Y96" s="430"/>
    </row>
    <row r="97" spans="1:25" ht="409.5" x14ac:dyDescent="0.25">
      <c r="A97" s="564">
        <v>57</v>
      </c>
      <c r="B97" s="564"/>
      <c r="C97" s="564"/>
      <c r="D97" s="754" t="s">
        <v>4963</v>
      </c>
      <c r="E97" s="754"/>
      <c r="F97" s="450" t="s">
        <v>210</v>
      </c>
      <c r="G97" s="450" t="s">
        <v>175</v>
      </c>
      <c r="H97" s="450" t="s">
        <v>176</v>
      </c>
      <c r="I97" s="450" t="s">
        <v>211</v>
      </c>
      <c r="J97" s="430">
        <v>0</v>
      </c>
      <c r="K97" s="447"/>
      <c r="L97" s="430">
        <v>0</v>
      </c>
      <c r="M97" s="418" t="s">
        <v>5497</v>
      </c>
      <c r="N97" s="430">
        <v>0</v>
      </c>
      <c r="O97" s="430"/>
      <c r="P97" s="430">
        <v>0</v>
      </c>
      <c r="Q97" s="430"/>
      <c r="R97" s="430">
        <v>0</v>
      </c>
      <c r="S97" s="430"/>
      <c r="T97" s="445"/>
      <c r="U97" s="420"/>
      <c r="V97" s="430"/>
      <c r="W97" s="480"/>
      <c r="X97" s="430"/>
      <c r="Y97" s="430"/>
    </row>
    <row r="98" spans="1:25" ht="210" x14ac:dyDescent="0.25">
      <c r="A98" s="564">
        <v>58</v>
      </c>
      <c r="B98" s="564"/>
      <c r="C98" s="564"/>
      <c r="D98" s="754" t="s">
        <v>237</v>
      </c>
      <c r="E98" s="754"/>
      <c r="F98" s="450" t="s">
        <v>212</v>
      </c>
      <c r="G98" s="450" t="s">
        <v>192</v>
      </c>
      <c r="H98" s="450" t="s">
        <v>176</v>
      </c>
      <c r="I98" s="450" t="s">
        <v>213</v>
      </c>
      <c r="J98" s="423">
        <v>50</v>
      </c>
      <c r="K98" s="528" t="s">
        <v>5498</v>
      </c>
      <c r="L98" s="423">
        <v>50</v>
      </c>
      <c r="M98" s="446"/>
      <c r="N98" s="423">
        <v>50</v>
      </c>
      <c r="O98" s="430"/>
      <c r="P98" s="423">
        <v>50</v>
      </c>
      <c r="Q98" s="430"/>
      <c r="R98" s="423">
        <v>50</v>
      </c>
      <c r="S98" s="430"/>
      <c r="T98" s="445"/>
      <c r="U98" s="430"/>
      <c r="V98" s="430"/>
      <c r="W98" s="480"/>
      <c r="X98" s="430"/>
      <c r="Y98" s="430"/>
    </row>
    <row r="99" spans="1:25" ht="120" x14ac:dyDescent="0.25">
      <c r="A99" s="564">
        <v>59</v>
      </c>
      <c r="B99" s="564"/>
      <c r="C99" s="564"/>
      <c r="D99" s="754" t="s">
        <v>238</v>
      </c>
      <c r="E99" s="754"/>
      <c r="F99" s="450" t="s">
        <v>214</v>
      </c>
      <c r="G99" s="450" t="s">
        <v>175</v>
      </c>
      <c r="H99" s="450" t="s">
        <v>176</v>
      </c>
      <c r="I99" s="450" t="s">
        <v>202</v>
      </c>
      <c r="J99" s="430">
        <v>0</v>
      </c>
      <c r="K99" s="420" t="s">
        <v>5499</v>
      </c>
      <c r="L99" s="430">
        <v>0</v>
      </c>
      <c r="M99" s="440"/>
      <c r="N99" s="430">
        <v>0</v>
      </c>
      <c r="O99" s="422"/>
      <c r="P99" s="430">
        <v>0</v>
      </c>
      <c r="Q99" s="422"/>
      <c r="R99" s="430">
        <v>0</v>
      </c>
      <c r="S99" s="422"/>
      <c r="T99" s="422"/>
      <c r="U99" s="422"/>
      <c r="V99" s="422"/>
      <c r="W99" s="453"/>
      <c r="X99" s="422"/>
      <c r="Y99" s="422"/>
    </row>
    <row r="100" spans="1:25" s="26" customFormat="1" ht="88.5" customHeight="1" x14ac:dyDescent="0.25">
      <c r="A100" s="28"/>
      <c r="B100" s="28"/>
      <c r="C100" s="750" t="s">
        <v>574</v>
      </c>
      <c r="D100" s="28"/>
      <c r="E100" s="1023"/>
      <c r="F100" s="762" t="s">
        <v>529</v>
      </c>
      <c r="G100" s="901"/>
      <c r="H100" s="901"/>
      <c r="I100" s="901"/>
      <c r="J100" s="616">
        <f>AVERAGE(J101:J105)</f>
        <v>30</v>
      </c>
      <c r="K100" s="524"/>
      <c r="L100" s="616">
        <f>AVERAGE(L101:L105)</f>
        <v>30</v>
      </c>
      <c r="M100" s="617"/>
      <c r="N100" s="616">
        <f>AVERAGE(N101:N105)</f>
        <v>30</v>
      </c>
      <c r="O100" s="618"/>
      <c r="P100" s="616">
        <f>AVERAGE(P101:P105)</f>
        <v>30</v>
      </c>
      <c r="Q100" s="618"/>
      <c r="R100" s="616">
        <f>AVERAGE(R101:R105)</f>
        <v>30</v>
      </c>
      <c r="S100" s="618"/>
      <c r="T100" s="616"/>
      <c r="U100" s="618"/>
      <c r="V100" s="618"/>
      <c r="W100" s="641"/>
      <c r="X100" s="618"/>
      <c r="Y100" s="618"/>
    </row>
    <row r="101" spans="1:25" ht="180" x14ac:dyDescent="0.25">
      <c r="A101" s="564">
        <v>60</v>
      </c>
      <c r="B101" s="564"/>
      <c r="C101" s="564"/>
      <c r="D101" s="754" t="s">
        <v>243</v>
      </c>
      <c r="E101" s="754"/>
      <c r="F101" s="450" t="s">
        <v>215</v>
      </c>
      <c r="G101" s="450" t="s">
        <v>175</v>
      </c>
      <c r="H101" s="450" t="s">
        <v>176</v>
      </c>
      <c r="I101" s="450" t="s">
        <v>216</v>
      </c>
      <c r="J101" s="448">
        <v>0</v>
      </c>
      <c r="K101" s="511" t="s">
        <v>5500</v>
      </c>
      <c r="L101" s="448">
        <v>0</v>
      </c>
      <c r="M101" s="446"/>
      <c r="N101" s="448">
        <v>0</v>
      </c>
      <c r="O101" s="430"/>
      <c r="P101" s="448">
        <v>0</v>
      </c>
      <c r="Q101" s="430"/>
      <c r="R101" s="448">
        <v>0</v>
      </c>
      <c r="S101" s="420"/>
      <c r="T101" s="445"/>
      <c r="U101" s="420"/>
      <c r="V101" s="430"/>
      <c r="W101" s="480"/>
      <c r="X101" s="430"/>
      <c r="Y101" s="430"/>
    </row>
    <row r="102" spans="1:25" ht="120" x14ac:dyDescent="0.25">
      <c r="A102" s="564">
        <v>61</v>
      </c>
      <c r="B102" s="564"/>
      <c r="C102" s="564"/>
      <c r="D102" s="754" t="s">
        <v>242</v>
      </c>
      <c r="E102" s="754"/>
      <c r="F102" s="450" t="s">
        <v>217</v>
      </c>
      <c r="G102" s="450" t="s">
        <v>218</v>
      </c>
      <c r="H102" s="450" t="s">
        <v>219</v>
      </c>
      <c r="I102" s="450" t="s">
        <v>220</v>
      </c>
      <c r="J102" s="448">
        <v>100</v>
      </c>
      <c r="K102" s="511" t="s">
        <v>5501</v>
      </c>
      <c r="L102" s="448">
        <v>100</v>
      </c>
      <c r="M102" s="446"/>
      <c r="N102" s="448">
        <v>100</v>
      </c>
      <c r="O102" s="430"/>
      <c r="P102" s="448">
        <v>100</v>
      </c>
      <c r="Q102" s="445"/>
      <c r="R102" s="448">
        <v>100</v>
      </c>
      <c r="S102" s="420"/>
      <c r="T102" s="445"/>
      <c r="U102" s="420"/>
      <c r="V102" s="430"/>
      <c r="W102" s="480"/>
      <c r="X102" s="430"/>
      <c r="Y102" s="430"/>
    </row>
    <row r="103" spans="1:25" ht="135" x14ac:dyDescent="0.25">
      <c r="A103" s="564">
        <v>62</v>
      </c>
      <c r="B103" s="564"/>
      <c r="C103" s="564"/>
      <c r="D103" s="754" t="s">
        <v>241</v>
      </c>
      <c r="E103" s="754"/>
      <c r="F103" s="450" t="s">
        <v>221</v>
      </c>
      <c r="G103" s="450" t="s">
        <v>175</v>
      </c>
      <c r="H103" s="450" t="s">
        <v>222</v>
      </c>
      <c r="I103" s="450" t="s">
        <v>202</v>
      </c>
      <c r="J103" s="448">
        <v>0</v>
      </c>
      <c r="K103" s="448"/>
      <c r="L103" s="448">
        <v>0</v>
      </c>
      <c r="M103" s="446"/>
      <c r="N103" s="448">
        <v>0</v>
      </c>
      <c r="O103" s="430"/>
      <c r="P103" s="448">
        <v>0</v>
      </c>
      <c r="Q103" s="430"/>
      <c r="R103" s="448">
        <v>0</v>
      </c>
      <c r="S103" s="430"/>
      <c r="T103" s="445"/>
      <c r="U103" s="430"/>
      <c r="V103" s="430"/>
      <c r="W103" s="480"/>
      <c r="X103" s="430"/>
      <c r="Y103" s="430"/>
    </row>
    <row r="104" spans="1:25" ht="135" x14ac:dyDescent="0.25">
      <c r="A104" s="564">
        <v>63</v>
      </c>
      <c r="B104" s="564"/>
      <c r="C104" s="564"/>
      <c r="D104" s="754" t="s">
        <v>240</v>
      </c>
      <c r="E104" s="754"/>
      <c r="F104" s="450" t="s">
        <v>223</v>
      </c>
      <c r="G104" s="450" t="s">
        <v>224</v>
      </c>
      <c r="H104" s="450" t="s">
        <v>225</v>
      </c>
      <c r="I104" s="450" t="s">
        <v>226</v>
      </c>
      <c r="J104" s="448">
        <v>50</v>
      </c>
      <c r="K104" s="511" t="s">
        <v>5502</v>
      </c>
      <c r="L104" s="448">
        <v>50</v>
      </c>
      <c r="M104" s="446"/>
      <c r="N104" s="448">
        <v>50</v>
      </c>
      <c r="O104" s="430"/>
      <c r="P104" s="448">
        <v>50</v>
      </c>
      <c r="Q104" s="445"/>
      <c r="R104" s="448">
        <v>50</v>
      </c>
      <c r="S104" s="430"/>
      <c r="T104" s="445"/>
      <c r="U104" s="430"/>
      <c r="V104" s="430"/>
      <c r="W104" s="480"/>
      <c r="X104" s="430"/>
      <c r="Y104" s="430"/>
    </row>
    <row r="105" spans="1:25" ht="165" x14ac:dyDescent="0.25">
      <c r="A105" s="564">
        <v>64</v>
      </c>
      <c r="B105" s="564"/>
      <c r="C105" s="564"/>
      <c r="D105" s="754" t="s">
        <v>239</v>
      </c>
      <c r="E105" s="754"/>
      <c r="F105" s="450" t="s">
        <v>5118</v>
      </c>
      <c r="G105" s="450" t="s">
        <v>4971</v>
      </c>
      <c r="H105" s="450" t="s">
        <v>4972</v>
      </c>
      <c r="I105" s="450" t="s">
        <v>4973</v>
      </c>
      <c r="J105" s="448">
        <v>0</v>
      </c>
      <c r="K105" s="511"/>
      <c r="L105" s="448">
        <v>0</v>
      </c>
      <c r="M105" s="446"/>
      <c r="N105" s="448">
        <v>0</v>
      </c>
      <c r="O105" s="430"/>
      <c r="P105" s="448">
        <v>0</v>
      </c>
      <c r="Q105" s="430"/>
      <c r="R105" s="448">
        <v>0</v>
      </c>
      <c r="S105" s="420"/>
      <c r="T105" s="445"/>
      <c r="U105" s="420"/>
      <c r="V105" s="430"/>
      <c r="W105" s="480"/>
      <c r="X105" s="430"/>
      <c r="Y105" s="430"/>
    </row>
    <row r="106" spans="1:25" s="26" customFormat="1" ht="130.5" customHeight="1" x14ac:dyDescent="0.25">
      <c r="A106" s="28"/>
      <c r="B106" s="750" t="s">
        <v>575</v>
      </c>
      <c r="C106" s="28"/>
      <c r="D106" s="28"/>
      <c r="E106" s="28"/>
      <c r="F106" s="901" t="s">
        <v>5030</v>
      </c>
      <c r="G106" s="902"/>
      <c r="H106" s="902"/>
      <c r="I106" s="502"/>
      <c r="J106" s="606">
        <f>AVERAGE(J107,J112,J115,J140)</f>
        <v>53.125</v>
      </c>
      <c r="K106" s="607"/>
      <c r="L106" s="606">
        <f>AVERAGE(L107,L112,L115,L140)</f>
        <v>53.125</v>
      </c>
      <c r="M106" s="607"/>
      <c r="N106" s="606">
        <f>AVERAGE(N107,N112,N115,N140)</f>
        <v>53.125</v>
      </c>
      <c r="O106" s="607"/>
      <c r="P106" s="606">
        <f>AVERAGE(P107,P112,P115,P140)</f>
        <v>53.125</v>
      </c>
      <c r="Q106" s="607"/>
      <c r="R106" s="606">
        <f>AVERAGE(R107,R112,R115,R140)</f>
        <v>53.125</v>
      </c>
      <c r="S106" s="607"/>
      <c r="T106" s="606">
        <f>AVERAGE(T107,T112,T115,T140)</f>
        <v>51.875</v>
      </c>
      <c r="U106" s="607"/>
      <c r="V106" s="606">
        <f>AVERAGE(V107,V112,V115,V140)</f>
        <v>51.875</v>
      </c>
      <c r="W106" s="641"/>
      <c r="X106" s="606">
        <f>AVERAGE(X107,X112,X115,X140)</f>
        <v>51.875</v>
      </c>
      <c r="Y106" s="607"/>
    </row>
    <row r="107" spans="1:25" s="26" customFormat="1" ht="144.75" customHeight="1" x14ac:dyDescent="0.25">
      <c r="A107" s="28"/>
      <c r="B107" s="28"/>
      <c r="C107" s="750" t="s">
        <v>576</v>
      </c>
      <c r="D107" s="28"/>
      <c r="E107" s="28"/>
      <c r="F107" s="502" t="s">
        <v>5031</v>
      </c>
      <c r="G107" s="502"/>
      <c r="H107" s="502"/>
      <c r="I107" s="502"/>
      <c r="J107" s="606">
        <f>AVERAGE(J108:J111)</f>
        <v>0</v>
      </c>
      <c r="K107" s="607"/>
      <c r="L107" s="606">
        <f>AVERAGE(L108:L111)</f>
        <v>0</v>
      </c>
      <c r="M107" s="607"/>
      <c r="N107" s="606">
        <f>AVERAGE(N108:N111)</f>
        <v>0</v>
      </c>
      <c r="O107" s="607"/>
      <c r="P107" s="606">
        <f>AVERAGE(P108:P111)</f>
        <v>0</v>
      </c>
      <c r="Q107" s="607"/>
      <c r="R107" s="606">
        <f>AVERAGE(R108:R111)</f>
        <v>0</v>
      </c>
      <c r="S107" s="607"/>
      <c r="T107" s="606">
        <f>AVERAGE(T108:T111)</f>
        <v>0</v>
      </c>
      <c r="U107" s="607"/>
      <c r="V107" s="606">
        <f>AVERAGE(V108:V111)</f>
        <v>0</v>
      </c>
      <c r="W107" s="641"/>
      <c r="X107" s="606">
        <f>AVERAGE(X108:X111)</f>
        <v>0</v>
      </c>
      <c r="Y107" s="607"/>
    </row>
    <row r="108" spans="1:25" ht="45" x14ac:dyDescent="0.25">
      <c r="A108" s="564">
        <v>65</v>
      </c>
      <c r="B108" s="564"/>
      <c r="C108" s="564"/>
      <c r="D108" s="754" t="s">
        <v>244</v>
      </c>
      <c r="E108" s="754"/>
      <c r="F108" s="450" t="s">
        <v>244</v>
      </c>
      <c r="G108" s="450" t="s">
        <v>245</v>
      </c>
      <c r="H108" s="450" t="s">
        <v>246</v>
      </c>
      <c r="I108" s="450" t="s">
        <v>247</v>
      </c>
      <c r="J108" s="430">
        <v>0</v>
      </c>
      <c r="K108" s="416"/>
      <c r="L108" s="430">
        <v>0</v>
      </c>
      <c r="M108" s="440"/>
      <c r="N108" s="430">
        <v>0</v>
      </c>
      <c r="O108" s="422"/>
      <c r="P108" s="430">
        <v>0</v>
      </c>
      <c r="Q108" s="422"/>
      <c r="R108" s="430">
        <v>0</v>
      </c>
      <c r="S108" s="422"/>
      <c r="T108" s="430">
        <v>0</v>
      </c>
      <c r="U108" s="422"/>
      <c r="V108" s="430">
        <v>0</v>
      </c>
      <c r="W108" s="453"/>
      <c r="X108" s="430">
        <v>0</v>
      </c>
      <c r="Y108" s="422"/>
    </row>
    <row r="109" spans="1:25" ht="120" x14ac:dyDescent="0.25">
      <c r="A109" s="564">
        <v>66</v>
      </c>
      <c r="B109" s="564"/>
      <c r="C109" s="564"/>
      <c r="D109" s="754" t="s">
        <v>304</v>
      </c>
      <c r="E109" s="754"/>
      <c r="F109" s="450" t="s">
        <v>5503</v>
      </c>
      <c r="G109" s="450" t="s">
        <v>248</v>
      </c>
      <c r="H109" s="450" t="s">
        <v>249</v>
      </c>
      <c r="I109" s="450" t="s">
        <v>247</v>
      </c>
      <c r="J109" s="430">
        <v>0</v>
      </c>
      <c r="K109" s="416"/>
      <c r="L109" s="430">
        <v>0</v>
      </c>
      <c r="M109" s="440"/>
      <c r="N109" s="430">
        <v>0</v>
      </c>
      <c r="O109" s="422"/>
      <c r="P109" s="430">
        <v>0</v>
      </c>
      <c r="Q109" s="422"/>
      <c r="R109" s="430">
        <v>0</v>
      </c>
      <c r="S109" s="422"/>
      <c r="T109" s="430">
        <v>0</v>
      </c>
      <c r="U109" s="422"/>
      <c r="V109" s="430">
        <v>0</v>
      </c>
      <c r="W109" s="453"/>
      <c r="X109" s="430">
        <v>0</v>
      </c>
      <c r="Y109" s="422"/>
    </row>
    <row r="110" spans="1:25" ht="120" x14ac:dyDescent="0.25">
      <c r="A110" s="564">
        <v>67</v>
      </c>
      <c r="B110" s="564"/>
      <c r="C110" s="564"/>
      <c r="D110" s="754" t="s">
        <v>306</v>
      </c>
      <c r="E110" s="754"/>
      <c r="F110" s="450" t="s">
        <v>250</v>
      </c>
      <c r="G110" s="450" t="s">
        <v>248</v>
      </c>
      <c r="H110" s="450" t="s">
        <v>251</v>
      </c>
      <c r="I110" s="450" t="s">
        <v>247</v>
      </c>
      <c r="J110" s="430">
        <v>0</v>
      </c>
      <c r="K110" s="416"/>
      <c r="L110" s="430">
        <v>0</v>
      </c>
      <c r="M110" s="440"/>
      <c r="N110" s="430">
        <v>0</v>
      </c>
      <c r="O110" s="422"/>
      <c r="P110" s="430">
        <v>0</v>
      </c>
      <c r="Q110" s="422"/>
      <c r="R110" s="430">
        <v>0</v>
      </c>
      <c r="S110" s="416"/>
      <c r="T110" s="430">
        <v>0</v>
      </c>
      <c r="U110" s="416"/>
      <c r="V110" s="430">
        <v>0</v>
      </c>
      <c r="W110" s="453"/>
      <c r="X110" s="430">
        <v>0</v>
      </c>
      <c r="Y110" s="422"/>
    </row>
    <row r="111" spans="1:25" ht="45" x14ac:dyDescent="0.25">
      <c r="A111" s="564">
        <v>68</v>
      </c>
      <c r="B111" s="564"/>
      <c r="C111" s="564"/>
      <c r="D111" s="754" t="s">
        <v>305</v>
      </c>
      <c r="E111" s="754"/>
      <c r="F111" s="450" t="s">
        <v>252</v>
      </c>
      <c r="G111" s="450" t="s">
        <v>253</v>
      </c>
      <c r="H111" s="450" t="s">
        <v>254</v>
      </c>
      <c r="I111" s="450" t="s">
        <v>255</v>
      </c>
      <c r="J111" s="430">
        <v>0</v>
      </c>
      <c r="K111" s="416"/>
      <c r="L111" s="430">
        <v>0</v>
      </c>
      <c r="M111" s="440"/>
      <c r="N111" s="430">
        <v>0</v>
      </c>
      <c r="O111" s="422"/>
      <c r="P111" s="430">
        <v>0</v>
      </c>
      <c r="Q111" s="422"/>
      <c r="R111" s="430">
        <v>0</v>
      </c>
      <c r="S111" s="422"/>
      <c r="T111" s="430">
        <v>0</v>
      </c>
      <c r="U111" s="422"/>
      <c r="V111" s="430">
        <v>0</v>
      </c>
      <c r="W111" s="453"/>
      <c r="X111" s="430">
        <v>0</v>
      </c>
      <c r="Y111" s="422"/>
    </row>
    <row r="112" spans="1:25" s="26" customFormat="1" ht="91.5" customHeight="1" x14ac:dyDescent="0.25">
      <c r="A112" s="28"/>
      <c r="B112" s="28"/>
      <c r="C112" s="750" t="s">
        <v>577</v>
      </c>
      <c r="D112" s="28"/>
      <c r="E112" s="1024"/>
      <c r="F112" s="766" t="s">
        <v>5032</v>
      </c>
      <c r="G112" s="901"/>
      <c r="H112" s="901"/>
      <c r="I112" s="901"/>
      <c r="J112" s="436">
        <f>AVERAGE(J113,J114)</f>
        <v>100</v>
      </c>
      <c r="K112" s="524"/>
      <c r="L112" s="436">
        <f>AVERAGE(L113,L114)</f>
        <v>100</v>
      </c>
      <c r="M112" s="617"/>
      <c r="N112" s="436">
        <f>AVERAGE(N113,N114)</f>
        <v>100</v>
      </c>
      <c r="O112" s="618"/>
      <c r="P112" s="436">
        <f>AVERAGE(P113,P114)</f>
        <v>100</v>
      </c>
      <c r="Q112" s="618"/>
      <c r="R112" s="436">
        <f>AVERAGE(R113,R114)</f>
        <v>100</v>
      </c>
      <c r="S112" s="618"/>
      <c r="T112" s="436">
        <f>AVERAGE(T113,T114)</f>
        <v>100</v>
      </c>
      <c r="U112" s="618"/>
      <c r="V112" s="436">
        <f>AVERAGE(V113,V114)</f>
        <v>100</v>
      </c>
      <c r="W112" s="641"/>
      <c r="X112" s="436">
        <f>AVERAGE(X113,X114)</f>
        <v>100</v>
      </c>
      <c r="Y112" s="618"/>
    </row>
    <row r="113" spans="1:25" ht="120" x14ac:dyDescent="0.25">
      <c r="A113" s="564">
        <v>69</v>
      </c>
      <c r="B113" s="564"/>
      <c r="C113" s="564"/>
      <c r="D113" s="754" t="s">
        <v>307</v>
      </c>
      <c r="E113" s="754"/>
      <c r="F113" s="450" t="s">
        <v>256</v>
      </c>
      <c r="G113" s="450" t="s">
        <v>257</v>
      </c>
      <c r="H113" s="450" t="s">
        <v>258</v>
      </c>
      <c r="I113" s="450" t="s">
        <v>247</v>
      </c>
      <c r="J113" s="441">
        <v>100</v>
      </c>
      <c r="K113" s="416"/>
      <c r="L113" s="422">
        <v>100</v>
      </c>
      <c r="M113" s="440"/>
      <c r="N113" s="422">
        <v>100</v>
      </c>
      <c r="O113" s="422"/>
      <c r="P113" s="422">
        <v>100</v>
      </c>
      <c r="Q113" s="422"/>
      <c r="R113" s="422">
        <v>100</v>
      </c>
      <c r="S113" s="422"/>
      <c r="T113" s="422">
        <v>100</v>
      </c>
      <c r="U113" s="422"/>
      <c r="V113" s="422">
        <v>100</v>
      </c>
      <c r="W113" s="453"/>
      <c r="X113" s="422">
        <v>100</v>
      </c>
      <c r="Y113" s="422"/>
    </row>
    <row r="114" spans="1:25" ht="60" x14ac:dyDescent="0.25">
      <c r="A114" s="564">
        <v>70</v>
      </c>
      <c r="B114" s="564"/>
      <c r="C114" s="564"/>
      <c r="D114" s="754" t="s">
        <v>308</v>
      </c>
      <c r="E114" s="754"/>
      <c r="F114" s="450" t="s">
        <v>259</v>
      </c>
      <c r="G114" s="450" t="s">
        <v>260</v>
      </c>
      <c r="H114" s="450" t="s">
        <v>261</v>
      </c>
      <c r="I114" s="450" t="s">
        <v>262</v>
      </c>
      <c r="J114" s="441">
        <v>100</v>
      </c>
      <c r="K114" s="416"/>
      <c r="L114" s="422">
        <v>100</v>
      </c>
      <c r="M114" s="440"/>
      <c r="N114" s="422">
        <v>100</v>
      </c>
      <c r="O114" s="416"/>
      <c r="P114" s="422">
        <v>100</v>
      </c>
      <c r="Q114" s="422"/>
      <c r="R114" s="422">
        <v>100</v>
      </c>
      <c r="S114" s="422"/>
      <c r="T114" s="422">
        <v>100</v>
      </c>
      <c r="U114" s="422"/>
      <c r="V114" s="422">
        <v>100</v>
      </c>
      <c r="W114" s="453"/>
      <c r="X114" s="422">
        <v>100</v>
      </c>
      <c r="Y114" s="422"/>
    </row>
    <row r="115" spans="1:25" s="26" customFormat="1" ht="72" customHeight="1" x14ac:dyDescent="0.25">
      <c r="A115" s="28"/>
      <c r="B115" s="28"/>
      <c r="C115" s="750" t="s">
        <v>578</v>
      </c>
      <c r="D115" s="28"/>
      <c r="E115" s="1023"/>
      <c r="F115" s="762" t="s">
        <v>530</v>
      </c>
      <c r="G115" s="901"/>
      <c r="H115" s="901"/>
      <c r="I115" s="901"/>
      <c r="J115" s="616">
        <f>AVERAGE(J116,J122,J128,J134)</f>
        <v>32.5</v>
      </c>
      <c r="K115" s="524"/>
      <c r="L115" s="616">
        <f>AVERAGE(L116,L122,L128,L134)</f>
        <v>32.5</v>
      </c>
      <c r="M115" s="617"/>
      <c r="N115" s="616">
        <f>AVERAGE(N116,N122,N128,N134)</f>
        <v>32.5</v>
      </c>
      <c r="O115" s="618"/>
      <c r="P115" s="616">
        <f>AVERAGE(P116,P122,P128,P134)</f>
        <v>32.5</v>
      </c>
      <c r="Q115" s="618"/>
      <c r="R115" s="616">
        <f>AVERAGE(R116,R122,R128,R134)</f>
        <v>32.5</v>
      </c>
      <c r="S115" s="618"/>
      <c r="T115" s="616">
        <f>AVERAGE(T116,T122,T128,T134)</f>
        <v>27.5</v>
      </c>
      <c r="U115" s="618"/>
      <c r="V115" s="616">
        <f>AVERAGE(V116,V122,V128,V134)</f>
        <v>27.5</v>
      </c>
      <c r="W115" s="641"/>
      <c r="X115" s="616">
        <f>AVERAGE(X116,X122,X128,X134)</f>
        <v>27.5</v>
      </c>
      <c r="Y115" s="618"/>
    </row>
    <row r="116" spans="1:25" s="52" customFormat="1" ht="72" customHeight="1" x14ac:dyDescent="0.25">
      <c r="A116" s="31">
        <v>71</v>
      </c>
      <c r="B116" s="31"/>
      <c r="C116" s="758"/>
      <c r="D116" s="763" t="s">
        <v>646</v>
      </c>
      <c r="E116" s="763"/>
      <c r="F116" s="764" t="s">
        <v>646</v>
      </c>
      <c r="G116" s="517"/>
      <c r="H116" s="517"/>
      <c r="I116" s="517"/>
      <c r="J116" s="613">
        <f>AVERAGE(J117:J121)</f>
        <v>0</v>
      </c>
      <c r="K116" s="520"/>
      <c r="L116" s="613">
        <f>AVERAGE(L117:L121)</f>
        <v>0</v>
      </c>
      <c r="M116" s="614"/>
      <c r="N116" s="613">
        <f>AVERAGE(N117:N121)</f>
        <v>0</v>
      </c>
      <c r="O116" s="615"/>
      <c r="P116" s="613">
        <f>AVERAGE(P117:P121)</f>
        <v>0</v>
      </c>
      <c r="Q116" s="615"/>
      <c r="R116" s="613">
        <f>AVERAGE(R117:R121)</f>
        <v>0</v>
      </c>
      <c r="S116" s="615"/>
      <c r="T116" s="613">
        <f>AVERAGE(T117:T121)</f>
        <v>0</v>
      </c>
      <c r="U116" s="615"/>
      <c r="V116" s="613">
        <f>AVERAGE(V117:V121)</f>
        <v>0</v>
      </c>
      <c r="W116" s="479"/>
      <c r="X116" s="613">
        <f>AVERAGE(X117:X121)</f>
        <v>0</v>
      </c>
      <c r="Y116" s="615"/>
    </row>
    <row r="117" spans="1:25" ht="180" x14ac:dyDescent="0.25">
      <c r="A117" s="564" t="s">
        <v>5033</v>
      </c>
      <c r="B117" s="564"/>
      <c r="C117" s="564"/>
      <c r="D117" s="564"/>
      <c r="E117" s="754" t="s">
        <v>6991</v>
      </c>
      <c r="F117" s="450" t="s">
        <v>263</v>
      </c>
      <c r="G117" s="450" t="s">
        <v>5034</v>
      </c>
      <c r="H117" s="450" t="s">
        <v>5035</v>
      </c>
      <c r="I117" s="450" t="s">
        <v>5036</v>
      </c>
      <c r="J117" s="441">
        <v>0</v>
      </c>
      <c r="K117" s="416"/>
      <c r="L117" s="441">
        <v>0</v>
      </c>
      <c r="M117" s="440"/>
      <c r="N117" s="441">
        <v>0</v>
      </c>
      <c r="O117" s="422"/>
      <c r="P117" s="441">
        <v>0</v>
      </c>
      <c r="Q117" s="422"/>
      <c r="R117" s="441">
        <v>0</v>
      </c>
      <c r="S117" s="422"/>
      <c r="T117" s="441">
        <v>0</v>
      </c>
      <c r="U117" s="422"/>
      <c r="V117" s="422">
        <v>0</v>
      </c>
      <c r="W117" s="453"/>
      <c r="X117" s="422">
        <v>0</v>
      </c>
      <c r="Y117" s="422"/>
    </row>
    <row r="118" spans="1:25" ht="210" x14ac:dyDescent="0.25">
      <c r="A118" s="564" t="s">
        <v>5037</v>
      </c>
      <c r="B118" s="564"/>
      <c r="C118" s="564"/>
      <c r="D118" s="564"/>
      <c r="E118" s="754" t="s">
        <v>6990</v>
      </c>
      <c r="F118" s="450" t="s">
        <v>264</v>
      </c>
      <c r="G118" s="450" t="s">
        <v>265</v>
      </c>
      <c r="H118" s="450" t="s">
        <v>266</v>
      </c>
      <c r="I118" s="450" t="s">
        <v>267</v>
      </c>
      <c r="J118" s="441"/>
      <c r="K118" s="416"/>
      <c r="L118" s="422"/>
      <c r="M118" s="440"/>
      <c r="N118" s="422"/>
      <c r="O118" s="422"/>
      <c r="P118" s="422"/>
      <c r="Q118" s="422"/>
      <c r="R118" s="422"/>
      <c r="S118" s="422"/>
      <c r="T118" s="422"/>
      <c r="U118" s="422"/>
      <c r="V118" s="422"/>
      <c r="W118" s="453"/>
      <c r="X118" s="422"/>
      <c r="Y118" s="422"/>
    </row>
    <row r="119" spans="1:25" ht="45" x14ac:dyDescent="0.25">
      <c r="A119" s="564" t="s">
        <v>5038</v>
      </c>
      <c r="B119" s="564"/>
      <c r="C119" s="564"/>
      <c r="D119" s="564"/>
      <c r="E119" s="754" t="s">
        <v>6992</v>
      </c>
      <c r="F119" s="450" t="s">
        <v>268</v>
      </c>
      <c r="G119" s="450" t="s">
        <v>269</v>
      </c>
      <c r="H119" s="450" t="s">
        <v>270</v>
      </c>
      <c r="I119" s="450" t="s">
        <v>271</v>
      </c>
      <c r="J119" s="441"/>
      <c r="K119" s="416"/>
      <c r="L119" s="422"/>
      <c r="M119" s="440"/>
      <c r="N119" s="422"/>
      <c r="O119" s="422"/>
      <c r="P119" s="422"/>
      <c r="Q119" s="422"/>
      <c r="R119" s="422"/>
      <c r="S119" s="422"/>
      <c r="T119" s="422"/>
      <c r="U119" s="422"/>
      <c r="V119" s="422"/>
      <c r="W119" s="453"/>
      <c r="X119" s="422"/>
      <c r="Y119" s="422"/>
    </row>
    <row r="120" spans="1:25" ht="165" x14ac:dyDescent="0.25">
      <c r="A120" s="564" t="s">
        <v>5039</v>
      </c>
      <c r="B120" s="564"/>
      <c r="C120" s="564"/>
      <c r="D120" s="564"/>
      <c r="E120" s="754" t="s">
        <v>6993</v>
      </c>
      <c r="F120" s="450" t="s">
        <v>272</v>
      </c>
      <c r="G120" s="450" t="s">
        <v>273</v>
      </c>
      <c r="H120" s="450" t="s">
        <v>274</v>
      </c>
      <c r="I120" s="450" t="s">
        <v>275</v>
      </c>
      <c r="J120" s="441"/>
      <c r="K120" s="416"/>
      <c r="L120" s="422"/>
      <c r="M120" s="440"/>
      <c r="N120" s="422"/>
      <c r="O120" s="422"/>
      <c r="P120" s="422"/>
      <c r="Q120" s="422"/>
      <c r="R120" s="422"/>
      <c r="S120" s="422"/>
      <c r="T120" s="422"/>
      <c r="U120" s="422"/>
      <c r="V120" s="422"/>
      <c r="W120" s="453"/>
      <c r="X120" s="422"/>
      <c r="Y120" s="422"/>
    </row>
    <row r="121" spans="1:25" ht="120" x14ac:dyDescent="0.25">
      <c r="A121" s="564" t="s">
        <v>5040</v>
      </c>
      <c r="B121" s="564"/>
      <c r="C121" s="564"/>
      <c r="D121" s="564"/>
      <c r="E121" s="754" t="s">
        <v>6994</v>
      </c>
      <c r="F121" s="450" t="s">
        <v>276</v>
      </c>
      <c r="G121" s="450" t="s">
        <v>277</v>
      </c>
      <c r="H121" s="450" t="s">
        <v>278</v>
      </c>
      <c r="I121" s="450" t="s">
        <v>5119</v>
      </c>
      <c r="J121" s="441"/>
      <c r="K121" s="416"/>
      <c r="L121" s="422"/>
      <c r="M121" s="440"/>
      <c r="N121" s="422"/>
      <c r="O121" s="422"/>
      <c r="P121" s="422"/>
      <c r="Q121" s="422"/>
      <c r="R121" s="422"/>
      <c r="S121" s="422"/>
      <c r="T121" s="422"/>
      <c r="U121" s="422"/>
      <c r="V121" s="422"/>
      <c r="W121" s="453"/>
      <c r="X121" s="422"/>
      <c r="Y121" s="422"/>
    </row>
    <row r="122" spans="1:25" s="52" customFormat="1" ht="69" x14ac:dyDescent="0.25">
      <c r="A122" s="31">
        <v>72</v>
      </c>
      <c r="B122" s="31"/>
      <c r="C122" s="31"/>
      <c r="D122" s="763" t="s">
        <v>6995</v>
      </c>
      <c r="E122" s="763"/>
      <c r="F122" s="517" t="s">
        <v>647</v>
      </c>
      <c r="G122" s="517"/>
      <c r="H122" s="517"/>
      <c r="I122" s="517"/>
      <c r="J122" s="613">
        <f>AVERAGE(J123:J127)</f>
        <v>0</v>
      </c>
      <c r="K122" s="520"/>
      <c r="L122" s="613">
        <f>AVERAGE(L123:L127)</f>
        <v>0</v>
      </c>
      <c r="M122" s="614"/>
      <c r="N122" s="613">
        <f>AVERAGE(N123:N127)</f>
        <v>0</v>
      </c>
      <c r="O122" s="615"/>
      <c r="P122" s="613">
        <f>AVERAGE(P123:P127)</f>
        <v>0</v>
      </c>
      <c r="Q122" s="615"/>
      <c r="R122" s="613">
        <f>AVERAGE(R123:R127)</f>
        <v>0</v>
      </c>
      <c r="S122" s="615"/>
      <c r="T122" s="613">
        <f>AVERAGE(T123:T127)</f>
        <v>0</v>
      </c>
      <c r="U122" s="615"/>
      <c r="V122" s="613">
        <f>AVERAGE(V123:V127)</f>
        <v>0</v>
      </c>
      <c r="W122" s="479"/>
      <c r="X122" s="613">
        <f>AVERAGE(X123:X127)</f>
        <v>0</v>
      </c>
      <c r="Y122" s="615"/>
    </row>
    <row r="123" spans="1:25" ht="90" x14ac:dyDescent="0.25">
      <c r="A123" s="564" t="s">
        <v>579</v>
      </c>
      <c r="B123" s="564"/>
      <c r="C123" s="564"/>
      <c r="D123" s="564"/>
      <c r="E123" s="754" t="s">
        <v>6991</v>
      </c>
      <c r="F123" s="450" t="s">
        <v>279</v>
      </c>
      <c r="G123" s="450" t="s">
        <v>5041</v>
      </c>
      <c r="H123" s="450" t="s">
        <v>5042</v>
      </c>
      <c r="I123" s="450" t="s">
        <v>5043</v>
      </c>
      <c r="J123" s="441">
        <v>0</v>
      </c>
      <c r="K123" s="416"/>
      <c r="L123" s="441">
        <v>0</v>
      </c>
      <c r="M123" s="440"/>
      <c r="N123" s="441">
        <v>0</v>
      </c>
      <c r="O123" s="422"/>
      <c r="P123" s="441">
        <v>0</v>
      </c>
      <c r="Q123" s="422"/>
      <c r="R123" s="441">
        <v>0</v>
      </c>
      <c r="S123" s="422"/>
      <c r="T123" s="441">
        <v>0</v>
      </c>
      <c r="U123" s="422"/>
      <c r="V123" s="441">
        <v>0</v>
      </c>
      <c r="W123" s="453"/>
      <c r="X123" s="441">
        <v>0</v>
      </c>
      <c r="Y123" s="422"/>
    </row>
    <row r="124" spans="1:25" ht="105" x14ac:dyDescent="0.25">
      <c r="A124" s="564" t="s">
        <v>580</v>
      </c>
      <c r="B124" s="564"/>
      <c r="C124" s="564"/>
      <c r="D124" s="564"/>
      <c r="E124" s="754" t="s">
        <v>6990</v>
      </c>
      <c r="F124" s="450" t="s">
        <v>280</v>
      </c>
      <c r="G124" s="450" t="s">
        <v>281</v>
      </c>
      <c r="H124" s="450" t="s">
        <v>282</v>
      </c>
      <c r="I124" s="450" t="s">
        <v>267</v>
      </c>
      <c r="J124" s="441"/>
      <c r="K124" s="416"/>
      <c r="L124" s="441"/>
      <c r="M124" s="440"/>
      <c r="N124" s="441"/>
      <c r="O124" s="422"/>
      <c r="P124" s="441"/>
      <c r="Q124" s="422"/>
      <c r="R124" s="441"/>
      <c r="S124" s="422"/>
      <c r="T124" s="441"/>
      <c r="U124" s="422"/>
      <c r="V124" s="441"/>
      <c r="W124" s="453"/>
      <c r="X124" s="441"/>
      <c r="Y124" s="422"/>
    </row>
    <row r="125" spans="1:25" ht="45" x14ac:dyDescent="0.25">
      <c r="A125" s="564" t="s">
        <v>581</v>
      </c>
      <c r="B125" s="564"/>
      <c r="C125" s="564"/>
      <c r="D125" s="564"/>
      <c r="E125" s="754" t="s">
        <v>6992</v>
      </c>
      <c r="F125" s="450" t="s">
        <v>283</v>
      </c>
      <c r="G125" s="450" t="s">
        <v>269</v>
      </c>
      <c r="H125" s="450" t="s">
        <v>270</v>
      </c>
      <c r="I125" s="450" t="s">
        <v>271</v>
      </c>
      <c r="J125" s="441"/>
      <c r="L125" s="441"/>
      <c r="M125" s="440"/>
      <c r="N125" s="441"/>
      <c r="O125" s="422"/>
      <c r="P125" s="441"/>
      <c r="Q125" s="422"/>
      <c r="R125" s="441"/>
      <c r="S125" s="422"/>
      <c r="T125" s="441"/>
      <c r="U125" s="422"/>
      <c r="V125" s="441"/>
      <c r="W125" s="453"/>
      <c r="X125" s="441"/>
      <c r="Y125" s="422"/>
    </row>
    <row r="126" spans="1:25" ht="165" x14ac:dyDescent="0.25">
      <c r="A126" s="564" t="s">
        <v>582</v>
      </c>
      <c r="B126" s="564"/>
      <c r="C126" s="564"/>
      <c r="D126" s="564"/>
      <c r="E126" s="754" t="s">
        <v>6993</v>
      </c>
      <c r="F126" s="450" t="s">
        <v>272</v>
      </c>
      <c r="G126" s="450" t="s">
        <v>273</v>
      </c>
      <c r="H126" s="450" t="s">
        <v>274</v>
      </c>
      <c r="I126" s="450" t="s">
        <v>275</v>
      </c>
      <c r="J126" s="441"/>
      <c r="K126" s="545"/>
      <c r="L126" s="441"/>
      <c r="M126" s="440"/>
      <c r="N126" s="441"/>
      <c r="O126" s="422"/>
      <c r="P126" s="441"/>
      <c r="Q126" s="422"/>
      <c r="R126" s="441"/>
      <c r="S126" s="422"/>
      <c r="T126" s="441"/>
      <c r="U126" s="422"/>
      <c r="V126" s="441"/>
      <c r="W126" s="453"/>
      <c r="X126" s="441"/>
      <c r="Y126" s="422"/>
    </row>
    <row r="127" spans="1:25" ht="120" x14ac:dyDescent="0.25">
      <c r="A127" s="564" t="s">
        <v>583</v>
      </c>
      <c r="B127" s="564"/>
      <c r="C127" s="564"/>
      <c r="D127" s="564"/>
      <c r="E127" s="754" t="s">
        <v>6994</v>
      </c>
      <c r="F127" s="450" t="s">
        <v>276</v>
      </c>
      <c r="G127" s="450" t="s">
        <v>277</v>
      </c>
      <c r="H127" s="450" t="s">
        <v>278</v>
      </c>
      <c r="I127" s="450" t="s">
        <v>5119</v>
      </c>
      <c r="J127" s="441"/>
      <c r="K127" s="545"/>
      <c r="L127" s="441"/>
      <c r="M127" s="440"/>
      <c r="N127" s="441"/>
      <c r="O127" s="422"/>
      <c r="P127" s="441"/>
      <c r="Q127" s="422"/>
      <c r="R127" s="441"/>
      <c r="S127" s="422"/>
      <c r="T127" s="441"/>
      <c r="U127" s="422"/>
      <c r="V127" s="441"/>
      <c r="W127" s="453"/>
      <c r="X127" s="441"/>
      <c r="Y127" s="422"/>
    </row>
    <row r="128" spans="1:25" s="52" customFormat="1" ht="51.75" x14ac:dyDescent="0.25">
      <c r="A128" s="31">
        <v>73</v>
      </c>
      <c r="B128" s="31"/>
      <c r="C128" s="31"/>
      <c r="D128" s="763" t="s">
        <v>6996</v>
      </c>
      <c r="E128" s="763"/>
      <c r="F128" s="517" t="s">
        <v>648</v>
      </c>
      <c r="G128" s="517"/>
      <c r="H128" s="517"/>
      <c r="I128" s="517"/>
      <c r="J128" s="613">
        <f>AVERAGE(J129:J133)</f>
        <v>80</v>
      </c>
      <c r="K128" s="520"/>
      <c r="L128" s="613">
        <f>AVERAGE(L129:L133)</f>
        <v>80</v>
      </c>
      <c r="M128" s="614"/>
      <c r="N128" s="613">
        <f>AVERAGE(N129:N133)</f>
        <v>80</v>
      </c>
      <c r="O128" s="615"/>
      <c r="P128" s="613">
        <f>AVERAGE(P129:P133)</f>
        <v>80</v>
      </c>
      <c r="Q128" s="615"/>
      <c r="R128" s="613">
        <f>AVERAGE(R129:R133)</f>
        <v>80</v>
      </c>
      <c r="S128" s="615"/>
      <c r="T128" s="613">
        <f>AVERAGE(T129:T133)</f>
        <v>60</v>
      </c>
      <c r="U128" s="615"/>
      <c r="V128" s="613">
        <f>AVERAGE(V129:V133)</f>
        <v>60</v>
      </c>
      <c r="W128" s="479"/>
      <c r="X128" s="613">
        <f>AVERAGE(X129:X133)</f>
        <v>60</v>
      </c>
      <c r="Y128" s="615"/>
    </row>
    <row r="129" spans="1:25" ht="89.25" x14ac:dyDescent="0.25">
      <c r="A129" s="564" t="s">
        <v>584</v>
      </c>
      <c r="B129" s="564"/>
      <c r="C129" s="564"/>
      <c r="D129" s="564"/>
      <c r="E129" s="754" t="s">
        <v>6991</v>
      </c>
      <c r="F129" s="450" t="s">
        <v>284</v>
      </c>
      <c r="G129" s="450" t="s">
        <v>5044</v>
      </c>
      <c r="H129" s="450" t="s">
        <v>5045</v>
      </c>
      <c r="I129" s="450" t="s">
        <v>5046</v>
      </c>
      <c r="J129" s="430">
        <v>100</v>
      </c>
      <c r="K129" s="231" t="s">
        <v>5504</v>
      </c>
      <c r="L129" s="430">
        <v>100</v>
      </c>
      <c r="M129" s="440"/>
      <c r="N129" s="430">
        <v>100</v>
      </c>
      <c r="O129" s="422"/>
      <c r="P129" s="430">
        <v>100</v>
      </c>
      <c r="Q129" s="422"/>
      <c r="R129" s="430">
        <v>100</v>
      </c>
      <c r="S129" s="422"/>
      <c r="T129" s="430">
        <v>100</v>
      </c>
      <c r="U129" s="422"/>
      <c r="V129" s="430">
        <v>100</v>
      </c>
      <c r="W129" s="453"/>
      <c r="X129" s="430">
        <v>100</v>
      </c>
      <c r="Y129" s="231" t="s">
        <v>5504</v>
      </c>
    </row>
    <row r="130" spans="1:25" ht="105" x14ac:dyDescent="0.25">
      <c r="A130" s="564" t="s">
        <v>585</v>
      </c>
      <c r="B130" s="564"/>
      <c r="C130" s="564"/>
      <c r="D130" s="564"/>
      <c r="E130" s="754" t="s">
        <v>6990</v>
      </c>
      <c r="F130" s="450" t="s">
        <v>287</v>
      </c>
      <c r="G130" s="450" t="s">
        <v>265</v>
      </c>
      <c r="H130" s="450" t="s">
        <v>282</v>
      </c>
      <c r="I130" s="450" t="s">
        <v>288</v>
      </c>
      <c r="J130" s="430">
        <v>50</v>
      </c>
      <c r="K130" s="625"/>
      <c r="L130" s="430">
        <v>50</v>
      </c>
      <c r="M130" s="440"/>
      <c r="N130" s="430">
        <v>50</v>
      </c>
      <c r="O130" s="422"/>
      <c r="P130" s="430">
        <v>50</v>
      </c>
      <c r="Q130" s="422"/>
      <c r="R130" s="430">
        <v>50</v>
      </c>
      <c r="S130" s="430"/>
      <c r="T130" s="430">
        <v>50</v>
      </c>
      <c r="U130" s="422"/>
      <c r="V130" s="430">
        <v>50</v>
      </c>
      <c r="W130" s="453"/>
      <c r="X130" s="430">
        <v>50</v>
      </c>
      <c r="Y130" s="430"/>
    </row>
    <row r="131" spans="1:25" ht="102" x14ac:dyDescent="0.25">
      <c r="A131" s="564" t="s">
        <v>586</v>
      </c>
      <c r="B131" s="564"/>
      <c r="C131" s="564"/>
      <c r="D131" s="564"/>
      <c r="E131" s="754" t="s">
        <v>6992</v>
      </c>
      <c r="F131" s="450" t="s">
        <v>268</v>
      </c>
      <c r="G131" s="450" t="s">
        <v>269</v>
      </c>
      <c r="H131" s="450" t="s">
        <v>270</v>
      </c>
      <c r="I131" s="450" t="s">
        <v>271</v>
      </c>
      <c r="J131" s="430">
        <v>50</v>
      </c>
      <c r="K131" s="418" t="s">
        <v>5505</v>
      </c>
      <c r="L131" s="430">
        <v>50</v>
      </c>
      <c r="M131" s="440"/>
      <c r="N131" s="430">
        <v>50</v>
      </c>
      <c r="O131" s="422"/>
      <c r="P131" s="430">
        <v>50</v>
      </c>
      <c r="Q131" s="422"/>
      <c r="R131" s="430">
        <v>50</v>
      </c>
      <c r="S131" s="418" t="s">
        <v>5505</v>
      </c>
      <c r="T131" s="430">
        <v>0</v>
      </c>
      <c r="U131" s="422"/>
      <c r="V131" s="430">
        <v>0</v>
      </c>
      <c r="W131" s="453"/>
      <c r="X131" s="430">
        <v>0</v>
      </c>
      <c r="Y131" s="420" t="s">
        <v>5506</v>
      </c>
    </row>
    <row r="132" spans="1:25" ht="178.5" x14ac:dyDescent="0.25">
      <c r="A132" s="564" t="s">
        <v>587</v>
      </c>
      <c r="B132" s="564"/>
      <c r="C132" s="564"/>
      <c r="D132" s="564"/>
      <c r="E132" s="754" t="s">
        <v>6993</v>
      </c>
      <c r="F132" s="450" t="s">
        <v>1569</v>
      </c>
      <c r="G132" s="450" t="s">
        <v>273</v>
      </c>
      <c r="H132" s="450" t="s">
        <v>274</v>
      </c>
      <c r="I132" s="450" t="s">
        <v>275</v>
      </c>
      <c r="J132" s="430">
        <v>100</v>
      </c>
      <c r="K132" s="418" t="s">
        <v>5507</v>
      </c>
      <c r="L132" s="430">
        <v>100</v>
      </c>
      <c r="M132" s="440"/>
      <c r="N132" s="430">
        <v>100</v>
      </c>
      <c r="O132" s="422"/>
      <c r="P132" s="430">
        <v>100</v>
      </c>
      <c r="Q132" s="422"/>
      <c r="R132" s="430">
        <v>100</v>
      </c>
      <c r="S132" s="418" t="s">
        <v>5507</v>
      </c>
      <c r="T132" s="430">
        <v>50</v>
      </c>
      <c r="U132" s="422"/>
      <c r="V132" s="430">
        <v>50</v>
      </c>
      <c r="W132" s="453"/>
      <c r="X132" s="430">
        <v>50</v>
      </c>
      <c r="Y132" s="232" t="s">
        <v>5508</v>
      </c>
    </row>
    <row r="133" spans="1:25" ht="120" x14ac:dyDescent="0.25">
      <c r="A133" s="564" t="s">
        <v>588</v>
      </c>
      <c r="B133" s="564"/>
      <c r="C133" s="564"/>
      <c r="D133" s="564"/>
      <c r="E133" s="754" t="s">
        <v>6994</v>
      </c>
      <c r="F133" s="450" t="s">
        <v>276</v>
      </c>
      <c r="G133" s="450" t="s">
        <v>277</v>
      </c>
      <c r="H133" s="450" t="s">
        <v>278</v>
      </c>
      <c r="I133" s="450" t="s">
        <v>5119</v>
      </c>
      <c r="J133" s="430">
        <v>100</v>
      </c>
      <c r="K133" s="418" t="s">
        <v>5509</v>
      </c>
      <c r="L133" s="430">
        <v>100</v>
      </c>
      <c r="M133" s="440"/>
      <c r="N133" s="430">
        <v>100</v>
      </c>
      <c r="O133" s="422"/>
      <c r="P133" s="430">
        <v>100</v>
      </c>
      <c r="Q133" s="422"/>
      <c r="R133" s="430">
        <v>100</v>
      </c>
      <c r="S133" s="418" t="s">
        <v>5509</v>
      </c>
      <c r="T133" s="430">
        <v>100</v>
      </c>
      <c r="U133" s="422"/>
      <c r="V133" s="430">
        <v>100</v>
      </c>
      <c r="W133" s="453"/>
      <c r="X133" s="430">
        <v>100</v>
      </c>
      <c r="Y133" s="430"/>
    </row>
    <row r="134" spans="1:25" s="52" customFormat="1" ht="51.75" x14ac:dyDescent="0.25">
      <c r="A134" s="31">
        <v>74</v>
      </c>
      <c r="B134" s="31"/>
      <c r="C134" s="31"/>
      <c r="D134" s="763" t="s">
        <v>6997</v>
      </c>
      <c r="E134" s="763"/>
      <c r="F134" s="517" t="s">
        <v>649</v>
      </c>
      <c r="G134" s="517"/>
      <c r="H134" s="517"/>
      <c r="I134" s="517"/>
      <c r="J134" s="613">
        <f>AVERAGE(J135:J139)</f>
        <v>50</v>
      </c>
      <c r="K134" s="520"/>
      <c r="L134" s="613">
        <f>AVERAGE(L135:L139)</f>
        <v>50</v>
      </c>
      <c r="M134" s="614"/>
      <c r="N134" s="613">
        <f>AVERAGE(N135:N139)</f>
        <v>50</v>
      </c>
      <c r="O134" s="615"/>
      <c r="P134" s="613">
        <f>AVERAGE(P135:P139)</f>
        <v>50</v>
      </c>
      <c r="Q134" s="615"/>
      <c r="R134" s="613">
        <f>AVERAGE(R135:R139)</f>
        <v>50</v>
      </c>
      <c r="S134" s="615"/>
      <c r="T134" s="613">
        <f>AVERAGE(T135:T139)</f>
        <v>50</v>
      </c>
      <c r="U134" s="615"/>
      <c r="V134" s="613">
        <f>AVERAGE(V135:V139)</f>
        <v>50</v>
      </c>
      <c r="W134" s="479"/>
      <c r="X134" s="613">
        <f>AVERAGE(X135:X139)</f>
        <v>50</v>
      </c>
      <c r="Y134" s="615"/>
    </row>
    <row r="135" spans="1:25" ht="89.25" x14ac:dyDescent="0.25">
      <c r="A135" s="564" t="s">
        <v>589</v>
      </c>
      <c r="B135" s="564"/>
      <c r="C135" s="564"/>
      <c r="D135" s="564"/>
      <c r="E135" s="754" t="s">
        <v>6991</v>
      </c>
      <c r="F135" s="450" t="s">
        <v>289</v>
      </c>
      <c r="G135" s="450" t="s">
        <v>285</v>
      </c>
      <c r="H135" s="450" t="s">
        <v>286</v>
      </c>
      <c r="I135" s="450" t="s">
        <v>5047</v>
      </c>
      <c r="J135" s="430">
        <v>50</v>
      </c>
      <c r="K135" s="232" t="s">
        <v>5510</v>
      </c>
      <c r="L135" s="430">
        <v>50</v>
      </c>
      <c r="M135" s="440"/>
      <c r="N135" s="430">
        <v>50</v>
      </c>
      <c r="O135" s="422"/>
      <c r="P135" s="430">
        <v>50</v>
      </c>
      <c r="Q135" s="422"/>
      <c r="R135" s="430">
        <v>50</v>
      </c>
      <c r="S135" s="422"/>
      <c r="T135" s="430">
        <v>50</v>
      </c>
      <c r="U135" s="422"/>
      <c r="V135" s="430">
        <v>50</v>
      </c>
      <c r="W135" s="903"/>
      <c r="X135" s="430">
        <v>50</v>
      </c>
      <c r="Y135" s="538"/>
    </row>
    <row r="136" spans="1:25" ht="105" x14ac:dyDescent="0.25">
      <c r="A136" s="564" t="s">
        <v>590</v>
      </c>
      <c r="B136" s="564"/>
      <c r="C136" s="564"/>
      <c r="D136" s="564"/>
      <c r="E136" s="754" t="s">
        <v>6990</v>
      </c>
      <c r="F136" s="450" t="s">
        <v>290</v>
      </c>
      <c r="G136" s="450" t="s">
        <v>265</v>
      </c>
      <c r="H136" s="450" t="s">
        <v>291</v>
      </c>
      <c r="I136" s="450" t="s">
        <v>267</v>
      </c>
      <c r="J136" s="430">
        <v>50</v>
      </c>
      <c r="K136" s="418"/>
      <c r="L136" s="430">
        <v>50</v>
      </c>
      <c r="M136" s="440"/>
      <c r="N136" s="430">
        <v>50</v>
      </c>
      <c r="O136" s="422"/>
      <c r="P136" s="430">
        <v>50</v>
      </c>
      <c r="Q136" s="422"/>
      <c r="R136" s="430">
        <v>50</v>
      </c>
      <c r="S136" s="422"/>
      <c r="T136" s="430">
        <v>50</v>
      </c>
      <c r="U136" s="422"/>
      <c r="V136" s="430">
        <v>50</v>
      </c>
      <c r="W136" s="453"/>
      <c r="X136" s="430">
        <v>50</v>
      </c>
      <c r="Y136" s="422"/>
    </row>
    <row r="137" spans="1:25" ht="45" x14ac:dyDescent="0.25">
      <c r="A137" s="564" t="s">
        <v>591</v>
      </c>
      <c r="B137" s="564"/>
      <c r="C137" s="564"/>
      <c r="D137" s="564"/>
      <c r="E137" s="754" t="s">
        <v>6992</v>
      </c>
      <c r="F137" s="450" t="s">
        <v>268</v>
      </c>
      <c r="G137" s="450" t="s">
        <v>269</v>
      </c>
      <c r="H137" s="450" t="s">
        <v>270</v>
      </c>
      <c r="I137" s="450" t="s">
        <v>271</v>
      </c>
      <c r="J137" s="430">
        <v>0</v>
      </c>
      <c r="K137" s="420"/>
      <c r="L137" s="430">
        <v>0</v>
      </c>
      <c r="M137" s="440"/>
      <c r="N137" s="430">
        <v>0</v>
      </c>
      <c r="O137" s="422"/>
      <c r="P137" s="430">
        <v>0</v>
      </c>
      <c r="Q137" s="422"/>
      <c r="R137" s="430">
        <v>0</v>
      </c>
      <c r="S137" s="422"/>
      <c r="T137" s="430">
        <v>0</v>
      </c>
      <c r="U137" s="422"/>
      <c r="V137" s="430">
        <v>0</v>
      </c>
      <c r="W137" s="453"/>
      <c r="X137" s="430">
        <v>0</v>
      </c>
      <c r="Y137" s="422"/>
    </row>
    <row r="138" spans="1:25" ht="165" x14ac:dyDescent="0.25">
      <c r="A138" s="564" t="s">
        <v>592</v>
      </c>
      <c r="B138" s="564"/>
      <c r="C138" s="564"/>
      <c r="D138" s="564"/>
      <c r="E138" s="754" t="s">
        <v>6993</v>
      </c>
      <c r="F138" s="450" t="s">
        <v>272</v>
      </c>
      <c r="G138" s="450" t="s">
        <v>273</v>
      </c>
      <c r="H138" s="450" t="s">
        <v>274</v>
      </c>
      <c r="I138" s="450" t="s">
        <v>275</v>
      </c>
      <c r="J138" s="430">
        <v>50</v>
      </c>
      <c r="K138" s="430"/>
      <c r="L138" s="430">
        <v>50</v>
      </c>
      <c r="M138" s="440"/>
      <c r="N138" s="430">
        <v>50</v>
      </c>
      <c r="O138" s="422"/>
      <c r="P138" s="430">
        <v>50</v>
      </c>
      <c r="Q138" s="422"/>
      <c r="R138" s="430">
        <v>50</v>
      </c>
      <c r="S138" s="422"/>
      <c r="T138" s="430">
        <v>50</v>
      </c>
      <c r="U138" s="422"/>
      <c r="V138" s="430">
        <v>50</v>
      </c>
      <c r="W138" s="453"/>
      <c r="X138" s="430">
        <v>50</v>
      </c>
      <c r="Y138" s="422"/>
    </row>
    <row r="139" spans="1:25" ht="120" x14ac:dyDescent="0.25">
      <c r="A139" s="564" t="s">
        <v>593</v>
      </c>
      <c r="B139" s="564"/>
      <c r="C139" s="564"/>
      <c r="D139" s="564"/>
      <c r="E139" s="754" t="s">
        <v>6994</v>
      </c>
      <c r="F139" s="450" t="s">
        <v>276</v>
      </c>
      <c r="G139" s="450" t="s">
        <v>277</v>
      </c>
      <c r="H139" s="450" t="s">
        <v>278</v>
      </c>
      <c r="I139" s="450" t="s">
        <v>5119</v>
      </c>
      <c r="J139" s="430">
        <v>100</v>
      </c>
      <c r="K139" s="430"/>
      <c r="L139" s="430">
        <v>100</v>
      </c>
      <c r="M139" s="440"/>
      <c r="N139" s="430">
        <v>100</v>
      </c>
      <c r="O139" s="422"/>
      <c r="P139" s="430">
        <v>100</v>
      </c>
      <c r="Q139" s="422"/>
      <c r="R139" s="430">
        <v>100</v>
      </c>
      <c r="S139" s="422"/>
      <c r="T139" s="430">
        <v>100</v>
      </c>
      <c r="U139" s="422"/>
      <c r="V139" s="430">
        <v>100</v>
      </c>
      <c r="W139" s="453"/>
      <c r="X139" s="430">
        <v>100</v>
      </c>
      <c r="Y139" s="422"/>
    </row>
    <row r="140" spans="1:25" s="26" customFormat="1" ht="138" customHeight="1" x14ac:dyDescent="0.25">
      <c r="A140" s="28"/>
      <c r="B140" s="28"/>
      <c r="C140" s="750" t="s">
        <v>594</v>
      </c>
      <c r="D140" s="28"/>
      <c r="E140" s="1023"/>
      <c r="F140" s="762" t="s">
        <v>531</v>
      </c>
      <c r="G140" s="901"/>
      <c r="H140" s="901"/>
      <c r="I140" s="901"/>
      <c r="J140" s="616">
        <f>AVERAGE(J141:J145)</f>
        <v>80</v>
      </c>
      <c r="K140" s="524"/>
      <c r="L140" s="616">
        <f>AVERAGE(L141:L145)</f>
        <v>80</v>
      </c>
      <c r="M140" s="617"/>
      <c r="N140" s="616">
        <f>AVERAGE(N141:N145)</f>
        <v>80</v>
      </c>
      <c r="O140" s="618"/>
      <c r="P140" s="616">
        <f>AVERAGE(P141:P145)</f>
        <v>80</v>
      </c>
      <c r="Q140" s="618"/>
      <c r="R140" s="616">
        <f>AVERAGE(R141:R145)</f>
        <v>80</v>
      </c>
      <c r="S140" s="618"/>
      <c r="T140" s="616">
        <f>AVERAGE(T141:T145)</f>
        <v>80</v>
      </c>
      <c r="U140" s="618"/>
      <c r="V140" s="616">
        <f>AVERAGE(V141:V145)</f>
        <v>80</v>
      </c>
      <c r="W140" s="641"/>
      <c r="X140" s="616">
        <f>AVERAGE(X141:X145)</f>
        <v>80</v>
      </c>
      <c r="Y140" s="618"/>
    </row>
    <row r="141" spans="1:25" ht="135" x14ac:dyDescent="0.25">
      <c r="A141" s="564">
        <v>75</v>
      </c>
      <c r="B141" s="564"/>
      <c r="C141" s="564"/>
      <c r="D141" s="754" t="s">
        <v>309</v>
      </c>
      <c r="E141" s="754"/>
      <c r="F141" s="450" t="s">
        <v>292</v>
      </c>
      <c r="G141" s="450" t="s">
        <v>51</v>
      </c>
      <c r="H141" s="450" t="s">
        <v>52</v>
      </c>
      <c r="I141" s="450" t="s">
        <v>53</v>
      </c>
      <c r="J141" s="430">
        <v>0</v>
      </c>
      <c r="K141" s="430"/>
      <c r="L141" s="430">
        <v>0</v>
      </c>
      <c r="M141" s="440"/>
      <c r="N141" s="430">
        <v>0</v>
      </c>
      <c r="O141" s="422"/>
      <c r="P141" s="430">
        <v>0</v>
      </c>
      <c r="Q141" s="422"/>
      <c r="R141" s="430">
        <v>0</v>
      </c>
      <c r="S141" s="422"/>
      <c r="T141" s="430">
        <v>0</v>
      </c>
      <c r="U141" s="422"/>
      <c r="V141" s="430">
        <v>0</v>
      </c>
      <c r="W141" s="453"/>
      <c r="X141" s="430">
        <v>0</v>
      </c>
      <c r="Y141" s="422"/>
    </row>
    <row r="142" spans="1:25" ht="180" x14ac:dyDescent="0.25">
      <c r="A142" s="564">
        <v>76</v>
      </c>
      <c r="B142" s="564"/>
      <c r="C142" s="564"/>
      <c r="D142" s="754" t="s">
        <v>310</v>
      </c>
      <c r="E142" s="754"/>
      <c r="F142" s="450" t="s">
        <v>293</v>
      </c>
      <c r="G142" s="450" t="s">
        <v>294</v>
      </c>
      <c r="H142" s="450" t="s">
        <v>295</v>
      </c>
      <c r="I142" s="450" t="s">
        <v>296</v>
      </c>
      <c r="J142" s="430">
        <v>100</v>
      </c>
      <c r="K142" s="430"/>
      <c r="L142" s="430">
        <v>100</v>
      </c>
      <c r="M142" s="440"/>
      <c r="N142" s="430">
        <v>100</v>
      </c>
      <c r="O142" s="422"/>
      <c r="P142" s="430">
        <v>100</v>
      </c>
      <c r="Q142" s="422"/>
      <c r="R142" s="430">
        <v>100</v>
      </c>
      <c r="S142" s="422"/>
      <c r="T142" s="430">
        <v>100</v>
      </c>
      <c r="U142" s="422"/>
      <c r="V142" s="430">
        <v>100</v>
      </c>
      <c r="W142" s="904"/>
      <c r="X142" s="430">
        <v>100</v>
      </c>
      <c r="Y142" s="540"/>
    </row>
    <row r="143" spans="1:25" ht="180" x14ac:dyDescent="0.25">
      <c r="A143" s="564">
        <v>77</v>
      </c>
      <c r="B143" s="564"/>
      <c r="C143" s="564"/>
      <c r="D143" s="754" t="s">
        <v>311</v>
      </c>
      <c r="E143" s="754"/>
      <c r="F143" s="450" t="s">
        <v>297</v>
      </c>
      <c r="G143" s="450" t="s">
        <v>298</v>
      </c>
      <c r="H143" s="450" t="s">
        <v>299</v>
      </c>
      <c r="I143" s="450" t="s">
        <v>296</v>
      </c>
      <c r="J143" s="430">
        <v>100</v>
      </c>
      <c r="K143" s="430"/>
      <c r="L143" s="430">
        <v>100</v>
      </c>
      <c r="M143" s="440"/>
      <c r="N143" s="430">
        <v>100</v>
      </c>
      <c r="O143" s="422"/>
      <c r="P143" s="430">
        <v>100</v>
      </c>
      <c r="Q143" s="422"/>
      <c r="R143" s="430">
        <v>100</v>
      </c>
      <c r="S143" s="422"/>
      <c r="T143" s="430">
        <v>100</v>
      </c>
      <c r="U143" s="422"/>
      <c r="V143" s="430">
        <v>100</v>
      </c>
      <c r="W143" s="453"/>
      <c r="X143" s="430">
        <v>100</v>
      </c>
      <c r="Y143" s="422"/>
    </row>
    <row r="144" spans="1:25" ht="180" x14ac:dyDescent="0.25">
      <c r="A144" s="564">
        <v>78</v>
      </c>
      <c r="B144" s="564"/>
      <c r="C144" s="564"/>
      <c r="D144" s="754" t="s">
        <v>312</v>
      </c>
      <c r="E144" s="754"/>
      <c r="F144" s="450" t="s">
        <v>300</v>
      </c>
      <c r="G144" s="450" t="s">
        <v>301</v>
      </c>
      <c r="H144" s="450" t="s">
        <v>302</v>
      </c>
      <c r="I144" s="450" t="s">
        <v>296</v>
      </c>
      <c r="J144" s="430">
        <v>100</v>
      </c>
      <c r="K144" s="430"/>
      <c r="L144" s="430">
        <v>100</v>
      </c>
      <c r="M144" s="440"/>
      <c r="N144" s="430">
        <v>100</v>
      </c>
      <c r="O144" s="422"/>
      <c r="P144" s="430">
        <v>100</v>
      </c>
      <c r="Q144" s="422"/>
      <c r="R144" s="430">
        <v>100</v>
      </c>
      <c r="S144" s="422"/>
      <c r="T144" s="430">
        <v>100</v>
      </c>
      <c r="U144" s="422"/>
      <c r="V144" s="430">
        <v>100</v>
      </c>
      <c r="W144" s="453"/>
      <c r="X144" s="430">
        <v>100</v>
      </c>
      <c r="Y144" s="422"/>
    </row>
    <row r="145" spans="1:25" ht="180" x14ac:dyDescent="0.25">
      <c r="A145" s="564">
        <v>79</v>
      </c>
      <c r="B145" s="564"/>
      <c r="C145" s="564"/>
      <c r="D145" s="754" t="s">
        <v>313</v>
      </c>
      <c r="E145" s="754"/>
      <c r="F145" s="450" t="s">
        <v>303</v>
      </c>
      <c r="G145" s="450" t="s">
        <v>301</v>
      </c>
      <c r="H145" s="450" t="s">
        <v>302</v>
      </c>
      <c r="I145" s="450" t="s">
        <v>296</v>
      </c>
      <c r="J145" s="430">
        <v>100</v>
      </c>
      <c r="K145" s="430"/>
      <c r="L145" s="430">
        <v>100</v>
      </c>
      <c r="M145" s="440"/>
      <c r="N145" s="430">
        <v>100</v>
      </c>
      <c r="O145" s="422"/>
      <c r="P145" s="430">
        <v>100</v>
      </c>
      <c r="Q145" s="422"/>
      <c r="R145" s="430">
        <v>100</v>
      </c>
      <c r="S145" s="422"/>
      <c r="T145" s="430">
        <v>100</v>
      </c>
      <c r="U145" s="422"/>
      <c r="V145" s="430">
        <v>100</v>
      </c>
      <c r="W145" s="453"/>
      <c r="X145" s="430">
        <v>100</v>
      </c>
      <c r="Y145" s="422"/>
    </row>
    <row r="146" spans="1:25" s="26" customFormat="1" ht="60" x14ac:dyDescent="0.25">
      <c r="A146" s="28"/>
      <c r="B146" s="750" t="s">
        <v>595</v>
      </c>
      <c r="C146" s="28"/>
      <c r="D146" s="28"/>
      <c r="E146" s="28"/>
      <c r="F146" s="502" t="s">
        <v>5048</v>
      </c>
      <c r="G146" s="902"/>
      <c r="H146" s="902"/>
      <c r="I146" s="902"/>
      <c r="J146" s="606">
        <f>AVERAGE(J147,J152,J163,J172)</f>
        <v>47.842261904761905</v>
      </c>
      <c r="K146" s="607"/>
      <c r="L146" s="606">
        <f>AVERAGE(L147,L152,L163,L172)</f>
        <v>47.842261904761905</v>
      </c>
      <c r="M146" s="607"/>
      <c r="N146" s="606">
        <f>AVERAGE(N147,N152,N163,N172)</f>
        <v>47.842261904761905</v>
      </c>
      <c r="O146" s="607"/>
      <c r="P146" s="606">
        <f>AVERAGE(P147,P152,P163,P172)</f>
        <v>47.842261904761905</v>
      </c>
      <c r="Q146" s="607"/>
      <c r="R146" s="606">
        <f>AVERAGE(R147,R152,R163,R172)</f>
        <v>47.842261904761905</v>
      </c>
      <c r="S146" s="607"/>
      <c r="T146" s="606">
        <f>AVERAGE(T147,T152,T163,T172)</f>
        <v>47.842261904761905</v>
      </c>
      <c r="U146" s="607"/>
      <c r="V146" s="606">
        <f>AVERAGE(V147,V152,V163,V172)</f>
        <v>47.842261904761905</v>
      </c>
      <c r="W146" s="641"/>
      <c r="X146" s="606">
        <f>AVERAGE(X147,X152,X163,X172)</f>
        <v>47.842261904761905</v>
      </c>
      <c r="Y146" s="607"/>
    </row>
    <row r="147" spans="1:25" s="26" customFormat="1" ht="45" x14ac:dyDescent="0.25">
      <c r="A147" s="28"/>
      <c r="B147" s="28"/>
      <c r="C147" s="750" t="s">
        <v>596</v>
      </c>
      <c r="D147" s="28"/>
      <c r="E147" s="28"/>
      <c r="F147" s="502" t="s">
        <v>5049</v>
      </c>
      <c r="G147" s="905"/>
      <c r="H147" s="905"/>
      <c r="I147" s="905"/>
      <c r="J147" s="606">
        <f>AVERAGE(J148:J151)</f>
        <v>12.5</v>
      </c>
      <c r="K147" s="607"/>
      <c r="L147" s="606">
        <f>AVERAGE(L148:L151)</f>
        <v>12.5</v>
      </c>
      <c r="M147" s="607"/>
      <c r="N147" s="606">
        <f>AVERAGE(N148:N151)</f>
        <v>12.5</v>
      </c>
      <c r="O147" s="607"/>
      <c r="P147" s="606">
        <f>AVERAGE(P148:P151)</f>
        <v>12.5</v>
      </c>
      <c r="Q147" s="607"/>
      <c r="R147" s="606">
        <f>AVERAGE(R148:R151)</f>
        <v>12.5</v>
      </c>
      <c r="S147" s="607"/>
      <c r="T147" s="606">
        <f>AVERAGE(T148:T151)</f>
        <v>12.5</v>
      </c>
      <c r="U147" s="607"/>
      <c r="V147" s="606">
        <f>AVERAGE(V148:V151)</f>
        <v>12.5</v>
      </c>
      <c r="W147" s="641"/>
      <c r="X147" s="606">
        <f>AVERAGE(X148:X151)</f>
        <v>12.5</v>
      </c>
      <c r="Y147" s="607"/>
    </row>
    <row r="148" spans="1:25" ht="17.25" x14ac:dyDescent="0.25">
      <c r="A148" s="564">
        <v>80</v>
      </c>
      <c r="B148" s="564"/>
      <c r="C148" s="564"/>
      <c r="D148" s="754" t="s">
        <v>355</v>
      </c>
      <c r="E148" s="754"/>
      <c r="F148" s="450" t="s">
        <v>314</v>
      </c>
      <c r="G148" s="450" t="s">
        <v>315</v>
      </c>
      <c r="H148" s="450" t="s">
        <v>316</v>
      </c>
      <c r="I148" s="450" t="s">
        <v>317</v>
      </c>
      <c r="J148" s="430">
        <v>50</v>
      </c>
      <c r="K148" s="430"/>
      <c r="L148" s="430">
        <v>50</v>
      </c>
      <c r="M148" s="446"/>
      <c r="N148" s="430">
        <v>50</v>
      </c>
      <c r="O148" s="430"/>
      <c r="P148" s="430">
        <v>50</v>
      </c>
      <c r="Q148" s="430"/>
      <c r="R148" s="430">
        <v>50</v>
      </c>
      <c r="S148" s="430"/>
      <c r="T148" s="430">
        <v>50</v>
      </c>
      <c r="U148" s="430"/>
      <c r="V148" s="430">
        <v>50</v>
      </c>
      <c r="W148" s="480"/>
      <c r="X148" s="430">
        <v>50</v>
      </c>
      <c r="Y148" s="430"/>
    </row>
    <row r="149" spans="1:25" ht="153" x14ac:dyDescent="0.25">
      <c r="A149" s="564">
        <v>81</v>
      </c>
      <c r="B149" s="564"/>
      <c r="C149" s="564"/>
      <c r="D149" s="754" t="s">
        <v>356</v>
      </c>
      <c r="E149" s="754"/>
      <c r="F149" s="450" t="s">
        <v>318</v>
      </c>
      <c r="G149" s="450" t="s">
        <v>319</v>
      </c>
      <c r="H149" s="450" t="s">
        <v>320</v>
      </c>
      <c r="I149" s="450" t="s">
        <v>321</v>
      </c>
      <c r="J149" s="430">
        <v>0</v>
      </c>
      <c r="K149" s="418" t="s">
        <v>5511</v>
      </c>
      <c r="L149" s="430">
        <v>0</v>
      </c>
      <c r="M149" s="446" t="s">
        <v>5512</v>
      </c>
      <c r="N149" s="430">
        <v>0</v>
      </c>
      <c r="O149" s="430"/>
      <c r="P149" s="430">
        <v>0</v>
      </c>
      <c r="Q149" s="430"/>
      <c r="R149" s="430">
        <v>0</v>
      </c>
      <c r="S149" s="430"/>
      <c r="T149" s="430">
        <v>0</v>
      </c>
      <c r="U149" s="430"/>
      <c r="V149" s="430">
        <v>0</v>
      </c>
      <c r="W149" s="480"/>
      <c r="X149" s="430">
        <v>0</v>
      </c>
      <c r="Y149" s="430"/>
    </row>
    <row r="150" spans="1:25" ht="60" x14ac:dyDescent="0.25">
      <c r="A150" s="564">
        <v>82</v>
      </c>
      <c r="B150" s="564"/>
      <c r="C150" s="564"/>
      <c r="D150" s="754" t="s">
        <v>357</v>
      </c>
      <c r="E150" s="754"/>
      <c r="F150" s="450" t="s">
        <v>322</v>
      </c>
      <c r="G150" s="450" t="s">
        <v>323</v>
      </c>
      <c r="H150" s="450" t="s">
        <v>324</v>
      </c>
      <c r="I150" s="450" t="s">
        <v>325</v>
      </c>
      <c r="J150" s="430">
        <v>0</v>
      </c>
      <c r="K150" s="430"/>
      <c r="L150" s="430">
        <v>0</v>
      </c>
      <c r="M150" s="446"/>
      <c r="N150" s="430">
        <v>0</v>
      </c>
      <c r="O150" s="430"/>
      <c r="P150" s="430">
        <v>0</v>
      </c>
      <c r="Q150" s="430"/>
      <c r="R150" s="430">
        <v>0</v>
      </c>
      <c r="S150" s="430"/>
      <c r="T150" s="430">
        <v>0</v>
      </c>
      <c r="U150" s="430"/>
      <c r="V150" s="430">
        <v>0</v>
      </c>
      <c r="W150" s="480"/>
      <c r="X150" s="430">
        <v>0</v>
      </c>
      <c r="Y150" s="430"/>
    </row>
    <row r="151" spans="1:25" ht="60" x14ac:dyDescent="0.25">
      <c r="A151" s="564">
        <v>83</v>
      </c>
      <c r="B151" s="564"/>
      <c r="C151" s="564"/>
      <c r="D151" s="754" t="s">
        <v>358</v>
      </c>
      <c r="E151" s="754"/>
      <c r="F151" s="450" t="s">
        <v>326</v>
      </c>
      <c r="G151" s="450" t="s">
        <v>327</v>
      </c>
      <c r="H151" s="450" t="s">
        <v>328</v>
      </c>
      <c r="I151" s="450" t="s">
        <v>329</v>
      </c>
      <c r="J151" s="420">
        <v>0</v>
      </c>
      <c r="K151" s="541" t="s">
        <v>5513</v>
      </c>
      <c r="L151" s="420">
        <v>0</v>
      </c>
      <c r="M151" s="446" t="s">
        <v>5514</v>
      </c>
      <c r="N151" s="420">
        <v>0</v>
      </c>
      <c r="O151" s="430"/>
      <c r="P151" s="420">
        <v>0</v>
      </c>
      <c r="Q151" s="430"/>
      <c r="R151" s="420">
        <v>0</v>
      </c>
      <c r="S151" s="430"/>
      <c r="T151" s="420">
        <v>0</v>
      </c>
      <c r="U151" s="430"/>
      <c r="V151" s="420">
        <v>0</v>
      </c>
      <c r="W151" s="480"/>
      <c r="X151" s="420">
        <v>0</v>
      </c>
      <c r="Y151" s="430"/>
    </row>
    <row r="152" spans="1:25" s="26" customFormat="1" ht="99.75" customHeight="1" x14ac:dyDescent="0.25">
      <c r="A152" s="28"/>
      <c r="B152" s="28"/>
      <c r="C152" s="750" t="s">
        <v>597</v>
      </c>
      <c r="D152" s="28"/>
      <c r="E152" s="1023"/>
      <c r="F152" s="762" t="s">
        <v>5120</v>
      </c>
      <c r="G152" s="901"/>
      <c r="H152" s="901"/>
      <c r="I152" s="901"/>
      <c r="J152" s="616">
        <f>AVERAGE(J153,J161:J162)</f>
        <v>30.952380952380953</v>
      </c>
      <c r="K152" s="524"/>
      <c r="L152" s="616">
        <f>AVERAGE(L153,L161:L162)</f>
        <v>30.952380952380953</v>
      </c>
      <c r="M152" s="617"/>
      <c r="N152" s="616">
        <f>AVERAGE(N153,N161:N162)</f>
        <v>30.952380952380953</v>
      </c>
      <c r="O152" s="618"/>
      <c r="P152" s="616">
        <f>AVERAGE(P153,P161:P162)</f>
        <v>30.952380952380953</v>
      </c>
      <c r="Q152" s="618"/>
      <c r="R152" s="616">
        <f>AVERAGE(R153,R161:R162)</f>
        <v>30.952380952380953</v>
      </c>
      <c r="S152" s="618"/>
      <c r="T152" s="616">
        <f>AVERAGE(T153,T161:T162)</f>
        <v>30.952380952380953</v>
      </c>
      <c r="U152" s="618"/>
      <c r="V152" s="616">
        <f>AVERAGE(V153,V161:V162)</f>
        <v>30.952380952380953</v>
      </c>
      <c r="W152" s="641"/>
      <c r="X152" s="616">
        <f>AVERAGE(X153,X161:X162)</f>
        <v>30.952380952380953</v>
      </c>
      <c r="Y152" s="618"/>
    </row>
    <row r="153" spans="1:25" s="52" customFormat="1" ht="99.75" customHeight="1" x14ac:dyDescent="0.25">
      <c r="A153" s="31">
        <v>84</v>
      </c>
      <c r="B153" s="31"/>
      <c r="C153" s="758"/>
      <c r="D153" s="763" t="s">
        <v>7002</v>
      </c>
      <c r="E153" s="763"/>
      <c r="F153" s="764" t="s">
        <v>635</v>
      </c>
      <c r="G153" s="517"/>
      <c r="H153" s="517"/>
      <c r="I153" s="517"/>
      <c r="J153" s="613">
        <f>AVERAGE(J154:J160)</f>
        <v>42.857142857142854</v>
      </c>
      <c r="K153" s="520"/>
      <c r="L153" s="613">
        <f>AVERAGE(L154:L160)</f>
        <v>42.857142857142854</v>
      </c>
      <c r="M153" s="614"/>
      <c r="N153" s="613">
        <f>AVERAGE(N154:N160)</f>
        <v>42.857142857142854</v>
      </c>
      <c r="O153" s="615"/>
      <c r="P153" s="613">
        <f>AVERAGE(P154:P160)</f>
        <v>42.857142857142854</v>
      </c>
      <c r="Q153" s="615"/>
      <c r="R153" s="613">
        <f>AVERAGE(R154:R160)</f>
        <v>42.857142857142854</v>
      </c>
      <c r="S153" s="615"/>
      <c r="T153" s="613">
        <f>AVERAGE(T154:T160)</f>
        <v>42.857142857142854</v>
      </c>
      <c r="U153" s="615"/>
      <c r="V153" s="613">
        <f>AVERAGE(V154:V160)</f>
        <v>42.857142857142854</v>
      </c>
      <c r="W153" s="479"/>
      <c r="X153" s="613">
        <f>AVERAGE(X154:X160)</f>
        <v>42.857142857142854</v>
      </c>
      <c r="Y153" s="615"/>
    </row>
    <row r="154" spans="1:25" ht="90" x14ac:dyDescent="0.25">
      <c r="A154" s="564" t="s">
        <v>5051</v>
      </c>
      <c r="B154" s="564"/>
      <c r="C154" s="564"/>
      <c r="D154" s="564"/>
      <c r="E154" s="754" t="s">
        <v>7009</v>
      </c>
      <c r="F154" s="450" t="s">
        <v>5121</v>
      </c>
      <c r="G154" s="450" t="s">
        <v>91</v>
      </c>
      <c r="H154" s="450" t="s">
        <v>92</v>
      </c>
      <c r="I154" s="450" t="s">
        <v>93</v>
      </c>
      <c r="J154" s="430">
        <v>0</v>
      </c>
      <c r="K154" s="528" t="s">
        <v>5515</v>
      </c>
      <c r="L154" s="430">
        <v>0</v>
      </c>
      <c r="M154" s="430"/>
      <c r="N154" s="430">
        <v>0</v>
      </c>
      <c r="O154" s="430"/>
      <c r="P154" s="430">
        <v>0</v>
      </c>
      <c r="Q154" s="430"/>
      <c r="R154" s="430">
        <v>0</v>
      </c>
      <c r="S154" s="430"/>
      <c r="T154" s="430">
        <v>0</v>
      </c>
      <c r="U154" s="430"/>
      <c r="V154" s="430">
        <v>0</v>
      </c>
      <c r="W154" s="453"/>
      <c r="X154" s="430">
        <v>0</v>
      </c>
      <c r="Y154" s="430"/>
    </row>
    <row r="155" spans="1:25" ht="114.75" x14ac:dyDescent="0.25">
      <c r="A155" s="564" t="s">
        <v>5052</v>
      </c>
      <c r="B155" s="564"/>
      <c r="C155" s="564"/>
      <c r="D155" s="564"/>
      <c r="E155" s="754" t="s">
        <v>7010</v>
      </c>
      <c r="F155" s="450" t="s">
        <v>5115</v>
      </c>
      <c r="G155" s="450" t="s">
        <v>109</v>
      </c>
      <c r="H155" s="450" t="s">
        <v>94</v>
      </c>
      <c r="I155" s="450" t="s">
        <v>95</v>
      </c>
      <c r="J155" s="430">
        <v>100</v>
      </c>
      <c r="K155" s="528" t="s">
        <v>5516</v>
      </c>
      <c r="L155" s="430">
        <v>100</v>
      </c>
      <c r="M155" s="420"/>
      <c r="N155" s="430">
        <v>100</v>
      </c>
      <c r="O155" s="430"/>
      <c r="P155" s="430">
        <v>100</v>
      </c>
      <c r="Q155" s="420"/>
      <c r="R155" s="430">
        <v>100</v>
      </c>
      <c r="S155" s="420"/>
      <c r="T155" s="430">
        <v>100</v>
      </c>
      <c r="U155" s="430"/>
      <c r="V155" s="430">
        <v>100</v>
      </c>
      <c r="W155" s="453"/>
      <c r="X155" s="430">
        <v>100</v>
      </c>
      <c r="Y155" s="430"/>
    </row>
    <row r="156" spans="1:25" ht="60" x14ac:dyDescent="0.25">
      <c r="A156" s="564" t="s">
        <v>5053</v>
      </c>
      <c r="B156" s="564"/>
      <c r="C156" s="564"/>
      <c r="D156" s="564"/>
      <c r="E156" s="754" t="s">
        <v>7011</v>
      </c>
      <c r="F156" s="450" t="s">
        <v>5050</v>
      </c>
      <c r="G156" s="450" t="s">
        <v>91</v>
      </c>
      <c r="H156" s="450" t="s">
        <v>98</v>
      </c>
      <c r="I156" s="450" t="s">
        <v>111</v>
      </c>
      <c r="J156" s="430">
        <v>0</v>
      </c>
      <c r="K156" s="580" t="s">
        <v>5517</v>
      </c>
      <c r="L156" s="430">
        <v>0</v>
      </c>
      <c r="M156" s="626"/>
      <c r="N156" s="430">
        <v>0</v>
      </c>
      <c r="O156" s="430"/>
      <c r="P156" s="430">
        <v>0</v>
      </c>
      <c r="Q156" s="430"/>
      <c r="R156" s="430">
        <v>0</v>
      </c>
      <c r="S156" s="626"/>
      <c r="T156" s="430">
        <v>0</v>
      </c>
      <c r="U156" s="430"/>
      <c r="V156" s="430">
        <v>0</v>
      </c>
      <c r="W156" s="453"/>
      <c r="X156" s="430">
        <v>0</v>
      </c>
      <c r="Y156" s="430"/>
    </row>
    <row r="157" spans="1:25" ht="120" x14ac:dyDescent="0.25">
      <c r="A157" s="564" t="s">
        <v>5054</v>
      </c>
      <c r="B157" s="564"/>
      <c r="C157" s="564"/>
      <c r="D157" s="564"/>
      <c r="E157" s="754" t="s">
        <v>6998</v>
      </c>
      <c r="F157" s="450" t="s">
        <v>5116</v>
      </c>
      <c r="G157" s="450" t="s">
        <v>100</v>
      </c>
      <c r="H157" s="450" t="s">
        <v>101</v>
      </c>
      <c r="I157" s="450" t="s">
        <v>102</v>
      </c>
      <c r="J157" s="430">
        <v>50</v>
      </c>
      <c r="K157" s="528" t="s">
        <v>5518</v>
      </c>
      <c r="L157" s="430">
        <v>50</v>
      </c>
      <c r="M157" s="420"/>
      <c r="N157" s="430">
        <v>50</v>
      </c>
      <c r="O157" s="430"/>
      <c r="P157" s="430">
        <v>50</v>
      </c>
      <c r="Q157" s="420"/>
      <c r="R157" s="430">
        <v>50</v>
      </c>
      <c r="S157" s="420"/>
      <c r="T157" s="430">
        <v>50</v>
      </c>
      <c r="U157" s="430"/>
      <c r="V157" s="430">
        <v>50</v>
      </c>
      <c r="W157" s="453"/>
      <c r="X157" s="430">
        <v>50</v>
      </c>
      <c r="Y157" s="430"/>
    </row>
    <row r="158" spans="1:25" ht="75" x14ac:dyDescent="0.25">
      <c r="A158" s="564" t="s">
        <v>5055</v>
      </c>
      <c r="B158" s="564"/>
      <c r="C158" s="564"/>
      <c r="D158" s="564"/>
      <c r="E158" s="754" t="s">
        <v>6999</v>
      </c>
      <c r="F158" s="450" t="s">
        <v>112</v>
      </c>
      <c r="G158" s="450" t="s">
        <v>4881</v>
      </c>
      <c r="H158" s="450" t="s">
        <v>4882</v>
      </c>
      <c r="I158" s="450" t="s">
        <v>4883</v>
      </c>
      <c r="J158" s="430">
        <v>100</v>
      </c>
      <c r="K158" s="448"/>
      <c r="L158" s="430">
        <v>100</v>
      </c>
      <c r="M158" s="418"/>
      <c r="N158" s="430">
        <v>100</v>
      </c>
      <c r="O158" s="430"/>
      <c r="P158" s="430">
        <v>100</v>
      </c>
      <c r="Q158" s="430"/>
      <c r="R158" s="430">
        <v>100</v>
      </c>
      <c r="S158" s="418"/>
      <c r="T158" s="430">
        <v>100</v>
      </c>
      <c r="U158" s="430"/>
      <c r="V158" s="430">
        <v>100</v>
      </c>
      <c r="W158" s="480"/>
      <c r="X158" s="430">
        <v>100</v>
      </c>
      <c r="Y158" s="430"/>
    </row>
    <row r="159" spans="1:25" ht="90" x14ac:dyDescent="0.25">
      <c r="A159" s="564" t="s">
        <v>5056</v>
      </c>
      <c r="B159" s="564"/>
      <c r="C159" s="564"/>
      <c r="D159" s="564"/>
      <c r="E159" s="754" t="s">
        <v>7000</v>
      </c>
      <c r="F159" s="450" t="s">
        <v>4884</v>
      </c>
      <c r="G159" s="450" t="s">
        <v>36</v>
      </c>
      <c r="H159" s="450" t="s">
        <v>105</v>
      </c>
      <c r="I159" s="450" t="s">
        <v>106</v>
      </c>
      <c r="J159" s="430">
        <v>50</v>
      </c>
      <c r="K159" s="418" t="s">
        <v>485</v>
      </c>
      <c r="L159" s="430">
        <v>50</v>
      </c>
      <c r="M159" s="418"/>
      <c r="N159" s="430">
        <v>50</v>
      </c>
      <c r="O159" s="430"/>
      <c r="P159" s="430">
        <v>50</v>
      </c>
      <c r="Q159" s="430"/>
      <c r="R159" s="430">
        <v>50</v>
      </c>
      <c r="S159" s="418"/>
      <c r="T159" s="430">
        <v>50</v>
      </c>
      <c r="U159" s="430"/>
      <c r="V159" s="430">
        <v>50</v>
      </c>
      <c r="W159" s="453"/>
      <c r="X159" s="430">
        <v>50</v>
      </c>
      <c r="Y159" s="430"/>
    </row>
    <row r="160" spans="1:25" ht="45" x14ac:dyDescent="0.25">
      <c r="A160" s="564" t="s">
        <v>5057</v>
      </c>
      <c r="B160" s="564"/>
      <c r="C160" s="564"/>
      <c r="D160" s="564"/>
      <c r="E160" s="754" t="s">
        <v>7001</v>
      </c>
      <c r="F160" s="450" t="s">
        <v>330</v>
      </c>
      <c r="G160" s="450" t="s">
        <v>4885</v>
      </c>
      <c r="H160" s="450" t="s">
        <v>107</v>
      </c>
      <c r="I160" s="450" t="s">
        <v>108</v>
      </c>
      <c r="J160" s="448">
        <v>0</v>
      </c>
      <c r="K160" s="528"/>
      <c r="L160" s="448">
        <v>0</v>
      </c>
      <c r="M160" s="528"/>
      <c r="N160" s="448">
        <v>0</v>
      </c>
      <c r="O160" s="448"/>
      <c r="P160" s="448">
        <v>0</v>
      </c>
      <c r="Q160" s="448"/>
      <c r="R160" s="448">
        <v>0</v>
      </c>
      <c r="S160" s="528"/>
      <c r="T160" s="448">
        <v>0</v>
      </c>
      <c r="U160" s="448"/>
      <c r="V160" s="448">
        <v>0</v>
      </c>
      <c r="W160" s="453"/>
      <c r="X160" s="448">
        <v>0</v>
      </c>
      <c r="Y160" s="448"/>
    </row>
    <row r="161" spans="1:25" ht="285" x14ac:dyDescent="0.25">
      <c r="A161" s="564">
        <v>85</v>
      </c>
      <c r="B161" s="564"/>
      <c r="C161" s="564"/>
      <c r="D161" s="754" t="s">
        <v>359</v>
      </c>
      <c r="E161" s="754"/>
      <c r="F161" s="450" t="s">
        <v>117</v>
      </c>
      <c r="G161" s="450" t="s">
        <v>118</v>
      </c>
      <c r="H161" s="450" t="s">
        <v>119</v>
      </c>
      <c r="I161" s="450" t="s">
        <v>120</v>
      </c>
      <c r="J161" s="430">
        <v>50</v>
      </c>
      <c r="K161" s="420" t="s">
        <v>6933</v>
      </c>
      <c r="L161" s="430">
        <v>50</v>
      </c>
      <c r="M161" s="446"/>
      <c r="N161" s="430">
        <v>50</v>
      </c>
      <c r="O161" s="430"/>
      <c r="P161" s="430">
        <v>50</v>
      </c>
      <c r="Q161" s="430"/>
      <c r="R161" s="430">
        <v>50</v>
      </c>
      <c r="S161" s="420"/>
      <c r="T161" s="430">
        <v>50</v>
      </c>
      <c r="U161" s="420"/>
      <c r="V161" s="430">
        <v>50</v>
      </c>
      <c r="W161" s="480"/>
      <c r="X161" s="430">
        <v>50</v>
      </c>
      <c r="Y161" s="430"/>
    </row>
    <row r="162" spans="1:25" ht="204" x14ac:dyDescent="0.25">
      <c r="A162" s="564">
        <v>86</v>
      </c>
      <c r="B162" s="564"/>
      <c r="C162" s="564"/>
      <c r="D162" s="754" t="s">
        <v>360</v>
      </c>
      <c r="E162" s="754"/>
      <c r="F162" s="450" t="s">
        <v>125</v>
      </c>
      <c r="G162" s="450" t="s">
        <v>103</v>
      </c>
      <c r="H162" s="450" t="s">
        <v>331</v>
      </c>
      <c r="I162" s="450" t="s">
        <v>127</v>
      </c>
      <c r="J162" s="430">
        <v>0</v>
      </c>
      <c r="K162" s="418" t="s">
        <v>5519</v>
      </c>
      <c r="L162" s="430">
        <v>0</v>
      </c>
      <c r="M162" s="418" t="s">
        <v>5520</v>
      </c>
      <c r="N162" s="430">
        <v>0</v>
      </c>
      <c r="O162" s="430"/>
      <c r="P162" s="430">
        <v>0</v>
      </c>
      <c r="Q162" s="430"/>
      <c r="R162" s="430">
        <v>0</v>
      </c>
      <c r="S162" s="430"/>
      <c r="T162" s="430">
        <v>0</v>
      </c>
      <c r="U162" s="430"/>
      <c r="V162" s="430">
        <v>0</v>
      </c>
      <c r="W162" s="480"/>
      <c r="X162" s="430">
        <v>0</v>
      </c>
      <c r="Y162" s="430"/>
    </row>
    <row r="163" spans="1:25" s="26" customFormat="1" ht="95.25" customHeight="1" x14ac:dyDescent="0.25">
      <c r="A163" s="28"/>
      <c r="B163" s="28"/>
      <c r="C163" s="750" t="s">
        <v>566</v>
      </c>
      <c r="D163" s="28"/>
      <c r="E163" s="1023"/>
      <c r="F163" s="762" t="s">
        <v>5020</v>
      </c>
      <c r="G163" s="901"/>
      <c r="H163" s="901"/>
      <c r="I163" s="901"/>
      <c r="J163" s="616">
        <f>AVERAGE(J164:J171)</f>
        <v>81.25</v>
      </c>
      <c r="K163" s="524"/>
      <c r="L163" s="616">
        <f>AVERAGE(L164:L171)</f>
        <v>81.25</v>
      </c>
      <c r="M163" s="617"/>
      <c r="N163" s="616">
        <f>AVERAGE(N164:N171)</f>
        <v>81.25</v>
      </c>
      <c r="O163" s="618"/>
      <c r="P163" s="616">
        <f>AVERAGE(P164:P171)</f>
        <v>81.25</v>
      </c>
      <c r="Q163" s="618"/>
      <c r="R163" s="616">
        <f>AVERAGE(R164:R171)</f>
        <v>81.25</v>
      </c>
      <c r="S163" s="618"/>
      <c r="T163" s="616">
        <f>AVERAGE(T164:T171)</f>
        <v>81.25</v>
      </c>
      <c r="U163" s="618"/>
      <c r="V163" s="616">
        <f>AVERAGE(V164:V171)</f>
        <v>81.25</v>
      </c>
      <c r="W163" s="641"/>
      <c r="X163" s="616">
        <f>AVERAGE(X164:X171)</f>
        <v>81.25</v>
      </c>
      <c r="Y163" s="618"/>
    </row>
    <row r="164" spans="1:25" ht="60" x14ac:dyDescent="0.25">
      <c r="A164" s="564">
        <v>87</v>
      </c>
      <c r="B164" s="564"/>
      <c r="C164" s="564"/>
      <c r="D164" s="754" t="s">
        <v>128</v>
      </c>
      <c r="E164" s="754"/>
      <c r="F164" s="450" t="s">
        <v>121</v>
      </c>
      <c r="G164" s="450" t="s">
        <v>122</v>
      </c>
      <c r="H164" s="450" t="s">
        <v>123</v>
      </c>
      <c r="I164" s="450" t="s">
        <v>124</v>
      </c>
      <c r="J164" s="430">
        <v>100</v>
      </c>
      <c r="K164" s="418" t="s">
        <v>5521</v>
      </c>
      <c r="L164" s="430">
        <v>100</v>
      </c>
      <c r="M164" s="446"/>
      <c r="N164" s="430">
        <v>100</v>
      </c>
      <c r="O164" s="430"/>
      <c r="P164" s="430">
        <v>100</v>
      </c>
      <c r="Q164" s="430"/>
      <c r="R164" s="430">
        <v>100</v>
      </c>
      <c r="S164" s="420"/>
      <c r="T164" s="430">
        <v>100</v>
      </c>
      <c r="U164" s="420"/>
      <c r="V164" s="430">
        <v>100</v>
      </c>
      <c r="W164" s="480"/>
      <c r="X164" s="430">
        <v>100</v>
      </c>
      <c r="Y164" s="430"/>
    </row>
    <row r="165" spans="1:25" ht="34.5" x14ac:dyDescent="0.25">
      <c r="A165" s="564">
        <v>88</v>
      </c>
      <c r="B165" s="564"/>
      <c r="C165" s="564"/>
      <c r="D165" s="754" t="s">
        <v>361</v>
      </c>
      <c r="E165" s="754"/>
      <c r="F165" s="450" t="s">
        <v>132</v>
      </c>
      <c r="G165" s="450" t="s">
        <v>317</v>
      </c>
      <c r="H165" s="450" t="s">
        <v>316</v>
      </c>
      <c r="I165" s="450" t="s">
        <v>315</v>
      </c>
      <c r="J165" s="430">
        <v>100</v>
      </c>
      <c r="K165" s="430" t="s">
        <v>2503</v>
      </c>
      <c r="L165" s="430">
        <v>100</v>
      </c>
      <c r="M165" s="446"/>
      <c r="N165" s="430">
        <v>100</v>
      </c>
      <c r="O165" s="430"/>
      <c r="P165" s="430">
        <v>100</v>
      </c>
      <c r="Q165" s="430"/>
      <c r="R165" s="430">
        <v>100</v>
      </c>
      <c r="S165" s="430"/>
      <c r="T165" s="430">
        <v>100</v>
      </c>
      <c r="U165" s="430"/>
      <c r="V165" s="430">
        <v>100</v>
      </c>
      <c r="W165" s="480"/>
      <c r="X165" s="430">
        <v>100</v>
      </c>
      <c r="Y165" s="430"/>
    </row>
    <row r="166" spans="1:25" ht="45" x14ac:dyDescent="0.25">
      <c r="A166" s="564">
        <v>89</v>
      </c>
      <c r="B166" s="564"/>
      <c r="C166" s="564"/>
      <c r="D166" s="754" t="s">
        <v>332</v>
      </c>
      <c r="E166" s="754"/>
      <c r="F166" s="450" t="s">
        <v>332</v>
      </c>
      <c r="G166" s="450" t="s">
        <v>333</v>
      </c>
      <c r="H166" s="450" t="s">
        <v>334</v>
      </c>
      <c r="I166" s="450" t="s">
        <v>335</v>
      </c>
      <c r="J166" s="430">
        <v>50</v>
      </c>
      <c r="K166" s="430"/>
      <c r="L166" s="430">
        <v>50</v>
      </c>
      <c r="M166" s="446"/>
      <c r="N166" s="430">
        <v>50</v>
      </c>
      <c r="O166" s="430"/>
      <c r="P166" s="430">
        <v>50</v>
      </c>
      <c r="Q166" s="430"/>
      <c r="R166" s="430">
        <v>50</v>
      </c>
      <c r="S166" s="511"/>
      <c r="T166" s="430">
        <v>50</v>
      </c>
      <c r="U166" s="511"/>
      <c r="V166" s="430">
        <v>50</v>
      </c>
      <c r="W166" s="471"/>
      <c r="X166" s="430">
        <v>50</v>
      </c>
      <c r="Y166" s="448"/>
    </row>
    <row r="167" spans="1:25" ht="75" x14ac:dyDescent="0.25">
      <c r="A167" s="564">
        <v>90</v>
      </c>
      <c r="B167" s="564"/>
      <c r="C167" s="564"/>
      <c r="D167" s="754" t="s">
        <v>362</v>
      </c>
      <c r="E167" s="754"/>
      <c r="F167" s="450" t="s">
        <v>7195</v>
      </c>
      <c r="G167" s="450" t="s">
        <v>336</v>
      </c>
      <c r="H167" s="450" t="s">
        <v>5138</v>
      </c>
      <c r="I167" s="450" t="s">
        <v>5137</v>
      </c>
      <c r="J167" s="430">
        <v>100</v>
      </c>
      <c r="K167" s="418" t="s">
        <v>5522</v>
      </c>
      <c r="L167" s="430">
        <v>100</v>
      </c>
      <c r="M167" s="446"/>
      <c r="N167" s="430">
        <v>100</v>
      </c>
      <c r="O167" s="430"/>
      <c r="P167" s="430">
        <v>100</v>
      </c>
      <c r="Q167" s="430"/>
      <c r="R167" s="430">
        <v>100</v>
      </c>
      <c r="S167" s="420"/>
      <c r="T167" s="430">
        <v>100</v>
      </c>
      <c r="U167" s="420"/>
      <c r="V167" s="430">
        <v>100</v>
      </c>
      <c r="W167" s="480"/>
      <c r="X167" s="430">
        <v>100</v>
      </c>
      <c r="Y167" s="430"/>
    </row>
    <row r="168" spans="1:25" ht="165" x14ac:dyDescent="0.25">
      <c r="A168" s="564">
        <v>91</v>
      </c>
      <c r="B168" s="564"/>
      <c r="C168" s="564"/>
      <c r="D168" s="754" t="s">
        <v>148</v>
      </c>
      <c r="E168" s="754"/>
      <c r="F168" s="450" t="s">
        <v>337</v>
      </c>
      <c r="G168" s="450" t="s">
        <v>338</v>
      </c>
      <c r="H168" s="450" t="s">
        <v>339</v>
      </c>
      <c r="I168" s="450" t="s">
        <v>340</v>
      </c>
      <c r="J168" s="430">
        <v>0</v>
      </c>
      <c r="K168" s="418" t="s">
        <v>5523</v>
      </c>
      <c r="L168" s="430">
        <v>0</v>
      </c>
      <c r="M168" s="446"/>
      <c r="N168" s="430">
        <v>0</v>
      </c>
      <c r="O168" s="430"/>
      <c r="P168" s="430">
        <v>0</v>
      </c>
      <c r="Q168" s="430"/>
      <c r="R168" s="430">
        <v>0</v>
      </c>
      <c r="S168" s="430"/>
      <c r="T168" s="430">
        <v>0</v>
      </c>
      <c r="U168" s="430"/>
      <c r="V168" s="430">
        <v>0</v>
      </c>
      <c r="W168" s="480"/>
      <c r="X168" s="430">
        <v>0</v>
      </c>
      <c r="Y168" s="430"/>
    </row>
    <row r="169" spans="1:25" ht="195" x14ac:dyDescent="0.25">
      <c r="A169" s="564">
        <v>92</v>
      </c>
      <c r="B169" s="564"/>
      <c r="C169" s="564"/>
      <c r="D169" s="754" t="s">
        <v>363</v>
      </c>
      <c r="E169" s="754"/>
      <c r="F169" s="450" t="s">
        <v>341</v>
      </c>
      <c r="G169" s="450" t="s">
        <v>342</v>
      </c>
      <c r="H169" s="450" t="s">
        <v>343</v>
      </c>
      <c r="I169" s="450" t="s">
        <v>344</v>
      </c>
      <c r="J169" s="430">
        <v>100</v>
      </c>
      <c r="K169" s="418" t="s">
        <v>5524</v>
      </c>
      <c r="L169" s="430">
        <v>100</v>
      </c>
      <c r="M169" s="446"/>
      <c r="N169" s="430">
        <v>100</v>
      </c>
      <c r="O169" s="430"/>
      <c r="P169" s="430">
        <v>100</v>
      </c>
      <c r="Q169" s="430"/>
      <c r="R169" s="430">
        <v>100</v>
      </c>
      <c r="S169" s="430"/>
      <c r="T169" s="430">
        <v>100</v>
      </c>
      <c r="U169" s="430"/>
      <c r="V169" s="430">
        <v>100</v>
      </c>
      <c r="W169" s="480"/>
      <c r="X169" s="430">
        <v>100</v>
      </c>
      <c r="Y169" s="430"/>
    </row>
    <row r="170" spans="1:25" ht="120" x14ac:dyDescent="0.25">
      <c r="A170" s="564">
        <v>93</v>
      </c>
      <c r="B170" s="564"/>
      <c r="C170" s="564"/>
      <c r="D170" s="754" t="s">
        <v>364</v>
      </c>
      <c r="E170" s="754"/>
      <c r="F170" s="450" t="s">
        <v>345</v>
      </c>
      <c r="G170" s="450" t="s">
        <v>346</v>
      </c>
      <c r="H170" s="450" t="s">
        <v>347</v>
      </c>
      <c r="I170" s="450" t="s">
        <v>348</v>
      </c>
      <c r="J170" s="430">
        <v>100</v>
      </c>
      <c r="K170" s="418" t="s">
        <v>5525</v>
      </c>
      <c r="L170" s="430">
        <v>100</v>
      </c>
      <c r="M170" s="446"/>
      <c r="N170" s="430">
        <v>100</v>
      </c>
      <c r="O170" s="430"/>
      <c r="P170" s="430">
        <v>100</v>
      </c>
      <c r="Q170" s="430"/>
      <c r="R170" s="430">
        <v>100</v>
      </c>
      <c r="S170" s="430"/>
      <c r="T170" s="430">
        <v>100</v>
      </c>
      <c r="U170" s="430"/>
      <c r="V170" s="430">
        <v>100</v>
      </c>
      <c r="W170" s="480"/>
      <c r="X170" s="430">
        <v>100</v>
      </c>
      <c r="Y170" s="420"/>
    </row>
    <row r="171" spans="1:25" ht="120" x14ac:dyDescent="0.25">
      <c r="A171" s="564">
        <v>94</v>
      </c>
      <c r="B171" s="564"/>
      <c r="C171" s="564"/>
      <c r="D171" s="754" t="s">
        <v>150</v>
      </c>
      <c r="E171" s="754"/>
      <c r="F171" s="450" t="s">
        <v>349</v>
      </c>
      <c r="G171" s="450" t="s">
        <v>145</v>
      </c>
      <c r="H171" s="450" t="s">
        <v>146</v>
      </c>
      <c r="I171" s="450" t="s">
        <v>147</v>
      </c>
      <c r="J171" s="430">
        <v>100</v>
      </c>
      <c r="K171" s="430"/>
      <c r="L171" s="430">
        <v>100</v>
      </c>
      <c r="M171" s="446"/>
      <c r="N171" s="430">
        <v>100</v>
      </c>
      <c r="O171" s="430"/>
      <c r="P171" s="430">
        <v>100</v>
      </c>
      <c r="Q171" s="430"/>
      <c r="R171" s="430">
        <v>100</v>
      </c>
      <c r="S171" s="430"/>
      <c r="T171" s="430">
        <v>100</v>
      </c>
      <c r="U171" s="430"/>
      <c r="V171" s="430">
        <v>100</v>
      </c>
      <c r="W171" s="480"/>
      <c r="X171" s="430">
        <v>100</v>
      </c>
      <c r="Y171" s="430"/>
    </row>
    <row r="172" spans="1:25" s="26" customFormat="1" ht="90" customHeight="1" x14ac:dyDescent="0.25">
      <c r="A172" s="28"/>
      <c r="B172" s="28"/>
      <c r="C172" s="750" t="s">
        <v>598</v>
      </c>
      <c r="D172" s="28"/>
      <c r="E172" s="1023"/>
      <c r="F172" s="762" t="s">
        <v>5058</v>
      </c>
      <c r="G172" s="901"/>
      <c r="H172" s="901"/>
      <c r="I172" s="901"/>
      <c r="J172" s="616">
        <f>AVERAGE(J173:J175)</f>
        <v>66.666666666666671</v>
      </c>
      <c r="K172" s="524"/>
      <c r="L172" s="616">
        <f>AVERAGE(L173:L175)</f>
        <v>66.666666666666671</v>
      </c>
      <c r="M172" s="617"/>
      <c r="N172" s="616">
        <f>AVERAGE(N173:N175)</f>
        <v>66.666666666666671</v>
      </c>
      <c r="O172" s="618"/>
      <c r="P172" s="616">
        <f>AVERAGE(P173:P175)</f>
        <v>66.666666666666671</v>
      </c>
      <c r="Q172" s="618"/>
      <c r="R172" s="616">
        <f>AVERAGE(R173:R175)</f>
        <v>66.666666666666671</v>
      </c>
      <c r="S172" s="618"/>
      <c r="T172" s="616">
        <f>AVERAGE(T173:T175)</f>
        <v>66.666666666666671</v>
      </c>
      <c r="U172" s="618"/>
      <c r="V172" s="616">
        <f>AVERAGE(V173:V175)</f>
        <v>66.666666666666671</v>
      </c>
      <c r="W172" s="641"/>
      <c r="X172" s="616">
        <f>AVERAGE(X173:X175)</f>
        <v>66.666666666666671</v>
      </c>
      <c r="Y172" s="618"/>
    </row>
    <row r="173" spans="1:25" ht="75" x14ac:dyDescent="0.25">
      <c r="A173" s="564">
        <v>95</v>
      </c>
      <c r="B173" s="564"/>
      <c r="C173" s="564"/>
      <c r="D173" s="754" t="s">
        <v>365</v>
      </c>
      <c r="E173" s="754"/>
      <c r="F173" s="450" t="s">
        <v>350</v>
      </c>
      <c r="G173" s="450" t="s">
        <v>351</v>
      </c>
      <c r="H173" s="450" t="s">
        <v>352</v>
      </c>
      <c r="I173" s="450" t="s">
        <v>353</v>
      </c>
      <c r="J173" s="430">
        <v>0</v>
      </c>
      <c r="K173" s="418" t="s">
        <v>5435</v>
      </c>
      <c r="L173" s="430">
        <v>0</v>
      </c>
      <c r="M173" s="440"/>
      <c r="N173" s="430">
        <v>0</v>
      </c>
      <c r="O173" s="422"/>
      <c r="P173" s="430">
        <v>0</v>
      </c>
      <c r="Q173" s="422"/>
      <c r="R173" s="430">
        <v>0</v>
      </c>
      <c r="S173" s="422"/>
      <c r="T173" s="430">
        <v>0</v>
      </c>
      <c r="U173" s="422"/>
      <c r="V173" s="430">
        <v>0</v>
      </c>
      <c r="W173" s="453"/>
      <c r="X173" s="430">
        <v>0</v>
      </c>
      <c r="Y173" s="422"/>
    </row>
    <row r="174" spans="1:25" ht="75" x14ac:dyDescent="0.25">
      <c r="A174" s="564">
        <v>96</v>
      </c>
      <c r="B174" s="564"/>
      <c r="C174" s="564"/>
      <c r="D174" s="754" t="s">
        <v>366</v>
      </c>
      <c r="E174" s="754"/>
      <c r="F174" s="450" t="s">
        <v>160</v>
      </c>
      <c r="G174" s="450" t="s">
        <v>58</v>
      </c>
      <c r="H174" s="450" t="s">
        <v>354</v>
      </c>
      <c r="I174" s="450" t="s">
        <v>353</v>
      </c>
      <c r="J174" s="430">
        <v>100</v>
      </c>
      <c r="K174" s="416"/>
      <c r="L174" s="430">
        <v>100</v>
      </c>
      <c r="M174" s="440"/>
      <c r="N174" s="430">
        <v>100</v>
      </c>
      <c r="O174" s="422"/>
      <c r="P174" s="430">
        <v>100</v>
      </c>
      <c r="Q174" s="422"/>
      <c r="R174" s="430">
        <v>100</v>
      </c>
      <c r="S174" s="422"/>
      <c r="T174" s="430">
        <v>100</v>
      </c>
      <c r="U174" s="422"/>
      <c r="V174" s="430">
        <v>100</v>
      </c>
      <c r="W174" s="453"/>
      <c r="X174" s="430">
        <v>100</v>
      </c>
      <c r="Y174" s="422"/>
    </row>
    <row r="175" spans="1:25" ht="45" x14ac:dyDescent="0.25">
      <c r="A175" s="564">
        <v>97</v>
      </c>
      <c r="B175" s="564"/>
      <c r="C175" s="564"/>
      <c r="D175" s="754" t="s">
        <v>66</v>
      </c>
      <c r="E175" s="754"/>
      <c r="F175" s="450" t="s">
        <v>161</v>
      </c>
      <c r="G175" s="450" t="s">
        <v>58</v>
      </c>
      <c r="H175" s="450" t="s">
        <v>354</v>
      </c>
      <c r="I175" s="450" t="s">
        <v>353</v>
      </c>
      <c r="J175" s="430">
        <v>100</v>
      </c>
      <c r="K175" s="450"/>
      <c r="L175" s="430">
        <v>100</v>
      </c>
      <c r="M175" s="440"/>
      <c r="N175" s="430">
        <v>100</v>
      </c>
      <c r="O175" s="422"/>
      <c r="P175" s="430">
        <v>100</v>
      </c>
      <c r="Q175" s="422"/>
      <c r="R175" s="430">
        <v>100</v>
      </c>
      <c r="S175" s="422"/>
      <c r="T175" s="430">
        <v>100</v>
      </c>
      <c r="U175" s="422"/>
      <c r="V175" s="430">
        <v>100</v>
      </c>
      <c r="W175" s="453"/>
      <c r="X175" s="430">
        <v>100</v>
      </c>
      <c r="Y175" s="422"/>
    </row>
    <row r="176" spans="1:25" s="26" customFormat="1" ht="130.5" customHeight="1" x14ac:dyDescent="0.25">
      <c r="A176" s="28"/>
      <c r="B176" s="750" t="s">
        <v>599</v>
      </c>
      <c r="C176" s="28"/>
      <c r="D176" s="28"/>
      <c r="E176" s="28"/>
      <c r="F176" s="502" t="s">
        <v>367</v>
      </c>
      <c r="G176" s="502"/>
      <c r="H176" s="502"/>
      <c r="I176" s="502"/>
      <c r="J176" s="616">
        <f>AVERAGE(J177,J186,J203,J212)</f>
        <v>61.041666666666671</v>
      </c>
      <c r="K176" s="544"/>
      <c r="L176" s="616">
        <f>AVERAGE(L177,L186,L203,L212)</f>
        <v>61.041666666666671</v>
      </c>
      <c r="M176" s="617"/>
      <c r="N176" s="616">
        <f>AVERAGE(N177,N186,N203,N212)</f>
        <v>59.791666666666671</v>
      </c>
      <c r="O176" s="618"/>
      <c r="P176" s="616">
        <f>AVERAGE(P177,P186,P203,P212)</f>
        <v>60.625</v>
      </c>
      <c r="Q176" s="618"/>
      <c r="R176" s="616">
        <f>AVERAGE(R177,R186,R203,R212)</f>
        <v>60.625</v>
      </c>
      <c r="S176" s="618"/>
      <c r="T176" s="616">
        <f>AVERAGE(T177,T186,T203,T212)</f>
        <v>60.625</v>
      </c>
      <c r="U176" s="618"/>
      <c r="V176" s="616">
        <f>AVERAGE(V177,V186,V203,V212)</f>
        <v>60.625</v>
      </c>
      <c r="W176" s="641"/>
      <c r="X176" s="616">
        <f>AVERAGE(X177,X186,X203,X212)</f>
        <v>60.625</v>
      </c>
      <c r="Y176" s="618"/>
    </row>
    <row r="177" spans="1:25" s="26" customFormat="1" ht="60" x14ac:dyDescent="0.25">
      <c r="A177" s="28"/>
      <c r="B177" s="28"/>
      <c r="C177" s="750" t="s">
        <v>600</v>
      </c>
      <c r="D177" s="28"/>
      <c r="E177" s="28"/>
      <c r="F177" s="502" t="s">
        <v>532</v>
      </c>
      <c r="G177" s="502"/>
      <c r="H177" s="502"/>
      <c r="I177" s="502"/>
      <c r="J177" s="606">
        <f>AVERAGE(J178:J181,J184,J185)</f>
        <v>79.166666666666671</v>
      </c>
      <c r="K177" s="607"/>
      <c r="L177" s="606">
        <f>AVERAGE(L178:L181,L184,L185)</f>
        <v>79.166666666666671</v>
      </c>
      <c r="M177" s="607"/>
      <c r="N177" s="606">
        <f>AVERAGE(N178:N181,N184,N185)</f>
        <v>79.166666666666671</v>
      </c>
      <c r="O177" s="607"/>
      <c r="P177" s="606">
        <f>AVERAGE(P178:P181,P184,P185)</f>
        <v>79.166666666666671</v>
      </c>
      <c r="Q177" s="607"/>
      <c r="R177" s="606">
        <f>AVERAGE(R178:R181,R184,R185)</f>
        <v>79.166666666666671</v>
      </c>
      <c r="S177" s="607"/>
      <c r="T177" s="606">
        <f>AVERAGE(T178:T181,T184,T185)</f>
        <v>79.166666666666671</v>
      </c>
      <c r="U177" s="607"/>
      <c r="V177" s="606">
        <f>AVERAGE(V178:V181,V184,V185)</f>
        <v>79.166666666666671</v>
      </c>
      <c r="W177" s="641"/>
      <c r="X177" s="606">
        <f>AVERAGE(X178:X181,X184,X185)</f>
        <v>79.166666666666671</v>
      </c>
      <c r="Y177" s="607"/>
    </row>
    <row r="178" spans="1:25" ht="165" x14ac:dyDescent="0.25">
      <c r="A178" s="564">
        <v>98</v>
      </c>
      <c r="B178" s="564"/>
      <c r="C178" s="564"/>
      <c r="D178" s="754" t="s">
        <v>67</v>
      </c>
      <c r="E178" s="754"/>
      <c r="F178" s="450" t="s">
        <v>5059</v>
      </c>
      <c r="G178" s="450" t="s">
        <v>368</v>
      </c>
      <c r="H178" s="450" t="s">
        <v>369</v>
      </c>
      <c r="I178" s="450" t="s">
        <v>370</v>
      </c>
      <c r="J178" s="430">
        <v>100</v>
      </c>
      <c r="K178" s="528" t="s">
        <v>316</v>
      </c>
      <c r="L178" s="430">
        <v>100</v>
      </c>
      <c r="M178" s="417"/>
      <c r="N178" s="430">
        <v>100</v>
      </c>
      <c r="O178" s="422"/>
      <c r="P178" s="430">
        <v>100</v>
      </c>
      <c r="Q178" s="422"/>
      <c r="R178" s="430">
        <v>100</v>
      </c>
      <c r="S178" s="416"/>
      <c r="T178" s="430">
        <v>100</v>
      </c>
      <c r="U178" s="416"/>
      <c r="V178" s="430">
        <v>100</v>
      </c>
      <c r="W178" s="465"/>
      <c r="X178" s="430">
        <v>100</v>
      </c>
      <c r="Y178" s="545"/>
    </row>
    <row r="179" spans="1:25" ht="60" x14ac:dyDescent="0.25">
      <c r="A179" s="564">
        <v>99</v>
      </c>
      <c r="B179" s="564"/>
      <c r="C179" s="564"/>
      <c r="D179" s="754" t="s">
        <v>72</v>
      </c>
      <c r="E179" s="754"/>
      <c r="F179" s="450" t="s">
        <v>4988</v>
      </c>
      <c r="G179" s="450" t="s">
        <v>371</v>
      </c>
      <c r="H179" s="450" t="s">
        <v>4986</v>
      </c>
      <c r="I179" s="450" t="s">
        <v>372</v>
      </c>
      <c r="J179" s="511">
        <v>100</v>
      </c>
      <c r="K179" s="528"/>
      <c r="L179" s="511">
        <v>100</v>
      </c>
      <c r="M179" s="418"/>
      <c r="N179" s="511">
        <v>100</v>
      </c>
      <c r="O179" s="422"/>
      <c r="P179" s="511">
        <v>100</v>
      </c>
      <c r="Q179" s="422"/>
      <c r="R179" s="511">
        <v>100</v>
      </c>
      <c r="S179" s="422"/>
      <c r="T179" s="511">
        <v>100</v>
      </c>
      <c r="U179" s="422"/>
      <c r="V179" s="511">
        <v>100</v>
      </c>
      <c r="W179" s="453"/>
      <c r="X179" s="511">
        <v>100</v>
      </c>
      <c r="Y179" s="422"/>
    </row>
    <row r="180" spans="1:25" ht="120" x14ac:dyDescent="0.25">
      <c r="A180" s="564">
        <v>100</v>
      </c>
      <c r="B180" s="564"/>
      <c r="C180" s="564"/>
      <c r="D180" s="754" t="s">
        <v>358</v>
      </c>
      <c r="E180" s="754"/>
      <c r="F180" s="450" t="s">
        <v>373</v>
      </c>
      <c r="G180" s="450" t="s">
        <v>327</v>
      </c>
      <c r="H180" s="450" t="s">
        <v>374</v>
      </c>
      <c r="I180" s="450" t="s">
        <v>375</v>
      </c>
      <c r="J180" s="430">
        <v>100</v>
      </c>
      <c r="K180" s="418"/>
      <c r="L180" s="430">
        <v>100</v>
      </c>
      <c r="M180" s="440"/>
      <c r="N180" s="430">
        <v>100</v>
      </c>
      <c r="O180" s="422"/>
      <c r="P180" s="430">
        <v>100</v>
      </c>
      <c r="Q180" s="422"/>
      <c r="R180" s="430">
        <v>100</v>
      </c>
      <c r="S180" s="422"/>
      <c r="T180" s="430">
        <v>100</v>
      </c>
      <c r="U180" s="422"/>
      <c r="V180" s="430">
        <v>100</v>
      </c>
      <c r="W180" s="453"/>
      <c r="X180" s="430">
        <v>100</v>
      </c>
      <c r="Y180" s="422"/>
    </row>
    <row r="181" spans="1:25" s="52" customFormat="1" ht="51.75" x14ac:dyDescent="0.25">
      <c r="A181" s="31">
        <v>101</v>
      </c>
      <c r="B181" s="31"/>
      <c r="C181" s="31"/>
      <c r="D181" s="756" t="s">
        <v>650</v>
      </c>
      <c r="E181" s="756"/>
      <c r="F181" s="517" t="s">
        <v>650</v>
      </c>
      <c r="G181" s="517"/>
      <c r="H181" s="517"/>
      <c r="I181" s="517"/>
      <c r="J181" s="613">
        <f>AVERAGE(J182:J183)</f>
        <v>25</v>
      </c>
      <c r="K181" s="520"/>
      <c r="L181" s="613">
        <f>AVERAGE(L182:L183)</f>
        <v>25</v>
      </c>
      <c r="M181" s="614"/>
      <c r="N181" s="613">
        <f>AVERAGE(N182:N183)</f>
        <v>25</v>
      </c>
      <c r="O181" s="615"/>
      <c r="P181" s="613">
        <f>AVERAGE(P182:P183)</f>
        <v>25</v>
      </c>
      <c r="Q181" s="615"/>
      <c r="R181" s="613">
        <f>AVERAGE(R182:R183)</f>
        <v>25</v>
      </c>
      <c r="S181" s="615"/>
      <c r="T181" s="613">
        <f>AVERAGE(T182:T183)</f>
        <v>25</v>
      </c>
      <c r="U181" s="615"/>
      <c r="V181" s="613">
        <f>AVERAGE(V182:V183)</f>
        <v>25</v>
      </c>
      <c r="W181" s="479"/>
      <c r="X181" s="613">
        <f>AVERAGE(X182:X183)</f>
        <v>25</v>
      </c>
      <c r="Y181" s="615"/>
    </row>
    <row r="182" spans="1:25" ht="300" x14ac:dyDescent="0.25">
      <c r="A182" s="564" t="s">
        <v>5060</v>
      </c>
      <c r="B182" s="564"/>
      <c r="C182" s="564"/>
      <c r="D182" s="564"/>
      <c r="E182" s="754" t="s">
        <v>7012</v>
      </c>
      <c r="F182" s="450" t="s">
        <v>376</v>
      </c>
      <c r="G182" s="450" t="s">
        <v>377</v>
      </c>
      <c r="H182" s="450" t="s">
        <v>378</v>
      </c>
      <c r="I182" s="450" t="s">
        <v>38</v>
      </c>
      <c r="J182" s="448">
        <v>50</v>
      </c>
      <c r="K182" s="528" t="s">
        <v>5526</v>
      </c>
      <c r="L182" s="448">
        <v>50</v>
      </c>
      <c r="M182" s="440"/>
      <c r="N182" s="448">
        <v>50</v>
      </c>
      <c r="O182" s="422"/>
      <c r="P182" s="448">
        <v>50</v>
      </c>
      <c r="Q182" s="422"/>
      <c r="R182" s="448">
        <v>50</v>
      </c>
      <c r="S182" s="422"/>
      <c r="T182" s="448">
        <v>50</v>
      </c>
      <c r="U182" s="422"/>
      <c r="V182" s="448">
        <v>50</v>
      </c>
      <c r="W182" s="453"/>
      <c r="X182" s="448">
        <v>50</v>
      </c>
      <c r="Y182" s="422"/>
    </row>
    <row r="183" spans="1:25" ht="45" x14ac:dyDescent="0.25">
      <c r="A183" s="564" t="s">
        <v>5061</v>
      </c>
      <c r="B183" s="564"/>
      <c r="C183" s="564"/>
      <c r="D183" s="564"/>
      <c r="E183" s="754" t="s">
        <v>7013</v>
      </c>
      <c r="F183" s="450" t="s">
        <v>379</v>
      </c>
      <c r="G183" s="450" t="s">
        <v>380</v>
      </c>
      <c r="H183" s="450" t="s">
        <v>381</v>
      </c>
      <c r="I183" s="450" t="s">
        <v>382</v>
      </c>
      <c r="J183" s="448">
        <v>0</v>
      </c>
      <c r="K183" s="511" t="s">
        <v>5527</v>
      </c>
      <c r="L183" s="448">
        <v>0</v>
      </c>
      <c r="M183" s="440"/>
      <c r="N183" s="448">
        <v>0</v>
      </c>
      <c r="O183" s="422"/>
      <c r="P183" s="448">
        <v>0</v>
      </c>
      <c r="Q183" s="422"/>
      <c r="R183" s="448">
        <v>0</v>
      </c>
      <c r="S183" s="422"/>
      <c r="T183" s="448">
        <v>0</v>
      </c>
      <c r="U183" s="422"/>
      <c r="V183" s="448">
        <v>0</v>
      </c>
      <c r="W183" s="453"/>
      <c r="X183" s="448">
        <v>0</v>
      </c>
      <c r="Y183" s="416"/>
    </row>
    <row r="184" spans="1:25" ht="60" x14ac:dyDescent="0.25">
      <c r="A184" s="564">
        <v>102</v>
      </c>
      <c r="B184" s="564"/>
      <c r="C184" s="564"/>
      <c r="D184" s="754" t="s">
        <v>429</v>
      </c>
      <c r="E184" s="754"/>
      <c r="F184" s="450" t="s">
        <v>383</v>
      </c>
      <c r="G184" s="450" t="s">
        <v>384</v>
      </c>
      <c r="H184" s="450" t="s">
        <v>385</v>
      </c>
      <c r="I184" s="450" t="s">
        <v>5122</v>
      </c>
      <c r="J184" s="448">
        <v>50</v>
      </c>
      <c r="K184" s="528" t="s">
        <v>5528</v>
      </c>
      <c r="L184" s="448">
        <v>50</v>
      </c>
      <c r="M184" s="440"/>
      <c r="N184" s="448">
        <v>50</v>
      </c>
      <c r="O184" s="422"/>
      <c r="P184" s="448">
        <v>50</v>
      </c>
      <c r="Q184" s="422"/>
      <c r="R184" s="448">
        <v>50</v>
      </c>
      <c r="S184" s="422"/>
      <c r="T184" s="448">
        <v>50</v>
      </c>
      <c r="U184" s="422"/>
      <c r="V184" s="448">
        <v>50</v>
      </c>
      <c r="W184" s="453"/>
      <c r="X184" s="448">
        <v>50</v>
      </c>
      <c r="Y184" s="416"/>
    </row>
    <row r="185" spans="1:25" ht="90" x14ac:dyDescent="0.25">
      <c r="A185" s="564">
        <v>103</v>
      </c>
      <c r="B185" s="564"/>
      <c r="C185" s="564"/>
      <c r="D185" s="754" t="s">
        <v>430</v>
      </c>
      <c r="E185" s="754"/>
      <c r="F185" s="450" t="s">
        <v>5123</v>
      </c>
      <c r="G185" s="450" t="s">
        <v>384</v>
      </c>
      <c r="H185" s="450" t="s">
        <v>385</v>
      </c>
      <c r="I185" s="450" t="s">
        <v>5122</v>
      </c>
      <c r="J185" s="448">
        <v>100</v>
      </c>
      <c r="K185" s="511"/>
      <c r="L185" s="448">
        <v>100</v>
      </c>
      <c r="M185" s="440"/>
      <c r="N185" s="448">
        <v>100</v>
      </c>
      <c r="O185" s="422"/>
      <c r="P185" s="448">
        <v>100</v>
      </c>
      <c r="Q185" s="422"/>
      <c r="R185" s="448">
        <v>100</v>
      </c>
      <c r="S185" s="422"/>
      <c r="T185" s="448">
        <v>100</v>
      </c>
      <c r="U185" s="422"/>
      <c r="V185" s="448">
        <v>100</v>
      </c>
      <c r="W185" s="453"/>
      <c r="X185" s="448">
        <v>100</v>
      </c>
      <c r="Y185" s="416"/>
    </row>
    <row r="186" spans="1:25" s="26" customFormat="1" ht="91.5" customHeight="1" x14ac:dyDescent="0.25">
      <c r="A186" s="28"/>
      <c r="B186" s="28"/>
      <c r="C186" s="750" t="s">
        <v>601</v>
      </c>
      <c r="D186" s="751"/>
      <c r="E186" s="762"/>
      <c r="F186" s="762" t="s">
        <v>533</v>
      </c>
      <c r="G186" s="901"/>
      <c r="H186" s="901"/>
      <c r="I186" s="901"/>
      <c r="J186" s="616">
        <f>AVERAGE(J187,J193,J199:J202)</f>
        <v>25</v>
      </c>
      <c r="K186" s="524"/>
      <c r="L186" s="616">
        <f>AVERAGE(L187,L193,L199:L202)</f>
        <v>25</v>
      </c>
      <c r="M186" s="617"/>
      <c r="N186" s="616">
        <f>AVERAGE(N187,N193,N199:N202)</f>
        <v>20</v>
      </c>
      <c r="O186" s="618"/>
      <c r="P186" s="616">
        <f>AVERAGE(P187,P193,P199:P202)</f>
        <v>23.333333333333332</v>
      </c>
      <c r="Q186" s="618"/>
      <c r="R186" s="616">
        <f>AVERAGE(R187,R193,R199:R202)</f>
        <v>23.333333333333332</v>
      </c>
      <c r="S186" s="618"/>
      <c r="T186" s="616">
        <f>AVERAGE(T187,T193,T199:T202)</f>
        <v>23.333333333333332</v>
      </c>
      <c r="U186" s="618"/>
      <c r="V186" s="616">
        <f>AVERAGE(V187,V193,V199:V202)</f>
        <v>23.333333333333332</v>
      </c>
      <c r="W186" s="641"/>
      <c r="X186" s="616">
        <f>AVERAGE(X187,X193,X199:X202)</f>
        <v>23.333333333333332</v>
      </c>
      <c r="Y186" s="618"/>
    </row>
    <row r="187" spans="1:25" s="52" customFormat="1" ht="91.5" customHeight="1" x14ac:dyDescent="0.25">
      <c r="A187" s="31">
        <v>104</v>
      </c>
      <c r="B187" s="31"/>
      <c r="C187" s="758"/>
      <c r="D187" s="763" t="s">
        <v>7005</v>
      </c>
      <c r="E187" s="763"/>
      <c r="F187" s="764" t="s">
        <v>635</v>
      </c>
      <c r="G187" s="517"/>
      <c r="H187" s="517"/>
      <c r="I187" s="517"/>
      <c r="J187" s="613">
        <f>AVERAGE(J188:J192)</f>
        <v>20</v>
      </c>
      <c r="K187" s="520"/>
      <c r="L187" s="613">
        <f>AVERAGE(L188:L192)</f>
        <v>20</v>
      </c>
      <c r="M187" s="614"/>
      <c r="N187" s="613">
        <f>AVERAGE(N188:N192)</f>
        <v>0</v>
      </c>
      <c r="O187" s="615"/>
      <c r="P187" s="613">
        <f>AVERAGE(P188:P192)</f>
        <v>20</v>
      </c>
      <c r="Q187" s="615"/>
      <c r="R187" s="613">
        <f>AVERAGE(R188:R192)</f>
        <v>20</v>
      </c>
      <c r="S187" s="615"/>
      <c r="T187" s="613">
        <f>AVERAGE(T188:T192)</f>
        <v>20</v>
      </c>
      <c r="U187" s="615"/>
      <c r="V187" s="613">
        <f>AVERAGE(V188:V192)</f>
        <v>20</v>
      </c>
      <c r="W187" s="479"/>
      <c r="X187" s="613">
        <f>AVERAGE(X188:X192)</f>
        <v>20</v>
      </c>
      <c r="Y187" s="615"/>
    </row>
    <row r="188" spans="1:25" ht="191.25" x14ac:dyDescent="0.25">
      <c r="A188" s="564" t="s">
        <v>5062</v>
      </c>
      <c r="B188" s="564"/>
      <c r="C188" s="564"/>
      <c r="D188" s="564"/>
      <c r="E188" s="754" t="s">
        <v>7003</v>
      </c>
      <c r="F188" s="450" t="s">
        <v>5124</v>
      </c>
      <c r="G188" s="450" t="s">
        <v>386</v>
      </c>
      <c r="H188" s="450" t="s">
        <v>94</v>
      </c>
      <c r="I188" s="450" t="s">
        <v>387</v>
      </c>
      <c r="J188" s="430">
        <v>0</v>
      </c>
      <c r="K188" s="528" t="s">
        <v>5529</v>
      </c>
      <c r="L188" s="448">
        <v>0</v>
      </c>
      <c r="M188" s="620"/>
      <c r="N188" s="448">
        <v>0</v>
      </c>
      <c r="O188" s="528" t="s">
        <v>5529</v>
      </c>
      <c r="P188" s="448">
        <v>0</v>
      </c>
      <c r="Q188" s="511"/>
      <c r="R188" s="448">
        <v>0</v>
      </c>
      <c r="S188" s="511"/>
      <c r="T188" s="448">
        <v>0</v>
      </c>
      <c r="U188" s="448"/>
      <c r="V188" s="448">
        <v>0</v>
      </c>
      <c r="W188" s="453"/>
      <c r="X188" s="448">
        <v>0</v>
      </c>
      <c r="Y188" s="420" t="s">
        <v>5530</v>
      </c>
    </row>
    <row r="189" spans="1:25" ht="240" customHeight="1" x14ac:dyDescent="0.25">
      <c r="A189" s="564" t="s">
        <v>5063</v>
      </c>
      <c r="B189" s="564"/>
      <c r="C189" s="564"/>
      <c r="D189" s="564"/>
      <c r="E189" s="754" t="s">
        <v>7004</v>
      </c>
      <c r="F189" s="450" t="s">
        <v>5125</v>
      </c>
      <c r="G189" s="450" t="s">
        <v>100</v>
      </c>
      <c r="H189" s="450" t="s">
        <v>101</v>
      </c>
      <c r="I189" s="450" t="s">
        <v>102</v>
      </c>
      <c r="J189" s="422">
        <v>100</v>
      </c>
      <c r="K189" s="534" t="s">
        <v>5531</v>
      </c>
      <c r="L189" s="448">
        <v>100</v>
      </c>
      <c r="M189" s="534" t="s">
        <v>5532</v>
      </c>
      <c r="N189" s="448">
        <v>0</v>
      </c>
      <c r="O189" s="528"/>
      <c r="P189" s="448">
        <v>0</v>
      </c>
      <c r="Q189" s="511"/>
      <c r="R189" s="448">
        <v>0</v>
      </c>
      <c r="S189" s="511"/>
      <c r="T189" s="448">
        <v>0</v>
      </c>
      <c r="U189" s="448"/>
      <c r="V189" s="448">
        <v>0</v>
      </c>
      <c r="W189" s="453"/>
      <c r="X189" s="448">
        <v>0</v>
      </c>
      <c r="Y189" s="416" t="s">
        <v>5533</v>
      </c>
    </row>
    <row r="190" spans="1:25" ht="75" x14ac:dyDescent="0.25">
      <c r="A190" s="564" t="s">
        <v>5064</v>
      </c>
      <c r="B190" s="564"/>
      <c r="C190" s="564"/>
      <c r="D190" s="564"/>
      <c r="E190" s="754" t="s">
        <v>7006</v>
      </c>
      <c r="F190" s="437" t="s">
        <v>112</v>
      </c>
      <c r="G190" s="450" t="s">
        <v>4881</v>
      </c>
      <c r="H190" s="450" t="s">
        <v>4882</v>
      </c>
      <c r="I190" s="450" t="s">
        <v>4883</v>
      </c>
      <c r="J190" s="528">
        <v>0</v>
      </c>
      <c r="K190" s="511" t="s">
        <v>5534</v>
      </c>
      <c r="L190" s="528">
        <v>0</v>
      </c>
      <c r="M190" s="620"/>
      <c r="N190" s="528">
        <v>0</v>
      </c>
      <c r="O190" s="511" t="s">
        <v>5535</v>
      </c>
      <c r="P190" s="448">
        <v>100</v>
      </c>
      <c r="Q190" s="511"/>
      <c r="R190" s="448">
        <v>100</v>
      </c>
      <c r="S190" s="511"/>
      <c r="T190" s="448">
        <v>100</v>
      </c>
      <c r="U190" s="511"/>
      <c r="V190" s="448">
        <v>100</v>
      </c>
      <c r="W190" s="453"/>
      <c r="X190" s="448">
        <v>100</v>
      </c>
      <c r="Y190" s="422"/>
    </row>
    <row r="191" spans="1:25" ht="251.25" customHeight="1" x14ac:dyDescent="0.25">
      <c r="A191" s="564" t="s">
        <v>5065</v>
      </c>
      <c r="B191" s="564"/>
      <c r="C191" s="564"/>
      <c r="D191" s="564"/>
      <c r="E191" s="754" t="s">
        <v>7007</v>
      </c>
      <c r="F191" s="437" t="s">
        <v>5126</v>
      </c>
      <c r="G191" s="450" t="s">
        <v>36</v>
      </c>
      <c r="H191" s="450" t="s">
        <v>105</v>
      </c>
      <c r="I191" s="450" t="s">
        <v>106</v>
      </c>
      <c r="J191" s="528">
        <v>0</v>
      </c>
      <c r="K191" s="511"/>
      <c r="L191" s="624">
        <v>0</v>
      </c>
      <c r="M191" s="620"/>
      <c r="N191" s="624">
        <v>0</v>
      </c>
      <c r="O191" s="448"/>
      <c r="P191" s="624">
        <v>0</v>
      </c>
      <c r="Q191" s="448"/>
      <c r="R191" s="448">
        <v>0</v>
      </c>
      <c r="S191" s="511"/>
      <c r="T191" s="448">
        <v>0</v>
      </c>
      <c r="U191" s="448"/>
      <c r="V191" s="448">
        <v>0</v>
      </c>
      <c r="W191" s="453"/>
      <c r="X191" s="448">
        <v>0</v>
      </c>
      <c r="Y191" s="422"/>
    </row>
    <row r="192" spans="1:25" ht="243.75" customHeight="1" x14ac:dyDescent="0.25">
      <c r="A192" s="564" t="s">
        <v>5066</v>
      </c>
      <c r="B192" s="564"/>
      <c r="C192" s="564"/>
      <c r="D192" s="564"/>
      <c r="E192" s="754" t="s">
        <v>7008</v>
      </c>
      <c r="F192" s="450" t="s">
        <v>330</v>
      </c>
      <c r="G192" s="450" t="s">
        <v>4885</v>
      </c>
      <c r="H192" s="450" t="s">
        <v>107</v>
      </c>
      <c r="I192" s="450" t="s">
        <v>108</v>
      </c>
      <c r="J192" s="528">
        <v>0</v>
      </c>
      <c r="K192" s="416" t="s">
        <v>5536</v>
      </c>
      <c r="L192" s="422">
        <v>0</v>
      </c>
      <c r="M192" s="440"/>
      <c r="N192" s="422">
        <v>0</v>
      </c>
      <c r="O192" s="416" t="s">
        <v>5536</v>
      </c>
      <c r="P192" s="422">
        <v>0</v>
      </c>
      <c r="Q192" s="416"/>
      <c r="R192" s="422">
        <v>0</v>
      </c>
      <c r="S192" s="422"/>
      <c r="T192" s="422">
        <v>0</v>
      </c>
      <c r="U192" s="422"/>
      <c r="V192" s="422">
        <v>0</v>
      </c>
      <c r="W192" s="453"/>
      <c r="X192" s="422">
        <v>0</v>
      </c>
      <c r="Y192" s="422"/>
    </row>
    <row r="193" spans="1:25" s="52" customFormat="1" ht="91.5" customHeight="1" x14ac:dyDescent="0.25">
      <c r="A193" s="31">
        <v>105</v>
      </c>
      <c r="B193" s="31"/>
      <c r="C193" s="758"/>
      <c r="D193" s="763" t="s">
        <v>7014</v>
      </c>
      <c r="E193" s="763"/>
      <c r="F193" s="764" t="s">
        <v>636</v>
      </c>
      <c r="G193" s="517"/>
      <c r="H193" s="517"/>
      <c r="I193" s="517"/>
      <c r="J193" s="613">
        <f>AVERAGE(J194:J198)</f>
        <v>30</v>
      </c>
      <c r="K193" s="520"/>
      <c r="L193" s="613">
        <f>AVERAGE(L194:L198)</f>
        <v>30</v>
      </c>
      <c r="M193" s="614"/>
      <c r="N193" s="613">
        <f>AVERAGE(N194:N198)</f>
        <v>20</v>
      </c>
      <c r="O193" s="615"/>
      <c r="P193" s="613">
        <f>AVERAGE(P194:P198)</f>
        <v>20</v>
      </c>
      <c r="Q193" s="615"/>
      <c r="R193" s="613">
        <f>AVERAGE(R194:R198)</f>
        <v>20</v>
      </c>
      <c r="S193" s="615"/>
      <c r="T193" s="613">
        <f>AVERAGE(T194:T198)</f>
        <v>20</v>
      </c>
      <c r="U193" s="615"/>
      <c r="V193" s="613">
        <f>AVERAGE(V194:V198)</f>
        <v>20</v>
      </c>
      <c r="W193" s="479"/>
      <c r="X193" s="613">
        <f>AVERAGE(X194:X198)</f>
        <v>20</v>
      </c>
      <c r="Y193" s="615"/>
    </row>
    <row r="194" spans="1:25" ht="409.5" x14ac:dyDescent="0.25">
      <c r="A194" s="564" t="s">
        <v>602</v>
      </c>
      <c r="B194" s="564"/>
      <c r="C194" s="564"/>
      <c r="D194" s="564"/>
      <c r="E194" s="754" t="s">
        <v>7019</v>
      </c>
      <c r="F194" s="450" t="s">
        <v>5127</v>
      </c>
      <c r="G194" s="450" t="s">
        <v>388</v>
      </c>
      <c r="H194" s="450" t="s">
        <v>389</v>
      </c>
      <c r="I194" s="450" t="s">
        <v>99</v>
      </c>
      <c r="J194" s="430">
        <v>0</v>
      </c>
      <c r="K194" s="906" t="s">
        <v>5537</v>
      </c>
      <c r="L194" s="430">
        <v>0</v>
      </c>
      <c r="M194" s="906" t="s">
        <v>5538</v>
      </c>
      <c r="N194" s="430">
        <v>0</v>
      </c>
      <c r="O194" s="511" t="s">
        <v>5539</v>
      </c>
      <c r="P194" s="430">
        <v>0</v>
      </c>
      <c r="Q194" s="511" t="s">
        <v>5540</v>
      </c>
      <c r="R194" s="430">
        <v>0</v>
      </c>
      <c r="S194" s="448"/>
      <c r="T194" s="430">
        <v>0</v>
      </c>
      <c r="U194" s="448"/>
      <c r="V194" s="430">
        <v>0</v>
      </c>
      <c r="W194" s="453"/>
      <c r="X194" s="430">
        <v>0</v>
      </c>
      <c r="Y194" s="511"/>
    </row>
    <row r="195" spans="1:25" ht="135" x14ac:dyDescent="0.25">
      <c r="A195" s="564" t="s">
        <v>603</v>
      </c>
      <c r="B195" s="564"/>
      <c r="C195" s="564"/>
      <c r="D195" s="564"/>
      <c r="E195" s="754" t="s">
        <v>7015</v>
      </c>
      <c r="F195" s="450" t="s">
        <v>5128</v>
      </c>
      <c r="G195" s="450" t="s">
        <v>100</v>
      </c>
      <c r="H195" s="450" t="s">
        <v>101</v>
      </c>
      <c r="I195" s="450" t="s">
        <v>102</v>
      </c>
      <c r="J195" s="448">
        <v>0</v>
      </c>
      <c r="K195" s="430"/>
      <c r="L195" s="448">
        <v>0</v>
      </c>
      <c r="M195" s="620"/>
      <c r="N195" s="448">
        <v>0</v>
      </c>
      <c r="O195" s="448"/>
      <c r="P195" s="448">
        <v>0</v>
      </c>
      <c r="Q195" s="511"/>
      <c r="R195" s="448">
        <v>0</v>
      </c>
      <c r="S195" s="448"/>
      <c r="T195" s="448">
        <v>0</v>
      </c>
      <c r="U195" s="448"/>
      <c r="V195" s="448">
        <v>0</v>
      </c>
      <c r="W195" s="453"/>
      <c r="X195" s="448">
        <v>0</v>
      </c>
      <c r="Y195" s="511"/>
    </row>
    <row r="196" spans="1:25" ht="75" x14ac:dyDescent="0.25">
      <c r="A196" s="564" t="s">
        <v>604</v>
      </c>
      <c r="B196" s="564"/>
      <c r="C196" s="564"/>
      <c r="D196" s="564"/>
      <c r="E196" s="754" t="s">
        <v>7016</v>
      </c>
      <c r="F196" s="450" t="s">
        <v>112</v>
      </c>
      <c r="G196" s="450" t="s">
        <v>4881</v>
      </c>
      <c r="H196" s="450" t="s">
        <v>4882</v>
      </c>
      <c r="I196" s="450" t="s">
        <v>4883</v>
      </c>
      <c r="J196" s="416">
        <v>100</v>
      </c>
      <c r="K196" s="422" t="s">
        <v>680</v>
      </c>
      <c r="L196" s="416">
        <v>100</v>
      </c>
      <c r="M196" s="511"/>
      <c r="N196" s="416">
        <v>100</v>
      </c>
      <c r="O196" s="448"/>
      <c r="P196" s="416">
        <v>100</v>
      </c>
      <c r="Q196" s="511"/>
      <c r="R196" s="416">
        <v>100</v>
      </c>
      <c r="S196" s="448"/>
      <c r="T196" s="416">
        <v>100</v>
      </c>
      <c r="U196" s="448"/>
      <c r="V196" s="416">
        <v>100</v>
      </c>
      <c r="W196" s="453"/>
      <c r="X196" s="416">
        <v>100</v>
      </c>
      <c r="Y196" s="511"/>
    </row>
    <row r="197" spans="1:25" ht="120" x14ac:dyDescent="0.25">
      <c r="A197" s="564" t="s">
        <v>605</v>
      </c>
      <c r="B197" s="564"/>
      <c r="C197" s="564"/>
      <c r="D197" s="564"/>
      <c r="E197" s="754" t="s">
        <v>7017</v>
      </c>
      <c r="F197" s="450" t="s">
        <v>7196</v>
      </c>
      <c r="G197" s="450" t="s">
        <v>36</v>
      </c>
      <c r="H197" s="450" t="s">
        <v>105</v>
      </c>
      <c r="I197" s="450" t="s">
        <v>106</v>
      </c>
      <c r="J197" s="448">
        <v>50</v>
      </c>
      <c r="K197" s="232" t="s">
        <v>5541</v>
      </c>
      <c r="L197" s="448">
        <v>50</v>
      </c>
      <c r="M197" s="620"/>
      <c r="N197" s="448">
        <v>0</v>
      </c>
      <c r="O197" s="448"/>
      <c r="P197" s="448">
        <v>0</v>
      </c>
      <c r="Q197" s="448"/>
      <c r="R197" s="448">
        <v>0</v>
      </c>
      <c r="S197" s="448"/>
      <c r="T197" s="448">
        <v>0</v>
      </c>
      <c r="U197" s="448"/>
      <c r="V197" s="448">
        <v>0</v>
      </c>
      <c r="W197" s="453"/>
      <c r="X197" s="448">
        <v>0</v>
      </c>
      <c r="Y197" s="511"/>
    </row>
    <row r="198" spans="1:25" ht="45" x14ac:dyDescent="0.25">
      <c r="A198" s="564" t="s">
        <v>606</v>
      </c>
      <c r="B198" s="564"/>
      <c r="C198" s="564"/>
      <c r="D198" s="564"/>
      <c r="E198" s="754" t="s">
        <v>7018</v>
      </c>
      <c r="F198" s="450" t="s">
        <v>330</v>
      </c>
      <c r="G198" s="450" t="s">
        <v>4885</v>
      </c>
      <c r="H198" s="450" t="s">
        <v>107</v>
      </c>
      <c r="I198" s="450" t="s">
        <v>108</v>
      </c>
      <c r="J198" s="580">
        <v>0</v>
      </c>
      <c r="K198" s="580"/>
      <c r="L198" s="580">
        <v>0</v>
      </c>
      <c r="M198" s="416"/>
      <c r="N198" s="580">
        <v>0</v>
      </c>
      <c r="O198" s="422"/>
      <c r="P198" s="580">
        <v>0</v>
      </c>
      <c r="Q198" s="422"/>
      <c r="R198" s="580">
        <v>0</v>
      </c>
      <c r="S198" s="422"/>
      <c r="T198" s="580">
        <v>0</v>
      </c>
      <c r="U198" s="422"/>
      <c r="V198" s="580">
        <v>0</v>
      </c>
      <c r="W198" s="453"/>
      <c r="X198" s="580">
        <v>0</v>
      </c>
      <c r="Y198" s="448"/>
    </row>
    <row r="199" spans="1:25" ht="204" x14ac:dyDescent="0.25">
      <c r="A199" s="564">
        <v>106</v>
      </c>
      <c r="B199" s="564"/>
      <c r="C199" s="564"/>
      <c r="D199" s="754" t="s">
        <v>130</v>
      </c>
      <c r="E199" s="754"/>
      <c r="F199" s="450" t="s">
        <v>390</v>
      </c>
      <c r="G199" s="450" t="s">
        <v>114</v>
      </c>
      <c r="H199" s="450" t="s">
        <v>391</v>
      </c>
      <c r="I199" s="450" t="s">
        <v>392</v>
      </c>
      <c r="J199" s="430">
        <v>0</v>
      </c>
      <c r="K199" s="430"/>
      <c r="L199" s="430">
        <v>0</v>
      </c>
      <c r="M199" s="418" t="s">
        <v>5542</v>
      </c>
      <c r="N199" s="430">
        <v>0</v>
      </c>
      <c r="O199" s="422"/>
      <c r="P199" s="430">
        <v>0</v>
      </c>
      <c r="Q199" s="422"/>
      <c r="R199" s="430">
        <v>0</v>
      </c>
      <c r="S199" s="422"/>
      <c r="T199" s="430">
        <v>0</v>
      </c>
      <c r="U199" s="418"/>
      <c r="V199" s="430">
        <v>0</v>
      </c>
      <c r="W199" s="453"/>
      <c r="X199" s="430">
        <v>0</v>
      </c>
      <c r="Y199" s="420"/>
    </row>
    <row r="200" spans="1:25" ht="153" x14ac:dyDescent="0.25">
      <c r="A200" s="564">
        <v>107</v>
      </c>
      <c r="B200" s="564"/>
      <c r="C200" s="564"/>
      <c r="D200" s="754" t="s">
        <v>431</v>
      </c>
      <c r="E200" s="754"/>
      <c r="F200" s="450" t="s">
        <v>393</v>
      </c>
      <c r="G200" s="450" t="s">
        <v>5129</v>
      </c>
      <c r="H200" s="450" t="s">
        <v>5130</v>
      </c>
      <c r="I200" s="450" t="s">
        <v>395</v>
      </c>
      <c r="J200" s="580">
        <v>0</v>
      </c>
      <c r="K200" s="418" t="s">
        <v>5543</v>
      </c>
      <c r="L200" s="580">
        <v>0</v>
      </c>
      <c r="M200" s="430"/>
      <c r="N200" s="580">
        <v>0</v>
      </c>
      <c r="O200" s="422"/>
      <c r="P200" s="580">
        <v>0</v>
      </c>
      <c r="Q200" s="422"/>
      <c r="R200" s="580">
        <v>0</v>
      </c>
      <c r="S200" s="422"/>
      <c r="T200" s="580">
        <v>0</v>
      </c>
      <c r="U200" s="430"/>
      <c r="V200" s="580">
        <v>0</v>
      </c>
      <c r="W200" s="453"/>
      <c r="X200" s="580">
        <v>0</v>
      </c>
      <c r="Y200" s="420"/>
    </row>
    <row r="201" spans="1:25" ht="75" x14ac:dyDescent="0.25">
      <c r="A201" s="564">
        <v>108</v>
      </c>
      <c r="B201" s="564"/>
      <c r="C201" s="564"/>
      <c r="D201" s="754" t="s">
        <v>432</v>
      </c>
      <c r="E201" s="754"/>
      <c r="F201" s="450" t="s">
        <v>396</v>
      </c>
      <c r="G201" s="450" t="s">
        <v>114</v>
      </c>
      <c r="H201" s="450" t="s">
        <v>397</v>
      </c>
      <c r="I201" s="450" t="s">
        <v>398</v>
      </c>
      <c r="J201" s="430">
        <v>0</v>
      </c>
      <c r="K201" s="418" t="s">
        <v>5544</v>
      </c>
      <c r="L201" s="430">
        <v>0</v>
      </c>
      <c r="M201" s="430" t="s">
        <v>5545</v>
      </c>
      <c r="N201" s="430">
        <v>0</v>
      </c>
      <c r="O201" s="422"/>
      <c r="P201" s="430">
        <v>0</v>
      </c>
      <c r="Q201" s="422"/>
      <c r="R201" s="430">
        <v>0</v>
      </c>
      <c r="S201" s="421"/>
      <c r="T201" s="430">
        <v>0</v>
      </c>
      <c r="U201" s="430"/>
      <c r="V201" s="430">
        <v>0</v>
      </c>
      <c r="W201" s="453"/>
      <c r="X201" s="430">
        <v>0</v>
      </c>
      <c r="Y201" s="430"/>
    </row>
    <row r="202" spans="1:25" ht="60" x14ac:dyDescent="0.25">
      <c r="A202" s="564">
        <v>109</v>
      </c>
      <c r="B202" s="564"/>
      <c r="C202" s="564"/>
      <c r="D202" s="754" t="s">
        <v>360</v>
      </c>
      <c r="E202" s="754"/>
      <c r="F202" s="450" t="s">
        <v>400</v>
      </c>
      <c r="G202" s="450" t="s">
        <v>103</v>
      </c>
      <c r="H202" s="450" t="s">
        <v>401</v>
      </c>
      <c r="I202" s="450" t="s">
        <v>104</v>
      </c>
      <c r="J202" s="430">
        <v>100</v>
      </c>
      <c r="K202" s="422" t="s">
        <v>5546</v>
      </c>
      <c r="L202" s="430">
        <v>100</v>
      </c>
      <c r="M202" s="430"/>
      <c r="N202" s="430">
        <v>100</v>
      </c>
      <c r="O202" s="422"/>
      <c r="P202" s="430">
        <v>100</v>
      </c>
      <c r="Q202" s="422" t="s">
        <v>5546</v>
      </c>
      <c r="R202" s="430">
        <v>100</v>
      </c>
      <c r="S202" s="422"/>
      <c r="T202" s="430">
        <v>100</v>
      </c>
      <c r="U202" s="418"/>
      <c r="V202" s="430">
        <v>100</v>
      </c>
      <c r="W202" s="453"/>
      <c r="X202" s="430">
        <v>100</v>
      </c>
      <c r="Y202" s="430"/>
    </row>
    <row r="203" spans="1:25" s="26" customFormat="1" ht="84.75" customHeight="1" x14ac:dyDescent="0.25">
      <c r="A203" s="28"/>
      <c r="B203" s="28"/>
      <c r="C203" s="750" t="s">
        <v>607</v>
      </c>
      <c r="D203" s="28"/>
      <c r="E203" s="1023"/>
      <c r="F203" s="762" t="s">
        <v>534</v>
      </c>
      <c r="G203" s="901"/>
      <c r="H203" s="901"/>
      <c r="I203" s="901"/>
      <c r="J203" s="616">
        <f>AVERAGE(J204:J208)</f>
        <v>40</v>
      </c>
      <c r="K203" s="524"/>
      <c r="L203" s="616">
        <f>AVERAGE(L204:L208)</f>
        <v>40</v>
      </c>
      <c r="M203" s="617"/>
      <c r="N203" s="616">
        <f>AVERAGE(N204:N208)</f>
        <v>40</v>
      </c>
      <c r="O203" s="618"/>
      <c r="P203" s="616">
        <f>AVERAGE(P204:P208)</f>
        <v>40</v>
      </c>
      <c r="Q203" s="618"/>
      <c r="R203" s="616">
        <f>AVERAGE(R204:R208)</f>
        <v>40</v>
      </c>
      <c r="S203" s="618"/>
      <c r="T203" s="616">
        <f>AVERAGE(T204:T208)</f>
        <v>40</v>
      </c>
      <c r="U203" s="618"/>
      <c r="V203" s="616">
        <f>AVERAGE(V204:V208)</f>
        <v>40</v>
      </c>
      <c r="W203" s="641"/>
      <c r="X203" s="616">
        <f>AVERAGE(X204:X208)</f>
        <v>40</v>
      </c>
      <c r="Y203" s="618"/>
    </row>
    <row r="204" spans="1:25" ht="60" x14ac:dyDescent="0.25">
      <c r="A204" s="564">
        <v>110</v>
      </c>
      <c r="B204" s="564"/>
      <c r="C204" s="564"/>
      <c r="D204" s="754" t="s">
        <v>433</v>
      </c>
      <c r="E204" s="754"/>
      <c r="F204" s="450" t="s">
        <v>121</v>
      </c>
      <c r="G204" s="450" t="s">
        <v>399</v>
      </c>
      <c r="H204" s="450" t="s">
        <v>123</v>
      </c>
      <c r="I204" s="450" t="s">
        <v>124</v>
      </c>
      <c r="J204" s="430">
        <v>50</v>
      </c>
      <c r="K204" s="541" t="s">
        <v>5547</v>
      </c>
      <c r="L204" s="430">
        <v>50</v>
      </c>
      <c r="M204" s="430"/>
      <c r="N204" s="430">
        <v>50</v>
      </c>
      <c r="O204" s="422"/>
      <c r="P204" s="430">
        <v>50</v>
      </c>
      <c r="Q204" s="422"/>
      <c r="R204" s="430">
        <v>50</v>
      </c>
      <c r="S204" s="422"/>
      <c r="T204" s="430">
        <v>50</v>
      </c>
      <c r="U204" s="430"/>
      <c r="V204" s="430">
        <v>50</v>
      </c>
      <c r="W204" s="453"/>
      <c r="X204" s="430">
        <v>50</v>
      </c>
      <c r="Y204" s="430"/>
    </row>
    <row r="205" spans="1:25" s="6" customFormat="1" ht="105" x14ac:dyDescent="0.25">
      <c r="A205" s="579">
        <v>111</v>
      </c>
      <c r="B205" s="579"/>
      <c r="C205" s="579"/>
      <c r="D205" s="4" t="s">
        <v>434</v>
      </c>
      <c r="E205" s="4"/>
      <c r="F205" s="437" t="s">
        <v>402</v>
      </c>
      <c r="G205" s="437" t="s">
        <v>403</v>
      </c>
      <c r="H205" s="437" t="s">
        <v>404</v>
      </c>
      <c r="I205" s="437" t="s">
        <v>405</v>
      </c>
      <c r="J205" s="430">
        <v>0</v>
      </c>
      <c r="K205" s="430"/>
      <c r="L205" s="430">
        <v>0</v>
      </c>
      <c r="M205" s="548"/>
      <c r="N205" s="430">
        <v>0</v>
      </c>
      <c r="O205" s="528"/>
      <c r="P205" s="430">
        <v>0</v>
      </c>
      <c r="Q205" s="437"/>
      <c r="R205" s="430">
        <v>0</v>
      </c>
      <c r="S205" s="437"/>
      <c r="T205" s="430">
        <v>0</v>
      </c>
      <c r="U205" s="437"/>
      <c r="V205" s="430">
        <v>0</v>
      </c>
      <c r="W205" s="471"/>
      <c r="X205" s="430">
        <v>0</v>
      </c>
      <c r="Y205" s="448"/>
    </row>
    <row r="206" spans="1:25" ht="331.5" x14ac:dyDescent="0.25">
      <c r="A206" s="564">
        <v>112</v>
      </c>
      <c r="B206" s="564"/>
      <c r="C206" s="564"/>
      <c r="D206" s="754" t="s">
        <v>435</v>
      </c>
      <c r="E206" s="754"/>
      <c r="F206" s="450" t="s">
        <v>406</v>
      </c>
      <c r="G206" s="450" t="s">
        <v>407</v>
      </c>
      <c r="H206" s="450" t="s">
        <v>408</v>
      </c>
      <c r="I206" s="450" t="s">
        <v>409</v>
      </c>
      <c r="J206" s="430">
        <v>0</v>
      </c>
      <c r="K206" s="421" t="s">
        <v>5548</v>
      </c>
      <c r="L206" s="430">
        <v>0</v>
      </c>
      <c r="M206" s="440"/>
      <c r="N206" s="430">
        <v>0</v>
      </c>
      <c r="O206" s="422"/>
      <c r="P206" s="430">
        <v>0</v>
      </c>
      <c r="Q206" s="421" t="s">
        <v>5548</v>
      </c>
      <c r="R206" s="430">
        <v>0</v>
      </c>
      <c r="S206" s="422"/>
      <c r="T206" s="430">
        <v>0</v>
      </c>
      <c r="U206" s="422"/>
      <c r="V206" s="430">
        <v>0</v>
      </c>
      <c r="W206" s="453"/>
      <c r="X206" s="430">
        <v>0</v>
      </c>
      <c r="Y206" s="422"/>
    </row>
    <row r="207" spans="1:25" ht="105" x14ac:dyDescent="0.25">
      <c r="A207" s="564">
        <v>113</v>
      </c>
      <c r="B207" s="564"/>
      <c r="C207" s="564"/>
      <c r="D207" s="754" t="s">
        <v>150</v>
      </c>
      <c r="E207" s="754"/>
      <c r="F207" s="450" t="s">
        <v>410</v>
      </c>
      <c r="G207" s="450" t="s">
        <v>411</v>
      </c>
      <c r="H207" s="450" t="s">
        <v>146</v>
      </c>
      <c r="I207" s="450" t="s">
        <v>147</v>
      </c>
      <c r="J207" s="430">
        <v>100</v>
      </c>
      <c r="K207" s="430"/>
      <c r="L207" s="430">
        <v>100</v>
      </c>
      <c r="M207" s="440"/>
      <c r="N207" s="430">
        <v>100</v>
      </c>
      <c r="O207" s="550"/>
      <c r="P207" s="430">
        <v>100</v>
      </c>
      <c r="Q207" s="422"/>
      <c r="R207" s="430">
        <v>100</v>
      </c>
      <c r="S207" s="551"/>
      <c r="T207" s="430">
        <v>100</v>
      </c>
      <c r="U207" s="551"/>
      <c r="V207" s="430">
        <v>100</v>
      </c>
      <c r="W207" s="453"/>
      <c r="X207" s="430">
        <v>100</v>
      </c>
      <c r="Y207" s="422"/>
    </row>
    <row r="208" spans="1:25" s="52" customFormat="1" ht="69" x14ac:dyDescent="0.25">
      <c r="A208" s="31">
        <v>114</v>
      </c>
      <c r="B208" s="31"/>
      <c r="C208" s="31"/>
      <c r="D208" s="756" t="s">
        <v>637</v>
      </c>
      <c r="E208" s="756"/>
      <c r="F208" s="517" t="s">
        <v>637</v>
      </c>
      <c r="G208" s="907"/>
      <c r="H208" s="907"/>
      <c r="I208" s="907"/>
      <c r="J208" s="613">
        <f>AVERAGE(J209:J211)</f>
        <v>50</v>
      </c>
      <c r="K208" s="614"/>
      <c r="L208" s="613">
        <f>AVERAGE(L209:L211)</f>
        <v>50</v>
      </c>
      <c r="M208" s="614"/>
      <c r="N208" s="613">
        <f>AVERAGE(N209:N211)</f>
        <v>50</v>
      </c>
      <c r="O208" s="615"/>
      <c r="P208" s="613">
        <f>AVERAGE(P209:P211)</f>
        <v>50</v>
      </c>
      <c r="Q208" s="615"/>
      <c r="R208" s="613">
        <f>AVERAGE(R209:R211)</f>
        <v>50</v>
      </c>
      <c r="S208" s="552"/>
      <c r="T208" s="613">
        <f>AVERAGE(T209:T211)</f>
        <v>50</v>
      </c>
      <c r="U208" s="552"/>
      <c r="V208" s="613">
        <f>AVERAGE(V209:V211)</f>
        <v>50</v>
      </c>
      <c r="W208" s="479"/>
      <c r="X208" s="613">
        <f>AVERAGE(X209:X211)</f>
        <v>50</v>
      </c>
      <c r="Y208" s="615"/>
    </row>
    <row r="209" spans="1:25" ht="90" x14ac:dyDescent="0.25">
      <c r="A209" s="564" t="s">
        <v>5067</v>
      </c>
      <c r="B209" s="564"/>
      <c r="C209" s="564"/>
      <c r="D209" s="564"/>
      <c r="E209" s="754" t="s">
        <v>7020</v>
      </c>
      <c r="F209" s="450" t="s">
        <v>412</v>
      </c>
      <c r="G209" s="908" t="s">
        <v>403</v>
      </c>
      <c r="H209" s="908" t="s">
        <v>404</v>
      </c>
      <c r="I209" s="908" t="s">
        <v>413</v>
      </c>
      <c r="J209" s="430">
        <v>0</v>
      </c>
      <c r="K209" s="430"/>
      <c r="L209" s="430">
        <v>0</v>
      </c>
      <c r="M209" s="620"/>
      <c r="N209" s="430">
        <v>0</v>
      </c>
      <c r="O209" s="448"/>
      <c r="P209" s="430">
        <v>0</v>
      </c>
      <c r="Q209" s="448"/>
      <c r="R209" s="430">
        <v>0</v>
      </c>
      <c r="S209" s="448"/>
      <c r="T209" s="430">
        <v>0</v>
      </c>
      <c r="U209" s="448"/>
      <c r="V209" s="430">
        <v>0</v>
      </c>
      <c r="W209" s="471"/>
      <c r="X209" s="430">
        <v>0</v>
      </c>
      <c r="Y209" s="448"/>
    </row>
    <row r="210" spans="1:25" ht="90" x14ac:dyDescent="0.3">
      <c r="A210" s="564" t="s">
        <v>5068</v>
      </c>
      <c r="B210" s="564"/>
      <c r="C210" s="564"/>
      <c r="D210" s="564"/>
      <c r="E210" s="772" t="s">
        <v>7021</v>
      </c>
      <c r="F210" s="450" t="s">
        <v>414</v>
      </c>
      <c r="G210" s="450" t="s">
        <v>415</v>
      </c>
      <c r="H210" s="450" t="s">
        <v>416</v>
      </c>
      <c r="I210" s="450" t="s">
        <v>417</v>
      </c>
      <c r="J210" s="430">
        <v>50</v>
      </c>
      <c r="K210" s="420" t="s">
        <v>5549</v>
      </c>
      <c r="L210" s="430">
        <v>50</v>
      </c>
      <c r="M210" s="620"/>
      <c r="N210" s="430">
        <v>50</v>
      </c>
      <c r="O210" s="448"/>
      <c r="P210" s="430">
        <v>50</v>
      </c>
      <c r="Q210" s="448"/>
      <c r="R210" s="430">
        <v>50</v>
      </c>
      <c r="S210" s="448"/>
      <c r="T210" s="430">
        <v>50</v>
      </c>
      <c r="U210" s="448"/>
      <c r="V210" s="430">
        <v>50</v>
      </c>
      <c r="W210" s="471"/>
      <c r="X210" s="430">
        <v>50</v>
      </c>
      <c r="Y210" s="448"/>
    </row>
    <row r="211" spans="1:25" ht="178.5" customHeight="1" x14ac:dyDescent="0.3">
      <c r="A211" s="564" t="s">
        <v>5069</v>
      </c>
      <c r="B211" s="564"/>
      <c r="C211" s="564"/>
      <c r="D211" s="564"/>
      <c r="E211" s="772" t="s">
        <v>7022</v>
      </c>
      <c r="F211" s="450" t="s">
        <v>418</v>
      </c>
      <c r="G211" s="450" t="s">
        <v>419</v>
      </c>
      <c r="H211" s="450" t="s">
        <v>420</v>
      </c>
      <c r="I211" s="450" t="s">
        <v>421</v>
      </c>
      <c r="J211" s="430">
        <v>100</v>
      </c>
      <c r="K211" s="430"/>
      <c r="L211" s="430">
        <v>100</v>
      </c>
      <c r="M211" s="440"/>
      <c r="N211" s="430">
        <v>100</v>
      </c>
      <c r="O211" s="422"/>
      <c r="P211" s="430">
        <v>100</v>
      </c>
      <c r="Q211" s="422"/>
      <c r="R211" s="430">
        <v>100</v>
      </c>
      <c r="S211" s="511"/>
      <c r="T211" s="430">
        <v>100</v>
      </c>
      <c r="U211" s="511"/>
      <c r="V211" s="430">
        <v>100</v>
      </c>
      <c r="W211" s="471"/>
      <c r="X211" s="430">
        <v>100</v>
      </c>
      <c r="Y211" s="448"/>
    </row>
    <row r="212" spans="1:25" s="26" customFormat="1" ht="80.25" customHeight="1" x14ac:dyDescent="0.25">
      <c r="A212" s="28"/>
      <c r="B212" s="28"/>
      <c r="C212" s="750" t="s">
        <v>610</v>
      </c>
      <c r="D212" s="28"/>
      <c r="E212" s="1023"/>
      <c r="F212" s="762" t="s">
        <v>535</v>
      </c>
      <c r="G212" s="901"/>
      <c r="H212" s="901"/>
      <c r="I212" s="901"/>
      <c r="J212" s="616">
        <f>AVERAGE(J213,J216)</f>
        <v>100</v>
      </c>
      <c r="K212" s="524"/>
      <c r="L212" s="616">
        <f>AVERAGE(L213,L216)</f>
        <v>100</v>
      </c>
      <c r="M212" s="617"/>
      <c r="N212" s="616">
        <f>AVERAGE(N213,N216)</f>
        <v>100</v>
      </c>
      <c r="O212" s="618"/>
      <c r="P212" s="616">
        <f>AVERAGE(P213,P216)</f>
        <v>100</v>
      </c>
      <c r="Q212" s="618"/>
      <c r="R212" s="616">
        <f>AVERAGE(R213,R216)</f>
        <v>100</v>
      </c>
      <c r="S212" s="618"/>
      <c r="T212" s="616">
        <f>AVERAGE(T213,T216)</f>
        <v>100</v>
      </c>
      <c r="U212" s="618"/>
      <c r="V212" s="616">
        <f>AVERAGE(V213,V216)</f>
        <v>100</v>
      </c>
      <c r="W212" s="641"/>
      <c r="X212" s="616">
        <f>AVERAGE(X213,X216)</f>
        <v>100</v>
      </c>
      <c r="Y212" s="618"/>
    </row>
    <row r="213" spans="1:25" s="52" customFormat="1" ht="80.25" customHeight="1" x14ac:dyDescent="0.25">
      <c r="A213" s="31">
        <v>115</v>
      </c>
      <c r="B213" s="31"/>
      <c r="C213" s="758"/>
      <c r="D213" s="763" t="s">
        <v>638</v>
      </c>
      <c r="E213" s="763"/>
      <c r="F213" s="764" t="s">
        <v>638</v>
      </c>
      <c r="G213" s="517"/>
      <c r="H213" s="517"/>
      <c r="I213" s="517"/>
      <c r="J213" s="613">
        <f>AVERAGE(J214:J215)</f>
        <v>100</v>
      </c>
      <c r="K213" s="520"/>
      <c r="L213" s="613">
        <f>AVERAGE(L214:L215)</f>
        <v>100</v>
      </c>
      <c r="M213" s="614"/>
      <c r="N213" s="613">
        <f>AVERAGE(N214:N215)</f>
        <v>100</v>
      </c>
      <c r="O213" s="615"/>
      <c r="P213" s="613">
        <f>AVERAGE(P214:P215)</f>
        <v>100</v>
      </c>
      <c r="Q213" s="615"/>
      <c r="R213" s="613">
        <f>AVERAGE(R214:R215)</f>
        <v>100</v>
      </c>
      <c r="S213" s="615"/>
      <c r="T213" s="613">
        <f>AVERAGE(T214:T215)</f>
        <v>100</v>
      </c>
      <c r="U213" s="615"/>
      <c r="V213" s="613">
        <f>AVERAGE(V214:V215)</f>
        <v>100</v>
      </c>
      <c r="W213" s="479"/>
      <c r="X213" s="613">
        <f>AVERAGE(X214:X215)</f>
        <v>100</v>
      </c>
      <c r="Y213" s="615"/>
    </row>
    <row r="214" spans="1:25" ht="312" customHeight="1" x14ac:dyDescent="0.25">
      <c r="A214" s="564" t="s">
        <v>608</v>
      </c>
      <c r="B214" s="564"/>
      <c r="C214" s="564"/>
      <c r="D214" s="564"/>
      <c r="E214" s="754" t="s">
        <v>7023</v>
      </c>
      <c r="F214" s="450" t="s">
        <v>5107</v>
      </c>
      <c r="G214" s="450" t="s">
        <v>5070</v>
      </c>
      <c r="H214" s="450" t="s">
        <v>5108</v>
      </c>
      <c r="I214" s="450" t="s">
        <v>5071</v>
      </c>
      <c r="J214" s="430">
        <v>100</v>
      </c>
      <c r="K214" s="416"/>
      <c r="L214" s="430">
        <v>100</v>
      </c>
      <c r="M214" s="440"/>
      <c r="N214" s="430">
        <v>100</v>
      </c>
      <c r="O214" s="422"/>
      <c r="P214" s="430">
        <v>100</v>
      </c>
      <c r="Q214" s="422"/>
      <c r="R214" s="430">
        <v>100</v>
      </c>
      <c r="S214" s="422"/>
      <c r="T214" s="430">
        <v>100</v>
      </c>
      <c r="U214" s="422"/>
      <c r="V214" s="430">
        <v>100</v>
      </c>
      <c r="W214" s="453"/>
      <c r="X214" s="430">
        <v>100</v>
      </c>
      <c r="Y214" s="422"/>
    </row>
    <row r="215" spans="1:25" ht="120" x14ac:dyDescent="0.25">
      <c r="A215" s="564" t="s">
        <v>609</v>
      </c>
      <c r="B215" s="564"/>
      <c r="C215" s="564"/>
      <c r="D215" s="564"/>
      <c r="E215" s="754" t="s">
        <v>7272</v>
      </c>
      <c r="F215" s="450" t="s">
        <v>422</v>
      </c>
      <c r="G215" s="450" t="s">
        <v>423</v>
      </c>
      <c r="H215" s="450" t="s">
        <v>424</v>
      </c>
      <c r="I215" s="450" t="s">
        <v>425</v>
      </c>
      <c r="J215" s="430"/>
      <c r="K215" s="416"/>
      <c r="L215" s="430"/>
      <c r="M215" s="440"/>
      <c r="N215" s="430"/>
      <c r="O215" s="422"/>
      <c r="P215" s="430"/>
      <c r="Q215" s="422"/>
      <c r="R215" s="430"/>
      <c r="S215" s="422"/>
      <c r="T215" s="430"/>
      <c r="U215" s="422"/>
      <c r="V215" s="430"/>
      <c r="W215" s="453"/>
      <c r="X215" s="430"/>
      <c r="Y215" s="422"/>
    </row>
    <row r="216" spans="1:25" ht="51.75" x14ac:dyDescent="0.25">
      <c r="A216" s="564">
        <v>116</v>
      </c>
      <c r="B216" s="564"/>
      <c r="C216" s="564"/>
      <c r="D216" s="754" t="s">
        <v>7024</v>
      </c>
      <c r="E216" s="754"/>
      <c r="F216" s="450" t="s">
        <v>426</v>
      </c>
      <c r="G216" s="450" t="s">
        <v>5352</v>
      </c>
      <c r="H216" s="450" t="s">
        <v>427</v>
      </c>
      <c r="I216" s="450" t="s">
        <v>428</v>
      </c>
      <c r="J216" s="430">
        <v>100</v>
      </c>
      <c r="K216" s="416"/>
      <c r="L216" s="430">
        <v>100</v>
      </c>
      <c r="M216" s="440"/>
      <c r="N216" s="430">
        <v>100</v>
      </c>
      <c r="O216" s="422"/>
      <c r="P216" s="430">
        <v>100</v>
      </c>
      <c r="Q216" s="422"/>
      <c r="R216" s="430">
        <v>100</v>
      </c>
      <c r="S216" s="422"/>
      <c r="T216" s="430">
        <v>100</v>
      </c>
      <c r="U216" s="422"/>
      <c r="V216" s="430">
        <v>100</v>
      </c>
      <c r="W216" s="453"/>
      <c r="X216" s="430">
        <v>100</v>
      </c>
      <c r="Y216" s="422"/>
    </row>
    <row r="217" spans="1:25" s="26" customFormat="1" ht="60" x14ac:dyDescent="0.25">
      <c r="A217" s="28"/>
      <c r="B217" s="750" t="s">
        <v>611</v>
      </c>
      <c r="C217" s="28"/>
      <c r="D217" s="28"/>
      <c r="E217" s="28"/>
      <c r="F217" s="502" t="s">
        <v>536</v>
      </c>
      <c r="G217" s="502"/>
      <c r="H217" s="502"/>
      <c r="I217" s="502"/>
      <c r="J217" s="606">
        <f>AVERAGE(J218,J225,J231,J240)</f>
        <v>77.256944444444457</v>
      </c>
      <c r="K217" s="607"/>
      <c r="L217" s="606">
        <f>AVERAGE(L218,L225,L231,L240)</f>
        <v>77.256944444444457</v>
      </c>
      <c r="M217" s="607"/>
      <c r="N217" s="606">
        <f>AVERAGE(N218,N225,N231,N240)</f>
        <v>75.868055555555557</v>
      </c>
      <c r="O217" s="607"/>
      <c r="P217" s="606">
        <f>AVERAGE(P218,P225,P231,P240)</f>
        <v>75.868055555555557</v>
      </c>
      <c r="Q217" s="607"/>
      <c r="R217" s="606">
        <f>AVERAGE(R218,R225,R231,R240)</f>
        <v>75.868055555555557</v>
      </c>
      <c r="S217" s="607"/>
      <c r="T217" s="606">
        <f>AVERAGE(T218,T225,T231,T240)</f>
        <v>75.868055555555557</v>
      </c>
      <c r="U217" s="607"/>
      <c r="V217" s="606">
        <f>AVERAGE(V218,V225,V231,V240)</f>
        <v>75.868055555555557</v>
      </c>
      <c r="W217" s="641"/>
      <c r="X217" s="606">
        <f>AVERAGE(X218,X225,X231,X240)</f>
        <v>77.430555555555557</v>
      </c>
      <c r="Y217" s="607"/>
    </row>
    <row r="218" spans="1:25" s="26" customFormat="1" ht="45" x14ac:dyDescent="0.25">
      <c r="A218" s="28"/>
      <c r="B218" s="28"/>
      <c r="C218" s="750" t="s">
        <v>612</v>
      </c>
      <c r="D218" s="28"/>
      <c r="E218" s="28"/>
      <c r="F218" s="502" t="s">
        <v>537</v>
      </c>
      <c r="G218" s="502"/>
      <c r="H218" s="502"/>
      <c r="I218" s="502"/>
      <c r="J218" s="606">
        <f>AVERAGE(J219:J224)</f>
        <v>66.666666666666671</v>
      </c>
      <c r="K218" s="607"/>
      <c r="L218" s="203">
        <f>AVERAGE(L219:L224)</f>
        <v>66.666666666666671</v>
      </c>
      <c r="M218" s="607"/>
      <c r="N218" s="606">
        <f>AVERAGE(N219:N224)</f>
        <v>66.666666666666671</v>
      </c>
      <c r="O218" s="607"/>
      <c r="P218" s="606">
        <f>AVERAGE(P219:P224)</f>
        <v>66.666666666666671</v>
      </c>
      <c r="Q218" s="607"/>
      <c r="R218" s="606">
        <f>AVERAGE(R219:R224)</f>
        <v>66.666666666666671</v>
      </c>
      <c r="S218" s="607"/>
      <c r="T218" s="606">
        <f>AVERAGE(T219:T224)</f>
        <v>66.666666666666671</v>
      </c>
      <c r="U218" s="607"/>
      <c r="V218" s="606">
        <f>AVERAGE(V219:V224)</f>
        <v>66.666666666666671</v>
      </c>
      <c r="W218" s="641"/>
      <c r="X218" s="606">
        <f>AVERAGE(X219:X224)</f>
        <v>66.666666666666671</v>
      </c>
      <c r="Y218" s="607"/>
    </row>
    <row r="219" spans="1:25" ht="409.5" x14ac:dyDescent="0.25">
      <c r="A219" s="564">
        <v>117</v>
      </c>
      <c r="B219" s="564"/>
      <c r="C219" s="564"/>
      <c r="D219" s="754" t="s">
        <v>492</v>
      </c>
      <c r="E219" s="754"/>
      <c r="F219" s="450" t="s">
        <v>5131</v>
      </c>
      <c r="G219" s="450" t="s">
        <v>436</v>
      </c>
      <c r="H219" s="450" t="s">
        <v>437</v>
      </c>
      <c r="I219" s="450" t="s">
        <v>438</v>
      </c>
      <c r="J219" s="430">
        <v>50</v>
      </c>
      <c r="K219" s="420" t="s">
        <v>5550</v>
      </c>
      <c r="L219" s="430">
        <v>50</v>
      </c>
      <c r="M219" s="430"/>
      <c r="N219" s="430">
        <v>50</v>
      </c>
      <c r="O219" s="430"/>
      <c r="P219" s="430">
        <v>50</v>
      </c>
      <c r="Q219" s="430"/>
      <c r="R219" s="430">
        <v>50</v>
      </c>
      <c r="S219" s="430"/>
      <c r="T219" s="430">
        <v>50</v>
      </c>
      <c r="U219" s="420" t="s">
        <v>5551</v>
      </c>
      <c r="V219" s="430">
        <v>100</v>
      </c>
      <c r="W219" s="480"/>
      <c r="X219" s="430">
        <v>100</v>
      </c>
      <c r="Y219" s="430"/>
    </row>
    <row r="220" spans="1:25" ht="409.5" x14ac:dyDescent="0.25">
      <c r="A220" s="564">
        <v>118</v>
      </c>
      <c r="B220" s="564"/>
      <c r="C220" s="564"/>
      <c r="D220" s="754" t="s">
        <v>493</v>
      </c>
      <c r="E220" s="754"/>
      <c r="F220" s="420" t="s">
        <v>7177</v>
      </c>
      <c r="G220" s="450" t="s">
        <v>436</v>
      </c>
      <c r="H220" s="450" t="s">
        <v>437</v>
      </c>
      <c r="I220" s="450" t="s">
        <v>438</v>
      </c>
      <c r="J220" s="430">
        <v>50</v>
      </c>
      <c r="K220" s="420" t="s">
        <v>5552</v>
      </c>
      <c r="L220" s="430">
        <v>50</v>
      </c>
      <c r="M220" s="430"/>
      <c r="N220" s="430">
        <v>50</v>
      </c>
      <c r="O220" s="430"/>
      <c r="P220" s="430">
        <v>50</v>
      </c>
      <c r="Q220" s="430"/>
      <c r="R220" s="430">
        <v>50</v>
      </c>
      <c r="S220" s="430"/>
      <c r="T220" s="430">
        <v>50</v>
      </c>
      <c r="U220" s="420" t="s">
        <v>5552</v>
      </c>
      <c r="V220" s="430">
        <v>0</v>
      </c>
      <c r="W220" s="480"/>
      <c r="X220" s="430">
        <v>0</v>
      </c>
      <c r="Y220" s="909" t="s">
        <v>5553</v>
      </c>
    </row>
    <row r="221" spans="1:25" ht="75" x14ac:dyDescent="0.25">
      <c r="A221" s="564">
        <v>119</v>
      </c>
      <c r="B221" s="564"/>
      <c r="C221" s="564"/>
      <c r="D221" s="754" t="s">
        <v>494</v>
      </c>
      <c r="E221" s="754"/>
      <c r="F221" s="450" t="s">
        <v>439</v>
      </c>
      <c r="G221" s="450" t="s">
        <v>36</v>
      </c>
      <c r="H221" s="450" t="s">
        <v>440</v>
      </c>
      <c r="I221" s="450" t="s">
        <v>114</v>
      </c>
      <c r="J221" s="430">
        <v>100</v>
      </c>
      <c r="K221" s="430"/>
      <c r="L221" s="430">
        <v>100</v>
      </c>
      <c r="M221" s="430"/>
      <c r="N221" s="430">
        <v>100</v>
      </c>
      <c r="O221" s="430"/>
      <c r="P221" s="430">
        <v>100</v>
      </c>
      <c r="Q221" s="430"/>
      <c r="R221" s="430">
        <v>100</v>
      </c>
      <c r="S221" s="430"/>
      <c r="T221" s="430">
        <v>100</v>
      </c>
      <c r="U221" s="430"/>
      <c r="V221" s="430">
        <v>100</v>
      </c>
      <c r="W221" s="480"/>
      <c r="X221" s="430">
        <v>100</v>
      </c>
      <c r="Y221" s="430"/>
    </row>
    <row r="222" spans="1:25" ht="75" x14ac:dyDescent="0.25">
      <c r="A222" s="564">
        <v>120</v>
      </c>
      <c r="B222" s="564"/>
      <c r="C222" s="564"/>
      <c r="D222" s="754" t="s">
        <v>495</v>
      </c>
      <c r="E222" s="754"/>
      <c r="F222" s="450" t="s">
        <v>441</v>
      </c>
      <c r="G222" s="450" t="s">
        <v>36</v>
      </c>
      <c r="H222" s="450" t="s">
        <v>440</v>
      </c>
      <c r="I222" s="450" t="s">
        <v>114</v>
      </c>
      <c r="J222" s="430">
        <v>100</v>
      </c>
      <c r="K222" s="430"/>
      <c r="L222" s="430">
        <v>100</v>
      </c>
      <c r="M222" s="430"/>
      <c r="N222" s="430">
        <v>100</v>
      </c>
      <c r="O222" s="430"/>
      <c r="P222" s="430">
        <v>100</v>
      </c>
      <c r="Q222" s="430"/>
      <c r="R222" s="430">
        <v>100</v>
      </c>
      <c r="S222" s="430"/>
      <c r="T222" s="430">
        <v>100</v>
      </c>
      <c r="U222" s="430"/>
      <c r="V222" s="430">
        <v>100</v>
      </c>
      <c r="W222" s="480"/>
      <c r="X222" s="430">
        <v>100</v>
      </c>
      <c r="Y222" s="430"/>
    </row>
    <row r="223" spans="1:25" ht="180" x14ac:dyDescent="0.25">
      <c r="A223" s="564">
        <v>121</v>
      </c>
      <c r="B223" s="564"/>
      <c r="C223" s="564"/>
      <c r="D223" s="754" t="s">
        <v>496</v>
      </c>
      <c r="E223" s="754"/>
      <c r="F223" s="450" t="s">
        <v>442</v>
      </c>
      <c r="G223" s="450" t="s">
        <v>443</v>
      </c>
      <c r="H223" s="450" t="s">
        <v>444</v>
      </c>
      <c r="I223" s="450" t="s">
        <v>445</v>
      </c>
      <c r="J223" s="430">
        <v>100</v>
      </c>
      <c r="K223" s="420" t="s">
        <v>5554</v>
      </c>
      <c r="L223" s="430">
        <v>100</v>
      </c>
      <c r="M223" s="430"/>
      <c r="N223" s="430">
        <v>100</v>
      </c>
      <c r="O223" s="430"/>
      <c r="P223" s="430">
        <v>100</v>
      </c>
      <c r="Q223" s="430"/>
      <c r="R223" s="430">
        <v>100</v>
      </c>
      <c r="S223" s="430"/>
      <c r="T223" s="430">
        <v>100</v>
      </c>
      <c r="U223" s="420" t="s">
        <v>5554</v>
      </c>
      <c r="V223" s="430">
        <v>100</v>
      </c>
      <c r="W223" s="480"/>
      <c r="X223" s="430">
        <v>100</v>
      </c>
      <c r="Y223" s="430"/>
    </row>
    <row r="224" spans="1:25" ht="135" x14ac:dyDescent="0.25">
      <c r="A224" s="564">
        <v>122</v>
      </c>
      <c r="B224" s="564"/>
      <c r="C224" s="564"/>
      <c r="D224" s="754" t="s">
        <v>497</v>
      </c>
      <c r="E224" s="754"/>
      <c r="F224" s="450" t="s">
        <v>446</v>
      </c>
      <c r="G224" s="450" t="s">
        <v>447</v>
      </c>
      <c r="H224" s="450" t="s">
        <v>448</v>
      </c>
      <c r="I224" s="450" t="s">
        <v>325</v>
      </c>
      <c r="J224" s="430">
        <v>0</v>
      </c>
      <c r="K224" s="420" t="s">
        <v>5555</v>
      </c>
      <c r="L224" s="430">
        <v>0</v>
      </c>
      <c r="M224" s="430"/>
      <c r="N224" s="430">
        <v>0</v>
      </c>
      <c r="O224" s="430"/>
      <c r="P224" s="430">
        <v>0</v>
      </c>
      <c r="Q224" s="430"/>
      <c r="R224" s="430">
        <v>0</v>
      </c>
      <c r="S224" s="430"/>
      <c r="T224" s="430">
        <v>0</v>
      </c>
      <c r="U224" s="420" t="s">
        <v>5555</v>
      </c>
      <c r="V224" s="430">
        <v>0</v>
      </c>
      <c r="W224" s="480"/>
      <c r="X224" s="430">
        <v>0</v>
      </c>
      <c r="Y224" s="430"/>
    </row>
    <row r="225" spans="1:25" s="26" customFormat="1" ht="77.25" customHeight="1" x14ac:dyDescent="0.25">
      <c r="A225" s="28"/>
      <c r="B225" s="28"/>
      <c r="C225" s="750" t="s">
        <v>613</v>
      </c>
      <c r="D225" s="28"/>
      <c r="E225" s="1023"/>
      <c r="F225" s="762" t="s">
        <v>538</v>
      </c>
      <c r="G225" s="901"/>
      <c r="H225" s="901"/>
      <c r="I225" s="901"/>
      <c r="J225" s="616">
        <f>AVERAGE(J226:J230)</f>
        <v>100</v>
      </c>
      <c r="K225" s="524"/>
      <c r="L225" s="616">
        <f>AVERAGE(L226:L230)</f>
        <v>100</v>
      </c>
      <c r="M225" s="617"/>
      <c r="N225" s="616">
        <f>AVERAGE(N226:N230)</f>
        <v>100</v>
      </c>
      <c r="O225" s="618"/>
      <c r="P225" s="616">
        <f>AVERAGE(P226:P230)</f>
        <v>100</v>
      </c>
      <c r="Q225" s="618"/>
      <c r="R225" s="616">
        <f>AVERAGE(R226:R230)</f>
        <v>100</v>
      </c>
      <c r="S225" s="618"/>
      <c r="T225" s="616">
        <f>AVERAGE(T226:T230)</f>
        <v>100</v>
      </c>
      <c r="U225" s="618"/>
      <c r="V225" s="616">
        <f>AVERAGE(V226:V230)</f>
        <v>100</v>
      </c>
      <c r="W225" s="641"/>
      <c r="X225" s="616">
        <f>AVERAGE(X226:X230)</f>
        <v>100</v>
      </c>
      <c r="Y225" s="618"/>
    </row>
    <row r="226" spans="1:25" ht="360" x14ac:dyDescent="0.25">
      <c r="A226" s="564">
        <v>123</v>
      </c>
      <c r="B226" s="564"/>
      <c r="C226" s="564"/>
      <c r="D226" s="754" t="s">
        <v>498</v>
      </c>
      <c r="E226" s="754"/>
      <c r="F226" s="450" t="s">
        <v>449</v>
      </c>
      <c r="G226" s="450" t="s">
        <v>436</v>
      </c>
      <c r="H226" s="450" t="s">
        <v>437</v>
      </c>
      <c r="I226" s="450" t="s">
        <v>438</v>
      </c>
      <c r="J226" s="430">
        <v>100</v>
      </c>
      <c r="K226" s="420" t="s">
        <v>5556</v>
      </c>
      <c r="L226" s="430">
        <v>100</v>
      </c>
      <c r="M226" s="430"/>
      <c r="N226" s="430">
        <v>100</v>
      </c>
      <c r="O226" s="430"/>
      <c r="P226" s="430">
        <v>100</v>
      </c>
      <c r="Q226" s="430"/>
      <c r="R226" s="430">
        <v>100</v>
      </c>
      <c r="S226" s="430"/>
      <c r="T226" s="430">
        <v>100</v>
      </c>
      <c r="U226" s="420" t="s">
        <v>5556</v>
      </c>
      <c r="V226" s="430">
        <v>100</v>
      </c>
      <c r="W226" s="480"/>
      <c r="X226" s="430">
        <v>100</v>
      </c>
      <c r="Y226" s="430"/>
    </row>
    <row r="227" spans="1:25" ht="300" x14ac:dyDescent="0.25">
      <c r="A227" s="564">
        <v>124</v>
      </c>
      <c r="B227" s="564"/>
      <c r="C227" s="564"/>
      <c r="D227" s="754" t="s">
        <v>499</v>
      </c>
      <c r="E227" s="754"/>
      <c r="F227" s="450" t="s">
        <v>450</v>
      </c>
      <c r="G227" s="450" t="s">
        <v>436</v>
      </c>
      <c r="H227" s="450" t="s">
        <v>437</v>
      </c>
      <c r="I227" s="450" t="s">
        <v>438</v>
      </c>
      <c r="J227" s="430">
        <v>100</v>
      </c>
      <c r="K227" s="420" t="s">
        <v>5557</v>
      </c>
      <c r="L227" s="430">
        <v>100</v>
      </c>
      <c r="M227" s="430"/>
      <c r="N227" s="430">
        <v>100</v>
      </c>
      <c r="O227" s="430"/>
      <c r="P227" s="430">
        <v>100</v>
      </c>
      <c r="Q227" s="430"/>
      <c r="R227" s="430">
        <v>100</v>
      </c>
      <c r="S227" s="430"/>
      <c r="T227" s="430">
        <v>100</v>
      </c>
      <c r="U227" s="420" t="s">
        <v>5557</v>
      </c>
      <c r="V227" s="430">
        <v>100</v>
      </c>
      <c r="W227" s="480"/>
      <c r="X227" s="430">
        <v>100</v>
      </c>
      <c r="Y227" s="909" t="s">
        <v>5558</v>
      </c>
    </row>
    <row r="228" spans="1:25" ht="240" x14ac:dyDescent="0.25">
      <c r="A228" s="564">
        <v>125</v>
      </c>
      <c r="B228" s="564"/>
      <c r="C228" s="564"/>
      <c r="D228" s="754" t="s">
        <v>502</v>
      </c>
      <c r="E228" s="754"/>
      <c r="F228" s="450" t="s">
        <v>451</v>
      </c>
      <c r="G228" s="450" t="s">
        <v>436</v>
      </c>
      <c r="H228" s="450" t="s">
        <v>437</v>
      </c>
      <c r="I228" s="450" t="s">
        <v>438</v>
      </c>
      <c r="J228" s="430">
        <v>100</v>
      </c>
      <c r="K228" s="420" t="s">
        <v>5559</v>
      </c>
      <c r="L228" s="430">
        <v>100</v>
      </c>
      <c r="M228" s="430"/>
      <c r="N228" s="430">
        <v>100</v>
      </c>
      <c r="O228" s="430"/>
      <c r="P228" s="430">
        <v>100</v>
      </c>
      <c r="Q228" s="430"/>
      <c r="R228" s="430">
        <v>100</v>
      </c>
      <c r="S228" s="430"/>
      <c r="T228" s="430">
        <v>100</v>
      </c>
      <c r="U228" s="420" t="s">
        <v>5559</v>
      </c>
      <c r="V228" s="430">
        <v>100</v>
      </c>
      <c r="W228" s="480"/>
      <c r="X228" s="430">
        <v>100</v>
      </c>
      <c r="Y228" s="420" t="s">
        <v>5560</v>
      </c>
    </row>
    <row r="229" spans="1:25" ht="135" x14ac:dyDescent="0.25">
      <c r="A229" s="564">
        <v>126</v>
      </c>
      <c r="B229" s="564"/>
      <c r="C229" s="564"/>
      <c r="D229" s="754" t="s">
        <v>500</v>
      </c>
      <c r="E229" s="754"/>
      <c r="F229" s="450" t="s">
        <v>452</v>
      </c>
      <c r="G229" s="450" t="s">
        <v>436</v>
      </c>
      <c r="H229" s="450" t="s">
        <v>437</v>
      </c>
      <c r="I229" s="450" t="s">
        <v>438</v>
      </c>
      <c r="J229" s="430">
        <v>100</v>
      </c>
      <c r="K229" s="420" t="s">
        <v>5561</v>
      </c>
      <c r="L229" s="430">
        <v>100</v>
      </c>
      <c r="M229" s="430"/>
      <c r="N229" s="430">
        <v>100</v>
      </c>
      <c r="O229" s="430"/>
      <c r="P229" s="430">
        <v>100</v>
      </c>
      <c r="Q229" s="430"/>
      <c r="R229" s="430">
        <v>100</v>
      </c>
      <c r="S229" s="430"/>
      <c r="T229" s="430">
        <v>100</v>
      </c>
      <c r="U229" s="420" t="s">
        <v>5561</v>
      </c>
      <c r="V229" s="430">
        <v>100</v>
      </c>
      <c r="W229" s="480"/>
      <c r="X229" s="430">
        <v>100</v>
      </c>
      <c r="Y229" s="430"/>
    </row>
    <row r="230" spans="1:25" ht="285" x14ac:dyDescent="0.25">
      <c r="A230" s="564">
        <v>127</v>
      </c>
      <c r="B230" s="564"/>
      <c r="C230" s="564"/>
      <c r="D230" s="754" t="s">
        <v>501</v>
      </c>
      <c r="E230" s="754"/>
      <c r="F230" s="450" t="s">
        <v>453</v>
      </c>
      <c r="G230" s="450" t="s">
        <v>436</v>
      </c>
      <c r="H230" s="450" t="s">
        <v>437</v>
      </c>
      <c r="I230" s="450" t="s">
        <v>438</v>
      </c>
      <c r="J230" s="430">
        <v>100</v>
      </c>
      <c r="K230" s="420" t="s">
        <v>5562</v>
      </c>
      <c r="L230" s="430">
        <v>100</v>
      </c>
      <c r="M230" s="430"/>
      <c r="N230" s="430">
        <v>100</v>
      </c>
      <c r="O230" s="430"/>
      <c r="P230" s="430">
        <v>100</v>
      </c>
      <c r="Q230" s="430"/>
      <c r="R230" s="430">
        <v>100</v>
      </c>
      <c r="S230" s="430"/>
      <c r="T230" s="430">
        <v>100</v>
      </c>
      <c r="U230" s="420" t="s">
        <v>5562</v>
      </c>
      <c r="V230" s="420">
        <v>100</v>
      </c>
      <c r="W230" s="480"/>
      <c r="X230" s="420">
        <v>100</v>
      </c>
      <c r="Y230" s="420" t="s">
        <v>5560</v>
      </c>
    </row>
    <row r="231" spans="1:25" s="26" customFormat="1" ht="140.25" customHeight="1" x14ac:dyDescent="0.25">
      <c r="A231" s="28"/>
      <c r="B231" s="28"/>
      <c r="C231" s="750" t="s">
        <v>614</v>
      </c>
      <c r="D231" s="28"/>
      <c r="E231" s="1023"/>
      <c r="F231" s="762" t="s">
        <v>539</v>
      </c>
      <c r="G231" s="901"/>
      <c r="H231" s="901"/>
      <c r="I231" s="901"/>
      <c r="J231" s="616">
        <f>AVERAGE(J232:J239)</f>
        <v>81.25</v>
      </c>
      <c r="K231" s="524"/>
      <c r="L231" s="616">
        <f>AVERAGE(L232:L239)</f>
        <v>81.25</v>
      </c>
      <c r="M231" s="617"/>
      <c r="N231" s="616">
        <f>AVERAGE(N232:N239)</f>
        <v>81.25</v>
      </c>
      <c r="O231" s="618"/>
      <c r="P231" s="616">
        <f>AVERAGE(P232:P239)</f>
        <v>81.25</v>
      </c>
      <c r="Q231" s="618"/>
      <c r="R231" s="616">
        <f>AVERAGE(R232:R239)</f>
        <v>81.25</v>
      </c>
      <c r="S231" s="618"/>
      <c r="T231" s="616">
        <f>AVERAGE(T232:T239)</f>
        <v>81.25</v>
      </c>
      <c r="U231" s="618"/>
      <c r="V231" s="616">
        <f>AVERAGE(V232:V239)</f>
        <v>81.25</v>
      </c>
      <c r="W231" s="641"/>
      <c r="X231" s="616">
        <f>AVERAGE(X232:X239)</f>
        <v>87.5</v>
      </c>
      <c r="Y231" s="618"/>
    </row>
    <row r="232" spans="1:25" ht="105" x14ac:dyDescent="0.25">
      <c r="A232" s="564">
        <v>128</v>
      </c>
      <c r="B232" s="564"/>
      <c r="C232" s="564"/>
      <c r="D232" s="773" t="s">
        <v>503</v>
      </c>
      <c r="E232" s="773"/>
      <c r="F232" s="450" t="s">
        <v>454</v>
      </c>
      <c r="G232" s="450" t="s">
        <v>86</v>
      </c>
      <c r="H232" s="450" t="s">
        <v>455</v>
      </c>
      <c r="I232" s="450" t="s">
        <v>456</v>
      </c>
      <c r="J232" s="430">
        <v>100</v>
      </c>
      <c r="K232" s="554"/>
      <c r="L232" s="430">
        <v>100</v>
      </c>
      <c r="M232" s="446"/>
      <c r="N232" s="430">
        <v>100</v>
      </c>
      <c r="O232" s="430"/>
      <c r="P232" s="430">
        <v>100</v>
      </c>
      <c r="Q232" s="430"/>
      <c r="R232" s="430">
        <v>100</v>
      </c>
      <c r="S232" s="430"/>
      <c r="T232" s="430">
        <v>100</v>
      </c>
      <c r="U232" s="430"/>
      <c r="V232" s="430">
        <v>100</v>
      </c>
      <c r="W232" s="480"/>
      <c r="X232" s="430">
        <v>100</v>
      </c>
      <c r="Y232" s="430"/>
    </row>
    <row r="233" spans="1:25" ht="300" x14ac:dyDescent="0.25">
      <c r="A233" s="564">
        <v>129</v>
      </c>
      <c r="B233" s="564"/>
      <c r="C233" s="564"/>
      <c r="D233" s="773" t="s">
        <v>504</v>
      </c>
      <c r="E233" s="773"/>
      <c r="F233" s="450" t="s">
        <v>458</v>
      </c>
      <c r="G233" s="450" t="s">
        <v>36</v>
      </c>
      <c r="H233" s="450" t="s">
        <v>459</v>
      </c>
      <c r="I233" s="450" t="s">
        <v>114</v>
      </c>
      <c r="J233" s="430">
        <v>100</v>
      </c>
      <c r="K233" s="420" t="s">
        <v>5563</v>
      </c>
      <c r="L233" s="430">
        <v>100</v>
      </c>
      <c r="M233" s="446"/>
      <c r="N233" s="430">
        <v>100</v>
      </c>
      <c r="O233" s="430"/>
      <c r="P233" s="430">
        <v>100</v>
      </c>
      <c r="Q233" s="430"/>
      <c r="R233" s="430">
        <v>100</v>
      </c>
      <c r="S233" s="430"/>
      <c r="T233" s="430">
        <v>100</v>
      </c>
      <c r="U233" s="420"/>
      <c r="V233" s="430">
        <v>100</v>
      </c>
      <c r="W233" s="420" t="s">
        <v>5563</v>
      </c>
      <c r="X233" s="430">
        <v>100</v>
      </c>
      <c r="Y233" s="420" t="s">
        <v>5564</v>
      </c>
    </row>
    <row r="234" spans="1:25" ht="75" x14ac:dyDescent="0.25">
      <c r="A234" s="564">
        <v>130</v>
      </c>
      <c r="B234" s="564"/>
      <c r="C234" s="564"/>
      <c r="D234" s="773" t="s">
        <v>505</v>
      </c>
      <c r="E234" s="773"/>
      <c r="F234" s="450" t="s">
        <v>460</v>
      </c>
      <c r="G234" s="450" t="s">
        <v>461</v>
      </c>
      <c r="H234" s="450" t="s">
        <v>462</v>
      </c>
      <c r="I234" s="450" t="s">
        <v>102</v>
      </c>
      <c r="J234" s="430">
        <v>100</v>
      </c>
      <c r="K234" s="420" t="s">
        <v>5565</v>
      </c>
      <c r="L234" s="430">
        <v>100</v>
      </c>
      <c r="M234" s="446"/>
      <c r="N234" s="430">
        <v>100</v>
      </c>
      <c r="O234" s="430"/>
      <c r="P234" s="430">
        <v>100</v>
      </c>
      <c r="Q234" s="430"/>
      <c r="R234" s="430">
        <v>100</v>
      </c>
      <c r="S234" s="430"/>
      <c r="T234" s="430">
        <v>100</v>
      </c>
      <c r="U234" s="420"/>
      <c r="V234" s="430">
        <v>100</v>
      </c>
      <c r="W234" s="480"/>
      <c r="X234" s="430">
        <v>100</v>
      </c>
      <c r="Y234" s="430"/>
    </row>
    <row r="235" spans="1:25" ht="195" x14ac:dyDescent="0.25">
      <c r="A235" s="564">
        <v>131</v>
      </c>
      <c r="B235" s="564"/>
      <c r="C235" s="564"/>
      <c r="D235" s="773" t="s">
        <v>506</v>
      </c>
      <c r="E235" s="773"/>
      <c r="F235" s="450" t="s">
        <v>463</v>
      </c>
      <c r="G235" s="450" t="s">
        <v>464</v>
      </c>
      <c r="H235" s="450" t="s">
        <v>36</v>
      </c>
      <c r="I235" s="450" t="s">
        <v>465</v>
      </c>
      <c r="J235" s="430">
        <v>50</v>
      </c>
      <c r="K235" s="420" t="s">
        <v>5566</v>
      </c>
      <c r="L235" s="430">
        <v>50</v>
      </c>
      <c r="M235" s="446"/>
      <c r="N235" s="430">
        <v>50</v>
      </c>
      <c r="O235" s="430"/>
      <c r="P235" s="430">
        <v>50</v>
      </c>
      <c r="Q235" s="430"/>
      <c r="R235" s="430">
        <v>50</v>
      </c>
      <c r="S235" s="430"/>
      <c r="T235" s="430">
        <v>50</v>
      </c>
      <c r="U235" s="420"/>
      <c r="V235" s="430">
        <v>50</v>
      </c>
      <c r="W235" s="420" t="s">
        <v>5566</v>
      </c>
      <c r="X235" s="430">
        <v>100</v>
      </c>
      <c r="Y235" s="430"/>
    </row>
    <row r="236" spans="1:25" ht="120" x14ac:dyDescent="0.25">
      <c r="A236" s="564">
        <v>132</v>
      </c>
      <c r="B236" s="564"/>
      <c r="C236" s="564"/>
      <c r="D236" s="773" t="s">
        <v>507</v>
      </c>
      <c r="E236" s="773"/>
      <c r="F236" s="450" t="s">
        <v>466</v>
      </c>
      <c r="G236" s="450" t="s">
        <v>36</v>
      </c>
      <c r="H236" s="450" t="s">
        <v>440</v>
      </c>
      <c r="I236" s="450" t="s">
        <v>348</v>
      </c>
      <c r="J236" s="430">
        <v>100</v>
      </c>
      <c r="K236" s="430"/>
      <c r="L236" s="430">
        <v>100</v>
      </c>
      <c r="M236" s="446"/>
      <c r="N236" s="430">
        <v>100</v>
      </c>
      <c r="O236" s="430"/>
      <c r="P236" s="430">
        <v>100</v>
      </c>
      <c r="Q236" s="430"/>
      <c r="R236" s="430">
        <v>100</v>
      </c>
      <c r="T236" s="430">
        <v>100</v>
      </c>
      <c r="U236" s="430"/>
      <c r="V236" s="430">
        <v>100</v>
      </c>
      <c r="W236" s="480"/>
      <c r="X236" s="430">
        <v>100</v>
      </c>
      <c r="Y236" s="430"/>
    </row>
    <row r="237" spans="1:25" ht="180" x14ac:dyDescent="0.25">
      <c r="A237" s="564">
        <v>133</v>
      </c>
      <c r="B237" s="564"/>
      <c r="C237" s="564"/>
      <c r="D237" s="773" t="s">
        <v>508</v>
      </c>
      <c r="E237" s="773"/>
      <c r="F237" s="450" t="s">
        <v>467</v>
      </c>
      <c r="G237" s="450" t="s">
        <v>468</v>
      </c>
      <c r="H237" s="450" t="s">
        <v>105</v>
      </c>
      <c r="I237" s="450" t="s">
        <v>469</v>
      </c>
      <c r="J237" s="430">
        <v>100</v>
      </c>
      <c r="K237" s="430"/>
      <c r="L237" s="430">
        <v>100</v>
      </c>
      <c r="M237" s="446"/>
      <c r="N237" s="430">
        <v>100</v>
      </c>
      <c r="O237" s="430"/>
      <c r="P237" s="430">
        <v>100</v>
      </c>
      <c r="Q237" s="430"/>
      <c r="R237" s="430">
        <v>100</v>
      </c>
      <c r="S237" s="430"/>
      <c r="T237" s="430">
        <v>100</v>
      </c>
      <c r="U237" s="430"/>
      <c r="V237" s="430">
        <v>100</v>
      </c>
      <c r="W237" s="480"/>
      <c r="X237" s="430">
        <v>100</v>
      </c>
      <c r="Y237" s="430"/>
    </row>
    <row r="238" spans="1:25" ht="180" x14ac:dyDescent="0.25">
      <c r="A238" s="564">
        <v>134</v>
      </c>
      <c r="B238" s="564"/>
      <c r="C238" s="564"/>
      <c r="D238" s="773" t="s">
        <v>509</v>
      </c>
      <c r="E238" s="773"/>
      <c r="F238" s="450" t="s">
        <v>470</v>
      </c>
      <c r="G238" s="450" t="s">
        <v>86</v>
      </c>
      <c r="H238" s="450" t="s">
        <v>471</v>
      </c>
      <c r="I238" s="450" t="s">
        <v>472</v>
      </c>
      <c r="J238" s="430">
        <v>0</v>
      </c>
      <c r="K238" s="420" t="s">
        <v>5567</v>
      </c>
      <c r="L238" s="430">
        <v>0</v>
      </c>
      <c r="M238" s="446"/>
      <c r="N238" s="430">
        <v>0</v>
      </c>
      <c r="O238" s="430"/>
      <c r="P238" s="430">
        <v>0</v>
      </c>
      <c r="Q238" s="430"/>
      <c r="R238" s="430">
        <v>0</v>
      </c>
      <c r="S238" s="430"/>
      <c r="T238" s="430">
        <v>0</v>
      </c>
      <c r="U238" s="420"/>
      <c r="V238" s="430">
        <v>0</v>
      </c>
      <c r="W238" s="480"/>
      <c r="X238" s="430">
        <v>0</v>
      </c>
      <c r="Y238" s="430"/>
    </row>
    <row r="239" spans="1:25" ht="300" x14ac:dyDescent="0.25">
      <c r="A239" s="564">
        <v>135</v>
      </c>
      <c r="B239" s="564"/>
      <c r="C239" s="564"/>
      <c r="D239" s="773" t="s">
        <v>510</v>
      </c>
      <c r="E239" s="773"/>
      <c r="F239" s="450" t="s">
        <v>473</v>
      </c>
      <c r="G239" s="450" t="s">
        <v>474</v>
      </c>
      <c r="H239" s="450" t="s">
        <v>475</v>
      </c>
      <c r="I239" s="450" t="s">
        <v>476</v>
      </c>
      <c r="J239" s="430">
        <v>100</v>
      </c>
      <c r="K239" s="420" t="s">
        <v>5568</v>
      </c>
      <c r="L239" s="430">
        <v>100</v>
      </c>
      <c r="M239" s="446"/>
      <c r="N239" s="430">
        <v>100</v>
      </c>
      <c r="O239" s="430"/>
      <c r="P239" s="430">
        <v>100</v>
      </c>
      <c r="Q239" s="430"/>
      <c r="R239" s="430">
        <v>100</v>
      </c>
      <c r="S239" s="420"/>
      <c r="T239" s="430">
        <v>100</v>
      </c>
      <c r="U239" s="420"/>
      <c r="V239" s="430">
        <v>100</v>
      </c>
      <c r="W239" s="480"/>
      <c r="X239" s="430">
        <v>100</v>
      </c>
      <c r="Y239" s="430"/>
    </row>
    <row r="240" spans="1:25" ht="120.75" x14ac:dyDescent="0.25">
      <c r="A240" s="774"/>
      <c r="B240" s="774"/>
      <c r="C240" s="775" t="s">
        <v>615</v>
      </c>
      <c r="D240" s="774"/>
      <c r="E240" s="1025"/>
      <c r="F240" s="776" t="s">
        <v>540</v>
      </c>
      <c r="G240" s="910"/>
      <c r="H240" s="910"/>
      <c r="I240" s="910"/>
      <c r="J240" s="729">
        <f>AVERAGE(J241:J249)</f>
        <v>61.111111111111114</v>
      </c>
      <c r="K240" s="730"/>
      <c r="L240" s="729">
        <f>AVERAGE(L241:L249)</f>
        <v>61.111111111111114</v>
      </c>
      <c r="M240" s="731"/>
      <c r="N240" s="729">
        <f>AVERAGE(N241:N249)</f>
        <v>55.555555555555557</v>
      </c>
      <c r="O240" s="732"/>
      <c r="P240" s="729">
        <f>AVERAGE(P241:P249)</f>
        <v>55.555555555555557</v>
      </c>
      <c r="Q240" s="732"/>
      <c r="R240" s="729">
        <f>AVERAGE(R241:R249)</f>
        <v>55.555555555555557</v>
      </c>
      <c r="S240" s="732"/>
      <c r="T240" s="729">
        <f>AVERAGE(T241:T249)</f>
        <v>55.555555555555557</v>
      </c>
      <c r="U240" s="732"/>
      <c r="V240" s="729">
        <f>AVERAGE(V241:V249)</f>
        <v>55.555555555555557</v>
      </c>
      <c r="W240" s="703"/>
      <c r="X240" s="729">
        <f>AVERAGE(X241:X249)</f>
        <v>55.555555555555557</v>
      </c>
      <c r="Y240" s="733"/>
    </row>
    <row r="241" spans="1:25" ht="191.25" customHeight="1" x14ac:dyDescent="0.25">
      <c r="A241" s="564">
        <v>136</v>
      </c>
      <c r="B241" s="564"/>
      <c r="C241" s="564"/>
      <c r="D241" s="773" t="s">
        <v>511</v>
      </c>
      <c r="E241" s="773"/>
      <c r="F241" s="450" t="s">
        <v>5106</v>
      </c>
      <c r="G241" s="450" t="s">
        <v>436</v>
      </c>
      <c r="H241" s="450" t="s">
        <v>437</v>
      </c>
      <c r="I241" s="450" t="s">
        <v>457</v>
      </c>
      <c r="J241" s="430">
        <v>100</v>
      </c>
      <c r="K241" s="430"/>
      <c r="L241" s="430">
        <v>100</v>
      </c>
      <c r="M241" s="446"/>
      <c r="N241" s="430">
        <v>100</v>
      </c>
      <c r="O241" s="430"/>
      <c r="P241" s="430">
        <v>100</v>
      </c>
      <c r="Q241" s="430"/>
      <c r="R241" s="430">
        <v>100</v>
      </c>
      <c r="S241" s="430"/>
      <c r="T241" s="430">
        <v>100</v>
      </c>
      <c r="U241" s="430"/>
      <c r="V241" s="430">
        <v>100</v>
      </c>
      <c r="W241" s="480"/>
      <c r="X241" s="430">
        <v>100</v>
      </c>
      <c r="Y241" s="430"/>
    </row>
    <row r="242" spans="1:25" s="55" customFormat="1" ht="105" x14ac:dyDescent="0.25">
      <c r="A242" s="564">
        <v>137</v>
      </c>
      <c r="B242" s="778"/>
      <c r="C242" s="778"/>
      <c r="D242" s="779" t="s">
        <v>519</v>
      </c>
      <c r="E242" s="779"/>
      <c r="F242" s="426" t="s">
        <v>477</v>
      </c>
      <c r="G242" s="426" t="s">
        <v>478</v>
      </c>
      <c r="H242" s="426" t="s">
        <v>479</v>
      </c>
      <c r="I242" s="426" t="s">
        <v>114</v>
      </c>
      <c r="J242" s="430">
        <v>100</v>
      </c>
      <c r="K242" s="430"/>
      <c r="L242" s="430">
        <v>100</v>
      </c>
      <c r="M242" s="440"/>
      <c r="N242" s="430">
        <v>100</v>
      </c>
      <c r="O242" s="422"/>
      <c r="P242" s="430">
        <v>100</v>
      </c>
      <c r="Q242" s="422"/>
      <c r="R242" s="430">
        <v>100</v>
      </c>
      <c r="S242" s="422"/>
      <c r="T242" s="430">
        <v>100</v>
      </c>
      <c r="U242" s="430"/>
      <c r="V242" s="430">
        <v>100</v>
      </c>
      <c r="W242" s="453"/>
      <c r="X242" s="430">
        <v>100</v>
      </c>
      <c r="Y242" s="430"/>
    </row>
    <row r="243" spans="1:25" ht="90" x14ac:dyDescent="0.25">
      <c r="A243" s="778">
        <v>138</v>
      </c>
      <c r="B243" s="564"/>
      <c r="C243" s="564"/>
      <c r="D243" s="773" t="s">
        <v>518</v>
      </c>
      <c r="E243" s="773"/>
      <c r="F243" s="450" t="s">
        <v>480</v>
      </c>
      <c r="G243" s="450" t="s">
        <v>478</v>
      </c>
      <c r="H243" s="450" t="s">
        <v>456</v>
      </c>
      <c r="I243" s="450" t="s">
        <v>102</v>
      </c>
      <c r="J243" s="430">
        <v>0</v>
      </c>
      <c r="K243" s="430"/>
      <c r="L243" s="430">
        <v>0</v>
      </c>
      <c r="M243" s="446"/>
      <c r="N243" s="430">
        <v>0</v>
      </c>
      <c r="O243" s="430"/>
      <c r="P243" s="430">
        <v>0</v>
      </c>
      <c r="Q243" s="430"/>
      <c r="R243" s="430">
        <v>0</v>
      </c>
      <c r="S243" s="556"/>
      <c r="T243" s="430">
        <v>0</v>
      </c>
      <c r="U243" s="430"/>
      <c r="V243" s="430">
        <v>0</v>
      </c>
      <c r="W243" s="480"/>
      <c r="X243" s="430">
        <v>0</v>
      </c>
      <c r="Y243" s="430"/>
    </row>
    <row r="244" spans="1:25" ht="210" x14ac:dyDescent="0.25">
      <c r="A244" s="564">
        <v>139</v>
      </c>
      <c r="B244" s="564"/>
      <c r="C244" s="564"/>
      <c r="D244" s="773" t="s">
        <v>517</v>
      </c>
      <c r="E244" s="773"/>
      <c r="F244" s="450" t="s">
        <v>481</v>
      </c>
      <c r="G244" s="450" t="s">
        <v>36</v>
      </c>
      <c r="H244" s="450" t="s">
        <v>482</v>
      </c>
      <c r="I244" s="450" t="s">
        <v>483</v>
      </c>
      <c r="J244" s="430">
        <v>0</v>
      </c>
      <c r="K244" s="420" t="s">
        <v>5569</v>
      </c>
      <c r="L244" s="430">
        <v>0</v>
      </c>
      <c r="M244" s="446"/>
      <c r="N244" s="430">
        <v>0</v>
      </c>
      <c r="O244" s="430"/>
      <c r="P244" s="430">
        <v>0</v>
      </c>
      <c r="Q244" s="430"/>
      <c r="R244" s="430">
        <v>0</v>
      </c>
      <c r="S244" s="430"/>
      <c r="T244" s="430">
        <v>0</v>
      </c>
      <c r="U244" s="430"/>
      <c r="V244" s="430">
        <v>0</v>
      </c>
      <c r="W244" s="480"/>
      <c r="X244" s="430">
        <v>0</v>
      </c>
      <c r="Y244" s="420" t="s">
        <v>5569</v>
      </c>
    </row>
    <row r="245" spans="1:25" ht="69" x14ac:dyDescent="0.25">
      <c r="A245" s="564">
        <v>140</v>
      </c>
      <c r="B245" s="564"/>
      <c r="C245" s="564"/>
      <c r="D245" s="773" t="s">
        <v>516</v>
      </c>
      <c r="E245" s="773"/>
      <c r="F245" s="450" t="s">
        <v>484</v>
      </c>
      <c r="G245" s="450" t="s">
        <v>36</v>
      </c>
      <c r="H245" s="450" t="s">
        <v>485</v>
      </c>
      <c r="I245" s="450" t="s">
        <v>114</v>
      </c>
      <c r="J245" s="430">
        <v>100</v>
      </c>
      <c r="K245" s="418"/>
      <c r="L245" s="430">
        <v>100</v>
      </c>
      <c r="M245" s="446"/>
      <c r="N245" s="430">
        <v>100</v>
      </c>
      <c r="O245" s="430"/>
      <c r="P245" s="430">
        <v>100</v>
      </c>
      <c r="Q245" s="430"/>
      <c r="R245" s="430">
        <v>100</v>
      </c>
      <c r="S245" s="430"/>
      <c r="T245" s="430">
        <v>100</v>
      </c>
      <c r="U245" s="430"/>
      <c r="V245" s="430">
        <v>100</v>
      </c>
      <c r="W245" s="480"/>
      <c r="X245" s="430">
        <v>100</v>
      </c>
      <c r="Y245" s="430"/>
    </row>
    <row r="246" spans="1:25" ht="270" x14ac:dyDescent="0.25">
      <c r="A246" s="564">
        <v>141</v>
      </c>
      <c r="B246" s="564"/>
      <c r="C246" s="564"/>
      <c r="D246" s="773" t="s">
        <v>515</v>
      </c>
      <c r="E246" s="773"/>
      <c r="F246" s="450" t="s">
        <v>486</v>
      </c>
      <c r="G246" s="450" t="s">
        <v>86</v>
      </c>
      <c r="H246" s="450" t="s">
        <v>487</v>
      </c>
      <c r="I246" s="450" t="s">
        <v>114</v>
      </c>
      <c r="J246" s="430">
        <v>100</v>
      </c>
      <c r="K246" s="420" t="s">
        <v>5570</v>
      </c>
      <c r="L246" s="430">
        <v>100</v>
      </c>
      <c r="M246" s="446"/>
      <c r="N246" s="430">
        <v>100</v>
      </c>
      <c r="O246" s="430"/>
      <c r="P246" s="430">
        <v>100</v>
      </c>
      <c r="Q246" s="430"/>
      <c r="R246" s="430">
        <v>100</v>
      </c>
      <c r="S246" s="420"/>
      <c r="T246" s="430">
        <v>100</v>
      </c>
      <c r="U246" s="420" t="s">
        <v>5570</v>
      </c>
      <c r="V246" s="430">
        <v>100</v>
      </c>
      <c r="W246" s="480"/>
      <c r="X246" s="430">
        <v>100</v>
      </c>
      <c r="Y246" s="420" t="s">
        <v>5571</v>
      </c>
    </row>
    <row r="247" spans="1:25" ht="345" x14ac:dyDescent="0.25">
      <c r="A247" s="564">
        <v>142</v>
      </c>
      <c r="B247" s="564"/>
      <c r="C247" s="564"/>
      <c r="D247" s="773" t="s">
        <v>514</v>
      </c>
      <c r="E247" s="773"/>
      <c r="F247" s="450" t="s">
        <v>5072</v>
      </c>
      <c r="G247" s="450" t="s">
        <v>488</v>
      </c>
      <c r="H247" s="450" t="s">
        <v>456</v>
      </c>
      <c r="I247" s="450" t="s">
        <v>102</v>
      </c>
      <c r="J247" s="430">
        <v>100</v>
      </c>
      <c r="K247" s="420" t="s">
        <v>5838</v>
      </c>
      <c r="L247" s="430">
        <v>100</v>
      </c>
      <c r="M247" s="446"/>
      <c r="N247" s="430">
        <v>100</v>
      </c>
      <c r="O247" s="430"/>
      <c r="P247" s="430">
        <v>100</v>
      </c>
      <c r="Q247" s="430"/>
      <c r="R247" s="430">
        <v>100</v>
      </c>
      <c r="S247" s="430"/>
      <c r="T247" s="430">
        <v>100</v>
      </c>
      <c r="U247" s="420" t="s">
        <v>5572</v>
      </c>
      <c r="V247" s="430">
        <v>100</v>
      </c>
      <c r="W247" s="480"/>
      <c r="X247" s="430">
        <v>100</v>
      </c>
      <c r="Y247" s="430"/>
    </row>
    <row r="248" spans="1:25" ht="409.5" x14ac:dyDescent="0.25">
      <c r="A248" s="564">
        <v>143</v>
      </c>
      <c r="B248" s="564"/>
      <c r="C248" s="564"/>
      <c r="D248" s="773" t="s">
        <v>513</v>
      </c>
      <c r="E248" s="773"/>
      <c r="F248" s="450" t="s">
        <v>489</v>
      </c>
      <c r="G248" s="450" t="s">
        <v>488</v>
      </c>
      <c r="H248" s="450" t="s">
        <v>456</v>
      </c>
      <c r="I248" s="450" t="s">
        <v>102</v>
      </c>
      <c r="J248" s="430">
        <v>50</v>
      </c>
      <c r="K248" s="418" t="s">
        <v>5573</v>
      </c>
      <c r="L248" s="430">
        <v>50</v>
      </c>
      <c r="M248" s="418" t="s">
        <v>5574</v>
      </c>
      <c r="N248" s="430">
        <v>0</v>
      </c>
      <c r="O248" s="430"/>
      <c r="P248" s="430">
        <v>0</v>
      </c>
      <c r="Q248" s="430"/>
      <c r="R248" s="430">
        <v>0</v>
      </c>
      <c r="S248" s="420"/>
      <c r="T248" s="430">
        <v>0</v>
      </c>
      <c r="U248" s="420" t="s">
        <v>5575</v>
      </c>
      <c r="V248" s="430">
        <v>0</v>
      </c>
      <c r="W248" s="480"/>
      <c r="X248" s="430">
        <v>0</v>
      </c>
      <c r="Y248" s="430"/>
    </row>
    <row r="249" spans="1:25" ht="210" x14ac:dyDescent="0.25">
      <c r="A249" s="564">
        <v>144</v>
      </c>
      <c r="B249" s="564"/>
      <c r="C249" s="564"/>
      <c r="D249" s="773" t="s">
        <v>512</v>
      </c>
      <c r="E249" s="773"/>
      <c r="F249" s="450" t="s">
        <v>490</v>
      </c>
      <c r="G249" s="450" t="s">
        <v>488</v>
      </c>
      <c r="H249" s="450" t="s">
        <v>6</v>
      </c>
      <c r="I249" s="450" t="s">
        <v>491</v>
      </c>
      <c r="J249" s="430">
        <v>0</v>
      </c>
      <c r="K249" s="420" t="s">
        <v>5576</v>
      </c>
      <c r="L249" s="430">
        <v>0</v>
      </c>
      <c r="M249" s="446"/>
      <c r="N249" s="430">
        <v>0</v>
      </c>
      <c r="O249" s="430"/>
      <c r="P249" s="430">
        <v>0</v>
      </c>
      <c r="Q249" s="430"/>
      <c r="R249" s="430">
        <v>0</v>
      </c>
      <c r="S249" s="430"/>
      <c r="T249" s="430">
        <v>0</v>
      </c>
      <c r="U249" s="420" t="s">
        <v>5576</v>
      </c>
      <c r="V249" s="430">
        <v>0</v>
      </c>
      <c r="W249" s="480"/>
      <c r="X249" s="430">
        <v>0</v>
      </c>
      <c r="Y249" s="430"/>
    </row>
    <row r="250" spans="1:25" s="504" customFormat="1" ht="30" x14ac:dyDescent="0.25">
      <c r="A250" s="28"/>
      <c r="B250" s="750" t="s">
        <v>5843</v>
      </c>
      <c r="C250" s="28"/>
      <c r="D250" s="28"/>
      <c r="E250" s="28"/>
      <c r="F250" s="28" t="s">
        <v>5844</v>
      </c>
      <c r="G250" s="28"/>
      <c r="H250" s="28"/>
      <c r="I250" s="28"/>
      <c r="J250" s="64">
        <f>AVERAGE(J251,J267,J283,J294)</f>
        <v>49.583333333333336</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83.333333333333329</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100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100</v>
      </c>
      <c r="K253" s="41" t="s">
        <v>6288</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t="s">
        <v>6289</v>
      </c>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c r="K255" s="167" t="s">
        <v>7123</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100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6290</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1"/>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c r="K259" s="167" t="s">
        <v>7123</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50</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6291</v>
      </c>
      <c r="L261" s="41"/>
      <c r="M261" s="41"/>
      <c r="N261" s="41"/>
      <c r="O261" s="41"/>
      <c r="P261" s="41"/>
      <c r="Q261" s="41"/>
      <c r="R261" s="41"/>
      <c r="S261" s="41"/>
      <c r="T261" s="41"/>
      <c r="U261" s="41"/>
      <c r="V261" s="41"/>
      <c r="W261" s="41"/>
      <c r="X261" s="41"/>
      <c r="Y261" s="41"/>
    </row>
    <row r="262" spans="1:25" s="496" customFormat="1" ht="120" x14ac:dyDescent="0.25">
      <c r="A262" s="564" t="s">
        <v>5858</v>
      </c>
      <c r="B262" s="564"/>
      <c r="C262" s="564"/>
      <c r="D262" s="564"/>
      <c r="E262" s="754" t="s">
        <v>7057</v>
      </c>
      <c r="F262" s="781" t="s">
        <v>7170</v>
      </c>
      <c r="G262" s="12" t="s">
        <v>5854</v>
      </c>
      <c r="H262" s="12" t="s">
        <v>5853</v>
      </c>
      <c r="I262" s="12" t="s">
        <v>7168</v>
      </c>
      <c r="J262" s="42">
        <v>50</v>
      </c>
      <c r="K262" s="41" t="s">
        <v>6292</v>
      </c>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50</v>
      </c>
      <c r="K263" s="167" t="s">
        <v>7123</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t="s">
        <v>6293</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100</v>
      </c>
      <c r="K265" s="167"/>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167" t="s">
        <v>7124</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81.666666666666657</v>
      </c>
      <c r="K267" s="4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40">
        <v>50</v>
      </c>
      <c r="K268" s="167" t="s">
        <v>6294</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100</v>
      </c>
      <c r="K269" s="43"/>
      <c r="L269" s="176"/>
      <c r="M269" s="43"/>
      <c r="N269" s="176"/>
      <c r="O269" s="43"/>
      <c r="P269" s="176"/>
      <c r="Q269" s="43"/>
      <c r="R269" s="176"/>
      <c r="S269" s="43"/>
      <c r="T269" s="176"/>
      <c r="U269" s="43"/>
      <c r="V269" s="176"/>
      <c r="W269" s="43"/>
      <c r="X269" s="176"/>
      <c r="Y269" s="43"/>
    </row>
    <row r="270" spans="1:25" s="496" customFormat="1" ht="326.25" x14ac:dyDescent="0.25">
      <c r="A270" s="564" t="s">
        <v>5867</v>
      </c>
      <c r="B270" s="564"/>
      <c r="C270" s="564"/>
      <c r="D270" s="564"/>
      <c r="E270" s="754" t="s">
        <v>7062</v>
      </c>
      <c r="F270" s="12" t="s">
        <v>5869</v>
      </c>
      <c r="G270" s="12" t="s">
        <v>5871</v>
      </c>
      <c r="H270" s="12" t="s">
        <v>456</v>
      </c>
      <c r="I270" s="12" t="s">
        <v>491</v>
      </c>
      <c r="J270" s="40">
        <v>100</v>
      </c>
      <c r="K270" s="167" t="s">
        <v>6295</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100</v>
      </c>
      <c r="K271" s="167">
        <v>23</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100</v>
      </c>
      <c r="K272" s="167"/>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83.333333333333329</v>
      </c>
      <c r="K273" s="43"/>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40">
        <v>50</v>
      </c>
      <c r="K274" s="167" t="e">
        <f>- INPES website booklets : see above
-No national campaign has ever been undertaken targeting migrants health.
-NGOs have contacts with SHI local facilities and help to have immigrants be informed of health campaigns. This is neither systematic nor formal.</f>
        <v>#NAME?</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t="s">
        <v>6296</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t="s">
        <v>6297</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75</v>
      </c>
      <c r="K277" s="43"/>
      <c r="L277" s="176"/>
      <c r="M277" s="43"/>
      <c r="N277" s="176"/>
      <c r="O277" s="43"/>
      <c r="P277" s="176"/>
      <c r="Q277" s="43"/>
      <c r="R277" s="176"/>
      <c r="S277" s="43"/>
      <c r="T277" s="176"/>
      <c r="U277" s="43"/>
      <c r="V277" s="176"/>
      <c r="W277" s="43"/>
      <c r="X277" s="176"/>
      <c r="Y277" s="43"/>
    </row>
    <row r="278" spans="1:25" s="496" customFormat="1" ht="236.25" x14ac:dyDescent="0.25">
      <c r="A278" s="564" t="s">
        <v>5880</v>
      </c>
      <c r="B278" s="564"/>
      <c r="C278" s="564"/>
      <c r="D278" s="564"/>
      <c r="E278" s="754" t="s">
        <v>7066</v>
      </c>
      <c r="F278" s="12" t="s">
        <v>5879</v>
      </c>
      <c r="G278" s="12" t="s">
        <v>5883</v>
      </c>
      <c r="H278" s="12" t="s">
        <v>5884</v>
      </c>
      <c r="I278" s="12" t="s">
        <v>5885</v>
      </c>
      <c r="J278" s="40">
        <v>50</v>
      </c>
      <c r="K278" s="167" t="s">
        <v>6298</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100</v>
      </c>
      <c r="K279" s="167" t="s">
        <v>6299</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100</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100</v>
      </c>
      <c r="K281" s="167"/>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25</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50</v>
      </c>
      <c r="K284" s="43"/>
      <c r="L284" s="176"/>
      <c r="M284" s="43"/>
      <c r="N284" s="176"/>
      <c r="O284" s="43"/>
      <c r="P284" s="176"/>
      <c r="Q284" s="43"/>
      <c r="R284" s="176"/>
      <c r="S284" s="43"/>
      <c r="T284" s="176"/>
      <c r="U284" s="43"/>
      <c r="V284" s="176"/>
      <c r="W284" s="43"/>
      <c r="X284" s="176"/>
      <c r="Y284" s="43"/>
    </row>
    <row r="285" spans="1:25" s="496" customFormat="1" ht="90" x14ac:dyDescent="0.25">
      <c r="A285" s="564" t="s">
        <v>7088</v>
      </c>
      <c r="B285" s="564"/>
      <c r="C285" s="564"/>
      <c r="D285" s="564"/>
      <c r="E285" s="754" t="s">
        <v>7070</v>
      </c>
      <c r="F285" s="12" t="s">
        <v>5895</v>
      </c>
      <c r="G285" s="12" t="s">
        <v>5898</v>
      </c>
      <c r="H285" s="12" t="s">
        <v>5899</v>
      </c>
      <c r="I285" s="12" t="s">
        <v>5900</v>
      </c>
      <c r="J285" s="40">
        <v>50</v>
      </c>
      <c r="K285" s="167" t="s">
        <v>6300</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50</v>
      </c>
      <c r="K286" s="167" t="s">
        <v>6301</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50</v>
      </c>
      <c r="K288" s="167" t="s">
        <v>6302</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t="s">
        <v>6303</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6304</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6305</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8.3333333333333339</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0</v>
      </c>
      <c r="K295" s="167" t="s">
        <v>6306</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50</v>
      </c>
      <c r="K296" s="167" t="s">
        <v>6307</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t="s">
        <v>6308</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t="s">
        <v>6309</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t="s">
        <v>6310</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t="s">
        <v>6311</v>
      </c>
      <c r="L302" s="40"/>
      <c r="M302" s="40"/>
      <c r="N302" s="40"/>
      <c r="O302" s="40"/>
      <c r="P302" s="40"/>
      <c r="Q302" s="40"/>
      <c r="R302" s="40"/>
      <c r="S302" s="40"/>
      <c r="T302" s="40"/>
      <c r="U302" s="40"/>
      <c r="V302" s="40"/>
      <c r="W302" s="40"/>
      <c r="X302" s="40"/>
      <c r="Y302" s="40"/>
    </row>
  </sheetData>
  <hyperlinks>
    <hyperlink ref="Y28" r:id="rId1" display="http://www.legifrance.gouv.fr/affichTexte.do;jsessionid=248C523F0759864F4AA9ECA03CEF3568.tpdjo06v_1?cidTexte=LEGITEXT000006058186&amp;dateTexte=20090615"/>
  </hyperlinks>
  <pageMargins left="0.7" right="0.7" top="0.75" bottom="0.75" header="0.3" footer="0.3"/>
  <pageSetup paperSize="9" scale="39" fitToHeight="0" orientation="landscape"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Y302"/>
  <sheetViews>
    <sheetView topLeftCell="E118" zoomScale="50" zoomScaleNormal="50" workbookViewId="0">
      <selection activeCell="J119" sqref="J119"/>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55.2851562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42.855468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46" t="s">
        <v>616</v>
      </c>
      <c r="K1" s="147" t="s">
        <v>617</v>
      </c>
      <c r="L1" s="15" t="s">
        <v>618</v>
      </c>
      <c r="M1" s="15"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63.214285714285708</v>
      </c>
      <c r="K2" s="139"/>
      <c r="L2" s="140">
        <f>AVERAGE(L5,L30,L73,L106,L146,L176,L217)</f>
        <v>62.232142857142847</v>
      </c>
      <c r="M2" s="139"/>
      <c r="N2" s="140">
        <f>AVERAGE(N5,N30,N73,N106,N146,N176,N217)</f>
        <v>62.232142857142847</v>
      </c>
      <c r="O2" s="139"/>
      <c r="P2" s="140">
        <f>AVERAGE(P5,P30,P73,P106,P146,P176,P217)</f>
        <v>60.230654761904759</v>
      </c>
      <c r="Q2" s="139"/>
      <c r="R2" s="140">
        <f>AVERAGE(R5,R30,R73,R106,R146,R176,R217)</f>
        <v>60.208333333333329</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60.677083333333329</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65.972222222222214</v>
      </c>
      <c r="K4" s="594"/>
      <c r="L4" s="593">
        <f>AVERAGE(L5,L30,L106,L146,L176,L217)</f>
        <v>64.826388888888886</v>
      </c>
      <c r="M4" s="594"/>
      <c r="N4" s="593">
        <f>AVERAGE(N5,N30,N106,N146,N176,N217)</f>
        <v>64.826388888888886</v>
      </c>
      <c r="O4" s="594"/>
      <c r="P4" s="593">
        <f>AVERAGE(P5,P30,P106,P146,P176,P217)</f>
        <v>62.491319444444436</v>
      </c>
      <c r="Q4" s="594"/>
      <c r="R4" s="593">
        <f>AVERAGE(R5,R30,R106,R146,R176,R217)</f>
        <v>62.465277777777771</v>
      </c>
      <c r="S4" s="594"/>
      <c r="T4" s="593">
        <f>AVERAGE(T5,T30,T106,T146,T176,T217)</f>
        <v>62.465277777777771</v>
      </c>
      <c r="U4" s="594"/>
      <c r="V4" s="593">
        <f>AVERAGE(V5,V30,V106,V146,V176,V217)</f>
        <v>61.909722222222221</v>
      </c>
      <c r="W4" s="594"/>
      <c r="X4" s="593">
        <f>AVERAGE(X5,X30,X106,X146,X176,X217)</f>
        <v>61.966765873015873</v>
      </c>
      <c r="Y4" s="594"/>
    </row>
    <row r="5" spans="1:25" s="26" customFormat="1" ht="104.25" customHeight="1" x14ac:dyDescent="0.25">
      <c r="A5" s="28"/>
      <c r="B5" s="750" t="s">
        <v>544</v>
      </c>
      <c r="C5" s="28"/>
      <c r="D5" s="28"/>
      <c r="E5" s="28"/>
      <c r="F5" s="901" t="s">
        <v>4553</v>
      </c>
      <c r="G5" s="28"/>
      <c r="H5" s="28"/>
      <c r="I5" s="28"/>
      <c r="J5" s="75">
        <f>AVERAGE(J6,J12,J19,J25)</f>
        <v>85.833333333333329</v>
      </c>
      <c r="K5" s="67"/>
      <c r="L5" s="75">
        <f>AVERAGE(L6,L12,L19,L25)</f>
        <v>85.833333333333329</v>
      </c>
      <c r="M5" s="67"/>
      <c r="N5" s="75">
        <f>AVERAGE(N6,N12,N19,N25)</f>
        <v>85.833333333333329</v>
      </c>
      <c r="O5" s="67"/>
      <c r="P5" s="75">
        <f>AVERAGE(P6,P12,P19,P25)</f>
        <v>75</v>
      </c>
      <c r="Q5" s="67"/>
      <c r="R5" s="75">
        <f>AVERAGE(R6,R12,R19,R25)</f>
        <v>75</v>
      </c>
      <c r="S5" s="67"/>
      <c r="T5" s="75">
        <f>AVERAGE(T6,T12,T19,T25)</f>
        <v>75</v>
      </c>
      <c r="U5" s="67"/>
      <c r="V5" s="75">
        <f>AVERAGE(V6,V12,V19,V25)</f>
        <v>75</v>
      </c>
      <c r="W5" s="44"/>
      <c r="X5" s="75">
        <f>AVERAGE(X6,X12,X19,X25)</f>
        <v>75</v>
      </c>
      <c r="Y5" s="67"/>
    </row>
    <row r="6" spans="1:25" s="26" customFormat="1" ht="104.25" customHeight="1" x14ac:dyDescent="0.25">
      <c r="A6" s="28"/>
      <c r="B6" s="752"/>
      <c r="C6" s="750" t="s">
        <v>545</v>
      </c>
      <c r="D6" s="28"/>
      <c r="E6" s="28"/>
      <c r="F6" s="901" t="s">
        <v>4550</v>
      </c>
      <c r="G6" s="28"/>
      <c r="H6" s="28"/>
      <c r="I6" s="28"/>
      <c r="J6" s="75">
        <f>AVERAGE(J7:J11)</f>
        <v>70</v>
      </c>
      <c r="K6" s="67"/>
      <c r="L6" s="67">
        <f>AVERAGE(L7:L11)</f>
        <v>70</v>
      </c>
      <c r="M6" s="67"/>
      <c r="N6" s="67">
        <f>AVERAGE(N7:N11)</f>
        <v>70</v>
      </c>
      <c r="O6" s="67"/>
      <c r="P6" s="67">
        <f>AVERAGE(P7:P11)</f>
        <v>70</v>
      </c>
      <c r="Q6" s="67"/>
      <c r="R6" s="67">
        <f>AVERAGE(R7:R11)</f>
        <v>70</v>
      </c>
      <c r="S6" s="67"/>
      <c r="T6" s="67">
        <f>AVERAGE(T7:T11)</f>
        <v>70</v>
      </c>
      <c r="U6" s="67"/>
      <c r="V6" s="67">
        <f>AVERAGE(V7:V11)</f>
        <v>70</v>
      </c>
      <c r="W6" s="44"/>
      <c r="X6" s="67">
        <f>AVERAGE(X7:X11)</f>
        <v>70</v>
      </c>
      <c r="Y6" s="67"/>
    </row>
    <row r="7" spans="1:25" ht="284.25" customHeight="1" x14ac:dyDescent="0.25">
      <c r="A7" s="564">
        <v>1</v>
      </c>
      <c r="B7" s="753"/>
      <c r="C7" s="564"/>
      <c r="D7" s="754" t="s">
        <v>12</v>
      </c>
      <c r="E7" s="754"/>
      <c r="F7" s="450" t="s">
        <v>7189</v>
      </c>
      <c r="G7" s="12" t="s">
        <v>5</v>
      </c>
      <c r="H7" s="12" t="s">
        <v>4551</v>
      </c>
      <c r="I7" s="12" t="s">
        <v>4552</v>
      </c>
      <c r="J7" s="62">
        <v>50</v>
      </c>
      <c r="K7" s="40" t="s">
        <v>5183</v>
      </c>
      <c r="L7" s="62">
        <v>50</v>
      </c>
      <c r="M7" s="46"/>
      <c r="N7" s="62">
        <v>50</v>
      </c>
      <c r="O7" s="46"/>
      <c r="P7" s="62">
        <v>50</v>
      </c>
      <c r="Q7" s="46"/>
      <c r="R7" s="62">
        <v>50</v>
      </c>
      <c r="S7" s="46"/>
      <c r="T7" s="62">
        <v>50</v>
      </c>
      <c r="U7" s="46"/>
      <c r="V7" s="62">
        <v>50</v>
      </c>
      <c r="W7" s="40"/>
      <c r="X7" s="62">
        <v>50</v>
      </c>
      <c r="Y7" s="46"/>
    </row>
    <row r="8" spans="1:25" ht="75" x14ac:dyDescent="0.25">
      <c r="A8" s="564">
        <v>2</v>
      </c>
      <c r="B8" s="753"/>
      <c r="C8" s="564"/>
      <c r="D8" s="754" t="s">
        <v>13</v>
      </c>
      <c r="E8" s="754"/>
      <c r="F8" s="450" t="s">
        <v>4555</v>
      </c>
      <c r="G8" s="12" t="s">
        <v>7</v>
      </c>
      <c r="H8" s="12" t="s">
        <v>4554</v>
      </c>
      <c r="I8" s="12" t="s">
        <v>8</v>
      </c>
      <c r="J8" s="60">
        <v>100</v>
      </c>
      <c r="K8" s="41"/>
      <c r="L8" s="60">
        <v>100</v>
      </c>
      <c r="M8" s="45"/>
      <c r="N8" s="60">
        <v>100</v>
      </c>
      <c r="O8" s="45"/>
      <c r="P8" s="60">
        <v>100</v>
      </c>
      <c r="Q8" s="45"/>
      <c r="R8" s="60">
        <v>100</v>
      </c>
      <c r="S8" s="45"/>
      <c r="T8" s="60">
        <v>100</v>
      </c>
      <c r="U8" s="45"/>
      <c r="V8" s="60">
        <v>100</v>
      </c>
      <c r="W8" s="41"/>
      <c r="X8" s="60">
        <v>100</v>
      </c>
      <c r="Y8" s="45"/>
    </row>
    <row r="9" spans="1:25" ht="195" x14ac:dyDescent="0.25">
      <c r="A9" s="564">
        <v>3</v>
      </c>
      <c r="B9" s="753"/>
      <c r="C9" s="564"/>
      <c r="D9" s="754" t="s">
        <v>14</v>
      </c>
      <c r="E9" s="754"/>
      <c r="F9" s="450" t="s">
        <v>5132</v>
      </c>
      <c r="G9" s="12" t="s">
        <v>9</v>
      </c>
      <c r="H9" s="12" t="s">
        <v>10</v>
      </c>
      <c r="I9" s="12" t="s">
        <v>11</v>
      </c>
      <c r="J9" s="62">
        <v>50</v>
      </c>
      <c r="K9" s="40" t="s">
        <v>5184</v>
      </c>
      <c r="L9" s="62">
        <v>50</v>
      </c>
      <c r="M9" s="46"/>
      <c r="N9" s="62">
        <v>50</v>
      </c>
      <c r="O9" s="46"/>
      <c r="P9" s="62">
        <v>50</v>
      </c>
      <c r="Q9" s="46"/>
      <c r="R9" s="62">
        <v>50</v>
      </c>
      <c r="S9" s="46"/>
      <c r="T9" s="62">
        <v>50</v>
      </c>
      <c r="U9" s="46"/>
      <c r="V9" s="62">
        <v>50</v>
      </c>
      <c r="W9" s="40"/>
      <c r="X9" s="62">
        <v>50</v>
      </c>
      <c r="Y9" s="46"/>
    </row>
    <row r="10" spans="1:25" ht="165" x14ac:dyDescent="0.25">
      <c r="A10" s="564">
        <v>4</v>
      </c>
      <c r="B10" s="753"/>
      <c r="C10" s="564"/>
      <c r="D10" s="754" t="s">
        <v>15</v>
      </c>
      <c r="E10" s="754"/>
      <c r="F10" s="450" t="s">
        <v>5133</v>
      </c>
      <c r="G10" s="12" t="s">
        <v>5</v>
      </c>
      <c r="H10" s="12" t="s">
        <v>4551</v>
      </c>
      <c r="I10" s="12" t="s">
        <v>4552</v>
      </c>
      <c r="J10" s="46">
        <v>50</v>
      </c>
      <c r="K10" s="40" t="s">
        <v>1498</v>
      </c>
      <c r="L10" s="46">
        <v>50</v>
      </c>
      <c r="M10" s="46"/>
      <c r="N10" s="46">
        <v>50</v>
      </c>
      <c r="O10" s="46"/>
      <c r="P10" s="46">
        <v>50</v>
      </c>
      <c r="Q10" s="46"/>
      <c r="R10" s="46">
        <v>50</v>
      </c>
      <c r="S10" s="46"/>
      <c r="T10" s="46">
        <v>50</v>
      </c>
      <c r="U10" s="46"/>
      <c r="V10" s="46">
        <v>50</v>
      </c>
      <c r="W10" s="40"/>
      <c r="X10" s="46">
        <v>50</v>
      </c>
      <c r="Y10" s="40"/>
    </row>
    <row r="11" spans="1:25" ht="409.5" x14ac:dyDescent="0.25">
      <c r="A11" s="564">
        <v>5</v>
      </c>
      <c r="B11" s="753"/>
      <c r="C11" s="564"/>
      <c r="D11" s="754" t="s">
        <v>16</v>
      </c>
      <c r="E11" s="754"/>
      <c r="F11" s="450" t="s">
        <v>4565</v>
      </c>
      <c r="G11" s="12" t="s">
        <v>4564</v>
      </c>
      <c r="H11" s="12" t="s">
        <v>4554</v>
      </c>
      <c r="I11" s="12" t="s">
        <v>8</v>
      </c>
      <c r="J11" s="62">
        <v>100</v>
      </c>
      <c r="K11" s="40" t="s">
        <v>1499</v>
      </c>
      <c r="L11" s="62">
        <v>100</v>
      </c>
      <c r="M11" s="46"/>
      <c r="N11" s="62">
        <v>100</v>
      </c>
      <c r="O11" s="46"/>
      <c r="P11" s="62">
        <v>100</v>
      </c>
      <c r="Q11" s="46"/>
      <c r="R11" s="62">
        <v>100</v>
      </c>
      <c r="S11" s="46"/>
      <c r="T11" s="62">
        <v>100</v>
      </c>
      <c r="U11" s="46"/>
      <c r="V11" s="62">
        <v>100</v>
      </c>
      <c r="W11" s="40"/>
      <c r="X11" s="62">
        <v>100</v>
      </c>
      <c r="Y11" s="40" t="s">
        <v>1500</v>
      </c>
    </row>
    <row r="12" spans="1:25" s="26" customFormat="1" ht="45" x14ac:dyDescent="0.25">
      <c r="A12" s="28"/>
      <c r="B12" s="755"/>
      <c r="C12" s="750" t="s">
        <v>546</v>
      </c>
      <c r="D12" s="750"/>
      <c r="E12" s="750"/>
      <c r="F12" s="901" t="s">
        <v>4566</v>
      </c>
      <c r="G12" s="751"/>
      <c r="H12" s="751"/>
      <c r="I12" s="751"/>
      <c r="J12" s="75">
        <f>AVERAGE(J13:J18)</f>
        <v>83.333333333333329</v>
      </c>
      <c r="K12" s="67"/>
      <c r="L12" s="75">
        <f>AVERAGE(L13:L18)</f>
        <v>83.333333333333329</v>
      </c>
      <c r="M12" s="67"/>
      <c r="N12" s="75">
        <f>AVERAGE(N13:N18)</f>
        <v>83.333333333333329</v>
      </c>
      <c r="O12" s="67"/>
      <c r="P12" s="75">
        <f>AVERAGE(P13:P18)</f>
        <v>50</v>
      </c>
      <c r="Q12" s="67"/>
      <c r="R12" s="75">
        <f>AVERAGE(R13:R18)</f>
        <v>50</v>
      </c>
      <c r="S12" s="67"/>
      <c r="T12" s="75">
        <f>AVERAGE(T13:T18)</f>
        <v>50</v>
      </c>
      <c r="U12" s="67"/>
      <c r="V12" s="75">
        <f>AVERAGE(V13:V18)</f>
        <v>50</v>
      </c>
      <c r="W12" s="44"/>
      <c r="X12" s="75">
        <f>AVERAGE(X13:X18)</f>
        <v>50</v>
      </c>
      <c r="Y12" s="67"/>
    </row>
    <row r="13" spans="1:25" ht="135" x14ac:dyDescent="0.25">
      <c r="A13" s="564">
        <v>6</v>
      </c>
      <c r="B13" s="564"/>
      <c r="C13" s="564"/>
      <c r="D13" s="754" t="s">
        <v>17</v>
      </c>
      <c r="E13" s="754"/>
      <c r="F13" s="450" t="s">
        <v>4568</v>
      </c>
      <c r="G13" s="12" t="s">
        <v>5</v>
      </c>
      <c r="H13" s="12" t="s">
        <v>4551</v>
      </c>
      <c r="I13" s="12" t="s">
        <v>4552</v>
      </c>
      <c r="J13" s="60">
        <v>100</v>
      </c>
      <c r="K13" s="40"/>
      <c r="L13" s="60">
        <v>100</v>
      </c>
      <c r="M13" s="45"/>
      <c r="N13" s="60">
        <v>100</v>
      </c>
      <c r="O13" s="45"/>
      <c r="P13" s="60">
        <v>100</v>
      </c>
      <c r="Q13" s="45"/>
      <c r="R13" s="60">
        <v>100</v>
      </c>
      <c r="S13" s="50"/>
      <c r="T13" s="60">
        <v>100</v>
      </c>
      <c r="U13" s="50"/>
      <c r="V13" s="60">
        <v>100</v>
      </c>
      <c r="W13" s="47"/>
      <c r="X13" s="60">
        <v>100</v>
      </c>
      <c r="Y13" s="50"/>
    </row>
    <row r="14" spans="1:25" ht="180" x14ac:dyDescent="0.25">
      <c r="A14" s="564">
        <v>7</v>
      </c>
      <c r="B14" s="564"/>
      <c r="C14" s="564"/>
      <c r="D14" s="754" t="s">
        <v>18</v>
      </c>
      <c r="E14" s="754"/>
      <c r="F14" s="450" t="s">
        <v>4567</v>
      </c>
      <c r="G14" s="12" t="s">
        <v>5</v>
      </c>
      <c r="H14" s="12" t="s">
        <v>4551</v>
      </c>
      <c r="I14" s="12" t="s">
        <v>4552</v>
      </c>
      <c r="J14" s="60">
        <v>50</v>
      </c>
      <c r="K14" s="40" t="s">
        <v>1501</v>
      </c>
      <c r="L14" s="60">
        <v>50</v>
      </c>
      <c r="M14" s="41"/>
      <c r="N14" s="60">
        <v>50</v>
      </c>
      <c r="O14" s="45"/>
      <c r="P14" s="60">
        <v>50</v>
      </c>
      <c r="Q14" s="45"/>
      <c r="R14" s="60">
        <v>50</v>
      </c>
      <c r="S14" s="41" t="s">
        <v>1502</v>
      </c>
      <c r="T14" s="60">
        <v>50</v>
      </c>
      <c r="U14" s="45"/>
      <c r="V14" s="60">
        <v>50</v>
      </c>
      <c r="W14" s="41"/>
      <c r="X14" s="60">
        <v>50</v>
      </c>
      <c r="Y14" s="41" t="s">
        <v>1503</v>
      </c>
    </row>
    <row r="15" spans="1:25" ht="120" x14ac:dyDescent="0.25">
      <c r="A15" s="564">
        <v>8</v>
      </c>
      <c r="B15" s="564"/>
      <c r="C15" s="564"/>
      <c r="D15" s="754" t="s">
        <v>19</v>
      </c>
      <c r="E15" s="754"/>
      <c r="F15" s="450" t="s">
        <v>23</v>
      </c>
      <c r="G15" s="12" t="s">
        <v>5</v>
      </c>
      <c r="H15" s="12" t="s">
        <v>4551</v>
      </c>
      <c r="I15" s="12" t="s">
        <v>4552</v>
      </c>
      <c r="J15" s="60">
        <v>50</v>
      </c>
      <c r="K15" s="42" t="s">
        <v>1504</v>
      </c>
      <c r="L15" s="60">
        <v>50</v>
      </c>
      <c r="M15" s="45"/>
      <c r="N15" s="60">
        <v>50</v>
      </c>
      <c r="O15" s="45"/>
      <c r="P15" s="60">
        <v>50</v>
      </c>
      <c r="Q15" s="45"/>
      <c r="R15" s="60">
        <v>50</v>
      </c>
      <c r="S15" s="45"/>
      <c r="T15" s="60">
        <v>50</v>
      </c>
      <c r="U15" s="45"/>
      <c r="V15" s="60">
        <v>50</v>
      </c>
      <c r="W15" s="41"/>
      <c r="X15" s="60">
        <v>50</v>
      </c>
      <c r="Y15" s="45"/>
    </row>
    <row r="16" spans="1:25" ht="135" x14ac:dyDescent="0.25">
      <c r="A16" s="564">
        <v>9</v>
      </c>
      <c r="B16" s="564"/>
      <c r="C16" s="564"/>
      <c r="D16" s="754" t="s">
        <v>20</v>
      </c>
      <c r="E16" s="754"/>
      <c r="F16" s="450" t="s">
        <v>24</v>
      </c>
      <c r="G16" s="12" t="s">
        <v>26</v>
      </c>
      <c r="H16" s="12" t="s">
        <v>27</v>
      </c>
      <c r="I16" s="12" t="s">
        <v>28</v>
      </c>
      <c r="J16" s="60">
        <v>100</v>
      </c>
      <c r="K16" s="41" t="s">
        <v>1505</v>
      </c>
      <c r="L16" s="60">
        <v>100</v>
      </c>
      <c r="M16" s="45"/>
      <c r="N16" s="60">
        <v>100</v>
      </c>
      <c r="O16" s="41" t="s">
        <v>1505</v>
      </c>
      <c r="P16" s="60">
        <v>50</v>
      </c>
      <c r="Q16" s="45"/>
      <c r="R16" s="60">
        <v>50</v>
      </c>
      <c r="S16" s="41" t="s">
        <v>1506</v>
      </c>
      <c r="T16" s="60">
        <v>50</v>
      </c>
      <c r="U16" s="45"/>
      <c r="V16" s="60">
        <v>50</v>
      </c>
      <c r="W16" s="41"/>
      <c r="X16" s="60">
        <v>50</v>
      </c>
      <c r="Y16" s="45"/>
    </row>
    <row r="17" spans="1:25" ht="135" x14ac:dyDescent="0.25">
      <c r="A17" s="564">
        <v>10</v>
      </c>
      <c r="B17" s="564"/>
      <c r="C17" s="564"/>
      <c r="D17" s="754" t="s">
        <v>21</v>
      </c>
      <c r="E17" s="754"/>
      <c r="F17" s="450" t="s">
        <v>25</v>
      </c>
      <c r="G17" s="12" t="s">
        <v>26</v>
      </c>
      <c r="H17" s="12" t="s">
        <v>27</v>
      </c>
      <c r="I17" s="12" t="s">
        <v>28</v>
      </c>
      <c r="J17" s="60">
        <v>100</v>
      </c>
      <c r="K17" s="41" t="s">
        <v>1505</v>
      </c>
      <c r="L17" s="60">
        <v>100</v>
      </c>
      <c r="M17" s="45"/>
      <c r="N17" s="60">
        <v>100</v>
      </c>
      <c r="O17" s="41" t="s">
        <v>1505</v>
      </c>
      <c r="P17" s="60">
        <v>50</v>
      </c>
      <c r="Q17" s="45"/>
      <c r="R17" s="60">
        <v>50</v>
      </c>
      <c r="S17" s="45"/>
      <c r="T17" s="60">
        <v>50</v>
      </c>
      <c r="U17" s="45"/>
      <c r="V17" s="60">
        <v>50</v>
      </c>
      <c r="W17" s="41"/>
      <c r="X17" s="60">
        <v>50</v>
      </c>
      <c r="Y17" s="45"/>
    </row>
    <row r="18" spans="1:25" ht="240" x14ac:dyDescent="0.25">
      <c r="A18" s="564">
        <v>11</v>
      </c>
      <c r="B18" s="564"/>
      <c r="C18" s="564"/>
      <c r="D18" s="754" t="s">
        <v>22</v>
      </c>
      <c r="E18" s="754"/>
      <c r="F18" s="450" t="s">
        <v>4832</v>
      </c>
      <c r="G18" s="12" t="s">
        <v>4833</v>
      </c>
      <c r="H18" s="12" t="s">
        <v>27</v>
      </c>
      <c r="I18" s="12" t="s">
        <v>29</v>
      </c>
      <c r="J18" s="60">
        <v>100</v>
      </c>
      <c r="K18" s="41" t="s">
        <v>1507</v>
      </c>
      <c r="L18" s="60">
        <v>100</v>
      </c>
      <c r="M18" s="45"/>
      <c r="N18" s="60">
        <v>100</v>
      </c>
      <c r="O18" s="41" t="s">
        <v>4797</v>
      </c>
      <c r="P18" s="60">
        <v>0</v>
      </c>
      <c r="Q18" s="45"/>
      <c r="R18" s="60">
        <v>0</v>
      </c>
      <c r="S18" s="45"/>
      <c r="T18" s="60">
        <v>0</v>
      </c>
      <c r="U18" s="45"/>
      <c r="V18" s="60">
        <v>0</v>
      </c>
      <c r="W18" s="41"/>
      <c r="X18" s="60">
        <v>0</v>
      </c>
      <c r="Y18" s="45"/>
    </row>
    <row r="19" spans="1:25" s="26" customFormat="1" ht="87" customHeight="1" x14ac:dyDescent="0.25">
      <c r="A19" s="28"/>
      <c r="B19" s="28"/>
      <c r="C19" s="750" t="s">
        <v>547</v>
      </c>
      <c r="D19" s="750"/>
      <c r="E19" s="750"/>
      <c r="F19" s="901" t="s">
        <v>522</v>
      </c>
      <c r="G19" s="751"/>
      <c r="H19" s="751"/>
      <c r="I19" s="751"/>
      <c r="J19" s="75">
        <f>AVERAGE(J20:J24)</f>
        <v>90</v>
      </c>
      <c r="K19" s="67"/>
      <c r="L19" s="75">
        <f>AVERAGE(L20:L24)</f>
        <v>90</v>
      </c>
      <c r="M19" s="67"/>
      <c r="N19" s="75">
        <f>AVERAGE(N20:N24)</f>
        <v>90</v>
      </c>
      <c r="O19" s="67"/>
      <c r="P19" s="75">
        <f>AVERAGE(P20:P24)</f>
        <v>80</v>
      </c>
      <c r="Q19" s="67"/>
      <c r="R19" s="75">
        <f>AVERAGE(R20:R24)</f>
        <v>80</v>
      </c>
      <c r="S19" s="67"/>
      <c r="T19" s="75">
        <f>AVERAGE(T20:T24)</f>
        <v>80</v>
      </c>
      <c r="U19" s="67"/>
      <c r="V19" s="75">
        <f>AVERAGE(V20:V24)</f>
        <v>80</v>
      </c>
      <c r="W19" s="44"/>
      <c r="X19" s="75">
        <f>AVERAGE(X20:X24)</f>
        <v>80</v>
      </c>
      <c r="Y19" s="67"/>
    </row>
    <row r="20" spans="1:25" ht="409.5" x14ac:dyDescent="0.25">
      <c r="A20" s="564">
        <v>12</v>
      </c>
      <c r="B20" s="564"/>
      <c r="D20" s="754" t="s">
        <v>30</v>
      </c>
      <c r="E20" s="754"/>
      <c r="F20" s="450" t="s">
        <v>35</v>
      </c>
      <c r="G20" s="12" t="s">
        <v>36</v>
      </c>
      <c r="H20" s="12" t="s">
        <v>37</v>
      </c>
      <c r="I20" s="12" t="s">
        <v>38</v>
      </c>
      <c r="J20" s="42">
        <v>50</v>
      </c>
      <c r="K20" s="41" t="s">
        <v>1508</v>
      </c>
      <c r="L20" s="42">
        <v>50</v>
      </c>
      <c r="M20" s="41"/>
      <c r="N20" s="42">
        <v>50</v>
      </c>
      <c r="O20" s="41" t="s">
        <v>1508</v>
      </c>
      <c r="P20" s="42">
        <v>0</v>
      </c>
      <c r="Q20" s="41"/>
      <c r="R20" s="42">
        <v>0</v>
      </c>
      <c r="S20" s="269"/>
      <c r="T20" s="42">
        <v>0</v>
      </c>
      <c r="U20" s="41"/>
      <c r="V20" s="42">
        <v>0</v>
      </c>
      <c r="W20" s="41"/>
      <c r="X20" s="42">
        <v>0</v>
      </c>
      <c r="Y20" s="41" t="s">
        <v>1509</v>
      </c>
    </row>
    <row r="21" spans="1:25" ht="165" x14ac:dyDescent="0.25">
      <c r="A21" s="564">
        <v>13</v>
      </c>
      <c r="B21" s="564"/>
      <c r="C21" s="564"/>
      <c r="D21" s="754" t="s">
        <v>31</v>
      </c>
      <c r="E21" s="754"/>
      <c r="F21" s="450" t="s">
        <v>39</v>
      </c>
      <c r="G21" s="12" t="s">
        <v>40</v>
      </c>
      <c r="H21" s="12" t="s">
        <v>41</v>
      </c>
      <c r="I21" s="12" t="s">
        <v>42</v>
      </c>
      <c r="J21" s="60">
        <v>100</v>
      </c>
      <c r="K21" s="41" t="s">
        <v>6951</v>
      </c>
      <c r="L21" s="60">
        <v>100</v>
      </c>
      <c r="M21" s="45"/>
      <c r="N21" s="60">
        <v>100</v>
      </c>
      <c r="O21" s="45"/>
      <c r="P21" s="60">
        <v>100</v>
      </c>
      <c r="Q21" s="60"/>
      <c r="R21" s="60">
        <v>100</v>
      </c>
      <c r="S21" s="41" t="s">
        <v>2271</v>
      </c>
      <c r="T21" s="60">
        <v>100</v>
      </c>
      <c r="U21" s="45"/>
      <c r="V21" s="60">
        <v>100</v>
      </c>
      <c r="W21" s="41"/>
      <c r="X21" s="60">
        <v>100</v>
      </c>
      <c r="Y21" s="45"/>
    </row>
    <row r="22" spans="1:25" ht="135" x14ac:dyDescent="0.25">
      <c r="A22" s="564">
        <v>14</v>
      </c>
      <c r="B22" s="564"/>
      <c r="C22" s="564"/>
      <c r="D22" s="754" t="s">
        <v>32</v>
      </c>
      <c r="E22" s="754"/>
      <c r="F22" s="450" t="s">
        <v>43</v>
      </c>
      <c r="G22" s="12" t="s">
        <v>44</v>
      </c>
      <c r="H22" s="12" t="s">
        <v>45</v>
      </c>
      <c r="I22" s="12" t="s">
        <v>42</v>
      </c>
      <c r="J22" s="60">
        <v>100</v>
      </c>
      <c r="K22" s="41" t="s">
        <v>4835</v>
      </c>
      <c r="L22" s="60">
        <v>100</v>
      </c>
      <c r="M22" s="45"/>
      <c r="N22" s="60">
        <v>100</v>
      </c>
      <c r="O22" s="45"/>
      <c r="P22" s="60">
        <v>100</v>
      </c>
      <c r="Q22" s="45"/>
      <c r="R22" s="60">
        <v>100</v>
      </c>
      <c r="S22" s="45"/>
      <c r="T22" s="60">
        <v>100</v>
      </c>
      <c r="U22" s="45"/>
      <c r="V22" s="60">
        <v>100</v>
      </c>
      <c r="W22" s="41"/>
      <c r="X22" s="60">
        <v>100</v>
      </c>
      <c r="Y22" s="45"/>
    </row>
    <row r="23" spans="1:25" ht="135" x14ac:dyDescent="0.25">
      <c r="A23" s="564">
        <v>15</v>
      </c>
      <c r="B23" s="564"/>
      <c r="C23" s="564"/>
      <c r="D23" s="754" t="s">
        <v>33</v>
      </c>
      <c r="E23" s="754"/>
      <c r="F23" s="450" t="s">
        <v>46</v>
      </c>
      <c r="G23" s="12" t="s">
        <v>47</v>
      </c>
      <c r="H23" s="12" t="s">
        <v>48</v>
      </c>
      <c r="I23" s="12" t="s">
        <v>49</v>
      </c>
      <c r="J23" s="60">
        <v>100</v>
      </c>
      <c r="K23" s="41"/>
      <c r="L23" s="60">
        <v>100</v>
      </c>
      <c r="M23" s="45"/>
      <c r="N23" s="60">
        <v>100</v>
      </c>
      <c r="O23" s="45"/>
      <c r="P23" s="60">
        <v>100</v>
      </c>
      <c r="Q23" s="45"/>
      <c r="R23" s="60">
        <v>100</v>
      </c>
      <c r="S23" s="45"/>
      <c r="T23" s="60">
        <v>100</v>
      </c>
      <c r="U23" s="45"/>
      <c r="V23" s="60">
        <v>100</v>
      </c>
      <c r="W23" s="41"/>
      <c r="X23" s="60">
        <v>100</v>
      </c>
      <c r="Y23" s="45"/>
    </row>
    <row r="24" spans="1:25" ht="135" x14ac:dyDescent="0.25">
      <c r="A24" s="564">
        <v>16</v>
      </c>
      <c r="B24" s="564"/>
      <c r="C24" s="564"/>
      <c r="D24" s="754" t="s">
        <v>34</v>
      </c>
      <c r="E24" s="754"/>
      <c r="F24" s="450" t="s">
        <v>50</v>
      </c>
      <c r="G24" s="12" t="s">
        <v>51</v>
      </c>
      <c r="H24" s="12" t="s">
        <v>52</v>
      </c>
      <c r="I24" s="12" t="s">
        <v>53</v>
      </c>
      <c r="J24" s="60">
        <v>100</v>
      </c>
      <c r="K24" s="41" t="s">
        <v>4834</v>
      </c>
      <c r="L24" s="60">
        <v>100</v>
      </c>
      <c r="M24" s="45"/>
      <c r="N24" s="60">
        <v>100</v>
      </c>
      <c r="O24" s="45"/>
      <c r="P24" s="60">
        <v>100</v>
      </c>
      <c r="Q24" s="45"/>
      <c r="R24" s="60">
        <v>100</v>
      </c>
      <c r="S24" s="41" t="s">
        <v>4834</v>
      </c>
      <c r="T24" s="60">
        <v>100</v>
      </c>
      <c r="U24" s="45"/>
      <c r="V24" s="60">
        <v>100</v>
      </c>
      <c r="W24" s="41"/>
      <c r="X24" s="60">
        <v>100</v>
      </c>
      <c r="Y24" s="45"/>
    </row>
    <row r="25" spans="1:25" s="26" customFormat="1" ht="60" x14ac:dyDescent="0.25">
      <c r="A25" s="28"/>
      <c r="B25" s="28"/>
      <c r="C25" s="750" t="s">
        <v>548</v>
      </c>
      <c r="D25" s="750"/>
      <c r="E25" s="750"/>
      <c r="F25" s="901" t="s">
        <v>523</v>
      </c>
      <c r="G25" s="751"/>
      <c r="H25" s="751"/>
      <c r="I25" s="751"/>
      <c r="J25" s="75">
        <f>AVERAGE(J26:J29)</f>
        <v>100</v>
      </c>
      <c r="K25" s="67"/>
      <c r="L25" s="75">
        <f>AVERAGE(L26:L29)</f>
        <v>100</v>
      </c>
      <c r="M25" s="67"/>
      <c r="N25" s="75">
        <f>AVERAGE(N26:N29)</f>
        <v>100</v>
      </c>
      <c r="O25" s="67"/>
      <c r="P25" s="75">
        <f>AVERAGE(P26:P29)</f>
        <v>100</v>
      </c>
      <c r="Q25" s="67"/>
      <c r="R25" s="75">
        <f>AVERAGE(R26:R29)</f>
        <v>100</v>
      </c>
      <c r="S25" s="67"/>
      <c r="T25" s="75">
        <f>AVERAGE(T26:T29)</f>
        <v>100</v>
      </c>
      <c r="U25" s="67"/>
      <c r="V25" s="75">
        <f>AVERAGE(V26:V29)</f>
        <v>100</v>
      </c>
      <c r="W25" s="44"/>
      <c r="X25" s="75">
        <f>AVERAGE(X26:X29)</f>
        <v>100</v>
      </c>
      <c r="Y25" s="67"/>
    </row>
    <row r="26" spans="1:25" ht="45" x14ac:dyDescent="0.25">
      <c r="A26" s="564">
        <v>17</v>
      </c>
      <c r="B26" s="564"/>
      <c r="C26" s="564"/>
      <c r="D26" s="754" t="s">
        <v>54</v>
      </c>
      <c r="E26" s="754"/>
      <c r="F26" s="450" t="s">
        <v>57</v>
      </c>
      <c r="G26" s="12" t="s">
        <v>58</v>
      </c>
      <c r="H26" s="12" t="s">
        <v>59</v>
      </c>
      <c r="I26" s="12" t="s">
        <v>60</v>
      </c>
      <c r="J26" s="60">
        <v>100</v>
      </c>
      <c r="K26" s="41"/>
      <c r="L26" s="60">
        <v>100</v>
      </c>
      <c r="M26" s="45"/>
      <c r="N26" s="60">
        <v>100</v>
      </c>
      <c r="O26" s="45"/>
      <c r="P26" s="60">
        <v>100</v>
      </c>
      <c r="Q26" s="45"/>
      <c r="R26" s="60">
        <v>100</v>
      </c>
      <c r="S26" s="45"/>
      <c r="T26" s="60">
        <v>100</v>
      </c>
      <c r="U26" s="45"/>
      <c r="V26" s="60">
        <v>100</v>
      </c>
      <c r="W26" s="41"/>
      <c r="X26" s="60">
        <v>100</v>
      </c>
      <c r="Y26" s="45"/>
    </row>
    <row r="27" spans="1:25" ht="180" x14ac:dyDescent="0.25">
      <c r="A27" s="564">
        <v>18</v>
      </c>
      <c r="B27" s="564"/>
      <c r="C27" s="564"/>
      <c r="D27" s="754" t="s">
        <v>56</v>
      </c>
      <c r="E27" s="754"/>
      <c r="F27" s="450" t="s">
        <v>61</v>
      </c>
      <c r="G27" s="12" t="s">
        <v>5</v>
      </c>
      <c r="H27" s="12" t="s">
        <v>4551</v>
      </c>
      <c r="I27" s="12" t="s">
        <v>4552</v>
      </c>
      <c r="J27" s="60">
        <v>100</v>
      </c>
      <c r="K27" s="40" t="s">
        <v>1510</v>
      </c>
      <c r="L27" s="60">
        <v>100</v>
      </c>
      <c r="M27" s="45"/>
      <c r="N27" s="60">
        <v>100</v>
      </c>
      <c r="O27" s="45"/>
      <c r="P27" s="60">
        <v>100</v>
      </c>
      <c r="Q27" s="45"/>
      <c r="R27" s="60">
        <v>100</v>
      </c>
      <c r="S27" s="45"/>
      <c r="T27" s="60">
        <v>100</v>
      </c>
      <c r="U27" s="45"/>
      <c r="V27" s="60">
        <v>100</v>
      </c>
      <c r="W27" s="41"/>
      <c r="X27" s="60">
        <v>100</v>
      </c>
      <c r="Y27" s="45"/>
    </row>
    <row r="28" spans="1:25" ht="150" x14ac:dyDescent="0.25">
      <c r="A28" s="564">
        <v>19</v>
      </c>
      <c r="B28" s="564"/>
      <c r="C28" s="564"/>
      <c r="D28" s="754" t="s">
        <v>66</v>
      </c>
      <c r="E28" s="754"/>
      <c r="F28" s="450" t="s">
        <v>7190</v>
      </c>
      <c r="G28" s="12" t="s">
        <v>5</v>
      </c>
      <c r="H28" s="12" t="s">
        <v>4551</v>
      </c>
      <c r="I28" s="12" t="s">
        <v>4552</v>
      </c>
      <c r="J28" s="60">
        <v>100</v>
      </c>
      <c r="K28" s="40"/>
      <c r="L28" s="60">
        <v>100</v>
      </c>
      <c r="M28" s="45"/>
      <c r="N28" s="60">
        <v>100</v>
      </c>
      <c r="O28" s="45"/>
      <c r="P28" s="60">
        <v>100</v>
      </c>
      <c r="Q28" s="45"/>
      <c r="R28" s="60">
        <v>100</v>
      </c>
      <c r="S28" s="45"/>
      <c r="T28" s="60">
        <v>100</v>
      </c>
      <c r="U28" s="45"/>
      <c r="V28" s="60">
        <v>100</v>
      </c>
      <c r="W28" s="41"/>
      <c r="X28" s="60">
        <v>100</v>
      </c>
      <c r="Y28" s="45"/>
    </row>
    <row r="29" spans="1:25" ht="90" x14ac:dyDescent="0.25">
      <c r="A29" s="564">
        <v>20</v>
      </c>
      <c r="B29" s="564"/>
      <c r="C29" s="564"/>
      <c r="D29" s="754" t="s">
        <v>55</v>
      </c>
      <c r="E29" s="754"/>
      <c r="F29" s="450" t="s">
        <v>62</v>
      </c>
      <c r="G29" s="12" t="s">
        <v>63</v>
      </c>
      <c r="H29" s="12" t="s">
        <v>64</v>
      </c>
      <c r="I29" s="12" t="s">
        <v>65</v>
      </c>
      <c r="J29" s="60">
        <v>100</v>
      </c>
      <c r="K29" s="41"/>
      <c r="L29" s="60">
        <v>100</v>
      </c>
      <c r="M29" s="45"/>
      <c r="N29" s="60">
        <v>100</v>
      </c>
      <c r="O29" s="45"/>
      <c r="P29" s="60">
        <v>100</v>
      </c>
      <c r="Q29" s="45"/>
      <c r="R29" s="60">
        <v>100</v>
      </c>
      <c r="S29" s="45"/>
      <c r="T29" s="60">
        <v>100</v>
      </c>
      <c r="U29" s="45"/>
      <c r="V29" s="60">
        <v>100</v>
      </c>
      <c r="W29" s="41"/>
      <c r="X29" s="60">
        <v>100</v>
      </c>
      <c r="Y29" s="45"/>
    </row>
    <row r="30" spans="1:25" s="26" customFormat="1" ht="108.75" customHeight="1" x14ac:dyDescent="0.25">
      <c r="A30" s="28"/>
      <c r="B30" s="750" t="s">
        <v>7172</v>
      </c>
      <c r="C30" s="28"/>
      <c r="D30" s="28"/>
      <c r="E30" s="28"/>
      <c r="F30" s="502" t="s">
        <v>7191</v>
      </c>
      <c r="G30" s="28"/>
      <c r="H30" s="28"/>
      <c r="I30" s="28"/>
      <c r="J30" s="75">
        <f>AVERAGE(J31,J41,J60,J66)</f>
        <v>57.083333333333329</v>
      </c>
      <c r="K30" s="67"/>
      <c r="L30" s="75">
        <f>AVERAGE(L31,L41,L60,L66)</f>
        <v>57.083333333333329</v>
      </c>
      <c r="M30" s="67"/>
      <c r="N30" s="75">
        <f>AVERAGE(N31,N41,N60,N66)</f>
        <v>57.083333333333329</v>
      </c>
      <c r="O30" s="67"/>
      <c r="P30" s="75">
        <f>AVERAGE(P31,P41,P60,P66)</f>
        <v>57.083333333333329</v>
      </c>
      <c r="Q30" s="67"/>
      <c r="R30" s="75">
        <f>AVERAGE(R31,R41,R60,R66)</f>
        <v>57.083333333333329</v>
      </c>
      <c r="S30" s="67"/>
      <c r="T30" s="75">
        <f>AVERAGE(T31,T41,T60,T66)</f>
        <v>57.083333333333329</v>
      </c>
      <c r="U30" s="67"/>
      <c r="V30" s="75">
        <f>AVERAGE(V31,V41,V60,V66)</f>
        <v>59.583333333333329</v>
      </c>
      <c r="W30" s="44"/>
      <c r="X30" s="75">
        <f>AVERAGE(X31,X41,X60,X66)</f>
        <v>60.297619047619051</v>
      </c>
      <c r="Y30" s="67"/>
    </row>
    <row r="31" spans="1:25" s="26" customFormat="1" ht="97.5" customHeight="1" x14ac:dyDescent="0.25">
      <c r="A31" s="28"/>
      <c r="B31" s="28"/>
      <c r="C31" s="750" t="s">
        <v>549</v>
      </c>
      <c r="D31" s="28"/>
      <c r="E31" s="28"/>
      <c r="F31" s="502" t="s">
        <v>5021</v>
      </c>
      <c r="G31" s="28"/>
      <c r="H31" s="28"/>
      <c r="I31" s="28"/>
      <c r="J31" s="75">
        <f>AVERAGE(J32:J35,J38:J40)</f>
        <v>25</v>
      </c>
      <c r="K31" s="67"/>
      <c r="L31" s="75">
        <f>AVERAGE(L32:L35,L38:L40)</f>
        <v>25</v>
      </c>
      <c r="M31" s="67"/>
      <c r="N31" s="75">
        <f>AVERAGE(N32:N35,N38:N40)</f>
        <v>25</v>
      </c>
      <c r="O31" s="67"/>
      <c r="P31" s="75">
        <f>AVERAGE(P32:P35,P38:P40)</f>
        <v>25</v>
      </c>
      <c r="Q31" s="67"/>
      <c r="R31" s="75">
        <f>AVERAGE(R32:R35,R38:R40)</f>
        <v>25</v>
      </c>
      <c r="S31" s="67"/>
      <c r="T31" s="75">
        <f>AVERAGE(T32:T35,T38:T40)</f>
        <v>25</v>
      </c>
      <c r="U31" s="67"/>
      <c r="V31" s="75">
        <f>AVERAGE(V32:V35,V38:V40)</f>
        <v>25</v>
      </c>
      <c r="W31" s="44"/>
      <c r="X31" s="75">
        <f>AVERAGE(X32:X35,X38:X40)</f>
        <v>25</v>
      </c>
      <c r="Y31" s="67"/>
    </row>
    <row r="32" spans="1:25" ht="117.75" customHeight="1" x14ac:dyDescent="0.25">
      <c r="A32" s="564">
        <v>21</v>
      </c>
      <c r="B32" s="564"/>
      <c r="C32" s="564"/>
      <c r="D32" s="754" t="s">
        <v>67</v>
      </c>
      <c r="E32" s="754"/>
      <c r="F32" s="450" t="s">
        <v>73</v>
      </c>
      <c r="G32" s="12" t="s">
        <v>74</v>
      </c>
      <c r="H32" s="12" t="s">
        <v>75</v>
      </c>
      <c r="I32" s="12" t="s">
        <v>76</v>
      </c>
      <c r="J32" s="60">
        <v>0</v>
      </c>
      <c r="K32" s="584" t="s">
        <v>4839</v>
      </c>
      <c r="L32" s="60">
        <v>0</v>
      </c>
      <c r="M32" s="45"/>
      <c r="N32" s="60">
        <v>0</v>
      </c>
      <c r="O32" s="45"/>
      <c r="P32" s="60">
        <v>0</v>
      </c>
      <c r="Q32" s="40"/>
      <c r="R32" s="60">
        <v>0</v>
      </c>
      <c r="S32" s="45"/>
      <c r="T32" s="60">
        <v>0</v>
      </c>
      <c r="U32" s="45"/>
      <c r="V32" s="60">
        <v>0</v>
      </c>
      <c r="W32" s="40"/>
      <c r="X32" s="60">
        <v>0</v>
      </c>
      <c r="Y32" s="46"/>
    </row>
    <row r="33" spans="1:25" ht="150" x14ac:dyDescent="0.25">
      <c r="A33" s="564">
        <v>22</v>
      </c>
      <c r="B33" s="564"/>
      <c r="C33" s="564"/>
      <c r="D33" s="754" t="s">
        <v>68</v>
      </c>
      <c r="E33" s="754"/>
      <c r="F33" s="450" t="s">
        <v>77</v>
      </c>
      <c r="G33" s="12" t="s">
        <v>4837</v>
      </c>
      <c r="H33" s="12" t="s">
        <v>4838</v>
      </c>
      <c r="I33" s="12" t="s">
        <v>78</v>
      </c>
      <c r="J33" s="42">
        <v>0</v>
      </c>
      <c r="K33" s="584" t="s">
        <v>4840</v>
      </c>
      <c r="L33" s="42">
        <v>0</v>
      </c>
      <c r="M33" s="45"/>
      <c r="N33" s="42">
        <v>0</v>
      </c>
      <c r="O33" s="45"/>
      <c r="P33" s="42">
        <v>0</v>
      </c>
      <c r="Q33" s="45"/>
      <c r="R33" s="42">
        <v>0</v>
      </c>
      <c r="S33" s="45"/>
      <c r="T33" s="42">
        <v>0</v>
      </c>
      <c r="U33" s="45"/>
      <c r="V33" s="42">
        <v>0</v>
      </c>
      <c r="W33" s="41"/>
      <c r="X33" s="42">
        <v>0</v>
      </c>
      <c r="Y33" s="45"/>
    </row>
    <row r="34" spans="1:25" ht="90" x14ac:dyDescent="0.25">
      <c r="A34" s="564">
        <v>23</v>
      </c>
      <c r="B34" s="564"/>
      <c r="C34" s="564"/>
      <c r="D34" s="754" t="s">
        <v>72</v>
      </c>
      <c r="E34" s="754"/>
      <c r="F34" s="450" t="s">
        <v>79</v>
      </c>
      <c r="G34" s="12" t="s">
        <v>80</v>
      </c>
      <c r="H34" s="12" t="s">
        <v>4843</v>
      </c>
      <c r="I34" s="12" t="s">
        <v>4845</v>
      </c>
      <c r="J34" s="60">
        <v>100</v>
      </c>
      <c r="K34" s="40"/>
      <c r="L34" s="60">
        <v>100</v>
      </c>
      <c r="M34" s="45"/>
      <c r="N34" s="60">
        <v>100</v>
      </c>
      <c r="O34" s="45"/>
      <c r="P34" s="60">
        <v>100</v>
      </c>
      <c r="Q34" s="45"/>
      <c r="R34" s="60">
        <v>100</v>
      </c>
      <c r="S34" s="41"/>
      <c r="T34" s="60">
        <v>100</v>
      </c>
      <c r="U34" s="41"/>
      <c r="V34" s="60">
        <v>100</v>
      </c>
      <c r="W34" s="41"/>
      <c r="X34" s="60">
        <v>100</v>
      </c>
      <c r="Y34" s="45"/>
    </row>
    <row r="35" spans="1:25" s="52" customFormat="1" ht="51.75" x14ac:dyDescent="0.25">
      <c r="A35" s="31">
        <v>24</v>
      </c>
      <c r="B35" s="31"/>
      <c r="C35" s="31"/>
      <c r="D35" s="756" t="s">
        <v>640</v>
      </c>
      <c r="E35" s="756"/>
      <c r="F35" s="517" t="s">
        <v>640</v>
      </c>
      <c r="G35" s="30"/>
      <c r="H35" s="30"/>
      <c r="I35" s="30"/>
      <c r="J35" s="61">
        <f>AVERAGE(J36:J37)</f>
        <v>75</v>
      </c>
      <c r="K35" s="43"/>
      <c r="L35" s="61">
        <f>AVERAGE(L36:L37)</f>
        <v>75</v>
      </c>
      <c r="M35" s="69"/>
      <c r="N35" s="61">
        <f>AVERAGE(N36:N37)</f>
        <v>75</v>
      </c>
      <c r="O35" s="69"/>
      <c r="P35" s="61">
        <f>AVERAGE(P36:P37)</f>
        <v>75</v>
      </c>
      <c r="Q35" s="69"/>
      <c r="R35" s="61">
        <f>AVERAGE(R36:R37)</f>
        <v>75</v>
      </c>
      <c r="S35" s="43"/>
      <c r="T35" s="61">
        <f>AVERAGE(T36:T37)</f>
        <v>75</v>
      </c>
      <c r="U35" s="43"/>
      <c r="V35" s="61">
        <f>AVERAGE(V36:V37)</f>
        <v>75</v>
      </c>
      <c r="W35" s="43"/>
      <c r="X35" s="61">
        <f>AVERAGE(X36:X37)</f>
        <v>75</v>
      </c>
      <c r="Y35" s="69"/>
    </row>
    <row r="36" spans="1:25" ht="90" x14ac:dyDescent="0.25">
      <c r="A36" s="564" t="s">
        <v>550</v>
      </c>
      <c r="B36" s="564"/>
      <c r="C36" s="564"/>
      <c r="D36" s="754"/>
      <c r="E36" s="754" t="s">
        <v>6971</v>
      </c>
      <c r="F36" s="450" t="s">
        <v>4851</v>
      </c>
      <c r="G36" s="12" t="s">
        <v>81</v>
      </c>
      <c r="H36" s="12" t="s">
        <v>5134</v>
      </c>
      <c r="I36" s="12" t="s">
        <v>82</v>
      </c>
      <c r="J36" s="60">
        <v>50</v>
      </c>
      <c r="K36" s="40"/>
      <c r="L36" s="60">
        <v>50</v>
      </c>
      <c r="M36" s="45"/>
      <c r="N36" s="60">
        <v>50</v>
      </c>
      <c r="O36" s="45"/>
      <c r="P36" s="60">
        <v>50</v>
      </c>
      <c r="Q36" s="45"/>
      <c r="R36" s="60">
        <v>50</v>
      </c>
      <c r="S36" s="45"/>
      <c r="T36" s="60">
        <v>50</v>
      </c>
      <c r="U36" s="45"/>
      <c r="V36" s="60">
        <v>50</v>
      </c>
      <c r="W36" s="41"/>
      <c r="X36" s="60">
        <v>50</v>
      </c>
      <c r="Y36" s="45"/>
    </row>
    <row r="37" spans="1:25" ht="30" x14ac:dyDescent="0.25">
      <c r="A37" s="564" t="s">
        <v>551</v>
      </c>
      <c r="B37" s="564"/>
      <c r="C37" s="564"/>
      <c r="D37" s="754"/>
      <c r="E37" s="754" t="s">
        <v>6972</v>
      </c>
      <c r="F37" s="450" t="s">
        <v>83</v>
      </c>
      <c r="G37" s="12" t="s">
        <v>84</v>
      </c>
      <c r="H37" s="12" t="s">
        <v>5139</v>
      </c>
      <c r="I37" s="12" t="s">
        <v>5135</v>
      </c>
      <c r="J37" s="60">
        <v>100</v>
      </c>
      <c r="K37" s="40"/>
      <c r="L37" s="60">
        <v>100</v>
      </c>
      <c r="M37" s="45"/>
      <c r="N37" s="60">
        <v>100</v>
      </c>
      <c r="O37" s="45"/>
      <c r="P37" s="60">
        <v>100</v>
      </c>
      <c r="Q37" s="45"/>
      <c r="R37" s="60">
        <v>100</v>
      </c>
      <c r="S37" s="45"/>
      <c r="T37" s="60">
        <v>100</v>
      </c>
      <c r="U37" s="45"/>
      <c r="V37" s="60">
        <v>100</v>
      </c>
      <c r="W37" s="41"/>
      <c r="X37" s="60">
        <v>100</v>
      </c>
      <c r="Y37" s="45"/>
    </row>
    <row r="38" spans="1:25" ht="120" x14ac:dyDescent="0.25">
      <c r="A38" s="564">
        <v>25</v>
      </c>
      <c r="B38" s="564"/>
      <c r="C38" s="564"/>
      <c r="D38" s="754" t="s">
        <v>69</v>
      </c>
      <c r="E38" s="754"/>
      <c r="F38" s="450" t="s">
        <v>85</v>
      </c>
      <c r="G38" s="12" t="s">
        <v>86</v>
      </c>
      <c r="H38" s="12" t="s">
        <v>87</v>
      </c>
      <c r="I38" s="12" t="s">
        <v>4857</v>
      </c>
      <c r="J38" s="42">
        <v>0</v>
      </c>
      <c r="K38" s="41" t="s">
        <v>1511</v>
      </c>
      <c r="L38" s="42">
        <v>0</v>
      </c>
      <c r="M38" s="45"/>
      <c r="N38" s="42">
        <v>0</v>
      </c>
      <c r="O38" s="45"/>
      <c r="P38" s="42">
        <v>0</v>
      </c>
      <c r="Q38" s="45"/>
      <c r="R38" s="42">
        <v>0</v>
      </c>
      <c r="S38" s="45"/>
      <c r="T38" s="42">
        <v>0</v>
      </c>
      <c r="U38" s="45"/>
      <c r="V38" s="42">
        <v>0</v>
      </c>
      <c r="W38" s="41"/>
      <c r="X38" s="42">
        <v>0</v>
      </c>
      <c r="Y38" s="45"/>
    </row>
    <row r="39" spans="1:25" ht="90" x14ac:dyDescent="0.25">
      <c r="A39" s="564">
        <v>26</v>
      </c>
      <c r="B39" s="564"/>
      <c r="C39" s="564"/>
      <c r="D39" s="754" t="s">
        <v>70</v>
      </c>
      <c r="E39" s="754"/>
      <c r="F39" s="450" t="s">
        <v>88</v>
      </c>
      <c r="G39" s="12" t="s">
        <v>4861</v>
      </c>
      <c r="H39" s="12" t="s">
        <v>4860</v>
      </c>
      <c r="I39" s="12" t="s">
        <v>4859</v>
      </c>
      <c r="J39" s="60">
        <v>0</v>
      </c>
      <c r="K39" s="40" t="s">
        <v>1512</v>
      </c>
      <c r="L39" s="60">
        <v>0</v>
      </c>
      <c r="M39" s="45"/>
      <c r="N39" s="60">
        <v>0</v>
      </c>
      <c r="O39" s="45"/>
      <c r="P39" s="60">
        <v>0</v>
      </c>
      <c r="Q39" s="45"/>
      <c r="R39" s="60">
        <v>0</v>
      </c>
      <c r="S39" s="45"/>
      <c r="T39" s="60">
        <v>0</v>
      </c>
      <c r="U39" s="45"/>
      <c r="V39" s="60">
        <v>0</v>
      </c>
      <c r="W39" s="41"/>
      <c r="X39" s="60">
        <v>0</v>
      </c>
      <c r="Y39" s="41"/>
    </row>
    <row r="40" spans="1:25" ht="90" x14ac:dyDescent="0.25">
      <c r="A40" s="564">
        <v>27</v>
      </c>
      <c r="B40" s="564"/>
      <c r="C40" s="564"/>
      <c r="D40" s="754" t="s">
        <v>71</v>
      </c>
      <c r="E40" s="754"/>
      <c r="F40" s="450" t="s">
        <v>89</v>
      </c>
      <c r="G40" s="12" t="s">
        <v>4862</v>
      </c>
      <c r="H40" s="12" t="s">
        <v>4860</v>
      </c>
      <c r="I40" s="12" t="s">
        <v>4859</v>
      </c>
      <c r="J40" s="60">
        <v>0</v>
      </c>
      <c r="K40" s="40" t="s">
        <v>1512</v>
      </c>
      <c r="L40" s="60">
        <v>0</v>
      </c>
      <c r="M40" s="45"/>
      <c r="N40" s="60">
        <v>0</v>
      </c>
      <c r="O40" s="45"/>
      <c r="P40" s="60">
        <v>0</v>
      </c>
      <c r="Q40" s="45"/>
      <c r="R40" s="60">
        <v>0</v>
      </c>
      <c r="S40" s="45"/>
      <c r="T40" s="60">
        <v>0</v>
      </c>
      <c r="U40" s="45"/>
      <c r="V40" s="60">
        <v>0</v>
      </c>
      <c r="W40" s="41"/>
      <c r="X40" s="60">
        <v>0</v>
      </c>
      <c r="Y40" s="41"/>
    </row>
    <row r="41" spans="1:25" s="26" customFormat="1" ht="148.5" customHeight="1" x14ac:dyDescent="0.25">
      <c r="A41" s="28"/>
      <c r="B41" s="28"/>
      <c r="C41" s="750" t="s">
        <v>552</v>
      </c>
      <c r="D41" s="28"/>
      <c r="E41" s="28"/>
      <c r="F41" s="502" t="s">
        <v>5136</v>
      </c>
      <c r="G41" s="28"/>
      <c r="H41" s="28"/>
      <c r="I41" s="28"/>
      <c r="J41" s="75">
        <f>AVERAGE(J42,J49,J57:J59)</f>
        <v>50</v>
      </c>
      <c r="K41" s="44"/>
      <c r="L41" s="75">
        <f>AVERAGE(L42,L49,L57:L59)</f>
        <v>50</v>
      </c>
      <c r="M41" s="67"/>
      <c r="N41" s="75">
        <f>AVERAGE(N42,N49,N57:N59)</f>
        <v>50</v>
      </c>
      <c r="O41" s="67"/>
      <c r="P41" s="75">
        <f>AVERAGE(P42,P49,P57:P59)</f>
        <v>50</v>
      </c>
      <c r="Q41" s="67"/>
      <c r="R41" s="75">
        <f>AVERAGE(R42,R49,R57:R59)</f>
        <v>50</v>
      </c>
      <c r="S41" s="67"/>
      <c r="T41" s="75">
        <f>AVERAGE(T42,T49,T57:T59)</f>
        <v>50</v>
      </c>
      <c r="U41" s="67"/>
      <c r="V41" s="75">
        <f>AVERAGE(V42,V49,V57:V59)</f>
        <v>60</v>
      </c>
      <c r="W41" s="44"/>
      <c r="X41" s="75">
        <f>AVERAGE(X42,X49,X57:X59)</f>
        <v>62.857142857142854</v>
      </c>
      <c r="Y41" s="67"/>
    </row>
    <row r="42" spans="1:25" s="52" customFormat="1" ht="148.5" customHeight="1" x14ac:dyDescent="0.3">
      <c r="A42" s="31">
        <v>28</v>
      </c>
      <c r="B42" s="31"/>
      <c r="C42" s="758"/>
      <c r="D42" s="759" t="s">
        <v>641</v>
      </c>
      <c r="E42" s="759"/>
      <c r="F42" s="516" t="s">
        <v>641</v>
      </c>
      <c r="G42" s="31"/>
      <c r="H42" s="31"/>
      <c r="I42" s="31"/>
      <c r="J42" s="61">
        <f>AVERAGE(J43:J48)</f>
        <v>50</v>
      </c>
      <c r="K42" s="43"/>
      <c r="L42" s="61">
        <f>AVERAGE(L43:L48)</f>
        <v>50</v>
      </c>
      <c r="M42" s="69"/>
      <c r="N42" s="61">
        <f>AVERAGE(N43:N48)</f>
        <v>50</v>
      </c>
      <c r="O42" s="69"/>
      <c r="P42" s="61">
        <f>AVERAGE(P43:P48)</f>
        <v>50</v>
      </c>
      <c r="Q42" s="69"/>
      <c r="R42" s="61">
        <f>AVERAGE(R43:R48)</f>
        <v>50</v>
      </c>
      <c r="S42" s="69"/>
      <c r="T42" s="61">
        <f>AVERAGE(T43:T48)</f>
        <v>50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0</v>
      </c>
      <c r="K43" s="40"/>
      <c r="L43" s="60">
        <v>0</v>
      </c>
      <c r="M43" s="45"/>
      <c r="N43" s="60">
        <v>0</v>
      </c>
      <c r="O43" s="45"/>
      <c r="P43" s="60">
        <v>0</v>
      </c>
      <c r="Q43" s="45"/>
      <c r="R43" s="60">
        <v>0</v>
      </c>
      <c r="S43" s="45"/>
      <c r="T43" s="60">
        <v>0</v>
      </c>
      <c r="U43" s="45" t="s">
        <v>5185</v>
      </c>
      <c r="V43" s="45">
        <v>100</v>
      </c>
      <c r="W43" s="41"/>
      <c r="X43" s="45">
        <v>100</v>
      </c>
      <c r="Y43" s="45"/>
    </row>
    <row r="44" spans="1:25" ht="75" x14ac:dyDescent="0.25">
      <c r="A44" s="564" t="s">
        <v>554</v>
      </c>
      <c r="B44" s="564"/>
      <c r="C44" s="564"/>
      <c r="D44" s="564"/>
      <c r="E44" s="754" t="s">
        <v>6974</v>
      </c>
      <c r="F44" s="450" t="s">
        <v>96</v>
      </c>
      <c r="G44" s="12" t="s">
        <v>97</v>
      </c>
      <c r="H44" s="12" t="s">
        <v>98</v>
      </c>
      <c r="I44" s="12" t="s">
        <v>99</v>
      </c>
      <c r="J44" s="60">
        <v>100</v>
      </c>
      <c r="K44" s="40"/>
      <c r="L44" s="60">
        <v>100</v>
      </c>
      <c r="M44" s="45"/>
      <c r="N44" s="60">
        <v>100</v>
      </c>
      <c r="O44" s="45"/>
      <c r="P44" s="60">
        <v>100</v>
      </c>
      <c r="Q44" s="45"/>
      <c r="R44" s="60">
        <v>100</v>
      </c>
      <c r="S44" s="45"/>
      <c r="T44" s="60">
        <v>100</v>
      </c>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v>100</v>
      </c>
      <c r="K45" s="41" t="s">
        <v>2272</v>
      </c>
      <c r="L45" s="60">
        <v>100</v>
      </c>
      <c r="M45" s="45"/>
      <c r="N45" s="60">
        <v>100</v>
      </c>
      <c r="O45" s="45"/>
      <c r="P45" s="60">
        <v>100</v>
      </c>
      <c r="Q45" s="45"/>
      <c r="R45" s="60">
        <v>100</v>
      </c>
      <c r="S45" s="45"/>
      <c r="T45" s="60">
        <v>100</v>
      </c>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5">
        <v>0</v>
      </c>
      <c r="K46" s="41" t="s">
        <v>4880</v>
      </c>
      <c r="L46" s="60">
        <v>0</v>
      </c>
      <c r="M46" s="45"/>
      <c r="N46" s="60">
        <v>0</v>
      </c>
      <c r="O46" s="45"/>
      <c r="P46" s="60">
        <v>0</v>
      </c>
      <c r="Q46" s="45"/>
      <c r="R46" s="60">
        <v>0</v>
      </c>
      <c r="S46" s="45"/>
      <c r="T46" s="60">
        <v>0</v>
      </c>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v>100</v>
      </c>
      <c r="K47" s="41"/>
      <c r="L47" s="60">
        <v>100</v>
      </c>
      <c r="M47" s="45"/>
      <c r="N47" s="60">
        <v>100</v>
      </c>
      <c r="O47" s="45"/>
      <c r="P47" s="60">
        <v>100</v>
      </c>
      <c r="Q47" s="45"/>
      <c r="R47" s="60">
        <v>100</v>
      </c>
      <c r="S47" s="45"/>
      <c r="T47" s="60">
        <v>100</v>
      </c>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v>0</v>
      </c>
      <c r="K48" s="41"/>
      <c r="L48" s="60">
        <v>0</v>
      </c>
      <c r="M48" s="45"/>
      <c r="N48" s="60">
        <v>0</v>
      </c>
      <c r="O48" s="45"/>
      <c r="P48" s="60">
        <v>0</v>
      </c>
      <c r="Q48" s="45"/>
      <c r="R48" s="60">
        <v>0</v>
      </c>
      <c r="S48" s="45"/>
      <c r="T48" s="60">
        <v>0</v>
      </c>
      <c r="U48" s="45"/>
      <c r="V48" s="45"/>
      <c r="W48" s="41"/>
      <c r="X48" s="45"/>
      <c r="Y48" s="45"/>
    </row>
    <row r="49" spans="1:25" s="52" customFormat="1" ht="69" x14ac:dyDescent="0.25">
      <c r="A49" s="31"/>
      <c r="B49" s="31"/>
      <c r="C49" s="31"/>
      <c r="D49" s="756" t="s">
        <v>642</v>
      </c>
      <c r="E49" s="756"/>
      <c r="F49" s="517" t="s">
        <v>642</v>
      </c>
      <c r="G49" s="30"/>
      <c r="H49" s="30"/>
      <c r="I49" s="30"/>
      <c r="J49" s="61">
        <f>AVERAGE(J50:J56)</f>
        <v>50</v>
      </c>
      <c r="K49" s="43"/>
      <c r="L49" s="61">
        <f>AVERAGE(L50:L56)</f>
        <v>50</v>
      </c>
      <c r="M49" s="69"/>
      <c r="N49" s="61">
        <f>AVERAGE(N50:N56)</f>
        <v>50</v>
      </c>
      <c r="O49" s="69"/>
      <c r="P49" s="61">
        <f>AVERAGE(P50:P56)</f>
        <v>50</v>
      </c>
      <c r="Q49" s="69"/>
      <c r="R49" s="61">
        <f>AVERAGE(R50:R56)</f>
        <v>50</v>
      </c>
      <c r="S49" s="69"/>
      <c r="T49" s="61">
        <f>AVERAGE(T50:T56)</f>
        <v>50</v>
      </c>
      <c r="U49" s="69"/>
      <c r="V49" s="61">
        <f>AVERAGE(V50:V56)</f>
        <v>50</v>
      </c>
      <c r="W49" s="43"/>
      <c r="X49" s="61">
        <f>AVERAGE(X50:X56)</f>
        <v>64.285714285714292</v>
      </c>
      <c r="Y49" s="69"/>
    </row>
    <row r="50" spans="1:25" ht="195" x14ac:dyDescent="0.25">
      <c r="A50" s="564" t="s">
        <v>559</v>
      </c>
      <c r="B50" s="564"/>
      <c r="C50" s="564"/>
      <c r="D50" s="564"/>
      <c r="E50" s="754" t="s">
        <v>6976</v>
      </c>
      <c r="F50" s="450" t="s">
        <v>5114</v>
      </c>
      <c r="G50" s="12" t="s">
        <v>91</v>
      </c>
      <c r="H50" s="12" t="s">
        <v>92</v>
      </c>
      <c r="I50" s="12" t="s">
        <v>93</v>
      </c>
      <c r="J50" s="60">
        <v>0</v>
      </c>
      <c r="K50" s="47" t="s">
        <v>7197</v>
      </c>
      <c r="L50" s="65">
        <v>0</v>
      </c>
      <c r="M50" s="50"/>
      <c r="N50" s="65">
        <v>0</v>
      </c>
      <c r="O50" s="50"/>
      <c r="P50" s="65">
        <v>0</v>
      </c>
      <c r="Q50" s="50"/>
      <c r="R50" s="65">
        <v>0</v>
      </c>
      <c r="S50" s="50"/>
      <c r="T50" s="65">
        <v>0</v>
      </c>
      <c r="U50" s="50"/>
      <c r="V50" s="50">
        <v>0</v>
      </c>
      <c r="W50" s="47" t="s">
        <v>5186</v>
      </c>
      <c r="X50" s="50">
        <v>50</v>
      </c>
      <c r="Y50" s="45" t="s">
        <v>5187</v>
      </c>
    </row>
    <row r="51" spans="1:25" ht="90" x14ac:dyDescent="0.25">
      <c r="A51" s="564" t="s">
        <v>560</v>
      </c>
      <c r="B51" s="564"/>
      <c r="C51" s="564"/>
      <c r="D51" s="564"/>
      <c r="E51" s="754" t="s">
        <v>6977</v>
      </c>
      <c r="F51" s="450" t="s">
        <v>5115</v>
      </c>
      <c r="G51" s="12" t="s">
        <v>109</v>
      </c>
      <c r="H51" s="12" t="s">
        <v>94</v>
      </c>
      <c r="I51" s="12" t="s">
        <v>95</v>
      </c>
      <c r="J51" s="60">
        <v>0</v>
      </c>
      <c r="K51" s="50" t="s">
        <v>1513</v>
      </c>
      <c r="L51" s="65">
        <v>0</v>
      </c>
      <c r="M51" s="50"/>
      <c r="N51" s="65">
        <v>0</v>
      </c>
      <c r="O51" s="50"/>
      <c r="P51" s="65">
        <v>0</v>
      </c>
      <c r="Q51" s="50"/>
      <c r="R51" s="65">
        <v>0</v>
      </c>
      <c r="S51" s="50"/>
      <c r="T51" s="65">
        <v>0</v>
      </c>
      <c r="U51" s="50"/>
      <c r="V51" s="65">
        <v>0</v>
      </c>
      <c r="W51" s="47"/>
      <c r="X51" s="65">
        <v>0</v>
      </c>
      <c r="Y51" s="50"/>
    </row>
    <row r="52" spans="1:25" ht="75" x14ac:dyDescent="0.25">
      <c r="A52" s="564" t="s">
        <v>561</v>
      </c>
      <c r="B52" s="564"/>
      <c r="C52" s="564"/>
      <c r="D52" s="564"/>
      <c r="E52" s="754" t="s">
        <v>6978</v>
      </c>
      <c r="F52" s="450" t="s">
        <v>110</v>
      </c>
      <c r="G52" s="12" t="s">
        <v>91</v>
      </c>
      <c r="H52" s="12" t="s">
        <v>98</v>
      </c>
      <c r="I52" s="12" t="s">
        <v>111</v>
      </c>
      <c r="J52" s="60">
        <v>0</v>
      </c>
      <c r="K52" s="47"/>
      <c r="L52" s="50">
        <v>0</v>
      </c>
      <c r="M52" s="50"/>
      <c r="N52" s="50">
        <v>0</v>
      </c>
      <c r="O52" s="50"/>
      <c r="P52" s="50">
        <v>0</v>
      </c>
      <c r="Q52" s="50"/>
      <c r="R52" s="50">
        <v>0</v>
      </c>
      <c r="S52" s="50"/>
      <c r="T52" s="50">
        <v>0</v>
      </c>
      <c r="U52" s="50"/>
      <c r="V52" s="50">
        <v>0</v>
      </c>
      <c r="W52" s="47" t="s">
        <v>5186</v>
      </c>
      <c r="X52" s="50">
        <v>50</v>
      </c>
      <c r="Y52" s="50" t="s">
        <v>5187</v>
      </c>
    </row>
    <row r="53" spans="1:25" ht="135" x14ac:dyDescent="0.25">
      <c r="A53" s="564" t="s">
        <v>562</v>
      </c>
      <c r="B53" s="564"/>
      <c r="C53" s="564"/>
      <c r="D53" s="564"/>
      <c r="E53" s="754" t="s">
        <v>6979</v>
      </c>
      <c r="F53" s="450" t="s">
        <v>5116</v>
      </c>
      <c r="G53" s="12" t="s">
        <v>100</v>
      </c>
      <c r="H53" s="12" t="s">
        <v>101</v>
      </c>
      <c r="I53" s="12" t="s">
        <v>102</v>
      </c>
      <c r="J53" s="60">
        <v>100</v>
      </c>
      <c r="K53" s="47" t="s">
        <v>1514</v>
      </c>
      <c r="L53" s="65">
        <v>100</v>
      </c>
      <c r="M53" s="50"/>
      <c r="N53" s="65">
        <v>100</v>
      </c>
      <c r="O53" s="50"/>
      <c r="P53" s="65">
        <v>100</v>
      </c>
      <c r="Q53" s="50"/>
      <c r="R53" s="65">
        <v>100</v>
      </c>
      <c r="S53" s="6"/>
      <c r="T53" s="65">
        <v>100</v>
      </c>
      <c r="U53" s="50"/>
      <c r="V53" s="65">
        <v>100</v>
      </c>
      <c r="W53" s="47" t="s">
        <v>1515</v>
      </c>
      <c r="X53" s="65">
        <v>100</v>
      </c>
      <c r="Y53" s="50"/>
    </row>
    <row r="54" spans="1:25" ht="75" x14ac:dyDescent="0.25">
      <c r="A54" s="564" t="s">
        <v>563</v>
      </c>
      <c r="B54" s="564"/>
      <c r="C54" s="564"/>
      <c r="D54" s="564"/>
      <c r="E54" s="754" t="s">
        <v>6980</v>
      </c>
      <c r="F54" s="450" t="s">
        <v>112</v>
      </c>
      <c r="G54" s="12" t="s">
        <v>4881</v>
      </c>
      <c r="H54" s="12" t="s">
        <v>4882</v>
      </c>
      <c r="I54" s="12" t="s">
        <v>4883</v>
      </c>
      <c r="J54" s="45">
        <v>50</v>
      </c>
      <c r="K54" s="41" t="s">
        <v>1516</v>
      </c>
      <c r="L54" s="45">
        <v>50</v>
      </c>
      <c r="M54" s="45"/>
      <c r="N54" s="45">
        <v>50</v>
      </c>
      <c r="O54" s="45"/>
      <c r="P54" s="45">
        <v>50</v>
      </c>
      <c r="Q54" s="45"/>
      <c r="R54" s="45">
        <v>50</v>
      </c>
      <c r="S54" s="45"/>
      <c r="T54" s="45">
        <v>50</v>
      </c>
      <c r="U54" s="45"/>
      <c r="V54" s="45">
        <v>50</v>
      </c>
      <c r="W54" s="40"/>
      <c r="X54" s="45">
        <v>50</v>
      </c>
      <c r="Y54" s="45"/>
    </row>
    <row r="55" spans="1:25" ht="90" x14ac:dyDescent="0.25">
      <c r="A55" s="564" t="s">
        <v>564</v>
      </c>
      <c r="B55" s="564"/>
      <c r="C55" s="564"/>
      <c r="D55" s="564"/>
      <c r="E55" s="754" t="s">
        <v>6981</v>
      </c>
      <c r="F55" s="450" t="s">
        <v>4884</v>
      </c>
      <c r="G55" s="12" t="s">
        <v>36</v>
      </c>
      <c r="H55" s="12" t="s">
        <v>105</v>
      </c>
      <c r="I55" s="12" t="s">
        <v>106</v>
      </c>
      <c r="J55" s="60">
        <v>100</v>
      </c>
      <c r="K55" s="41" t="s">
        <v>1517</v>
      </c>
      <c r="L55" s="60">
        <v>100</v>
      </c>
      <c r="M55" s="41"/>
      <c r="N55" s="60">
        <v>100</v>
      </c>
      <c r="O55" s="45"/>
      <c r="P55" s="60">
        <v>100</v>
      </c>
      <c r="Q55" s="45"/>
      <c r="R55" s="60">
        <v>100</v>
      </c>
      <c r="S55" s="45"/>
      <c r="T55" s="60">
        <v>100</v>
      </c>
      <c r="U55" s="45"/>
      <c r="V55" s="60">
        <v>100</v>
      </c>
      <c r="W55" s="41"/>
      <c r="X55" s="60">
        <v>100</v>
      </c>
      <c r="Y55" s="45"/>
    </row>
    <row r="56" spans="1:25" ht="60" x14ac:dyDescent="0.25">
      <c r="A56" s="564" t="s">
        <v>565</v>
      </c>
      <c r="B56" s="564"/>
      <c r="C56" s="564"/>
      <c r="D56" s="564"/>
      <c r="E56" s="754" t="s">
        <v>6982</v>
      </c>
      <c r="F56" s="450" t="s">
        <v>330</v>
      </c>
      <c r="G56" s="12" t="s">
        <v>4885</v>
      </c>
      <c r="H56" s="12" t="s">
        <v>107</v>
      </c>
      <c r="I56" s="12" t="s">
        <v>108</v>
      </c>
      <c r="J56" s="60">
        <v>100</v>
      </c>
      <c r="K56" s="41" t="s">
        <v>1518</v>
      </c>
      <c r="L56" s="60">
        <v>100</v>
      </c>
      <c r="M56" s="45"/>
      <c r="N56" s="60">
        <v>100</v>
      </c>
      <c r="O56" s="45"/>
      <c r="P56" s="60">
        <v>100</v>
      </c>
      <c r="Q56" s="45"/>
      <c r="R56" s="60">
        <v>100</v>
      </c>
      <c r="S56" s="45"/>
      <c r="T56" s="60">
        <v>100</v>
      </c>
      <c r="U56" s="45"/>
      <c r="V56" s="60">
        <v>100</v>
      </c>
      <c r="W56" s="41"/>
      <c r="X56" s="60">
        <v>100</v>
      </c>
      <c r="Y56" s="45"/>
    </row>
    <row r="57" spans="1:25" ht="75" x14ac:dyDescent="0.25">
      <c r="A57" s="564">
        <v>30</v>
      </c>
      <c r="B57" s="564"/>
      <c r="C57" s="564"/>
      <c r="D57" s="754" t="s">
        <v>131</v>
      </c>
      <c r="E57" s="754"/>
      <c r="F57" s="450" t="s">
        <v>113</v>
      </c>
      <c r="G57" s="12" t="s">
        <v>114</v>
      </c>
      <c r="H57" s="12" t="s">
        <v>115</v>
      </c>
      <c r="I57" s="12" t="s">
        <v>116</v>
      </c>
      <c r="J57" s="60">
        <v>50</v>
      </c>
      <c r="K57" s="41"/>
      <c r="L57" s="60">
        <v>50</v>
      </c>
      <c r="M57" s="45"/>
      <c r="N57" s="60">
        <v>50</v>
      </c>
      <c r="O57" s="45"/>
      <c r="P57" s="60">
        <v>50</v>
      </c>
      <c r="Q57" s="45"/>
      <c r="R57" s="60">
        <v>50</v>
      </c>
      <c r="S57" s="45"/>
      <c r="T57" s="60">
        <v>50</v>
      </c>
      <c r="U57" s="45"/>
      <c r="V57" s="60">
        <v>50</v>
      </c>
      <c r="W57" s="41"/>
      <c r="X57" s="60">
        <v>50</v>
      </c>
      <c r="Y57" s="45"/>
    </row>
    <row r="58" spans="1:25" ht="90" x14ac:dyDescent="0.25">
      <c r="A58" s="564">
        <v>31</v>
      </c>
      <c r="B58" s="564"/>
      <c r="C58" s="564"/>
      <c r="D58" s="754" t="s">
        <v>130</v>
      </c>
      <c r="E58" s="754"/>
      <c r="F58" s="450" t="s">
        <v>117</v>
      </c>
      <c r="G58" s="12" t="s">
        <v>118</v>
      </c>
      <c r="H58" s="12" t="s">
        <v>119</v>
      </c>
      <c r="I58" s="12" t="s">
        <v>120</v>
      </c>
      <c r="J58" s="60">
        <v>50</v>
      </c>
      <c r="K58" s="41" t="s">
        <v>1519</v>
      </c>
      <c r="L58" s="60">
        <v>50</v>
      </c>
      <c r="M58" s="45"/>
      <c r="N58" s="60">
        <v>50</v>
      </c>
      <c r="O58" s="45"/>
      <c r="P58" s="60">
        <v>50</v>
      </c>
      <c r="Q58" s="41"/>
      <c r="R58" s="60">
        <v>50</v>
      </c>
      <c r="S58" s="45"/>
      <c r="T58" s="60">
        <v>50</v>
      </c>
      <c r="U58" s="45"/>
      <c r="V58" s="60">
        <v>50</v>
      </c>
      <c r="W58" s="41"/>
      <c r="X58" s="60">
        <v>50</v>
      </c>
      <c r="Y58" s="45"/>
    </row>
    <row r="59" spans="1:25" ht="105" x14ac:dyDescent="0.25">
      <c r="A59" s="564">
        <v>32</v>
      </c>
      <c r="B59" s="564"/>
      <c r="C59" s="564"/>
      <c r="D59" s="754" t="s">
        <v>129</v>
      </c>
      <c r="E59" s="754"/>
      <c r="F59" s="450" t="s">
        <v>125</v>
      </c>
      <c r="G59" s="12" t="s">
        <v>114</v>
      </c>
      <c r="H59" s="12" t="s">
        <v>126</v>
      </c>
      <c r="I59" s="12" t="s">
        <v>127</v>
      </c>
      <c r="J59" s="60">
        <v>50</v>
      </c>
      <c r="K59" s="40" t="s">
        <v>1520</v>
      </c>
      <c r="L59" s="60">
        <v>50</v>
      </c>
      <c r="M59" s="45"/>
      <c r="N59" s="60">
        <v>50</v>
      </c>
      <c r="O59" s="45"/>
      <c r="P59" s="60">
        <v>50</v>
      </c>
      <c r="Q59" s="40"/>
      <c r="R59" s="60">
        <v>50</v>
      </c>
      <c r="S59" s="41" t="s">
        <v>1521</v>
      </c>
      <c r="T59" s="60">
        <v>50</v>
      </c>
      <c r="U59" s="41"/>
      <c r="V59" s="60">
        <v>50</v>
      </c>
      <c r="W59" s="41"/>
      <c r="X59" s="60">
        <v>50</v>
      </c>
      <c r="Y59" s="45"/>
    </row>
    <row r="60" spans="1:25" s="26" customFormat="1" ht="96" customHeight="1" x14ac:dyDescent="0.25">
      <c r="A60" s="28"/>
      <c r="B60" s="28"/>
      <c r="C60" s="750" t="s">
        <v>566</v>
      </c>
      <c r="D60" s="28"/>
      <c r="E60" s="28"/>
      <c r="F60" s="901" t="s">
        <v>5020</v>
      </c>
      <c r="G60" s="751"/>
      <c r="H60" s="751"/>
      <c r="I60" s="751"/>
      <c r="J60" s="75">
        <f>AVERAGE(J61:J65)</f>
        <v>70</v>
      </c>
      <c r="K60" s="67"/>
      <c r="L60" s="75">
        <f>AVERAGE(L61:L65)</f>
        <v>70</v>
      </c>
      <c r="M60" s="67"/>
      <c r="N60" s="75">
        <f>AVERAGE(N61:N65)</f>
        <v>70</v>
      </c>
      <c r="O60" s="67"/>
      <c r="P60" s="75">
        <f>AVERAGE(P61:P65)</f>
        <v>70</v>
      </c>
      <c r="Q60" s="67"/>
      <c r="R60" s="75">
        <f>AVERAGE(R61:R65)</f>
        <v>70</v>
      </c>
      <c r="S60" s="67"/>
      <c r="T60" s="75">
        <f>AVERAGE(T61:T65)</f>
        <v>70</v>
      </c>
      <c r="U60" s="67"/>
      <c r="V60" s="75">
        <f>AVERAGE(V61:V65)</f>
        <v>70</v>
      </c>
      <c r="W60" s="44"/>
      <c r="X60" s="75">
        <f>AVERAGE(X61:X65)</f>
        <v>70</v>
      </c>
      <c r="Y60" s="67"/>
    </row>
    <row r="61" spans="1:25" ht="45" x14ac:dyDescent="0.25">
      <c r="A61" s="564">
        <v>33</v>
      </c>
      <c r="B61" s="564"/>
      <c r="C61" s="564"/>
      <c r="D61" s="754" t="s">
        <v>128</v>
      </c>
      <c r="E61" s="754"/>
      <c r="F61" s="450" t="s">
        <v>121</v>
      </c>
      <c r="G61" s="12" t="s">
        <v>122</v>
      </c>
      <c r="H61" s="12" t="s">
        <v>123</v>
      </c>
      <c r="I61" s="12" t="s">
        <v>124</v>
      </c>
      <c r="J61" s="60">
        <v>100</v>
      </c>
      <c r="K61" s="45"/>
      <c r="L61" s="60">
        <v>100</v>
      </c>
      <c r="M61" s="45"/>
      <c r="N61" s="60">
        <v>100</v>
      </c>
      <c r="O61" s="45"/>
      <c r="P61" s="60">
        <v>100</v>
      </c>
      <c r="Q61" s="45"/>
      <c r="R61" s="60">
        <v>100</v>
      </c>
      <c r="S61" s="41"/>
      <c r="T61" s="60">
        <v>100</v>
      </c>
      <c r="U61" s="41"/>
      <c r="V61" s="60">
        <v>100</v>
      </c>
      <c r="W61" s="41"/>
      <c r="X61" s="60">
        <v>100</v>
      </c>
      <c r="Y61" s="45"/>
    </row>
    <row r="62" spans="1:25" ht="60" x14ac:dyDescent="0.25">
      <c r="A62" s="564">
        <v>34</v>
      </c>
      <c r="B62" s="564"/>
      <c r="C62" s="564"/>
      <c r="D62" s="754" t="s">
        <v>132</v>
      </c>
      <c r="E62" s="754"/>
      <c r="F62" s="450" t="s">
        <v>132</v>
      </c>
      <c r="G62" s="12" t="s">
        <v>133</v>
      </c>
      <c r="H62" s="12" t="s">
        <v>134</v>
      </c>
      <c r="I62" s="12" t="s">
        <v>135</v>
      </c>
      <c r="J62" s="46">
        <v>50</v>
      </c>
      <c r="K62" s="40" t="s">
        <v>1522</v>
      </c>
      <c r="L62" s="46">
        <v>50</v>
      </c>
      <c r="M62" s="46"/>
      <c r="N62" s="46">
        <v>50</v>
      </c>
      <c r="O62" s="46"/>
      <c r="P62" s="46">
        <v>50</v>
      </c>
      <c r="Q62" s="46"/>
      <c r="R62" s="46">
        <v>50</v>
      </c>
      <c r="S62" s="46"/>
      <c r="T62" s="46">
        <v>50</v>
      </c>
      <c r="U62" s="46"/>
      <c r="V62" s="46">
        <v>50</v>
      </c>
      <c r="W62" s="40"/>
      <c r="X62" s="46">
        <v>50</v>
      </c>
      <c r="Y62" s="46"/>
    </row>
    <row r="63" spans="1:25" ht="180" x14ac:dyDescent="0.25">
      <c r="A63" s="564">
        <v>35</v>
      </c>
      <c r="B63" s="564"/>
      <c r="C63" s="564"/>
      <c r="D63" s="754" t="s">
        <v>148</v>
      </c>
      <c r="E63" s="754"/>
      <c r="F63" s="450" t="s">
        <v>136</v>
      </c>
      <c r="G63" s="12" t="s">
        <v>137</v>
      </c>
      <c r="H63" s="12" t="s">
        <v>138</v>
      </c>
      <c r="I63" s="12" t="s">
        <v>139</v>
      </c>
      <c r="J63" s="62">
        <v>0</v>
      </c>
      <c r="K63" s="46"/>
      <c r="L63" s="62">
        <v>0</v>
      </c>
      <c r="M63" s="46"/>
      <c r="N63" s="62">
        <v>0</v>
      </c>
      <c r="O63" s="46"/>
      <c r="P63" s="62">
        <v>0</v>
      </c>
      <c r="Q63" s="46"/>
      <c r="R63" s="62">
        <v>0</v>
      </c>
      <c r="S63" s="40"/>
      <c r="T63" s="62">
        <v>0</v>
      </c>
      <c r="U63" s="40"/>
      <c r="V63" s="62">
        <v>0</v>
      </c>
      <c r="W63" s="40"/>
      <c r="X63" s="62">
        <v>0</v>
      </c>
      <c r="Y63" s="46"/>
    </row>
    <row r="64" spans="1:25" ht="120" x14ac:dyDescent="0.25">
      <c r="A64" s="564">
        <v>36</v>
      </c>
      <c r="B64" s="564"/>
      <c r="C64" s="564"/>
      <c r="D64" s="754" t="s">
        <v>149</v>
      </c>
      <c r="E64" s="754"/>
      <c r="F64" s="450" t="s">
        <v>140</v>
      </c>
      <c r="G64" s="12" t="s">
        <v>141</v>
      </c>
      <c r="H64" s="12" t="s">
        <v>142</v>
      </c>
      <c r="I64" s="12" t="s">
        <v>143</v>
      </c>
      <c r="J64" s="62">
        <v>100</v>
      </c>
      <c r="K64" s="40"/>
      <c r="L64" s="62">
        <v>100</v>
      </c>
      <c r="M64" s="46"/>
      <c r="N64" s="62">
        <v>100</v>
      </c>
      <c r="O64" s="46"/>
      <c r="P64" s="62">
        <v>100</v>
      </c>
      <c r="Q64" s="40"/>
      <c r="R64" s="62">
        <v>100</v>
      </c>
      <c r="S64" s="46"/>
      <c r="T64" s="62">
        <v>100</v>
      </c>
      <c r="U64" s="46"/>
      <c r="V64" s="62">
        <v>100</v>
      </c>
      <c r="W64" s="40"/>
      <c r="X64" s="62">
        <v>100</v>
      </c>
      <c r="Y64" s="46"/>
    </row>
    <row r="65" spans="1:25" ht="105" x14ac:dyDescent="0.25">
      <c r="A65" s="564">
        <v>37</v>
      </c>
      <c r="B65" s="564"/>
      <c r="C65" s="564"/>
      <c r="D65" s="754" t="s">
        <v>150</v>
      </c>
      <c r="E65" s="754"/>
      <c r="F65" s="450" t="s">
        <v>144</v>
      </c>
      <c r="G65" s="12" t="s">
        <v>145</v>
      </c>
      <c r="H65" s="12" t="s">
        <v>146</v>
      </c>
      <c r="I65" s="12" t="s">
        <v>147</v>
      </c>
      <c r="J65" s="62">
        <v>100</v>
      </c>
      <c r="K65" s="40"/>
      <c r="L65" s="62">
        <v>100</v>
      </c>
      <c r="M65" s="46"/>
      <c r="N65" s="62">
        <v>100</v>
      </c>
      <c r="O65" s="46"/>
      <c r="P65" s="62">
        <v>100</v>
      </c>
      <c r="Q65" s="46"/>
      <c r="R65" s="62">
        <v>100</v>
      </c>
      <c r="S65" s="40"/>
      <c r="T65" s="62">
        <v>100</v>
      </c>
      <c r="U65" s="40"/>
      <c r="V65" s="62">
        <v>100</v>
      </c>
      <c r="W65" s="40"/>
      <c r="X65" s="62">
        <v>100</v>
      </c>
      <c r="Y65" s="40"/>
    </row>
    <row r="66" spans="1:25" s="26" customFormat="1" ht="102" customHeight="1" x14ac:dyDescent="0.25">
      <c r="A66" s="28"/>
      <c r="B66" s="28"/>
      <c r="C66" s="750" t="s">
        <v>567</v>
      </c>
      <c r="D66" s="28"/>
      <c r="E66" s="28"/>
      <c r="F66" s="502" t="s">
        <v>524</v>
      </c>
      <c r="G66" s="28"/>
      <c r="H66" s="28"/>
      <c r="I66" s="28"/>
      <c r="J66" s="75">
        <f>AVERAGE(J67:J72)</f>
        <v>83.333333333333329</v>
      </c>
      <c r="K66" s="44"/>
      <c r="L66" s="75">
        <f>AVERAGE(L67:L72)</f>
        <v>83.333333333333329</v>
      </c>
      <c r="M66" s="67"/>
      <c r="N66" s="75">
        <f>AVERAGE(N67:N72)</f>
        <v>83.333333333333329</v>
      </c>
      <c r="O66" s="67"/>
      <c r="P66" s="75">
        <f>AVERAGE(P67:P72)</f>
        <v>83.333333333333329</v>
      </c>
      <c r="Q66" s="67"/>
      <c r="R66" s="75">
        <f>AVERAGE(R67:R72)</f>
        <v>83.333333333333329</v>
      </c>
      <c r="S66" s="67"/>
      <c r="T66" s="75">
        <f>AVERAGE(T67:T72)</f>
        <v>83.333333333333329</v>
      </c>
      <c r="U66" s="67"/>
      <c r="V66" s="75">
        <f>AVERAGE(V67:V72)</f>
        <v>83.333333333333329</v>
      </c>
      <c r="W66" s="44"/>
      <c r="X66" s="75">
        <f>AVERAGE(X67:X72)</f>
        <v>83.333333333333329</v>
      </c>
      <c r="Y66" s="67"/>
    </row>
    <row r="67" spans="1:25" ht="86.25" x14ac:dyDescent="0.25">
      <c r="A67" s="564">
        <v>38</v>
      </c>
      <c r="B67" s="564"/>
      <c r="C67" s="564"/>
      <c r="D67" s="754" t="s">
        <v>165</v>
      </c>
      <c r="E67" s="754"/>
      <c r="F67" s="450" t="s">
        <v>7193</v>
      </c>
      <c r="G67" s="12" t="s">
        <v>151</v>
      </c>
      <c r="H67" s="12" t="s">
        <v>152</v>
      </c>
      <c r="I67" s="12" t="s">
        <v>153</v>
      </c>
      <c r="J67" s="46">
        <v>50</v>
      </c>
      <c r="K67" s="40" t="s">
        <v>1523</v>
      </c>
      <c r="L67" s="46">
        <v>50</v>
      </c>
      <c r="M67" s="46"/>
      <c r="N67" s="46">
        <v>50</v>
      </c>
      <c r="O67" s="46"/>
      <c r="P67" s="46">
        <v>50</v>
      </c>
      <c r="Q67" s="46"/>
      <c r="R67" s="46">
        <v>50</v>
      </c>
      <c r="S67" s="40" t="s">
        <v>1524</v>
      </c>
      <c r="T67" s="46">
        <v>50</v>
      </c>
      <c r="U67" s="46"/>
      <c r="V67" s="46">
        <v>50</v>
      </c>
      <c r="W67" s="40"/>
      <c r="X67" s="46">
        <v>50</v>
      </c>
      <c r="Y67" s="46"/>
    </row>
    <row r="68" spans="1:25" ht="120.75" x14ac:dyDescent="0.25">
      <c r="A68" s="564">
        <v>39</v>
      </c>
      <c r="B68" s="564"/>
      <c r="C68" s="564"/>
      <c r="D68" s="754" t="s">
        <v>162</v>
      </c>
      <c r="E68" s="754"/>
      <c r="F68" s="450" t="s">
        <v>154</v>
      </c>
      <c r="G68" s="12" t="s">
        <v>155</v>
      </c>
      <c r="H68" s="12" t="s">
        <v>7176</v>
      </c>
      <c r="I68" s="12" t="s">
        <v>114</v>
      </c>
      <c r="J68" s="62">
        <v>50</v>
      </c>
      <c r="K68" s="40" t="s">
        <v>4900</v>
      </c>
      <c r="L68" s="62">
        <v>50</v>
      </c>
      <c r="M68" s="46"/>
      <c r="N68" s="62">
        <v>50</v>
      </c>
      <c r="O68" s="46"/>
      <c r="P68" s="62">
        <v>50</v>
      </c>
      <c r="Q68" s="46"/>
      <c r="R68" s="62">
        <v>50</v>
      </c>
      <c r="S68" s="46"/>
      <c r="T68" s="62">
        <v>50</v>
      </c>
      <c r="U68" s="46"/>
      <c r="V68" s="62">
        <v>50</v>
      </c>
      <c r="W68" s="40"/>
      <c r="X68" s="62">
        <v>50</v>
      </c>
      <c r="Y68" s="46"/>
    </row>
    <row r="69" spans="1:25" ht="51.75" x14ac:dyDescent="0.25">
      <c r="A69" s="564">
        <v>40</v>
      </c>
      <c r="B69" s="564"/>
      <c r="C69" s="564"/>
      <c r="D69" s="754" t="s">
        <v>164</v>
      </c>
      <c r="E69" s="754"/>
      <c r="F69" s="450" t="s">
        <v>156</v>
      </c>
      <c r="G69" s="12" t="s">
        <v>157</v>
      </c>
      <c r="H69" s="12" t="s">
        <v>158</v>
      </c>
      <c r="I69" s="12" t="s">
        <v>114</v>
      </c>
      <c r="J69" s="46">
        <v>100</v>
      </c>
      <c r="K69" s="40"/>
      <c r="L69" s="46">
        <v>100</v>
      </c>
      <c r="M69" s="46"/>
      <c r="N69" s="46">
        <v>100</v>
      </c>
      <c r="O69" s="46"/>
      <c r="P69" s="46">
        <v>100</v>
      </c>
      <c r="Q69" s="46"/>
      <c r="R69" s="46">
        <v>100</v>
      </c>
      <c r="S69" s="40"/>
      <c r="T69" s="46">
        <v>100</v>
      </c>
      <c r="U69" s="40"/>
      <c r="V69" s="46">
        <v>100</v>
      </c>
      <c r="W69" s="40"/>
      <c r="X69" s="46">
        <v>100</v>
      </c>
      <c r="Y69" s="46"/>
    </row>
    <row r="70" spans="1:25" ht="51.75" x14ac:dyDescent="0.25">
      <c r="A70" s="564">
        <v>41</v>
      </c>
      <c r="B70" s="564"/>
      <c r="C70" s="564"/>
      <c r="D70" s="754" t="s">
        <v>159</v>
      </c>
      <c r="E70" s="754"/>
      <c r="F70" s="450" t="s">
        <v>159</v>
      </c>
      <c r="G70" s="12" t="s">
        <v>157</v>
      </c>
      <c r="H70" s="12" t="s">
        <v>158</v>
      </c>
      <c r="I70" s="12" t="s">
        <v>114</v>
      </c>
      <c r="J70" s="46">
        <v>100</v>
      </c>
      <c r="K70" s="40"/>
      <c r="L70" s="46">
        <v>100</v>
      </c>
      <c r="M70" s="46"/>
      <c r="N70" s="46">
        <v>100</v>
      </c>
      <c r="O70" s="46"/>
      <c r="P70" s="46">
        <v>100</v>
      </c>
      <c r="Q70" s="46"/>
      <c r="R70" s="46">
        <v>100</v>
      </c>
      <c r="S70" s="46"/>
      <c r="T70" s="46">
        <v>100</v>
      </c>
      <c r="U70" s="46"/>
      <c r="V70" s="46">
        <v>100</v>
      </c>
      <c r="W70" s="40"/>
      <c r="X70" s="46">
        <v>100</v>
      </c>
      <c r="Y70" s="46"/>
    </row>
    <row r="71" spans="1:25" ht="75" x14ac:dyDescent="0.25">
      <c r="A71" s="564">
        <v>42</v>
      </c>
      <c r="B71" s="564"/>
      <c r="C71" s="564"/>
      <c r="D71" s="754" t="s">
        <v>163</v>
      </c>
      <c r="E71" s="754"/>
      <c r="F71" s="450" t="s">
        <v>160</v>
      </c>
      <c r="G71" s="12" t="s">
        <v>157</v>
      </c>
      <c r="H71" s="12" t="s">
        <v>158</v>
      </c>
      <c r="I71" s="12" t="s">
        <v>114</v>
      </c>
      <c r="J71" s="46">
        <v>100</v>
      </c>
      <c r="K71" s="40"/>
      <c r="L71" s="46">
        <v>100</v>
      </c>
      <c r="M71" s="50"/>
      <c r="N71" s="46">
        <v>100</v>
      </c>
      <c r="O71" s="50"/>
      <c r="P71" s="46">
        <v>100</v>
      </c>
      <c r="Q71" s="50"/>
      <c r="R71" s="46">
        <v>100</v>
      </c>
      <c r="S71" s="50"/>
      <c r="T71" s="46">
        <v>100</v>
      </c>
      <c r="U71" s="50"/>
      <c r="V71" s="46">
        <v>100</v>
      </c>
      <c r="W71" s="47"/>
      <c r="X71" s="46">
        <v>100</v>
      </c>
      <c r="Y71" s="50"/>
    </row>
    <row r="72" spans="1:25" ht="45" x14ac:dyDescent="0.25">
      <c r="A72" s="564">
        <v>43</v>
      </c>
      <c r="B72" s="564"/>
      <c r="C72" s="564"/>
      <c r="D72" s="754" t="s">
        <v>166</v>
      </c>
      <c r="E72" s="754"/>
      <c r="F72" s="450" t="s">
        <v>161</v>
      </c>
      <c r="G72" s="12" t="s">
        <v>157</v>
      </c>
      <c r="H72" s="12" t="s">
        <v>158</v>
      </c>
      <c r="I72" s="12" t="s">
        <v>114</v>
      </c>
      <c r="J72" s="46">
        <v>100</v>
      </c>
      <c r="K72" s="41"/>
      <c r="L72" s="46">
        <v>100</v>
      </c>
      <c r="M72" s="45"/>
      <c r="N72" s="46">
        <v>100</v>
      </c>
      <c r="O72" s="45"/>
      <c r="P72" s="46">
        <v>100</v>
      </c>
      <c r="Q72" s="45"/>
      <c r="R72" s="46">
        <v>100</v>
      </c>
      <c r="S72" s="45"/>
      <c r="T72" s="46">
        <v>100</v>
      </c>
      <c r="U72" s="45"/>
      <c r="V72" s="46">
        <v>100</v>
      </c>
      <c r="W72" s="41"/>
      <c r="X72" s="46">
        <v>100</v>
      </c>
      <c r="Y72" s="45"/>
    </row>
    <row r="73" spans="1:25" s="26" customFormat="1" ht="45" x14ac:dyDescent="0.25">
      <c r="A73" s="760"/>
      <c r="B73" s="750" t="s">
        <v>568</v>
      </c>
      <c r="C73" s="28"/>
      <c r="D73" s="28"/>
      <c r="E73" s="28"/>
      <c r="F73" s="502" t="s">
        <v>525</v>
      </c>
      <c r="G73" s="28"/>
      <c r="H73" s="28"/>
      <c r="I73" s="28"/>
      <c r="J73" s="75">
        <f>AVERAGE(J74,J81,J90,J100)</f>
        <v>46.666666666666671</v>
      </c>
      <c r="K73" s="67"/>
      <c r="L73" s="75">
        <f>AVERAGE(L74,L81,L90,L100)</f>
        <v>46.666666666666671</v>
      </c>
      <c r="M73" s="67"/>
      <c r="N73" s="75">
        <f>AVERAGE(N74,N81,N90,N100)</f>
        <v>46.666666666666671</v>
      </c>
      <c r="O73" s="67"/>
      <c r="P73" s="75">
        <f>AVERAGE(P74,P81,P90,P100)</f>
        <v>46.666666666666671</v>
      </c>
      <c r="Q73" s="67"/>
      <c r="R73" s="75">
        <f>AVERAGE(R74,R81,R90,R100)</f>
        <v>46.666666666666671</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50</v>
      </c>
      <c r="K74" s="67"/>
      <c r="L74" s="75">
        <f>AVERAGE(L75:L80)</f>
        <v>50</v>
      </c>
      <c r="M74" s="67"/>
      <c r="N74" s="75">
        <f>AVERAGE(N75:N80)</f>
        <v>50</v>
      </c>
      <c r="O74" s="67"/>
      <c r="P74" s="75">
        <f>AVERAGE(P75:P80)</f>
        <v>50</v>
      </c>
      <c r="Q74" s="67"/>
      <c r="R74" s="75">
        <f>AVERAGE(R75:R80)</f>
        <v>50</v>
      </c>
      <c r="S74" s="67"/>
      <c r="T74" s="75"/>
      <c r="U74" s="67"/>
      <c r="V74" s="75"/>
      <c r="W74" s="44"/>
      <c r="X74" s="75"/>
      <c r="Y74" s="67"/>
    </row>
    <row r="75" spans="1:25" ht="409.5" x14ac:dyDescent="0.25">
      <c r="A75" s="564">
        <v>44</v>
      </c>
      <c r="B75" s="564"/>
      <c r="C75" s="564"/>
      <c r="D75" s="754" t="s">
        <v>227</v>
      </c>
      <c r="E75" s="754"/>
      <c r="F75" s="450" t="s">
        <v>5117</v>
      </c>
      <c r="G75" s="12" t="s">
        <v>167</v>
      </c>
      <c r="H75" s="12" t="s">
        <v>168</v>
      </c>
      <c r="I75" s="12" t="s">
        <v>169</v>
      </c>
      <c r="J75" s="60">
        <v>100</v>
      </c>
      <c r="K75" s="47" t="s">
        <v>4959</v>
      </c>
      <c r="L75" s="60">
        <v>100</v>
      </c>
      <c r="M75" s="45"/>
      <c r="N75" s="60">
        <v>100</v>
      </c>
      <c r="O75" s="45"/>
      <c r="P75" s="60">
        <v>100</v>
      </c>
      <c r="Q75" s="45"/>
      <c r="R75" s="60">
        <v>100</v>
      </c>
      <c r="S75" s="41" t="s">
        <v>1525</v>
      </c>
      <c r="T75" s="60"/>
      <c r="U75" s="45"/>
      <c r="V75" s="45"/>
      <c r="W75" s="41"/>
      <c r="X75" s="45"/>
      <c r="Y75" s="45"/>
    </row>
    <row r="76" spans="1:25" ht="409.5" x14ac:dyDescent="0.25">
      <c r="A76" s="564">
        <v>45</v>
      </c>
      <c r="B76" s="564"/>
      <c r="C76" s="564"/>
      <c r="D76" s="754" t="s">
        <v>228</v>
      </c>
      <c r="E76" s="754"/>
      <c r="F76" s="450" t="s">
        <v>170</v>
      </c>
      <c r="G76" s="12" t="s">
        <v>171</v>
      </c>
      <c r="H76" s="12" t="s">
        <v>172</v>
      </c>
      <c r="I76" s="12" t="s">
        <v>173</v>
      </c>
      <c r="J76" s="60">
        <v>50</v>
      </c>
      <c r="K76" s="41" t="s">
        <v>5188</v>
      </c>
      <c r="L76" s="60">
        <v>50</v>
      </c>
      <c r="M76" s="45"/>
      <c r="N76" s="60">
        <v>50</v>
      </c>
      <c r="O76" s="45"/>
      <c r="P76" s="60">
        <v>50</v>
      </c>
      <c r="Q76" s="45"/>
      <c r="R76" s="60">
        <v>50</v>
      </c>
      <c r="S76" s="41" t="s">
        <v>5188</v>
      </c>
      <c r="T76" s="60"/>
      <c r="U76" s="41"/>
      <c r="V76" s="45"/>
      <c r="W76" s="41"/>
      <c r="X76" s="45"/>
      <c r="Y76" s="45"/>
    </row>
    <row r="77" spans="1:25" ht="180" x14ac:dyDescent="0.25">
      <c r="A77" s="564">
        <v>46</v>
      </c>
      <c r="B77" s="564"/>
      <c r="C77" s="564"/>
      <c r="D77" s="754" t="s">
        <v>229</v>
      </c>
      <c r="E77" s="754"/>
      <c r="F77" s="450" t="s">
        <v>174</v>
      </c>
      <c r="G77" s="12" t="s">
        <v>175</v>
      </c>
      <c r="H77" s="12" t="s">
        <v>176</v>
      </c>
      <c r="I77" s="12" t="s">
        <v>177</v>
      </c>
      <c r="J77" s="60">
        <v>0</v>
      </c>
      <c r="K77" s="40" t="s">
        <v>1526</v>
      </c>
      <c r="L77" s="60">
        <v>0</v>
      </c>
      <c r="M77" s="45"/>
      <c r="N77" s="60">
        <v>0</v>
      </c>
      <c r="O77" s="45"/>
      <c r="P77" s="60">
        <v>0</v>
      </c>
      <c r="Q77" s="45"/>
      <c r="R77" s="60">
        <v>0</v>
      </c>
      <c r="S77" s="41"/>
      <c r="T77" s="60"/>
      <c r="U77" s="41"/>
      <c r="V77" s="45"/>
      <c r="W77" s="41"/>
      <c r="X77" s="45"/>
      <c r="Y77" s="45"/>
    </row>
    <row r="78" spans="1:25" ht="409.5" x14ac:dyDescent="0.25">
      <c r="A78" s="564">
        <v>47</v>
      </c>
      <c r="B78" s="564"/>
      <c r="C78" s="564"/>
      <c r="D78" s="754" t="s">
        <v>230</v>
      </c>
      <c r="E78" s="754"/>
      <c r="F78" s="450" t="s">
        <v>178</v>
      </c>
      <c r="G78" s="12" t="s">
        <v>171</v>
      </c>
      <c r="H78" s="12" t="s">
        <v>179</v>
      </c>
      <c r="I78" s="12" t="s">
        <v>180</v>
      </c>
      <c r="J78" s="60">
        <v>0</v>
      </c>
      <c r="K78" s="40" t="s">
        <v>4960</v>
      </c>
      <c r="L78" s="60">
        <v>0</v>
      </c>
      <c r="M78" s="45"/>
      <c r="N78" s="60">
        <v>0</v>
      </c>
      <c r="O78" s="45"/>
      <c r="P78" s="60">
        <v>0</v>
      </c>
      <c r="Q78" s="45"/>
      <c r="R78" s="60">
        <v>0</v>
      </c>
      <c r="S78" s="41" t="s">
        <v>1527</v>
      </c>
      <c r="T78" s="60"/>
      <c r="U78" s="41"/>
      <c r="V78" s="45"/>
      <c r="W78" s="41"/>
      <c r="X78" s="45"/>
      <c r="Y78" s="45"/>
    </row>
    <row r="79" spans="1:25" ht="409.5" x14ac:dyDescent="0.25">
      <c r="A79" s="564">
        <v>48</v>
      </c>
      <c r="B79" s="564"/>
      <c r="C79" s="564"/>
      <c r="D79" s="754" t="s">
        <v>231</v>
      </c>
      <c r="E79" s="754"/>
      <c r="F79" s="450" t="s">
        <v>181</v>
      </c>
      <c r="G79" s="12" t="s">
        <v>36</v>
      </c>
      <c r="H79" s="12" t="s">
        <v>176</v>
      </c>
      <c r="I79" s="12" t="s">
        <v>182</v>
      </c>
      <c r="J79" s="60">
        <v>100</v>
      </c>
      <c r="K79" s="41" t="s">
        <v>1528</v>
      </c>
      <c r="L79" s="45">
        <v>100</v>
      </c>
      <c r="M79" s="45"/>
      <c r="N79" s="45">
        <v>100</v>
      </c>
      <c r="O79" s="45"/>
      <c r="P79" s="45">
        <v>100</v>
      </c>
      <c r="Q79" s="45"/>
      <c r="R79" s="45">
        <v>100</v>
      </c>
      <c r="S79" s="41" t="s">
        <v>1528</v>
      </c>
      <c r="T79" s="45"/>
      <c r="U79" s="45"/>
      <c r="V79" s="45"/>
      <c r="W79" s="41"/>
      <c r="X79" s="45"/>
      <c r="Y79" s="45"/>
    </row>
    <row r="80" spans="1:25" ht="315" x14ac:dyDescent="0.25">
      <c r="A80" s="564">
        <v>49</v>
      </c>
      <c r="B80" s="564"/>
      <c r="C80" s="564"/>
      <c r="D80" s="754" t="s">
        <v>232</v>
      </c>
      <c r="E80" s="754"/>
      <c r="F80" s="450" t="s">
        <v>5073</v>
      </c>
      <c r="G80" s="12" t="s">
        <v>167</v>
      </c>
      <c r="H80" s="12" t="s">
        <v>168</v>
      </c>
      <c r="I80" s="12" t="s">
        <v>169</v>
      </c>
      <c r="J80" s="60">
        <v>50</v>
      </c>
      <c r="K80" s="40" t="s">
        <v>5189</v>
      </c>
      <c r="L80" s="60">
        <v>50</v>
      </c>
      <c r="M80" s="45"/>
      <c r="N80" s="60">
        <v>50</v>
      </c>
      <c r="O80" s="45"/>
      <c r="P80" s="60">
        <v>50</v>
      </c>
      <c r="Q80" s="45"/>
      <c r="R80" s="60">
        <v>50</v>
      </c>
      <c r="S80" s="41"/>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46.666666666666671</v>
      </c>
      <c r="K81" s="44"/>
      <c r="L81" s="75">
        <f>AVERAGE(L82,L83,L87:L89)</f>
        <v>46.666666666666671</v>
      </c>
      <c r="M81" s="67"/>
      <c r="N81" s="75">
        <f>AVERAGE(N82,N83,N87:N89)</f>
        <v>46.666666666666671</v>
      </c>
      <c r="O81" s="67"/>
      <c r="P81" s="75">
        <f>AVERAGE(P82,P83,P87:P89)</f>
        <v>46.666666666666671</v>
      </c>
      <c r="Q81" s="67"/>
      <c r="R81" s="75">
        <f>AVERAGE(R82,R83,R87:R89)</f>
        <v>46.666666666666671</v>
      </c>
      <c r="S81" s="67"/>
      <c r="T81" s="75" t="e">
        <f>AVERAGE(T82,T83,T87:T89)</f>
        <v>#DIV/0!</v>
      </c>
      <c r="U81" s="67"/>
      <c r="V81" s="67"/>
      <c r="W81" s="44"/>
      <c r="X81" s="67"/>
      <c r="Y81" s="67"/>
    </row>
    <row r="82" spans="1:25" ht="210" x14ac:dyDescent="0.25">
      <c r="A82" s="564">
        <v>50</v>
      </c>
      <c r="B82" s="564"/>
      <c r="C82" s="564"/>
      <c r="D82" s="754" t="s">
        <v>233</v>
      </c>
      <c r="E82" s="754"/>
      <c r="F82" s="450" t="s">
        <v>183</v>
      </c>
      <c r="G82" s="12" t="s">
        <v>184</v>
      </c>
      <c r="H82" s="12" t="s">
        <v>185</v>
      </c>
      <c r="I82" s="12" t="s">
        <v>186</v>
      </c>
      <c r="J82" s="60">
        <v>50</v>
      </c>
      <c r="K82" s="41" t="s">
        <v>1529</v>
      </c>
      <c r="L82" s="60">
        <v>50</v>
      </c>
      <c r="M82" s="45"/>
      <c r="N82" s="60">
        <v>50</v>
      </c>
      <c r="O82" s="45"/>
      <c r="P82" s="60">
        <v>50</v>
      </c>
      <c r="Q82" s="45"/>
      <c r="R82" s="60">
        <v>50</v>
      </c>
      <c r="S82" s="45"/>
      <c r="T82" s="60"/>
      <c r="U82" s="45"/>
      <c r="V82" s="45"/>
      <c r="W82" s="41"/>
      <c r="X82" s="45"/>
      <c r="Y82" s="45"/>
    </row>
    <row r="83" spans="1:25" s="52" customFormat="1" ht="86.25" x14ac:dyDescent="0.25">
      <c r="A83" s="31">
        <v>51</v>
      </c>
      <c r="B83" s="31"/>
      <c r="C83" s="31"/>
      <c r="D83" s="756" t="s">
        <v>643</v>
      </c>
      <c r="E83" s="756"/>
      <c r="F83" s="517" t="s">
        <v>643</v>
      </c>
      <c r="G83" s="30"/>
      <c r="H83" s="30"/>
      <c r="I83" s="30"/>
      <c r="J83" s="61">
        <f>AVERAGE(J84:J86)</f>
        <v>33.333333333333336</v>
      </c>
      <c r="K83" s="43"/>
      <c r="L83" s="61">
        <f>AVERAGE(L84:L86)</f>
        <v>33.333333333333336</v>
      </c>
      <c r="M83" s="69"/>
      <c r="N83" s="61">
        <f>AVERAGE(N84:N86)</f>
        <v>33.333333333333336</v>
      </c>
      <c r="O83" s="69"/>
      <c r="P83" s="61">
        <f>AVERAGE(P84:P86)</f>
        <v>33.333333333333336</v>
      </c>
      <c r="Q83" s="69"/>
      <c r="R83" s="61">
        <f>AVERAGE(R84:R86)</f>
        <v>33.333333333333336</v>
      </c>
      <c r="S83" s="69"/>
      <c r="T83" s="61" t="e">
        <f>AVERAGE(T84:T86)</f>
        <v>#DIV/0!</v>
      </c>
      <c r="U83" s="69"/>
      <c r="V83" s="69"/>
      <c r="W83" s="43"/>
      <c r="X83" s="69"/>
      <c r="Y83" s="69"/>
    </row>
    <row r="84" spans="1:25" ht="315" x14ac:dyDescent="0.25">
      <c r="A84" s="564" t="s">
        <v>5022</v>
      </c>
      <c r="B84" s="564"/>
      <c r="C84" s="564"/>
      <c r="D84" s="564"/>
      <c r="E84" s="754" t="s">
        <v>6984</v>
      </c>
      <c r="F84" s="450" t="s">
        <v>187</v>
      </c>
      <c r="G84" s="12" t="s">
        <v>175</v>
      </c>
      <c r="H84" s="12" t="s">
        <v>176</v>
      </c>
      <c r="I84" s="12" t="s">
        <v>5026</v>
      </c>
      <c r="J84" s="60">
        <v>50</v>
      </c>
      <c r="K84" s="40" t="s">
        <v>5190</v>
      </c>
      <c r="L84" s="60">
        <v>50</v>
      </c>
      <c r="M84" s="45"/>
      <c r="N84" s="60">
        <v>50</v>
      </c>
      <c r="O84" s="45"/>
      <c r="P84" s="60">
        <v>50</v>
      </c>
      <c r="Q84" s="60"/>
      <c r="R84" s="60">
        <v>50</v>
      </c>
      <c r="S84" s="41" t="s">
        <v>1530</v>
      </c>
      <c r="T84" s="60"/>
      <c r="U84" s="41"/>
      <c r="V84" s="45"/>
      <c r="W84" s="41"/>
      <c r="X84" s="45"/>
      <c r="Y84" s="45"/>
    </row>
    <row r="85" spans="1:25" ht="120" x14ac:dyDescent="0.25">
      <c r="A85" s="564" t="s">
        <v>5023</v>
      </c>
      <c r="B85" s="564"/>
      <c r="C85" s="564"/>
      <c r="D85" s="564"/>
      <c r="E85" s="754" t="s">
        <v>6983</v>
      </c>
      <c r="F85" s="450" t="s">
        <v>188</v>
      </c>
      <c r="G85" s="12" t="s">
        <v>175</v>
      </c>
      <c r="H85" s="12" t="s">
        <v>189</v>
      </c>
      <c r="I85" s="12" t="s">
        <v>190</v>
      </c>
      <c r="J85" s="65">
        <v>50</v>
      </c>
      <c r="K85" s="41" t="s">
        <v>1531</v>
      </c>
      <c r="L85" s="65">
        <v>50</v>
      </c>
      <c r="M85" s="45"/>
      <c r="N85" s="65">
        <v>50</v>
      </c>
      <c r="O85" s="45"/>
      <c r="P85" s="65">
        <v>50</v>
      </c>
      <c r="Q85" s="45"/>
      <c r="R85" s="65">
        <v>50</v>
      </c>
      <c r="S85" s="45"/>
      <c r="T85" s="60"/>
      <c r="U85" s="45"/>
      <c r="V85" s="45"/>
      <c r="W85" s="41"/>
      <c r="X85" s="45"/>
      <c r="Y85" s="45"/>
    </row>
    <row r="86" spans="1:25" ht="135" x14ac:dyDescent="0.25">
      <c r="A86" s="564" t="s">
        <v>5024</v>
      </c>
      <c r="B86" s="564"/>
      <c r="C86" s="564"/>
      <c r="D86" s="564"/>
      <c r="E86" s="754" t="s">
        <v>6985</v>
      </c>
      <c r="F86" s="450" t="s">
        <v>191</v>
      </c>
      <c r="G86" s="12" t="s">
        <v>192</v>
      </c>
      <c r="H86" s="12" t="s">
        <v>193</v>
      </c>
      <c r="I86" s="12" t="s">
        <v>194</v>
      </c>
      <c r="J86" s="60">
        <v>0</v>
      </c>
      <c r="K86" s="41"/>
      <c r="L86" s="60">
        <v>0</v>
      </c>
      <c r="M86" s="45"/>
      <c r="N86" s="60">
        <v>0</v>
      </c>
      <c r="O86" s="45"/>
      <c r="P86" s="60">
        <v>0</v>
      </c>
      <c r="Q86" s="45"/>
      <c r="R86" s="60">
        <v>0</v>
      </c>
      <c r="S86" s="45"/>
      <c r="T86" s="60"/>
      <c r="U86" s="45"/>
      <c r="V86" s="45"/>
      <c r="W86" s="41"/>
      <c r="X86" s="45"/>
      <c r="Y86" s="45"/>
    </row>
    <row r="87" spans="1:25" ht="270" x14ac:dyDescent="0.25">
      <c r="A87" s="564">
        <v>52</v>
      </c>
      <c r="B87" s="564"/>
      <c r="C87" s="564"/>
      <c r="D87" s="754" t="s">
        <v>234</v>
      </c>
      <c r="E87" s="754"/>
      <c r="F87" s="450" t="s">
        <v>195</v>
      </c>
      <c r="G87" s="12" t="s">
        <v>196</v>
      </c>
      <c r="H87" s="12" t="s">
        <v>197</v>
      </c>
      <c r="I87" s="12" t="s">
        <v>198</v>
      </c>
      <c r="J87" s="60">
        <v>100</v>
      </c>
      <c r="K87" s="41" t="s">
        <v>1532</v>
      </c>
      <c r="L87" s="60">
        <v>100</v>
      </c>
      <c r="M87" s="45"/>
      <c r="N87" s="60">
        <v>100</v>
      </c>
      <c r="O87" s="45"/>
      <c r="P87" s="60">
        <v>100</v>
      </c>
      <c r="Q87" s="45"/>
      <c r="R87" s="60">
        <v>100</v>
      </c>
      <c r="S87" s="41" t="s">
        <v>1533</v>
      </c>
      <c r="T87" s="45"/>
      <c r="U87" s="41"/>
      <c r="V87" s="45"/>
      <c r="W87" s="41"/>
      <c r="X87" s="45"/>
      <c r="Y87" s="45"/>
    </row>
    <row r="88" spans="1:25" ht="135" x14ac:dyDescent="0.25">
      <c r="A88" s="564">
        <v>53</v>
      </c>
      <c r="B88" s="564"/>
      <c r="C88" s="564"/>
      <c r="D88" s="754" t="s">
        <v>235</v>
      </c>
      <c r="E88" s="754"/>
      <c r="F88" s="450" t="s">
        <v>199</v>
      </c>
      <c r="G88" s="12" t="s">
        <v>175</v>
      </c>
      <c r="H88" s="12" t="s">
        <v>176</v>
      </c>
      <c r="I88" s="12" t="s">
        <v>200</v>
      </c>
      <c r="J88" s="60">
        <v>0</v>
      </c>
      <c r="K88" s="40" t="s">
        <v>1534</v>
      </c>
      <c r="L88" s="60">
        <v>0</v>
      </c>
      <c r="M88" s="45"/>
      <c r="N88" s="60">
        <v>0</v>
      </c>
      <c r="O88" s="45"/>
      <c r="P88" s="60">
        <v>0</v>
      </c>
      <c r="Q88" s="45"/>
      <c r="R88" s="60">
        <v>0</v>
      </c>
      <c r="S88" s="41" t="s">
        <v>1535</v>
      </c>
      <c r="T88" s="60"/>
      <c r="U88" s="41"/>
      <c r="V88" s="45"/>
      <c r="W88" s="41"/>
      <c r="X88" s="45"/>
      <c r="Y88" s="45"/>
    </row>
    <row r="89" spans="1:25" ht="270" x14ac:dyDescent="0.25">
      <c r="A89" s="564">
        <v>54</v>
      </c>
      <c r="B89" s="564"/>
      <c r="C89" s="564"/>
      <c r="D89" s="754" t="s">
        <v>236</v>
      </c>
      <c r="E89" s="754"/>
      <c r="F89" s="450" t="s">
        <v>201</v>
      </c>
      <c r="G89" s="12" t="s">
        <v>4971</v>
      </c>
      <c r="H89" s="12" t="s">
        <v>4972</v>
      </c>
      <c r="I89" s="12" t="s">
        <v>4973</v>
      </c>
      <c r="J89" s="60">
        <v>50</v>
      </c>
      <c r="K89" s="40" t="s">
        <v>1536</v>
      </c>
      <c r="L89" s="60">
        <v>50</v>
      </c>
      <c r="M89" s="45"/>
      <c r="N89" s="60">
        <v>50</v>
      </c>
      <c r="O89" s="45"/>
      <c r="P89" s="60">
        <v>50</v>
      </c>
      <c r="Q89" s="45"/>
      <c r="R89" s="60">
        <v>50</v>
      </c>
      <c r="S89" s="41" t="s">
        <v>5191</v>
      </c>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50</v>
      </c>
      <c r="K90" s="67"/>
      <c r="L90" s="75">
        <f>AVERAGE(L91,L94,L97,L98,L99)</f>
        <v>50</v>
      </c>
      <c r="M90" s="67"/>
      <c r="N90" s="75">
        <f>AVERAGE(N91,N94,N97,N98,N99)</f>
        <v>50</v>
      </c>
      <c r="O90" s="67"/>
      <c r="P90" s="75">
        <f>AVERAGE(P91,P94,P97,P98,P99)</f>
        <v>50</v>
      </c>
      <c r="Q90" s="67"/>
      <c r="R90" s="75">
        <f>AVERAGE(R91,R94,R97,R98,R99)</f>
        <v>50</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100</v>
      </c>
      <c r="K91" s="69"/>
      <c r="L91" s="61">
        <f>AVERAGE(L92,L93)</f>
        <v>100</v>
      </c>
      <c r="M91" s="69"/>
      <c r="N91" s="61">
        <f>AVERAGE(N92,N93)</f>
        <v>100</v>
      </c>
      <c r="O91" s="69"/>
      <c r="P91" s="61">
        <f>AVERAGE(P92,P93)</f>
        <v>100</v>
      </c>
      <c r="Q91" s="69"/>
      <c r="R91" s="61">
        <f>AVERAGE(R92,R93)</f>
        <v>100</v>
      </c>
      <c r="S91" s="69"/>
      <c r="T91" s="61" t="e">
        <f>AVERAGE(T92,T93)</f>
        <v>#DIV/0!</v>
      </c>
      <c r="U91" s="69"/>
      <c r="V91" s="69"/>
      <c r="W91" s="43"/>
      <c r="X91" s="69"/>
      <c r="Y91" s="69"/>
    </row>
    <row r="92" spans="1:25" ht="195" x14ac:dyDescent="0.25">
      <c r="A92" s="564" t="s">
        <v>5025</v>
      </c>
      <c r="B92" s="564"/>
      <c r="C92" s="564"/>
      <c r="D92" s="564"/>
      <c r="E92" s="754" t="s">
        <v>6986</v>
      </c>
      <c r="F92" s="450" t="s">
        <v>203</v>
      </c>
      <c r="G92" s="12" t="s">
        <v>204</v>
      </c>
      <c r="H92" s="12" t="s">
        <v>205</v>
      </c>
      <c r="I92" s="12" t="s">
        <v>5027</v>
      </c>
      <c r="J92" s="65">
        <v>100</v>
      </c>
      <c r="K92" s="47" t="s">
        <v>1537</v>
      </c>
      <c r="L92" s="65">
        <v>100</v>
      </c>
      <c r="M92" s="50"/>
      <c r="N92" s="65">
        <v>100</v>
      </c>
      <c r="O92" s="50"/>
      <c r="P92" s="65">
        <v>100</v>
      </c>
      <c r="Q92" s="50"/>
      <c r="R92" s="65">
        <v>100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5">
        <v>100</v>
      </c>
      <c r="K93" s="40" t="s">
        <v>1538</v>
      </c>
      <c r="L93" s="65">
        <v>100</v>
      </c>
      <c r="M93" s="46"/>
      <c r="N93" s="65">
        <v>100</v>
      </c>
      <c r="O93" s="46"/>
      <c r="P93" s="65">
        <v>100</v>
      </c>
      <c r="Q93" s="46"/>
      <c r="R93" s="65">
        <v>100</v>
      </c>
      <c r="S93" s="40"/>
      <c r="T93" s="46"/>
      <c r="U93" s="40"/>
      <c r="V93" s="46"/>
      <c r="W93" s="40"/>
      <c r="X93" s="46"/>
      <c r="Y93" s="46"/>
    </row>
    <row r="94" spans="1:25" s="52" customFormat="1" ht="51.75" x14ac:dyDescent="0.25">
      <c r="A94" s="31">
        <v>56</v>
      </c>
      <c r="B94" s="31"/>
      <c r="C94" s="31"/>
      <c r="D94" s="756" t="s">
        <v>645</v>
      </c>
      <c r="E94" s="756"/>
      <c r="F94" s="517" t="s">
        <v>645</v>
      </c>
      <c r="G94" s="30"/>
      <c r="H94" s="30"/>
      <c r="I94" s="30"/>
      <c r="J94" s="61">
        <f>AVERAGE(J95,J96)</f>
        <v>0</v>
      </c>
      <c r="K94" s="43"/>
      <c r="L94" s="61">
        <f>AVERAGE(L95,L96)</f>
        <v>0</v>
      </c>
      <c r="M94" s="69"/>
      <c r="N94" s="61">
        <f>AVERAGE(N95,N96)</f>
        <v>0</v>
      </c>
      <c r="O94" s="69"/>
      <c r="P94" s="61">
        <f>AVERAGE(P95,P96)</f>
        <v>0</v>
      </c>
      <c r="Q94" s="69"/>
      <c r="R94" s="61">
        <f>AVERAGE(R95,R96)</f>
        <v>0</v>
      </c>
      <c r="S94" s="43"/>
      <c r="T94" s="61" t="e">
        <f>AVERAGE(T95,T96)</f>
        <v>#DIV/0!</v>
      </c>
      <c r="U94" s="43"/>
      <c r="V94" s="69"/>
      <c r="W94" s="43"/>
      <c r="X94" s="69"/>
      <c r="Y94" s="69"/>
    </row>
    <row r="95" spans="1:25" ht="75" x14ac:dyDescent="0.25">
      <c r="A95" s="564" t="s">
        <v>572</v>
      </c>
      <c r="B95" s="564"/>
      <c r="C95" s="564"/>
      <c r="D95" s="564"/>
      <c r="E95" s="754" t="s">
        <v>6988</v>
      </c>
      <c r="F95" s="450" t="s">
        <v>207</v>
      </c>
      <c r="G95" s="12" t="s">
        <v>204</v>
      </c>
      <c r="H95" s="12" t="s">
        <v>208</v>
      </c>
      <c r="I95" s="12" t="s">
        <v>5029</v>
      </c>
      <c r="J95" s="62">
        <v>0</v>
      </c>
      <c r="K95" s="40"/>
      <c r="L95" s="62">
        <v>0</v>
      </c>
      <c r="M95" s="46"/>
      <c r="N95" s="62">
        <v>0</v>
      </c>
      <c r="O95" s="46"/>
      <c r="P95" s="62">
        <v>0</v>
      </c>
      <c r="Q95" s="46"/>
      <c r="R95" s="62">
        <v>0</v>
      </c>
      <c r="S95" s="46"/>
      <c r="T95" s="62"/>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2">
        <v>0</v>
      </c>
      <c r="K96" s="40"/>
      <c r="L96" s="62">
        <v>0</v>
      </c>
      <c r="M96" s="46"/>
      <c r="N96" s="62">
        <v>0</v>
      </c>
      <c r="O96" s="46"/>
      <c r="P96" s="62">
        <v>0</v>
      </c>
      <c r="Q96" s="46"/>
      <c r="R96" s="62">
        <v>0</v>
      </c>
      <c r="S96" s="40"/>
      <c r="T96" s="62"/>
      <c r="U96" s="40"/>
      <c r="V96" s="46"/>
      <c r="W96" s="40"/>
      <c r="X96" s="46"/>
      <c r="Y96" s="46"/>
    </row>
    <row r="97" spans="1:25" ht="150" x14ac:dyDescent="0.25">
      <c r="A97" s="564">
        <v>57</v>
      </c>
      <c r="B97" s="564"/>
      <c r="C97" s="564"/>
      <c r="D97" s="754" t="s">
        <v>4963</v>
      </c>
      <c r="E97" s="754"/>
      <c r="F97" s="450" t="s">
        <v>210</v>
      </c>
      <c r="G97" s="12" t="s">
        <v>175</v>
      </c>
      <c r="H97" s="12" t="s">
        <v>176</v>
      </c>
      <c r="I97" s="12" t="s">
        <v>211</v>
      </c>
      <c r="J97" s="62">
        <v>0</v>
      </c>
      <c r="K97" s="40"/>
      <c r="L97" s="62">
        <v>0</v>
      </c>
      <c r="M97" s="46"/>
      <c r="N97" s="62">
        <v>0</v>
      </c>
      <c r="O97" s="46"/>
      <c r="P97" s="62">
        <v>0</v>
      </c>
      <c r="Q97" s="46"/>
      <c r="R97" s="62">
        <v>0</v>
      </c>
      <c r="S97" s="46"/>
      <c r="T97" s="62"/>
      <c r="U97" s="40"/>
      <c r="V97" s="46"/>
      <c r="W97" s="40"/>
      <c r="X97" s="46"/>
      <c r="Y97" s="46"/>
    </row>
    <row r="98" spans="1:25" ht="300" x14ac:dyDescent="0.25">
      <c r="A98" s="564">
        <v>58</v>
      </c>
      <c r="B98" s="564"/>
      <c r="C98" s="564"/>
      <c r="D98" s="754" t="s">
        <v>237</v>
      </c>
      <c r="E98" s="754"/>
      <c r="F98" s="450" t="s">
        <v>212</v>
      </c>
      <c r="G98" s="12" t="s">
        <v>192</v>
      </c>
      <c r="H98" s="12" t="s">
        <v>176</v>
      </c>
      <c r="I98" s="12" t="s">
        <v>213</v>
      </c>
      <c r="J98" s="62">
        <v>50</v>
      </c>
      <c r="K98" s="40" t="s">
        <v>1539</v>
      </c>
      <c r="L98" s="62">
        <v>50</v>
      </c>
      <c r="M98" s="46"/>
      <c r="N98" s="62">
        <v>50</v>
      </c>
      <c r="O98" s="46"/>
      <c r="P98" s="62">
        <v>50</v>
      </c>
      <c r="Q98" s="46"/>
      <c r="R98" s="62">
        <v>50</v>
      </c>
      <c r="S98" s="40" t="s">
        <v>1540</v>
      </c>
      <c r="T98" s="62"/>
      <c r="U98" s="46"/>
      <c r="V98" s="46"/>
      <c r="W98" s="40"/>
      <c r="X98" s="46"/>
      <c r="Y98" s="46"/>
    </row>
    <row r="99" spans="1:25" ht="165" x14ac:dyDescent="0.25">
      <c r="A99" s="564">
        <v>59</v>
      </c>
      <c r="B99" s="564"/>
      <c r="C99" s="564"/>
      <c r="D99" s="754" t="s">
        <v>238</v>
      </c>
      <c r="E99" s="754"/>
      <c r="F99" s="450" t="s">
        <v>214</v>
      </c>
      <c r="G99" s="12" t="s">
        <v>175</v>
      </c>
      <c r="H99" s="12" t="s">
        <v>176</v>
      </c>
      <c r="I99" s="12" t="s">
        <v>202</v>
      </c>
      <c r="J99" s="60">
        <v>100</v>
      </c>
      <c r="K99" s="41" t="s">
        <v>1541</v>
      </c>
      <c r="L99" s="60">
        <v>100</v>
      </c>
      <c r="M99" s="45"/>
      <c r="N99" s="60">
        <v>100</v>
      </c>
      <c r="O99" s="45"/>
      <c r="P99" s="60">
        <v>100</v>
      </c>
      <c r="Q99" s="45"/>
      <c r="R99" s="60">
        <v>100</v>
      </c>
      <c r="S99" s="41" t="s">
        <v>1542</v>
      </c>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40</v>
      </c>
      <c r="K100" s="44"/>
      <c r="L100" s="75">
        <f>AVERAGE(L101:L105)</f>
        <v>40</v>
      </c>
      <c r="M100" s="67"/>
      <c r="N100" s="75">
        <f>AVERAGE(N101:N105)</f>
        <v>40</v>
      </c>
      <c r="O100" s="67"/>
      <c r="P100" s="75">
        <f>AVERAGE(P101:P105)</f>
        <v>40</v>
      </c>
      <c r="Q100" s="67"/>
      <c r="R100" s="75">
        <f>AVERAGE(R101:R105)</f>
        <v>40</v>
      </c>
      <c r="S100" s="67"/>
      <c r="T100" s="75" t="e">
        <f>AVERAGE(T101:T105)</f>
        <v>#DIV/0!</v>
      </c>
      <c r="U100" s="67"/>
      <c r="V100" s="67"/>
      <c r="W100" s="44"/>
      <c r="X100" s="67"/>
      <c r="Y100" s="67"/>
    </row>
    <row r="101" spans="1:25" ht="255" x14ac:dyDescent="0.25">
      <c r="A101" s="564">
        <v>60</v>
      </c>
      <c r="B101" s="564"/>
      <c r="C101" s="564"/>
      <c r="D101" s="754" t="s">
        <v>243</v>
      </c>
      <c r="E101" s="754"/>
      <c r="F101" s="450" t="s">
        <v>215</v>
      </c>
      <c r="G101" s="12" t="s">
        <v>175</v>
      </c>
      <c r="H101" s="12" t="s">
        <v>176</v>
      </c>
      <c r="I101" s="12" t="s">
        <v>216</v>
      </c>
      <c r="J101" s="62">
        <v>50</v>
      </c>
      <c r="K101" s="40" t="s">
        <v>1543</v>
      </c>
      <c r="L101" s="62">
        <v>50</v>
      </c>
      <c r="M101" s="46"/>
      <c r="N101" s="62">
        <v>50</v>
      </c>
      <c r="O101" s="46"/>
      <c r="P101" s="62">
        <v>50</v>
      </c>
      <c r="Q101" s="46"/>
      <c r="R101" s="62">
        <v>50</v>
      </c>
      <c r="S101" s="40"/>
      <c r="T101" s="62"/>
      <c r="U101" s="40"/>
      <c r="V101" s="46"/>
      <c r="W101" s="40"/>
      <c r="X101" s="46"/>
      <c r="Y101" s="46"/>
    </row>
    <row r="102" spans="1:25" ht="120" x14ac:dyDescent="0.25">
      <c r="A102" s="564">
        <v>61</v>
      </c>
      <c r="B102" s="564"/>
      <c r="C102" s="564"/>
      <c r="D102" s="754" t="s">
        <v>242</v>
      </c>
      <c r="E102" s="754"/>
      <c r="F102" s="450" t="s">
        <v>217</v>
      </c>
      <c r="G102" s="12" t="s">
        <v>218</v>
      </c>
      <c r="H102" s="12" t="s">
        <v>219</v>
      </c>
      <c r="I102" s="12" t="s">
        <v>220</v>
      </c>
      <c r="J102" s="62">
        <v>50</v>
      </c>
      <c r="K102" s="40" t="s">
        <v>1544</v>
      </c>
      <c r="L102" s="62">
        <v>50</v>
      </c>
      <c r="M102" s="46"/>
      <c r="N102" s="62">
        <v>50</v>
      </c>
      <c r="O102" s="46"/>
      <c r="P102" s="62">
        <v>50</v>
      </c>
      <c r="Q102" s="62"/>
      <c r="R102" s="62">
        <v>50</v>
      </c>
      <c r="S102" s="40"/>
      <c r="T102" s="62"/>
      <c r="U102" s="40"/>
      <c r="V102" s="46"/>
      <c r="W102" s="40"/>
      <c r="X102" s="46"/>
      <c r="Y102" s="46"/>
    </row>
    <row r="103" spans="1:25" ht="330" x14ac:dyDescent="0.25">
      <c r="A103" s="564">
        <v>62</v>
      </c>
      <c r="B103" s="564"/>
      <c r="C103" s="564"/>
      <c r="D103" s="754" t="s">
        <v>241</v>
      </c>
      <c r="E103" s="754"/>
      <c r="F103" s="450" t="s">
        <v>221</v>
      </c>
      <c r="G103" s="12" t="s">
        <v>175</v>
      </c>
      <c r="H103" s="12" t="s">
        <v>222</v>
      </c>
      <c r="I103" s="12" t="s">
        <v>202</v>
      </c>
      <c r="J103" s="62">
        <v>0</v>
      </c>
      <c r="K103" s="40" t="s">
        <v>1545</v>
      </c>
      <c r="L103" s="62">
        <v>0</v>
      </c>
      <c r="M103" s="46"/>
      <c r="N103" s="62">
        <v>0</v>
      </c>
      <c r="O103" s="46"/>
      <c r="P103" s="62">
        <v>0</v>
      </c>
      <c r="Q103" s="46"/>
      <c r="R103" s="62">
        <v>0</v>
      </c>
      <c r="S103" s="46"/>
      <c r="T103" s="62"/>
      <c r="U103" s="46"/>
      <c r="V103" s="46"/>
      <c r="W103" s="40"/>
      <c r="X103" s="46"/>
      <c r="Y103" s="46"/>
    </row>
    <row r="104" spans="1:25" ht="270" x14ac:dyDescent="0.25">
      <c r="A104" s="564">
        <v>63</v>
      </c>
      <c r="B104" s="564"/>
      <c r="C104" s="564"/>
      <c r="D104" s="754" t="s">
        <v>240</v>
      </c>
      <c r="E104" s="754"/>
      <c r="F104" s="450" t="s">
        <v>223</v>
      </c>
      <c r="G104" s="12" t="s">
        <v>224</v>
      </c>
      <c r="H104" s="12" t="s">
        <v>225</v>
      </c>
      <c r="I104" s="12" t="s">
        <v>226</v>
      </c>
      <c r="J104" s="46">
        <v>50</v>
      </c>
      <c r="K104" s="40" t="s">
        <v>1546</v>
      </c>
      <c r="L104" s="46">
        <v>50</v>
      </c>
      <c r="M104" s="46"/>
      <c r="N104" s="46">
        <v>50</v>
      </c>
      <c r="O104" s="46"/>
      <c r="P104" s="46">
        <v>50</v>
      </c>
      <c r="Q104" s="62"/>
      <c r="R104" s="46">
        <v>50</v>
      </c>
      <c r="S104" s="46"/>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46">
        <v>50</v>
      </c>
      <c r="K105" s="40" t="s">
        <v>1547</v>
      </c>
      <c r="L105" s="46">
        <v>50</v>
      </c>
      <c r="M105" s="46"/>
      <c r="N105" s="46">
        <v>50</v>
      </c>
      <c r="O105" s="46"/>
      <c r="P105" s="46">
        <v>50</v>
      </c>
      <c r="Q105" s="46"/>
      <c r="R105" s="46">
        <v>50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63.125</v>
      </c>
      <c r="K106" s="67"/>
      <c r="L106" s="75">
        <f>AVERAGE(L107,L112,L115,L140)</f>
        <v>62.5</v>
      </c>
      <c r="M106" s="67"/>
      <c r="N106" s="75">
        <f>AVERAGE(N107,N112,N115,N140)</f>
        <v>62.5</v>
      </c>
      <c r="O106" s="67"/>
      <c r="P106" s="75">
        <f>AVERAGE(P107,P112,P115,P140)</f>
        <v>61.40625</v>
      </c>
      <c r="Q106" s="67"/>
      <c r="R106" s="75">
        <f>AVERAGE(R107,R112,R115,R140)</f>
        <v>61.25</v>
      </c>
      <c r="S106" s="67"/>
      <c r="T106" s="75">
        <f>AVERAGE(T107,T112,T115,T140)</f>
        <v>61.25</v>
      </c>
      <c r="U106" s="67"/>
      <c r="V106" s="75">
        <f>AVERAGE(V107,V112,V115,V140)</f>
        <v>61.25</v>
      </c>
      <c r="W106" s="44"/>
      <c r="X106" s="75">
        <f>AVERAGE(X107,X112,X115,X140)</f>
        <v>61.25</v>
      </c>
      <c r="Y106" s="67"/>
    </row>
    <row r="107" spans="1:25" s="26" customFormat="1" ht="144.75" customHeight="1" x14ac:dyDescent="0.25">
      <c r="A107" s="28"/>
      <c r="B107" s="28"/>
      <c r="C107" s="750" t="s">
        <v>576</v>
      </c>
      <c r="D107" s="28"/>
      <c r="E107" s="28"/>
      <c r="F107" s="502" t="s">
        <v>5031</v>
      </c>
      <c r="G107" s="28"/>
      <c r="H107" s="28"/>
      <c r="I107" s="28"/>
      <c r="J107" s="75">
        <f>AVERAGE(J108:J111)</f>
        <v>0</v>
      </c>
      <c r="K107" s="67"/>
      <c r="L107" s="75">
        <f>AVERAGE(L108:L111)</f>
        <v>0</v>
      </c>
      <c r="M107" s="67"/>
      <c r="N107" s="75">
        <f>AVERAGE(N108:N111)</f>
        <v>0</v>
      </c>
      <c r="O107" s="67"/>
      <c r="P107" s="75">
        <f>AVERAGE(P108:P111)</f>
        <v>0</v>
      </c>
      <c r="Q107" s="67"/>
      <c r="R107" s="75">
        <f>AVERAGE(R108:R111)</f>
        <v>0</v>
      </c>
      <c r="S107" s="67"/>
      <c r="T107" s="75">
        <f>AVERAGE(T108:T111)</f>
        <v>0</v>
      </c>
      <c r="U107" s="67"/>
      <c r="V107" s="75">
        <f>AVERAGE(V108:V111)</f>
        <v>0</v>
      </c>
      <c r="W107" s="44"/>
      <c r="X107" s="75">
        <f>AVERAGE(X108:X111)</f>
        <v>0</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5"/>
      <c r="N108" s="60">
        <v>0</v>
      </c>
      <c r="O108" s="45"/>
      <c r="P108" s="60">
        <v>0</v>
      </c>
      <c r="Q108" s="45"/>
      <c r="R108" s="60">
        <v>0</v>
      </c>
      <c r="S108" s="45"/>
      <c r="T108" s="60">
        <v>0</v>
      </c>
      <c r="U108" s="45"/>
      <c r="V108" s="60">
        <v>0</v>
      </c>
      <c r="W108" s="41"/>
      <c r="X108" s="60">
        <v>0</v>
      </c>
      <c r="Y108" s="45"/>
    </row>
    <row r="109" spans="1:25" ht="120" x14ac:dyDescent="0.25">
      <c r="A109" s="564">
        <v>66</v>
      </c>
      <c r="B109" s="564"/>
      <c r="C109" s="564"/>
      <c r="D109" s="754" t="s">
        <v>304</v>
      </c>
      <c r="E109" s="754"/>
      <c r="F109" s="450" t="s">
        <v>5503</v>
      </c>
      <c r="G109" s="12" t="s">
        <v>248</v>
      </c>
      <c r="H109" s="12" t="s">
        <v>249</v>
      </c>
      <c r="I109" s="12" t="s">
        <v>247</v>
      </c>
      <c r="J109" s="60">
        <v>0</v>
      </c>
      <c r="K109" s="399" t="s">
        <v>1548</v>
      </c>
      <c r="L109" s="60">
        <v>0</v>
      </c>
      <c r="M109" s="45"/>
      <c r="N109" s="60">
        <v>0</v>
      </c>
      <c r="O109" s="45"/>
      <c r="P109" s="60">
        <v>0</v>
      </c>
      <c r="Q109" s="45"/>
      <c r="R109" s="60">
        <v>0</v>
      </c>
      <c r="S109" s="399" t="s">
        <v>1549</v>
      </c>
      <c r="T109" s="60">
        <v>0</v>
      </c>
      <c r="U109" s="45"/>
      <c r="V109" s="60">
        <v>0</v>
      </c>
      <c r="W109" s="41"/>
      <c r="X109" s="60">
        <v>0</v>
      </c>
      <c r="Y109" s="45"/>
    </row>
    <row r="110" spans="1:25" ht="120" x14ac:dyDescent="0.25">
      <c r="A110" s="564">
        <v>67</v>
      </c>
      <c r="B110" s="564"/>
      <c r="C110" s="564"/>
      <c r="D110" s="754" t="s">
        <v>306</v>
      </c>
      <c r="E110" s="754"/>
      <c r="F110" s="450" t="s">
        <v>250</v>
      </c>
      <c r="G110" s="12" t="s">
        <v>248</v>
      </c>
      <c r="H110" s="12" t="s">
        <v>251</v>
      </c>
      <c r="I110" s="12" t="s">
        <v>247</v>
      </c>
      <c r="J110" s="60">
        <v>0</v>
      </c>
      <c r="K110" s="399" t="s">
        <v>1550</v>
      </c>
      <c r="L110" s="60">
        <v>0</v>
      </c>
      <c r="M110" s="45"/>
      <c r="N110" s="60">
        <v>0</v>
      </c>
      <c r="O110" s="45"/>
      <c r="P110" s="60">
        <v>0</v>
      </c>
      <c r="Q110" s="45"/>
      <c r="R110" s="60">
        <v>0</v>
      </c>
      <c r="S110" s="41"/>
      <c r="T110" s="60">
        <v>0</v>
      </c>
      <c r="U110" s="41"/>
      <c r="V110" s="60">
        <v>0</v>
      </c>
      <c r="W110" s="41"/>
      <c r="X110" s="60">
        <v>0</v>
      </c>
      <c r="Y110" s="45"/>
    </row>
    <row r="111" spans="1:25" ht="45" x14ac:dyDescent="0.25">
      <c r="A111" s="564">
        <v>68</v>
      </c>
      <c r="B111" s="564"/>
      <c r="C111" s="564"/>
      <c r="D111" s="754" t="s">
        <v>305</v>
      </c>
      <c r="E111" s="754"/>
      <c r="F111" s="450" t="s">
        <v>252</v>
      </c>
      <c r="G111" s="12" t="s">
        <v>253</v>
      </c>
      <c r="H111" s="12" t="s">
        <v>254</v>
      </c>
      <c r="I111" s="12" t="s">
        <v>255</v>
      </c>
      <c r="J111" s="60">
        <v>0</v>
      </c>
      <c r="K111" s="399" t="s">
        <v>1550</v>
      </c>
      <c r="L111" s="60">
        <v>0</v>
      </c>
      <c r="M111" s="45"/>
      <c r="N111" s="60">
        <v>0</v>
      </c>
      <c r="O111" s="45"/>
      <c r="P111" s="60">
        <v>0</v>
      </c>
      <c r="Q111" s="45"/>
      <c r="R111" s="60">
        <v>0</v>
      </c>
      <c r="S111" s="45"/>
      <c r="T111" s="60">
        <v>0</v>
      </c>
      <c r="U111" s="45"/>
      <c r="V111" s="60">
        <v>0</v>
      </c>
      <c r="W111" s="41"/>
      <c r="X111" s="60">
        <v>0</v>
      </c>
      <c r="Y111" s="45"/>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41"/>
      <c r="L113" s="60">
        <v>100</v>
      </c>
      <c r="M113" s="45"/>
      <c r="N113" s="60">
        <v>100</v>
      </c>
      <c r="O113" s="45"/>
      <c r="P113" s="60">
        <v>100</v>
      </c>
      <c r="Q113" s="45"/>
      <c r="R113" s="60">
        <v>100</v>
      </c>
      <c r="S113" s="45"/>
      <c r="T113" s="60">
        <v>100</v>
      </c>
      <c r="U113" s="45"/>
      <c r="V113" s="60">
        <v>100</v>
      </c>
      <c r="W113" s="41"/>
      <c r="X113" s="60">
        <v>100</v>
      </c>
      <c r="Y113" s="45"/>
    </row>
    <row r="114" spans="1:25" ht="255" x14ac:dyDescent="0.25">
      <c r="A114" s="564">
        <v>70</v>
      </c>
      <c r="B114" s="564"/>
      <c r="C114" s="564"/>
      <c r="D114" s="754" t="s">
        <v>308</v>
      </c>
      <c r="E114" s="754"/>
      <c r="F114" s="450" t="s">
        <v>259</v>
      </c>
      <c r="G114" s="12" t="s">
        <v>260</v>
      </c>
      <c r="H114" s="12" t="s">
        <v>261</v>
      </c>
      <c r="I114" s="12" t="s">
        <v>262</v>
      </c>
      <c r="J114" s="60">
        <v>100</v>
      </c>
      <c r="K114" s="41"/>
      <c r="L114" s="60">
        <v>100</v>
      </c>
      <c r="M114" s="45"/>
      <c r="N114" s="60">
        <v>100</v>
      </c>
      <c r="O114" s="41"/>
      <c r="P114" s="60">
        <v>100</v>
      </c>
      <c r="Q114" s="45"/>
      <c r="R114" s="60">
        <v>100</v>
      </c>
      <c r="S114" s="128" t="s">
        <v>1551</v>
      </c>
      <c r="T114" s="60">
        <v>100</v>
      </c>
      <c r="U114" s="45"/>
      <c r="V114" s="60">
        <v>100</v>
      </c>
      <c r="W114" s="41"/>
      <c r="X114" s="60">
        <v>100</v>
      </c>
      <c r="Y114" s="398" t="s">
        <v>1552</v>
      </c>
    </row>
    <row r="115" spans="1:25" s="26" customFormat="1" ht="72" customHeight="1" x14ac:dyDescent="0.25">
      <c r="A115" s="28"/>
      <c r="B115" s="28"/>
      <c r="C115" s="750" t="s">
        <v>578</v>
      </c>
      <c r="D115" s="28"/>
      <c r="E115" s="1023"/>
      <c r="F115" s="762" t="s">
        <v>530</v>
      </c>
      <c r="G115" s="751"/>
      <c r="H115" s="751"/>
      <c r="I115" s="751"/>
      <c r="J115" s="75">
        <f>AVERAGE(J116,J122,J128,J134)</f>
        <v>62.5</v>
      </c>
      <c r="K115" s="44"/>
      <c r="L115" s="75">
        <f>AVERAGE(L116,L122,L128,L134)</f>
        <v>60</v>
      </c>
      <c r="M115" s="67"/>
      <c r="N115" s="75">
        <f>AVERAGE(N116,N122,N128,N134)</f>
        <v>60</v>
      </c>
      <c r="O115" s="67"/>
      <c r="P115" s="75">
        <f>AVERAGE(P116,P122,P128,P134)</f>
        <v>55.625</v>
      </c>
      <c r="Q115" s="67"/>
      <c r="R115" s="75">
        <f>AVERAGE(R116,R122,R128,R134)</f>
        <v>55</v>
      </c>
      <c r="S115" s="67"/>
      <c r="T115" s="75">
        <f>AVERAGE(T116,T122,T128,T134)</f>
        <v>55</v>
      </c>
      <c r="U115" s="67"/>
      <c r="V115" s="75">
        <f>AVERAGE(V116,V122,V128,V134)</f>
        <v>55</v>
      </c>
      <c r="W115" s="44"/>
      <c r="X115" s="75">
        <f>AVERAGE(X116,X122,X128,X134)</f>
        <v>55</v>
      </c>
      <c r="Y115" s="67"/>
    </row>
    <row r="116" spans="1:25" s="52" customFormat="1" ht="72" customHeight="1" x14ac:dyDescent="0.25">
      <c r="A116" s="31">
        <v>71</v>
      </c>
      <c r="B116" s="31"/>
      <c r="C116" s="758"/>
      <c r="D116" s="763" t="s">
        <v>646</v>
      </c>
      <c r="E116" s="763"/>
      <c r="F116" s="764" t="s">
        <v>646</v>
      </c>
      <c r="G116" s="30"/>
      <c r="H116" s="30"/>
      <c r="I116" s="30"/>
      <c r="J116" s="61">
        <f>AVERAGE(J117:J121)</f>
        <v>30</v>
      </c>
      <c r="K116" s="43"/>
      <c r="L116" s="61">
        <f>AVERAGE(L117:L121)</f>
        <v>30</v>
      </c>
      <c r="M116" s="69"/>
      <c r="N116" s="61">
        <f>AVERAGE(N117:N121)</f>
        <v>30</v>
      </c>
      <c r="O116" s="69"/>
      <c r="P116" s="61">
        <f>AVERAGE(P117:P121)</f>
        <v>12.5</v>
      </c>
      <c r="Q116" s="69"/>
      <c r="R116" s="61">
        <f>AVERAGE(R117:R121)</f>
        <v>10</v>
      </c>
      <c r="S116" s="69"/>
      <c r="T116" s="61">
        <f>AVERAGE(T117:T121)</f>
        <v>10</v>
      </c>
      <c r="U116" s="69"/>
      <c r="V116" s="61">
        <f>AVERAGE(V117:V121)</f>
        <v>10</v>
      </c>
      <c r="W116" s="43"/>
      <c r="X116" s="61">
        <f>AVERAGE(X117:X121)</f>
        <v>10</v>
      </c>
      <c r="Y116" s="69"/>
    </row>
    <row r="117" spans="1:25" ht="360" x14ac:dyDescent="0.25">
      <c r="A117" s="564" t="s">
        <v>5033</v>
      </c>
      <c r="B117" s="564"/>
      <c r="C117" s="564"/>
      <c r="D117" s="564"/>
      <c r="E117" s="754" t="s">
        <v>6991</v>
      </c>
      <c r="F117" s="450" t="s">
        <v>263</v>
      </c>
      <c r="G117" s="12" t="s">
        <v>5034</v>
      </c>
      <c r="H117" s="12" t="s">
        <v>5035</v>
      </c>
      <c r="I117" s="12" t="s">
        <v>5036</v>
      </c>
      <c r="J117" s="60">
        <v>100</v>
      </c>
      <c r="K117" s="41" t="s">
        <v>1553</v>
      </c>
      <c r="L117" s="60">
        <v>100</v>
      </c>
      <c r="M117" s="45"/>
      <c r="N117" s="60">
        <v>100</v>
      </c>
      <c r="O117" s="45"/>
      <c r="P117" s="60" t="s">
        <v>7302</v>
      </c>
      <c r="Q117" s="41" t="s">
        <v>1553</v>
      </c>
      <c r="R117" s="60">
        <v>50</v>
      </c>
      <c r="S117" s="41" t="s">
        <v>6960</v>
      </c>
      <c r="T117" s="60">
        <v>50</v>
      </c>
      <c r="U117" s="45"/>
      <c r="V117" s="60">
        <v>50</v>
      </c>
      <c r="W117" s="41"/>
      <c r="X117" s="60">
        <v>50</v>
      </c>
      <c r="Y117" s="41"/>
    </row>
    <row r="118" spans="1:25" ht="195" x14ac:dyDescent="0.25">
      <c r="A118" s="564" t="s">
        <v>5037</v>
      </c>
      <c r="B118" s="564"/>
      <c r="C118" s="564"/>
      <c r="D118" s="564"/>
      <c r="E118" s="754" t="s">
        <v>6990</v>
      </c>
      <c r="F118" s="450" t="s">
        <v>264</v>
      </c>
      <c r="G118" s="12" t="s">
        <v>265</v>
      </c>
      <c r="H118" s="12" t="s">
        <v>266</v>
      </c>
      <c r="I118" s="12" t="s">
        <v>267</v>
      </c>
      <c r="J118" s="60">
        <v>0</v>
      </c>
      <c r="K118" s="41" t="s">
        <v>1554</v>
      </c>
      <c r="L118" s="60">
        <v>0</v>
      </c>
      <c r="M118" s="45"/>
      <c r="N118" s="60">
        <v>0</v>
      </c>
      <c r="O118" s="45"/>
      <c r="P118" s="60">
        <v>0</v>
      </c>
      <c r="Q118" s="45"/>
      <c r="R118" s="45">
        <v>0</v>
      </c>
      <c r="S118" s="47" t="s">
        <v>1555</v>
      </c>
      <c r="T118" s="45">
        <v>0</v>
      </c>
      <c r="U118" s="45"/>
      <c r="V118" s="45">
        <v>0</v>
      </c>
      <c r="W118" s="41"/>
      <c r="X118" s="45">
        <v>0</v>
      </c>
      <c r="Y118" s="45"/>
    </row>
    <row r="119" spans="1:25" ht="45" x14ac:dyDescent="0.25">
      <c r="A119" s="564" t="s">
        <v>5038</v>
      </c>
      <c r="B119" s="564"/>
      <c r="C119" s="564"/>
      <c r="D119" s="564"/>
      <c r="E119" s="754" t="s">
        <v>6992</v>
      </c>
      <c r="F119" s="450" t="s">
        <v>268</v>
      </c>
      <c r="G119" s="12" t="s">
        <v>269</v>
      </c>
      <c r="H119" s="12" t="s">
        <v>270</v>
      </c>
      <c r="I119" s="12" t="s">
        <v>271</v>
      </c>
      <c r="J119" s="60">
        <v>0</v>
      </c>
      <c r="K119" s="911" t="s">
        <v>1556</v>
      </c>
      <c r="L119" s="60">
        <v>0</v>
      </c>
      <c r="M119" s="45"/>
      <c r="N119" s="60">
        <v>0</v>
      </c>
      <c r="O119" s="45"/>
      <c r="P119" s="60">
        <v>0</v>
      </c>
      <c r="Q119" s="45"/>
      <c r="R119" s="60">
        <v>0</v>
      </c>
      <c r="S119" s="47" t="s">
        <v>1557</v>
      </c>
      <c r="T119" s="60">
        <v>0</v>
      </c>
      <c r="U119" s="45"/>
      <c r="V119" s="60">
        <v>0</v>
      </c>
      <c r="W119" s="41"/>
      <c r="X119" s="60">
        <v>0</v>
      </c>
      <c r="Y119" s="45"/>
    </row>
    <row r="120" spans="1:25" ht="180" x14ac:dyDescent="0.25">
      <c r="A120" s="564" t="s">
        <v>5039</v>
      </c>
      <c r="B120" s="564"/>
      <c r="C120" s="564"/>
      <c r="D120" s="564"/>
      <c r="E120" s="754" t="s">
        <v>6993</v>
      </c>
      <c r="F120" s="450" t="s">
        <v>272</v>
      </c>
      <c r="G120" s="12" t="s">
        <v>273</v>
      </c>
      <c r="H120" s="12" t="s">
        <v>274</v>
      </c>
      <c r="I120" s="12" t="s">
        <v>275</v>
      </c>
      <c r="J120" s="60">
        <v>0</v>
      </c>
      <c r="K120" s="41" t="s">
        <v>1558</v>
      </c>
      <c r="L120" s="60">
        <v>0</v>
      </c>
      <c r="M120" s="45"/>
      <c r="N120" s="60">
        <v>0</v>
      </c>
      <c r="O120" s="45"/>
      <c r="P120" s="60">
        <v>0</v>
      </c>
      <c r="Q120" s="45"/>
      <c r="R120" s="60">
        <v>0</v>
      </c>
      <c r="S120" s="45"/>
      <c r="T120" s="60">
        <v>0</v>
      </c>
      <c r="U120" s="45"/>
      <c r="V120" s="60">
        <v>0</v>
      </c>
      <c r="W120" s="41"/>
      <c r="X120" s="60">
        <v>0</v>
      </c>
      <c r="Y120" s="45"/>
    </row>
    <row r="121" spans="1:25" ht="120" x14ac:dyDescent="0.25">
      <c r="A121" s="564" t="s">
        <v>5040</v>
      </c>
      <c r="B121" s="564"/>
      <c r="C121" s="564"/>
      <c r="D121" s="564"/>
      <c r="E121" s="754" t="s">
        <v>6994</v>
      </c>
      <c r="F121" s="450" t="s">
        <v>276</v>
      </c>
      <c r="G121" s="12" t="s">
        <v>277</v>
      </c>
      <c r="H121" s="12" t="s">
        <v>278</v>
      </c>
      <c r="I121" s="12" t="s">
        <v>5119</v>
      </c>
      <c r="J121" s="60">
        <v>50</v>
      </c>
      <c r="K121" s="911" t="s">
        <v>1559</v>
      </c>
      <c r="L121" s="60">
        <v>50</v>
      </c>
      <c r="M121" s="45"/>
      <c r="N121" s="60">
        <v>50</v>
      </c>
      <c r="O121" s="45"/>
      <c r="P121" s="60">
        <v>50</v>
      </c>
      <c r="Q121" s="45"/>
      <c r="R121" s="60">
        <v>0</v>
      </c>
      <c r="S121" s="47" t="s">
        <v>1560</v>
      </c>
      <c r="T121" s="60">
        <v>0</v>
      </c>
      <c r="U121" s="45"/>
      <c r="V121" s="60">
        <v>0</v>
      </c>
      <c r="W121" s="41"/>
      <c r="X121" s="60">
        <v>0</v>
      </c>
      <c r="Y121" s="45"/>
    </row>
    <row r="122" spans="1:25" s="52" customFormat="1" ht="69" x14ac:dyDescent="0.25">
      <c r="A122" s="31">
        <v>72</v>
      </c>
      <c r="B122" s="31"/>
      <c r="C122" s="31"/>
      <c r="D122" s="763" t="s">
        <v>6995</v>
      </c>
      <c r="E122" s="763"/>
      <c r="F122" s="517" t="s">
        <v>647</v>
      </c>
      <c r="G122" s="30"/>
      <c r="H122" s="30"/>
      <c r="I122" s="30"/>
      <c r="J122" s="61">
        <f>AVERAGE(J123:J127)</f>
        <v>80</v>
      </c>
      <c r="K122" s="43"/>
      <c r="L122" s="61">
        <f>AVERAGE(L123:L127)</f>
        <v>70</v>
      </c>
      <c r="M122" s="69"/>
      <c r="N122" s="61">
        <f>AVERAGE(N123:N127)</f>
        <v>70</v>
      </c>
      <c r="O122" s="69"/>
      <c r="P122" s="61">
        <f>AVERAGE(P123:P127)</f>
        <v>70</v>
      </c>
      <c r="Q122" s="69"/>
      <c r="R122" s="61">
        <f>AVERAGE(R123:R127)</f>
        <v>70</v>
      </c>
      <c r="S122" s="69"/>
      <c r="T122" s="61">
        <f>AVERAGE(T123:T127)</f>
        <v>70</v>
      </c>
      <c r="U122" s="69"/>
      <c r="V122" s="61">
        <f>AVERAGE(V123:V127)</f>
        <v>70</v>
      </c>
      <c r="W122" s="43"/>
      <c r="X122" s="61">
        <f>AVERAGE(X123:X127)</f>
        <v>70</v>
      </c>
      <c r="Y122" s="69"/>
    </row>
    <row r="123" spans="1:25" ht="409.5" x14ac:dyDescent="0.25">
      <c r="A123" s="564" t="s">
        <v>579</v>
      </c>
      <c r="B123" s="564"/>
      <c r="C123" s="564"/>
      <c r="D123" s="564"/>
      <c r="E123" s="754" t="s">
        <v>6991</v>
      </c>
      <c r="F123" s="450" t="s">
        <v>279</v>
      </c>
      <c r="G123" s="12" t="s">
        <v>5041</v>
      </c>
      <c r="H123" s="12" t="s">
        <v>5042</v>
      </c>
      <c r="I123" s="12" t="s">
        <v>5043</v>
      </c>
      <c r="J123" s="60">
        <v>100</v>
      </c>
      <c r="K123" s="47" t="s">
        <v>1561</v>
      </c>
      <c r="L123" s="60">
        <v>50</v>
      </c>
      <c r="M123" s="45"/>
      <c r="N123" s="60">
        <v>50</v>
      </c>
      <c r="O123" s="45"/>
      <c r="P123" s="60">
        <v>50</v>
      </c>
      <c r="Q123" s="45"/>
      <c r="R123" s="60">
        <v>50</v>
      </c>
      <c r="S123" s="47" t="s">
        <v>1562</v>
      </c>
      <c r="T123" s="60">
        <v>50</v>
      </c>
      <c r="U123" s="45"/>
      <c r="V123" s="60">
        <v>50</v>
      </c>
      <c r="W123" s="41"/>
      <c r="X123" s="60">
        <v>50</v>
      </c>
      <c r="Y123" s="45"/>
    </row>
    <row r="124" spans="1:25" ht="120" x14ac:dyDescent="0.25">
      <c r="A124" s="564" t="s">
        <v>580</v>
      </c>
      <c r="B124" s="564"/>
      <c r="C124" s="564"/>
      <c r="D124" s="564"/>
      <c r="E124" s="754" t="s">
        <v>6990</v>
      </c>
      <c r="F124" s="450" t="s">
        <v>280</v>
      </c>
      <c r="G124" s="12" t="s">
        <v>281</v>
      </c>
      <c r="H124" s="12" t="s">
        <v>282</v>
      </c>
      <c r="I124" s="12" t="s">
        <v>267</v>
      </c>
      <c r="J124" s="60">
        <v>50</v>
      </c>
      <c r="K124" s="47" t="s">
        <v>1563</v>
      </c>
      <c r="L124" s="60">
        <v>50</v>
      </c>
      <c r="M124" s="45"/>
      <c r="N124" s="60">
        <v>50</v>
      </c>
      <c r="O124" s="45"/>
      <c r="P124" s="60">
        <v>50</v>
      </c>
      <c r="Q124" s="45"/>
      <c r="R124" s="60">
        <v>50</v>
      </c>
      <c r="S124" s="45"/>
      <c r="T124" s="60">
        <v>50</v>
      </c>
      <c r="U124" s="45"/>
      <c r="V124" s="60">
        <v>50</v>
      </c>
      <c r="W124" s="41"/>
      <c r="X124" s="60">
        <v>50</v>
      </c>
      <c r="Y124" s="45"/>
    </row>
    <row r="125" spans="1:25" ht="45" x14ac:dyDescent="0.25">
      <c r="A125" s="564" t="s">
        <v>581</v>
      </c>
      <c r="B125" s="564"/>
      <c r="C125" s="564"/>
      <c r="D125" s="564"/>
      <c r="E125" s="754" t="s">
        <v>6992</v>
      </c>
      <c r="F125" s="450" t="s">
        <v>283</v>
      </c>
      <c r="G125" s="12" t="s">
        <v>269</v>
      </c>
      <c r="H125" s="12" t="s">
        <v>270</v>
      </c>
      <c r="I125" s="12" t="s">
        <v>271</v>
      </c>
      <c r="J125" s="60">
        <v>100</v>
      </c>
      <c r="K125" s="46"/>
      <c r="L125" s="60">
        <v>100</v>
      </c>
      <c r="M125" s="45"/>
      <c r="N125" s="60">
        <v>100</v>
      </c>
      <c r="O125" s="45"/>
      <c r="P125" s="60">
        <v>100</v>
      </c>
      <c r="Q125" s="45"/>
      <c r="R125" s="60">
        <v>100</v>
      </c>
      <c r="S125" s="45"/>
      <c r="T125" s="60">
        <v>100</v>
      </c>
      <c r="U125" s="45"/>
      <c r="V125" s="60">
        <v>100</v>
      </c>
      <c r="W125" s="41"/>
      <c r="X125" s="60">
        <v>100</v>
      </c>
      <c r="Y125" s="45"/>
    </row>
    <row r="126" spans="1:25" ht="165" x14ac:dyDescent="0.25">
      <c r="A126" s="564" t="s">
        <v>582</v>
      </c>
      <c r="B126" s="564"/>
      <c r="C126" s="564"/>
      <c r="D126" s="564"/>
      <c r="E126" s="754" t="s">
        <v>6993</v>
      </c>
      <c r="F126" s="450" t="s">
        <v>272</v>
      </c>
      <c r="G126" s="12" t="s">
        <v>273</v>
      </c>
      <c r="H126" s="12" t="s">
        <v>274</v>
      </c>
      <c r="I126" s="12" t="s">
        <v>275</v>
      </c>
      <c r="J126" s="60">
        <v>100</v>
      </c>
      <c r="K126" s="47" t="s">
        <v>1564</v>
      </c>
      <c r="L126" s="60">
        <v>100</v>
      </c>
      <c r="M126" s="45"/>
      <c r="N126" s="60">
        <v>100</v>
      </c>
      <c r="O126" s="45"/>
      <c r="P126" s="60">
        <v>100</v>
      </c>
      <c r="Q126" s="45"/>
      <c r="R126" s="60">
        <v>100</v>
      </c>
      <c r="S126" s="45"/>
      <c r="T126" s="60">
        <v>100</v>
      </c>
      <c r="U126" s="45"/>
      <c r="V126" s="60">
        <v>100</v>
      </c>
      <c r="W126" s="41"/>
      <c r="X126" s="60">
        <v>100</v>
      </c>
      <c r="Y126" s="45"/>
    </row>
    <row r="127" spans="1:25" ht="120" x14ac:dyDescent="0.25">
      <c r="A127" s="564" t="s">
        <v>583</v>
      </c>
      <c r="B127" s="564"/>
      <c r="C127" s="564"/>
      <c r="D127" s="564"/>
      <c r="E127" s="754" t="s">
        <v>6994</v>
      </c>
      <c r="F127" s="450" t="s">
        <v>276</v>
      </c>
      <c r="G127" s="12" t="s">
        <v>277</v>
      </c>
      <c r="H127" s="12" t="s">
        <v>278</v>
      </c>
      <c r="I127" s="12" t="s">
        <v>5119</v>
      </c>
      <c r="J127" s="60">
        <v>50</v>
      </c>
      <c r="K127" s="129" t="s">
        <v>1565</v>
      </c>
      <c r="L127" s="60">
        <v>50</v>
      </c>
      <c r="M127" s="45"/>
      <c r="N127" s="60">
        <v>50</v>
      </c>
      <c r="O127" s="45"/>
      <c r="P127" s="60">
        <v>50</v>
      </c>
      <c r="Q127" s="45"/>
      <c r="R127" s="60">
        <v>50</v>
      </c>
      <c r="S127" s="45"/>
      <c r="T127" s="60">
        <v>50</v>
      </c>
      <c r="U127" s="45"/>
      <c r="V127" s="60">
        <v>50</v>
      </c>
      <c r="W127" s="41"/>
      <c r="X127" s="60">
        <v>50</v>
      </c>
      <c r="Y127" s="45"/>
    </row>
    <row r="128" spans="1:25" s="52" customFormat="1" ht="51.75" x14ac:dyDescent="0.25">
      <c r="A128" s="31">
        <v>73</v>
      </c>
      <c r="B128" s="31"/>
      <c r="C128" s="31"/>
      <c r="D128" s="763" t="s">
        <v>6996</v>
      </c>
      <c r="E128" s="763"/>
      <c r="F128" s="517" t="s">
        <v>648</v>
      </c>
      <c r="G128" s="30"/>
      <c r="H128" s="30"/>
      <c r="I128" s="30"/>
      <c r="J128" s="61">
        <f>AVERAGE(J129:J133)</f>
        <v>60</v>
      </c>
      <c r="K128" s="43"/>
      <c r="L128" s="61">
        <f>AVERAGE(L129:L133)</f>
        <v>60</v>
      </c>
      <c r="M128" s="69"/>
      <c r="N128" s="61">
        <f>AVERAGE(N129:N133)</f>
        <v>60</v>
      </c>
      <c r="O128" s="69"/>
      <c r="P128" s="61">
        <f>AVERAGE(P129:P133)</f>
        <v>60</v>
      </c>
      <c r="Q128" s="69"/>
      <c r="R128" s="61">
        <f>AVERAGE(R129:R133)</f>
        <v>60</v>
      </c>
      <c r="S128" s="69"/>
      <c r="T128" s="61">
        <f>AVERAGE(T129:T133)</f>
        <v>60</v>
      </c>
      <c r="U128" s="69"/>
      <c r="V128" s="61">
        <f>AVERAGE(V129:V133)</f>
        <v>60</v>
      </c>
      <c r="W128" s="43"/>
      <c r="X128" s="61">
        <f>AVERAGE(X129:X133)</f>
        <v>60</v>
      </c>
      <c r="Y128" s="69"/>
    </row>
    <row r="129" spans="1:25" ht="75" x14ac:dyDescent="0.25">
      <c r="A129" s="564" t="s">
        <v>584</v>
      </c>
      <c r="B129" s="564"/>
      <c r="C129" s="564"/>
      <c r="D129" s="564"/>
      <c r="E129" s="754" t="s">
        <v>6991</v>
      </c>
      <c r="F129" s="450" t="s">
        <v>284</v>
      </c>
      <c r="G129" s="12" t="s">
        <v>5044</v>
      </c>
      <c r="H129" s="12" t="s">
        <v>5045</v>
      </c>
      <c r="I129" s="12" t="s">
        <v>5046</v>
      </c>
      <c r="J129" s="60">
        <v>100</v>
      </c>
      <c r="K129" s="47" t="s">
        <v>1566</v>
      </c>
      <c r="L129" s="60">
        <v>100</v>
      </c>
      <c r="M129" s="45"/>
      <c r="N129" s="60">
        <v>100</v>
      </c>
      <c r="O129" s="45"/>
      <c r="P129" s="60">
        <v>100</v>
      </c>
      <c r="Q129" s="45"/>
      <c r="R129" s="60">
        <v>100</v>
      </c>
      <c r="S129" s="45"/>
      <c r="T129" s="60">
        <v>100</v>
      </c>
      <c r="U129" s="45"/>
      <c r="V129" s="60">
        <v>100</v>
      </c>
      <c r="W129" s="41"/>
      <c r="X129" s="60">
        <v>100</v>
      </c>
      <c r="Y129" s="45"/>
    </row>
    <row r="130" spans="1:25" ht="105" x14ac:dyDescent="0.25">
      <c r="A130" s="564" t="s">
        <v>585</v>
      </c>
      <c r="B130" s="564"/>
      <c r="C130" s="564"/>
      <c r="D130" s="564"/>
      <c r="E130" s="754" t="s">
        <v>6990</v>
      </c>
      <c r="F130" s="450" t="s">
        <v>287</v>
      </c>
      <c r="G130" s="12" t="s">
        <v>265</v>
      </c>
      <c r="H130" s="12" t="s">
        <v>282</v>
      </c>
      <c r="I130" s="12" t="s">
        <v>288</v>
      </c>
      <c r="J130" s="60">
        <v>100</v>
      </c>
      <c r="K130" s="40" t="s">
        <v>1567</v>
      </c>
      <c r="L130" s="60">
        <v>100</v>
      </c>
      <c r="M130" s="45"/>
      <c r="N130" s="60">
        <v>100</v>
      </c>
      <c r="O130" s="45"/>
      <c r="P130" s="60">
        <v>100</v>
      </c>
      <c r="Q130" s="45"/>
      <c r="R130" s="60">
        <v>100</v>
      </c>
      <c r="S130" s="45"/>
      <c r="T130" s="60">
        <v>100</v>
      </c>
      <c r="U130" s="45"/>
      <c r="V130" s="60">
        <v>100</v>
      </c>
      <c r="W130" s="41"/>
      <c r="X130" s="60">
        <v>100</v>
      </c>
      <c r="Y130" s="45"/>
    </row>
    <row r="131" spans="1:25" ht="75" x14ac:dyDescent="0.25">
      <c r="A131" s="564" t="s">
        <v>586</v>
      </c>
      <c r="B131" s="564"/>
      <c r="C131" s="564"/>
      <c r="D131" s="564"/>
      <c r="E131" s="754" t="s">
        <v>6992</v>
      </c>
      <c r="F131" s="450" t="s">
        <v>268</v>
      </c>
      <c r="G131" s="12" t="s">
        <v>269</v>
      </c>
      <c r="H131" s="12" t="s">
        <v>270</v>
      </c>
      <c r="I131" s="12" t="s">
        <v>271</v>
      </c>
      <c r="J131" s="60">
        <v>50</v>
      </c>
      <c r="K131" s="41" t="s">
        <v>1568</v>
      </c>
      <c r="L131" s="60">
        <v>50</v>
      </c>
      <c r="M131" s="45"/>
      <c r="N131" s="60">
        <v>50</v>
      </c>
      <c r="O131" s="45"/>
      <c r="P131" s="60">
        <v>50</v>
      </c>
      <c r="Q131" s="45"/>
      <c r="R131" s="60">
        <v>50</v>
      </c>
      <c r="S131" s="45"/>
      <c r="T131" s="60">
        <v>50</v>
      </c>
      <c r="U131" s="45"/>
      <c r="V131" s="60">
        <v>50</v>
      </c>
      <c r="W131" s="41"/>
      <c r="X131" s="60">
        <v>50</v>
      </c>
      <c r="Y131" s="45"/>
    </row>
    <row r="132" spans="1:25" ht="165" x14ac:dyDescent="0.25">
      <c r="A132" s="564" t="s">
        <v>587</v>
      </c>
      <c r="B132" s="564"/>
      <c r="C132" s="564"/>
      <c r="D132" s="564"/>
      <c r="E132" s="754" t="s">
        <v>6993</v>
      </c>
      <c r="F132" s="450" t="s">
        <v>1569</v>
      </c>
      <c r="G132" s="12" t="s">
        <v>273</v>
      </c>
      <c r="H132" s="12" t="s">
        <v>274</v>
      </c>
      <c r="I132" s="12" t="s">
        <v>275</v>
      </c>
      <c r="J132" s="65">
        <v>50</v>
      </c>
      <c r="K132" s="47" t="s">
        <v>5192</v>
      </c>
      <c r="L132" s="65">
        <v>50</v>
      </c>
      <c r="M132" s="45"/>
      <c r="N132" s="65">
        <v>50</v>
      </c>
      <c r="O132" s="45"/>
      <c r="P132" s="65">
        <v>50</v>
      </c>
      <c r="Q132" s="45"/>
      <c r="R132" s="65">
        <v>50</v>
      </c>
      <c r="S132" s="45"/>
      <c r="T132" s="65">
        <v>50</v>
      </c>
      <c r="U132" s="45"/>
      <c r="V132" s="65">
        <v>50</v>
      </c>
      <c r="W132" s="41"/>
      <c r="X132" s="65">
        <v>50</v>
      </c>
      <c r="Y132" s="45"/>
    </row>
    <row r="133" spans="1:25" ht="120" x14ac:dyDescent="0.25">
      <c r="A133" s="564" t="s">
        <v>588</v>
      </c>
      <c r="B133" s="564"/>
      <c r="C133" s="564"/>
      <c r="D133" s="564"/>
      <c r="E133" s="754" t="s">
        <v>6994</v>
      </c>
      <c r="F133" s="450" t="s">
        <v>276</v>
      </c>
      <c r="G133" s="12" t="s">
        <v>277</v>
      </c>
      <c r="H133" s="12" t="s">
        <v>278</v>
      </c>
      <c r="I133" s="12" t="s">
        <v>5119</v>
      </c>
      <c r="J133" s="60">
        <v>0</v>
      </c>
      <c r="K133" s="47" t="s">
        <v>1570</v>
      </c>
      <c r="L133" s="60">
        <v>0</v>
      </c>
      <c r="M133" s="45"/>
      <c r="N133" s="60">
        <v>0</v>
      </c>
      <c r="O133" s="45"/>
      <c r="P133" s="60">
        <v>0</v>
      </c>
      <c r="Q133" s="45"/>
      <c r="R133" s="60">
        <v>0</v>
      </c>
      <c r="S133" s="45"/>
      <c r="T133" s="60">
        <v>0</v>
      </c>
      <c r="U133" s="45"/>
      <c r="V133" s="60">
        <v>0</v>
      </c>
      <c r="W133" s="41"/>
      <c r="X133" s="60">
        <v>0</v>
      </c>
      <c r="Y133" s="45"/>
    </row>
    <row r="134" spans="1:25" s="52" customFormat="1" ht="51.75" x14ac:dyDescent="0.25">
      <c r="A134" s="31">
        <v>74</v>
      </c>
      <c r="B134" s="31"/>
      <c r="C134" s="31"/>
      <c r="D134" s="763" t="s">
        <v>6997</v>
      </c>
      <c r="E134" s="763"/>
      <c r="F134" s="517" t="s">
        <v>649</v>
      </c>
      <c r="G134" s="30"/>
      <c r="H134" s="30"/>
      <c r="I134" s="30"/>
      <c r="J134" s="61">
        <f>AVERAGE(J135:J139)</f>
        <v>80</v>
      </c>
      <c r="K134" s="43"/>
      <c r="L134" s="61">
        <f>AVERAGE(L135:L139)</f>
        <v>80</v>
      </c>
      <c r="M134" s="69"/>
      <c r="N134" s="61">
        <f>AVERAGE(N135:N139)</f>
        <v>80</v>
      </c>
      <c r="O134" s="69"/>
      <c r="P134" s="61">
        <f>AVERAGE(P135:P139)</f>
        <v>80</v>
      </c>
      <c r="Q134" s="69"/>
      <c r="R134" s="61">
        <f>AVERAGE(R135:R139)</f>
        <v>80</v>
      </c>
      <c r="S134" s="69"/>
      <c r="T134" s="61">
        <f>AVERAGE(T135:T139)</f>
        <v>80</v>
      </c>
      <c r="U134" s="69"/>
      <c r="V134" s="61">
        <f>AVERAGE(V135:V139)</f>
        <v>80</v>
      </c>
      <c r="W134" s="43"/>
      <c r="X134" s="61">
        <f>AVERAGE(X135:X139)</f>
        <v>80</v>
      </c>
      <c r="Y134" s="69"/>
    </row>
    <row r="135" spans="1:25" ht="90" x14ac:dyDescent="0.25">
      <c r="A135" s="564" t="s">
        <v>589</v>
      </c>
      <c r="B135" s="564"/>
      <c r="C135" s="564"/>
      <c r="D135" s="564"/>
      <c r="E135" s="754" t="s">
        <v>6991</v>
      </c>
      <c r="F135" s="450" t="s">
        <v>289</v>
      </c>
      <c r="G135" s="12" t="s">
        <v>285</v>
      </c>
      <c r="H135" s="12" t="s">
        <v>286</v>
      </c>
      <c r="I135" s="12" t="s">
        <v>5047</v>
      </c>
      <c r="J135" s="60">
        <v>100</v>
      </c>
      <c r="K135" s="912" t="s">
        <v>1571</v>
      </c>
      <c r="L135" s="60">
        <v>100</v>
      </c>
      <c r="M135" s="45"/>
      <c r="N135" s="60">
        <v>100</v>
      </c>
      <c r="O135" s="45"/>
      <c r="P135" s="60">
        <v>100</v>
      </c>
      <c r="Q135" s="45"/>
      <c r="R135" s="60">
        <v>100</v>
      </c>
      <c r="S135" s="912" t="s">
        <v>1572</v>
      </c>
      <c r="T135" s="60">
        <v>100</v>
      </c>
      <c r="U135" s="45"/>
      <c r="V135" s="60">
        <v>100</v>
      </c>
      <c r="W135" s="297"/>
      <c r="X135" s="60">
        <v>100</v>
      </c>
      <c r="Y135" s="76"/>
    </row>
    <row r="136" spans="1:25" ht="105" x14ac:dyDescent="0.25">
      <c r="A136" s="564" t="s">
        <v>590</v>
      </c>
      <c r="B136" s="564"/>
      <c r="C136" s="564"/>
      <c r="D136" s="564"/>
      <c r="E136" s="754" t="s">
        <v>6990</v>
      </c>
      <c r="F136" s="450" t="s">
        <v>290</v>
      </c>
      <c r="G136" s="12" t="s">
        <v>265</v>
      </c>
      <c r="H136" s="12" t="s">
        <v>291</v>
      </c>
      <c r="I136" s="12" t="s">
        <v>267</v>
      </c>
      <c r="J136" s="60">
        <v>100</v>
      </c>
      <c r="K136" s="71"/>
      <c r="L136" s="60">
        <v>100</v>
      </c>
      <c r="M136" s="45"/>
      <c r="N136" s="60">
        <v>100</v>
      </c>
      <c r="O136" s="45"/>
      <c r="P136" s="60">
        <v>100</v>
      </c>
      <c r="Q136" s="45"/>
      <c r="R136" s="60">
        <v>100</v>
      </c>
      <c r="S136" s="45"/>
      <c r="T136" s="60">
        <v>100</v>
      </c>
      <c r="U136" s="45"/>
      <c r="V136" s="60">
        <v>100</v>
      </c>
      <c r="W136" s="41"/>
      <c r="X136" s="60">
        <v>100</v>
      </c>
      <c r="Y136" s="45"/>
    </row>
    <row r="137" spans="1:25" ht="45" x14ac:dyDescent="0.25">
      <c r="A137" s="564" t="s">
        <v>591</v>
      </c>
      <c r="B137" s="564"/>
      <c r="C137" s="564"/>
      <c r="D137" s="564"/>
      <c r="E137" s="754" t="s">
        <v>6992</v>
      </c>
      <c r="F137" s="450" t="s">
        <v>268</v>
      </c>
      <c r="G137" s="12" t="s">
        <v>269</v>
      </c>
      <c r="H137" s="12" t="s">
        <v>270</v>
      </c>
      <c r="I137" s="12" t="s">
        <v>271</v>
      </c>
      <c r="J137" s="60">
        <v>100</v>
      </c>
      <c r="K137" s="41"/>
      <c r="L137" s="60">
        <v>100</v>
      </c>
      <c r="M137" s="45"/>
      <c r="N137" s="60">
        <v>100</v>
      </c>
      <c r="O137" s="45"/>
      <c r="P137" s="60">
        <v>100</v>
      </c>
      <c r="Q137" s="45"/>
      <c r="R137" s="60">
        <v>100</v>
      </c>
      <c r="S137" s="45"/>
      <c r="T137" s="60">
        <v>100</v>
      </c>
      <c r="U137" s="45"/>
      <c r="V137" s="60">
        <v>100</v>
      </c>
      <c r="W137" s="41"/>
      <c r="X137" s="60">
        <v>100</v>
      </c>
      <c r="Y137" s="45"/>
    </row>
    <row r="138" spans="1:25" ht="165" x14ac:dyDescent="0.25">
      <c r="A138" s="564" t="s">
        <v>592</v>
      </c>
      <c r="B138" s="564"/>
      <c r="C138" s="564"/>
      <c r="D138" s="564"/>
      <c r="E138" s="754" t="s">
        <v>6993</v>
      </c>
      <c r="F138" s="450" t="s">
        <v>272</v>
      </c>
      <c r="G138" s="12" t="s">
        <v>273</v>
      </c>
      <c r="H138" s="12" t="s">
        <v>274</v>
      </c>
      <c r="I138" s="12" t="s">
        <v>275</v>
      </c>
      <c r="J138" s="60">
        <v>100</v>
      </c>
      <c r="K138" s="41"/>
      <c r="L138" s="60">
        <v>100</v>
      </c>
      <c r="M138" s="45"/>
      <c r="N138" s="60">
        <v>100</v>
      </c>
      <c r="O138" s="45"/>
      <c r="P138" s="60">
        <v>100</v>
      </c>
      <c r="Q138" s="45"/>
      <c r="R138" s="60">
        <v>100</v>
      </c>
      <c r="S138" s="45"/>
      <c r="T138" s="60">
        <v>100</v>
      </c>
      <c r="U138" s="45"/>
      <c r="V138" s="60">
        <v>100</v>
      </c>
      <c r="W138" s="41"/>
      <c r="X138" s="60">
        <v>100</v>
      </c>
      <c r="Y138" s="45"/>
    </row>
    <row r="139" spans="1:25" ht="120" x14ac:dyDescent="0.25">
      <c r="A139" s="564" t="s">
        <v>593</v>
      </c>
      <c r="B139" s="564"/>
      <c r="C139" s="564"/>
      <c r="D139" s="564"/>
      <c r="E139" s="754" t="s">
        <v>6994</v>
      </c>
      <c r="F139" s="450" t="s">
        <v>276</v>
      </c>
      <c r="G139" s="12" t="s">
        <v>277</v>
      </c>
      <c r="H139" s="12" t="s">
        <v>278</v>
      </c>
      <c r="I139" s="12" t="s">
        <v>5119</v>
      </c>
      <c r="J139" s="60">
        <v>0</v>
      </c>
      <c r="K139" s="41"/>
      <c r="L139" s="45">
        <v>0</v>
      </c>
      <c r="M139" s="45"/>
      <c r="N139" s="45">
        <v>0</v>
      </c>
      <c r="O139" s="45"/>
      <c r="P139" s="45">
        <v>0</v>
      </c>
      <c r="Q139" s="45"/>
      <c r="R139" s="45">
        <v>0</v>
      </c>
      <c r="S139" s="45"/>
      <c r="T139" s="45">
        <v>0</v>
      </c>
      <c r="U139" s="45"/>
      <c r="V139" s="46">
        <v>0</v>
      </c>
      <c r="W139" s="41"/>
      <c r="X139" s="46">
        <v>0</v>
      </c>
      <c r="Y139" s="45"/>
    </row>
    <row r="140" spans="1:25" s="26" customFormat="1" ht="138" customHeight="1" x14ac:dyDescent="0.25">
      <c r="A140" s="28"/>
      <c r="B140" s="28"/>
      <c r="C140" s="750" t="s">
        <v>594</v>
      </c>
      <c r="D140" s="28"/>
      <c r="E140" s="1023"/>
      <c r="F140" s="762" t="s">
        <v>531</v>
      </c>
      <c r="G140" s="751"/>
      <c r="H140" s="751"/>
      <c r="I140" s="751"/>
      <c r="J140" s="75">
        <f>AVERAGE(J141:J145)</f>
        <v>90</v>
      </c>
      <c r="K140" s="44"/>
      <c r="L140" s="75">
        <f>AVERAGE(L141:L145)</f>
        <v>90</v>
      </c>
      <c r="M140" s="67"/>
      <c r="N140" s="75">
        <f>AVERAGE(N141:N145)</f>
        <v>90</v>
      </c>
      <c r="O140" s="67"/>
      <c r="P140" s="75">
        <f>AVERAGE(P141:P145)</f>
        <v>90</v>
      </c>
      <c r="Q140" s="67"/>
      <c r="R140" s="75">
        <f>AVERAGE(R141:R145)</f>
        <v>90</v>
      </c>
      <c r="S140" s="67"/>
      <c r="T140" s="75">
        <f>AVERAGE(T141:T145)</f>
        <v>90</v>
      </c>
      <c r="U140" s="67"/>
      <c r="V140" s="75">
        <f>AVERAGE(V141:V145)</f>
        <v>90</v>
      </c>
      <c r="W140" s="44"/>
      <c r="X140" s="75">
        <f>AVERAGE(X141:X145)</f>
        <v>90</v>
      </c>
      <c r="Y140" s="67"/>
    </row>
    <row r="141" spans="1:25" ht="135" x14ac:dyDescent="0.25">
      <c r="A141" s="564">
        <v>75</v>
      </c>
      <c r="B141" s="564"/>
      <c r="C141" s="564"/>
      <c r="D141" s="754" t="s">
        <v>309</v>
      </c>
      <c r="E141" s="754"/>
      <c r="F141" s="450" t="s">
        <v>292</v>
      </c>
      <c r="G141" s="12" t="s">
        <v>51</v>
      </c>
      <c r="H141" s="12" t="s">
        <v>52</v>
      </c>
      <c r="I141" s="12" t="s">
        <v>53</v>
      </c>
      <c r="J141" s="60">
        <v>50</v>
      </c>
      <c r="K141" s="41"/>
      <c r="L141" s="60">
        <v>50</v>
      </c>
      <c r="M141" s="45"/>
      <c r="N141" s="60">
        <v>50</v>
      </c>
      <c r="O141" s="45"/>
      <c r="P141" s="60">
        <v>50</v>
      </c>
      <c r="Q141" s="45"/>
      <c r="R141" s="60">
        <v>50</v>
      </c>
      <c r="S141" s="45"/>
      <c r="T141" s="60">
        <v>50</v>
      </c>
      <c r="U141" s="45"/>
      <c r="V141" s="60">
        <v>50</v>
      </c>
      <c r="W141" s="41"/>
      <c r="X141" s="60">
        <v>50</v>
      </c>
      <c r="Y141" s="45"/>
    </row>
    <row r="142" spans="1:25" ht="180" x14ac:dyDescent="0.25">
      <c r="A142" s="564">
        <v>76</v>
      </c>
      <c r="B142" s="564"/>
      <c r="C142" s="564"/>
      <c r="D142" s="754" t="s">
        <v>310</v>
      </c>
      <c r="E142" s="754"/>
      <c r="F142" s="450" t="s">
        <v>293</v>
      </c>
      <c r="G142" s="12" t="s">
        <v>294</v>
      </c>
      <c r="H142" s="12" t="s">
        <v>295</v>
      </c>
      <c r="I142" s="12" t="s">
        <v>296</v>
      </c>
      <c r="J142" s="60">
        <v>100</v>
      </c>
      <c r="K142" s="41"/>
      <c r="L142" s="60">
        <v>100</v>
      </c>
      <c r="M142" s="45"/>
      <c r="N142" s="60">
        <v>100</v>
      </c>
      <c r="O142" s="45"/>
      <c r="P142" s="60">
        <v>100</v>
      </c>
      <c r="Q142" s="45"/>
      <c r="R142" s="60">
        <v>100</v>
      </c>
      <c r="S142" s="45"/>
      <c r="T142" s="60">
        <v>100</v>
      </c>
      <c r="U142" s="45"/>
      <c r="V142" s="60">
        <v>100</v>
      </c>
      <c r="W142" s="768"/>
      <c r="X142" s="60">
        <v>100</v>
      </c>
      <c r="Y142" s="70"/>
    </row>
    <row r="143" spans="1:25" ht="180" x14ac:dyDescent="0.25">
      <c r="A143" s="564">
        <v>77</v>
      </c>
      <c r="B143" s="564"/>
      <c r="C143" s="564"/>
      <c r="D143" s="754" t="s">
        <v>311</v>
      </c>
      <c r="E143" s="754"/>
      <c r="F143" s="450" t="s">
        <v>297</v>
      </c>
      <c r="G143" s="12" t="s">
        <v>298</v>
      </c>
      <c r="H143" s="12" t="s">
        <v>299</v>
      </c>
      <c r="I143" s="12" t="s">
        <v>296</v>
      </c>
      <c r="J143" s="60">
        <v>100</v>
      </c>
      <c r="K143" s="913" t="s">
        <v>7280</v>
      </c>
      <c r="L143" s="60">
        <v>100</v>
      </c>
      <c r="M143" s="45"/>
      <c r="N143" s="60">
        <v>100</v>
      </c>
      <c r="O143" s="45"/>
      <c r="P143" s="60">
        <v>100</v>
      </c>
      <c r="Q143" s="45"/>
      <c r="R143" s="60">
        <v>100</v>
      </c>
      <c r="S143" s="913" t="s">
        <v>1573</v>
      </c>
      <c r="T143" s="60">
        <v>100</v>
      </c>
      <c r="U143" s="45"/>
      <c r="V143" s="60">
        <v>100</v>
      </c>
      <c r="W143" s="41"/>
      <c r="X143" s="60">
        <v>100</v>
      </c>
      <c r="Y143" s="45"/>
    </row>
    <row r="144" spans="1:25" ht="180" x14ac:dyDescent="0.25">
      <c r="A144" s="564">
        <v>78</v>
      </c>
      <c r="B144" s="564"/>
      <c r="C144" s="564"/>
      <c r="D144" s="754" t="s">
        <v>312</v>
      </c>
      <c r="E144" s="754"/>
      <c r="F144" s="450" t="s">
        <v>300</v>
      </c>
      <c r="G144" s="12" t="s">
        <v>301</v>
      </c>
      <c r="H144" s="12" t="s">
        <v>302</v>
      </c>
      <c r="I144" s="12" t="s">
        <v>296</v>
      </c>
      <c r="J144" s="60">
        <v>100</v>
      </c>
      <c r="K144" s="41"/>
      <c r="L144" s="60">
        <v>100</v>
      </c>
      <c r="M144" s="45"/>
      <c r="N144" s="60">
        <v>100</v>
      </c>
      <c r="O144" s="45"/>
      <c r="P144" s="60">
        <v>100</v>
      </c>
      <c r="Q144" s="45"/>
      <c r="R144" s="60">
        <v>100</v>
      </c>
      <c r="S144" s="45"/>
      <c r="T144" s="60">
        <v>100</v>
      </c>
      <c r="U144" s="45"/>
      <c r="V144" s="60">
        <v>100</v>
      </c>
      <c r="W144" s="41"/>
      <c r="X144" s="60">
        <v>100</v>
      </c>
      <c r="Y144" s="45"/>
    </row>
    <row r="145" spans="1:25" ht="180" x14ac:dyDescent="0.25">
      <c r="A145" s="564">
        <v>79</v>
      </c>
      <c r="B145" s="564"/>
      <c r="C145" s="564"/>
      <c r="D145" s="754" t="s">
        <v>313</v>
      </c>
      <c r="E145" s="754"/>
      <c r="F145" s="450" t="s">
        <v>303</v>
      </c>
      <c r="G145" s="12" t="s">
        <v>301</v>
      </c>
      <c r="H145" s="12" t="s">
        <v>302</v>
      </c>
      <c r="I145" s="12" t="s">
        <v>296</v>
      </c>
      <c r="J145" s="60">
        <v>100</v>
      </c>
      <c r="K145" s="41"/>
      <c r="L145" s="60">
        <v>100</v>
      </c>
      <c r="M145" s="45"/>
      <c r="N145" s="60">
        <v>100</v>
      </c>
      <c r="O145" s="45"/>
      <c r="P145" s="60">
        <v>100</v>
      </c>
      <c r="Q145" s="45"/>
      <c r="R145" s="60">
        <v>100</v>
      </c>
      <c r="S145" s="45"/>
      <c r="T145" s="60">
        <v>100</v>
      </c>
      <c r="U145" s="45"/>
      <c r="V145" s="60">
        <v>100</v>
      </c>
      <c r="W145" s="41"/>
      <c r="X145" s="60">
        <v>100</v>
      </c>
      <c r="Y145" s="45"/>
    </row>
    <row r="146" spans="1:25" s="26" customFormat="1" ht="60" x14ac:dyDescent="0.25">
      <c r="A146" s="28"/>
      <c r="B146" s="750" t="s">
        <v>595</v>
      </c>
      <c r="C146" s="28"/>
      <c r="D146" s="28"/>
      <c r="E146" s="28"/>
      <c r="F146" s="502" t="s">
        <v>5048</v>
      </c>
      <c r="G146" s="765"/>
      <c r="H146" s="765"/>
      <c r="I146" s="765"/>
      <c r="J146" s="75">
        <f>AVERAGE(J147,J152,J163,J172)</f>
        <v>59.895833333333336</v>
      </c>
      <c r="K146" s="67"/>
      <c r="L146" s="75">
        <f>AVERAGE(L147,L152,L163,L172)</f>
        <v>59.895833333333336</v>
      </c>
      <c r="M146" s="67"/>
      <c r="N146" s="75">
        <f>AVERAGE(N147,N152,N163,N172)</f>
        <v>59.895833333333336</v>
      </c>
      <c r="O146" s="67"/>
      <c r="P146" s="75">
        <f>AVERAGE(P147,P152,P163,P172)</f>
        <v>59.895833333333336</v>
      </c>
      <c r="Q146" s="67"/>
      <c r="R146" s="75">
        <f>AVERAGE(R147,R152,R163,R172)</f>
        <v>59.895833333333336</v>
      </c>
      <c r="S146" s="67"/>
      <c r="T146" s="75">
        <f>AVERAGE(T147,T152,T163,T172)</f>
        <v>59.895833333333336</v>
      </c>
      <c r="U146" s="67"/>
      <c r="V146" s="75">
        <f>AVERAGE(V147,V152,V163,V172)</f>
        <v>59.895833333333336</v>
      </c>
      <c r="W146" s="44"/>
      <c r="X146" s="75">
        <f>AVERAGE(X147,X152,X163,X172)</f>
        <v>61.086309523809526</v>
      </c>
      <c r="Y146" s="67"/>
    </row>
    <row r="147" spans="1:25" s="26" customFormat="1" ht="45" x14ac:dyDescent="0.25">
      <c r="A147" s="28"/>
      <c r="B147" s="28"/>
      <c r="C147" s="750" t="s">
        <v>596</v>
      </c>
      <c r="D147" s="28"/>
      <c r="E147" s="28"/>
      <c r="F147" s="502" t="s">
        <v>5049</v>
      </c>
      <c r="G147" s="769"/>
      <c r="H147" s="769"/>
      <c r="I147" s="769"/>
      <c r="J147" s="75">
        <f>AVERAGE(J148:J151)</f>
        <v>50</v>
      </c>
      <c r="K147" s="67"/>
      <c r="L147" s="75">
        <f>AVERAGE(L148:L151)</f>
        <v>50</v>
      </c>
      <c r="M147" s="67"/>
      <c r="N147" s="75">
        <f>AVERAGE(N148:N151)</f>
        <v>50</v>
      </c>
      <c r="O147" s="67"/>
      <c r="P147" s="75">
        <f>AVERAGE(P148:P151)</f>
        <v>50</v>
      </c>
      <c r="Q147" s="67"/>
      <c r="R147" s="75">
        <f>AVERAGE(R148:R151)</f>
        <v>50</v>
      </c>
      <c r="S147" s="67"/>
      <c r="T147" s="75">
        <f>AVERAGE(T148:T151)</f>
        <v>50</v>
      </c>
      <c r="U147" s="67"/>
      <c r="V147" s="75">
        <f>AVERAGE(V148:V151)</f>
        <v>50</v>
      </c>
      <c r="W147" s="44"/>
      <c r="X147" s="75">
        <f>AVERAGE(X148:X151)</f>
        <v>50</v>
      </c>
      <c r="Y147" s="67"/>
    </row>
    <row r="148" spans="1:25" ht="60" x14ac:dyDescent="0.25">
      <c r="A148" s="564">
        <v>80</v>
      </c>
      <c r="B148" s="564"/>
      <c r="C148" s="564"/>
      <c r="D148" s="754" t="s">
        <v>355</v>
      </c>
      <c r="E148" s="754"/>
      <c r="F148" s="450" t="s">
        <v>314</v>
      </c>
      <c r="G148" s="12" t="s">
        <v>315</v>
      </c>
      <c r="H148" s="12" t="s">
        <v>316</v>
      </c>
      <c r="I148" s="12" t="s">
        <v>317</v>
      </c>
      <c r="J148" s="65">
        <v>50</v>
      </c>
      <c r="K148" s="40" t="s">
        <v>1574</v>
      </c>
      <c r="L148" s="62">
        <v>50</v>
      </c>
      <c r="M148" s="46"/>
      <c r="N148" s="62">
        <v>50</v>
      </c>
      <c r="O148" s="46"/>
      <c r="P148" s="62">
        <v>50</v>
      </c>
      <c r="Q148" s="46"/>
      <c r="R148" s="62">
        <v>50</v>
      </c>
      <c r="S148" s="46"/>
      <c r="T148" s="62">
        <v>50</v>
      </c>
      <c r="U148" s="46"/>
      <c r="V148" s="62">
        <v>50</v>
      </c>
      <c r="W148" s="40"/>
      <c r="X148" s="62">
        <v>50</v>
      </c>
      <c r="Y148" s="46"/>
    </row>
    <row r="149" spans="1:25" ht="60" x14ac:dyDescent="0.25">
      <c r="A149" s="564">
        <v>81</v>
      </c>
      <c r="B149" s="564"/>
      <c r="C149" s="564"/>
      <c r="D149" s="754" t="s">
        <v>356</v>
      </c>
      <c r="E149" s="754"/>
      <c r="F149" s="450" t="s">
        <v>318</v>
      </c>
      <c r="G149" s="12" t="s">
        <v>319</v>
      </c>
      <c r="H149" s="12" t="s">
        <v>320</v>
      </c>
      <c r="I149" s="12" t="s">
        <v>321</v>
      </c>
      <c r="J149" s="62">
        <v>50</v>
      </c>
      <c r="K149" s="40" t="s">
        <v>5193</v>
      </c>
      <c r="L149" s="46">
        <v>50</v>
      </c>
      <c r="M149" s="46"/>
      <c r="N149" s="46">
        <v>50</v>
      </c>
      <c r="O149" s="46"/>
      <c r="P149" s="46">
        <v>50</v>
      </c>
      <c r="Q149" s="46"/>
      <c r="R149" s="46">
        <v>50</v>
      </c>
      <c r="S149" s="46"/>
      <c r="T149" s="46">
        <v>50</v>
      </c>
      <c r="U149" s="46"/>
      <c r="V149" s="46">
        <v>50</v>
      </c>
      <c r="W149" s="40"/>
      <c r="X149" s="46">
        <v>50</v>
      </c>
      <c r="Y149" s="46"/>
    </row>
    <row r="150" spans="1:25" ht="60" x14ac:dyDescent="0.25">
      <c r="A150" s="564">
        <v>82</v>
      </c>
      <c r="B150" s="564"/>
      <c r="C150" s="564"/>
      <c r="D150" s="754" t="s">
        <v>357</v>
      </c>
      <c r="E150" s="754"/>
      <c r="F150" s="450" t="s">
        <v>322</v>
      </c>
      <c r="G150" s="12" t="s">
        <v>323</v>
      </c>
      <c r="H150" s="12" t="s">
        <v>324</v>
      </c>
      <c r="I150" s="12" t="s">
        <v>325</v>
      </c>
      <c r="J150" s="62">
        <v>50</v>
      </c>
      <c r="K150" s="40" t="s">
        <v>1575</v>
      </c>
      <c r="L150" s="62">
        <v>50</v>
      </c>
      <c r="M150" s="46"/>
      <c r="N150" s="62">
        <v>50</v>
      </c>
      <c r="O150" s="46"/>
      <c r="P150" s="62">
        <v>50</v>
      </c>
      <c r="Q150" s="46"/>
      <c r="R150" s="62">
        <v>50</v>
      </c>
      <c r="S150" s="46"/>
      <c r="T150" s="62">
        <v>50</v>
      </c>
      <c r="U150" s="46"/>
      <c r="V150" s="62">
        <v>50</v>
      </c>
      <c r="W150" s="40"/>
      <c r="X150" s="62">
        <v>50</v>
      </c>
      <c r="Y150" s="46"/>
    </row>
    <row r="151" spans="1:25" ht="60" x14ac:dyDescent="0.25">
      <c r="A151" s="564">
        <v>83</v>
      </c>
      <c r="B151" s="564"/>
      <c r="C151" s="564"/>
      <c r="D151" s="754" t="s">
        <v>358</v>
      </c>
      <c r="E151" s="754"/>
      <c r="F151" s="450" t="s">
        <v>326</v>
      </c>
      <c r="G151" s="12" t="s">
        <v>327</v>
      </c>
      <c r="H151" s="12" t="s">
        <v>328</v>
      </c>
      <c r="I151" s="12" t="s">
        <v>329</v>
      </c>
      <c r="J151" s="62">
        <v>50</v>
      </c>
      <c r="K151" s="40"/>
      <c r="L151" s="62">
        <v>50</v>
      </c>
      <c r="M151" s="46"/>
      <c r="N151" s="62">
        <v>50</v>
      </c>
      <c r="O151" s="46"/>
      <c r="P151" s="62">
        <v>50</v>
      </c>
      <c r="Q151" s="46"/>
      <c r="R151" s="62">
        <v>50</v>
      </c>
      <c r="S151" s="46"/>
      <c r="T151" s="62">
        <v>50</v>
      </c>
      <c r="U151" s="46"/>
      <c r="V151" s="62">
        <v>50</v>
      </c>
      <c r="W151" s="40"/>
      <c r="X151" s="62">
        <v>50</v>
      </c>
      <c r="Y151" s="46"/>
    </row>
    <row r="152" spans="1:25" s="26" customFormat="1" ht="99.75" customHeight="1" x14ac:dyDescent="0.25">
      <c r="A152" s="28"/>
      <c r="B152" s="28"/>
      <c r="C152" s="750" t="s">
        <v>597</v>
      </c>
      <c r="D152" s="28"/>
      <c r="E152" s="1023"/>
      <c r="F152" s="762" t="s">
        <v>5120</v>
      </c>
      <c r="G152" s="751"/>
      <c r="H152" s="751"/>
      <c r="I152" s="751"/>
      <c r="J152" s="75">
        <f>AVERAGE(J153,J161:J162)</f>
        <v>33.333333333333336</v>
      </c>
      <c r="K152" s="44"/>
      <c r="L152" s="75">
        <f>AVERAGE(L153,L161:L162)</f>
        <v>33.333333333333336</v>
      </c>
      <c r="M152" s="67"/>
      <c r="N152" s="75">
        <f>AVERAGE(N153,N161:N162)</f>
        <v>33.333333333333336</v>
      </c>
      <c r="O152" s="67"/>
      <c r="P152" s="75">
        <f>AVERAGE(P153,P161:P162)</f>
        <v>33.333333333333336</v>
      </c>
      <c r="Q152" s="67"/>
      <c r="R152" s="75">
        <f>AVERAGE(R153,R161:R162)</f>
        <v>33.333333333333336</v>
      </c>
      <c r="S152" s="67"/>
      <c r="T152" s="75">
        <f>AVERAGE(T153,T161:T162)</f>
        <v>33.333333333333336</v>
      </c>
      <c r="U152" s="67"/>
      <c r="V152" s="75">
        <f>AVERAGE(V153,V161:V162)</f>
        <v>33.333333333333336</v>
      </c>
      <c r="W152" s="44"/>
      <c r="X152" s="75">
        <f>AVERAGE(X153,X161:X162)</f>
        <v>38.095238095238095</v>
      </c>
      <c r="Y152" s="67"/>
    </row>
    <row r="153" spans="1:25" s="52" customFormat="1" ht="99.75" customHeight="1" x14ac:dyDescent="0.25">
      <c r="A153" s="31">
        <v>84</v>
      </c>
      <c r="B153" s="31"/>
      <c r="C153" s="758"/>
      <c r="D153" s="763" t="s">
        <v>7002</v>
      </c>
      <c r="E153" s="763"/>
      <c r="F153" s="764" t="s">
        <v>635</v>
      </c>
      <c r="G153" s="30"/>
      <c r="H153" s="30"/>
      <c r="I153" s="30"/>
      <c r="J153" s="61">
        <f>AVERAGE(J154:J160)</f>
        <v>50</v>
      </c>
      <c r="K153" s="43"/>
      <c r="L153" s="61">
        <f>AVERAGE(L154:L160)</f>
        <v>50</v>
      </c>
      <c r="M153" s="69"/>
      <c r="N153" s="61">
        <f>AVERAGE(N154:N160)</f>
        <v>50</v>
      </c>
      <c r="O153" s="69"/>
      <c r="P153" s="61">
        <f>AVERAGE(P154:P160)</f>
        <v>50</v>
      </c>
      <c r="Q153" s="69"/>
      <c r="R153" s="61">
        <f>AVERAGE(R154:R160)</f>
        <v>50</v>
      </c>
      <c r="S153" s="69"/>
      <c r="T153" s="61">
        <f>AVERAGE(T154:T160)</f>
        <v>50</v>
      </c>
      <c r="U153" s="69"/>
      <c r="V153" s="61">
        <f>AVERAGE(V154:V160)</f>
        <v>50</v>
      </c>
      <c r="W153" s="43"/>
      <c r="X153" s="61">
        <f>AVERAGE(X154:X160)</f>
        <v>64.285714285714292</v>
      </c>
      <c r="Y153" s="69"/>
    </row>
    <row r="154" spans="1:25" ht="240" x14ac:dyDescent="0.25">
      <c r="A154" s="564" t="s">
        <v>5051</v>
      </c>
      <c r="B154" s="564"/>
      <c r="C154" s="564"/>
      <c r="D154" s="564"/>
      <c r="E154" s="754" t="s">
        <v>7009</v>
      </c>
      <c r="F154" s="450" t="s">
        <v>5121</v>
      </c>
      <c r="G154" s="12" t="s">
        <v>91</v>
      </c>
      <c r="H154" s="12" t="s">
        <v>92</v>
      </c>
      <c r="I154" s="12" t="s">
        <v>93</v>
      </c>
      <c r="J154" s="62">
        <v>0</v>
      </c>
      <c r="K154" s="914" t="s">
        <v>1576</v>
      </c>
      <c r="L154" s="62">
        <v>0</v>
      </c>
      <c r="M154" s="46"/>
      <c r="N154" s="62">
        <v>0</v>
      </c>
      <c r="O154" s="46"/>
      <c r="P154" s="62">
        <v>0</v>
      </c>
      <c r="Q154" s="46"/>
      <c r="R154" s="62">
        <v>0</v>
      </c>
      <c r="S154" s="46"/>
      <c r="T154" s="65">
        <v>0</v>
      </c>
      <c r="U154" s="50"/>
      <c r="V154" s="65">
        <v>0</v>
      </c>
      <c r="W154" s="50" t="s">
        <v>5186</v>
      </c>
      <c r="X154" s="62">
        <v>50</v>
      </c>
      <c r="Y154" s="914" t="s">
        <v>1576</v>
      </c>
    </row>
    <row r="155" spans="1:25" ht="90" x14ac:dyDescent="0.25">
      <c r="A155" s="564" t="s">
        <v>5052</v>
      </c>
      <c r="B155" s="564"/>
      <c r="C155" s="564"/>
      <c r="D155" s="564"/>
      <c r="E155" s="754" t="s">
        <v>7010</v>
      </c>
      <c r="F155" s="450" t="s">
        <v>5115</v>
      </c>
      <c r="G155" s="12" t="s">
        <v>109</v>
      </c>
      <c r="H155" s="12" t="s">
        <v>94</v>
      </c>
      <c r="I155" s="12" t="s">
        <v>95</v>
      </c>
      <c r="J155" s="62">
        <v>0</v>
      </c>
      <c r="K155" s="40" t="s">
        <v>2136</v>
      </c>
      <c r="L155" s="62">
        <v>0</v>
      </c>
      <c r="M155" s="46"/>
      <c r="N155" s="62">
        <v>0</v>
      </c>
      <c r="O155" s="46"/>
      <c r="P155" s="62">
        <v>0</v>
      </c>
      <c r="Q155" s="46"/>
      <c r="R155" s="62">
        <v>0</v>
      </c>
      <c r="S155" s="46"/>
      <c r="T155" s="65">
        <v>0</v>
      </c>
      <c r="U155" s="50"/>
      <c r="V155" s="65">
        <v>0</v>
      </c>
      <c r="W155" s="50"/>
      <c r="X155" s="62">
        <v>0</v>
      </c>
      <c r="Y155" s="46"/>
    </row>
    <row r="156" spans="1:25" ht="60" x14ac:dyDescent="0.25">
      <c r="A156" s="564" t="s">
        <v>5053</v>
      </c>
      <c r="B156" s="564"/>
      <c r="C156" s="564"/>
      <c r="D156" s="564"/>
      <c r="E156" s="754" t="s">
        <v>7011</v>
      </c>
      <c r="F156" s="450" t="s">
        <v>5050</v>
      </c>
      <c r="G156" s="12" t="s">
        <v>91</v>
      </c>
      <c r="H156" s="12" t="s">
        <v>98</v>
      </c>
      <c r="I156" s="12" t="s">
        <v>111</v>
      </c>
      <c r="J156" s="46">
        <v>0</v>
      </c>
      <c r="K156" s="40" t="s">
        <v>5186</v>
      </c>
      <c r="L156" s="46">
        <v>0</v>
      </c>
      <c r="M156" s="46"/>
      <c r="N156" s="46">
        <v>0</v>
      </c>
      <c r="O156" s="46"/>
      <c r="P156" s="46">
        <v>0</v>
      </c>
      <c r="Q156" s="46"/>
      <c r="R156" s="46">
        <v>0</v>
      </c>
      <c r="S156" s="46"/>
      <c r="T156" s="50">
        <v>0</v>
      </c>
      <c r="U156" s="50"/>
      <c r="V156" s="50">
        <v>0</v>
      </c>
      <c r="W156" s="50" t="s">
        <v>5186</v>
      </c>
      <c r="X156" s="46">
        <v>50</v>
      </c>
      <c r="Y156" s="46"/>
    </row>
    <row r="157" spans="1:25" ht="120" x14ac:dyDescent="0.25">
      <c r="A157" s="564" t="s">
        <v>5054</v>
      </c>
      <c r="B157" s="564"/>
      <c r="C157" s="564"/>
      <c r="D157" s="564"/>
      <c r="E157" s="754" t="s">
        <v>6998</v>
      </c>
      <c r="F157" s="450" t="s">
        <v>5116</v>
      </c>
      <c r="G157" s="12" t="s">
        <v>100</v>
      </c>
      <c r="H157" s="12" t="s">
        <v>101</v>
      </c>
      <c r="I157" s="12" t="s">
        <v>102</v>
      </c>
      <c r="J157" s="62">
        <v>100</v>
      </c>
      <c r="K157" s="914" t="s">
        <v>1576</v>
      </c>
      <c r="L157" s="62">
        <v>100</v>
      </c>
      <c r="M157" s="46"/>
      <c r="N157" s="62">
        <v>100</v>
      </c>
      <c r="O157" s="46"/>
      <c r="P157" s="62">
        <v>100</v>
      </c>
      <c r="Q157" s="46"/>
      <c r="R157" s="62">
        <v>100</v>
      </c>
      <c r="S157" s="46"/>
      <c r="T157" s="62">
        <v>100</v>
      </c>
      <c r="U157" s="46"/>
      <c r="V157" s="62">
        <v>100</v>
      </c>
      <c r="W157" s="41"/>
      <c r="X157" s="62">
        <v>100</v>
      </c>
      <c r="Y157" s="46"/>
    </row>
    <row r="158" spans="1:25" ht="75" x14ac:dyDescent="0.25">
      <c r="A158" s="564" t="s">
        <v>5055</v>
      </c>
      <c r="B158" s="564"/>
      <c r="C158" s="564"/>
      <c r="D158" s="564"/>
      <c r="E158" s="754" t="s">
        <v>6999</v>
      </c>
      <c r="F158" s="450" t="s">
        <v>112</v>
      </c>
      <c r="G158" s="12" t="s">
        <v>4881</v>
      </c>
      <c r="H158" s="12" t="s">
        <v>4882</v>
      </c>
      <c r="I158" s="12" t="s">
        <v>4883</v>
      </c>
      <c r="J158" s="46">
        <v>50</v>
      </c>
      <c r="K158" s="40" t="s">
        <v>5194</v>
      </c>
      <c r="L158" s="46">
        <v>50</v>
      </c>
      <c r="M158" s="46"/>
      <c r="N158" s="46">
        <v>50</v>
      </c>
      <c r="O158" s="46"/>
      <c r="P158" s="46">
        <v>50</v>
      </c>
      <c r="Q158" s="46"/>
      <c r="R158" s="46">
        <v>50</v>
      </c>
      <c r="S158" s="46"/>
      <c r="T158" s="46">
        <v>50</v>
      </c>
      <c r="U158" s="46"/>
      <c r="V158" s="46">
        <v>50</v>
      </c>
      <c r="W158" s="40"/>
      <c r="X158" s="46">
        <v>50</v>
      </c>
      <c r="Y158" s="46"/>
    </row>
    <row r="159" spans="1:25" ht="90" x14ac:dyDescent="0.25">
      <c r="A159" s="564" t="s">
        <v>5056</v>
      </c>
      <c r="B159" s="564"/>
      <c r="C159" s="564"/>
      <c r="D159" s="564"/>
      <c r="E159" s="754" t="s">
        <v>7000</v>
      </c>
      <c r="F159" s="450" t="s">
        <v>4884</v>
      </c>
      <c r="G159" s="12" t="s">
        <v>36</v>
      </c>
      <c r="H159" s="12" t="s">
        <v>105</v>
      </c>
      <c r="I159" s="12" t="s">
        <v>106</v>
      </c>
      <c r="J159" s="65">
        <v>100</v>
      </c>
      <c r="K159" s="47" t="s">
        <v>3417</v>
      </c>
      <c r="L159" s="65">
        <v>100</v>
      </c>
      <c r="M159" s="50"/>
      <c r="N159" s="65">
        <v>100</v>
      </c>
      <c r="O159" s="50"/>
      <c r="P159" s="65">
        <v>100</v>
      </c>
      <c r="Q159" s="50"/>
      <c r="R159" s="65">
        <v>100</v>
      </c>
      <c r="S159" s="50"/>
      <c r="T159" s="65">
        <v>100</v>
      </c>
      <c r="U159" s="50"/>
      <c r="V159" s="65">
        <v>100</v>
      </c>
      <c r="W159" s="47"/>
      <c r="X159" s="65">
        <v>100</v>
      </c>
      <c r="Y159" s="46"/>
    </row>
    <row r="160" spans="1:25" ht="45" x14ac:dyDescent="0.25">
      <c r="A160" s="564" t="s">
        <v>5057</v>
      </c>
      <c r="B160" s="564"/>
      <c r="C160" s="564"/>
      <c r="D160" s="564"/>
      <c r="E160" s="754" t="s">
        <v>7001</v>
      </c>
      <c r="F160" s="450" t="s">
        <v>330</v>
      </c>
      <c r="G160" s="12" t="s">
        <v>4885</v>
      </c>
      <c r="H160" s="12" t="s">
        <v>107</v>
      </c>
      <c r="I160" s="12" t="s">
        <v>108</v>
      </c>
      <c r="J160" s="50">
        <v>100</v>
      </c>
      <c r="K160" s="50"/>
      <c r="L160" s="50">
        <v>100</v>
      </c>
      <c r="M160" s="50"/>
      <c r="N160" s="50">
        <v>100</v>
      </c>
      <c r="O160" s="50"/>
      <c r="P160" s="50">
        <v>100</v>
      </c>
      <c r="Q160" s="50"/>
      <c r="R160" s="50">
        <v>100</v>
      </c>
      <c r="S160" s="50"/>
      <c r="T160" s="50">
        <v>100</v>
      </c>
      <c r="U160" s="50"/>
      <c r="V160" s="50">
        <v>100</v>
      </c>
      <c r="W160" s="47"/>
      <c r="X160" s="50">
        <v>100</v>
      </c>
      <c r="Y160" s="46"/>
    </row>
    <row r="161" spans="1:25" ht="90" x14ac:dyDescent="0.25">
      <c r="A161" s="564">
        <v>85</v>
      </c>
      <c r="B161" s="564"/>
      <c r="C161" s="564"/>
      <c r="D161" s="754" t="s">
        <v>359</v>
      </c>
      <c r="E161" s="754"/>
      <c r="F161" s="450" t="s">
        <v>117</v>
      </c>
      <c r="G161" s="12" t="s">
        <v>118</v>
      </c>
      <c r="H161" s="12" t="s">
        <v>119</v>
      </c>
      <c r="I161" s="12" t="s">
        <v>120</v>
      </c>
      <c r="J161" s="46">
        <v>0</v>
      </c>
      <c r="K161" s="39"/>
      <c r="L161" s="46">
        <v>0</v>
      </c>
      <c r="M161" s="46"/>
      <c r="N161" s="46">
        <v>0</v>
      </c>
      <c r="O161" s="46"/>
      <c r="P161" s="46">
        <v>0</v>
      </c>
      <c r="Q161" s="46"/>
      <c r="R161" s="46">
        <v>0</v>
      </c>
      <c r="S161" s="40"/>
      <c r="T161" s="46">
        <v>0</v>
      </c>
      <c r="U161" s="40"/>
      <c r="V161" s="46">
        <v>0</v>
      </c>
      <c r="W161" s="40"/>
      <c r="X161" s="46">
        <v>0</v>
      </c>
      <c r="Y161" s="46"/>
    </row>
    <row r="162" spans="1:25" ht="75" x14ac:dyDescent="0.25">
      <c r="A162" s="564">
        <v>86</v>
      </c>
      <c r="B162" s="564"/>
      <c r="C162" s="564"/>
      <c r="D162" s="754" t="s">
        <v>360</v>
      </c>
      <c r="E162" s="754"/>
      <c r="F162" s="450" t="s">
        <v>125</v>
      </c>
      <c r="G162" s="12" t="s">
        <v>103</v>
      </c>
      <c r="H162" s="12" t="s">
        <v>331</v>
      </c>
      <c r="I162" s="12" t="s">
        <v>127</v>
      </c>
      <c r="J162" s="46">
        <v>50</v>
      </c>
      <c r="K162" s="40" t="s">
        <v>1577</v>
      </c>
      <c r="L162" s="46">
        <v>50</v>
      </c>
      <c r="M162" s="46"/>
      <c r="N162" s="46">
        <v>50</v>
      </c>
      <c r="O162" s="46"/>
      <c r="P162" s="46">
        <v>50</v>
      </c>
      <c r="Q162" s="46"/>
      <c r="R162" s="46">
        <v>50</v>
      </c>
      <c r="S162" s="46"/>
      <c r="T162" s="46">
        <v>50</v>
      </c>
      <c r="U162" s="46"/>
      <c r="V162" s="46">
        <v>50</v>
      </c>
      <c r="W162" s="40"/>
      <c r="X162" s="46">
        <v>50</v>
      </c>
      <c r="Y162" s="46"/>
    </row>
    <row r="163" spans="1:25" s="55" customFormat="1" ht="95.25" customHeight="1" x14ac:dyDescent="0.25">
      <c r="A163" s="28"/>
      <c r="B163" s="28"/>
      <c r="C163" s="750" t="s">
        <v>566</v>
      </c>
      <c r="D163" s="28"/>
      <c r="E163" s="1023"/>
      <c r="F163" s="762" t="s">
        <v>5020</v>
      </c>
      <c r="G163" s="751"/>
      <c r="H163" s="751"/>
      <c r="I163" s="751"/>
      <c r="J163" s="75">
        <f>AVERAGE(J164:J171)</f>
        <v>56.25</v>
      </c>
      <c r="K163" s="44"/>
      <c r="L163" s="75">
        <f>AVERAGE(L164:L171)</f>
        <v>56.25</v>
      </c>
      <c r="M163" s="67"/>
      <c r="N163" s="75">
        <f>AVERAGE(N164:N171)</f>
        <v>56.25</v>
      </c>
      <c r="O163" s="67"/>
      <c r="P163" s="75">
        <f>AVERAGE(P164:P171)</f>
        <v>56.25</v>
      </c>
      <c r="Q163" s="67"/>
      <c r="R163" s="75">
        <f>AVERAGE(R164:R171)</f>
        <v>56.25</v>
      </c>
      <c r="S163" s="67"/>
      <c r="T163" s="75">
        <f>AVERAGE(T164:T171)</f>
        <v>56.25</v>
      </c>
      <c r="U163" s="67"/>
      <c r="V163" s="75">
        <f>AVERAGE(V164:V171)</f>
        <v>56.25</v>
      </c>
      <c r="W163" s="44"/>
      <c r="X163" s="75">
        <f>AVERAGE(X164:X171)</f>
        <v>56.25</v>
      </c>
      <c r="Y163" s="67"/>
    </row>
    <row r="164" spans="1:25" ht="60" x14ac:dyDescent="0.25">
      <c r="A164" s="564">
        <v>87</v>
      </c>
      <c r="B164" s="564"/>
      <c r="C164" s="564"/>
      <c r="D164" s="754" t="s">
        <v>128</v>
      </c>
      <c r="E164" s="754"/>
      <c r="F164" s="450" t="s">
        <v>121</v>
      </c>
      <c r="G164" s="12" t="s">
        <v>122</v>
      </c>
      <c r="H164" s="12" t="s">
        <v>123</v>
      </c>
      <c r="I164" s="12" t="s">
        <v>124</v>
      </c>
      <c r="J164" s="46">
        <v>0</v>
      </c>
      <c r="K164" s="58"/>
      <c r="L164" s="46">
        <v>0</v>
      </c>
      <c r="M164" s="46"/>
      <c r="N164" s="46">
        <v>0</v>
      </c>
      <c r="O164" s="46"/>
      <c r="P164" s="46">
        <v>0</v>
      </c>
      <c r="Q164" s="46"/>
      <c r="R164" s="46">
        <v>0</v>
      </c>
      <c r="S164" s="40"/>
      <c r="T164" s="46">
        <v>0</v>
      </c>
      <c r="U164" s="40"/>
      <c r="V164" s="46">
        <v>0</v>
      </c>
      <c r="W164" s="40"/>
      <c r="X164" s="46">
        <v>0</v>
      </c>
      <c r="Y164" s="46"/>
    </row>
    <row r="165" spans="1:25" ht="34.5" x14ac:dyDescent="0.25">
      <c r="A165" s="564">
        <v>88</v>
      </c>
      <c r="B165" s="564"/>
      <c r="C165" s="564"/>
      <c r="D165" s="754" t="s">
        <v>361</v>
      </c>
      <c r="E165" s="754"/>
      <c r="F165" s="450" t="s">
        <v>132</v>
      </c>
      <c r="G165" s="12" t="s">
        <v>317</v>
      </c>
      <c r="H165" s="12" t="s">
        <v>316</v>
      </c>
      <c r="I165" s="12" t="s">
        <v>315</v>
      </c>
      <c r="J165" s="46">
        <v>100</v>
      </c>
      <c r="K165" s="40"/>
      <c r="L165" s="46">
        <v>100</v>
      </c>
      <c r="M165" s="46"/>
      <c r="N165" s="46">
        <v>100</v>
      </c>
      <c r="O165" s="46"/>
      <c r="P165" s="46">
        <v>100</v>
      </c>
      <c r="Q165" s="46"/>
      <c r="R165" s="46">
        <v>100</v>
      </c>
      <c r="S165" s="46"/>
      <c r="T165" s="46">
        <v>100</v>
      </c>
      <c r="U165" s="46"/>
      <c r="V165" s="46">
        <v>100</v>
      </c>
      <c r="W165" s="40"/>
      <c r="X165" s="46">
        <v>100</v>
      </c>
      <c r="Y165" s="46"/>
    </row>
    <row r="166" spans="1:25" ht="75" x14ac:dyDescent="0.25">
      <c r="A166" s="564">
        <v>89</v>
      </c>
      <c r="B166" s="564"/>
      <c r="C166" s="564"/>
      <c r="D166" s="754" t="s">
        <v>332</v>
      </c>
      <c r="E166" s="754"/>
      <c r="F166" s="450" t="s">
        <v>332</v>
      </c>
      <c r="G166" s="12" t="s">
        <v>333</v>
      </c>
      <c r="H166" s="12" t="s">
        <v>334</v>
      </c>
      <c r="I166" s="12" t="s">
        <v>335</v>
      </c>
      <c r="J166" s="46">
        <v>100</v>
      </c>
      <c r="K166" s="83" t="s">
        <v>1578</v>
      </c>
      <c r="L166" s="46">
        <v>100</v>
      </c>
      <c r="M166" s="46"/>
      <c r="N166" s="46">
        <v>100</v>
      </c>
      <c r="O166" s="46"/>
      <c r="P166" s="46">
        <v>100</v>
      </c>
      <c r="Q166" s="46"/>
      <c r="R166" s="46">
        <v>100</v>
      </c>
      <c r="S166" s="47"/>
      <c r="T166" s="46">
        <v>100</v>
      </c>
      <c r="U166" s="47"/>
      <c r="V166" s="46">
        <v>100</v>
      </c>
      <c r="W166" s="47"/>
      <c r="X166" s="46">
        <v>100</v>
      </c>
      <c r="Y166" s="50"/>
    </row>
    <row r="167" spans="1:25" ht="75" x14ac:dyDescent="0.25">
      <c r="A167" s="564">
        <v>90</v>
      </c>
      <c r="B167" s="564"/>
      <c r="C167" s="564"/>
      <c r="D167" s="754" t="s">
        <v>362</v>
      </c>
      <c r="E167" s="754"/>
      <c r="F167" s="450" t="s">
        <v>7195</v>
      </c>
      <c r="G167" s="12" t="s">
        <v>336</v>
      </c>
      <c r="H167" s="12" t="s">
        <v>5138</v>
      </c>
      <c r="I167" s="12" t="s">
        <v>5137</v>
      </c>
      <c r="J167" s="46">
        <v>0</v>
      </c>
      <c r="K167" s="40" t="s">
        <v>1579</v>
      </c>
      <c r="L167" s="46">
        <v>0</v>
      </c>
      <c r="M167" s="46"/>
      <c r="N167" s="46">
        <v>0</v>
      </c>
      <c r="O167" s="46"/>
      <c r="P167" s="46">
        <v>0</v>
      </c>
      <c r="Q167" s="46"/>
      <c r="R167" s="46">
        <v>0</v>
      </c>
      <c r="S167" s="40"/>
      <c r="T167" s="46">
        <v>0</v>
      </c>
      <c r="U167" s="40"/>
      <c r="V167" s="46">
        <v>0</v>
      </c>
      <c r="W167" s="40"/>
      <c r="X167" s="46">
        <v>0</v>
      </c>
      <c r="Y167" s="46"/>
    </row>
    <row r="168" spans="1:25" s="6" customFormat="1" ht="165" x14ac:dyDescent="0.25">
      <c r="A168" s="564">
        <v>91</v>
      </c>
      <c r="B168" s="564"/>
      <c r="C168" s="564"/>
      <c r="D168" s="754" t="s">
        <v>148</v>
      </c>
      <c r="E168" s="754"/>
      <c r="F168" s="450" t="s">
        <v>337</v>
      </c>
      <c r="G168" s="5" t="s">
        <v>338</v>
      </c>
      <c r="H168" s="5" t="s">
        <v>339</v>
      </c>
      <c r="I168" s="5" t="s">
        <v>340</v>
      </c>
      <c r="J168" s="50">
        <v>50</v>
      </c>
      <c r="K168" s="47" t="s">
        <v>5196</v>
      </c>
      <c r="L168" s="50">
        <v>50</v>
      </c>
      <c r="M168" s="50"/>
      <c r="N168" s="50">
        <v>50</v>
      </c>
      <c r="O168" s="50"/>
      <c r="P168" s="50">
        <v>50</v>
      </c>
      <c r="Q168" s="50"/>
      <c r="R168" s="50">
        <v>50</v>
      </c>
      <c r="S168" s="50"/>
      <c r="T168" s="50">
        <v>50</v>
      </c>
      <c r="U168" s="50"/>
      <c r="V168" s="50">
        <v>50</v>
      </c>
      <c r="W168" s="47"/>
      <c r="X168" s="50">
        <v>50</v>
      </c>
      <c r="Y168" s="50"/>
    </row>
    <row r="169" spans="1:25" ht="195" x14ac:dyDescent="0.25">
      <c r="A169" s="564">
        <v>92</v>
      </c>
      <c r="B169" s="564"/>
      <c r="C169" s="564"/>
      <c r="D169" s="754" t="s">
        <v>363</v>
      </c>
      <c r="E169" s="754"/>
      <c r="F169" s="450" t="s">
        <v>341</v>
      </c>
      <c r="G169" s="12" t="s">
        <v>342</v>
      </c>
      <c r="H169" s="12" t="s">
        <v>343</v>
      </c>
      <c r="I169" s="12" t="s">
        <v>344</v>
      </c>
      <c r="J169" s="46">
        <v>100</v>
      </c>
      <c r="K169" s="83" t="s">
        <v>5195</v>
      </c>
      <c r="L169" s="46">
        <v>100</v>
      </c>
      <c r="M169" s="46"/>
      <c r="N169" s="46">
        <v>100</v>
      </c>
      <c r="O169" s="46"/>
      <c r="P169" s="46">
        <v>100</v>
      </c>
      <c r="Q169" s="46"/>
      <c r="R169" s="46">
        <v>100</v>
      </c>
      <c r="S169" s="46"/>
      <c r="T169" s="46">
        <v>100</v>
      </c>
      <c r="U169" s="46"/>
      <c r="V169" s="46">
        <v>100</v>
      </c>
      <c r="W169" s="40"/>
      <c r="X169" s="46">
        <v>100</v>
      </c>
      <c r="Y169" s="46"/>
    </row>
    <row r="170" spans="1:25" ht="120" x14ac:dyDescent="0.25">
      <c r="A170" s="564">
        <v>93</v>
      </c>
      <c r="B170" s="564"/>
      <c r="C170" s="564"/>
      <c r="D170" s="754" t="s">
        <v>364</v>
      </c>
      <c r="E170" s="754"/>
      <c r="F170" s="450" t="s">
        <v>345</v>
      </c>
      <c r="G170" s="12" t="s">
        <v>346</v>
      </c>
      <c r="H170" s="12" t="s">
        <v>347</v>
      </c>
      <c r="I170" s="12" t="s">
        <v>348</v>
      </c>
      <c r="J170" s="46">
        <v>0</v>
      </c>
      <c r="K170" s="83" t="s">
        <v>1580</v>
      </c>
      <c r="L170" s="46">
        <v>0</v>
      </c>
      <c r="M170" s="46"/>
      <c r="N170" s="46">
        <v>0</v>
      </c>
      <c r="O170" s="46"/>
      <c r="P170" s="46">
        <v>0</v>
      </c>
      <c r="Q170" s="46"/>
      <c r="R170" s="46">
        <v>0</v>
      </c>
      <c r="S170" s="46"/>
      <c r="T170" s="46">
        <v>0</v>
      </c>
      <c r="U170" s="46"/>
      <c r="V170" s="46">
        <v>0</v>
      </c>
      <c r="W170" s="40"/>
      <c r="X170" s="46">
        <v>0</v>
      </c>
      <c r="Y170" s="40"/>
    </row>
    <row r="171" spans="1:25" ht="120" x14ac:dyDescent="0.25">
      <c r="A171" s="564">
        <v>94</v>
      </c>
      <c r="B171" s="564"/>
      <c r="C171" s="564"/>
      <c r="D171" s="754" t="s">
        <v>150</v>
      </c>
      <c r="E171" s="754"/>
      <c r="F171" s="450" t="s">
        <v>349</v>
      </c>
      <c r="G171" s="12" t="s">
        <v>145</v>
      </c>
      <c r="H171" s="12" t="s">
        <v>146</v>
      </c>
      <c r="I171" s="12" t="s">
        <v>147</v>
      </c>
      <c r="J171" s="46">
        <v>100</v>
      </c>
      <c r="K171" s="46"/>
      <c r="L171" s="46">
        <v>100</v>
      </c>
      <c r="M171" s="46"/>
      <c r="N171" s="46">
        <v>100</v>
      </c>
      <c r="O171" s="46"/>
      <c r="P171" s="46">
        <v>100</v>
      </c>
      <c r="Q171" s="46"/>
      <c r="R171" s="46">
        <v>100</v>
      </c>
      <c r="S171" s="46"/>
      <c r="T171" s="46">
        <v>100</v>
      </c>
      <c r="U171" s="46"/>
      <c r="V171" s="46">
        <v>100</v>
      </c>
      <c r="W171" s="40"/>
      <c r="X171" s="46">
        <v>100</v>
      </c>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46">
        <v>100</v>
      </c>
      <c r="K173" s="915"/>
      <c r="L173" s="46">
        <v>100</v>
      </c>
      <c r="M173" s="45"/>
      <c r="N173" s="46">
        <v>100</v>
      </c>
      <c r="O173" s="45"/>
      <c r="P173" s="46">
        <v>100</v>
      </c>
      <c r="Q173" s="45"/>
      <c r="R173" s="46">
        <v>100</v>
      </c>
      <c r="S173" s="45"/>
      <c r="T173" s="46">
        <v>100</v>
      </c>
      <c r="U173" s="45"/>
      <c r="V173" s="46">
        <v>100</v>
      </c>
      <c r="W173" s="41"/>
      <c r="X173" s="46">
        <v>100</v>
      </c>
      <c r="Y173" s="45"/>
    </row>
    <row r="174" spans="1:25" ht="75" x14ac:dyDescent="0.25">
      <c r="A174" s="564">
        <v>96</v>
      </c>
      <c r="B174" s="564"/>
      <c r="C174" s="564"/>
      <c r="D174" s="754" t="s">
        <v>366</v>
      </c>
      <c r="E174" s="754"/>
      <c r="F174" s="450" t="s">
        <v>160</v>
      </c>
      <c r="G174" s="12" t="s">
        <v>58</v>
      </c>
      <c r="H174" s="12" t="s">
        <v>354</v>
      </c>
      <c r="I174" s="12" t="s">
        <v>353</v>
      </c>
      <c r="J174" s="46">
        <v>100</v>
      </c>
      <c r="K174" s="41"/>
      <c r="L174" s="46">
        <v>100</v>
      </c>
      <c r="M174" s="45"/>
      <c r="N174" s="46">
        <v>100</v>
      </c>
      <c r="O174" s="45"/>
      <c r="P174" s="46">
        <v>100</v>
      </c>
      <c r="Q174" s="45"/>
      <c r="R174" s="46">
        <v>100</v>
      </c>
      <c r="S174" s="45"/>
      <c r="T174" s="46">
        <v>100</v>
      </c>
      <c r="U174" s="45"/>
      <c r="V174" s="46">
        <v>100</v>
      </c>
      <c r="W174" s="41"/>
      <c r="X174" s="46">
        <v>100</v>
      </c>
      <c r="Y174" s="45"/>
    </row>
    <row r="175" spans="1:25" ht="45" x14ac:dyDescent="0.25">
      <c r="A175" s="564">
        <v>97</v>
      </c>
      <c r="B175" s="564"/>
      <c r="C175" s="564"/>
      <c r="D175" s="754" t="s">
        <v>66</v>
      </c>
      <c r="E175" s="754"/>
      <c r="F175" s="450" t="s">
        <v>161</v>
      </c>
      <c r="G175" s="12" t="s">
        <v>58</v>
      </c>
      <c r="H175" s="12" t="s">
        <v>354</v>
      </c>
      <c r="I175" s="12" t="s">
        <v>353</v>
      </c>
      <c r="J175" s="46">
        <v>100</v>
      </c>
      <c r="K175" s="40"/>
      <c r="L175" s="46">
        <v>100</v>
      </c>
      <c r="M175" s="45"/>
      <c r="N175" s="46">
        <v>100</v>
      </c>
      <c r="O175" s="45"/>
      <c r="P175" s="46">
        <v>100</v>
      </c>
      <c r="Q175" s="45"/>
      <c r="R175" s="46">
        <v>100</v>
      </c>
      <c r="S175" s="45"/>
      <c r="T175" s="46">
        <v>100</v>
      </c>
      <c r="U175" s="45"/>
      <c r="V175" s="46">
        <v>100</v>
      </c>
      <c r="W175" s="41"/>
      <c r="X175" s="46">
        <v>100</v>
      </c>
      <c r="Y175" s="45"/>
    </row>
    <row r="176" spans="1:25" s="26" customFormat="1" ht="130.5" customHeight="1" x14ac:dyDescent="0.25">
      <c r="A176" s="28"/>
      <c r="B176" s="750" t="s">
        <v>599</v>
      </c>
      <c r="C176" s="28"/>
      <c r="D176" s="28"/>
      <c r="E176" s="28"/>
      <c r="F176" s="502" t="s">
        <v>367</v>
      </c>
      <c r="G176" s="28"/>
      <c r="H176" s="28"/>
      <c r="I176" s="28"/>
      <c r="J176" s="75">
        <f>AVERAGE(J177,J186,J203,J212)</f>
        <v>71.875</v>
      </c>
      <c r="K176" s="72"/>
      <c r="L176" s="75">
        <f>AVERAGE(L177,L186,L203,L212)</f>
        <v>65.625</v>
      </c>
      <c r="M176" s="67"/>
      <c r="N176" s="75">
        <f>AVERAGE(N177,N186,N203,N212)</f>
        <v>65.625</v>
      </c>
      <c r="O176" s="67"/>
      <c r="P176" s="75">
        <f>AVERAGE(P177,P186,P203,P212)</f>
        <v>65.625</v>
      </c>
      <c r="Q176" s="67"/>
      <c r="R176" s="75">
        <f>AVERAGE(R177,R186,R203,R212)</f>
        <v>65.625</v>
      </c>
      <c r="S176" s="67"/>
      <c r="T176" s="75">
        <f>AVERAGE(T177,T186,T203,T212)</f>
        <v>65.625</v>
      </c>
      <c r="U176" s="67"/>
      <c r="V176" s="75">
        <f>AVERAGE(V177,V186,V203,V212)</f>
        <v>59.791666666666671</v>
      </c>
      <c r="W176" s="44"/>
      <c r="X176" s="75">
        <f>AVERAGE(X177,X186,X203,X212)</f>
        <v>59.791666666666671</v>
      </c>
      <c r="Y176" s="67"/>
    </row>
    <row r="177" spans="1:25" s="26" customFormat="1" ht="60" x14ac:dyDescent="0.25">
      <c r="A177" s="28"/>
      <c r="B177" s="28"/>
      <c r="C177" s="750" t="s">
        <v>600</v>
      </c>
      <c r="D177" s="28"/>
      <c r="E177" s="28"/>
      <c r="F177" s="502" t="s">
        <v>532</v>
      </c>
      <c r="G177" s="28"/>
      <c r="H177" s="28"/>
      <c r="I177" s="28"/>
      <c r="J177" s="75">
        <f>AVERAGE(J178:J181,J184,J185)</f>
        <v>91.666666666666671</v>
      </c>
      <c r="K177" s="67"/>
      <c r="L177" s="75">
        <f>AVERAGE(L178:L181,L184,L185)</f>
        <v>91.666666666666671</v>
      </c>
      <c r="M177" s="67"/>
      <c r="N177" s="75">
        <f>AVERAGE(N178:N181,N184,N185)</f>
        <v>91.666666666666671</v>
      </c>
      <c r="O177" s="67"/>
      <c r="P177" s="75">
        <f>AVERAGE(P178:P181,P184,P185)</f>
        <v>91.666666666666671</v>
      </c>
      <c r="Q177" s="67"/>
      <c r="R177" s="75">
        <f>AVERAGE(R178:R181,R184,R185)</f>
        <v>91.666666666666671</v>
      </c>
      <c r="S177" s="67"/>
      <c r="T177" s="75">
        <f>AVERAGE(T178:T181,T184,T185)</f>
        <v>91.666666666666671</v>
      </c>
      <c r="U177" s="67"/>
      <c r="V177" s="75">
        <f>AVERAGE(V178:V181,V184,V185)</f>
        <v>91.666666666666671</v>
      </c>
      <c r="W177" s="44"/>
      <c r="X177" s="75">
        <f>AVERAGE(X178:X181,X184,X185)</f>
        <v>91.666666666666671</v>
      </c>
      <c r="Y177" s="67"/>
    </row>
    <row r="178" spans="1:25" ht="195" x14ac:dyDescent="0.25">
      <c r="A178" s="564">
        <v>98</v>
      </c>
      <c r="B178" s="564"/>
      <c r="C178" s="564"/>
      <c r="D178" s="754" t="s">
        <v>67</v>
      </c>
      <c r="E178" s="754"/>
      <c r="F178" s="450" t="s">
        <v>5059</v>
      </c>
      <c r="G178" s="12" t="s">
        <v>368</v>
      </c>
      <c r="H178" s="12" t="s">
        <v>369</v>
      </c>
      <c r="I178" s="12" t="s">
        <v>370</v>
      </c>
      <c r="J178" s="60">
        <v>50</v>
      </c>
      <c r="K178" s="916" t="s">
        <v>1581</v>
      </c>
      <c r="L178" s="60">
        <v>50</v>
      </c>
      <c r="M178" s="41"/>
      <c r="N178" s="60">
        <v>50</v>
      </c>
      <c r="O178" s="45"/>
      <c r="P178" s="60">
        <v>50</v>
      </c>
      <c r="Q178" s="45"/>
      <c r="R178" s="60">
        <v>50</v>
      </c>
      <c r="S178" s="41"/>
      <c r="T178" s="60">
        <v>50</v>
      </c>
      <c r="U178" s="41"/>
      <c r="V178" s="60">
        <v>50</v>
      </c>
      <c r="W178" s="165"/>
      <c r="X178" s="60">
        <v>50</v>
      </c>
      <c r="Y178" s="917" t="s">
        <v>1582</v>
      </c>
    </row>
    <row r="179" spans="1:25" ht="60" x14ac:dyDescent="0.25">
      <c r="A179" s="564">
        <v>99</v>
      </c>
      <c r="B179" s="564"/>
      <c r="C179" s="564"/>
      <c r="D179" s="754" t="s">
        <v>72</v>
      </c>
      <c r="E179" s="754"/>
      <c r="F179" s="450" t="s">
        <v>4988</v>
      </c>
      <c r="G179" s="12" t="s">
        <v>371</v>
      </c>
      <c r="H179" s="12" t="s">
        <v>4986</v>
      </c>
      <c r="I179" s="12" t="s">
        <v>372</v>
      </c>
      <c r="J179" s="60">
        <v>100</v>
      </c>
      <c r="K179" s="41" t="s">
        <v>4987</v>
      </c>
      <c r="L179" s="60">
        <v>100</v>
      </c>
      <c r="M179" s="40"/>
      <c r="N179" s="60">
        <v>100</v>
      </c>
      <c r="O179" s="45"/>
      <c r="P179" s="60">
        <v>100</v>
      </c>
      <c r="Q179" s="45"/>
      <c r="R179" s="60">
        <v>100</v>
      </c>
      <c r="S179" s="45"/>
      <c r="T179" s="60">
        <v>100</v>
      </c>
      <c r="U179" s="45"/>
      <c r="V179" s="60">
        <v>100</v>
      </c>
      <c r="W179" s="41"/>
      <c r="X179" s="60">
        <v>100</v>
      </c>
      <c r="Y179" s="45"/>
    </row>
    <row r="180" spans="1:25" ht="120" x14ac:dyDescent="0.25">
      <c r="A180" s="564">
        <v>100</v>
      </c>
      <c r="B180" s="564"/>
      <c r="C180" s="564"/>
      <c r="D180" s="754" t="s">
        <v>358</v>
      </c>
      <c r="E180" s="754"/>
      <c r="F180" s="450" t="s">
        <v>373</v>
      </c>
      <c r="G180" s="12" t="s">
        <v>327</v>
      </c>
      <c r="H180" s="12" t="s">
        <v>374</v>
      </c>
      <c r="I180" s="12" t="s">
        <v>375</v>
      </c>
      <c r="J180" s="60">
        <v>100</v>
      </c>
      <c r="K180" s="40" t="s">
        <v>1583</v>
      </c>
      <c r="L180" s="60">
        <v>100</v>
      </c>
      <c r="M180" s="45"/>
      <c r="N180" s="60">
        <v>100</v>
      </c>
      <c r="O180" s="45"/>
      <c r="P180" s="60">
        <v>100</v>
      </c>
      <c r="Q180" s="45"/>
      <c r="R180" s="60">
        <v>100</v>
      </c>
      <c r="S180" s="45"/>
      <c r="T180" s="60">
        <v>100</v>
      </c>
      <c r="U180" s="45"/>
      <c r="V180" s="60">
        <v>100</v>
      </c>
      <c r="W180" s="41"/>
      <c r="X180" s="60">
        <v>100</v>
      </c>
      <c r="Y180" s="45"/>
    </row>
    <row r="181" spans="1:25" s="52" customFormat="1" ht="51.75" x14ac:dyDescent="0.25">
      <c r="A181" s="31">
        <v>101</v>
      </c>
      <c r="B181" s="31"/>
      <c r="C181" s="31"/>
      <c r="D181" s="756" t="s">
        <v>650</v>
      </c>
      <c r="E181" s="756"/>
      <c r="F181" s="517" t="s">
        <v>650</v>
      </c>
      <c r="G181" s="30"/>
      <c r="H181" s="30"/>
      <c r="I181" s="30"/>
      <c r="J181" s="61">
        <f>AVERAGE(J182:J183)</f>
        <v>100</v>
      </c>
      <c r="K181" s="43"/>
      <c r="L181" s="61">
        <f>AVERAGE(L182:L183)</f>
        <v>100</v>
      </c>
      <c r="M181" s="69"/>
      <c r="N181" s="61">
        <f>AVERAGE(N182:N183)</f>
        <v>100</v>
      </c>
      <c r="O181" s="69"/>
      <c r="P181" s="61">
        <f>AVERAGE(P182:P183)</f>
        <v>100</v>
      </c>
      <c r="Q181" s="69"/>
      <c r="R181" s="61">
        <f>AVERAGE(R182:R183)</f>
        <v>100</v>
      </c>
      <c r="S181" s="69"/>
      <c r="T181" s="61">
        <f>AVERAGE(T182:T183)</f>
        <v>100</v>
      </c>
      <c r="U181" s="69"/>
      <c r="V181" s="61">
        <f>AVERAGE(V182:V183)</f>
        <v>100</v>
      </c>
      <c r="W181" s="43"/>
      <c r="X181" s="61">
        <f>AVERAGE(X182:X183)</f>
        <v>100</v>
      </c>
      <c r="Y181" s="69"/>
    </row>
    <row r="182" spans="1:25" ht="300" x14ac:dyDescent="0.25">
      <c r="A182" s="564" t="s">
        <v>5060</v>
      </c>
      <c r="B182" s="564"/>
      <c r="C182" s="564"/>
      <c r="D182" s="564"/>
      <c r="E182" s="754" t="s">
        <v>7012</v>
      </c>
      <c r="F182" s="450" t="s">
        <v>376</v>
      </c>
      <c r="G182" s="12" t="s">
        <v>377</v>
      </c>
      <c r="H182" s="12" t="s">
        <v>378</v>
      </c>
      <c r="I182" s="12" t="s">
        <v>38</v>
      </c>
      <c r="J182" s="60">
        <v>100</v>
      </c>
      <c r="K182" s="41"/>
      <c r="L182" s="60">
        <v>100</v>
      </c>
      <c r="M182" s="45"/>
      <c r="N182" s="60">
        <v>100</v>
      </c>
      <c r="O182" s="45"/>
      <c r="P182" s="60">
        <v>100</v>
      </c>
      <c r="Q182" s="45"/>
      <c r="R182" s="60">
        <v>100</v>
      </c>
      <c r="S182" s="45"/>
      <c r="T182" s="60">
        <v>100</v>
      </c>
      <c r="U182" s="45"/>
      <c r="V182" s="60">
        <v>100</v>
      </c>
      <c r="W182" s="41"/>
      <c r="X182" s="60">
        <v>100</v>
      </c>
      <c r="Y182" s="45"/>
    </row>
    <row r="183" spans="1:25" ht="45" x14ac:dyDescent="0.25">
      <c r="A183" s="564" t="s">
        <v>5061</v>
      </c>
      <c r="B183" s="564"/>
      <c r="C183" s="564"/>
      <c r="D183" s="564"/>
      <c r="E183" s="754" t="s">
        <v>7013</v>
      </c>
      <c r="F183" s="450" t="s">
        <v>379</v>
      </c>
      <c r="G183" s="12" t="s">
        <v>380</v>
      </c>
      <c r="H183" s="12" t="s">
        <v>381</v>
      </c>
      <c r="I183" s="12" t="s">
        <v>382</v>
      </c>
      <c r="J183" s="60">
        <v>100</v>
      </c>
      <c r="K183" s="41"/>
      <c r="L183" s="60">
        <v>100</v>
      </c>
      <c r="M183" s="45"/>
      <c r="N183" s="60">
        <v>100</v>
      </c>
      <c r="O183" s="45"/>
      <c r="P183" s="60">
        <v>100</v>
      </c>
      <c r="Q183" s="45"/>
      <c r="R183" s="60">
        <v>100</v>
      </c>
      <c r="S183" s="45"/>
      <c r="T183" s="60">
        <v>100</v>
      </c>
      <c r="U183" s="45"/>
      <c r="V183" s="60">
        <v>100</v>
      </c>
      <c r="W183" s="41"/>
      <c r="X183" s="60">
        <v>100</v>
      </c>
      <c r="Y183" s="41"/>
    </row>
    <row r="184" spans="1:25" ht="60" x14ac:dyDescent="0.25">
      <c r="A184" s="564">
        <v>102</v>
      </c>
      <c r="B184" s="564"/>
      <c r="C184" s="564"/>
      <c r="D184" s="754" t="s">
        <v>429</v>
      </c>
      <c r="E184" s="754"/>
      <c r="F184" s="450" t="s">
        <v>383</v>
      </c>
      <c r="G184" s="12" t="s">
        <v>384</v>
      </c>
      <c r="H184" s="12" t="s">
        <v>385</v>
      </c>
      <c r="I184" s="12" t="s">
        <v>5122</v>
      </c>
      <c r="J184" s="60">
        <v>100</v>
      </c>
      <c r="K184" s="83" t="s">
        <v>1584</v>
      </c>
      <c r="L184" s="60">
        <v>100</v>
      </c>
      <c r="M184" s="45"/>
      <c r="N184" s="60">
        <v>100</v>
      </c>
      <c r="O184" s="45"/>
      <c r="P184" s="60">
        <v>100</v>
      </c>
      <c r="Q184" s="45"/>
      <c r="R184" s="60">
        <v>100</v>
      </c>
      <c r="S184" s="45"/>
      <c r="T184" s="60">
        <v>100</v>
      </c>
      <c r="U184" s="45"/>
      <c r="V184" s="60">
        <v>100</v>
      </c>
      <c r="W184" s="41"/>
      <c r="X184" s="60">
        <v>100</v>
      </c>
      <c r="Y184" s="41"/>
    </row>
    <row r="185" spans="1:25" ht="90" x14ac:dyDescent="0.25">
      <c r="A185" s="564">
        <v>103</v>
      </c>
      <c r="B185" s="564"/>
      <c r="C185" s="564"/>
      <c r="D185" s="754" t="s">
        <v>430</v>
      </c>
      <c r="E185" s="754"/>
      <c r="F185" s="450" t="s">
        <v>5123</v>
      </c>
      <c r="G185" s="12" t="s">
        <v>384</v>
      </c>
      <c r="H185" s="12" t="s">
        <v>385</v>
      </c>
      <c r="I185" s="12" t="s">
        <v>5122</v>
      </c>
      <c r="J185" s="60">
        <v>100</v>
      </c>
      <c r="K185" s="83" t="s">
        <v>1584</v>
      </c>
      <c r="L185" s="60">
        <v>100</v>
      </c>
      <c r="M185" s="45"/>
      <c r="N185" s="60">
        <v>100</v>
      </c>
      <c r="O185" s="45"/>
      <c r="P185" s="60">
        <v>100</v>
      </c>
      <c r="Q185" s="45"/>
      <c r="R185" s="60">
        <v>100</v>
      </c>
      <c r="S185" s="45"/>
      <c r="T185" s="60">
        <v>100</v>
      </c>
      <c r="U185" s="45"/>
      <c r="V185" s="60">
        <v>100</v>
      </c>
      <c r="W185" s="41"/>
      <c r="X185" s="60">
        <v>100</v>
      </c>
      <c r="Y185" s="41"/>
    </row>
    <row r="186" spans="1:25" s="26" customFormat="1" ht="91.5" customHeight="1" x14ac:dyDescent="0.25">
      <c r="A186" s="28"/>
      <c r="B186" s="28"/>
      <c r="C186" s="750" t="s">
        <v>601</v>
      </c>
      <c r="D186" s="751"/>
      <c r="E186" s="762"/>
      <c r="F186" s="762" t="s">
        <v>533</v>
      </c>
      <c r="G186" s="751"/>
      <c r="H186" s="751"/>
      <c r="I186" s="751"/>
      <c r="J186" s="75">
        <f>AVERAGE(J187,J193,J199:J202)</f>
        <v>51.666666666666664</v>
      </c>
      <c r="K186" s="44"/>
      <c r="L186" s="75">
        <f>AVERAGE(L187,L193,L199:L202)</f>
        <v>51.666666666666664</v>
      </c>
      <c r="M186" s="67"/>
      <c r="N186" s="75">
        <f>AVERAGE(N187,N193,N199:N202)</f>
        <v>51.666666666666664</v>
      </c>
      <c r="O186" s="67"/>
      <c r="P186" s="75">
        <f>AVERAGE(P187,P193,P199:P202)</f>
        <v>51.666666666666664</v>
      </c>
      <c r="Q186" s="67"/>
      <c r="R186" s="75">
        <f>AVERAGE(R187,R193,R199:R202)</f>
        <v>51.666666666666664</v>
      </c>
      <c r="S186" s="67"/>
      <c r="T186" s="75">
        <f>AVERAGE(T187,T193,T199:T202)</f>
        <v>51.666666666666664</v>
      </c>
      <c r="U186" s="67"/>
      <c r="V186" s="75">
        <f>AVERAGE(V187,V193,V199:V202)</f>
        <v>35</v>
      </c>
      <c r="W186" s="44"/>
      <c r="X186" s="75">
        <f>AVERAGE(X187,X193,X199:X202)</f>
        <v>35</v>
      </c>
      <c r="Y186" s="67"/>
    </row>
    <row r="187" spans="1:25" s="52" customFormat="1" ht="91.5" customHeight="1" x14ac:dyDescent="0.25">
      <c r="A187" s="31">
        <v>104</v>
      </c>
      <c r="B187" s="31"/>
      <c r="C187" s="758"/>
      <c r="D187" s="763" t="s">
        <v>7005</v>
      </c>
      <c r="E187" s="763"/>
      <c r="F187" s="764" t="s">
        <v>635</v>
      </c>
      <c r="G187" s="30"/>
      <c r="H187" s="30"/>
      <c r="I187" s="30"/>
      <c r="J187" s="61">
        <f>AVERAGE(J188:J192)</f>
        <v>80</v>
      </c>
      <c r="K187" s="43"/>
      <c r="L187" s="61">
        <f>AVERAGE(L188:L192)</f>
        <v>80</v>
      </c>
      <c r="M187" s="69"/>
      <c r="N187" s="61">
        <f>AVERAGE(N188:N192)</f>
        <v>80</v>
      </c>
      <c r="O187" s="69"/>
      <c r="P187" s="61">
        <f>AVERAGE(P188:P192)</f>
        <v>80</v>
      </c>
      <c r="Q187" s="69"/>
      <c r="R187" s="61">
        <f>AVERAGE(R188:R192)</f>
        <v>80</v>
      </c>
      <c r="S187" s="69"/>
      <c r="T187" s="61">
        <f>AVERAGE(T188:T192)</f>
        <v>80</v>
      </c>
      <c r="U187" s="69"/>
      <c r="V187" s="61">
        <f>AVERAGE(V188:V192)</f>
        <v>20</v>
      </c>
      <c r="W187" s="43"/>
      <c r="X187" s="61">
        <f>AVERAGE(X188:X192)</f>
        <v>20</v>
      </c>
      <c r="Y187" s="69"/>
    </row>
    <row r="188" spans="1:25" ht="135" x14ac:dyDescent="0.25">
      <c r="A188" s="564" t="s">
        <v>5062</v>
      </c>
      <c r="B188" s="564"/>
      <c r="C188" s="564"/>
      <c r="D188" s="564"/>
      <c r="E188" s="754" t="s">
        <v>7003</v>
      </c>
      <c r="F188" s="450" t="s">
        <v>5124</v>
      </c>
      <c r="G188" s="12" t="s">
        <v>386</v>
      </c>
      <c r="H188" s="12" t="s">
        <v>94</v>
      </c>
      <c r="I188" s="12" t="s">
        <v>387</v>
      </c>
      <c r="J188" s="60">
        <v>0</v>
      </c>
      <c r="K188" s="410" t="s">
        <v>1585</v>
      </c>
      <c r="L188" s="60">
        <v>0</v>
      </c>
      <c r="M188" s="45"/>
      <c r="N188" s="60">
        <v>0</v>
      </c>
      <c r="O188" s="45"/>
      <c r="P188" s="60">
        <v>0</v>
      </c>
      <c r="Q188" s="45"/>
      <c r="R188" s="60">
        <v>0</v>
      </c>
      <c r="S188" s="45"/>
      <c r="T188" s="60">
        <v>0</v>
      </c>
      <c r="U188" s="45"/>
      <c r="V188" s="60">
        <v>0</v>
      </c>
      <c r="W188" s="41"/>
      <c r="X188" s="60">
        <v>0</v>
      </c>
      <c r="Y188" s="41"/>
    </row>
    <row r="189" spans="1:25" ht="240" customHeight="1" x14ac:dyDescent="0.25">
      <c r="A189" s="564" t="s">
        <v>5063</v>
      </c>
      <c r="B189" s="564"/>
      <c r="C189" s="564"/>
      <c r="D189" s="564"/>
      <c r="E189" s="754" t="s">
        <v>7004</v>
      </c>
      <c r="F189" s="450" t="s">
        <v>5125</v>
      </c>
      <c r="G189" s="12" t="s">
        <v>100</v>
      </c>
      <c r="H189" s="12" t="s">
        <v>101</v>
      </c>
      <c r="I189" s="12" t="s">
        <v>102</v>
      </c>
      <c r="J189" s="60">
        <v>100</v>
      </c>
      <c r="K189" s="45"/>
      <c r="L189" s="60">
        <v>100</v>
      </c>
      <c r="M189" s="45"/>
      <c r="N189" s="60">
        <v>100</v>
      </c>
      <c r="O189" s="45"/>
      <c r="P189" s="60">
        <v>100</v>
      </c>
      <c r="Q189" s="45"/>
      <c r="R189" s="60">
        <v>100</v>
      </c>
      <c r="S189" s="45"/>
      <c r="T189" s="60">
        <v>100</v>
      </c>
      <c r="U189" s="45"/>
      <c r="V189" s="60">
        <v>100</v>
      </c>
      <c r="W189" s="41"/>
      <c r="X189" s="60">
        <v>100</v>
      </c>
      <c r="Y189" s="41"/>
    </row>
    <row r="190" spans="1:25" ht="75" x14ac:dyDescent="0.25">
      <c r="A190" s="564" t="s">
        <v>5064</v>
      </c>
      <c r="B190" s="564"/>
      <c r="C190" s="564"/>
      <c r="D190" s="564"/>
      <c r="E190" s="754" t="s">
        <v>7006</v>
      </c>
      <c r="F190" s="437" t="s">
        <v>112</v>
      </c>
      <c r="G190" s="12" t="s">
        <v>4881</v>
      </c>
      <c r="H190" s="12" t="s">
        <v>4882</v>
      </c>
      <c r="I190" s="12" t="s">
        <v>4883</v>
      </c>
      <c r="J190" s="60">
        <v>100</v>
      </c>
      <c r="K190" s="45" t="s">
        <v>4886</v>
      </c>
      <c r="L190" s="60">
        <v>100</v>
      </c>
      <c r="M190" s="45"/>
      <c r="N190" s="60">
        <v>100</v>
      </c>
      <c r="O190" s="45"/>
      <c r="P190" s="60">
        <v>100</v>
      </c>
      <c r="Q190" s="45"/>
      <c r="R190" s="60">
        <v>100</v>
      </c>
      <c r="S190" s="45"/>
      <c r="T190" s="65">
        <v>100</v>
      </c>
      <c r="U190" s="45" t="s">
        <v>4886</v>
      </c>
      <c r="V190" s="60">
        <v>0</v>
      </c>
      <c r="W190" s="41"/>
      <c r="X190" s="60">
        <v>0</v>
      </c>
      <c r="Y190" s="45"/>
    </row>
    <row r="191" spans="1:25" ht="251.25" customHeight="1" x14ac:dyDescent="0.25">
      <c r="A191" s="564" t="s">
        <v>5065</v>
      </c>
      <c r="B191" s="564"/>
      <c r="C191" s="564"/>
      <c r="D191" s="564"/>
      <c r="E191" s="754" t="s">
        <v>7007</v>
      </c>
      <c r="F191" s="437" t="s">
        <v>5126</v>
      </c>
      <c r="G191" s="12" t="s">
        <v>36</v>
      </c>
      <c r="H191" s="12" t="s">
        <v>105</v>
      </c>
      <c r="I191" s="12" t="s">
        <v>106</v>
      </c>
      <c r="J191" s="60">
        <v>100</v>
      </c>
      <c r="K191" s="45" t="s">
        <v>3417</v>
      </c>
      <c r="L191" s="60">
        <v>100</v>
      </c>
      <c r="M191" s="45"/>
      <c r="N191" s="60">
        <v>100</v>
      </c>
      <c r="O191" s="45"/>
      <c r="P191" s="60">
        <v>100</v>
      </c>
      <c r="Q191" s="45"/>
      <c r="R191" s="60">
        <v>100</v>
      </c>
      <c r="S191" s="45"/>
      <c r="T191" s="65">
        <v>100</v>
      </c>
      <c r="U191" s="45" t="s">
        <v>3417</v>
      </c>
      <c r="V191" s="60">
        <v>0</v>
      </c>
      <c r="W191" s="41"/>
      <c r="X191" s="60">
        <v>0</v>
      </c>
      <c r="Y191" s="45"/>
    </row>
    <row r="192" spans="1:25" ht="243.75" customHeight="1" x14ac:dyDescent="0.25">
      <c r="A192" s="564" t="s">
        <v>5066</v>
      </c>
      <c r="B192" s="564"/>
      <c r="C192" s="564"/>
      <c r="D192" s="564"/>
      <c r="E192" s="754" t="s">
        <v>7008</v>
      </c>
      <c r="F192" s="450" t="s">
        <v>330</v>
      </c>
      <c r="G192" s="12" t="s">
        <v>4885</v>
      </c>
      <c r="H192" s="12" t="s">
        <v>107</v>
      </c>
      <c r="I192" s="12" t="s">
        <v>108</v>
      </c>
      <c r="J192" s="60">
        <v>100</v>
      </c>
      <c r="K192" s="47" t="s">
        <v>1586</v>
      </c>
      <c r="L192" s="60">
        <v>100</v>
      </c>
      <c r="M192" s="45"/>
      <c r="N192" s="60">
        <v>100</v>
      </c>
      <c r="O192" s="45"/>
      <c r="P192" s="60">
        <v>100</v>
      </c>
      <c r="Q192" s="45"/>
      <c r="R192" s="60">
        <v>100</v>
      </c>
      <c r="S192" s="47"/>
      <c r="T192" s="60">
        <v>100</v>
      </c>
      <c r="U192" s="47" t="s">
        <v>1586</v>
      </c>
      <c r="V192" s="45">
        <v>0</v>
      </c>
      <c r="W192" s="41"/>
      <c r="X192" s="45">
        <v>0</v>
      </c>
      <c r="Y192" s="45"/>
    </row>
    <row r="193" spans="1:25" s="52" customFormat="1" ht="91.5" customHeight="1" x14ac:dyDescent="0.25">
      <c r="A193" s="31">
        <v>105</v>
      </c>
      <c r="B193" s="31"/>
      <c r="C193" s="758"/>
      <c r="D193" s="763" t="s">
        <v>7014</v>
      </c>
      <c r="E193" s="763"/>
      <c r="F193" s="764" t="s">
        <v>636</v>
      </c>
      <c r="G193" s="30"/>
      <c r="H193" s="30"/>
      <c r="I193" s="30"/>
      <c r="J193" s="61">
        <f>AVERAGE(J194:J198)</f>
        <v>80</v>
      </c>
      <c r="K193" s="43"/>
      <c r="L193" s="61">
        <f>AVERAGE(L194:L198)</f>
        <v>80</v>
      </c>
      <c r="M193" s="69"/>
      <c r="N193" s="61">
        <f>AVERAGE(N194:N198)</f>
        <v>80</v>
      </c>
      <c r="O193" s="69"/>
      <c r="P193" s="61">
        <f>AVERAGE(P194:P198)</f>
        <v>80</v>
      </c>
      <c r="Q193" s="69"/>
      <c r="R193" s="61">
        <f>AVERAGE(R194:R198)</f>
        <v>80</v>
      </c>
      <c r="S193" s="69"/>
      <c r="T193" s="61">
        <f>AVERAGE(T194:T198)</f>
        <v>80</v>
      </c>
      <c r="U193" s="69"/>
      <c r="V193" s="61">
        <f>AVERAGE(V194:V198)</f>
        <v>40</v>
      </c>
      <c r="W193" s="43"/>
      <c r="X193" s="61">
        <f>AVERAGE(X194:X198)</f>
        <v>40</v>
      </c>
      <c r="Y193" s="69"/>
    </row>
    <row r="194" spans="1:25" ht="105" x14ac:dyDescent="0.25">
      <c r="A194" s="564" t="s">
        <v>602</v>
      </c>
      <c r="B194" s="564"/>
      <c r="C194" s="564"/>
      <c r="D194" s="564"/>
      <c r="E194" s="754" t="s">
        <v>7019</v>
      </c>
      <c r="F194" s="450" t="s">
        <v>5127</v>
      </c>
      <c r="G194" s="12" t="s">
        <v>388</v>
      </c>
      <c r="H194" s="12" t="s">
        <v>389</v>
      </c>
      <c r="I194" s="12" t="s">
        <v>99</v>
      </c>
      <c r="J194" s="60">
        <v>0</v>
      </c>
      <c r="K194" s="857" t="s">
        <v>1587</v>
      </c>
      <c r="L194" s="60">
        <v>0</v>
      </c>
      <c r="M194" s="45"/>
      <c r="N194" s="60">
        <v>0</v>
      </c>
      <c r="O194" s="45"/>
      <c r="P194" s="60">
        <v>0</v>
      </c>
      <c r="Q194" s="45"/>
      <c r="R194" s="60">
        <v>0</v>
      </c>
      <c r="S194" s="45"/>
      <c r="T194" s="60">
        <v>0</v>
      </c>
      <c r="U194" s="45"/>
      <c r="V194" s="60">
        <v>0</v>
      </c>
      <c r="W194" s="41"/>
      <c r="X194" s="60">
        <v>0</v>
      </c>
      <c r="Y194" s="45"/>
    </row>
    <row r="195" spans="1:25" ht="135" x14ac:dyDescent="0.25">
      <c r="A195" s="564" t="s">
        <v>603</v>
      </c>
      <c r="B195" s="564"/>
      <c r="C195" s="564"/>
      <c r="D195" s="564"/>
      <c r="E195" s="754" t="s">
        <v>7015</v>
      </c>
      <c r="F195" s="450" t="s">
        <v>5128</v>
      </c>
      <c r="G195" s="12" t="s">
        <v>100</v>
      </c>
      <c r="H195" s="12" t="s">
        <v>101</v>
      </c>
      <c r="I195" s="12" t="s">
        <v>102</v>
      </c>
      <c r="J195" s="60">
        <v>100</v>
      </c>
      <c r="K195" s="41"/>
      <c r="L195" s="60">
        <v>100</v>
      </c>
      <c r="M195" s="45"/>
      <c r="N195" s="60">
        <v>100</v>
      </c>
      <c r="O195" s="45"/>
      <c r="P195" s="60">
        <v>100</v>
      </c>
      <c r="Q195" s="45"/>
      <c r="R195" s="60">
        <v>100</v>
      </c>
      <c r="S195" s="45"/>
      <c r="T195" s="60">
        <v>100</v>
      </c>
      <c r="U195" s="45"/>
      <c r="V195" s="60">
        <v>100</v>
      </c>
      <c r="W195" s="41"/>
      <c r="X195" s="60">
        <v>100</v>
      </c>
      <c r="Y195" s="45"/>
    </row>
    <row r="196" spans="1:25" ht="75" x14ac:dyDescent="0.25">
      <c r="A196" s="564" t="s">
        <v>604</v>
      </c>
      <c r="B196" s="564"/>
      <c r="C196" s="564"/>
      <c r="D196" s="564"/>
      <c r="E196" s="754" t="s">
        <v>7016</v>
      </c>
      <c r="F196" s="450" t="s">
        <v>112</v>
      </c>
      <c r="G196" s="12" t="s">
        <v>4881</v>
      </c>
      <c r="H196" s="12" t="s">
        <v>4882</v>
      </c>
      <c r="I196" s="12" t="s">
        <v>4883</v>
      </c>
      <c r="J196" s="60">
        <v>100</v>
      </c>
      <c r="K196" s="40" t="s">
        <v>4886</v>
      </c>
      <c r="L196" s="60">
        <v>100</v>
      </c>
      <c r="M196" s="41"/>
      <c r="N196" s="60">
        <v>100</v>
      </c>
      <c r="O196" s="45"/>
      <c r="P196" s="60">
        <v>100</v>
      </c>
      <c r="Q196" s="41"/>
      <c r="R196" s="60">
        <v>100</v>
      </c>
      <c r="S196" s="45"/>
      <c r="T196" s="65">
        <v>100</v>
      </c>
      <c r="U196" s="40" t="s">
        <v>4886</v>
      </c>
      <c r="V196" s="60">
        <v>0</v>
      </c>
      <c r="W196" s="41"/>
      <c r="X196" s="60">
        <v>0</v>
      </c>
      <c r="Y196" s="45"/>
    </row>
    <row r="197" spans="1:25" ht="120" x14ac:dyDescent="0.25">
      <c r="A197" s="564" t="s">
        <v>605</v>
      </c>
      <c r="B197" s="564"/>
      <c r="C197" s="564"/>
      <c r="D197" s="564"/>
      <c r="E197" s="754" t="s">
        <v>7017</v>
      </c>
      <c r="F197" s="450" t="s">
        <v>7196</v>
      </c>
      <c r="G197" s="12" t="s">
        <v>36</v>
      </c>
      <c r="H197" s="12" t="s">
        <v>105</v>
      </c>
      <c r="I197" s="12" t="s">
        <v>106</v>
      </c>
      <c r="J197" s="60">
        <v>100</v>
      </c>
      <c r="K197" s="47" t="s">
        <v>1588</v>
      </c>
      <c r="L197" s="60">
        <v>100</v>
      </c>
      <c r="M197" s="41"/>
      <c r="N197" s="60">
        <v>100</v>
      </c>
      <c r="O197" s="45"/>
      <c r="P197" s="60">
        <v>100</v>
      </c>
      <c r="Q197" s="41"/>
      <c r="R197" s="60">
        <v>100</v>
      </c>
      <c r="S197" s="24"/>
      <c r="T197" s="65">
        <v>100</v>
      </c>
      <c r="U197" s="47" t="s">
        <v>1588</v>
      </c>
      <c r="V197" s="60">
        <v>0</v>
      </c>
      <c r="W197" s="41"/>
      <c r="X197" s="60">
        <v>0</v>
      </c>
      <c r="Y197" s="45"/>
    </row>
    <row r="198" spans="1:25" ht="45" x14ac:dyDescent="0.25">
      <c r="A198" s="564" t="s">
        <v>606</v>
      </c>
      <c r="B198" s="564"/>
      <c r="C198" s="564"/>
      <c r="D198" s="564"/>
      <c r="E198" s="754" t="s">
        <v>7018</v>
      </c>
      <c r="F198" s="450" t="s">
        <v>330</v>
      </c>
      <c r="G198" s="12" t="s">
        <v>4885</v>
      </c>
      <c r="H198" s="12" t="s">
        <v>107</v>
      </c>
      <c r="I198" s="12" t="s">
        <v>108</v>
      </c>
      <c r="J198" s="60">
        <v>100</v>
      </c>
      <c r="K198" s="40" t="s">
        <v>1586</v>
      </c>
      <c r="L198" s="60">
        <v>100</v>
      </c>
      <c r="M198" s="41"/>
      <c r="N198" s="60">
        <v>100</v>
      </c>
      <c r="O198" s="45"/>
      <c r="P198" s="60">
        <v>100</v>
      </c>
      <c r="Q198" s="45"/>
      <c r="R198" s="60">
        <v>100</v>
      </c>
      <c r="S198" s="45"/>
      <c r="T198" s="60">
        <v>100</v>
      </c>
      <c r="U198" s="45"/>
      <c r="V198" s="60">
        <v>100</v>
      </c>
      <c r="W198" s="41"/>
      <c r="X198" s="60">
        <v>100</v>
      </c>
      <c r="Y198" s="45"/>
    </row>
    <row r="199" spans="1:25" ht="120" x14ac:dyDescent="0.25">
      <c r="A199" s="564">
        <v>106</v>
      </c>
      <c r="B199" s="564"/>
      <c r="C199" s="564"/>
      <c r="D199" s="754" t="s">
        <v>130</v>
      </c>
      <c r="E199" s="754"/>
      <c r="F199" s="450" t="s">
        <v>390</v>
      </c>
      <c r="G199" s="12" t="s">
        <v>114</v>
      </c>
      <c r="H199" s="12" t="s">
        <v>391</v>
      </c>
      <c r="I199" s="12" t="s">
        <v>392</v>
      </c>
      <c r="J199" s="42">
        <v>0</v>
      </c>
      <c r="K199" s="41" t="s">
        <v>4999</v>
      </c>
      <c r="L199" s="45">
        <v>0</v>
      </c>
      <c r="M199" s="45"/>
      <c r="N199" s="45">
        <v>0</v>
      </c>
      <c r="O199" s="45"/>
      <c r="P199" s="45">
        <v>0</v>
      </c>
      <c r="Q199" s="45"/>
      <c r="R199" s="45">
        <v>0</v>
      </c>
      <c r="S199" s="405" t="s">
        <v>1589</v>
      </c>
      <c r="T199" s="45">
        <v>0</v>
      </c>
      <c r="U199" s="45"/>
      <c r="V199" s="45">
        <v>0</v>
      </c>
      <c r="W199" s="41"/>
      <c r="X199" s="45">
        <v>0</v>
      </c>
      <c r="Y199" s="918" t="s">
        <v>1590</v>
      </c>
    </row>
    <row r="200" spans="1:25" ht="90" x14ac:dyDescent="0.25">
      <c r="A200" s="564">
        <v>107</v>
      </c>
      <c r="B200" s="564"/>
      <c r="C200" s="564"/>
      <c r="D200" s="754" t="s">
        <v>431</v>
      </c>
      <c r="E200" s="754"/>
      <c r="F200" s="450" t="s">
        <v>393</v>
      </c>
      <c r="G200" s="12" t="s">
        <v>5129</v>
      </c>
      <c r="H200" s="12" t="s">
        <v>5130</v>
      </c>
      <c r="I200" s="12" t="s">
        <v>395</v>
      </c>
      <c r="J200" s="45">
        <v>0</v>
      </c>
      <c r="K200" s="40" t="s">
        <v>1591</v>
      </c>
      <c r="L200" s="45">
        <v>0</v>
      </c>
      <c r="M200" s="45"/>
      <c r="N200" s="45">
        <v>0</v>
      </c>
      <c r="O200" s="45"/>
      <c r="P200" s="45">
        <v>0</v>
      </c>
      <c r="Q200" s="45"/>
      <c r="R200" s="45">
        <v>0</v>
      </c>
      <c r="S200" s="405" t="s">
        <v>1592</v>
      </c>
      <c r="T200" s="45">
        <v>0</v>
      </c>
      <c r="U200" s="45"/>
      <c r="V200" s="45">
        <v>0</v>
      </c>
      <c r="W200" s="41"/>
      <c r="X200" s="45">
        <v>0</v>
      </c>
      <c r="Y200" s="45"/>
    </row>
    <row r="201" spans="1:25" ht="75" x14ac:dyDescent="0.25">
      <c r="A201" s="564">
        <v>108</v>
      </c>
      <c r="B201" s="564"/>
      <c r="C201" s="564"/>
      <c r="D201" s="754" t="s">
        <v>432</v>
      </c>
      <c r="E201" s="754"/>
      <c r="F201" s="450" t="s">
        <v>396</v>
      </c>
      <c r="G201" s="12" t="s">
        <v>114</v>
      </c>
      <c r="H201" s="12" t="s">
        <v>397</v>
      </c>
      <c r="I201" s="12" t="s">
        <v>398</v>
      </c>
      <c r="J201" s="42">
        <v>100</v>
      </c>
      <c r="K201" s="36"/>
      <c r="L201" s="42">
        <v>100</v>
      </c>
      <c r="M201" s="45"/>
      <c r="N201" s="42">
        <v>100</v>
      </c>
      <c r="O201" s="45"/>
      <c r="P201" s="42">
        <v>100</v>
      </c>
      <c r="Q201" s="45"/>
      <c r="R201" s="42">
        <v>100</v>
      </c>
      <c r="S201" s="41"/>
      <c r="T201" s="42">
        <v>100</v>
      </c>
      <c r="U201" s="41"/>
      <c r="V201" s="42">
        <v>100</v>
      </c>
      <c r="W201" s="41"/>
      <c r="X201" s="42">
        <v>100</v>
      </c>
      <c r="Y201" s="45"/>
    </row>
    <row r="202" spans="1:25" ht="60" x14ac:dyDescent="0.25">
      <c r="A202" s="564">
        <v>109</v>
      </c>
      <c r="B202" s="564"/>
      <c r="C202" s="564"/>
      <c r="D202" s="754" t="s">
        <v>360</v>
      </c>
      <c r="E202" s="754"/>
      <c r="F202" s="450" t="s">
        <v>400</v>
      </c>
      <c r="G202" s="12" t="s">
        <v>103</v>
      </c>
      <c r="H202" s="12" t="s">
        <v>401</v>
      </c>
      <c r="I202" s="12" t="s">
        <v>104</v>
      </c>
      <c r="J202" s="60">
        <v>50</v>
      </c>
      <c r="K202" s="919">
        <v>255</v>
      </c>
      <c r="L202" s="60">
        <v>50</v>
      </c>
      <c r="M202" s="45"/>
      <c r="N202" s="60">
        <v>50</v>
      </c>
      <c r="O202" s="45"/>
      <c r="P202" s="60">
        <v>50</v>
      </c>
      <c r="Q202" s="45"/>
      <c r="R202" s="60">
        <v>50</v>
      </c>
      <c r="S202" s="919">
        <v>255</v>
      </c>
      <c r="T202" s="60">
        <v>50</v>
      </c>
      <c r="U202" s="45"/>
      <c r="V202" s="60">
        <v>50</v>
      </c>
      <c r="W202" s="41"/>
      <c r="X202" s="60">
        <v>50</v>
      </c>
      <c r="Y202" s="45"/>
    </row>
    <row r="203" spans="1:25" s="26" customFormat="1" ht="84.75" customHeight="1" x14ac:dyDescent="0.25">
      <c r="A203" s="28"/>
      <c r="B203" s="28"/>
      <c r="C203" s="750" t="s">
        <v>607</v>
      </c>
      <c r="D203" s="28"/>
      <c r="E203" s="1023"/>
      <c r="F203" s="762" t="s">
        <v>534</v>
      </c>
      <c r="G203" s="751"/>
      <c r="H203" s="751"/>
      <c r="I203" s="751"/>
      <c r="J203" s="75">
        <f>AVERAGE(J204:J208)</f>
        <v>56.666666666666664</v>
      </c>
      <c r="K203" s="44"/>
      <c r="L203" s="75">
        <f>AVERAGE(L204:L208)</f>
        <v>56.666666666666664</v>
      </c>
      <c r="M203" s="67"/>
      <c r="N203" s="75">
        <f>AVERAGE(N204:N208)</f>
        <v>56.666666666666664</v>
      </c>
      <c r="O203" s="67"/>
      <c r="P203" s="75">
        <f>AVERAGE(P204:P208)</f>
        <v>56.666666666666664</v>
      </c>
      <c r="Q203" s="67"/>
      <c r="R203" s="75">
        <f>AVERAGE(R204:R208)</f>
        <v>56.666666666666664</v>
      </c>
      <c r="S203" s="67"/>
      <c r="T203" s="75">
        <f>AVERAGE(T204:T208)</f>
        <v>56.666666666666664</v>
      </c>
      <c r="U203" s="67"/>
      <c r="V203" s="75">
        <f>AVERAGE(V204:V208)</f>
        <v>50</v>
      </c>
      <c r="W203" s="44"/>
      <c r="X203" s="75">
        <f>AVERAGE(X204:X208)</f>
        <v>50</v>
      </c>
      <c r="Y203" s="67"/>
    </row>
    <row r="204" spans="1:25" ht="60" x14ac:dyDescent="0.25">
      <c r="A204" s="564">
        <v>110</v>
      </c>
      <c r="B204" s="564"/>
      <c r="C204" s="564"/>
      <c r="D204" s="754" t="s">
        <v>433</v>
      </c>
      <c r="E204" s="754"/>
      <c r="F204" s="450" t="s">
        <v>121</v>
      </c>
      <c r="G204" s="12" t="s">
        <v>399</v>
      </c>
      <c r="H204" s="12" t="s">
        <v>123</v>
      </c>
      <c r="I204" s="12" t="s">
        <v>124</v>
      </c>
      <c r="J204" s="60">
        <v>0</v>
      </c>
      <c r="K204" s="41"/>
      <c r="L204" s="60">
        <v>0</v>
      </c>
      <c r="M204" s="45"/>
      <c r="N204" s="60">
        <v>0</v>
      </c>
      <c r="O204" s="45"/>
      <c r="P204" s="60">
        <v>0</v>
      </c>
      <c r="Q204" s="45"/>
      <c r="R204" s="60">
        <v>0</v>
      </c>
      <c r="S204" s="45"/>
      <c r="T204" s="60">
        <v>0</v>
      </c>
      <c r="U204" s="45"/>
      <c r="V204" s="60">
        <v>0</v>
      </c>
      <c r="W204" s="41"/>
      <c r="X204" s="60">
        <v>0</v>
      </c>
      <c r="Y204" s="45"/>
    </row>
    <row r="205" spans="1:25" s="6" customFormat="1" ht="105" x14ac:dyDescent="0.25">
      <c r="A205" s="579">
        <v>111</v>
      </c>
      <c r="B205" s="579"/>
      <c r="C205" s="579"/>
      <c r="D205" s="4" t="s">
        <v>434</v>
      </c>
      <c r="E205" s="4"/>
      <c r="F205" s="437" t="s">
        <v>402</v>
      </c>
      <c r="G205" s="5" t="s">
        <v>403</v>
      </c>
      <c r="H205" s="5" t="s">
        <v>404</v>
      </c>
      <c r="I205" s="5" t="s">
        <v>405</v>
      </c>
      <c r="J205" s="60">
        <v>0</v>
      </c>
      <c r="K205" s="407" t="s">
        <v>1593</v>
      </c>
      <c r="L205" s="60">
        <v>0</v>
      </c>
      <c r="M205" s="50"/>
      <c r="N205" s="60">
        <v>0</v>
      </c>
      <c r="O205" s="50"/>
      <c r="P205" s="60">
        <v>0</v>
      </c>
      <c r="Q205" s="47"/>
      <c r="R205" s="60">
        <v>0</v>
      </c>
      <c r="S205" s="47"/>
      <c r="T205" s="60">
        <v>0</v>
      </c>
      <c r="U205" s="47"/>
      <c r="V205" s="60">
        <v>0</v>
      </c>
      <c r="W205" s="47"/>
      <c r="X205" s="60">
        <v>0</v>
      </c>
      <c r="Y205" s="50"/>
    </row>
    <row r="206" spans="1:25" ht="60" x14ac:dyDescent="0.25">
      <c r="A206" s="564">
        <v>112</v>
      </c>
      <c r="B206" s="564"/>
      <c r="C206" s="564"/>
      <c r="D206" s="754" t="s">
        <v>435</v>
      </c>
      <c r="E206" s="754"/>
      <c r="F206" s="450" t="s">
        <v>406</v>
      </c>
      <c r="G206" s="12" t="s">
        <v>407</v>
      </c>
      <c r="H206" s="12" t="s">
        <v>408</v>
      </c>
      <c r="I206" s="12" t="s">
        <v>409</v>
      </c>
      <c r="J206" s="60">
        <v>100</v>
      </c>
      <c r="K206" s="41"/>
      <c r="L206" s="60">
        <v>100</v>
      </c>
      <c r="M206" s="45"/>
      <c r="N206" s="60">
        <v>100</v>
      </c>
      <c r="O206" s="45"/>
      <c r="P206" s="60">
        <v>100</v>
      </c>
      <c r="Q206" s="45"/>
      <c r="R206" s="60">
        <v>100</v>
      </c>
      <c r="S206" s="45"/>
      <c r="T206" s="60">
        <v>100</v>
      </c>
      <c r="U206" s="45"/>
      <c r="V206" s="60">
        <v>100</v>
      </c>
      <c r="W206" s="41"/>
      <c r="X206" s="60">
        <v>100</v>
      </c>
      <c r="Y206" s="45"/>
    </row>
    <row r="207" spans="1:25" ht="105" x14ac:dyDescent="0.25">
      <c r="A207" s="564">
        <v>113</v>
      </c>
      <c r="B207" s="564"/>
      <c r="C207" s="564"/>
      <c r="D207" s="754" t="s">
        <v>150</v>
      </c>
      <c r="E207" s="754"/>
      <c r="F207" s="450" t="s">
        <v>410</v>
      </c>
      <c r="G207" s="12" t="s">
        <v>411</v>
      </c>
      <c r="H207" s="12" t="s">
        <v>146</v>
      </c>
      <c r="I207" s="12" t="s">
        <v>147</v>
      </c>
      <c r="J207" s="60">
        <v>100</v>
      </c>
      <c r="K207" s="41"/>
      <c r="L207" s="60">
        <v>100</v>
      </c>
      <c r="M207" s="45"/>
      <c r="N207" s="60">
        <v>100</v>
      </c>
      <c r="O207" s="66"/>
      <c r="P207" s="60">
        <v>100</v>
      </c>
      <c r="Q207" s="45"/>
      <c r="R207" s="60">
        <v>100</v>
      </c>
      <c r="S207" s="41"/>
      <c r="T207" s="60">
        <v>100</v>
      </c>
      <c r="U207" s="41"/>
      <c r="V207" s="60">
        <v>100</v>
      </c>
      <c r="W207" s="41"/>
      <c r="X207" s="60">
        <v>100</v>
      </c>
      <c r="Y207" s="45"/>
    </row>
    <row r="208" spans="1:25" s="52" customFormat="1" ht="69" x14ac:dyDescent="0.25">
      <c r="A208" s="31">
        <v>114</v>
      </c>
      <c r="B208" s="31"/>
      <c r="C208" s="31"/>
      <c r="D208" s="756" t="s">
        <v>637</v>
      </c>
      <c r="E208" s="756"/>
      <c r="F208" s="517" t="s">
        <v>637</v>
      </c>
      <c r="G208" s="770"/>
      <c r="H208" s="770"/>
      <c r="I208" s="770"/>
      <c r="J208" s="61">
        <f>AVERAGE(J209:J211)</f>
        <v>83.333333333333329</v>
      </c>
      <c r="K208" s="43"/>
      <c r="L208" s="61">
        <f>AVERAGE(L209:L211)</f>
        <v>83.333333333333329</v>
      </c>
      <c r="M208" s="69"/>
      <c r="N208" s="61">
        <f>AVERAGE(N209:N211)</f>
        <v>83.333333333333329</v>
      </c>
      <c r="O208" s="69"/>
      <c r="P208" s="61">
        <f>AVERAGE(P209:P211)</f>
        <v>83.333333333333329</v>
      </c>
      <c r="Q208" s="69"/>
      <c r="R208" s="61">
        <f>AVERAGE(R209:R211)</f>
        <v>83.333333333333329</v>
      </c>
      <c r="S208" s="43"/>
      <c r="T208" s="61">
        <f>AVERAGE(T209:T211)</f>
        <v>83.333333333333329</v>
      </c>
      <c r="U208" s="43"/>
      <c r="V208" s="61">
        <f>AVERAGE(V209:V211)</f>
        <v>50</v>
      </c>
      <c r="W208" s="43"/>
      <c r="X208" s="61">
        <f>AVERAGE(X209:X211)</f>
        <v>50</v>
      </c>
      <c r="Y208" s="69"/>
    </row>
    <row r="209" spans="1:25" ht="90" x14ac:dyDescent="0.25">
      <c r="A209" s="564" t="s">
        <v>5067</v>
      </c>
      <c r="B209" s="564"/>
      <c r="C209" s="564"/>
      <c r="D209" s="564"/>
      <c r="E209" s="754" t="s">
        <v>7020</v>
      </c>
      <c r="F209" s="450" t="s">
        <v>412</v>
      </c>
      <c r="G209" s="771" t="s">
        <v>403</v>
      </c>
      <c r="H209" s="771" t="s">
        <v>404</v>
      </c>
      <c r="I209" s="771" t="s">
        <v>413</v>
      </c>
      <c r="J209" s="50">
        <v>100</v>
      </c>
      <c r="K209" s="83" t="s">
        <v>1594</v>
      </c>
      <c r="L209" s="50">
        <v>100</v>
      </c>
      <c r="M209" s="50"/>
      <c r="N209" s="50">
        <v>100</v>
      </c>
      <c r="O209" s="50"/>
      <c r="P209" s="50">
        <v>100</v>
      </c>
      <c r="Q209" s="50"/>
      <c r="R209" s="50">
        <v>100</v>
      </c>
      <c r="S209" s="50"/>
      <c r="T209" s="50">
        <v>100</v>
      </c>
      <c r="U209" s="50"/>
      <c r="V209" s="50">
        <v>100</v>
      </c>
      <c r="W209" s="47"/>
      <c r="X209" s="50">
        <v>100</v>
      </c>
      <c r="Y209" s="50"/>
    </row>
    <row r="210" spans="1:25" ht="255" x14ac:dyDescent="0.3">
      <c r="A210" s="564" t="s">
        <v>5068</v>
      </c>
      <c r="B210" s="564"/>
      <c r="C210" s="564"/>
      <c r="D210" s="564"/>
      <c r="E210" s="772" t="s">
        <v>7021</v>
      </c>
      <c r="F210" s="450" t="s">
        <v>414</v>
      </c>
      <c r="G210" s="12" t="s">
        <v>415</v>
      </c>
      <c r="H210" s="12" t="s">
        <v>416</v>
      </c>
      <c r="I210" s="12" t="s">
        <v>417</v>
      </c>
      <c r="J210" s="65">
        <v>100</v>
      </c>
      <c r="K210" s="40" t="s">
        <v>1595</v>
      </c>
      <c r="L210" s="65">
        <v>100</v>
      </c>
      <c r="M210" s="50"/>
      <c r="N210" s="65">
        <v>100</v>
      </c>
      <c r="O210" s="50"/>
      <c r="P210" s="65">
        <v>100</v>
      </c>
      <c r="Q210" s="50"/>
      <c r="R210" s="65">
        <v>100</v>
      </c>
      <c r="S210" s="261" t="s">
        <v>5197</v>
      </c>
      <c r="T210" s="50">
        <v>100</v>
      </c>
      <c r="U210" s="261" t="s">
        <v>5197</v>
      </c>
      <c r="V210" s="50">
        <v>0</v>
      </c>
      <c r="W210" s="47"/>
      <c r="X210" s="50">
        <v>0</v>
      </c>
      <c r="Y210" s="920" t="s">
        <v>1596</v>
      </c>
    </row>
    <row r="211" spans="1:25" ht="178.5" customHeight="1" x14ac:dyDescent="0.3">
      <c r="A211" s="564" t="s">
        <v>5069</v>
      </c>
      <c r="B211" s="564"/>
      <c r="C211" s="564"/>
      <c r="D211" s="564"/>
      <c r="E211" s="772" t="s">
        <v>7022</v>
      </c>
      <c r="F211" s="450" t="s">
        <v>418</v>
      </c>
      <c r="G211" s="12" t="s">
        <v>419</v>
      </c>
      <c r="H211" s="12" t="s">
        <v>420</v>
      </c>
      <c r="I211" s="12" t="s">
        <v>421</v>
      </c>
      <c r="J211" s="60">
        <v>50</v>
      </c>
      <c r="K211" s="38"/>
      <c r="L211" s="60">
        <v>50</v>
      </c>
      <c r="M211" s="45"/>
      <c r="N211" s="60">
        <v>50</v>
      </c>
      <c r="O211" s="45"/>
      <c r="P211" s="60">
        <v>50</v>
      </c>
      <c r="Q211" s="45"/>
      <c r="R211" s="60">
        <v>50</v>
      </c>
      <c r="S211" s="47"/>
      <c r="T211" s="60">
        <v>50</v>
      </c>
      <c r="U211" s="47"/>
      <c r="V211" s="60">
        <v>50</v>
      </c>
      <c r="W211" s="47"/>
      <c r="X211" s="60">
        <v>50</v>
      </c>
      <c r="Y211" s="50"/>
    </row>
    <row r="212" spans="1:25" s="26" customFormat="1" ht="80.25" customHeight="1" x14ac:dyDescent="0.25">
      <c r="A212" s="28"/>
      <c r="B212" s="28"/>
      <c r="C212" s="750" t="s">
        <v>610</v>
      </c>
      <c r="D212" s="28"/>
      <c r="E212" s="1023"/>
      <c r="F212" s="762" t="s">
        <v>535</v>
      </c>
      <c r="G212" s="751"/>
      <c r="H212" s="751"/>
      <c r="I212" s="751"/>
      <c r="J212" s="75">
        <f>AVERAGE(J213,J216)</f>
        <v>87.5</v>
      </c>
      <c r="K212" s="44"/>
      <c r="L212" s="75">
        <f>AVERAGE(L213,L216)</f>
        <v>62.5</v>
      </c>
      <c r="M212" s="67"/>
      <c r="N212" s="75">
        <f>AVERAGE(N213,N216)</f>
        <v>62.5</v>
      </c>
      <c r="O212" s="67"/>
      <c r="P212" s="75">
        <f>AVERAGE(P213,P216)</f>
        <v>62.5</v>
      </c>
      <c r="Q212" s="67"/>
      <c r="R212" s="75">
        <f>AVERAGE(R213,R216)</f>
        <v>62.5</v>
      </c>
      <c r="S212" s="67"/>
      <c r="T212" s="75">
        <f>AVERAGE(T213,T216)</f>
        <v>62.5</v>
      </c>
      <c r="U212" s="67"/>
      <c r="V212" s="75">
        <f>AVERAGE(V213,V216)</f>
        <v>62.5</v>
      </c>
      <c r="W212" s="44"/>
      <c r="X212" s="75">
        <f>AVERAGE(X213,X216)</f>
        <v>62.5</v>
      </c>
      <c r="Y212" s="67"/>
    </row>
    <row r="213" spans="1:25" s="52" customFormat="1" ht="80.25" customHeight="1" x14ac:dyDescent="0.25">
      <c r="A213" s="31">
        <v>115</v>
      </c>
      <c r="B213" s="31"/>
      <c r="C213" s="758"/>
      <c r="D213" s="763" t="s">
        <v>638</v>
      </c>
      <c r="E213" s="763"/>
      <c r="F213" s="764" t="s">
        <v>638</v>
      </c>
      <c r="G213" s="30"/>
      <c r="H213" s="30"/>
      <c r="I213" s="30"/>
      <c r="J213" s="61">
        <f>AVERAGE(J214:J215)</f>
        <v>75</v>
      </c>
      <c r="K213" s="43"/>
      <c r="L213" s="61">
        <f>AVERAGE(L214:L215)</f>
        <v>75</v>
      </c>
      <c r="M213" s="69"/>
      <c r="N213" s="61">
        <f>AVERAGE(N214:N215)</f>
        <v>75</v>
      </c>
      <c r="O213" s="69"/>
      <c r="P213" s="61">
        <f>AVERAGE(P214:P215)</f>
        <v>75</v>
      </c>
      <c r="Q213" s="69"/>
      <c r="R213" s="61">
        <f>AVERAGE(R214:R215)</f>
        <v>75</v>
      </c>
      <c r="S213" s="69"/>
      <c r="T213" s="61">
        <f>AVERAGE(T214:T215)</f>
        <v>75</v>
      </c>
      <c r="U213" s="69"/>
      <c r="V213" s="61">
        <f>AVERAGE(V214:V215)</f>
        <v>75</v>
      </c>
      <c r="W213" s="43"/>
      <c r="X213" s="61">
        <f>AVERAGE(X214:X215)</f>
        <v>75</v>
      </c>
      <c r="Y213" s="69"/>
    </row>
    <row r="214" spans="1:25" ht="312" customHeight="1" x14ac:dyDescent="0.25">
      <c r="A214" s="564" t="s">
        <v>608</v>
      </c>
      <c r="B214" s="564"/>
      <c r="C214" s="564"/>
      <c r="D214" s="564"/>
      <c r="E214" s="754" t="s">
        <v>7023</v>
      </c>
      <c r="F214" s="450" t="s">
        <v>5107</v>
      </c>
      <c r="G214" s="12" t="s">
        <v>5070</v>
      </c>
      <c r="H214" s="12" t="s">
        <v>5108</v>
      </c>
      <c r="I214" s="12" t="s">
        <v>5071</v>
      </c>
      <c r="J214" s="60">
        <v>50</v>
      </c>
      <c r="K214" s="921" t="s">
        <v>1597</v>
      </c>
      <c r="L214" s="60">
        <v>50</v>
      </c>
      <c r="M214" s="45"/>
      <c r="N214" s="60">
        <v>50</v>
      </c>
      <c r="O214" s="45"/>
      <c r="P214" s="60">
        <v>50</v>
      </c>
      <c r="Q214" s="45"/>
      <c r="R214" s="60">
        <v>50</v>
      </c>
      <c r="S214" s="24"/>
      <c r="T214" s="60">
        <v>50</v>
      </c>
      <c r="U214" s="45"/>
      <c r="V214" s="60">
        <v>50</v>
      </c>
      <c r="W214" s="41"/>
      <c r="X214" s="60">
        <v>50</v>
      </c>
      <c r="Y214" s="45"/>
    </row>
    <row r="215" spans="1:25" ht="120" x14ac:dyDescent="0.25">
      <c r="A215" s="564" t="s">
        <v>609</v>
      </c>
      <c r="B215" s="564"/>
      <c r="C215" s="564"/>
      <c r="D215" s="564"/>
      <c r="E215" s="754" t="s">
        <v>7272</v>
      </c>
      <c r="F215" s="450" t="s">
        <v>422</v>
      </c>
      <c r="G215" s="12" t="s">
        <v>423</v>
      </c>
      <c r="H215" s="12" t="s">
        <v>424</v>
      </c>
      <c r="I215" s="12" t="s">
        <v>425</v>
      </c>
      <c r="J215" s="60">
        <v>100</v>
      </c>
      <c r="K215" s="41" t="s">
        <v>3417</v>
      </c>
      <c r="L215" s="60">
        <v>100</v>
      </c>
      <c r="M215" s="45"/>
      <c r="N215" s="60">
        <v>100</v>
      </c>
      <c r="O215" s="45"/>
      <c r="P215" s="60">
        <v>100</v>
      </c>
      <c r="Q215" s="45"/>
      <c r="R215" s="60">
        <v>100</v>
      </c>
      <c r="S215" s="45"/>
      <c r="T215" s="60">
        <v>100</v>
      </c>
      <c r="U215" s="45"/>
      <c r="V215" s="60">
        <v>100</v>
      </c>
      <c r="W215" s="41"/>
      <c r="X215" s="60">
        <v>100</v>
      </c>
      <c r="Y215" s="45"/>
    </row>
    <row r="216" spans="1:25" ht="409.5" x14ac:dyDescent="0.25">
      <c r="A216" s="564">
        <v>116</v>
      </c>
      <c r="B216" s="564"/>
      <c r="C216" s="564"/>
      <c r="D216" s="754" t="s">
        <v>7024</v>
      </c>
      <c r="E216" s="754"/>
      <c r="F216" s="450" t="s">
        <v>426</v>
      </c>
      <c r="G216" s="12" t="s">
        <v>5352</v>
      </c>
      <c r="H216" s="12" t="s">
        <v>427</v>
      </c>
      <c r="I216" s="12" t="s">
        <v>428</v>
      </c>
      <c r="J216" s="60">
        <v>100</v>
      </c>
      <c r="K216" s="41" t="s">
        <v>5112</v>
      </c>
      <c r="L216" s="60">
        <v>50</v>
      </c>
      <c r="M216" s="922" t="s">
        <v>1598</v>
      </c>
      <c r="N216" s="60">
        <v>50</v>
      </c>
      <c r="O216" s="922"/>
      <c r="P216" s="60">
        <v>50</v>
      </c>
      <c r="Q216" s="45"/>
      <c r="R216" s="60">
        <v>50</v>
      </c>
      <c r="S216" s="46"/>
      <c r="T216" s="60">
        <v>50</v>
      </c>
      <c r="U216" s="45"/>
      <c r="V216" s="60">
        <v>50</v>
      </c>
      <c r="W216" s="41"/>
      <c r="X216" s="60">
        <v>50</v>
      </c>
      <c r="Y216" s="45"/>
    </row>
    <row r="217" spans="1:25" s="26" customFormat="1" ht="60" x14ac:dyDescent="0.25">
      <c r="A217" s="28"/>
      <c r="B217" s="750" t="s">
        <v>611</v>
      </c>
      <c r="C217" s="28"/>
      <c r="D217" s="28"/>
      <c r="E217" s="28"/>
      <c r="F217" s="502" t="s">
        <v>536</v>
      </c>
      <c r="G217" s="28"/>
      <c r="H217" s="28"/>
      <c r="I217" s="28"/>
      <c r="J217" s="75">
        <f>AVERAGE(J218,J225,J231,J240)</f>
        <v>58.020833333333336</v>
      </c>
      <c r="K217" s="67"/>
      <c r="L217" s="75">
        <f>AVERAGE(L218,L225,L231,L240)</f>
        <v>58.020833333333336</v>
      </c>
      <c r="M217" s="67"/>
      <c r="N217" s="75">
        <f>AVERAGE(N218,N225,N231,N240)</f>
        <v>58.020833333333336</v>
      </c>
      <c r="O217" s="67"/>
      <c r="P217" s="75">
        <f>AVERAGE(P218,P225,P231,P240)</f>
        <v>55.9375</v>
      </c>
      <c r="Q217" s="67"/>
      <c r="R217" s="75">
        <f>AVERAGE(R218,R225,R231,R240)</f>
        <v>55.9375</v>
      </c>
      <c r="S217" s="67"/>
      <c r="T217" s="75">
        <f>AVERAGE(T218,T225,T231,T240)</f>
        <v>55.9375</v>
      </c>
      <c r="U217" s="67"/>
      <c r="V217" s="75">
        <f>AVERAGE(V218,V225,V231,V240)</f>
        <v>55.9375</v>
      </c>
      <c r="W217" s="44"/>
      <c r="X217" s="75">
        <f>AVERAGE(X218,X225,X231,X240)</f>
        <v>54.375</v>
      </c>
      <c r="Y217" s="67"/>
    </row>
    <row r="218" spans="1:25" s="26" customFormat="1" ht="45" x14ac:dyDescent="0.25">
      <c r="A218" s="28"/>
      <c r="B218" s="28"/>
      <c r="C218" s="750" t="s">
        <v>612</v>
      </c>
      <c r="D218" s="28"/>
      <c r="E218" s="28"/>
      <c r="F218" s="502" t="s">
        <v>537</v>
      </c>
      <c r="G218" s="28"/>
      <c r="H218" s="28"/>
      <c r="I218" s="28"/>
      <c r="J218" s="75">
        <f>AVERAGE(J219:J224)</f>
        <v>66.666666666666671</v>
      </c>
      <c r="K218" s="67"/>
      <c r="L218" s="203">
        <f>AVERAGE(L219:L224)</f>
        <v>66.666666666666671</v>
      </c>
      <c r="M218" s="67"/>
      <c r="N218" s="75">
        <f>AVERAGE(N219:N224)</f>
        <v>66.666666666666671</v>
      </c>
      <c r="O218" s="67"/>
      <c r="P218" s="75">
        <f>AVERAGE(P219:P224)</f>
        <v>58.333333333333336</v>
      </c>
      <c r="Q218" s="67"/>
      <c r="R218" s="75">
        <f>AVERAGE(R219:R224)</f>
        <v>58.333333333333336</v>
      </c>
      <c r="S218" s="67"/>
      <c r="T218" s="75">
        <f>AVERAGE(T219:T224)</f>
        <v>58.333333333333336</v>
      </c>
      <c r="U218" s="67"/>
      <c r="V218" s="75">
        <f>AVERAGE(V219:V224)</f>
        <v>58.333333333333336</v>
      </c>
      <c r="W218" s="44"/>
      <c r="X218" s="75">
        <f>AVERAGE(X219:X224)</f>
        <v>58.333333333333336</v>
      </c>
      <c r="Y218" s="67"/>
    </row>
    <row r="219" spans="1:25" ht="270" x14ac:dyDescent="0.25">
      <c r="A219" s="564">
        <v>117</v>
      </c>
      <c r="B219" s="564"/>
      <c r="C219" s="564"/>
      <c r="D219" s="754" t="s">
        <v>492</v>
      </c>
      <c r="E219" s="754"/>
      <c r="F219" s="450" t="s">
        <v>5131</v>
      </c>
      <c r="G219" s="12" t="s">
        <v>436</v>
      </c>
      <c r="H219" s="12" t="s">
        <v>437</v>
      </c>
      <c r="I219" s="12" t="s">
        <v>438</v>
      </c>
      <c r="J219" s="46">
        <v>50</v>
      </c>
      <c r="K219" s="73" t="s">
        <v>5006</v>
      </c>
      <c r="L219" s="46">
        <v>50</v>
      </c>
      <c r="M219" s="46"/>
      <c r="N219" s="46">
        <v>50</v>
      </c>
      <c r="O219" s="46"/>
      <c r="P219" s="46">
        <v>50</v>
      </c>
      <c r="Q219" s="46"/>
      <c r="R219" s="46">
        <v>50</v>
      </c>
      <c r="S219" s="46"/>
      <c r="T219" s="46">
        <v>50</v>
      </c>
      <c r="U219" s="46"/>
      <c r="V219" s="46">
        <v>50</v>
      </c>
      <c r="W219" s="40"/>
      <c r="X219" s="46">
        <v>50</v>
      </c>
      <c r="Y219" s="40"/>
    </row>
    <row r="220" spans="1:25" ht="195" x14ac:dyDescent="0.25">
      <c r="A220" s="564">
        <v>118</v>
      </c>
      <c r="B220" s="564"/>
      <c r="C220" s="564"/>
      <c r="D220" s="754" t="s">
        <v>493</v>
      </c>
      <c r="E220" s="754"/>
      <c r="F220" s="420" t="s">
        <v>7177</v>
      </c>
      <c r="G220" s="12" t="s">
        <v>436</v>
      </c>
      <c r="H220" s="12" t="s">
        <v>437</v>
      </c>
      <c r="I220" s="12" t="s">
        <v>438</v>
      </c>
      <c r="J220" s="46">
        <v>0</v>
      </c>
      <c r="K220" s="83" t="s">
        <v>1599</v>
      </c>
      <c r="L220" s="46">
        <v>0</v>
      </c>
      <c r="M220" s="46"/>
      <c r="N220" s="46">
        <v>0</v>
      </c>
      <c r="O220" s="46"/>
      <c r="P220" s="46">
        <v>0</v>
      </c>
      <c r="Q220" s="46"/>
      <c r="R220" s="46">
        <v>0</v>
      </c>
      <c r="S220" s="46"/>
      <c r="T220" s="46">
        <v>0</v>
      </c>
      <c r="U220" s="46"/>
      <c r="V220" s="46">
        <v>0</v>
      </c>
      <c r="W220" s="40"/>
      <c r="X220" s="46">
        <v>0</v>
      </c>
      <c r="Y220" s="40"/>
    </row>
    <row r="221" spans="1:25" ht="75" x14ac:dyDescent="0.25">
      <c r="A221" s="564">
        <v>119</v>
      </c>
      <c r="B221" s="564"/>
      <c r="C221" s="564"/>
      <c r="D221" s="754" t="s">
        <v>494</v>
      </c>
      <c r="E221" s="754"/>
      <c r="F221" s="450" t="s">
        <v>439</v>
      </c>
      <c r="G221" s="12" t="s">
        <v>36</v>
      </c>
      <c r="H221" s="12" t="s">
        <v>440</v>
      </c>
      <c r="I221" s="12" t="s">
        <v>114</v>
      </c>
      <c r="J221" s="46">
        <v>100</v>
      </c>
      <c r="K221" s="73"/>
      <c r="L221" s="46">
        <v>100</v>
      </c>
      <c r="M221" s="46"/>
      <c r="N221" s="46">
        <v>100</v>
      </c>
      <c r="O221" s="46"/>
      <c r="P221" s="46">
        <v>100</v>
      </c>
      <c r="Q221" s="46"/>
      <c r="R221" s="46">
        <v>100</v>
      </c>
      <c r="S221" s="40"/>
      <c r="T221" s="46">
        <v>100</v>
      </c>
      <c r="U221" s="40"/>
      <c r="V221" s="46">
        <v>100</v>
      </c>
      <c r="W221" s="40"/>
      <c r="X221" s="46">
        <v>100</v>
      </c>
      <c r="Y221" s="46"/>
    </row>
    <row r="222" spans="1:25" ht="75" x14ac:dyDescent="0.25">
      <c r="A222" s="564">
        <v>120</v>
      </c>
      <c r="B222" s="564"/>
      <c r="C222" s="564"/>
      <c r="D222" s="754" t="s">
        <v>495</v>
      </c>
      <c r="E222" s="754"/>
      <c r="F222" s="450" t="s">
        <v>441</v>
      </c>
      <c r="G222" s="12" t="s">
        <v>36</v>
      </c>
      <c r="H222" s="12" t="s">
        <v>440</v>
      </c>
      <c r="I222" s="12" t="s">
        <v>114</v>
      </c>
      <c r="J222" s="46">
        <v>100</v>
      </c>
      <c r="K222" s="120" t="s">
        <v>1600</v>
      </c>
      <c r="L222" s="46">
        <v>100</v>
      </c>
      <c r="M222" s="46"/>
      <c r="N222" s="46">
        <v>100</v>
      </c>
      <c r="O222" s="46"/>
      <c r="P222" s="46">
        <v>100</v>
      </c>
      <c r="Q222" s="46"/>
      <c r="R222" s="46">
        <v>100</v>
      </c>
      <c r="S222" s="40"/>
      <c r="T222" s="46">
        <v>100</v>
      </c>
      <c r="U222" s="40"/>
      <c r="V222" s="46">
        <v>100</v>
      </c>
      <c r="W222" s="40"/>
      <c r="X222" s="46">
        <v>100</v>
      </c>
      <c r="Y222" s="40"/>
    </row>
    <row r="223" spans="1:25" ht="180" x14ac:dyDescent="0.25">
      <c r="A223" s="564">
        <v>121</v>
      </c>
      <c r="B223" s="564"/>
      <c r="C223" s="564"/>
      <c r="D223" s="754" t="s">
        <v>496</v>
      </c>
      <c r="E223" s="754"/>
      <c r="F223" s="450" t="s">
        <v>442</v>
      </c>
      <c r="G223" s="12" t="s">
        <v>443</v>
      </c>
      <c r="H223" s="12" t="s">
        <v>444</v>
      </c>
      <c r="I223" s="12" t="s">
        <v>445</v>
      </c>
      <c r="J223" s="46">
        <v>100</v>
      </c>
      <c r="K223" s="40" t="s">
        <v>1601</v>
      </c>
      <c r="L223" s="46">
        <v>100</v>
      </c>
      <c r="M223" s="46"/>
      <c r="N223" s="46">
        <v>100</v>
      </c>
      <c r="O223" s="40" t="s">
        <v>1601</v>
      </c>
      <c r="P223" s="46">
        <v>50</v>
      </c>
      <c r="Q223" s="45"/>
      <c r="R223" s="46">
        <v>50</v>
      </c>
      <c r="S223" s="40"/>
      <c r="T223" s="46">
        <v>50</v>
      </c>
      <c r="U223" s="40"/>
      <c r="V223" s="46">
        <v>50</v>
      </c>
      <c r="W223" s="40"/>
      <c r="X223" s="46">
        <v>50</v>
      </c>
      <c r="Y223" s="40"/>
    </row>
    <row r="224" spans="1:25" ht="120" x14ac:dyDescent="0.25">
      <c r="A224" s="564">
        <v>122</v>
      </c>
      <c r="B224" s="564"/>
      <c r="C224" s="564"/>
      <c r="D224" s="754" t="s">
        <v>497</v>
      </c>
      <c r="E224" s="754"/>
      <c r="F224" s="450" t="s">
        <v>446</v>
      </c>
      <c r="G224" s="12" t="s">
        <v>447</v>
      </c>
      <c r="H224" s="12" t="s">
        <v>448</v>
      </c>
      <c r="I224" s="12" t="s">
        <v>325</v>
      </c>
      <c r="J224" s="46">
        <v>50</v>
      </c>
      <c r="K224" s="586" t="s">
        <v>1602</v>
      </c>
      <c r="L224" s="46">
        <v>50</v>
      </c>
      <c r="M224" s="46"/>
      <c r="N224" s="46">
        <v>50</v>
      </c>
      <c r="O224" s="46"/>
      <c r="P224" s="46">
        <v>50</v>
      </c>
      <c r="Q224" s="46"/>
      <c r="R224" s="46">
        <v>50</v>
      </c>
      <c r="S224" s="40"/>
      <c r="T224" s="46">
        <v>50</v>
      </c>
      <c r="U224" s="40"/>
      <c r="V224" s="46">
        <v>50</v>
      </c>
      <c r="W224" s="40"/>
      <c r="X224" s="46">
        <v>50</v>
      </c>
      <c r="Y224" s="46"/>
    </row>
    <row r="225" spans="1:25" s="26" customFormat="1" ht="77.25" customHeight="1" x14ac:dyDescent="0.25">
      <c r="A225" s="28"/>
      <c r="B225" s="28"/>
      <c r="C225" s="750" t="s">
        <v>613</v>
      </c>
      <c r="D225" s="28"/>
      <c r="E225" s="1023"/>
      <c r="F225" s="762" t="s">
        <v>538</v>
      </c>
      <c r="G225" s="751"/>
      <c r="H225" s="751"/>
      <c r="I225" s="751"/>
      <c r="J225" s="75">
        <f>AVERAGE(J226:J230)</f>
        <v>80</v>
      </c>
      <c r="K225" s="44"/>
      <c r="L225" s="75">
        <f>AVERAGE(L226:L230)</f>
        <v>80</v>
      </c>
      <c r="M225" s="67"/>
      <c r="N225" s="75">
        <f>AVERAGE(N226:N230)</f>
        <v>80</v>
      </c>
      <c r="O225" s="67"/>
      <c r="P225" s="75">
        <f>AVERAGE(P226:P230)</f>
        <v>80</v>
      </c>
      <c r="Q225" s="67"/>
      <c r="R225" s="75">
        <f>AVERAGE(R226:R230)</f>
        <v>80</v>
      </c>
      <c r="S225" s="67"/>
      <c r="T225" s="75">
        <f>AVERAGE(T226:T230)</f>
        <v>80</v>
      </c>
      <c r="U225" s="67"/>
      <c r="V225" s="75">
        <f>AVERAGE(V226:V230)</f>
        <v>80</v>
      </c>
      <c r="W225" s="44"/>
      <c r="X225" s="75">
        <f>AVERAGE(X226:X230)</f>
        <v>80</v>
      </c>
      <c r="Y225" s="67"/>
    </row>
    <row r="226" spans="1:25" ht="105" x14ac:dyDescent="0.25">
      <c r="A226" s="564">
        <v>123</v>
      </c>
      <c r="B226" s="564"/>
      <c r="C226" s="564"/>
      <c r="D226" s="754" t="s">
        <v>498</v>
      </c>
      <c r="E226" s="754"/>
      <c r="F226" s="450" t="s">
        <v>449</v>
      </c>
      <c r="G226" s="12" t="s">
        <v>436</v>
      </c>
      <c r="H226" s="12" t="s">
        <v>437</v>
      </c>
      <c r="I226" s="12" t="s">
        <v>438</v>
      </c>
      <c r="J226" s="62">
        <v>100</v>
      </c>
      <c r="K226" s="73" t="s">
        <v>5005</v>
      </c>
      <c r="L226" s="62">
        <v>100</v>
      </c>
      <c r="M226" s="46"/>
      <c r="N226" s="62">
        <v>100</v>
      </c>
      <c r="O226" s="46"/>
      <c r="P226" s="62">
        <v>100</v>
      </c>
      <c r="Q226" s="46"/>
      <c r="R226" s="62">
        <v>100</v>
      </c>
      <c r="S226" s="46"/>
      <c r="T226" s="62">
        <v>100</v>
      </c>
      <c r="U226" s="46"/>
      <c r="V226" s="62">
        <v>100</v>
      </c>
      <c r="W226" s="40"/>
      <c r="X226" s="62">
        <v>100</v>
      </c>
      <c r="Y226" s="46"/>
    </row>
    <row r="227" spans="1:25" ht="105" x14ac:dyDescent="0.25">
      <c r="A227" s="564">
        <v>124</v>
      </c>
      <c r="B227" s="564"/>
      <c r="C227" s="564"/>
      <c r="D227" s="754" t="s">
        <v>499</v>
      </c>
      <c r="E227" s="754"/>
      <c r="F227" s="450" t="s">
        <v>450</v>
      </c>
      <c r="G227" s="12" t="s">
        <v>436</v>
      </c>
      <c r="H227" s="12" t="s">
        <v>437</v>
      </c>
      <c r="I227" s="12" t="s">
        <v>438</v>
      </c>
      <c r="J227" s="62">
        <v>100</v>
      </c>
      <c r="K227" s="121" t="s">
        <v>1603</v>
      </c>
      <c r="L227" s="62">
        <v>100</v>
      </c>
      <c r="M227" s="46"/>
      <c r="N227" s="62">
        <v>100</v>
      </c>
      <c r="O227" s="46"/>
      <c r="P227" s="62">
        <v>100</v>
      </c>
      <c r="Q227" s="46"/>
      <c r="R227" s="62">
        <v>100</v>
      </c>
      <c r="S227" s="46"/>
      <c r="T227" s="62">
        <v>100</v>
      </c>
      <c r="U227" s="46"/>
      <c r="V227" s="62">
        <v>100</v>
      </c>
      <c r="W227" s="40"/>
      <c r="X227" s="62">
        <v>100</v>
      </c>
      <c r="Y227" s="46"/>
    </row>
    <row r="228" spans="1:25" ht="150" x14ac:dyDescent="0.25">
      <c r="A228" s="564">
        <v>125</v>
      </c>
      <c r="B228" s="564"/>
      <c r="C228" s="564"/>
      <c r="D228" s="754" t="s">
        <v>502</v>
      </c>
      <c r="E228" s="754"/>
      <c r="F228" s="450" t="s">
        <v>451</v>
      </c>
      <c r="G228" s="12" t="s">
        <v>436</v>
      </c>
      <c r="H228" s="12" t="s">
        <v>437</v>
      </c>
      <c r="I228" s="12" t="s">
        <v>438</v>
      </c>
      <c r="J228" s="62">
        <v>100</v>
      </c>
      <c r="K228" s="123" t="s">
        <v>1604</v>
      </c>
      <c r="L228" s="62">
        <v>100</v>
      </c>
      <c r="M228" s="46"/>
      <c r="N228" s="62">
        <v>100</v>
      </c>
      <c r="O228" s="46"/>
      <c r="P228" s="62">
        <v>100</v>
      </c>
      <c r="Q228" s="46"/>
      <c r="R228" s="62">
        <v>100</v>
      </c>
      <c r="S228" s="46"/>
      <c r="T228" s="62">
        <v>100</v>
      </c>
      <c r="U228" s="46"/>
      <c r="V228" s="62">
        <v>100</v>
      </c>
      <c r="W228" s="40"/>
      <c r="X228" s="62">
        <v>100</v>
      </c>
      <c r="Y228" s="46"/>
    </row>
    <row r="229" spans="1:25" ht="120" x14ac:dyDescent="0.25">
      <c r="A229" s="564">
        <v>126</v>
      </c>
      <c r="B229" s="564"/>
      <c r="C229" s="564"/>
      <c r="D229" s="754" t="s">
        <v>500</v>
      </c>
      <c r="E229" s="754"/>
      <c r="F229" s="450" t="s">
        <v>452</v>
      </c>
      <c r="G229" s="12" t="s">
        <v>436</v>
      </c>
      <c r="H229" s="12" t="s">
        <v>437</v>
      </c>
      <c r="I229" s="12" t="s">
        <v>438</v>
      </c>
      <c r="J229" s="62">
        <v>50</v>
      </c>
      <c r="K229" s="73"/>
      <c r="L229" s="62">
        <v>50</v>
      </c>
      <c r="M229" s="46"/>
      <c r="N229" s="62">
        <v>50</v>
      </c>
      <c r="O229" s="46"/>
      <c r="P229" s="62">
        <v>50</v>
      </c>
      <c r="Q229" s="46"/>
      <c r="R229" s="62">
        <v>50</v>
      </c>
      <c r="S229" s="46"/>
      <c r="T229" s="62">
        <v>50</v>
      </c>
      <c r="U229" s="46"/>
      <c r="V229" s="62">
        <v>50</v>
      </c>
      <c r="W229" s="40"/>
      <c r="X229" s="62">
        <v>50</v>
      </c>
      <c r="Y229" s="46"/>
    </row>
    <row r="230" spans="1:25" ht="120" x14ac:dyDescent="0.25">
      <c r="A230" s="564">
        <v>127</v>
      </c>
      <c r="B230" s="564"/>
      <c r="C230" s="564"/>
      <c r="D230" s="754" t="s">
        <v>501</v>
      </c>
      <c r="E230" s="754"/>
      <c r="F230" s="450" t="s">
        <v>453</v>
      </c>
      <c r="G230" s="12" t="s">
        <v>436</v>
      </c>
      <c r="H230" s="12" t="s">
        <v>437</v>
      </c>
      <c r="I230" s="12" t="s">
        <v>438</v>
      </c>
      <c r="J230" s="62">
        <v>50</v>
      </c>
      <c r="K230" s="73"/>
      <c r="L230" s="62">
        <v>50</v>
      </c>
      <c r="M230" s="46"/>
      <c r="N230" s="62">
        <v>50</v>
      </c>
      <c r="O230" s="46"/>
      <c r="P230" s="62">
        <v>50</v>
      </c>
      <c r="Q230" s="46"/>
      <c r="R230" s="62">
        <v>50</v>
      </c>
      <c r="S230" s="46"/>
      <c r="T230" s="62">
        <v>50</v>
      </c>
      <c r="U230" s="46"/>
      <c r="V230" s="62">
        <v>50</v>
      </c>
      <c r="W230" s="40"/>
      <c r="X230" s="62">
        <v>50</v>
      </c>
      <c r="Y230" s="46"/>
    </row>
    <row r="231" spans="1:25" s="26" customFormat="1" ht="140.25" customHeight="1" x14ac:dyDescent="0.25">
      <c r="A231" s="28"/>
      <c r="B231" s="28"/>
      <c r="C231" s="750" t="s">
        <v>614</v>
      </c>
      <c r="D231" s="28"/>
      <c r="E231" s="1023"/>
      <c r="F231" s="762" t="s">
        <v>539</v>
      </c>
      <c r="G231" s="751"/>
      <c r="H231" s="751"/>
      <c r="I231" s="751"/>
      <c r="J231" s="75">
        <f>AVERAGE(J232:J239)</f>
        <v>68.75</v>
      </c>
      <c r="K231" s="44"/>
      <c r="L231" s="75">
        <f>AVERAGE(L232:L239)</f>
        <v>68.75</v>
      </c>
      <c r="M231" s="67"/>
      <c r="N231" s="75">
        <f>AVERAGE(N232:N239)</f>
        <v>68.75</v>
      </c>
      <c r="O231" s="67"/>
      <c r="P231" s="75">
        <f>AVERAGE(P232:P239)</f>
        <v>68.75</v>
      </c>
      <c r="Q231" s="67"/>
      <c r="R231" s="75">
        <f>AVERAGE(R232:R239)</f>
        <v>68.75</v>
      </c>
      <c r="S231" s="67"/>
      <c r="T231" s="75">
        <f>AVERAGE(T232:T239)</f>
        <v>68.75</v>
      </c>
      <c r="U231" s="67"/>
      <c r="V231" s="75">
        <f>AVERAGE(V232:V239)</f>
        <v>68.75</v>
      </c>
      <c r="W231" s="44"/>
      <c r="X231" s="75">
        <f>AVERAGE(X232:X239)</f>
        <v>62.5</v>
      </c>
      <c r="Y231" s="67"/>
    </row>
    <row r="232" spans="1:25" ht="105" x14ac:dyDescent="0.25">
      <c r="A232" s="564">
        <v>128</v>
      </c>
      <c r="B232" s="564"/>
      <c r="C232" s="564"/>
      <c r="D232" s="773" t="s">
        <v>503</v>
      </c>
      <c r="E232" s="773"/>
      <c r="F232" s="450" t="s">
        <v>454</v>
      </c>
      <c r="G232" s="12" t="s">
        <v>86</v>
      </c>
      <c r="H232" s="12" t="s">
        <v>455</v>
      </c>
      <c r="I232" s="12" t="s">
        <v>456</v>
      </c>
      <c r="J232" s="46">
        <v>100</v>
      </c>
      <c r="K232" s="73"/>
      <c r="L232" s="46">
        <v>100</v>
      </c>
      <c r="M232" s="46"/>
      <c r="N232" s="46">
        <v>100</v>
      </c>
      <c r="O232" s="46"/>
      <c r="P232" s="46">
        <v>100</v>
      </c>
      <c r="Q232" s="46"/>
      <c r="R232" s="46">
        <v>100</v>
      </c>
      <c r="S232" s="46"/>
      <c r="T232" s="46">
        <v>100</v>
      </c>
      <c r="U232" s="46"/>
      <c r="V232" s="46">
        <v>100</v>
      </c>
      <c r="W232" s="40"/>
      <c r="X232" s="46">
        <v>100</v>
      </c>
      <c r="Y232" s="46"/>
    </row>
    <row r="233" spans="1:25" ht="60" x14ac:dyDescent="0.25">
      <c r="A233" s="564">
        <v>129</v>
      </c>
      <c r="B233" s="564"/>
      <c r="C233" s="564"/>
      <c r="D233" s="773" t="s">
        <v>504</v>
      </c>
      <c r="E233" s="773"/>
      <c r="F233" s="450" t="s">
        <v>458</v>
      </c>
      <c r="G233" s="12" t="s">
        <v>36</v>
      </c>
      <c r="H233" s="12" t="s">
        <v>459</v>
      </c>
      <c r="I233" s="12" t="s">
        <v>114</v>
      </c>
      <c r="J233" s="50">
        <v>50</v>
      </c>
      <c r="K233" s="50"/>
      <c r="L233" s="50">
        <v>50</v>
      </c>
      <c r="M233" s="50"/>
      <c r="N233" s="50">
        <v>50</v>
      </c>
      <c r="O233" s="50"/>
      <c r="P233" s="50">
        <v>50</v>
      </c>
      <c r="Q233" s="50"/>
      <c r="R233" s="50">
        <v>50</v>
      </c>
      <c r="S233" s="47"/>
      <c r="T233" s="50">
        <v>50</v>
      </c>
      <c r="U233" s="47"/>
      <c r="V233" s="50">
        <v>50</v>
      </c>
      <c r="W233" s="40"/>
      <c r="X233" s="50">
        <v>50</v>
      </c>
      <c r="Y233" s="50"/>
    </row>
    <row r="234" spans="1:25" ht="75" x14ac:dyDescent="0.25">
      <c r="A234" s="564">
        <v>130</v>
      </c>
      <c r="B234" s="564"/>
      <c r="C234" s="564"/>
      <c r="D234" s="773" t="s">
        <v>505</v>
      </c>
      <c r="E234" s="773"/>
      <c r="F234" s="450" t="s">
        <v>460</v>
      </c>
      <c r="G234" s="12" t="s">
        <v>461</v>
      </c>
      <c r="H234" s="12" t="s">
        <v>462</v>
      </c>
      <c r="I234" s="12" t="s">
        <v>102</v>
      </c>
      <c r="J234" s="46">
        <v>50</v>
      </c>
      <c r="K234" s="73"/>
      <c r="L234" s="46">
        <v>50</v>
      </c>
      <c r="M234" s="46"/>
      <c r="N234" s="46">
        <v>50</v>
      </c>
      <c r="O234" s="46"/>
      <c r="P234" s="46">
        <v>50</v>
      </c>
      <c r="Q234" s="46"/>
      <c r="R234" s="46">
        <v>50</v>
      </c>
      <c r="S234" s="46"/>
      <c r="T234" s="46">
        <v>50</v>
      </c>
      <c r="U234" s="46"/>
      <c r="V234" s="46">
        <v>50</v>
      </c>
      <c r="W234" s="40"/>
      <c r="X234" s="46">
        <v>50</v>
      </c>
      <c r="Y234" s="46"/>
    </row>
    <row r="235" spans="1:25" ht="105" x14ac:dyDescent="0.25">
      <c r="A235" s="564">
        <v>131</v>
      </c>
      <c r="B235" s="564"/>
      <c r="C235" s="564"/>
      <c r="D235" s="773" t="s">
        <v>506</v>
      </c>
      <c r="E235" s="773"/>
      <c r="F235" s="450" t="s">
        <v>463</v>
      </c>
      <c r="G235" s="12" t="s">
        <v>464</v>
      </c>
      <c r="H235" s="12" t="s">
        <v>36</v>
      </c>
      <c r="I235" s="12" t="s">
        <v>465</v>
      </c>
      <c r="J235" s="46">
        <v>100</v>
      </c>
      <c r="K235" s="856" t="s">
        <v>1605</v>
      </c>
      <c r="L235" s="46">
        <v>100</v>
      </c>
      <c r="M235" s="46"/>
      <c r="N235" s="46">
        <v>100</v>
      </c>
      <c r="O235" s="46"/>
      <c r="P235" s="46">
        <v>100</v>
      </c>
      <c r="Q235" s="46"/>
      <c r="R235" s="46">
        <v>100</v>
      </c>
      <c r="S235" s="46"/>
      <c r="T235" s="46">
        <v>100</v>
      </c>
      <c r="U235" s="46"/>
      <c r="V235" s="46">
        <v>100</v>
      </c>
      <c r="W235" s="40"/>
      <c r="X235" s="46">
        <v>100</v>
      </c>
      <c r="Y235" s="46"/>
    </row>
    <row r="236" spans="1:25" ht="120" x14ac:dyDescent="0.25">
      <c r="A236" s="564">
        <v>132</v>
      </c>
      <c r="B236" s="564"/>
      <c r="C236" s="564"/>
      <c r="D236" s="773" t="s">
        <v>507</v>
      </c>
      <c r="E236" s="773"/>
      <c r="F236" s="450" t="s">
        <v>466</v>
      </c>
      <c r="G236" s="12" t="s">
        <v>36</v>
      </c>
      <c r="H236" s="12" t="s">
        <v>440</v>
      </c>
      <c r="I236" s="12" t="s">
        <v>348</v>
      </c>
      <c r="J236" s="46">
        <v>100</v>
      </c>
      <c r="K236" s="73"/>
      <c r="L236" s="46">
        <v>100</v>
      </c>
      <c r="M236" s="46"/>
      <c r="N236" s="46">
        <v>100</v>
      </c>
      <c r="O236" s="46"/>
      <c r="P236" s="46">
        <v>100</v>
      </c>
      <c r="Q236" s="46"/>
      <c r="R236" s="46">
        <v>100</v>
      </c>
      <c r="S236" s="46"/>
      <c r="T236" s="46">
        <v>100</v>
      </c>
      <c r="U236" s="46"/>
      <c r="V236" s="46">
        <v>100</v>
      </c>
      <c r="W236" s="40"/>
      <c r="X236" s="46">
        <v>100</v>
      </c>
      <c r="Y236" s="40"/>
    </row>
    <row r="237" spans="1:25" ht="360" x14ac:dyDescent="0.25">
      <c r="A237" s="564">
        <v>133</v>
      </c>
      <c r="B237" s="564"/>
      <c r="C237" s="564"/>
      <c r="D237" s="773" t="s">
        <v>508</v>
      </c>
      <c r="E237" s="773"/>
      <c r="F237" s="450" t="s">
        <v>467</v>
      </c>
      <c r="G237" s="12" t="s">
        <v>468</v>
      </c>
      <c r="H237" s="12" t="s">
        <v>105</v>
      </c>
      <c r="I237" s="12" t="s">
        <v>469</v>
      </c>
      <c r="J237" s="46">
        <v>50</v>
      </c>
      <c r="K237" s="124" t="s">
        <v>5198</v>
      </c>
      <c r="L237" s="46">
        <v>50</v>
      </c>
      <c r="M237" s="46"/>
      <c r="N237" s="46">
        <v>50</v>
      </c>
      <c r="O237" s="46"/>
      <c r="P237" s="46">
        <v>50</v>
      </c>
      <c r="Q237" s="46"/>
      <c r="R237" s="46">
        <v>50</v>
      </c>
      <c r="S237" s="124"/>
      <c r="T237" s="46">
        <v>50</v>
      </c>
      <c r="U237" s="46"/>
      <c r="V237" s="46">
        <v>50</v>
      </c>
      <c r="W237" s="124" t="s">
        <v>5200</v>
      </c>
      <c r="X237" s="46">
        <v>0</v>
      </c>
      <c r="Y237" s="46" t="s">
        <v>5199</v>
      </c>
    </row>
    <row r="238" spans="1:25" ht="180" x14ac:dyDescent="0.25">
      <c r="A238" s="564">
        <v>134</v>
      </c>
      <c r="B238" s="564"/>
      <c r="C238" s="564"/>
      <c r="D238" s="773" t="s">
        <v>509</v>
      </c>
      <c r="E238" s="773"/>
      <c r="F238" s="450" t="s">
        <v>470</v>
      </c>
      <c r="G238" s="12" t="s">
        <v>86</v>
      </c>
      <c r="H238" s="12" t="s">
        <v>471</v>
      </c>
      <c r="I238" s="12" t="s">
        <v>472</v>
      </c>
      <c r="J238" s="46">
        <v>0</v>
      </c>
      <c r="K238" s="125" t="s">
        <v>1606</v>
      </c>
      <c r="L238" s="46">
        <v>0</v>
      </c>
      <c r="M238" s="46"/>
      <c r="N238" s="46">
        <v>0</v>
      </c>
      <c r="O238" s="46"/>
      <c r="P238" s="46">
        <v>0</v>
      </c>
      <c r="Q238" s="46"/>
      <c r="R238" s="46">
        <v>0</v>
      </c>
      <c r="S238" s="46"/>
      <c r="T238" s="46">
        <v>0</v>
      </c>
      <c r="U238" s="46"/>
      <c r="V238" s="46">
        <v>0</v>
      </c>
      <c r="W238" s="40"/>
      <c r="X238" s="46">
        <v>0</v>
      </c>
      <c r="Y238" s="40"/>
    </row>
    <row r="239" spans="1:25" ht="300" x14ac:dyDescent="0.25">
      <c r="A239" s="564">
        <v>135</v>
      </c>
      <c r="B239" s="564"/>
      <c r="C239" s="564"/>
      <c r="D239" s="773" t="s">
        <v>510</v>
      </c>
      <c r="E239" s="773"/>
      <c r="F239" s="450" t="s">
        <v>473</v>
      </c>
      <c r="G239" s="12" t="s">
        <v>474</v>
      </c>
      <c r="H239" s="12" t="s">
        <v>475</v>
      </c>
      <c r="I239" s="12" t="s">
        <v>476</v>
      </c>
      <c r="J239" s="50">
        <v>100</v>
      </c>
      <c r="K239" s="125" t="s">
        <v>1607</v>
      </c>
      <c r="L239" s="50">
        <v>100</v>
      </c>
      <c r="M239" s="46"/>
      <c r="N239" s="50">
        <v>100</v>
      </c>
      <c r="O239" s="46"/>
      <c r="P239" s="50">
        <v>100</v>
      </c>
      <c r="Q239" s="46"/>
      <c r="R239" s="50">
        <v>100</v>
      </c>
      <c r="S239" s="125" t="s">
        <v>1607</v>
      </c>
      <c r="T239" s="50">
        <v>100</v>
      </c>
      <c r="U239" s="40"/>
      <c r="V239" s="50">
        <v>100</v>
      </c>
      <c r="W239" s="40"/>
      <c r="X239" s="50">
        <v>100</v>
      </c>
      <c r="Y239" s="376"/>
    </row>
    <row r="240" spans="1:25" s="54" customFormat="1" ht="120.75" x14ac:dyDescent="0.25">
      <c r="A240" s="774"/>
      <c r="B240" s="774"/>
      <c r="C240" s="775" t="s">
        <v>615</v>
      </c>
      <c r="D240" s="774"/>
      <c r="E240" s="1025"/>
      <c r="F240" s="776" t="s">
        <v>540</v>
      </c>
      <c r="G240" s="777"/>
      <c r="H240" s="777"/>
      <c r="I240" s="777"/>
      <c r="J240" s="77">
        <f>AVERAGE(J241:J249)</f>
        <v>16.666666666666668</v>
      </c>
      <c r="K240" s="74"/>
      <c r="L240" s="77">
        <f>AVERAGE(L241:L249)</f>
        <v>16.666666666666668</v>
      </c>
      <c r="M240" s="78"/>
      <c r="N240" s="77">
        <f>AVERAGE(N241:N249)</f>
        <v>16.666666666666668</v>
      </c>
      <c r="O240" s="78"/>
      <c r="P240" s="77">
        <f>AVERAGE(P241:P249)</f>
        <v>16.666666666666668</v>
      </c>
      <c r="Q240" s="78"/>
      <c r="R240" s="77">
        <f>AVERAGE(R241:R249)</f>
        <v>16.666666666666668</v>
      </c>
      <c r="S240" s="78"/>
      <c r="T240" s="77">
        <f>AVERAGE(T241:T249)</f>
        <v>16.666666666666668</v>
      </c>
      <c r="U240" s="78"/>
      <c r="V240" s="77">
        <f>AVERAGE(V241:V249)</f>
        <v>16.666666666666668</v>
      </c>
      <c r="W240" s="79"/>
      <c r="X240" s="77">
        <f>AVERAGE(X241:X249)</f>
        <v>16.666666666666668</v>
      </c>
      <c r="Y240" s="79"/>
    </row>
    <row r="241" spans="1:25" ht="191.25" customHeight="1" x14ac:dyDescent="0.25">
      <c r="A241" s="564">
        <v>136</v>
      </c>
      <c r="B241" s="564"/>
      <c r="C241" s="564"/>
      <c r="D241" s="773" t="s">
        <v>511</v>
      </c>
      <c r="E241" s="773"/>
      <c r="F241" s="450" t="s">
        <v>5106</v>
      </c>
      <c r="G241" s="12" t="s">
        <v>436</v>
      </c>
      <c r="H241" s="12" t="s">
        <v>437</v>
      </c>
      <c r="I241" s="12" t="s">
        <v>457</v>
      </c>
      <c r="J241" s="46">
        <v>50</v>
      </c>
      <c r="K241" s="73"/>
      <c r="L241" s="46">
        <v>50</v>
      </c>
      <c r="M241" s="46"/>
      <c r="N241" s="46">
        <v>50</v>
      </c>
      <c r="O241" s="46"/>
      <c r="P241" s="46">
        <v>50</v>
      </c>
      <c r="Q241" s="46"/>
      <c r="R241" s="46">
        <v>50</v>
      </c>
      <c r="S241" s="46"/>
      <c r="T241" s="46">
        <v>50</v>
      </c>
      <c r="U241" s="46"/>
      <c r="V241" s="46">
        <v>50</v>
      </c>
      <c r="W241" s="40"/>
      <c r="X241" s="46">
        <v>50</v>
      </c>
      <c r="Y241" s="46"/>
    </row>
    <row r="242" spans="1:25" s="55" customFormat="1" ht="105" x14ac:dyDescent="0.25">
      <c r="A242" s="564">
        <v>137</v>
      </c>
      <c r="B242" s="778"/>
      <c r="C242" s="778"/>
      <c r="D242" s="779" t="s">
        <v>519</v>
      </c>
      <c r="E242" s="779"/>
      <c r="F242" s="426" t="s">
        <v>477</v>
      </c>
      <c r="G242" s="780" t="s">
        <v>478</v>
      </c>
      <c r="H242" s="780" t="s">
        <v>479</v>
      </c>
      <c r="I242" s="780" t="s">
        <v>114</v>
      </c>
      <c r="J242" s="46">
        <v>50</v>
      </c>
      <c r="K242" s="152" t="s">
        <v>1608</v>
      </c>
      <c r="L242" s="46">
        <v>50</v>
      </c>
      <c r="M242" s="46"/>
      <c r="N242" s="46">
        <v>50</v>
      </c>
      <c r="O242" s="46"/>
      <c r="P242" s="46">
        <v>50</v>
      </c>
      <c r="Q242" s="46"/>
      <c r="R242" s="46">
        <v>50</v>
      </c>
      <c r="S242" s="46"/>
      <c r="T242" s="46">
        <v>50</v>
      </c>
      <c r="U242" s="46"/>
      <c r="V242" s="46">
        <v>50</v>
      </c>
      <c r="W242" s="41"/>
      <c r="X242" s="46">
        <v>50</v>
      </c>
      <c r="Y242" s="46"/>
    </row>
    <row r="243" spans="1:25" ht="90" x14ac:dyDescent="0.25">
      <c r="A243" s="778">
        <v>138</v>
      </c>
      <c r="B243" s="564"/>
      <c r="C243" s="564"/>
      <c r="D243" s="773" t="s">
        <v>518</v>
      </c>
      <c r="E243" s="773"/>
      <c r="F243" s="450" t="s">
        <v>480</v>
      </c>
      <c r="G243" s="12" t="s">
        <v>478</v>
      </c>
      <c r="H243" s="12" t="s">
        <v>456</v>
      </c>
      <c r="I243" s="12" t="s">
        <v>102</v>
      </c>
      <c r="J243" s="46">
        <v>0</v>
      </c>
      <c r="K243" s="50"/>
      <c r="L243" s="46">
        <v>0</v>
      </c>
      <c r="M243" s="46"/>
      <c r="N243" s="46">
        <v>0</v>
      </c>
      <c r="O243" s="46"/>
      <c r="P243" s="46">
        <v>0</v>
      </c>
      <c r="Q243" s="46"/>
      <c r="R243" s="46">
        <v>0</v>
      </c>
      <c r="S243" s="76"/>
      <c r="T243" s="46">
        <v>0</v>
      </c>
      <c r="U243" s="76"/>
      <c r="V243" s="46">
        <v>0</v>
      </c>
      <c r="W243" s="40"/>
      <c r="X243" s="46">
        <v>0</v>
      </c>
      <c r="Y243" s="40"/>
    </row>
    <row r="244" spans="1:25" ht="90" x14ac:dyDescent="0.25">
      <c r="A244" s="564">
        <v>139</v>
      </c>
      <c r="B244" s="564"/>
      <c r="C244" s="564"/>
      <c r="D244" s="773" t="s">
        <v>517</v>
      </c>
      <c r="E244" s="773"/>
      <c r="F244" s="450" t="s">
        <v>481</v>
      </c>
      <c r="G244" s="12" t="s">
        <v>36</v>
      </c>
      <c r="H244" s="12" t="s">
        <v>482</v>
      </c>
      <c r="I244" s="12" t="s">
        <v>483</v>
      </c>
      <c r="J244" s="46">
        <v>0</v>
      </c>
      <c r="K244" s="50"/>
      <c r="L244" s="46">
        <v>0</v>
      </c>
      <c r="M244" s="46"/>
      <c r="N244" s="46">
        <v>0</v>
      </c>
      <c r="O244" s="46"/>
      <c r="P244" s="46">
        <v>0</v>
      </c>
      <c r="Q244" s="46"/>
      <c r="R244" s="46">
        <v>0</v>
      </c>
      <c r="S244" s="46"/>
      <c r="T244" s="46">
        <v>0</v>
      </c>
      <c r="U244" s="46"/>
      <c r="V244" s="46">
        <v>0</v>
      </c>
      <c r="W244" s="40"/>
      <c r="X244" s="46">
        <v>0</v>
      </c>
      <c r="Y244" s="46"/>
    </row>
    <row r="245" spans="1:25" ht="69" x14ac:dyDescent="0.25">
      <c r="A245" s="564">
        <v>140</v>
      </c>
      <c r="B245" s="564"/>
      <c r="C245" s="564"/>
      <c r="D245" s="773" t="s">
        <v>516</v>
      </c>
      <c r="E245" s="773"/>
      <c r="F245" s="450" t="s">
        <v>484</v>
      </c>
      <c r="G245" s="12" t="s">
        <v>36</v>
      </c>
      <c r="H245" s="12" t="s">
        <v>485</v>
      </c>
      <c r="I245" s="12" t="s">
        <v>114</v>
      </c>
      <c r="J245" s="46">
        <v>0</v>
      </c>
      <c r="K245" s="50"/>
      <c r="L245" s="46">
        <v>0</v>
      </c>
      <c r="M245" s="46"/>
      <c r="N245" s="46">
        <v>0</v>
      </c>
      <c r="O245" s="46"/>
      <c r="P245" s="46">
        <v>0</v>
      </c>
      <c r="Q245" s="46"/>
      <c r="R245" s="46">
        <v>0</v>
      </c>
      <c r="S245" s="46"/>
      <c r="T245" s="46">
        <v>0</v>
      </c>
      <c r="U245" s="46"/>
      <c r="V245" s="46">
        <v>0</v>
      </c>
      <c r="W245" s="40"/>
      <c r="X245" s="46">
        <v>0</v>
      </c>
      <c r="Y245" s="40"/>
    </row>
    <row r="246" spans="1:25" ht="105" x14ac:dyDescent="0.25">
      <c r="A246" s="564">
        <v>141</v>
      </c>
      <c r="B246" s="564"/>
      <c r="C246" s="564"/>
      <c r="D246" s="773" t="s">
        <v>515</v>
      </c>
      <c r="E246" s="773"/>
      <c r="F246" s="450" t="s">
        <v>486</v>
      </c>
      <c r="G246" s="12" t="s">
        <v>86</v>
      </c>
      <c r="H246" s="12" t="s">
        <v>487</v>
      </c>
      <c r="I246" s="12" t="s">
        <v>114</v>
      </c>
      <c r="J246" s="46">
        <v>0</v>
      </c>
      <c r="K246" s="50"/>
      <c r="L246" s="46">
        <v>0</v>
      </c>
      <c r="M246" s="46"/>
      <c r="N246" s="46">
        <v>0</v>
      </c>
      <c r="O246" s="46"/>
      <c r="P246" s="46">
        <v>0</v>
      </c>
      <c r="Q246" s="46"/>
      <c r="R246" s="46">
        <v>0</v>
      </c>
      <c r="S246" s="46"/>
      <c r="T246" s="46">
        <v>0</v>
      </c>
      <c r="U246" s="46"/>
      <c r="V246" s="46">
        <v>0</v>
      </c>
      <c r="W246" s="40"/>
      <c r="X246" s="46">
        <v>0</v>
      </c>
      <c r="Y246" s="40"/>
    </row>
    <row r="247" spans="1:25" ht="180" x14ac:dyDescent="0.25">
      <c r="A247" s="564">
        <v>142</v>
      </c>
      <c r="B247" s="564"/>
      <c r="C247" s="564"/>
      <c r="D247" s="773" t="s">
        <v>514</v>
      </c>
      <c r="E247" s="773"/>
      <c r="F247" s="450" t="s">
        <v>5072</v>
      </c>
      <c r="G247" s="12" t="s">
        <v>488</v>
      </c>
      <c r="H247" s="12" t="s">
        <v>456</v>
      </c>
      <c r="I247" s="12" t="s">
        <v>102</v>
      </c>
      <c r="J247" s="46">
        <v>0</v>
      </c>
      <c r="K247" s="130" t="s">
        <v>1609</v>
      </c>
      <c r="L247" s="46">
        <v>0</v>
      </c>
      <c r="M247" s="46"/>
      <c r="N247" s="46">
        <v>0</v>
      </c>
      <c r="O247" s="46"/>
      <c r="P247" s="46">
        <v>0</v>
      </c>
      <c r="Q247" s="46"/>
      <c r="R247" s="46">
        <v>0</v>
      </c>
      <c r="S247" s="46"/>
      <c r="T247" s="46">
        <v>0</v>
      </c>
      <c r="U247" s="46"/>
      <c r="V247" s="46">
        <v>0</v>
      </c>
      <c r="W247" s="40"/>
      <c r="X247" s="46">
        <v>0</v>
      </c>
      <c r="Y247" s="40"/>
    </row>
    <row r="248" spans="1:25" ht="150" x14ac:dyDescent="0.25">
      <c r="A248" s="564">
        <v>143</v>
      </c>
      <c r="B248" s="564"/>
      <c r="C248" s="564"/>
      <c r="D248" s="773" t="s">
        <v>513</v>
      </c>
      <c r="E248" s="773"/>
      <c r="F248" s="450" t="s">
        <v>489</v>
      </c>
      <c r="G248" s="12" t="s">
        <v>488</v>
      </c>
      <c r="H248" s="12" t="s">
        <v>456</v>
      </c>
      <c r="I248" s="12" t="s">
        <v>102</v>
      </c>
      <c r="J248" s="46">
        <v>0</v>
      </c>
      <c r="K248" s="130" t="s">
        <v>1610</v>
      </c>
      <c r="L248" s="46">
        <v>0</v>
      </c>
      <c r="M248" s="46"/>
      <c r="N248" s="46">
        <v>0</v>
      </c>
      <c r="O248" s="46"/>
      <c r="P248" s="46">
        <v>0</v>
      </c>
      <c r="Q248" s="46"/>
      <c r="R248" s="46">
        <v>0</v>
      </c>
      <c r="S248" s="46"/>
      <c r="T248" s="46">
        <v>0</v>
      </c>
      <c r="U248" s="46"/>
      <c r="V248" s="46">
        <v>0</v>
      </c>
      <c r="W248" s="40"/>
      <c r="X248" s="46">
        <v>0</v>
      </c>
      <c r="Y248" s="46"/>
    </row>
    <row r="249" spans="1:25" ht="210" x14ac:dyDescent="0.25">
      <c r="A249" s="564">
        <v>144</v>
      </c>
      <c r="B249" s="564"/>
      <c r="C249" s="564"/>
      <c r="D249" s="773" t="s">
        <v>512</v>
      </c>
      <c r="E249" s="773"/>
      <c r="F249" s="450" t="s">
        <v>490</v>
      </c>
      <c r="G249" s="12" t="s">
        <v>488</v>
      </c>
      <c r="H249" s="12" t="s">
        <v>6</v>
      </c>
      <c r="I249" s="12" t="s">
        <v>491</v>
      </c>
      <c r="J249" s="46">
        <v>50</v>
      </c>
      <c r="K249" s="130" t="s">
        <v>1611</v>
      </c>
      <c r="L249" s="46">
        <v>50</v>
      </c>
      <c r="M249" s="46"/>
      <c r="N249" s="46">
        <v>50</v>
      </c>
      <c r="O249" s="46"/>
      <c r="P249" s="46">
        <v>50</v>
      </c>
      <c r="Q249" s="46"/>
      <c r="R249" s="46">
        <v>50</v>
      </c>
      <c r="S249" s="46"/>
      <c r="T249" s="46">
        <v>50</v>
      </c>
      <c r="U249" s="46"/>
      <c r="V249" s="46">
        <v>50</v>
      </c>
      <c r="W249" s="40"/>
      <c r="X249" s="46">
        <v>50</v>
      </c>
      <c r="Y249" s="46"/>
    </row>
    <row r="250" spans="1:25" s="504" customFormat="1" ht="30" x14ac:dyDescent="0.25">
      <c r="A250" s="28"/>
      <c r="B250" s="750" t="s">
        <v>5843</v>
      </c>
      <c r="C250" s="28"/>
      <c r="D250" s="28"/>
      <c r="E250" s="28"/>
      <c r="F250" s="28" t="s">
        <v>5844</v>
      </c>
      <c r="G250" s="28"/>
      <c r="H250" s="28"/>
      <c r="I250" s="28"/>
      <c r="J250" s="64">
        <f>AVERAGE(J251,J267,J283,J294)</f>
        <v>42.916666666666671</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50</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100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71">
        <v>100</v>
      </c>
      <c r="K253" s="41" t="s">
        <v>6312</v>
      </c>
      <c r="L253" s="41"/>
      <c r="M253" s="41"/>
      <c r="N253" s="41"/>
      <c r="O253" s="41"/>
      <c r="P253" s="41"/>
      <c r="Q253" s="41"/>
      <c r="R253" s="41"/>
      <c r="S253" s="41"/>
      <c r="T253" s="41"/>
      <c r="U253" s="41"/>
      <c r="V253" s="41"/>
      <c r="W253" s="41"/>
      <c r="X253" s="41"/>
      <c r="Y253" s="41"/>
    </row>
    <row r="254" spans="1:25" s="496" customFormat="1" ht="75" x14ac:dyDescent="0.25">
      <c r="A254" s="564" t="s">
        <v>5848</v>
      </c>
      <c r="B254" s="564"/>
      <c r="C254" s="564"/>
      <c r="D254" s="564"/>
      <c r="E254" s="754" t="s">
        <v>7045</v>
      </c>
      <c r="F254" s="781" t="s">
        <v>7167</v>
      </c>
      <c r="G254" s="12" t="s">
        <v>5854</v>
      </c>
      <c r="H254" s="12" t="s">
        <v>5853</v>
      </c>
      <c r="I254" s="12" t="s">
        <v>7168</v>
      </c>
      <c r="J254" s="42">
        <v>100</v>
      </c>
      <c r="K254" s="41" t="s">
        <v>6313</v>
      </c>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c r="K255" s="859"/>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50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6314</v>
      </c>
      <c r="L257" s="41"/>
      <c r="M257" s="41"/>
      <c r="N257" s="41"/>
      <c r="O257" s="41"/>
      <c r="P257" s="41"/>
      <c r="Q257" s="41"/>
      <c r="R257" s="41"/>
      <c r="S257" s="41"/>
      <c r="T257" s="41"/>
      <c r="U257" s="41"/>
      <c r="V257" s="41"/>
      <c r="W257" s="41"/>
      <c r="X257" s="41"/>
      <c r="Y257" s="41"/>
    </row>
    <row r="258" spans="1:25" s="496" customFormat="1" ht="409.5" x14ac:dyDescent="0.25">
      <c r="A258" s="564" t="s">
        <v>5856</v>
      </c>
      <c r="B258" s="564"/>
      <c r="C258" s="564"/>
      <c r="D258" s="564"/>
      <c r="E258" s="754" t="s">
        <v>7052</v>
      </c>
      <c r="F258" s="781" t="s">
        <v>7169</v>
      </c>
      <c r="G258" s="12" t="s">
        <v>5854</v>
      </c>
      <c r="H258" s="12" t="s">
        <v>5853</v>
      </c>
      <c r="I258" s="12" t="s">
        <v>7168</v>
      </c>
      <c r="J258" s="42">
        <v>100</v>
      </c>
      <c r="K258" s="41" t="s">
        <v>6315</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0</v>
      </c>
      <c r="K259" s="167" t="s">
        <v>6317</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50</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100</v>
      </c>
      <c r="K261" s="41" t="s">
        <v>6316</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50</v>
      </c>
      <c r="K263" s="167" t="s">
        <v>7125</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t="s">
        <v>7126</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0</v>
      </c>
      <c r="K265" s="167" t="s">
        <v>7127</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167" t="s">
        <v>7128</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30</v>
      </c>
      <c r="K267" s="4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40">
        <v>0</v>
      </c>
      <c r="K268" s="167" t="s">
        <v>6318</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50</v>
      </c>
      <c r="K269" s="43"/>
      <c r="L269" s="176"/>
      <c r="M269" s="43"/>
      <c r="N269" s="176"/>
      <c r="O269" s="43"/>
      <c r="P269" s="176"/>
      <c r="Q269" s="43"/>
      <c r="R269" s="176"/>
      <c r="S269" s="43"/>
      <c r="T269" s="176"/>
      <c r="U269" s="43"/>
      <c r="V269" s="176"/>
      <c r="W269" s="43"/>
      <c r="X269" s="176"/>
      <c r="Y269" s="43"/>
    </row>
    <row r="270" spans="1:25" s="496" customFormat="1" ht="191.25" x14ac:dyDescent="0.25">
      <c r="A270" s="564" t="s">
        <v>5867</v>
      </c>
      <c r="B270" s="564"/>
      <c r="C270" s="564"/>
      <c r="D270" s="564"/>
      <c r="E270" s="754" t="s">
        <v>7062</v>
      </c>
      <c r="F270" s="12" t="s">
        <v>5869</v>
      </c>
      <c r="G270" s="12" t="s">
        <v>5871</v>
      </c>
      <c r="H270" s="12" t="s">
        <v>456</v>
      </c>
      <c r="I270" s="12" t="s">
        <v>491</v>
      </c>
      <c r="J270" s="40">
        <v>50</v>
      </c>
      <c r="K270" s="167" t="s">
        <v>6319</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50</v>
      </c>
      <c r="K271" s="167" t="s">
        <v>6320</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6321</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50</v>
      </c>
      <c r="K273" s="43"/>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40">
        <v>50</v>
      </c>
      <c r="K274" s="167" t="s">
        <v>6912</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50</v>
      </c>
      <c r="K275" s="167" t="s">
        <v>6911</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50</v>
      </c>
      <c r="K276" s="167" t="s">
        <v>6321</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50</v>
      </c>
      <c r="K277" s="43"/>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40">
        <v>50</v>
      </c>
      <c r="K278" s="167" t="s">
        <v>7288</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50</v>
      </c>
      <c r="K279" s="167" t="s">
        <v>7289</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0</v>
      </c>
      <c r="K280" s="43"/>
      <c r="L280" s="176"/>
      <c r="M280" s="43"/>
      <c r="N280" s="176"/>
      <c r="O280" s="43"/>
      <c r="P280" s="176"/>
      <c r="Q280" s="43"/>
      <c r="R280" s="176"/>
      <c r="S280" s="43"/>
      <c r="T280" s="176"/>
      <c r="U280" s="43"/>
      <c r="V280" s="176"/>
      <c r="W280" s="43"/>
      <c r="X280" s="176"/>
      <c r="Y280" s="43"/>
    </row>
    <row r="281" spans="1:25" s="496" customFormat="1" ht="168.75" x14ac:dyDescent="0.25">
      <c r="A281" s="564" t="s">
        <v>7086</v>
      </c>
      <c r="B281" s="564"/>
      <c r="C281" s="564"/>
      <c r="D281" s="564"/>
      <c r="E281" s="754" t="s">
        <v>7068</v>
      </c>
      <c r="F281" s="12" t="s">
        <v>5889</v>
      </c>
      <c r="G281" s="12" t="s">
        <v>5886</v>
      </c>
      <c r="H281" s="12" t="s">
        <v>5887</v>
      </c>
      <c r="I281" s="12" t="s">
        <v>5888</v>
      </c>
      <c r="J281" s="40">
        <v>0</v>
      </c>
      <c r="K281" s="167" t="s">
        <v>6322</v>
      </c>
      <c r="L281" s="40"/>
      <c r="M281" s="40"/>
      <c r="N281" s="40"/>
      <c r="O281" s="40"/>
      <c r="P281" s="40"/>
      <c r="Q281" s="40"/>
      <c r="R281" s="40"/>
      <c r="S281" s="40"/>
      <c r="T281" s="40"/>
      <c r="U281" s="40"/>
      <c r="V281" s="40"/>
      <c r="W281" s="40"/>
      <c r="X281" s="40"/>
      <c r="Y281" s="40"/>
    </row>
    <row r="282" spans="1:25" s="496" customFormat="1" ht="191.25" x14ac:dyDescent="0.25">
      <c r="A282" s="564" t="s">
        <v>7087</v>
      </c>
      <c r="B282" s="564"/>
      <c r="C282" s="564"/>
      <c r="D282" s="564"/>
      <c r="E282" s="754" t="s">
        <v>7069</v>
      </c>
      <c r="F282" s="12" t="s">
        <v>5890</v>
      </c>
      <c r="G282" s="12" t="s">
        <v>5891</v>
      </c>
      <c r="H282" s="12" t="s">
        <v>5892</v>
      </c>
      <c r="I282" s="12" t="s">
        <v>5893</v>
      </c>
      <c r="J282" s="40">
        <v>0</v>
      </c>
      <c r="K282" s="167" t="s">
        <v>7298</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58.333333333333336</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225" x14ac:dyDescent="0.25">
      <c r="A285" s="564" t="s">
        <v>7088</v>
      </c>
      <c r="B285" s="564"/>
      <c r="C285" s="564"/>
      <c r="D285" s="564"/>
      <c r="E285" s="754" t="s">
        <v>7070</v>
      </c>
      <c r="F285" s="12" t="s">
        <v>5895</v>
      </c>
      <c r="G285" s="12" t="s">
        <v>5898</v>
      </c>
      <c r="H285" s="12" t="s">
        <v>5899</v>
      </c>
      <c r="I285" s="12" t="s">
        <v>5900</v>
      </c>
      <c r="J285" s="40">
        <v>100</v>
      </c>
      <c r="K285" s="167" t="s">
        <v>6323</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100</v>
      </c>
      <c r="K286" s="167" t="s">
        <v>6324</v>
      </c>
      <c r="L286" s="40"/>
      <c r="M286" s="40"/>
      <c r="N286" s="40"/>
      <c r="O286" s="40"/>
      <c r="P286" s="40"/>
      <c r="Q286" s="40"/>
      <c r="R286" s="40"/>
      <c r="S286" s="40"/>
      <c r="T286" s="40"/>
      <c r="U286" s="40"/>
      <c r="V286" s="40"/>
      <c r="W286" s="40"/>
      <c r="X286" s="40"/>
      <c r="Y286" s="40"/>
    </row>
    <row r="287" spans="1:25" s="496" customFormat="1" ht="247.5" x14ac:dyDescent="0.25">
      <c r="A287" s="564">
        <v>157</v>
      </c>
      <c r="B287" s="564"/>
      <c r="C287" s="564"/>
      <c r="D287" s="754" t="s">
        <v>5905</v>
      </c>
      <c r="E287" s="754"/>
      <c r="F287" s="12" t="s">
        <v>5906</v>
      </c>
      <c r="G287" s="12" t="s">
        <v>5865</v>
      </c>
      <c r="H287" s="12" t="s">
        <v>456</v>
      </c>
      <c r="I287" s="12" t="s">
        <v>38</v>
      </c>
      <c r="J287" s="40">
        <v>50</v>
      </c>
      <c r="K287" s="167" t="s">
        <v>6325</v>
      </c>
      <c r="L287" s="40"/>
      <c r="M287" s="40"/>
      <c r="N287" s="40"/>
      <c r="O287" s="40"/>
      <c r="P287" s="40"/>
      <c r="Q287" s="40"/>
      <c r="R287" s="40"/>
      <c r="S287" s="40"/>
      <c r="T287" s="40"/>
      <c r="U287" s="40"/>
      <c r="V287" s="40"/>
      <c r="W287" s="40"/>
      <c r="X287" s="40"/>
      <c r="Y287" s="40"/>
    </row>
    <row r="288" spans="1:25" s="496" customFormat="1" ht="191.25" x14ac:dyDescent="0.25">
      <c r="A288" s="564">
        <v>158</v>
      </c>
      <c r="B288" s="564"/>
      <c r="C288" s="564"/>
      <c r="D288" s="754" t="s">
        <v>5908</v>
      </c>
      <c r="E288" s="754"/>
      <c r="F288" s="12" t="s">
        <v>5907</v>
      </c>
      <c r="G288" s="12" t="s">
        <v>5910</v>
      </c>
      <c r="H288" s="12" t="s">
        <v>5909</v>
      </c>
      <c r="I288" s="12" t="s">
        <v>38</v>
      </c>
      <c r="J288" s="40">
        <v>50</v>
      </c>
      <c r="K288" s="167" t="s">
        <v>7299</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7300</v>
      </c>
      <c r="L289" s="40"/>
      <c r="M289" s="40"/>
      <c r="N289" s="40"/>
      <c r="O289" s="40"/>
      <c r="P289" s="40"/>
      <c r="Q289" s="40"/>
      <c r="R289" s="40"/>
      <c r="S289" s="40"/>
      <c r="T289" s="40"/>
      <c r="U289" s="40"/>
      <c r="V289" s="40"/>
      <c r="W289" s="40"/>
      <c r="X289" s="40"/>
      <c r="Y289" s="40"/>
    </row>
    <row r="290" spans="1:25" s="496" customFormat="1" ht="315" x14ac:dyDescent="0.25">
      <c r="A290" s="564">
        <v>160</v>
      </c>
      <c r="B290" s="564"/>
      <c r="C290" s="564"/>
      <c r="D290" s="754" t="s">
        <v>5915</v>
      </c>
      <c r="E290" s="754"/>
      <c r="F290" s="12" t="s">
        <v>5916</v>
      </c>
      <c r="G290" s="12" t="s">
        <v>5910</v>
      </c>
      <c r="H290" s="12" t="s">
        <v>5909</v>
      </c>
      <c r="I290" s="12" t="s">
        <v>38</v>
      </c>
      <c r="J290" s="40">
        <v>50</v>
      </c>
      <c r="K290" s="167" t="s">
        <v>7301</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t="s">
        <v>6326</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33.333333333333336</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50</v>
      </c>
      <c r="K295" s="167" t="s">
        <v>6327</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100</v>
      </c>
      <c r="K296" s="167" t="s">
        <v>6328</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t="s">
        <v>6329</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t="s">
        <v>7287</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50</v>
      </c>
      <c r="K301" s="167"/>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50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Y304"/>
  <sheetViews>
    <sheetView topLeftCell="D1" zoomScale="50" zoomScaleNormal="50" workbookViewId="0">
      <selection activeCell="R2" sqref="R2"/>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46.20181405895692</v>
      </c>
      <c r="K2" s="139"/>
      <c r="L2" s="140">
        <f>AVERAGE(L5,L30,L73,L106,L146,L176,L217)</f>
        <v>43.742205215419503</v>
      </c>
      <c r="M2" s="139"/>
      <c r="N2" s="140">
        <f>AVERAGE(N5,N30,N73,N106,N146,N176,N217)</f>
        <v>48.266014739229021</v>
      </c>
      <c r="O2" s="139"/>
      <c r="P2" s="140">
        <f>AVERAGE(P5,P30,P73,P106,P146,P176,P217)</f>
        <v>48.266014739229021</v>
      </c>
      <c r="Q2" s="139"/>
      <c r="R2" s="140">
        <f>AVERAGE(R5,R30,R73,R106,R146,R176,R217)</f>
        <v>47.670776643990926</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43.742559523809526</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47.929894179894184</v>
      </c>
      <c r="K4" s="594"/>
      <c r="L4" s="593">
        <f>AVERAGE(L5,L30,L106,L146,L176,L217)</f>
        <v>45.060350529100525</v>
      </c>
      <c r="M4" s="594"/>
      <c r="N4" s="593">
        <f>AVERAGE(N5,N30,N106,N146,N176,N217)</f>
        <v>50.338128306878311</v>
      </c>
      <c r="O4" s="594"/>
      <c r="P4" s="593">
        <f>AVERAGE(P5,P30,P106,P146,P176,P217)</f>
        <v>50.338128306878311</v>
      </c>
      <c r="Q4" s="594"/>
      <c r="R4" s="593">
        <f>AVERAGE(R5,R30,R106,R146,R176,R217)</f>
        <v>49.643683862433853</v>
      </c>
      <c r="S4" s="594"/>
      <c r="T4" s="593">
        <f>AVERAGE(T5,T30,T106,T146,T176,T217)</f>
        <v>40.754794973544968</v>
      </c>
      <c r="U4" s="594"/>
      <c r="V4" s="593">
        <f>AVERAGE(V5,V30,V106,V146,V176,V217)</f>
        <v>39.990906084656082</v>
      </c>
      <c r="W4" s="594"/>
      <c r="X4" s="593">
        <f>AVERAGE(X5,X30,X106,X146,X176,X217)</f>
        <v>39.891699735449741</v>
      </c>
      <c r="Y4" s="594"/>
    </row>
    <row r="5" spans="1:25" s="26" customFormat="1" ht="104.25" customHeight="1" x14ac:dyDescent="0.25">
      <c r="A5" s="28"/>
      <c r="B5" s="750" t="s">
        <v>544</v>
      </c>
      <c r="C5" s="28"/>
      <c r="D5" s="28"/>
      <c r="E5" s="28"/>
      <c r="F5" s="901" t="s">
        <v>4553</v>
      </c>
      <c r="G5" s="28"/>
      <c r="H5" s="28"/>
      <c r="I5" s="28"/>
      <c r="J5" s="75">
        <f>AVERAGE(J6,J12,J19,J25)</f>
        <v>55</v>
      </c>
      <c r="K5" s="67"/>
      <c r="L5" s="75">
        <f>AVERAGE(L6,L12,L19,L25)</f>
        <v>47.5</v>
      </c>
      <c r="M5" s="67"/>
      <c r="N5" s="75">
        <f>AVERAGE(N6,N12,N19,N25)</f>
        <v>47.5</v>
      </c>
      <c r="O5" s="67"/>
      <c r="P5" s="75">
        <f>AVERAGE(P6,P12,P19,P25)</f>
        <v>47.5</v>
      </c>
      <c r="Q5" s="67"/>
      <c r="R5" s="75">
        <f>AVERAGE(R6,R12,R19,R25)</f>
        <v>43.333333333333336</v>
      </c>
      <c r="S5" s="67"/>
      <c r="T5" s="75">
        <f>AVERAGE(T6,T12,T19,T25)</f>
        <v>43.333333333333336</v>
      </c>
      <c r="U5" s="67"/>
      <c r="V5" s="75">
        <f>AVERAGE(V6,V12,V19,V25)</f>
        <v>40.833333333333336</v>
      </c>
      <c r="W5" s="44"/>
      <c r="X5" s="75">
        <f>AVERAGE(X6,X12,X19,X25)</f>
        <v>40.833333333333336</v>
      </c>
      <c r="Y5" s="67"/>
    </row>
    <row r="6" spans="1:25" s="26" customFormat="1" ht="104.25" customHeight="1" x14ac:dyDescent="0.25">
      <c r="A6" s="28"/>
      <c r="B6" s="752"/>
      <c r="C6" s="750" t="s">
        <v>545</v>
      </c>
      <c r="D6" s="28"/>
      <c r="E6" s="28"/>
      <c r="F6" s="901" t="s">
        <v>4550</v>
      </c>
      <c r="G6" s="28"/>
      <c r="H6" s="28"/>
      <c r="I6" s="28"/>
      <c r="J6" s="75">
        <f>AVERAGE(J7:J11)</f>
        <v>70</v>
      </c>
      <c r="K6" s="67"/>
      <c r="L6" s="67">
        <f>AVERAGE(L7:L11)</f>
        <v>40</v>
      </c>
      <c r="M6" s="67"/>
      <c r="N6" s="67">
        <f>AVERAGE(N7:N11)</f>
        <v>40</v>
      </c>
      <c r="O6" s="67"/>
      <c r="P6" s="67">
        <f>AVERAGE(P7:P11)</f>
        <v>40</v>
      </c>
      <c r="Q6" s="67"/>
      <c r="R6" s="67">
        <f>AVERAGE(R7:R11)</f>
        <v>40</v>
      </c>
      <c r="S6" s="67"/>
      <c r="T6" s="67">
        <f>AVERAGE(T7:T11)</f>
        <v>40</v>
      </c>
      <c r="U6" s="67"/>
      <c r="V6" s="67">
        <f>AVERAGE(V7:V11)</f>
        <v>30</v>
      </c>
      <c r="W6" s="44"/>
      <c r="X6" s="67">
        <f>AVERAGE(X7:X11)</f>
        <v>30</v>
      </c>
      <c r="Y6" s="67"/>
    </row>
    <row r="7" spans="1:25" ht="284.25" customHeight="1" x14ac:dyDescent="0.25">
      <c r="A7" s="564">
        <v>1</v>
      </c>
      <c r="B7" s="753"/>
      <c r="C7" s="564"/>
      <c r="D7" s="754" t="s">
        <v>12</v>
      </c>
      <c r="E7" s="754"/>
      <c r="F7" s="450" t="s">
        <v>7189</v>
      </c>
      <c r="G7" s="12" t="s">
        <v>5</v>
      </c>
      <c r="H7" s="12" t="s">
        <v>4551</v>
      </c>
      <c r="I7" s="12" t="s">
        <v>4552</v>
      </c>
      <c r="J7" s="62">
        <v>100</v>
      </c>
      <c r="K7" s="269" t="s">
        <v>4563</v>
      </c>
      <c r="L7" s="62">
        <v>100</v>
      </c>
      <c r="M7" s="40"/>
      <c r="N7" s="62">
        <v>100</v>
      </c>
      <c r="O7" s="40"/>
      <c r="P7" s="62">
        <v>100</v>
      </c>
      <c r="Q7" s="40"/>
      <c r="R7" s="62">
        <v>100</v>
      </c>
      <c r="S7" s="40"/>
      <c r="T7" s="62">
        <v>100</v>
      </c>
      <c r="U7" s="281" t="s">
        <v>2995</v>
      </c>
      <c r="V7" s="65">
        <v>50</v>
      </c>
      <c r="W7" s="40"/>
      <c r="X7" s="65">
        <v>50</v>
      </c>
      <c r="Y7" s="270" t="s">
        <v>2977</v>
      </c>
    </row>
    <row r="8" spans="1:25" ht="75" x14ac:dyDescent="0.25">
      <c r="A8" s="564">
        <v>2</v>
      </c>
      <c r="B8" s="753"/>
      <c r="C8" s="564"/>
      <c r="D8" s="754" t="s">
        <v>13</v>
      </c>
      <c r="E8" s="754"/>
      <c r="F8" s="450" t="s">
        <v>4555</v>
      </c>
      <c r="G8" s="12" t="s">
        <v>7</v>
      </c>
      <c r="H8" s="12" t="s">
        <v>4554</v>
      </c>
      <c r="I8" s="12" t="s">
        <v>8</v>
      </c>
      <c r="J8" s="60">
        <v>100</v>
      </c>
      <c r="K8" s="41"/>
      <c r="L8" s="60">
        <v>100</v>
      </c>
      <c r="M8" s="41"/>
      <c r="N8" s="60">
        <v>100</v>
      </c>
      <c r="O8" s="41"/>
      <c r="P8" s="60">
        <v>100</v>
      </c>
      <c r="Q8" s="41"/>
      <c r="R8" s="60">
        <v>100</v>
      </c>
      <c r="S8" s="41"/>
      <c r="T8" s="60">
        <v>100</v>
      </c>
      <c r="U8" s="41"/>
      <c r="V8" s="60">
        <v>100</v>
      </c>
      <c r="W8" s="41"/>
      <c r="X8" s="60">
        <v>100</v>
      </c>
      <c r="Y8" s="41"/>
    </row>
    <row r="9" spans="1:25" ht="165" x14ac:dyDescent="0.25">
      <c r="A9" s="564">
        <v>3</v>
      </c>
      <c r="B9" s="753"/>
      <c r="C9" s="564"/>
      <c r="D9" s="754" t="s">
        <v>14</v>
      </c>
      <c r="E9" s="754"/>
      <c r="F9" s="450" t="s">
        <v>5132</v>
      </c>
      <c r="G9" s="12" t="s">
        <v>9</v>
      </c>
      <c r="H9" s="12" t="s">
        <v>10</v>
      </c>
      <c r="I9" s="12" t="s">
        <v>11</v>
      </c>
      <c r="J9" s="62">
        <v>0</v>
      </c>
      <c r="K9" s="40"/>
      <c r="L9" s="62">
        <v>0</v>
      </c>
      <c r="M9" s="40"/>
      <c r="N9" s="62">
        <v>0</v>
      </c>
      <c r="O9" s="40"/>
      <c r="P9" s="62">
        <v>0</v>
      </c>
      <c r="Q9" s="40"/>
      <c r="R9" s="62">
        <v>0</v>
      </c>
      <c r="S9" s="40"/>
      <c r="T9" s="62">
        <v>0</v>
      </c>
      <c r="U9" s="40"/>
      <c r="V9" s="62">
        <v>0</v>
      </c>
      <c r="W9" s="40"/>
      <c r="X9" s="62">
        <v>0</v>
      </c>
      <c r="Y9" s="40"/>
    </row>
    <row r="10" spans="1:25" s="6" customFormat="1" ht="300" x14ac:dyDescent="0.25">
      <c r="A10" s="564">
        <v>4</v>
      </c>
      <c r="B10" s="753"/>
      <c r="C10" s="564"/>
      <c r="D10" s="754" t="s">
        <v>15</v>
      </c>
      <c r="E10" s="754"/>
      <c r="F10" s="450" t="s">
        <v>5133</v>
      </c>
      <c r="G10" s="5" t="s">
        <v>5</v>
      </c>
      <c r="H10" s="5" t="s">
        <v>4551</v>
      </c>
      <c r="I10" s="5" t="s">
        <v>4552</v>
      </c>
      <c r="J10" s="50">
        <v>50</v>
      </c>
      <c r="K10" s="926" t="s">
        <v>5353</v>
      </c>
      <c r="L10" s="50">
        <v>0</v>
      </c>
      <c r="M10" s="50"/>
      <c r="N10" s="50">
        <v>0</v>
      </c>
      <c r="O10" s="50"/>
      <c r="P10" s="50">
        <v>0</v>
      </c>
      <c r="Q10" s="50"/>
      <c r="R10" s="50">
        <v>0</v>
      </c>
      <c r="S10" s="50"/>
      <c r="T10" s="50">
        <v>0</v>
      </c>
      <c r="U10" s="50"/>
      <c r="V10" s="50">
        <v>0</v>
      </c>
      <c r="W10" s="47"/>
      <c r="X10" s="50">
        <v>0</v>
      </c>
      <c r="Y10" s="271" t="s">
        <v>2977</v>
      </c>
    </row>
    <row r="11" spans="1:25" ht="240" x14ac:dyDescent="0.25">
      <c r="A11" s="564">
        <v>5</v>
      </c>
      <c r="B11" s="753"/>
      <c r="C11" s="564"/>
      <c r="D11" s="754" t="s">
        <v>16</v>
      </c>
      <c r="E11" s="754"/>
      <c r="F11" s="450" t="s">
        <v>4565</v>
      </c>
      <c r="G11" s="12" t="s">
        <v>4564</v>
      </c>
      <c r="H11" s="12" t="s">
        <v>4554</v>
      </c>
      <c r="I11" s="12" t="s">
        <v>8</v>
      </c>
      <c r="J11" s="62">
        <v>100</v>
      </c>
      <c r="K11" s="40" t="s">
        <v>2978</v>
      </c>
      <c r="L11" s="62">
        <v>0</v>
      </c>
      <c r="M11" s="927" t="s">
        <v>2979</v>
      </c>
      <c r="N11" s="62">
        <v>0</v>
      </c>
      <c r="O11" s="40"/>
      <c r="P11" s="62">
        <v>0</v>
      </c>
      <c r="Q11" s="40"/>
      <c r="R11" s="62">
        <v>0</v>
      </c>
      <c r="S11" s="83"/>
      <c r="T11" s="62">
        <v>0</v>
      </c>
      <c r="U11" s="40"/>
      <c r="V11" s="62">
        <v>0</v>
      </c>
      <c r="W11" s="40"/>
      <c r="X11" s="62">
        <v>0</v>
      </c>
      <c r="Y11" s="927"/>
    </row>
    <row r="12" spans="1:25" s="26" customFormat="1" ht="45" x14ac:dyDescent="0.25">
      <c r="A12" s="28"/>
      <c r="B12" s="755"/>
      <c r="C12" s="750" t="s">
        <v>546</v>
      </c>
      <c r="D12" s="750"/>
      <c r="E12" s="750"/>
      <c r="F12" s="901" t="s">
        <v>4566</v>
      </c>
      <c r="G12" s="751"/>
      <c r="H12" s="751"/>
      <c r="I12" s="751"/>
      <c r="J12" s="75">
        <f>AVERAGE(J13:J18)</f>
        <v>75</v>
      </c>
      <c r="K12" s="67"/>
      <c r="L12" s="75">
        <f>AVERAGE(L13:L18)</f>
        <v>75</v>
      </c>
      <c r="M12" s="67"/>
      <c r="N12" s="75">
        <f>AVERAGE(N13:N18)</f>
        <v>75</v>
      </c>
      <c r="O12" s="67"/>
      <c r="P12" s="75">
        <f>AVERAGE(P13:P18)</f>
        <v>75</v>
      </c>
      <c r="Q12" s="67"/>
      <c r="R12" s="75">
        <f>AVERAGE(R13:R18)</f>
        <v>58.333333333333336</v>
      </c>
      <c r="S12" s="67"/>
      <c r="T12" s="75">
        <f>AVERAGE(T13:T18)</f>
        <v>58.333333333333336</v>
      </c>
      <c r="U12" s="67"/>
      <c r="V12" s="75">
        <f>AVERAGE(V13:V18)</f>
        <v>58.333333333333336</v>
      </c>
      <c r="W12" s="44"/>
      <c r="X12" s="75">
        <f>AVERAGE(X13:X18)</f>
        <v>58.333333333333336</v>
      </c>
      <c r="Y12" s="67"/>
    </row>
    <row r="13" spans="1:25" ht="135" x14ac:dyDescent="0.25">
      <c r="A13" s="564">
        <v>6</v>
      </c>
      <c r="B13" s="564"/>
      <c r="C13" s="564"/>
      <c r="D13" s="754" t="s">
        <v>17</v>
      </c>
      <c r="E13" s="754"/>
      <c r="F13" s="450" t="s">
        <v>4568</v>
      </c>
      <c r="G13" s="12" t="s">
        <v>5</v>
      </c>
      <c r="H13" s="12" t="s">
        <v>4551</v>
      </c>
      <c r="I13" s="12" t="s">
        <v>4552</v>
      </c>
      <c r="J13" s="60">
        <v>100</v>
      </c>
      <c r="K13" s="40"/>
      <c r="L13" s="60">
        <v>100</v>
      </c>
      <c r="M13" s="40"/>
      <c r="N13" s="60">
        <v>100</v>
      </c>
      <c r="O13" s="40"/>
      <c r="P13" s="60">
        <v>100</v>
      </c>
      <c r="Q13" s="40"/>
      <c r="R13" s="60">
        <v>100</v>
      </c>
      <c r="S13" s="40"/>
      <c r="T13" s="60">
        <v>100</v>
      </c>
      <c r="U13" s="40"/>
      <c r="V13" s="60">
        <v>100</v>
      </c>
      <c r="W13" s="47"/>
      <c r="X13" s="60">
        <v>100</v>
      </c>
      <c r="Y13" s="40"/>
    </row>
    <row r="14" spans="1:25" ht="135" x14ac:dyDescent="0.25">
      <c r="A14" s="564">
        <v>7</v>
      </c>
      <c r="B14" s="564"/>
      <c r="C14" s="564"/>
      <c r="D14" s="754" t="s">
        <v>18</v>
      </c>
      <c r="E14" s="754"/>
      <c r="F14" s="450" t="s">
        <v>4567</v>
      </c>
      <c r="G14" s="12" t="s">
        <v>5</v>
      </c>
      <c r="H14" s="12" t="s">
        <v>4551</v>
      </c>
      <c r="I14" s="12" t="s">
        <v>4552</v>
      </c>
      <c r="J14" s="60">
        <v>100</v>
      </c>
      <c r="K14" s="132" t="s">
        <v>2980</v>
      </c>
      <c r="L14" s="60">
        <v>100</v>
      </c>
      <c r="M14" s="40"/>
      <c r="N14" s="60">
        <v>100</v>
      </c>
      <c r="O14" s="40"/>
      <c r="P14" s="60">
        <v>100</v>
      </c>
      <c r="Q14" s="40"/>
      <c r="R14" s="60">
        <v>100</v>
      </c>
      <c r="S14" s="40"/>
      <c r="T14" s="60">
        <v>100</v>
      </c>
      <c r="U14" s="40"/>
      <c r="V14" s="60">
        <v>100</v>
      </c>
      <c r="W14" s="41"/>
      <c r="X14" s="60">
        <v>100</v>
      </c>
      <c r="Y14" s="40"/>
    </row>
    <row r="15" spans="1:25" ht="225" x14ac:dyDescent="0.25">
      <c r="A15" s="564">
        <v>8</v>
      </c>
      <c r="B15" s="564"/>
      <c r="C15" s="564"/>
      <c r="D15" s="754" t="s">
        <v>19</v>
      </c>
      <c r="E15" s="754"/>
      <c r="F15" s="450" t="s">
        <v>23</v>
      </c>
      <c r="G15" s="12" t="s">
        <v>5</v>
      </c>
      <c r="H15" s="12" t="s">
        <v>4551</v>
      </c>
      <c r="I15" s="12" t="s">
        <v>4552</v>
      </c>
      <c r="J15" s="60">
        <v>100</v>
      </c>
      <c r="K15" s="41" t="s">
        <v>2981</v>
      </c>
      <c r="L15" s="60">
        <v>100</v>
      </c>
      <c r="M15" s="42"/>
      <c r="N15" s="60">
        <v>100</v>
      </c>
      <c r="O15" s="42"/>
      <c r="P15" s="60">
        <v>100</v>
      </c>
      <c r="Q15" s="42"/>
      <c r="R15" s="60">
        <v>100</v>
      </c>
      <c r="S15" s="42"/>
      <c r="T15" s="60">
        <v>100</v>
      </c>
      <c r="U15" s="42"/>
      <c r="V15" s="60">
        <v>100</v>
      </c>
      <c r="W15" s="41"/>
      <c r="X15" s="60">
        <v>100</v>
      </c>
      <c r="Y15" s="168"/>
    </row>
    <row r="16" spans="1:25" ht="135" x14ac:dyDescent="0.25">
      <c r="A16" s="564">
        <v>9</v>
      </c>
      <c r="B16" s="564"/>
      <c r="C16" s="564"/>
      <c r="D16" s="754" t="s">
        <v>20</v>
      </c>
      <c r="E16" s="754"/>
      <c r="F16" s="450" t="s">
        <v>24</v>
      </c>
      <c r="G16" s="12" t="s">
        <v>26</v>
      </c>
      <c r="H16" s="12" t="s">
        <v>27</v>
      </c>
      <c r="I16" s="12" t="s">
        <v>28</v>
      </c>
      <c r="J16" s="60">
        <v>0</v>
      </c>
      <c r="K16" s="83" t="s">
        <v>2982</v>
      </c>
      <c r="L16" s="60">
        <v>0</v>
      </c>
      <c r="M16" s="42"/>
      <c r="N16" s="60">
        <v>0</v>
      </c>
      <c r="O16" s="42"/>
      <c r="P16" s="60">
        <v>0</v>
      </c>
      <c r="Q16" s="42"/>
      <c r="R16" s="60">
        <v>0</v>
      </c>
      <c r="S16" s="42"/>
      <c r="T16" s="60">
        <v>0</v>
      </c>
      <c r="U16" s="42"/>
      <c r="V16" s="60">
        <v>0</v>
      </c>
      <c r="W16" s="41"/>
      <c r="X16" s="60">
        <v>0</v>
      </c>
      <c r="Y16" s="168"/>
    </row>
    <row r="17" spans="1:25" ht="135" x14ac:dyDescent="0.25">
      <c r="A17" s="564">
        <v>10</v>
      </c>
      <c r="B17" s="564"/>
      <c r="C17" s="564"/>
      <c r="D17" s="754" t="s">
        <v>21</v>
      </c>
      <c r="E17" s="754"/>
      <c r="F17" s="450" t="s">
        <v>25</v>
      </c>
      <c r="G17" s="12" t="s">
        <v>26</v>
      </c>
      <c r="H17" s="12" t="s">
        <v>27</v>
      </c>
      <c r="I17" s="12" t="s">
        <v>28</v>
      </c>
      <c r="J17" s="60">
        <v>50</v>
      </c>
      <c r="K17" s="41" t="s">
        <v>2983</v>
      </c>
      <c r="L17" s="60">
        <v>50</v>
      </c>
      <c r="M17" s="41"/>
      <c r="N17" s="60">
        <v>50</v>
      </c>
      <c r="O17" s="41"/>
      <c r="P17" s="60">
        <v>50</v>
      </c>
      <c r="Q17" s="41"/>
      <c r="R17" s="60">
        <v>50</v>
      </c>
      <c r="S17" s="41"/>
      <c r="T17" s="60">
        <v>50</v>
      </c>
      <c r="U17" s="41"/>
      <c r="V17" s="60">
        <v>50</v>
      </c>
      <c r="W17" s="41"/>
      <c r="X17" s="60">
        <v>50</v>
      </c>
      <c r="Y17" s="41"/>
    </row>
    <row r="18" spans="1:25" s="6" customFormat="1" ht="255" x14ac:dyDescent="0.25">
      <c r="A18" s="564">
        <v>11</v>
      </c>
      <c r="B18" s="564"/>
      <c r="C18" s="564"/>
      <c r="D18" s="754" t="s">
        <v>22</v>
      </c>
      <c r="E18" s="754"/>
      <c r="F18" s="450" t="s">
        <v>4832</v>
      </c>
      <c r="G18" s="12" t="s">
        <v>4833</v>
      </c>
      <c r="H18" s="12" t="s">
        <v>27</v>
      </c>
      <c r="I18" s="12" t="s">
        <v>29</v>
      </c>
      <c r="J18" s="65">
        <v>100</v>
      </c>
      <c r="K18" s="602" t="s">
        <v>4798</v>
      </c>
      <c r="L18" s="65">
        <v>100</v>
      </c>
      <c r="M18" s="50"/>
      <c r="N18" s="65">
        <v>100</v>
      </c>
      <c r="O18" s="50"/>
      <c r="P18" s="65">
        <v>100</v>
      </c>
      <c r="Q18" s="602" t="s">
        <v>4798</v>
      </c>
      <c r="R18" s="65">
        <v>0</v>
      </c>
      <c r="S18" s="50"/>
      <c r="T18" s="65">
        <v>0</v>
      </c>
      <c r="U18" s="50"/>
      <c r="V18" s="65">
        <v>0</v>
      </c>
      <c r="W18" s="41"/>
      <c r="X18" s="65">
        <v>0</v>
      </c>
      <c r="Y18" s="50"/>
    </row>
    <row r="19" spans="1:25" s="26" customFormat="1" ht="87" customHeight="1" x14ac:dyDescent="0.25">
      <c r="A19" s="28"/>
      <c r="B19" s="28"/>
      <c r="C19" s="750" t="s">
        <v>547</v>
      </c>
      <c r="D19" s="750"/>
      <c r="E19" s="750"/>
      <c r="F19" s="901" t="s">
        <v>522</v>
      </c>
      <c r="G19" s="751"/>
      <c r="H19" s="751"/>
      <c r="I19" s="751"/>
      <c r="J19" s="75">
        <f>AVERAGE(J20:J24)</f>
        <v>0</v>
      </c>
      <c r="K19" s="67"/>
      <c r="L19" s="75">
        <f>AVERAGE(L20:L24)</f>
        <v>0</v>
      </c>
      <c r="M19" s="67"/>
      <c r="N19" s="75">
        <f>AVERAGE(N20:N24)</f>
        <v>0</v>
      </c>
      <c r="O19" s="67"/>
      <c r="P19" s="75">
        <f>AVERAGE(P20:P24)</f>
        <v>0</v>
      </c>
      <c r="Q19" s="67"/>
      <c r="R19" s="75">
        <f>AVERAGE(R20:R24)</f>
        <v>0</v>
      </c>
      <c r="S19" s="67"/>
      <c r="T19" s="75">
        <f>AVERAGE(T20:T24)</f>
        <v>0</v>
      </c>
      <c r="U19" s="67"/>
      <c r="V19" s="67">
        <f>AVERAGE(V20:V24)</f>
        <v>0</v>
      </c>
      <c r="W19" s="44"/>
      <c r="X19" s="67">
        <f>AVERAGE(X20:X24)</f>
        <v>0</v>
      </c>
      <c r="Y19" s="67"/>
    </row>
    <row r="20" spans="1:25" ht="165" x14ac:dyDescent="0.25">
      <c r="A20" s="564">
        <v>12</v>
      </c>
      <c r="B20" s="564"/>
      <c r="D20" s="754" t="s">
        <v>30</v>
      </c>
      <c r="E20" s="754"/>
      <c r="F20" s="450" t="s">
        <v>35</v>
      </c>
      <c r="G20" s="12" t="s">
        <v>36</v>
      </c>
      <c r="H20" s="12" t="s">
        <v>37</v>
      </c>
      <c r="I20" s="12" t="s">
        <v>38</v>
      </c>
      <c r="J20" s="42">
        <v>0</v>
      </c>
      <c r="K20" s="272" t="s">
        <v>2984</v>
      </c>
      <c r="L20" s="42">
        <v>0</v>
      </c>
      <c r="M20" s="41"/>
      <c r="N20" s="42">
        <v>0</v>
      </c>
      <c r="O20" s="41"/>
      <c r="P20" s="42">
        <v>0</v>
      </c>
      <c r="Q20" s="41"/>
      <c r="R20" s="42">
        <v>0</v>
      </c>
      <c r="S20" s="41"/>
      <c r="T20" s="42">
        <v>0</v>
      </c>
      <c r="U20" s="41"/>
      <c r="V20" s="42">
        <v>0</v>
      </c>
      <c r="W20" s="41"/>
      <c r="X20" s="42">
        <v>0</v>
      </c>
      <c r="Y20" s="41"/>
    </row>
    <row r="21" spans="1:25" ht="165" x14ac:dyDescent="0.25">
      <c r="A21" s="564">
        <v>13</v>
      </c>
      <c r="B21" s="564"/>
      <c r="C21" s="564"/>
      <c r="D21" s="754" t="s">
        <v>31</v>
      </c>
      <c r="E21" s="754"/>
      <c r="F21" s="450" t="s">
        <v>39</v>
      </c>
      <c r="G21" s="12" t="s">
        <v>40</v>
      </c>
      <c r="H21" s="12" t="s">
        <v>41</v>
      </c>
      <c r="I21" s="12" t="s">
        <v>42</v>
      </c>
      <c r="J21" s="65">
        <v>0</v>
      </c>
      <c r="K21" s="47" t="s">
        <v>5354</v>
      </c>
      <c r="L21" s="65">
        <v>0</v>
      </c>
      <c r="M21" s="50"/>
      <c r="N21" s="65">
        <v>0</v>
      </c>
      <c r="O21" s="50"/>
      <c r="P21" s="65">
        <v>0</v>
      </c>
      <c r="Q21" s="65"/>
      <c r="R21" s="60">
        <v>0</v>
      </c>
      <c r="S21" s="45"/>
      <c r="T21" s="60">
        <v>0</v>
      </c>
      <c r="U21" s="45"/>
      <c r="V21" s="60">
        <v>0</v>
      </c>
      <c r="W21" s="41"/>
      <c r="X21" s="60">
        <v>0</v>
      </c>
      <c r="Y21" s="45"/>
    </row>
    <row r="22" spans="1:25" ht="135" x14ac:dyDescent="0.25">
      <c r="A22" s="564">
        <v>14</v>
      </c>
      <c r="B22" s="564"/>
      <c r="C22" s="564"/>
      <c r="D22" s="754" t="s">
        <v>32</v>
      </c>
      <c r="E22" s="754"/>
      <c r="F22" s="450" t="s">
        <v>43</v>
      </c>
      <c r="G22" s="12" t="s">
        <v>44</v>
      </c>
      <c r="H22" s="12" t="s">
        <v>45</v>
      </c>
      <c r="I22" s="12" t="s">
        <v>42</v>
      </c>
      <c r="J22" s="60">
        <v>0</v>
      </c>
      <c r="K22" s="273" t="s">
        <v>2985</v>
      </c>
      <c r="L22" s="60">
        <v>0</v>
      </c>
      <c r="M22" s="41"/>
      <c r="N22" s="60">
        <v>0</v>
      </c>
      <c r="O22" s="41"/>
      <c r="P22" s="60">
        <v>0</v>
      </c>
      <c r="Q22" s="41"/>
      <c r="R22" s="60">
        <v>0</v>
      </c>
      <c r="S22" s="41"/>
      <c r="T22" s="60">
        <v>0</v>
      </c>
      <c r="U22" s="41"/>
      <c r="V22" s="60">
        <v>0</v>
      </c>
      <c r="W22" s="41"/>
      <c r="X22" s="60">
        <v>0</v>
      </c>
      <c r="Y22" s="41"/>
    </row>
    <row r="23" spans="1:25" ht="135" x14ac:dyDescent="0.25">
      <c r="A23" s="564">
        <v>15</v>
      </c>
      <c r="B23" s="564"/>
      <c r="C23" s="564"/>
      <c r="D23" s="754" t="s">
        <v>33</v>
      </c>
      <c r="E23" s="754"/>
      <c r="F23" s="450" t="s">
        <v>46</v>
      </c>
      <c r="G23" s="12" t="s">
        <v>47</v>
      </c>
      <c r="H23" s="12" t="s">
        <v>48</v>
      </c>
      <c r="I23" s="12" t="s">
        <v>49</v>
      </c>
      <c r="J23" s="60">
        <v>0</v>
      </c>
      <c r="K23" s="41"/>
      <c r="L23" s="60">
        <v>0</v>
      </c>
      <c r="M23" s="41"/>
      <c r="N23" s="60">
        <v>0</v>
      </c>
      <c r="O23" s="41"/>
      <c r="P23" s="60">
        <v>0</v>
      </c>
      <c r="Q23" s="41"/>
      <c r="R23" s="60">
        <v>0</v>
      </c>
      <c r="S23" s="41"/>
      <c r="T23" s="60">
        <v>0</v>
      </c>
      <c r="U23" s="41"/>
      <c r="V23" s="60">
        <v>0</v>
      </c>
      <c r="W23" s="41"/>
      <c r="X23" s="60">
        <v>0</v>
      </c>
      <c r="Y23" s="41"/>
    </row>
    <row r="24" spans="1:25" ht="135" x14ac:dyDescent="0.25">
      <c r="A24" s="564">
        <v>16</v>
      </c>
      <c r="B24" s="564"/>
      <c r="C24" s="564"/>
      <c r="D24" s="754" t="s">
        <v>34</v>
      </c>
      <c r="E24" s="754"/>
      <c r="F24" s="450" t="s">
        <v>50</v>
      </c>
      <c r="G24" s="12" t="s">
        <v>51</v>
      </c>
      <c r="H24" s="12" t="s">
        <v>52</v>
      </c>
      <c r="I24" s="12" t="s">
        <v>53</v>
      </c>
      <c r="J24" s="60">
        <v>0</v>
      </c>
      <c r="K24" s="41"/>
      <c r="L24" s="60">
        <v>0</v>
      </c>
      <c r="M24" s="41"/>
      <c r="N24" s="60">
        <v>0</v>
      </c>
      <c r="O24" s="41"/>
      <c r="P24" s="60">
        <v>0</v>
      </c>
      <c r="Q24" s="41"/>
      <c r="R24" s="60">
        <v>0</v>
      </c>
      <c r="S24" s="41"/>
      <c r="T24" s="60">
        <v>0</v>
      </c>
      <c r="U24" s="41"/>
      <c r="V24" s="60">
        <v>0</v>
      </c>
      <c r="W24" s="41"/>
      <c r="X24" s="60">
        <v>0</v>
      </c>
      <c r="Y24" s="41"/>
    </row>
    <row r="25" spans="1:25" s="26" customFormat="1" ht="60" x14ac:dyDescent="0.25">
      <c r="A25" s="28"/>
      <c r="B25" s="28"/>
      <c r="C25" s="750" t="s">
        <v>548</v>
      </c>
      <c r="D25" s="750"/>
      <c r="E25" s="750"/>
      <c r="F25" s="901" t="s">
        <v>523</v>
      </c>
      <c r="G25" s="751"/>
      <c r="H25" s="751"/>
      <c r="I25" s="751"/>
      <c r="J25" s="75">
        <f>AVERAGE(J26:J29)</f>
        <v>75</v>
      </c>
      <c r="K25" s="67"/>
      <c r="L25" s="75">
        <f>AVERAGE(L26:L29)</f>
        <v>75</v>
      </c>
      <c r="M25" s="67"/>
      <c r="N25" s="75">
        <f>AVERAGE(N26:N29)</f>
        <v>75</v>
      </c>
      <c r="O25" s="67"/>
      <c r="P25" s="75">
        <f>AVERAGE(P26:P29)</f>
        <v>75</v>
      </c>
      <c r="Q25" s="67"/>
      <c r="R25" s="75">
        <f>AVERAGE(R26:R29)</f>
        <v>75</v>
      </c>
      <c r="S25" s="67"/>
      <c r="T25" s="75">
        <f>AVERAGE(T26:T29)</f>
        <v>75</v>
      </c>
      <c r="U25" s="67"/>
      <c r="V25" s="75">
        <f>AVERAGE(V26:V29)</f>
        <v>75</v>
      </c>
      <c r="W25" s="44"/>
      <c r="X25" s="75">
        <f>AVERAGE(X26:X29)</f>
        <v>75</v>
      </c>
      <c r="Y25" s="67"/>
    </row>
    <row r="26" spans="1:25" ht="45" x14ac:dyDescent="0.25">
      <c r="A26" s="564">
        <v>17</v>
      </c>
      <c r="B26" s="564"/>
      <c r="C26" s="564"/>
      <c r="D26" s="754" t="s">
        <v>54</v>
      </c>
      <c r="E26" s="754"/>
      <c r="F26" s="450" t="s">
        <v>57</v>
      </c>
      <c r="G26" s="12" t="s">
        <v>58</v>
      </c>
      <c r="H26" s="12" t="s">
        <v>59</v>
      </c>
      <c r="I26" s="12" t="s">
        <v>60</v>
      </c>
      <c r="J26" s="60">
        <v>100</v>
      </c>
      <c r="K26" s="41"/>
      <c r="L26" s="60">
        <v>100</v>
      </c>
      <c r="M26" s="41"/>
      <c r="N26" s="60">
        <v>100</v>
      </c>
      <c r="O26" s="41"/>
      <c r="P26" s="60">
        <v>100</v>
      </c>
      <c r="Q26" s="41"/>
      <c r="R26" s="60">
        <v>100</v>
      </c>
      <c r="S26" s="41"/>
      <c r="T26" s="60">
        <v>100</v>
      </c>
      <c r="U26" s="41"/>
      <c r="V26" s="60">
        <v>100</v>
      </c>
      <c r="W26" s="41"/>
      <c r="X26" s="60">
        <v>100</v>
      </c>
      <c r="Y26" s="41"/>
    </row>
    <row r="27" spans="1:25" ht="180" x14ac:dyDescent="0.25">
      <c r="A27" s="564">
        <v>18</v>
      </c>
      <c r="B27" s="564"/>
      <c r="C27" s="564"/>
      <c r="D27" s="754" t="s">
        <v>56</v>
      </c>
      <c r="E27" s="754"/>
      <c r="F27" s="450" t="s">
        <v>61</v>
      </c>
      <c r="G27" s="12" t="s">
        <v>5</v>
      </c>
      <c r="H27" s="12" t="s">
        <v>4551</v>
      </c>
      <c r="I27" s="12" t="s">
        <v>4552</v>
      </c>
      <c r="J27" s="60">
        <v>100</v>
      </c>
      <c r="K27" s="274" t="s">
        <v>5355</v>
      </c>
      <c r="L27" s="60">
        <v>100</v>
      </c>
      <c r="M27" s="41"/>
      <c r="N27" s="60">
        <v>100</v>
      </c>
      <c r="O27" s="41"/>
      <c r="P27" s="60">
        <v>100</v>
      </c>
      <c r="Q27" s="41"/>
      <c r="R27" s="60">
        <v>100</v>
      </c>
      <c r="S27" s="41"/>
      <c r="T27" s="60">
        <v>100</v>
      </c>
      <c r="U27" s="41"/>
      <c r="V27" s="60">
        <v>100</v>
      </c>
      <c r="W27" s="41"/>
      <c r="X27" s="60">
        <v>100</v>
      </c>
      <c r="Y27" s="275" t="s">
        <v>2986</v>
      </c>
    </row>
    <row r="28" spans="1:25" s="6" customFormat="1" ht="165" x14ac:dyDescent="0.25">
      <c r="A28" s="564">
        <v>19</v>
      </c>
      <c r="B28" s="564"/>
      <c r="C28" s="564"/>
      <c r="D28" s="754" t="s">
        <v>66</v>
      </c>
      <c r="E28" s="754"/>
      <c r="F28" s="450" t="s">
        <v>7190</v>
      </c>
      <c r="G28" s="5" t="s">
        <v>5</v>
      </c>
      <c r="H28" s="5" t="s">
        <v>4551</v>
      </c>
      <c r="I28" s="5" t="s">
        <v>4552</v>
      </c>
      <c r="J28" s="65">
        <v>0</v>
      </c>
      <c r="K28" s="47" t="s">
        <v>2987</v>
      </c>
      <c r="L28" s="65">
        <v>0</v>
      </c>
      <c r="M28" s="50"/>
      <c r="N28" s="65">
        <v>0</v>
      </c>
      <c r="O28" s="50"/>
      <c r="P28" s="65">
        <v>0</v>
      </c>
      <c r="Q28" s="50"/>
      <c r="R28" s="65">
        <v>0</v>
      </c>
      <c r="S28" s="47"/>
      <c r="T28" s="65">
        <v>0</v>
      </c>
      <c r="U28" s="47"/>
      <c r="V28" s="65">
        <v>0</v>
      </c>
      <c r="W28" s="47"/>
      <c r="X28" s="65">
        <v>0</v>
      </c>
      <c r="Y28" s="47"/>
    </row>
    <row r="29" spans="1:25" ht="105" x14ac:dyDescent="0.25">
      <c r="A29" s="564">
        <v>20</v>
      </c>
      <c r="B29" s="564"/>
      <c r="C29" s="564"/>
      <c r="D29" s="754" t="s">
        <v>55</v>
      </c>
      <c r="E29" s="754"/>
      <c r="F29" s="450" t="s">
        <v>62</v>
      </c>
      <c r="G29" s="12" t="s">
        <v>63</v>
      </c>
      <c r="H29" s="12" t="s">
        <v>64</v>
      </c>
      <c r="I29" s="12" t="s">
        <v>65</v>
      </c>
      <c r="J29" s="60">
        <v>100</v>
      </c>
      <c r="K29" s="41"/>
      <c r="L29" s="60">
        <v>100</v>
      </c>
      <c r="M29" s="41"/>
      <c r="N29" s="60">
        <v>100</v>
      </c>
      <c r="O29" s="41"/>
      <c r="P29" s="60">
        <v>100</v>
      </c>
      <c r="Q29" s="41"/>
      <c r="R29" s="60">
        <v>100</v>
      </c>
      <c r="S29" s="41"/>
      <c r="T29" s="60">
        <v>100</v>
      </c>
      <c r="U29" s="41"/>
      <c r="V29" s="60">
        <v>100</v>
      </c>
      <c r="W29" s="41"/>
      <c r="X29" s="60">
        <v>100</v>
      </c>
      <c r="Y29" s="41"/>
    </row>
    <row r="30" spans="1:25" s="26" customFormat="1" ht="108.75" customHeight="1" x14ac:dyDescent="0.25">
      <c r="A30" s="28"/>
      <c r="B30" s="750" t="s">
        <v>7172</v>
      </c>
      <c r="C30" s="28"/>
      <c r="D30" s="28"/>
      <c r="E30" s="28"/>
      <c r="F30" s="502" t="s">
        <v>7191</v>
      </c>
      <c r="G30" s="28"/>
      <c r="H30" s="28"/>
      <c r="I30" s="28"/>
      <c r="J30" s="75">
        <f>AVERAGE(J31,J41,J60,J66)</f>
        <v>55.178571428571431</v>
      </c>
      <c r="K30" s="67"/>
      <c r="L30" s="75">
        <f>AVERAGE(L31,L41,L60,L66)</f>
        <v>52.678571428571431</v>
      </c>
      <c r="M30" s="67"/>
      <c r="N30" s="75">
        <f>AVERAGE(N31,N41,N60,N66)</f>
        <v>52.678571428571431</v>
      </c>
      <c r="O30" s="67"/>
      <c r="P30" s="75">
        <f>AVERAGE(P31,P41,P60,P66)</f>
        <v>52.678571428571431</v>
      </c>
      <c r="Q30" s="67"/>
      <c r="R30" s="75">
        <f>AVERAGE(R31,R41,R60,R66)</f>
        <v>52.678571428571431</v>
      </c>
      <c r="S30" s="67"/>
      <c r="T30" s="75">
        <f>AVERAGE(T31,T41,T60,T66)</f>
        <v>52.678571428571431</v>
      </c>
      <c r="U30" s="67"/>
      <c r="V30" s="75">
        <f>AVERAGE(V31,V41,V60,V66)</f>
        <v>50.595238095238102</v>
      </c>
      <c r="W30" s="44"/>
      <c r="X30" s="75">
        <f>AVERAGE(X31,X41,X60,X66)</f>
        <v>50.595238095238102</v>
      </c>
      <c r="Y30" s="67"/>
    </row>
    <row r="31" spans="1:25" s="26" customFormat="1" ht="97.5" customHeight="1" x14ac:dyDescent="0.25">
      <c r="A31" s="28"/>
      <c r="B31" s="28"/>
      <c r="C31" s="750" t="s">
        <v>549</v>
      </c>
      <c r="D31" s="28"/>
      <c r="E31" s="28"/>
      <c r="F31" s="502" t="s">
        <v>5021</v>
      </c>
      <c r="G31" s="28"/>
      <c r="H31" s="28"/>
      <c r="I31" s="28"/>
      <c r="J31" s="75">
        <f>AVERAGE(J32:J35,J38:J40)</f>
        <v>35.714285714285715</v>
      </c>
      <c r="K31" s="67"/>
      <c r="L31" s="75">
        <f>AVERAGE(L32:L35,L38:L40)</f>
        <v>35.714285714285715</v>
      </c>
      <c r="M31" s="67"/>
      <c r="N31" s="75">
        <f>AVERAGE(N32:N35,N38:N40)</f>
        <v>35.714285714285715</v>
      </c>
      <c r="O31" s="67"/>
      <c r="P31" s="75">
        <f>AVERAGE(P32:P35,P38:P40)</f>
        <v>35.714285714285715</v>
      </c>
      <c r="Q31" s="67"/>
      <c r="R31" s="75">
        <f>AVERAGE(R32:R35,R38:R40)</f>
        <v>35.714285714285715</v>
      </c>
      <c r="S31" s="67"/>
      <c r="T31" s="75">
        <f>AVERAGE(T32:T35,T38:T40)</f>
        <v>35.714285714285715</v>
      </c>
      <c r="U31" s="67"/>
      <c r="V31" s="75">
        <f>AVERAGE(V32:V35,V38:V40)</f>
        <v>35.714285714285715</v>
      </c>
      <c r="W31" s="44"/>
      <c r="X31" s="75">
        <f>AVERAGE(X32:X35,X38:X40)</f>
        <v>35.714285714285715</v>
      </c>
      <c r="Y31" s="67"/>
    </row>
    <row r="32" spans="1:25" ht="117.75" customHeight="1" x14ac:dyDescent="0.25">
      <c r="A32" s="564">
        <v>21</v>
      </c>
      <c r="B32" s="564"/>
      <c r="C32" s="564"/>
      <c r="D32" s="754" t="s">
        <v>67</v>
      </c>
      <c r="E32" s="754"/>
      <c r="F32" s="450" t="s">
        <v>73</v>
      </c>
      <c r="G32" s="12" t="s">
        <v>74</v>
      </c>
      <c r="H32" s="12" t="s">
        <v>75</v>
      </c>
      <c r="I32" s="12" t="s">
        <v>76</v>
      </c>
      <c r="J32" s="60">
        <v>0</v>
      </c>
      <c r="K32" s="276" t="s">
        <v>2988</v>
      </c>
      <c r="L32" s="60">
        <v>0</v>
      </c>
      <c r="M32" s="40"/>
      <c r="N32" s="60">
        <v>0</v>
      </c>
      <c r="O32" s="40"/>
      <c r="P32" s="60">
        <v>0</v>
      </c>
      <c r="Q32" s="40"/>
      <c r="R32" s="60">
        <v>0</v>
      </c>
      <c r="S32" s="40"/>
      <c r="T32" s="60">
        <v>0</v>
      </c>
      <c r="U32" s="40"/>
      <c r="V32" s="60">
        <v>0</v>
      </c>
      <c r="W32" s="40"/>
      <c r="X32" s="60">
        <v>0</v>
      </c>
      <c r="Y32" s="40"/>
    </row>
    <row r="33" spans="1:25" ht="45" x14ac:dyDescent="0.25">
      <c r="A33" s="564">
        <v>22</v>
      </c>
      <c r="B33" s="564"/>
      <c r="C33" s="564"/>
      <c r="D33" s="754" t="s">
        <v>68</v>
      </c>
      <c r="E33" s="754"/>
      <c r="F33" s="450" t="s">
        <v>77</v>
      </c>
      <c r="G33" s="12" t="s">
        <v>4837</v>
      </c>
      <c r="H33" s="12" t="s">
        <v>4838</v>
      </c>
      <c r="I33" s="12" t="s">
        <v>78</v>
      </c>
      <c r="J33" s="42">
        <v>50</v>
      </c>
      <c r="K33" s="41" t="s">
        <v>2989</v>
      </c>
      <c r="L33" s="42">
        <v>50</v>
      </c>
      <c r="M33" s="40"/>
      <c r="N33" s="42">
        <v>50</v>
      </c>
      <c r="O33" s="40"/>
      <c r="P33" s="42">
        <v>50</v>
      </c>
      <c r="Q33" s="40"/>
      <c r="R33" s="42">
        <v>50</v>
      </c>
      <c r="S33" s="40"/>
      <c r="T33" s="42">
        <v>50</v>
      </c>
      <c r="U33" s="40"/>
      <c r="V33" s="42">
        <v>50</v>
      </c>
      <c r="W33" s="41"/>
      <c r="X33" s="42">
        <v>50</v>
      </c>
      <c r="Y33" s="40"/>
    </row>
    <row r="34" spans="1:25" ht="90" x14ac:dyDescent="0.25">
      <c r="A34" s="564">
        <v>23</v>
      </c>
      <c r="B34" s="564"/>
      <c r="C34" s="564"/>
      <c r="D34" s="754" t="s">
        <v>72</v>
      </c>
      <c r="E34" s="754"/>
      <c r="F34" s="450" t="s">
        <v>79</v>
      </c>
      <c r="G34" s="12" t="s">
        <v>80</v>
      </c>
      <c r="H34" s="12" t="s">
        <v>4843</v>
      </c>
      <c r="I34" s="12" t="s">
        <v>4845</v>
      </c>
      <c r="J34" s="60">
        <v>100</v>
      </c>
      <c r="K34" s="40"/>
      <c r="L34" s="60">
        <v>100</v>
      </c>
      <c r="M34" s="40"/>
      <c r="N34" s="60">
        <v>100</v>
      </c>
      <c r="O34" s="40"/>
      <c r="P34" s="60">
        <v>100</v>
      </c>
      <c r="Q34" s="40"/>
      <c r="R34" s="60">
        <v>100</v>
      </c>
      <c r="S34" s="40"/>
      <c r="T34" s="60">
        <v>100</v>
      </c>
      <c r="U34" s="40"/>
      <c r="V34" s="60">
        <v>100</v>
      </c>
      <c r="W34" s="41"/>
      <c r="X34" s="60">
        <v>100</v>
      </c>
      <c r="Y34" s="40"/>
    </row>
    <row r="35" spans="1:25" s="52" customFormat="1" ht="51.75" x14ac:dyDescent="0.25">
      <c r="A35" s="31">
        <v>24</v>
      </c>
      <c r="B35" s="31"/>
      <c r="C35" s="31"/>
      <c r="D35" s="756" t="s">
        <v>640</v>
      </c>
      <c r="E35" s="756"/>
      <c r="F35" s="517" t="s">
        <v>640</v>
      </c>
      <c r="G35" s="30"/>
      <c r="H35" s="30"/>
      <c r="I35" s="30"/>
      <c r="J35" s="61">
        <f>AVERAGE(J36:J37)</f>
        <v>50</v>
      </c>
      <c r="K35" s="43"/>
      <c r="L35" s="61">
        <f>AVERAGE(L36:L37)</f>
        <v>50</v>
      </c>
      <c r="M35" s="69"/>
      <c r="N35" s="61">
        <f>AVERAGE(N36:N37)</f>
        <v>50</v>
      </c>
      <c r="O35" s="69"/>
      <c r="P35" s="61">
        <f>AVERAGE(P36:P37)</f>
        <v>50</v>
      </c>
      <c r="Q35" s="69"/>
      <c r="R35" s="61">
        <f>AVERAGE(R36:R37)</f>
        <v>50</v>
      </c>
      <c r="S35" s="43"/>
      <c r="T35" s="61">
        <f>AVERAGE(T36:T37)</f>
        <v>50</v>
      </c>
      <c r="U35" s="43"/>
      <c r="V35" s="61">
        <f>AVERAGE(V36:V37)</f>
        <v>50</v>
      </c>
      <c r="W35" s="43"/>
      <c r="X35" s="61">
        <f>AVERAGE(X36:X37)</f>
        <v>50</v>
      </c>
      <c r="Y35" s="69"/>
    </row>
    <row r="36" spans="1:25" ht="90" x14ac:dyDescent="0.25">
      <c r="A36" s="564" t="s">
        <v>550</v>
      </c>
      <c r="B36" s="564"/>
      <c r="C36" s="564"/>
      <c r="D36" s="754"/>
      <c r="E36" s="754" t="s">
        <v>6971</v>
      </c>
      <c r="F36" s="450" t="s">
        <v>4851</v>
      </c>
      <c r="G36" s="12" t="s">
        <v>81</v>
      </c>
      <c r="H36" s="12" t="s">
        <v>5134</v>
      </c>
      <c r="I36" s="12" t="s">
        <v>82</v>
      </c>
      <c r="J36" s="60">
        <v>0</v>
      </c>
      <c r="K36" s="40"/>
      <c r="L36" s="60">
        <v>0</v>
      </c>
      <c r="M36" s="40"/>
      <c r="N36" s="60">
        <v>0</v>
      </c>
      <c r="O36" s="40"/>
      <c r="P36" s="60">
        <v>0</v>
      </c>
      <c r="Q36" s="40"/>
      <c r="R36" s="60">
        <v>0</v>
      </c>
      <c r="S36" s="40"/>
      <c r="T36" s="60">
        <v>0</v>
      </c>
      <c r="U36" s="40"/>
      <c r="V36" s="60">
        <v>0</v>
      </c>
      <c r="W36" s="41"/>
      <c r="X36" s="60">
        <v>0</v>
      </c>
      <c r="Y36" s="40"/>
    </row>
    <row r="37" spans="1:25" ht="30" x14ac:dyDescent="0.25">
      <c r="A37" s="564" t="s">
        <v>551</v>
      </c>
      <c r="B37" s="564"/>
      <c r="C37" s="564"/>
      <c r="D37" s="754"/>
      <c r="E37" s="754" t="s">
        <v>6972</v>
      </c>
      <c r="F37" s="450" t="s">
        <v>83</v>
      </c>
      <c r="G37" s="12" t="s">
        <v>84</v>
      </c>
      <c r="H37" s="12" t="s">
        <v>5139</v>
      </c>
      <c r="I37" s="12" t="s">
        <v>5135</v>
      </c>
      <c r="J37" s="60">
        <v>100</v>
      </c>
      <c r="K37" s="40"/>
      <c r="L37" s="60">
        <v>100</v>
      </c>
      <c r="M37" s="40"/>
      <c r="N37" s="60">
        <v>100</v>
      </c>
      <c r="O37" s="40"/>
      <c r="P37" s="60">
        <v>100</v>
      </c>
      <c r="Q37" s="40"/>
      <c r="R37" s="60">
        <v>100</v>
      </c>
      <c r="S37" s="40"/>
      <c r="T37" s="60">
        <v>100</v>
      </c>
      <c r="U37" s="40"/>
      <c r="V37" s="60">
        <v>100</v>
      </c>
      <c r="W37" s="41"/>
      <c r="X37" s="60">
        <v>100</v>
      </c>
      <c r="Y37" s="40"/>
    </row>
    <row r="38" spans="1:25" ht="180" x14ac:dyDescent="0.25">
      <c r="A38" s="564">
        <v>25</v>
      </c>
      <c r="B38" s="564"/>
      <c r="C38" s="564"/>
      <c r="D38" s="754" t="s">
        <v>69</v>
      </c>
      <c r="E38" s="754"/>
      <c r="F38" s="450" t="s">
        <v>85</v>
      </c>
      <c r="G38" s="12" t="s">
        <v>86</v>
      </c>
      <c r="H38" s="12" t="s">
        <v>87</v>
      </c>
      <c r="I38" s="12" t="s">
        <v>4857</v>
      </c>
      <c r="J38" s="42">
        <v>50</v>
      </c>
      <c r="K38" s="111" t="s">
        <v>5356</v>
      </c>
      <c r="L38" s="42">
        <v>50</v>
      </c>
      <c r="M38" s="41"/>
      <c r="N38" s="42">
        <v>50</v>
      </c>
      <c r="O38" s="41"/>
      <c r="P38" s="42">
        <v>50</v>
      </c>
      <c r="Q38" s="41"/>
      <c r="R38" s="42">
        <v>50</v>
      </c>
      <c r="S38" s="41"/>
      <c r="T38" s="42">
        <v>50</v>
      </c>
      <c r="U38" s="41"/>
      <c r="V38" s="42">
        <v>50</v>
      </c>
      <c r="W38" s="41"/>
      <c r="X38" s="42">
        <v>50</v>
      </c>
      <c r="Y38" s="277" t="s">
        <v>2990</v>
      </c>
    </row>
    <row r="39" spans="1:25" ht="90" x14ac:dyDescent="0.25">
      <c r="A39" s="564">
        <v>26</v>
      </c>
      <c r="B39" s="564"/>
      <c r="C39" s="564"/>
      <c r="D39" s="754" t="s">
        <v>70</v>
      </c>
      <c r="E39" s="754"/>
      <c r="F39" s="450" t="s">
        <v>88</v>
      </c>
      <c r="G39" s="12" t="s">
        <v>4861</v>
      </c>
      <c r="H39" s="12" t="s">
        <v>4860</v>
      </c>
      <c r="I39" s="12" t="s">
        <v>4859</v>
      </c>
      <c r="J39" s="60">
        <v>0</v>
      </c>
      <c r="K39" s="83" t="s">
        <v>2991</v>
      </c>
      <c r="L39" s="60">
        <v>0</v>
      </c>
      <c r="M39" s="40"/>
      <c r="N39" s="60">
        <v>0</v>
      </c>
      <c r="O39" s="40"/>
      <c r="P39" s="60">
        <v>0</v>
      </c>
      <c r="Q39" s="40"/>
      <c r="R39" s="60">
        <v>0</v>
      </c>
      <c r="S39" s="40"/>
      <c r="T39" s="60">
        <v>0</v>
      </c>
      <c r="U39" s="40"/>
      <c r="V39" s="60">
        <v>0</v>
      </c>
      <c r="W39" s="41"/>
      <c r="X39" s="60">
        <v>0</v>
      </c>
      <c r="Y39" s="40"/>
    </row>
    <row r="40" spans="1:25" ht="90" x14ac:dyDescent="0.25">
      <c r="A40" s="564">
        <v>27</v>
      </c>
      <c r="B40" s="564"/>
      <c r="C40" s="564"/>
      <c r="D40" s="754" t="s">
        <v>71</v>
      </c>
      <c r="E40" s="754"/>
      <c r="F40" s="450" t="s">
        <v>89</v>
      </c>
      <c r="G40" s="12" t="s">
        <v>4862</v>
      </c>
      <c r="H40" s="12" t="s">
        <v>4860</v>
      </c>
      <c r="I40" s="12" t="s">
        <v>4859</v>
      </c>
      <c r="J40" s="60">
        <v>0</v>
      </c>
      <c r="K40" s="83" t="s">
        <v>2992</v>
      </c>
      <c r="L40" s="60">
        <v>0</v>
      </c>
      <c r="M40" s="40"/>
      <c r="N40" s="60">
        <v>0</v>
      </c>
      <c r="O40" s="40"/>
      <c r="P40" s="60">
        <v>0</v>
      </c>
      <c r="Q40" s="40"/>
      <c r="R40" s="60">
        <v>0</v>
      </c>
      <c r="S40" s="40"/>
      <c r="T40" s="60">
        <v>0</v>
      </c>
      <c r="U40" s="40"/>
      <c r="V40" s="60">
        <v>0</v>
      </c>
      <c r="W40" s="41"/>
      <c r="X40" s="60">
        <v>0</v>
      </c>
      <c r="Y40" s="40"/>
    </row>
    <row r="41" spans="1:25" s="26" customFormat="1" ht="148.5" customHeight="1" x14ac:dyDescent="0.25">
      <c r="A41" s="28"/>
      <c r="B41" s="28"/>
      <c r="C41" s="750" t="s">
        <v>552</v>
      </c>
      <c r="D41" s="28"/>
      <c r="E41" s="28"/>
      <c r="F41" s="502" t="s">
        <v>5136</v>
      </c>
      <c r="G41" s="28"/>
      <c r="H41" s="28"/>
      <c r="I41" s="28"/>
      <c r="J41" s="75">
        <f>AVERAGE(J42,J49,J57:J59)</f>
        <v>50</v>
      </c>
      <c r="K41" s="44"/>
      <c r="L41" s="75">
        <f>AVERAGE(L42,L49,L57:L59)</f>
        <v>50</v>
      </c>
      <c r="M41" s="67"/>
      <c r="N41" s="75">
        <f>AVERAGE(N42,N49,N57:N59)</f>
        <v>50</v>
      </c>
      <c r="O41" s="67"/>
      <c r="P41" s="75">
        <f>AVERAGE(P42,P49,P57:P59)</f>
        <v>50</v>
      </c>
      <c r="Q41" s="67"/>
      <c r="R41" s="75">
        <f>AVERAGE(R42,R49,R57:R59)</f>
        <v>50</v>
      </c>
      <c r="S41" s="67"/>
      <c r="T41" s="75">
        <f>AVERAGE(T42,T49,T57:T59)</f>
        <v>50</v>
      </c>
      <c r="U41" s="67"/>
      <c r="V41" s="75">
        <f>AVERAGE(V42,V49,V57:V59)</f>
        <v>50</v>
      </c>
      <c r="W41" s="44"/>
      <c r="X41" s="75">
        <f>AVERAGE(X42,X49,X57:X59)</f>
        <v>50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40"/>
      <c r="K44" s="40"/>
      <c r="L44" s="45"/>
      <c r="M44" s="45"/>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45"/>
      <c r="L50" s="60">
        <v>100</v>
      </c>
      <c r="M50" s="45"/>
      <c r="N50" s="60">
        <v>100</v>
      </c>
      <c r="O50" s="45"/>
      <c r="P50" s="60">
        <v>100</v>
      </c>
      <c r="Q50" s="45"/>
      <c r="R50" s="60">
        <v>100</v>
      </c>
      <c r="S50" s="45"/>
      <c r="T50" s="60">
        <v>100</v>
      </c>
      <c r="U50" s="45"/>
      <c r="V50" s="60">
        <v>100</v>
      </c>
      <c r="W50" s="41"/>
      <c r="X50" s="60">
        <v>100</v>
      </c>
      <c r="Y50" s="45"/>
    </row>
    <row r="51" spans="1:25" ht="90" x14ac:dyDescent="0.25">
      <c r="A51" s="564" t="s">
        <v>560</v>
      </c>
      <c r="B51" s="564"/>
      <c r="C51" s="564"/>
      <c r="D51" s="564"/>
      <c r="E51" s="754" t="s">
        <v>6977</v>
      </c>
      <c r="F51" s="450" t="s">
        <v>5115</v>
      </c>
      <c r="G51" s="12" t="s">
        <v>109</v>
      </c>
      <c r="H51" s="12" t="s">
        <v>94</v>
      </c>
      <c r="I51" s="12" t="s">
        <v>95</v>
      </c>
      <c r="J51" s="60">
        <v>100</v>
      </c>
      <c r="K51" s="45"/>
      <c r="L51" s="60">
        <v>100</v>
      </c>
      <c r="M51" s="45"/>
      <c r="N51" s="60">
        <v>100</v>
      </c>
      <c r="O51" s="45"/>
      <c r="P51" s="60">
        <v>100</v>
      </c>
      <c r="Q51" s="45"/>
      <c r="R51" s="60">
        <v>100</v>
      </c>
      <c r="S51" s="45"/>
      <c r="T51" s="60">
        <v>100</v>
      </c>
      <c r="U51" s="45"/>
      <c r="V51" s="60">
        <v>100</v>
      </c>
      <c r="W51" s="41"/>
      <c r="X51" s="60">
        <v>100</v>
      </c>
      <c r="Y51" s="45"/>
    </row>
    <row r="52" spans="1:25" ht="75" x14ac:dyDescent="0.25">
      <c r="A52" s="564" t="s">
        <v>561</v>
      </c>
      <c r="B52" s="564"/>
      <c r="C52" s="564"/>
      <c r="D52" s="564"/>
      <c r="E52" s="754" t="s">
        <v>6978</v>
      </c>
      <c r="F52" s="450" t="s">
        <v>110</v>
      </c>
      <c r="G52" s="12" t="s">
        <v>91</v>
      </c>
      <c r="H52" s="12" t="s">
        <v>98</v>
      </c>
      <c r="I52" s="12" t="s">
        <v>111</v>
      </c>
      <c r="J52" s="60">
        <v>100</v>
      </c>
      <c r="K52" s="40" t="s">
        <v>6955</v>
      </c>
      <c r="L52" s="60">
        <v>100</v>
      </c>
      <c r="M52" s="45"/>
      <c r="N52" s="60">
        <v>100</v>
      </c>
      <c r="O52" s="45"/>
      <c r="P52" s="60">
        <v>100</v>
      </c>
      <c r="Q52" s="45"/>
      <c r="R52" s="60">
        <v>100</v>
      </c>
      <c r="S52" s="45"/>
      <c r="T52" s="60">
        <v>100</v>
      </c>
      <c r="U52" s="45"/>
      <c r="V52" s="60">
        <v>100</v>
      </c>
      <c r="W52" s="41"/>
      <c r="X52" s="60">
        <v>100</v>
      </c>
      <c r="Y52" s="45"/>
    </row>
    <row r="53" spans="1:25" ht="120" x14ac:dyDescent="0.25">
      <c r="A53" s="564" t="s">
        <v>562</v>
      </c>
      <c r="B53" s="564"/>
      <c r="C53" s="564"/>
      <c r="D53" s="564"/>
      <c r="E53" s="754" t="s">
        <v>6979</v>
      </c>
      <c r="F53" s="450" t="s">
        <v>5116</v>
      </c>
      <c r="G53" s="12" t="s">
        <v>100</v>
      </c>
      <c r="H53" s="12" t="s">
        <v>101</v>
      </c>
      <c r="I53" s="12" t="s">
        <v>102</v>
      </c>
      <c r="J53" s="60"/>
      <c r="K53" s="41"/>
      <c r="L53" s="45"/>
      <c r="M53" s="45"/>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45"/>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45"/>
      <c r="M56" s="45"/>
      <c r="N56" s="45"/>
      <c r="O56" s="45"/>
      <c r="P56" s="45"/>
      <c r="Q56" s="45"/>
      <c r="R56" s="45"/>
      <c r="S56" s="45"/>
      <c r="T56" s="45"/>
      <c r="U56" s="45"/>
      <c r="V56" s="45"/>
      <c r="W56" s="41"/>
      <c r="X56" s="45"/>
      <c r="Y56" s="45"/>
    </row>
    <row r="57" spans="1:25" ht="75" x14ac:dyDescent="0.25">
      <c r="A57" s="564">
        <v>30</v>
      </c>
      <c r="B57" s="564"/>
      <c r="C57" s="564"/>
      <c r="D57" s="754" t="s">
        <v>131</v>
      </c>
      <c r="E57" s="754"/>
      <c r="F57" s="450" t="s">
        <v>113</v>
      </c>
      <c r="G57" s="12" t="s">
        <v>114</v>
      </c>
      <c r="H57" s="12" t="s">
        <v>115</v>
      </c>
      <c r="I57" s="12" t="s">
        <v>116</v>
      </c>
      <c r="J57" s="60">
        <v>50</v>
      </c>
      <c r="K57" s="278" t="s">
        <v>2993</v>
      </c>
      <c r="L57" s="60">
        <v>50</v>
      </c>
      <c r="M57" s="41"/>
      <c r="N57" s="60">
        <v>50</v>
      </c>
      <c r="O57" s="41"/>
      <c r="P57" s="60">
        <v>50</v>
      </c>
      <c r="Q57" s="41"/>
      <c r="R57" s="60">
        <v>50</v>
      </c>
      <c r="S57" s="41"/>
      <c r="T57" s="60">
        <v>50</v>
      </c>
      <c r="U57" s="41"/>
      <c r="V57" s="60">
        <v>50</v>
      </c>
      <c r="W57" s="41"/>
      <c r="X57" s="60">
        <v>50</v>
      </c>
      <c r="Y57" s="169"/>
    </row>
    <row r="58" spans="1:25" ht="90" x14ac:dyDescent="0.25">
      <c r="A58" s="564">
        <v>31</v>
      </c>
      <c r="B58" s="564"/>
      <c r="C58" s="564"/>
      <c r="D58" s="754" t="s">
        <v>130</v>
      </c>
      <c r="E58" s="754"/>
      <c r="F58" s="450" t="s">
        <v>117</v>
      </c>
      <c r="G58" s="12" t="s">
        <v>118</v>
      </c>
      <c r="H58" s="12" t="s">
        <v>119</v>
      </c>
      <c r="I58" s="12" t="s">
        <v>120</v>
      </c>
      <c r="J58" s="60">
        <v>0</v>
      </c>
      <c r="K58" s="41"/>
      <c r="L58" s="60">
        <v>0</v>
      </c>
      <c r="M58" s="41"/>
      <c r="N58" s="60">
        <v>0</v>
      </c>
      <c r="O58" s="41"/>
      <c r="P58" s="60">
        <v>0</v>
      </c>
      <c r="Q58" s="41"/>
      <c r="R58" s="60">
        <v>0</v>
      </c>
      <c r="S58" s="41"/>
      <c r="T58" s="60">
        <v>0</v>
      </c>
      <c r="U58" s="41"/>
      <c r="V58" s="60">
        <v>0</v>
      </c>
      <c r="W58" s="41"/>
      <c r="X58" s="60">
        <v>0</v>
      </c>
      <c r="Y58" s="41"/>
    </row>
    <row r="59" spans="1:25" ht="105" x14ac:dyDescent="0.25">
      <c r="A59" s="564">
        <v>32</v>
      </c>
      <c r="B59" s="564"/>
      <c r="C59" s="564"/>
      <c r="D59" s="754" t="s">
        <v>129</v>
      </c>
      <c r="E59" s="754"/>
      <c r="F59" s="450" t="s">
        <v>125</v>
      </c>
      <c r="G59" s="12" t="s">
        <v>114</v>
      </c>
      <c r="H59" s="12" t="s">
        <v>126</v>
      </c>
      <c r="I59" s="12" t="s">
        <v>127</v>
      </c>
      <c r="J59" s="60">
        <v>0</v>
      </c>
      <c r="K59" s="586" t="s">
        <v>4953</v>
      </c>
      <c r="L59" s="60">
        <v>0</v>
      </c>
      <c r="M59" s="40"/>
      <c r="N59" s="60">
        <v>0</v>
      </c>
      <c r="O59" s="40"/>
      <c r="P59" s="60">
        <v>0</v>
      </c>
      <c r="Q59" s="40"/>
      <c r="R59" s="60">
        <v>0</v>
      </c>
      <c r="S59" s="40"/>
      <c r="T59" s="60">
        <v>0</v>
      </c>
      <c r="U59" s="40"/>
      <c r="V59" s="60">
        <v>0</v>
      </c>
      <c r="W59" s="41"/>
      <c r="X59" s="60">
        <v>0</v>
      </c>
      <c r="Y59" s="40"/>
    </row>
    <row r="60" spans="1:25" s="26" customFormat="1" ht="96" customHeight="1" x14ac:dyDescent="0.25">
      <c r="A60" s="28"/>
      <c r="B60" s="28"/>
      <c r="C60" s="750" t="s">
        <v>566</v>
      </c>
      <c r="D60" s="28"/>
      <c r="E60" s="28"/>
      <c r="F60" s="901" t="s">
        <v>5020</v>
      </c>
      <c r="G60" s="751"/>
      <c r="H60" s="751"/>
      <c r="I60" s="751"/>
      <c r="J60" s="75">
        <f>AVERAGE(J61:J65)</f>
        <v>60</v>
      </c>
      <c r="K60" s="67"/>
      <c r="L60" s="75">
        <f>AVERAGE(L61:L65)</f>
        <v>50</v>
      </c>
      <c r="M60" s="67"/>
      <c r="N60" s="75">
        <f>AVERAGE(N61:N65)</f>
        <v>50</v>
      </c>
      <c r="O60" s="67"/>
      <c r="P60" s="75">
        <f>AVERAGE(P61:P65)</f>
        <v>50</v>
      </c>
      <c r="Q60" s="67"/>
      <c r="R60" s="75">
        <f>AVERAGE(R61:R65)</f>
        <v>50</v>
      </c>
      <c r="S60" s="67"/>
      <c r="T60" s="75">
        <f>AVERAGE(T61:T65)</f>
        <v>50</v>
      </c>
      <c r="U60" s="67"/>
      <c r="V60" s="75">
        <f>AVERAGE(V61:V65)</f>
        <v>50</v>
      </c>
      <c r="W60" s="44"/>
      <c r="X60" s="75">
        <f>AVERAGE(X61:X65)</f>
        <v>50</v>
      </c>
      <c r="Y60" s="67"/>
    </row>
    <row r="61" spans="1:25" ht="315" x14ac:dyDescent="0.25">
      <c r="A61" s="564">
        <v>33</v>
      </c>
      <c r="B61" s="564"/>
      <c r="C61" s="564"/>
      <c r="D61" s="754" t="s">
        <v>128</v>
      </c>
      <c r="E61" s="754"/>
      <c r="F61" s="450" t="s">
        <v>121</v>
      </c>
      <c r="G61" s="12" t="s">
        <v>122</v>
      </c>
      <c r="H61" s="12" t="s">
        <v>123</v>
      </c>
      <c r="I61" s="12" t="s">
        <v>124</v>
      </c>
      <c r="J61" s="60">
        <v>50</v>
      </c>
      <c r="K61" s="279" t="s">
        <v>7199</v>
      </c>
      <c r="L61" s="60">
        <v>50</v>
      </c>
      <c r="M61" s="45"/>
      <c r="N61" s="60">
        <v>50</v>
      </c>
      <c r="O61" s="45"/>
      <c r="P61" s="60">
        <v>50</v>
      </c>
      <c r="Q61" s="45"/>
      <c r="R61" s="60">
        <v>50</v>
      </c>
      <c r="S61" s="45"/>
      <c r="T61" s="60">
        <v>50</v>
      </c>
      <c r="U61" s="45"/>
      <c r="V61" s="60">
        <v>50</v>
      </c>
      <c r="W61" s="41"/>
      <c r="X61" s="60">
        <v>50</v>
      </c>
      <c r="Y61" s="279" t="s">
        <v>7199</v>
      </c>
    </row>
    <row r="62" spans="1:25" ht="45" x14ac:dyDescent="0.25">
      <c r="A62" s="564">
        <v>34</v>
      </c>
      <c r="B62" s="564"/>
      <c r="C62" s="564"/>
      <c r="D62" s="754" t="s">
        <v>132</v>
      </c>
      <c r="E62" s="754"/>
      <c r="F62" s="450" t="s">
        <v>132</v>
      </c>
      <c r="G62" s="12" t="s">
        <v>133</v>
      </c>
      <c r="H62" s="12" t="s">
        <v>134</v>
      </c>
      <c r="I62" s="12" t="s">
        <v>135</v>
      </c>
      <c r="J62" s="46">
        <v>100</v>
      </c>
      <c r="K62" s="40"/>
      <c r="L62" s="46">
        <v>100</v>
      </c>
      <c r="M62" s="40"/>
      <c r="N62" s="46">
        <v>100</v>
      </c>
      <c r="O62" s="40"/>
      <c r="P62" s="46">
        <v>100</v>
      </c>
      <c r="Q62" s="40"/>
      <c r="R62" s="46">
        <v>100</v>
      </c>
      <c r="S62" s="40"/>
      <c r="T62" s="46">
        <v>100</v>
      </c>
      <c r="U62" s="40"/>
      <c r="V62" s="46">
        <v>100</v>
      </c>
      <c r="W62" s="40"/>
      <c r="X62" s="46">
        <v>100</v>
      </c>
      <c r="Y62" s="40"/>
    </row>
    <row r="63" spans="1:25" ht="285" x14ac:dyDescent="0.25">
      <c r="A63" s="564">
        <v>35</v>
      </c>
      <c r="B63" s="564"/>
      <c r="C63" s="564"/>
      <c r="D63" s="754" t="s">
        <v>148</v>
      </c>
      <c r="E63" s="754"/>
      <c r="F63" s="450" t="s">
        <v>136</v>
      </c>
      <c r="G63" s="12" t="s">
        <v>137</v>
      </c>
      <c r="H63" s="12" t="s">
        <v>138</v>
      </c>
      <c r="I63" s="12" t="s">
        <v>139</v>
      </c>
      <c r="J63" s="62">
        <v>50</v>
      </c>
      <c r="K63" s="40" t="s">
        <v>5357</v>
      </c>
      <c r="L63" s="46">
        <v>0</v>
      </c>
      <c r="M63" s="46"/>
      <c r="N63" s="46">
        <v>0</v>
      </c>
      <c r="O63" s="46"/>
      <c r="P63" s="46">
        <v>0</v>
      </c>
      <c r="Q63" s="46"/>
      <c r="R63" s="46">
        <v>0</v>
      </c>
      <c r="S63" s="46"/>
      <c r="T63" s="46">
        <v>0</v>
      </c>
      <c r="U63" s="46"/>
      <c r="V63" s="46">
        <v>0</v>
      </c>
      <c r="W63" s="40"/>
      <c r="X63" s="46">
        <v>0</v>
      </c>
      <c r="Y63" s="46"/>
    </row>
    <row r="64" spans="1:25" ht="135" x14ac:dyDescent="0.25">
      <c r="A64" s="564">
        <v>36</v>
      </c>
      <c r="B64" s="564"/>
      <c r="C64" s="564"/>
      <c r="D64" s="754" t="s">
        <v>149</v>
      </c>
      <c r="E64" s="754"/>
      <c r="F64" s="450" t="s">
        <v>140</v>
      </c>
      <c r="G64" s="12" t="s">
        <v>141</v>
      </c>
      <c r="H64" s="12" t="s">
        <v>142</v>
      </c>
      <c r="I64" s="12" t="s">
        <v>143</v>
      </c>
      <c r="J64" s="62">
        <v>50</v>
      </c>
      <c r="K64" s="280" t="s">
        <v>2994</v>
      </c>
      <c r="L64" s="62">
        <v>50</v>
      </c>
      <c r="M64" s="40"/>
      <c r="N64" s="62">
        <v>50</v>
      </c>
      <c r="O64" s="40"/>
      <c r="P64" s="62">
        <v>50</v>
      </c>
      <c r="Q64" s="40"/>
      <c r="R64" s="62">
        <v>50</v>
      </c>
      <c r="S64" s="40"/>
      <c r="T64" s="62">
        <v>50</v>
      </c>
      <c r="U64" s="40"/>
      <c r="V64" s="62">
        <v>50</v>
      </c>
      <c r="W64" s="40"/>
      <c r="X64" s="62">
        <v>50</v>
      </c>
      <c r="Y64" s="40"/>
    </row>
    <row r="65" spans="1:25" ht="105" x14ac:dyDescent="0.25">
      <c r="A65" s="564">
        <v>37</v>
      </c>
      <c r="B65" s="564"/>
      <c r="C65" s="564"/>
      <c r="D65" s="754" t="s">
        <v>150</v>
      </c>
      <c r="E65" s="754"/>
      <c r="F65" s="450" t="s">
        <v>144</v>
      </c>
      <c r="G65" s="12" t="s">
        <v>145</v>
      </c>
      <c r="H65" s="12" t="s">
        <v>146</v>
      </c>
      <c r="I65" s="12" t="s">
        <v>147</v>
      </c>
      <c r="J65" s="62">
        <v>50</v>
      </c>
      <c r="K65" s="40"/>
      <c r="L65" s="62">
        <v>50</v>
      </c>
      <c r="M65" s="40"/>
      <c r="N65" s="62">
        <v>50</v>
      </c>
      <c r="O65" s="40"/>
      <c r="P65" s="62">
        <v>50</v>
      </c>
      <c r="Q65" s="40"/>
      <c r="R65" s="62">
        <v>50</v>
      </c>
      <c r="S65" s="40"/>
      <c r="T65" s="62">
        <v>50</v>
      </c>
      <c r="U65" s="40"/>
      <c r="V65" s="62">
        <v>50</v>
      </c>
      <c r="W65" s="40"/>
      <c r="X65" s="62">
        <v>50</v>
      </c>
      <c r="Y65" s="40"/>
    </row>
    <row r="66" spans="1:25" s="26" customFormat="1" ht="102" customHeight="1" x14ac:dyDescent="0.25">
      <c r="A66" s="28"/>
      <c r="B66" s="28"/>
      <c r="C66" s="750" t="s">
        <v>567</v>
      </c>
      <c r="D66" s="28"/>
      <c r="E66" s="28"/>
      <c r="F66" s="502" t="s">
        <v>524</v>
      </c>
      <c r="G66" s="28"/>
      <c r="H66" s="28"/>
      <c r="I66" s="28"/>
      <c r="J66" s="75">
        <f>AVERAGE(J67:J72)</f>
        <v>75</v>
      </c>
      <c r="K66" s="44"/>
      <c r="L66" s="75">
        <f>AVERAGE(L67:L72)</f>
        <v>75</v>
      </c>
      <c r="M66" s="67"/>
      <c r="N66" s="75">
        <f>AVERAGE(N67:N72)</f>
        <v>75</v>
      </c>
      <c r="O66" s="67"/>
      <c r="P66" s="75">
        <f>AVERAGE(P67:P72)</f>
        <v>75</v>
      </c>
      <c r="Q66" s="67"/>
      <c r="R66" s="75">
        <f>AVERAGE(R67:R72)</f>
        <v>75</v>
      </c>
      <c r="S66" s="67"/>
      <c r="T66" s="75">
        <f>AVERAGE(T67:T72)</f>
        <v>75</v>
      </c>
      <c r="U66" s="67"/>
      <c r="V66" s="75">
        <f>AVERAGE(V67:V72)</f>
        <v>66.666666666666671</v>
      </c>
      <c r="W66" s="44"/>
      <c r="X66" s="75">
        <f>AVERAGE(X67:X72)</f>
        <v>66.666666666666671</v>
      </c>
      <c r="Y66" s="67"/>
    </row>
    <row r="67" spans="1:25" ht="210" x14ac:dyDescent="0.25">
      <c r="A67" s="564">
        <v>38</v>
      </c>
      <c r="B67" s="564"/>
      <c r="C67" s="564"/>
      <c r="D67" s="754" t="s">
        <v>165</v>
      </c>
      <c r="E67" s="754"/>
      <c r="F67" s="450" t="s">
        <v>7193</v>
      </c>
      <c r="G67" s="12" t="s">
        <v>151</v>
      </c>
      <c r="H67" s="12" t="s">
        <v>152</v>
      </c>
      <c r="I67" s="12" t="s">
        <v>153</v>
      </c>
      <c r="J67" s="46">
        <v>50</v>
      </c>
      <c r="K67" s="40" t="s">
        <v>5359</v>
      </c>
      <c r="L67" s="46">
        <v>50</v>
      </c>
      <c r="M67" s="46"/>
      <c r="N67" s="46">
        <v>50</v>
      </c>
      <c r="O67" s="46"/>
      <c r="P67" s="46">
        <v>50</v>
      </c>
      <c r="Q67" s="46"/>
      <c r="R67" s="46">
        <v>50</v>
      </c>
      <c r="S67" s="46"/>
      <c r="T67" s="46">
        <v>50</v>
      </c>
      <c r="U67" s="46"/>
      <c r="V67" s="46">
        <v>50</v>
      </c>
      <c r="W67" s="40"/>
      <c r="X67" s="46">
        <v>50</v>
      </c>
      <c r="Y67" s="46"/>
    </row>
    <row r="68" spans="1:25" ht="138" x14ac:dyDescent="0.25">
      <c r="A68" s="564">
        <v>39</v>
      </c>
      <c r="B68" s="564"/>
      <c r="C68" s="564"/>
      <c r="D68" s="754" t="s">
        <v>162</v>
      </c>
      <c r="E68" s="754"/>
      <c r="F68" s="450" t="s">
        <v>154</v>
      </c>
      <c r="G68" s="12" t="s">
        <v>155</v>
      </c>
      <c r="H68" s="12" t="s">
        <v>7176</v>
      </c>
      <c r="I68" s="12" t="s">
        <v>114</v>
      </c>
      <c r="J68" s="46">
        <v>100</v>
      </c>
      <c r="K68" s="46" t="s">
        <v>4901</v>
      </c>
      <c r="L68" s="46">
        <v>100</v>
      </c>
      <c r="M68" s="46"/>
      <c r="N68" s="46">
        <v>100</v>
      </c>
      <c r="O68" s="46"/>
      <c r="P68" s="46">
        <v>100</v>
      </c>
      <c r="Q68" s="46"/>
      <c r="R68" s="46">
        <v>100</v>
      </c>
      <c r="S68" s="46"/>
      <c r="T68" s="46">
        <v>100</v>
      </c>
      <c r="U68" s="46"/>
      <c r="V68" s="46">
        <v>100</v>
      </c>
      <c r="W68" s="40"/>
      <c r="X68" s="46">
        <v>100</v>
      </c>
      <c r="Y68" s="46"/>
    </row>
    <row r="69" spans="1:25" ht="51.75" x14ac:dyDescent="0.25">
      <c r="A69" s="564">
        <v>40</v>
      </c>
      <c r="B69" s="564"/>
      <c r="C69" s="564"/>
      <c r="D69" s="754" t="s">
        <v>164</v>
      </c>
      <c r="E69" s="754"/>
      <c r="F69" s="450" t="s">
        <v>156</v>
      </c>
      <c r="G69" s="12" t="s">
        <v>157</v>
      </c>
      <c r="H69" s="12" t="s">
        <v>158</v>
      </c>
      <c r="I69" s="12" t="s">
        <v>114</v>
      </c>
      <c r="J69" s="46">
        <v>100</v>
      </c>
      <c r="K69" s="40"/>
      <c r="L69" s="46">
        <v>100</v>
      </c>
      <c r="M69" s="40"/>
      <c r="N69" s="46">
        <v>100</v>
      </c>
      <c r="O69" s="40"/>
      <c r="P69" s="46">
        <v>100</v>
      </c>
      <c r="Q69" s="40"/>
      <c r="R69" s="46">
        <v>100</v>
      </c>
      <c r="S69" s="40"/>
      <c r="T69" s="46">
        <v>100</v>
      </c>
      <c r="U69" s="40"/>
      <c r="V69" s="46">
        <v>100</v>
      </c>
      <c r="W69" s="40"/>
      <c r="X69" s="46">
        <v>100</v>
      </c>
      <c r="Y69" s="40"/>
    </row>
    <row r="70" spans="1:25" ht="195" x14ac:dyDescent="0.25">
      <c r="A70" s="564">
        <v>41</v>
      </c>
      <c r="B70" s="564"/>
      <c r="C70" s="564"/>
      <c r="D70" s="754" t="s">
        <v>159</v>
      </c>
      <c r="E70" s="754"/>
      <c r="F70" s="450" t="s">
        <v>159</v>
      </c>
      <c r="G70" s="12" t="s">
        <v>157</v>
      </c>
      <c r="H70" s="12" t="s">
        <v>158</v>
      </c>
      <c r="I70" s="12" t="s">
        <v>114</v>
      </c>
      <c r="J70" s="62">
        <v>100</v>
      </c>
      <c r="K70" s="281" t="s">
        <v>5358</v>
      </c>
      <c r="L70" s="62">
        <v>100</v>
      </c>
      <c r="M70" s="40"/>
      <c r="N70" s="62">
        <v>100</v>
      </c>
      <c r="O70" s="40"/>
      <c r="P70" s="62">
        <v>100</v>
      </c>
      <c r="Q70" s="40"/>
      <c r="R70" s="62">
        <v>100</v>
      </c>
      <c r="S70" s="40"/>
      <c r="T70" s="62">
        <v>100</v>
      </c>
      <c r="U70" s="281" t="s">
        <v>2995</v>
      </c>
      <c r="V70" s="46">
        <v>50</v>
      </c>
      <c r="W70" s="40"/>
      <c r="X70" s="46">
        <v>50</v>
      </c>
      <c r="Y70" s="282" t="s">
        <v>2996</v>
      </c>
    </row>
    <row r="71" spans="1:25" ht="75" x14ac:dyDescent="0.25">
      <c r="A71" s="564">
        <v>42</v>
      </c>
      <c r="B71" s="564"/>
      <c r="C71" s="564"/>
      <c r="D71" s="754" t="s">
        <v>163</v>
      </c>
      <c r="E71" s="754"/>
      <c r="F71" s="450" t="s">
        <v>160</v>
      </c>
      <c r="G71" s="12" t="s">
        <v>157</v>
      </c>
      <c r="H71" s="12" t="s">
        <v>158</v>
      </c>
      <c r="I71" s="12" t="s">
        <v>114</v>
      </c>
      <c r="J71" s="65">
        <v>50</v>
      </c>
      <c r="K71" s="41" t="s">
        <v>2997</v>
      </c>
      <c r="L71" s="65">
        <v>50</v>
      </c>
      <c r="M71" s="40"/>
      <c r="N71" s="65">
        <v>50</v>
      </c>
      <c r="O71" s="40"/>
      <c r="P71" s="65">
        <v>50</v>
      </c>
      <c r="Q71" s="40"/>
      <c r="R71" s="65">
        <v>50</v>
      </c>
      <c r="S71" s="40"/>
      <c r="T71" s="65">
        <v>50</v>
      </c>
      <c r="U71" s="40"/>
      <c r="V71" s="65">
        <v>50</v>
      </c>
      <c r="W71" s="47"/>
      <c r="X71" s="65">
        <v>50</v>
      </c>
      <c r="Y71" s="40"/>
    </row>
    <row r="72" spans="1:25" ht="105" x14ac:dyDescent="0.25">
      <c r="A72" s="564">
        <v>43</v>
      </c>
      <c r="B72" s="564"/>
      <c r="C72" s="564"/>
      <c r="D72" s="754" t="s">
        <v>166</v>
      </c>
      <c r="E72" s="754"/>
      <c r="F72" s="450" t="s">
        <v>161</v>
      </c>
      <c r="G72" s="12" t="s">
        <v>157</v>
      </c>
      <c r="H72" s="12" t="s">
        <v>158</v>
      </c>
      <c r="I72" s="12" t="s">
        <v>114</v>
      </c>
      <c r="J72" s="65">
        <v>50</v>
      </c>
      <c r="K72" s="41" t="s">
        <v>2998</v>
      </c>
      <c r="L72" s="65">
        <v>50</v>
      </c>
      <c r="M72" s="40"/>
      <c r="N72" s="65">
        <v>50</v>
      </c>
      <c r="O72" s="40"/>
      <c r="P72" s="65">
        <v>50</v>
      </c>
      <c r="Q72" s="40"/>
      <c r="R72" s="65">
        <v>50</v>
      </c>
      <c r="S72" s="40"/>
      <c r="T72" s="65">
        <v>50</v>
      </c>
      <c r="U72" s="40"/>
      <c r="V72" s="65">
        <v>50</v>
      </c>
      <c r="W72" s="41"/>
      <c r="X72" s="65">
        <v>50</v>
      </c>
      <c r="Y72" s="40"/>
    </row>
    <row r="73" spans="1:25" s="26" customFormat="1" ht="60" x14ac:dyDescent="0.25">
      <c r="A73" s="760"/>
      <c r="B73" s="750" t="s">
        <v>568</v>
      </c>
      <c r="C73" s="28"/>
      <c r="D73" s="28"/>
      <c r="E73" s="28"/>
      <c r="F73" s="502" t="s">
        <v>525</v>
      </c>
      <c r="G73" s="28"/>
      <c r="H73" s="28"/>
      <c r="I73" s="28"/>
      <c r="J73" s="75">
        <f>AVERAGE(J74,J81,J90,J100)</f>
        <v>35.833333333333336</v>
      </c>
      <c r="K73" s="67"/>
      <c r="L73" s="75">
        <f>AVERAGE(L74,L81,L90,L100)</f>
        <v>35.833333333333336</v>
      </c>
      <c r="M73" s="67"/>
      <c r="N73" s="75">
        <f>AVERAGE(N74,N81,N90,N100)</f>
        <v>35.833333333333336</v>
      </c>
      <c r="O73" s="67"/>
      <c r="P73" s="75">
        <f>AVERAGE(P74,P81,P90,P100)</f>
        <v>35.833333333333336</v>
      </c>
      <c r="Q73" s="67"/>
      <c r="R73" s="75">
        <f>AVERAGE(R74,R81,R90,R100)</f>
        <v>35.833333333333336</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50</v>
      </c>
      <c r="K74" s="67"/>
      <c r="L74" s="75">
        <f>AVERAGE(L75:L80)</f>
        <v>50</v>
      </c>
      <c r="M74" s="67"/>
      <c r="N74" s="75">
        <f>AVERAGE(N75:N80)</f>
        <v>50</v>
      </c>
      <c r="O74" s="67"/>
      <c r="P74" s="75">
        <f>AVERAGE(P75:P80)</f>
        <v>50</v>
      </c>
      <c r="Q74" s="67"/>
      <c r="R74" s="75">
        <f>AVERAGE(R75:R80)</f>
        <v>50</v>
      </c>
      <c r="S74" s="67"/>
      <c r="T74" s="75"/>
      <c r="U74" s="67"/>
      <c r="V74" s="75"/>
      <c r="W74" s="44"/>
      <c r="X74" s="75"/>
      <c r="Y74" s="67"/>
    </row>
    <row r="75" spans="1:25" ht="409.5" x14ac:dyDescent="0.25">
      <c r="A75" s="564">
        <v>44</v>
      </c>
      <c r="B75" s="564"/>
      <c r="C75" s="564"/>
      <c r="D75" s="754" t="s">
        <v>227</v>
      </c>
      <c r="E75" s="754"/>
      <c r="F75" s="450" t="s">
        <v>5117</v>
      </c>
      <c r="G75" s="12" t="s">
        <v>167</v>
      </c>
      <c r="H75" s="12" t="s">
        <v>168</v>
      </c>
      <c r="I75" s="12" t="s">
        <v>169</v>
      </c>
      <c r="J75" s="65">
        <v>50</v>
      </c>
      <c r="K75" s="41" t="s">
        <v>5424</v>
      </c>
      <c r="L75" s="65">
        <v>50</v>
      </c>
      <c r="M75" s="40"/>
      <c r="N75" s="65">
        <v>50</v>
      </c>
      <c r="O75" s="40"/>
      <c r="P75" s="65">
        <v>50</v>
      </c>
      <c r="Q75" s="40"/>
      <c r="R75" s="65">
        <v>50</v>
      </c>
      <c r="S75" s="283" t="s">
        <v>2999</v>
      </c>
      <c r="T75" s="60"/>
      <c r="U75" s="45"/>
      <c r="V75" s="45"/>
      <c r="W75" s="41"/>
      <c r="X75" s="45"/>
      <c r="Y75" s="45"/>
    </row>
    <row r="76" spans="1:25" ht="195" x14ac:dyDescent="0.25">
      <c r="A76" s="564">
        <v>45</v>
      </c>
      <c r="B76" s="564"/>
      <c r="C76" s="564"/>
      <c r="D76" s="754" t="s">
        <v>228</v>
      </c>
      <c r="E76" s="754"/>
      <c r="F76" s="450" t="s">
        <v>170</v>
      </c>
      <c r="G76" s="12" t="s">
        <v>171</v>
      </c>
      <c r="H76" s="12" t="s">
        <v>172</v>
      </c>
      <c r="I76" s="12" t="s">
        <v>173</v>
      </c>
      <c r="J76" s="60">
        <v>100</v>
      </c>
      <c r="K76" s="47" t="s">
        <v>3000</v>
      </c>
      <c r="L76" s="60">
        <v>100</v>
      </c>
      <c r="M76" s="41"/>
      <c r="N76" s="60">
        <v>100</v>
      </c>
      <c r="O76" s="41"/>
      <c r="P76" s="60">
        <v>100</v>
      </c>
      <c r="Q76" s="41"/>
      <c r="R76" s="60">
        <v>100</v>
      </c>
      <c r="S76" s="41"/>
      <c r="T76" s="60"/>
      <c r="U76" s="41"/>
      <c r="V76" s="45"/>
      <c r="W76" s="41"/>
      <c r="X76" s="45"/>
      <c r="Y76" s="45"/>
    </row>
    <row r="77" spans="1:25" ht="255" x14ac:dyDescent="0.25">
      <c r="A77" s="564">
        <v>46</v>
      </c>
      <c r="B77" s="564"/>
      <c r="C77" s="564"/>
      <c r="D77" s="754" t="s">
        <v>229</v>
      </c>
      <c r="E77" s="754"/>
      <c r="F77" s="450" t="s">
        <v>174</v>
      </c>
      <c r="G77" s="12" t="s">
        <v>175</v>
      </c>
      <c r="H77" s="12" t="s">
        <v>176</v>
      </c>
      <c r="I77" s="12" t="s">
        <v>177</v>
      </c>
      <c r="J77" s="65">
        <v>50</v>
      </c>
      <c r="K77" s="284" t="s">
        <v>3001</v>
      </c>
      <c r="L77" s="65">
        <v>50</v>
      </c>
      <c r="M77" s="40"/>
      <c r="N77" s="65">
        <v>50</v>
      </c>
      <c r="O77" s="40"/>
      <c r="P77" s="65">
        <v>50</v>
      </c>
      <c r="Q77" s="40"/>
      <c r="R77" s="65">
        <v>50</v>
      </c>
      <c r="S77" s="40"/>
      <c r="T77" s="60"/>
      <c r="U77" s="41"/>
      <c r="V77" s="45"/>
      <c r="W77" s="41"/>
      <c r="X77" s="45"/>
      <c r="Y77" s="45"/>
    </row>
    <row r="78" spans="1:25" ht="285" x14ac:dyDescent="0.25">
      <c r="A78" s="564">
        <v>47</v>
      </c>
      <c r="B78" s="564"/>
      <c r="C78" s="564"/>
      <c r="D78" s="754" t="s">
        <v>230</v>
      </c>
      <c r="E78" s="754"/>
      <c r="F78" s="450" t="s">
        <v>178</v>
      </c>
      <c r="G78" s="12" t="s">
        <v>171</v>
      </c>
      <c r="H78" s="12" t="s">
        <v>179</v>
      </c>
      <c r="I78" s="12" t="s">
        <v>180</v>
      </c>
      <c r="J78" s="60">
        <v>100</v>
      </c>
      <c r="K78" s="285" t="s">
        <v>3002</v>
      </c>
      <c r="L78" s="60">
        <v>100</v>
      </c>
      <c r="M78" s="41"/>
      <c r="N78" s="60">
        <v>100</v>
      </c>
      <c r="O78" s="41"/>
      <c r="P78" s="60">
        <v>100</v>
      </c>
      <c r="Q78" s="41"/>
      <c r="R78" s="60">
        <v>100</v>
      </c>
      <c r="S78" s="41"/>
      <c r="T78" s="60"/>
      <c r="U78" s="41"/>
      <c r="V78" s="45"/>
      <c r="W78" s="41"/>
      <c r="X78" s="45"/>
      <c r="Y78" s="45"/>
    </row>
    <row r="79" spans="1:25" ht="165" x14ac:dyDescent="0.25">
      <c r="A79" s="564">
        <v>48</v>
      </c>
      <c r="B79" s="564"/>
      <c r="C79" s="564"/>
      <c r="D79" s="754" t="s">
        <v>231</v>
      </c>
      <c r="E79" s="754"/>
      <c r="F79" s="450" t="s">
        <v>181</v>
      </c>
      <c r="G79" s="12" t="s">
        <v>36</v>
      </c>
      <c r="H79" s="12" t="s">
        <v>176</v>
      </c>
      <c r="I79" s="12" t="s">
        <v>182</v>
      </c>
      <c r="J79" s="60">
        <v>0</v>
      </c>
      <c r="K79" s="40"/>
      <c r="L79" s="60">
        <v>0</v>
      </c>
      <c r="M79" s="40"/>
      <c r="N79" s="60">
        <v>0</v>
      </c>
      <c r="O79" s="40"/>
      <c r="P79" s="60">
        <v>0</v>
      </c>
      <c r="Q79" s="40"/>
      <c r="R79" s="60">
        <v>0</v>
      </c>
      <c r="S79" s="40"/>
      <c r="T79" s="45"/>
      <c r="U79" s="45"/>
      <c r="V79" s="45"/>
      <c r="W79" s="41"/>
      <c r="X79" s="45"/>
      <c r="Y79" s="45"/>
    </row>
    <row r="80" spans="1:25" ht="195" x14ac:dyDescent="0.25">
      <c r="A80" s="564">
        <v>49</v>
      </c>
      <c r="B80" s="564"/>
      <c r="C80" s="564"/>
      <c r="D80" s="754" t="s">
        <v>232</v>
      </c>
      <c r="E80" s="754"/>
      <c r="F80" s="450" t="s">
        <v>5073</v>
      </c>
      <c r="G80" s="12" t="s">
        <v>167</v>
      </c>
      <c r="H80" s="12" t="s">
        <v>168</v>
      </c>
      <c r="I80" s="12" t="s">
        <v>169</v>
      </c>
      <c r="J80" s="60">
        <v>0</v>
      </c>
      <c r="K80" s="40"/>
      <c r="L80" s="60">
        <v>0</v>
      </c>
      <c r="M80" s="40"/>
      <c r="N80" s="60">
        <v>0</v>
      </c>
      <c r="O80" s="40"/>
      <c r="P80" s="60">
        <v>0</v>
      </c>
      <c r="Q80" s="40"/>
      <c r="R80" s="60">
        <v>0</v>
      </c>
      <c r="S80" s="40"/>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23.333333333333336</v>
      </c>
      <c r="K81" s="44"/>
      <c r="L81" s="75">
        <f>AVERAGE(L82,L83,L87:L89)</f>
        <v>23.333333333333336</v>
      </c>
      <c r="M81" s="67"/>
      <c r="N81" s="75">
        <f>AVERAGE(N82,N83,N87:N89)</f>
        <v>23.333333333333336</v>
      </c>
      <c r="O81" s="67"/>
      <c r="P81" s="75">
        <f>AVERAGE(P82,P83,P87:P89)</f>
        <v>23.333333333333336</v>
      </c>
      <c r="Q81" s="67"/>
      <c r="R81" s="75">
        <f>AVERAGE(R82,R83,R87:R89)</f>
        <v>23.333333333333336</v>
      </c>
      <c r="S81" s="67"/>
      <c r="T81" s="75" t="e">
        <f>AVERAGE(T82,T83,T87:T89)</f>
        <v>#DIV/0!</v>
      </c>
      <c r="U81" s="67"/>
      <c r="V81" s="67"/>
      <c r="W81" s="44"/>
      <c r="X81" s="67"/>
      <c r="Y81" s="67"/>
    </row>
    <row r="82" spans="1:25" ht="210" x14ac:dyDescent="0.25">
      <c r="A82" s="564">
        <v>50</v>
      </c>
      <c r="B82" s="564"/>
      <c r="C82" s="564"/>
      <c r="D82" s="754" t="s">
        <v>233</v>
      </c>
      <c r="E82" s="754"/>
      <c r="F82" s="450" t="s">
        <v>183</v>
      </c>
      <c r="G82" s="12" t="s">
        <v>184</v>
      </c>
      <c r="H82" s="12" t="s">
        <v>185</v>
      </c>
      <c r="I82" s="12" t="s">
        <v>186</v>
      </c>
      <c r="J82" s="60">
        <v>0</v>
      </c>
      <c r="K82" s="286" t="s">
        <v>3003</v>
      </c>
      <c r="L82" s="60">
        <v>0</v>
      </c>
      <c r="M82" s="41"/>
      <c r="N82" s="60">
        <v>0</v>
      </c>
      <c r="O82" s="41"/>
      <c r="P82" s="60">
        <v>0</v>
      </c>
      <c r="Q82" s="41"/>
      <c r="R82" s="60">
        <v>0</v>
      </c>
      <c r="S82" s="41"/>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66.666666666666671</v>
      </c>
      <c r="K83" s="43"/>
      <c r="L83" s="61">
        <f>AVERAGE(L84:L86)</f>
        <v>66.666666666666671</v>
      </c>
      <c r="M83" s="69"/>
      <c r="N83" s="61">
        <f>AVERAGE(N84:N86)</f>
        <v>66.666666666666671</v>
      </c>
      <c r="O83" s="69"/>
      <c r="P83" s="61">
        <f>AVERAGE(P84:P86)</f>
        <v>66.666666666666671</v>
      </c>
      <c r="Q83" s="69"/>
      <c r="R83" s="61">
        <f>AVERAGE(R84:R86)</f>
        <v>66.666666666666671</v>
      </c>
      <c r="S83" s="69"/>
      <c r="T83" s="61" t="e">
        <f>AVERAGE(T84:T86)</f>
        <v>#DIV/0!</v>
      </c>
      <c r="U83" s="69"/>
      <c r="V83" s="69"/>
      <c r="W83" s="43"/>
      <c r="X83" s="69"/>
      <c r="Y83" s="69"/>
    </row>
    <row r="84" spans="1:25" ht="195" x14ac:dyDescent="0.25">
      <c r="A84" s="564" t="s">
        <v>5022</v>
      </c>
      <c r="B84" s="564"/>
      <c r="C84" s="564"/>
      <c r="D84" s="564"/>
      <c r="E84" s="754" t="s">
        <v>6984</v>
      </c>
      <c r="F84" s="450" t="s">
        <v>187</v>
      </c>
      <c r="G84" s="12" t="s">
        <v>175</v>
      </c>
      <c r="H84" s="12" t="s">
        <v>176</v>
      </c>
      <c r="I84" s="12" t="s">
        <v>5026</v>
      </c>
      <c r="J84" s="60">
        <v>50</v>
      </c>
      <c r="K84" s="287" t="s">
        <v>5360</v>
      </c>
      <c r="L84" s="60">
        <v>50</v>
      </c>
      <c r="M84" s="40"/>
      <c r="N84" s="60">
        <v>50</v>
      </c>
      <c r="O84" s="40"/>
      <c r="P84" s="60">
        <v>50</v>
      </c>
      <c r="Q84" s="40"/>
      <c r="R84" s="60">
        <v>50</v>
      </c>
      <c r="S84" s="40"/>
      <c r="T84" s="60"/>
      <c r="U84" s="41"/>
      <c r="V84" s="45"/>
      <c r="W84" s="41"/>
      <c r="X84" s="45"/>
      <c r="Y84" s="45"/>
    </row>
    <row r="85" spans="1:25" ht="120" x14ac:dyDescent="0.25">
      <c r="A85" s="564" t="s">
        <v>5023</v>
      </c>
      <c r="B85" s="564"/>
      <c r="C85" s="564"/>
      <c r="D85" s="564"/>
      <c r="E85" s="754" t="s">
        <v>6983</v>
      </c>
      <c r="F85" s="450" t="s">
        <v>188</v>
      </c>
      <c r="G85" s="12" t="s">
        <v>175</v>
      </c>
      <c r="H85" s="12" t="s">
        <v>189</v>
      </c>
      <c r="I85" s="12" t="s">
        <v>190</v>
      </c>
      <c r="J85" s="60">
        <v>50</v>
      </c>
      <c r="K85" s="288" t="s">
        <v>3004</v>
      </c>
      <c r="L85" s="60">
        <v>50</v>
      </c>
      <c r="M85" s="40"/>
      <c r="N85" s="60">
        <v>50</v>
      </c>
      <c r="O85" s="40"/>
      <c r="P85" s="60">
        <v>50</v>
      </c>
      <c r="Q85" s="40"/>
      <c r="R85" s="60">
        <v>50</v>
      </c>
      <c r="S85" s="40"/>
      <c r="T85" s="60"/>
      <c r="U85" s="45"/>
      <c r="V85" s="45"/>
      <c r="W85" s="41"/>
      <c r="X85" s="45"/>
      <c r="Y85" s="45"/>
    </row>
    <row r="86" spans="1:25" ht="300" x14ac:dyDescent="0.25">
      <c r="A86" s="564" t="s">
        <v>5024</v>
      </c>
      <c r="B86" s="564"/>
      <c r="C86" s="564"/>
      <c r="D86" s="564"/>
      <c r="E86" s="754" t="s">
        <v>6985</v>
      </c>
      <c r="F86" s="450" t="s">
        <v>191</v>
      </c>
      <c r="G86" s="12" t="s">
        <v>192</v>
      </c>
      <c r="H86" s="12" t="s">
        <v>193</v>
      </c>
      <c r="I86" s="12" t="s">
        <v>194</v>
      </c>
      <c r="J86" s="60">
        <v>100</v>
      </c>
      <c r="K86" s="289" t="s">
        <v>7200</v>
      </c>
      <c r="L86" s="60">
        <v>100</v>
      </c>
      <c r="M86" s="41"/>
      <c r="N86" s="60">
        <v>100</v>
      </c>
      <c r="O86" s="41"/>
      <c r="P86" s="60">
        <v>100</v>
      </c>
      <c r="Q86" s="41"/>
      <c r="R86" s="60">
        <v>100</v>
      </c>
      <c r="S86" s="41"/>
      <c r="T86" s="60"/>
      <c r="U86" s="45"/>
      <c r="V86" s="45"/>
      <c r="W86" s="41"/>
      <c r="X86" s="45"/>
      <c r="Y86" s="45"/>
    </row>
    <row r="87" spans="1:25" ht="90" x14ac:dyDescent="0.25">
      <c r="A87" s="564">
        <v>52</v>
      </c>
      <c r="B87" s="564"/>
      <c r="C87" s="564"/>
      <c r="D87" s="754" t="s">
        <v>234</v>
      </c>
      <c r="E87" s="754"/>
      <c r="F87" s="450" t="s">
        <v>195</v>
      </c>
      <c r="G87" s="12" t="s">
        <v>196</v>
      </c>
      <c r="H87" s="12" t="s">
        <v>197</v>
      </c>
      <c r="I87" s="12" t="s">
        <v>198</v>
      </c>
      <c r="J87" s="60">
        <v>0</v>
      </c>
      <c r="K87" s="41"/>
      <c r="L87" s="60">
        <v>0</v>
      </c>
      <c r="M87" s="41"/>
      <c r="N87" s="60">
        <v>0</v>
      </c>
      <c r="O87" s="41"/>
      <c r="P87" s="60">
        <v>0</v>
      </c>
      <c r="Q87" s="41"/>
      <c r="R87" s="60">
        <v>0</v>
      </c>
      <c r="S87" s="41"/>
      <c r="T87" s="45"/>
      <c r="U87" s="41"/>
      <c r="V87" s="45"/>
      <c r="W87" s="41"/>
      <c r="X87" s="45"/>
      <c r="Y87" s="45"/>
    </row>
    <row r="88" spans="1:25" ht="120" x14ac:dyDescent="0.25">
      <c r="A88" s="564">
        <v>53</v>
      </c>
      <c r="B88" s="564"/>
      <c r="C88" s="564"/>
      <c r="D88" s="754" t="s">
        <v>235</v>
      </c>
      <c r="E88" s="754"/>
      <c r="F88" s="450" t="s">
        <v>199</v>
      </c>
      <c r="G88" s="12" t="s">
        <v>175</v>
      </c>
      <c r="H88" s="12" t="s">
        <v>176</v>
      </c>
      <c r="I88" s="12" t="s">
        <v>200</v>
      </c>
      <c r="J88" s="60">
        <v>0</v>
      </c>
      <c r="K88" s="262"/>
      <c r="L88" s="60">
        <v>0</v>
      </c>
      <c r="M88" s="41"/>
      <c r="N88" s="60">
        <v>0</v>
      </c>
      <c r="O88" s="41"/>
      <c r="P88" s="60">
        <v>0</v>
      </c>
      <c r="Q88" s="41"/>
      <c r="R88" s="60">
        <v>0</v>
      </c>
      <c r="S88" s="41"/>
      <c r="T88" s="60"/>
      <c r="U88" s="41"/>
      <c r="V88" s="45"/>
      <c r="W88" s="41"/>
      <c r="X88" s="45"/>
      <c r="Y88" s="45"/>
    </row>
    <row r="89" spans="1:25" ht="345" x14ac:dyDescent="0.25">
      <c r="A89" s="564">
        <v>54</v>
      </c>
      <c r="B89" s="564"/>
      <c r="C89" s="564"/>
      <c r="D89" s="754" t="s">
        <v>236</v>
      </c>
      <c r="E89" s="754"/>
      <c r="F89" s="450" t="s">
        <v>201</v>
      </c>
      <c r="G89" s="12" t="s">
        <v>4971</v>
      </c>
      <c r="H89" s="12" t="s">
        <v>4972</v>
      </c>
      <c r="I89" s="12" t="s">
        <v>4973</v>
      </c>
      <c r="J89" s="60">
        <v>50</v>
      </c>
      <c r="K89" s="928" t="s">
        <v>3005</v>
      </c>
      <c r="L89" s="60">
        <v>50</v>
      </c>
      <c r="M89" s="40"/>
      <c r="N89" s="60">
        <v>50</v>
      </c>
      <c r="O89" s="40"/>
      <c r="P89" s="60">
        <v>50</v>
      </c>
      <c r="Q89" s="40"/>
      <c r="R89" s="60">
        <v>50</v>
      </c>
      <c r="S89" s="40"/>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30</v>
      </c>
      <c r="K90" s="67"/>
      <c r="L90" s="75">
        <f>AVERAGE(L91,L94,L97,L98,L99)</f>
        <v>30</v>
      </c>
      <c r="M90" s="67"/>
      <c r="N90" s="75">
        <f>AVERAGE(N91,N94,N97,N98,N99)</f>
        <v>30</v>
      </c>
      <c r="O90" s="67"/>
      <c r="P90" s="75">
        <f>AVERAGE(P91,P94,P97,P98,P99)</f>
        <v>30</v>
      </c>
      <c r="Q90" s="67"/>
      <c r="R90" s="75">
        <f>AVERAGE(R91,R94,R97,R98,R99)</f>
        <v>30</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75</v>
      </c>
      <c r="K91" s="69"/>
      <c r="L91" s="61">
        <f>AVERAGE(L92,L93)</f>
        <v>75</v>
      </c>
      <c r="M91" s="69"/>
      <c r="N91" s="61">
        <f>AVERAGE(N92,N93)</f>
        <v>75</v>
      </c>
      <c r="O91" s="69"/>
      <c r="P91" s="61">
        <f>AVERAGE(P92,P93)</f>
        <v>75</v>
      </c>
      <c r="Q91" s="69"/>
      <c r="R91" s="61">
        <f>AVERAGE(R92,R93)</f>
        <v>75</v>
      </c>
      <c r="S91" s="69"/>
      <c r="T91" s="61" t="e">
        <f>AVERAGE(T92,T93)</f>
        <v>#DIV/0!</v>
      </c>
      <c r="U91" s="69"/>
      <c r="V91" s="69"/>
      <c r="W91" s="43"/>
      <c r="X91" s="69"/>
      <c r="Y91" s="69"/>
    </row>
    <row r="92" spans="1:25" ht="150" x14ac:dyDescent="0.25">
      <c r="A92" s="564" t="s">
        <v>5025</v>
      </c>
      <c r="B92" s="564"/>
      <c r="C92" s="564"/>
      <c r="D92" s="564"/>
      <c r="E92" s="754" t="s">
        <v>6986</v>
      </c>
      <c r="F92" s="450" t="s">
        <v>203</v>
      </c>
      <c r="G92" s="12" t="s">
        <v>204</v>
      </c>
      <c r="H92" s="12" t="s">
        <v>205</v>
      </c>
      <c r="I92" s="12" t="s">
        <v>5027</v>
      </c>
      <c r="J92" s="65">
        <v>100</v>
      </c>
      <c r="K92" s="290" t="s">
        <v>3006</v>
      </c>
      <c r="L92" s="65">
        <v>100</v>
      </c>
      <c r="M92" s="47"/>
      <c r="N92" s="65">
        <v>100</v>
      </c>
      <c r="O92" s="47"/>
      <c r="P92" s="65">
        <v>100</v>
      </c>
      <c r="Q92" s="47"/>
      <c r="R92" s="65">
        <v>100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2">
        <v>50</v>
      </c>
      <c r="K93" s="290" t="s">
        <v>3007</v>
      </c>
      <c r="L93" s="62">
        <v>50</v>
      </c>
      <c r="M93" s="40"/>
      <c r="N93" s="62">
        <v>50</v>
      </c>
      <c r="O93" s="40"/>
      <c r="P93" s="62">
        <v>50</v>
      </c>
      <c r="Q93" s="40"/>
      <c r="R93" s="62">
        <v>50</v>
      </c>
      <c r="S93" s="40"/>
      <c r="T93" s="46"/>
      <c r="U93" s="40"/>
      <c r="V93" s="46"/>
      <c r="W93" s="40"/>
      <c r="X93" s="46"/>
      <c r="Y93" s="46"/>
    </row>
    <row r="94" spans="1:25" s="52" customFormat="1" ht="69" x14ac:dyDescent="0.25">
      <c r="A94" s="31">
        <v>56</v>
      </c>
      <c r="B94" s="31"/>
      <c r="C94" s="31"/>
      <c r="D94" s="756" t="s">
        <v>645</v>
      </c>
      <c r="E94" s="756"/>
      <c r="F94" s="517" t="s">
        <v>645</v>
      </c>
      <c r="G94" s="30"/>
      <c r="H94" s="30"/>
      <c r="I94" s="30"/>
      <c r="J94" s="61">
        <f>AVERAGE(J95,J96)</f>
        <v>75</v>
      </c>
      <c r="K94" s="43"/>
      <c r="L94" s="61">
        <f>AVERAGE(L95,L96)</f>
        <v>75</v>
      </c>
      <c r="M94" s="69"/>
      <c r="N94" s="61">
        <f>AVERAGE(N95,N96)</f>
        <v>75</v>
      </c>
      <c r="O94" s="69"/>
      <c r="P94" s="61">
        <f>AVERAGE(P95,P96)</f>
        <v>75</v>
      </c>
      <c r="Q94" s="69"/>
      <c r="R94" s="61">
        <f>AVERAGE(R95,R96)</f>
        <v>75</v>
      </c>
      <c r="S94" s="43"/>
      <c r="T94" s="61" t="e">
        <f>AVERAGE(T95,T96)</f>
        <v>#DIV/0!</v>
      </c>
      <c r="U94" s="43"/>
      <c r="V94" s="69"/>
      <c r="W94" s="43"/>
      <c r="X94" s="69"/>
      <c r="Y94" s="69"/>
    </row>
    <row r="95" spans="1:25" ht="120" x14ac:dyDescent="0.25">
      <c r="A95" s="564" t="s">
        <v>572</v>
      </c>
      <c r="B95" s="564"/>
      <c r="C95" s="564"/>
      <c r="D95" s="564"/>
      <c r="E95" s="754" t="s">
        <v>6988</v>
      </c>
      <c r="F95" s="450" t="s">
        <v>207</v>
      </c>
      <c r="G95" s="12" t="s">
        <v>204</v>
      </c>
      <c r="H95" s="12" t="s">
        <v>208</v>
      </c>
      <c r="I95" s="12" t="s">
        <v>5029</v>
      </c>
      <c r="J95" s="62">
        <v>100</v>
      </c>
      <c r="K95" s="291" t="s">
        <v>3008</v>
      </c>
      <c r="L95" s="62">
        <v>100</v>
      </c>
      <c r="M95" s="40"/>
      <c r="N95" s="62">
        <v>100</v>
      </c>
      <c r="O95" s="40"/>
      <c r="P95" s="62">
        <v>100</v>
      </c>
      <c r="Q95" s="40"/>
      <c r="R95" s="62">
        <v>100</v>
      </c>
      <c r="S95" s="40"/>
      <c r="T95" s="62"/>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2">
        <v>50</v>
      </c>
      <c r="K96" s="291" t="s">
        <v>3009</v>
      </c>
      <c r="L96" s="62">
        <v>50</v>
      </c>
      <c r="M96" s="40"/>
      <c r="N96" s="62">
        <v>50</v>
      </c>
      <c r="O96" s="40"/>
      <c r="P96" s="62">
        <v>50</v>
      </c>
      <c r="Q96" s="40"/>
      <c r="R96" s="62">
        <v>50</v>
      </c>
      <c r="S96" s="40"/>
      <c r="T96" s="62"/>
      <c r="U96" s="40"/>
      <c r="V96" s="46"/>
      <c r="W96" s="40"/>
      <c r="X96" s="46"/>
      <c r="Y96" s="46"/>
    </row>
    <row r="97" spans="1:25" ht="330" x14ac:dyDescent="0.25">
      <c r="A97" s="564">
        <v>57</v>
      </c>
      <c r="B97" s="564"/>
      <c r="C97" s="564"/>
      <c r="D97" s="754" t="s">
        <v>4963</v>
      </c>
      <c r="E97" s="754"/>
      <c r="F97" s="450" t="s">
        <v>210</v>
      </c>
      <c r="G97" s="12" t="s">
        <v>175</v>
      </c>
      <c r="H97" s="12" t="s">
        <v>176</v>
      </c>
      <c r="I97" s="12" t="s">
        <v>211</v>
      </c>
      <c r="J97" s="62">
        <v>0</v>
      </c>
      <c r="K97" s="292" t="s">
        <v>4965</v>
      </c>
      <c r="L97" s="62">
        <v>0</v>
      </c>
      <c r="M97" s="40"/>
      <c r="N97" s="62">
        <v>0</v>
      </c>
      <c r="O97" s="40"/>
      <c r="P97" s="62">
        <v>0</v>
      </c>
      <c r="Q97" s="40"/>
      <c r="R97" s="62">
        <v>0</v>
      </c>
      <c r="S97" s="40"/>
      <c r="T97" s="62"/>
      <c r="U97" s="40"/>
      <c r="V97" s="46"/>
      <c r="W97" s="40"/>
      <c r="X97" s="46"/>
      <c r="Y97" s="46"/>
    </row>
    <row r="98" spans="1:25" ht="210" x14ac:dyDescent="0.25">
      <c r="A98" s="564">
        <v>58</v>
      </c>
      <c r="B98" s="564"/>
      <c r="C98" s="564"/>
      <c r="D98" s="754" t="s">
        <v>237</v>
      </c>
      <c r="E98" s="754"/>
      <c r="F98" s="450" t="s">
        <v>212</v>
      </c>
      <c r="G98" s="12" t="s">
        <v>192</v>
      </c>
      <c r="H98" s="12" t="s">
        <v>176</v>
      </c>
      <c r="I98" s="12" t="s">
        <v>213</v>
      </c>
      <c r="J98" s="62">
        <v>0</v>
      </c>
      <c r="K98" s="293" t="s">
        <v>3010</v>
      </c>
      <c r="L98" s="62">
        <v>0</v>
      </c>
      <c r="M98" s="40"/>
      <c r="N98" s="62">
        <v>0</v>
      </c>
      <c r="O98" s="40"/>
      <c r="P98" s="62">
        <v>0</v>
      </c>
      <c r="Q98" s="40"/>
      <c r="R98" s="62">
        <v>0</v>
      </c>
      <c r="S98" s="40"/>
      <c r="T98" s="62"/>
      <c r="U98" s="46"/>
      <c r="V98" s="46"/>
      <c r="W98" s="40"/>
      <c r="X98" s="46"/>
      <c r="Y98" s="46"/>
    </row>
    <row r="99" spans="1:25" ht="120" x14ac:dyDescent="0.25">
      <c r="A99" s="564">
        <v>59</v>
      </c>
      <c r="B99" s="564"/>
      <c r="C99" s="564"/>
      <c r="D99" s="754" t="s">
        <v>238</v>
      </c>
      <c r="E99" s="754"/>
      <c r="F99" s="450" t="s">
        <v>214</v>
      </c>
      <c r="G99" s="12" t="s">
        <v>175</v>
      </c>
      <c r="H99" s="12" t="s">
        <v>176</v>
      </c>
      <c r="I99" s="12" t="s">
        <v>202</v>
      </c>
      <c r="J99" s="62">
        <v>0</v>
      </c>
      <c r="K99" s="40"/>
      <c r="L99" s="62">
        <v>0</v>
      </c>
      <c r="M99" s="40"/>
      <c r="N99" s="62">
        <v>0</v>
      </c>
      <c r="O99" s="40"/>
      <c r="P99" s="62">
        <v>0</v>
      </c>
      <c r="Q99" s="40"/>
      <c r="R99" s="62">
        <v>0</v>
      </c>
      <c r="S99" s="40"/>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40</v>
      </c>
      <c r="K100" s="44"/>
      <c r="L100" s="75">
        <f>AVERAGE(L101:L105)</f>
        <v>40</v>
      </c>
      <c r="M100" s="67"/>
      <c r="N100" s="75">
        <f>AVERAGE(N101:N105)</f>
        <v>40</v>
      </c>
      <c r="O100" s="67"/>
      <c r="P100" s="75">
        <f>AVERAGE(P101:P105)</f>
        <v>40</v>
      </c>
      <c r="Q100" s="67"/>
      <c r="R100" s="75">
        <f>AVERAGE(R101:R105)</f>
        <v>40</v>
      </c>
      <c r="S100" s="67"/>
      <c r="T100" s="75" t="e">
        <f>AVERAGE(T101:T105)</f>
        <v>#DIV/0!</v>
      </c>
      <c r="U100" s="67"/>
      <c r="V100" s="67" t="e">
        <f>AVERAGE(V101:V105)</f>
        <v>#DIV/0!</v>
      </c>
      <c r="W100" s="44"/>
      <c r="X100" s="67" t="e">
        <f>AVERAGE(X101:X105)</f>
        <v>#DIV/0!</v>
      </c>
      <c r="Y100" s="67"/>
    </row>
    <row r="101" spans="1:25" ht="135" x14ac:dyDescent="0.25">
      <c r="A101" s="564">
        <v>60</v>
      </c>
      <c r="B101" s="564"/>
      <c r="C101" s="564"/>
      <c r="D101" s="754" t="s">
        <v>243</v>
      </c>
      <c r="E101" s="754"/>
      <c r="F101" s="450" t="s">
        <v>215</v>
      </c>
      <c r="G101" s="12" t="s">
        <v>175</v>
      </c>
      <c r="H101" s="12" t="s">
        <v>176</v>
      </c>
      <c r="I101" s="12" t="s">
        <v>216</v>
      </c>
      <c r="J101" s="62">
        <v>50</v>
      </c>
      <c r="K101" s="294" t="s">
        <v>3011</v>
      </c>
      <c r="L101" s="62">
        <v>50</v>
      </c>
      <c r="M101" s="40"/>
      <c r="N101" s="62">
        <v>50</v>
      </c>
      <c r="O101" s="40"/>
      <c r="P101" s="62">
        <v>50</v>
      </c>
      <c r="Q101" s="40"/>
      <c r="R101" s="62">
        <v>50</v>
      </c>
      <c r="S101" s="40"/>
      <c r="T101" s="62"/>
      <c r="U101" s="40"/>
      <c r="V101" s="46"/>
      <c r="W101" s="40"/>
      <c r="X101" s="46"/>
      <c r="Y101" s="46"/>
    </row>
    <row r="102" spans="1:25" ht="60" x14ac:dyDescent="0.25">
      <c r="A102" s="564">
        <v>61</v>
      </c>
      <c r="B102" s="564"/>
      <c r="C102" s="564"/>
      <c r="D102" s="754" t="s">
        <v>242</v>
      </c>
      <c r="E102" s="754"/>
      <c r="F102" s="450" t="s">
        <v>217</v>
      </c>
      <c r="G102" s="12" t="s">
        <v>218</v>
      </c>
      <c r="H102" s="12" t="s">
        <v>219</v>
      </c>
      <c r="I102" s="12" t="s">
        <v>220</v>
      </c>
      <c r="J102" s="62">
        <v>0</v>
      </c>
      <c r="K102" s="35" t="s">
        <v>5361</v>
      </c>
      <c r="L102" s="62">
        <v>0</v>
      </c>
      <c r="M102" s="40"/>
      <c r="N102" s="62">
        <v>0</v>
      </c>
      <c r="O102" s="40"/>
      <c r="P102" s="62">
        <v>0</v>
      </c>
      <c r="Q102" s="40"/>
      <c r="R102" s="62">
        <v>0</v>
      </c>
      <c r="S102" s="40"/>
      <c r="T102" s="62"/>
      <c r="U102" s="40"/>
      <c r="V102" s="46"/>
      <c r="W102" s="40"/>
      <c r="X102" s="46"/>
      <c r="Y102" s="46"/>
    </row>
    <row r="103" spans="1:25" ht="135" x14ac:dyDescent="0.25">
      <c r="A103" s="564">
        <v>62</v>
      </c>
      <c r="B103" s="564"/>
      <c r="C103" s="564"/>
      <c r="D103" s="754" t="s">
        <v>241</v>
      </c>
      <c r="E103" s="754"/>
      <c r="F103" s="450" t="s">
        <v>221</v>
      </c>
      <c r="G103" s="12" t="s">
        <v>175</v>
      </c>
      <c r="H103" s="12" t="s">
        <v>222</v>
      </c>
      <c r="I103" s="12" t="s">
        <v>202</v>
      </c>
      <c r="J103" s="62">
        <v>100</v>
      </c>
      <c r="K103" s="294" t="s">
        <v>3012</v>
      </c>
      <c r="L103" s="62">
        <v>100</v>
      </c>
      <c r="M103" s="40"/>
      <c r="N103" s="62">
        <v>100</v>
      </c>
      <c r="O103" s="40"/>
      <c r="P103" s="62">
        <v>100</v>
      </c>
      <c r="Q103" s="40"/>
      <c r="R103" s="62">
        <v>100</v>
      </c>
      <c r="S103" s="40"/>
      <c r="T103" s="62"/>
      <c r="U103" s="46"/>
      <c r="V103" s="46"/>
      <c r="W103" s="40"/>
      <c r="X103" s="46"/>
      <c r="Y103" s="46"/>
    </row>
    <row r="104" spans="1:25" ht="135" x14ac:dyDescent="0.25">
      <c r="A104" s="564">
        <v>63</v>
      </c>
      <c r="B104" s="564"/>
      <c r="C104" s="564"/>
      <c r="D104" s="754" t="s">
        <v>240</v>
      </c>
      <c r="E104" s="754"/>
      <c r="F104" s="450" t="s">
        <v>223</v>
      </c>
      <c r="G104" s="12" t="s">
        <v>224</v>
      </c>
      <c r="H104" s="12" t="s">
        <v>225</v>
      </c>
      <c r="I104" s="12" t="s">
        <v>226</v>
      </c>
      <c r="J104" s="62">
        <v>0</v>
      </c>
      <c r="K104" s="35" t="s">
        <v>5362</v>
      </c>
      <c r="L104" s="62">
        <v>0</v>
      </c>
      <c r="M104" s="40"/>
      <c r="N104" s="62">
        <v>0</v>
      </c>
      <c r="O104" s="40"/>
      <c r="P104" s="62">
        <v>0</v>
      </c>
      <c r="Q104" s="40"/>
      <c r="R104" s="62">
        <v>0</v>
      </c>
      <c r="S104" s="40"/>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2">
        <v>50</v>
      </c>
      <c r="K105" s="40"/>
      <c r="L105" s="62">
        <v>50</v>
      </c>
      <c r="M105" s="40"/>
      <c r="N105" s="62">
        <v>50</v>
      </c>
      <c r="O105" s="40"/>
      <c r="P105" s="62">
        <v>50</v>
      </c>
      <c r="Q105" s="40"/>
      <c r="R105" s="62">
        <v>50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30</v>
      </c>
      <c r="K106" s="67"/>
      <c r="L106" s="75">
        <f>AVERAGE(L107,L112,L115,L140)</f>
        <v>30</v>
      </c>
      <c r="M106" s="67"/>
      <c r="N106" s="75">
        <f>AVERAGE(N107,N112,N115,N140)</f>
        <v>38.75</v>
      </c>
      <c r="O106" s="67"/>
      <c r="P106" s="75">
        <f>AVERAGE(P107,P112,P115,P140)</f>
        <v>38.75</v>
      </c>
      <c r="Q106" s="67"/>
      <c r="R106" s="75">
        <f>AVERAGE(R107,R112,R115,R140)</f>
        <v>38.75</v>
      </c>
      <c r="S106" s="67"/>
      <c r="T106" s="75">
        <f>AVERAGE(T107,T112,T115,T140)</f>
        <v>25</v>
      </c>
      <c r="U106" s="67"/>
      <c r="V106" s="75">
        <f>AVERAGE(V107,V112,V115,V140)</f>
        <v>25</v>
      </c>
      <c r="W106" s="44"/>
      <c r="X106" s="75">
        <f>AVERAGE(X107,X112,X115,X140)</f>
        <v>25</v>
      </c>
      <c r="Y106" s="67"/>
    </row>
    <row r="107" spans="1:25" s="26" customFormat="1" ht="144.75" customHeight="1" x14ac:dyDescent="0.25">
      <c r="A107" s="28"/>
      <c r="B107" s="28"/>
      <c r="C107" s="750" t="s">
        <v>576</v>
      </c>
      <c r="D107" s="28"/>
      <c r="E107" s="28"/>
      <c r="F107" s="502" t="s">
        <v>5031</v>
      </c>
      <c r="G107" s="28"/>
      <c r="H107" s="28"/>
      <c r="I107" s="28"/>
      <c r="J107" s="75">
        <f>AVERAGE(J108:J111)</f>
        <v>0</v>
      </c>
      <c r="K107" s="67"/>
      <c r="L107" s="75">
        <f>AVERAGE(L108:L111)</f>
        <v>0</v>
      </c>
      <c r="M107" s="67"/>
      <c r="N107" s="75">
        <f>AVERAGE(N108:N111)</f>
        <v>25</v>
      </c>
      <c r="O107" s="67"/>
      <c r="P107" s="75">
        <f>AVERAGE(P108:P111)</f>
        <v>25</v>
      </c>
      <c r="Q107" s="67"/>
      <c r="R107" s="75">
        <f>AVERAGE(R108:R111)</f>
        <v>25</v>
      </c>
      <c r="S107" s="67"/>
      <c r="T107" s="75">
        <f>AVERAGE(T108:T111)</f>
        <v>0</v>
      </c>
      <c r="U107" s="67"/>
      <c r="V107" s="75">
        <f>AVERAGE(V108:V111)</f>
        <v>0</v>
      </c>
      <c r="W107" s="44"/>
      <c r="X107" s="75">
        <f>AVERAGE(X108:X111)</f>
        <v>0</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1"/>
      <c r="N108" s="60">
        <v>0</v>
      </c>
      <c r="O108" s="41"/>
      <c r="P108" s="60">
        <v>0</v>
      </c>
      <c r="Q108" s="41"/>
      <c r="R108" s="60">
        <v>0</v>
      </c>
      <c r="S108" s="41"/>
      <c r="T108" s="60">
        <v>0</v>
      </c>
      <c r="U108" s="41"/>
      <c r="V108" s="60">
        <v>0</v>
      </c>
      <c r="W108" s="41"/>
      <c r="X108" s="60">
        <v>0</v>
      </c>
      <c r="Y108" s="41"/>
    </row>
    <row r="109" spans="1:25" ht="120" x14ac:dyDescent="0.25">
      <c r="A109" s="564">
        <v>66</v>
      </c>
      <c r="B109" s="564"/>
      <c r="C109" s="564"/>
      <c r="D109" s="754" t="s">
        <v>304</v>
      </c>
      <c r="E109" s="754"/>
      <c r="F109" s="450" t="s">
        <v>5503</v>
      </c>
      <c r="G109" s="12" t="s">
        <v>248</v>
      </c>
      <c r="H109" s="12" t="s">
        <v>249</v>
      </c>
      <c r="I109" s="12" t="s">
        <v>247</v>
      </c>
      <c r="J109" s="60">
        <v>0</v>
      </c>
      <c r="K109" s="41"/>
      <c r="L109" s="60">
        <v>0</v>
      </c>
      <c r="M109" s="41"/>
      <c r="N109" s="60">
        <v>0</v>
      </c>
      <c r="O109" s="41"/>
      <c r="P109" s="60">
        <v>0</v>
      </c>
      <c r="Q109" s="41"/>
      <c r="R109" s="60">
        <v>0</v>
      </c>
      <c r="S109" s="41"/>
      <c r="T109" s="60">
        <v>0</v>
      </c>
      <c r="U109" s="41"/>
      <c r="V109" s="60">
        <v>0</v>
      </c>
      <c r="W109" s="41"/>
      <c r="X109" s="60">
        <v>0</v>
      </c>
      <c r="Y109" s="41"/>
    </row>
    <row r="110" spans="1:25" ht="315" x14ac:dyDescent="0.25">
      <c r="A110" s="564">
        <v>67</v>
      </c>
      <c r="B110" s="564"/>
      <c r="C110" s="564"/>
      <c r="D110" s="754" t="s">
        <v>306</v>
      </c>
      <c r="E110" s="754"/>
      <c r="F110" s="450" t="s">
        <v>250</v>
      </c>
      <c r="G110" s="12" t="s">
        <v>248</v>
      </c>
      <c r="H110" s="12" t="s">
        <v>251</v>
      </c>
      <c r="I110" s="12" t="s">
        <v>247</v>
      </c>
      <c r="J110" s="60">
        <v>0</v>
      </c>
      <c r="K110" s="41" t="s">
        <v>5364</v>
      </c>
      <c r="L110" s="45">
        <v>0</v>
      </c>
      <c r="M110" s="41" t="s">
        <v>5364</v>
      </c>
      <c r="N110" s="45">
        <v>50</v>
      </c>
      <c r="O110" s="45"/>
      <c r="P110" s="45">
        <v>50</v>
      </c>
      <c r="Q110" s="45"/>
      <c r="R110" s="45">
        <v>50</v>
      </c>
      <c r="S110" s="91" t="s">
        <v>5363</v>
      </c>
      <c r="T110" s="45">
        <v>0</v>
      </c>
      <c r="U110" s="41"/>
      <c r="V110" s="45">
        <v>0</v>
      </c>
      <c r="W110" s="41"/>
      <c r="X110" s="45">
        <v>0</v>
      </c>
      <c r="Y110" s="45"/>
    </row>
    <row r="111" spans="1:25" ht="409.5" x14ac:dyDescent="0.25">
      <c r="A111" s="564">
        <v>68</v>
      </c>
      <c r="B111" s="564"/>
      <c r="C111" s="564"/>
      <c r="D111" s="754" t="s">
        <v>305</v>
      </c>
      <c r="E111" s="754"/>
      <c r="F111" s="450" t="s">
        <v>252</v>
      </c>
      <c r="G111" s="12" t="s">
        <v>253</v>
      </c>
      <c r="H111" s="12" t="s">
        <v>254</v>
      </c>
      <c r="I111" s="12" t="s">
        <v>255</v>
      </c>
      <c r="J111" s="60">
        <v>0</v>
      </c>
      <c r="K111" s="41" t="s">
        <v>3013</v>
      </c>
      <c r="L111" s="45">
        <v>0</v>
      </c>
      <c r="M111" s="41" t="s">
        <v>5365</v>
      </c>
      <c r="N111" s="45">
        <v>50</v>
      </c>
      <c r="O111" s="45"/>
      <c r="P111" s="45">
        <v>50</v>
      </c>
      <c r="Q111" s="45"/>
      <c r="R111" s="45">
        <v>50</v>
      </c>
      <c r="S111" s="91" t="s">
        <v>3014</v>
      </c>
      <c r="T111" s="45">
        <v>0</v>
      </c>
      <c r="U111" s="41"/>
      <c r="V111" s="45">
        <v>0</v>
      </c>
      <c r="W111" s="41"/>
      <c r="X111" s="45">
        <v>0</v>
      </c>
      <c r="Y111" s="45"/>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41"/>
      <c r="L113" s="60">
        <v>100</v>
      </c>
      <c r="M113" s="41"/>
      <c r="N113" s="60">
        <v>100</v>
      </c>
      <c r="O113" s="41"/>
      <c r="P113" s="60">
        <v>100</v>
      </c>
      <c r="Q113" s="41"/>
      <c r="R113" s="60">
        <v>100</v>
      </c>
      <c r="S113" s="41"/>
      <c r="T113" s="60">
        <v>100</v>
      </c>
      <c r="U113" s="41"/>
      <c r="V113" s="60">
        <v>100</v>
      </c>
      <c r="W113" s="41"/>
      <c r="X113" s="60">
        <v>100</v>
      </c>
      <c r="Y113" s="41"/>
    </row>
    <row r="114" spans="1:25" ht="60" x14ac:dyDescent="0.25">
      <c r="A114" s="564">
        <v>70</v>
      </c>
      <c r="B114" s="564"/>
      <c r="C114" s="564"/>
      <c r="D114" s="754" t="s">
        <v>308</v>
      </c>
      <c r="E114" s="754"/>
      <c r="F114" s="450" t="s">
        <v>259</v>
      </c>
      <c r="G114" s="12" t="s">
        <v>260</v>
      </c>
      <c r="H114" s="12" t="s">
        <v>261</v>
      </c>
      <c r="I114" s="12" t="s">
        <v>262</v>
      </c>
      <c r="J114" s="60">
        <v>100</v>
      </c>
      <c r="K114" s="41"/>
      <c r="L114" s="60">
        <v>100</v>
      </c>
      <c r="M114" s="41"/>
      <c r="N114" s="60">
        <v>100</v>
      </c>
      <c r="O114" s="41"/>
      <c r="P114" s="60">
        <v>100</v>
      </c>
      <c r="Q114" s="41"/>
      <c r="R114" s="60">
        <v>100</v>
      </c>
      <c r="S114" s="41"/>
      <c r="T114" s="60">
        <v>100</v>
      </c>
      <c r="U114" s="41"/>
      <c r="V114" s="60">
        <v>100</v>
      </c>
      <c r="W114" s="41"/>
      <c r="X114" s="60">
        <v>100</v>
      </c>
      <c r="Y114" s="41"/>
    </row>
    <row r="115" spans="1:25" s="26" customFormat="1" ht="72" customHeight="1" x14ac:dyDescent="0.25">
      <c r="A115" s="28"/>
      <c r="B115" s="28"/>
      <c r="C115" s="750" t="s">
        <v>578</v>
      </c>
      <c r="D115" s="28"/>
      <c r="E115" s="1023"/>
      <c r="F115" s="762" t="s">
        <v>530</v>
      </c>
      <c r="G115" s="751"/>
      <c r="H115" s="751"/>
      <c r="I115" s="751"/>
      <c r="J115" s="75">
        <f>AVERAGE(J116,J122,J128,J134)</f>
        <v>20</v>
      </c>
      <c r="K115" s="44"/>
      <c r="L115" s="75">
        <f>AVERAGE(L116,L122,L128,L134)</f>
        <v>20</v>
      </c>
      <c r="M115" s="67"/>
      <c r="N115" s="75">
        <f>AVERAGE(N116,N122,N128,N134)</f>
        <v>20</v>
      </c>
      <c r="O115" s="67"/>
      <c r="P115" s="75">
        <f>AVERAGE(P116,P122,P128,P134)</f>
        <v>20</v>
      </c>
      <c r="Q115" s="67"/>
      <c r="R115" s="75">
        <f>AVERAGE(R116,R122,R128,R134)</f>
        <v>20</v>
      </c>
      <c r="S115" s="67"/>
      <c r="T115" s="75">
        <f>AVERAGE(T116,T122,T128,T134)</f>
        <v>0</v>
      </c>
      <c r="U115" s="67"/>
      <c r="V115" s="75">
        <f>AVERAGE(V116,V122,V128,V134)</f>
        <v>0</v>
      </c>
      <c r="W115" s="44"/>
      <c r="X115" s="75">
        <f>AVERAGE(X116,X122,X128,X134)</f>
        <v>0</v>
      </c>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69"/>
      <c r="N116" s="61">
        <f>AVERAGE(N117:N121)</f>
        <v>0</v>
      </c>
      <c r="O116" s="69"/>
      <c r="P116" s="61">
        <f>AVERAGE(P117:P121)</f>
        <v>0</v>
      </c>
      <c r="Q116" s="69"/>
      <c r="R116" s="61">
        <f>AVERAGE(R117:R121)</f>
        <v>0</v>
      </c>
      <c r="S116" s="69"/>
      <c r="T116" s="61">
        <f>AVERAGE(T117:T121)</f>
        <v>0</v>
      </c>
      <c r="U116" s="69"/>
      <c r="V116" s="61">
        <f>AVERAGE(V117:V121)</f>
        <v>0</v>
      </c>
      <c r="W116" s="43"/>
      <c r="X116" s="61">
        <f>AVERAGE(X117:X121)</f>
        <v>0</v>
      </c>
      <c r="Y116" s="69"/>
    </row>
    <row r="117" spans="1:25" ht="180" x14ac:dyDescent="0.25">
      <c r="A117" s="564" t="s">
        <v>5033</v>
      </c>
      <c r="B117" s="564"/>
      <c r="C117" s="564"/>
      <c r="D117" s="564"/>
      <c r="E117" s="754" t="s">
        <v>6991</v>
      </c>
      <c r="F117" s="450" t="s">
        <v>263</v>
      </c>
      <c r="G117" s="12" t="s">
        <v>5034</v>
      </c>
      <c r="H117" s="12" t="s">
        <v>5035</v>
      </c>
      <c r="I117" s="12" t="s">
        <v>5036</v>
      </c>
      <c r="J117" s="60">
        <v>0</v>
      </c>
      <c r="K117" s="92" t="s">
        <v>3015</v>
      </c>
      <c r="L117" s="60">
        <v>0</v>
      </c>
      <c r="M117" s="41"/>
      <c r="N117" s="60">
        <v>0</v>
      </c>
      <c r="O117" s="41"/>
      <c r="P117" s="60">
        <v>0</v>
      </c>
      <c r="Q117" s="41"/>
      <c r="R117" s="60">
        <v>0</v>
      </c>
      <c r="S117" s="41"/>
      <c r="T117" s="60">
        <v>0</v>
      </c>
      <c r="U117" s="41"/>
      <c r="V117" s="60">
        <v>0</v>
      </c>
      <c r="W117" s="41"/>
      <c r="X117" s="60">
        <v>0</v>
      </c>
      <c r="Y117" s="41"/>
    </row>
    <row r="118" spans="1:25" ht="210" x14ac:dyDescent="0.25">
      <c r="A118" s="564" t="s">
        <v>5037</v>
      </c>
      <c r="B118" s="564"/>
      <c r="C118" s="564"/>
      <c r="D118" s="564"/>
      <c r="E118" s="754" t="s">
        <v>6990</v>
      </c>
      <c r="F118" s="450" t="s">
        <v>264</v>
      </c>
      <c r="G118" s="12" t="s">
        <v>265</v>
      </c>
      <c r="H118" s="12" t="s">
        <v>266</v>
      </c>
      <c r="I118" s="12" t="s">
        <v>267</v>
      </c>
      <c r="J118" s="60"/>
      <c r="K118" s="41"/>
      <c r="L118" s="45"/>
      <c r="M118" s="45"/>
      <c r="N118" s="45"/>
      <c r="O118" s="45"/>
      <c r="P118" s="45"/>
      <c r="Q118" s="45"/>
      <c r="R118" s="45"/>
      <c r="S118" s="45"/>
      <c r="T118" s="45"/>
      <c r="U118" s="45"/>
      <c r="V118" s="45"/>
      <c r="W118" s="41"/>
      <c r="X118" s="45"/>
      <c r="Y118" s="45"/>
    </row>
    <row r="119" spans="1:25" ht="45" x14ac:dyDescent="0.25">
      <c r="A119" s="564" t="s">
        <v>5038</v>
      </c>
      <c r="B119" s="564"/>
      <c r="C119" s="564"/>
      <c r="D119" s="564"/>
      <c r="E119" s="754" t="s">
        <v>6992</v>
      </c>
      <c r="F119" s="450" t="s">
        <v>268</v>
      </c>
      <c r="G119" s="12" t="s">
        <v>269</v>
      </c>
      <c r="H119" s="12" t="s">
        <v>270</v>
      </c>
      <c r="I119" s="12" t="s">
        <v>271</v>
      </c>
      <c r="J119" s="60"/>
      <c r="K119" s="41"/>
      <c r="L119" s="45"/>
      <c r="M119" s="45"/>
      <c r="N119" s="45"/>
      <c r="O119" s="45"/>
      <c r="P119" s="45"/>
      <c r="Q119" s="45"/>
      <c r="R119" s="45"/>
      <c r="S119" s="45"/>
      <c r="T119" s="45"/>
      <c r="U119" s="45"/>
      <c r="V119" s="45"/>
      <c r="W119" s="41"/>
      <c r="X119" s="45"/>
      <c r="Y119" s="45"/>
    </row>
    <row r="120" spans="1:25" ht="165" x14ac:dyDescent="0.25">
      <c r="A120" s="564" t="s">
        <v>5039</v>
      </c>
      <c r="B120" s="564"/>
      <c r="C120" s="564"/>
      <c r="D120" s="564"/>
      <c r="E120" s="754" t="s">
        <v>6993</v>
      </c>
      <c r="F120" s="450" t="s">
        <v>272</v>
      </c>
      <c r="G120" s="12" t="s">
        <v>273</v>
      </c>
      <c r="H120" s="12" t="s">
        <v>274</v>
      </c>
      <c r="I120" s="12" t="s">
        <v>275</v>
      </c>
      <c r="J120" s="60"/>
      <c r="K120" s="41"/>
      <c r="L120" s="45"/>
      <c r="M120" s="45"/>
      <c r="N120" s="45"/>
      <c r="O120" s="45"/>
      <c r="P120" s="45"/>
      <c r="Q120" s="45"/>
      <c r="R120" s="45"/>
      <c r="S120" s="45"/>
      <c r="T120" s="45"/>
      <c r="U120" s="45"/>
      <c r="V120" s="45"/>
      <c r="W120" s="41"/>
      <c r="X120" s="45"/>
      <c r="Y120" s="45"/>
    </row>
    <row r="121" spans="1:25" ht="120" x14ac:dyDescent="0.25">
      <c r="A121" s="564" t="s">
        <v>5040</v>
      </c>
      <c r="B121" s="564"/>
      <c r="C121" s="564"/>
      <c r="D121" s="564"/>
      <c r="E121" s="754" t="s">
        <v>6994</v>
      </c>
      <c r="F121" s="450" t="s">
        <v>276</v>
      </c>
      <c r="G121" s="12" t="s">
        <v>277</v>
      </c>
      <c r="H121" s="12" t="s">
        <v>278</v>
      </c>
      <c r="I121" s="12" t="s">
        <v>5119</v>
      </c>
      <c r="J121" s="60"/>
      <c r="K121" s="41"/>
      <c r="L121" s="45"/>
      <c r="M121" s="45"/>
      <c r="N121" s="45"/>
      <c r="O121" s="45"/>
      <c r="P121" s="45"/>
      <c r="Q121" s="45"/>
      <c r="R121" s="45"/>
      <c r="S121" s="45"/>
      <c r="T121" s="45"/>
      <c r="U121" s="45"/>
      <c r="V121" s="45"/>
      <c r="W121" s="41"/>
      <c r="X121" s="45"/>
      <c r="Y121" s="45"/>
    </row>
    <row r="122" spans="1:25" s="52" customFormat="1" ht="69" x14ac:dyDescent="0.25">
      <c r="A122" s="31">
        <v>72</v>
      </c>
      <c r="B122" s="31"/>
      <c r="C122" s="31"/>
      <c r="D122" s="763" t="s">
        <v>6995</v>
      </c>
      <c r="E122" s="763"/>
      <c r="F122" s="517" t="s">
        <v>647</v>
      </c>
      <c r="G122" s="30"/>
      <c r="H122" s="30"/>
      <c r="I122" s="30"/>
      <c r="J122" s="61">
        <f>AVERAGE(J123:J127)</f>
        <v>0</v>
      </c>
      <c r="K122" s="43"/>
      <c r="L122" s="61">
        <f>AVERAGE(L123:L127)</f>
        <v>0</v>
      </c>
      <c r="M122" s="69"/>
      <c r="N122" s="61">
        <f>AVERAGE(N123:N127)</f>
        <v>0</v>
      </c>
      <c r="O122" s="69"/>
      <c r="P122" s="61">
        <f>AVERAGE(P123:P127)</f>
        <v>0</v>
      </c>
      <c r="Q122" s="69"/>
      <c r="R122" s="61">
        <f>AVERAGE(R123:R127)</f>
        <v>0</v>
      </c>
      <c r="S122" s="69"/>
      <c r="T122" s="61">
        <f>AVERAGE(T123:T127)</f>
        <v>0</v>
      </c>
      <c r="U122" s="69"/>
      <c r="V122" s="61">
        <f>AVERAGE(V123:V127)</f>
        <v>0</v>
      </c>
      <c r="W122" s="43"/>
      <c r="X122" s="61">
        <f>AVERAGE(X123:X127)</f>
        <v>0</v>
      </c>
      <c r="Y122" s="69"/>
    </row>
    <row r="123" spans="1:25" ht="90" x14ac:dyDescent="0.25">
      <c r="A123" s="564" t="s">
        <v>579</v>
      </c>
      <c r="B123" s="564"/>
      <c r="C123" s="564"/>
      <c r="D123" s="564"/>
      <c r="E123" s="754" t="s">
        <v>6991</v>
      </c>
      <c r="F123" s="450" t="s">
        <v>279</v>
      </c>
      <c r="G123" s="12" t="s">
        <v>5041</v>
      </c>
      <c r="H123" s="12" t="s">
        <v>5042</v>
      </c>
      <c r="I123" s="12" t="s">
        <v>5043</v>
      </c>
      <c r="J123" s="60">
        <v>0</v>
      </c>
      <c r="K123" s="41"/>
      <c r="L123" s="60">
        <v>0</v>
      </c>
      <c r="M123" s="41"/>
      <c r="N123" s="60">
        <v>0</v>
      </c>
      <c r="O123" s="41"/>
      <c r="P123" s="60">
        <v>0</v>
      </c>
      <c r="Q123" s="41"/>
      <c r="R123" s="60">
        <v>0</v>
      </c>
      <c r="S123" s="41"/>
      <c r="T123" s="60">
        <v>0</v>
      </c>
      <c r="U123" s="41"/>
      <c r="V123" s="60">
        <v>0</v>
      </c>
      <c r="W123" s="41"/>
      <c r="X123" s="60">
        <v>0</v>
      </c>
      <c r="Y123" s="41"/>
    </row>
    <row r="124" spans="1:25" ht="105" x14ac:dyDescent="0.25">
      <c r="A124" s="564" t="s">
        <v>580</v>
      </c>
      <c r="B124" s="564"/>
      <c r="C124" s="564"/>
      <c r="D124" s="564"/>
      <c r="E124" s="754" t="s">
        <v>6990</v>
      </c>
      <c r="F124" s="450" t="s">
        <v>280</v>
      </c>
      <c r="G124" s="12" t="s">
        <v>281</v>
      </c>
      <c r="H124" s="12" t="s">
        <v>282</v>
      </c>
      <c r="I124" s="12" t="s">
        <v>267</v>
      </c>
      <c r="J124" s="60"/>
      <c r="K124" s="41"/>
      <c r="L124" s="60"/>
      <c r="M124" s="45"/>
      <c r="N124" s="60"/>
      <c r="O124" s="45"/>
      <c r="P124" s="60"/>
      <c r="Q124" s="45"/>
      <c r="R124" s="45"/>
      <c r="S124" s="45"/>
      <c r="T124" s="45"/>
      <c r="U124" s="45"/>
      <c r="V124" s="45"/>
      <c r="W124" s="41"/>
      <c r="X124" s="45"/>
      <c r="Y124" s="45"/>
    </row>
    <row r="125" spans="1:25" ht="45" x14ac:dyDescent="0.25">
      <c r="A125" s="564" t="s">
        <v>581</v>
      </c>
      <c r="B125" s="564"/>
      <c r="C125" s="564"/>
      <c r="D125" s="564"/>
      <c r="E125" s="754" t="s">
        <v>6992</v>
      </c>
      <c r="F125" s="450" t="s">
        <v>283</v>
      </c>
      <c r="G125" s="12" t="s">
        <v>269</v>
      </c>
      <c r="H125" s="12" t="s">
        <v>270</v>
      </c>
      <c r="I125" s="12" t="s">
        <v>271</v>
      </c>
      <c r="J125" s="60"/>
      <c r="K125" s="46"/>
      <c r="L125" s="60"/>
      <c r="M125" s="45"/>
      <c r="N125" s="60"/>
      <c r="O125" s="45"/>
      <c r="P125" s="60"/>
      <c r="Q125" s="45"/>
      <c r="R125" s="60"/>
      <c r="S125" s="45"/>
      <c r="T125" s="60"/>
      <c r="U125" s="45"/>
      <c r="V125" s="45"/>
      <c r="W125" s="41"/>
      <c r="X125" s="45"/>
      <c r="Y125" s="45"/>
    </row>
    <row r="126" spans="1:25" ht="165" x14ac:dyDescent="0.25">
      <c r="A126" s="564" t="s">
        <v>582</v>
      </c>
      <c r="B126" s="564"/>
      <c r="C126" s="564"/>
      <c r="D126" s="564"/>
      <c r="E126" s="754" t="s">
        <v>6993</v>
      </c>
      <c r="F126" s="450" t="s">
        <v>272</v>
      </c>
      <c r="G126" s="12" t="s">
        <v>273</v>
      </c>
      <c r="H126" s="12" t="s">
        <v>274</v>
      </c>
      <c r="I126" s="12" t="s">
        <v>275</v>
      </c>
      <c r="J126" s="60"/>
      <c r="K126" s="47"/>
      <c r="L126" s="60"/>
      <c r="M126" s="45"/>
      <c r="N126" s="60"/>
      <c r="O126" s="45"/>
      <c r="P126" s="60"/>
      <c r="Q126" s="45"/>
      <c r="R126" s="60"/>
      <c r="S126" s="45"/>
      <c r="T126" s="60"/>
      <c r="U126" s="45"/>
      <c r="V126" s="45"/>
      <c r="W126" s="41"/>
      <c r="X126" s="45"/>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45"/>
      <c r="N127" s="60"/>
      <c r="O127" s="45"/>
      <c r="P127" s="60"/>
      <c r="Q127" s="45"/>
      <c r="R127" s="60"/>
      <c r="S127" s="45"/>
      <c r="T127" s="60"/>
      <c r="U127" s="45"/>
      <c r="V127" s="45"/>
      <c r="W127" s="41"/>
      <c r="X127" s="45"/>
      <c r="Y127" s="45"/>
    </row>
    <row r="128" spans="1:25" s="52" customFormat="1" ht="51.75" x14ac:dyDescent="0.25">
      <c r="A128" s="31">
        <v>73</v>
      </c>
      <c r="B128" s="31"/>
      <c r="C128" s="31"/>
      <c r="D128" s="763" t="s">
        <v>6996</v>
      </c>
      <c r="E128" s="763"/>
      <c r="F128" s="517" t="s">
        <v>648</v>
      </c>
      <c r="G128" s="30"/>
      <c r="H128" s="30"/>
      <c r="I128" s="30"/>
      <c r="J128" s="61">
        <f>AVERAGE(J129:J133)</f>
        <v>40</v>
      </c>
      <c r="K128" s="43"/>
      <c r="L128" s="61">
        <f>AVERAGE(L129:L133)</f>
        <v>40</v>
      </c>
      <c r="M128" s="69"/>
      <c r="N128" s="61">
        <f>AVERAGE(N129:N133)</f>
        <v>40</v>
      </c>
      <c r="O128" s="69"/>
      <c r="P128" s="61">
        <f>AVERAGE(P129:P133)</f>
        <v>40</v>
      </c>
      <c r="Q128" s="69"/>
      <c r="R128" s="61">
        <f>AVERAGE(R129:R133)</f>
        <v>40</v>
      </c>
      <c r="S128" s="69"/>
      <c r="T128" s="61">
        <f>AVERAGE(T129:T133)</f>
        <v>0</v>
      </c>
      <c r="U128" s="69"/>
      <c r="V128" s="61">
        <f>AVERAGE(V129:V133)</f>
        <v>0</v>
      </c>
      <c r="W128" s="43"/>
      <c r="X128" s="61">
        <f>AVERAGE(X129:X133)</f>
        <v>0</v>
      </c>
      <c r="Y128" s="69"/>
    </row>
    <row r="129" spans="1:25" ht="360" x14ac:dyDescent="0.25">
      <c r="A129" s="564" t="s">
        <v>584</v>
      </c>
      <c r="B129" s="564"/>
      <c r="C129" s="564"/>
      <c r="D129" s="564"/>
      <c r="E129" s="754" t="s">
        <v>6991</v>
      </c>
      <c r="F129" s="450" t="s">
        <v>284</v>
      </c>
      <c r="G129" s="12" t="s">
        <v>5044</v>
      </c>
      <c r="H129" s="12" t="s">
        <v>5045</v>
      </c>
      <c r="I129" s="12" t="s">
        <v>5046</v>
      </c>
      <c r="J129" s="60">
        <v>100</v>
      </c>
      <c r="K129" s="41" t="s">
        <v>5367</v>
      </c>
      <c r="L129" s="60">
        <v>100</v>
      </c>
      <c r="M129" s="47"/>
      <c r="N129" s="60">
        <v>100</v>
      </c>
      <c r="O129" s="47"/>
      <c r="P129" s="60">
        <v>100</v>
      </c>
      <c r="Q129" s="60"/>
      <c r="R129" s="60">
        <v>100</v>
      </c>
      <c r="S129" s="295" t="s">
        <v>5366</v>
      </c>
      <c r="T129" s="60">
        <v>0</v>
      </c>
      <c r="U129" s="45"/>
      <c r="V129" s="60">
        <v>0</v>
      </c>
      <c r="W129" s="41"/>
      <c r="X129" s="60">
        <v>0</v>
      </c>
      <c r="Y129" s="45"/>
    </row>
    <row r="130" spans="1:25" ht="240" x14ac:dyDescent="0.25">
      <c r="A130" s="564" t="s">
        <v>585</v>
      </c>
      <c r="B130" s="564"/>
      <c r="C130" s="564"/>
      <c r="D130" s="564"/>
      <c r="E130" s="754" t="s">
        <v>6990</v>
      </c>
      <c r="F130" s="450" t="s">
        <v>287</v>
      </c>
      <c r="G130" s="12" t="s">
        <v>265</v>
      </c>
      <c r="H130" s="12" t="s">
        <v>282</v>
      </c>
      <c r="I130" s="12" t="s">
        <v>288</v>
      </c>
      <c r="J130" s="60">
        <v>50</v>
      </c>
      <c r="K130" s="41" t="s">
        <v>3016</v>
      </c>
      <c r="L130" s="60">
        <v>50</v>
      </c>
      <c r="M130" s="50"/>
      <c r="N130" s="60">
        <v>50</v>
      </c>
      <c r="O130" s="50"/>
      <c r="P130" s="60">
        <v>50</v>
      </c>
      <c r="Q130" s="60"/>
      <c r="R130" s="60">
        <v>50</v>
      </c>
      <c r="S130" s="45"/>
      <c r="T130" s="60"/>
      <c r="U130" s="45"/>
      <c r="V130" s="60"/>
      <c r="W130" s="41"/>
      <c r="X130" s="60"/>
      <c r="Y130" s="45"/>
    </row>
    <row r="131" spans="1:25" ht="195" x14ac:dyDescent="0.25">
      <c r="A131" s="564" t="s">
        <v>586</v>
      </c>
      <c r="B131" s="564"/>
      <c r="C131" s="564"/>
      <c r="D131" s="564"/>
      <c r="E131" s="754" t="s">
        <v>6992</v>
      </c>
      <c r="F131" s="450" t="s">
        <v>268</v>
      </c>
      <c r="G131" s="12" t="s">
        <v>269</v>
      </c>
      <c r="H131" s="12" t="s">
        <v>270</v>
      </c>
      <c r="I131" s="12" t="s">
        <v>271</v>
      </c>
      <c r="J131" s="60">
        <v>0</v>
      </c>
      <c r="K131" s="41" t="s">
        <v>3017</v>
      </c>
      <c r="L131" s="60">
        <v>0</v>
      </c>
      <c r="M131" s="47"/>
      <c r="N131" s="60">
        <v>0</v>
      </c>
      <c r="O131" s="47"/>
      <c r="P131" s="60">
        <v>0</v>
      </c>
      <c r="Q131" s="60"/>
      <c r="R131" s="60">
        <v>0</v>
      </c>
      <c r="S131" s="47"/>
      <c r="T131" s="60"/>
      <c r="U131" s="45"/>
      <c r="V131" s="60"/>
      <c r="W131" s="41"/>
      <c r="X131" s="60"/>
      <c r="Y131" s="45"/>
    </row>
    <row r="132" spans="1:25" ht="165" x14ac:dyDescent="0.25">
      <c r="A132" s="564" t="s">
        <v>587</v>
      </c>
      <c r="B132" s="564"/>
      <c r="C132" s="564"/>
      <c r="D132" s="564"/>
      <c r="E132" s="754" t="s">
        <v>6993</v>
      </c>
      <c r="F132" s="450" t="s">
        <v>1569</v>
      </c>
      <c r="G132" s="12" t="s">
        <v>273</v>
      </c>
      <c r="H132" s="12" t="s">
        <v>274</v>
      </c>
      <c r="I132" s="12" t="s">
        <v>275</v>
      </c>
      <c r="J132" s="60">
        <v>50</v>
      </c>
      <c r="K132" s="47"/>
      <c r="L132" s="60">
        <v>50</v>
      </c>
      <c r="M132" s="47"/>
      <c r="N132" s="60">
        <v>50</v>
      </c>
      <c r="O132" s="47"/>
      <c r="P132" s="60">
        <v>50</v>
      </c>
      <c r="Q132" s="60"/>
      <c r="R132" s="60">
        <v>50</v>
      </c>
      <c r="S132" s="47"/>
      <c r="T132" s="60"/>
      <c r="U132" s="45"/>
      <c r="V132" s="60"/>
      <c r="W132" s="41"/>
      <c r="X132" s="60"/>
      <c r="Y132" s="45"/>
    </row>
    <row r="133" spans="1:25" ht="120" x14ac:dyDescent="0.25">
      <c r="A133" s="564" t="s">
        <v>588</v>
      </c>
      <c r="B133" s="564"/>
      <c r="C133" s="564"/>
      <c r="D133" s="564"/>
      <c r="E133" s="754" t="s">
        <v>6994</v>
      </c>
      <c r="F133" s="450" t="s">
        <v>276</v>
      </c>
      <c r="G133" s="12" t="s">
        <v>277</v>
      </c>
      <c r="H133" s="12" t="s">
        <v>278</v>
      </c>
      <c r="I133" s="12" t="s">
        <v>5119</v>
      </c>
      <c r="J133" s="60">
        <v>0</v>
      </c>
      <c r="K133" s="70"/>
      <c r="L133" s="60">
        <v>0</v>
      </c>
      <c r="M133" s="70"/>
      <c r="N133" s="60">
        <v>0</v>
      </c>
      <c r="O133" s="70"/>
      <c r="P133" s="60">
        <v>0</v>
      </c>
      <c r="Q133" s="60"/>
      <c r="R133" s="60">
        <v>0</v>
      </c>
      <c r="S133" s="70"/>
      <c r="T133" s="60"/>
      <c r="U133" s="45"/>
      <c r="V133" s="60"/>
      <c r="W133" s="41"/>
      <c r="X133" s="60"/>
      <c r="Y133" s="45"/>
    </row>
    <row r="134" spans="1:25" s="52" customFormat="1" ht="51.75" x14ac:dyDescent="0.25">
      <c r="A134" s="31">
        <v>74</v>
      </c>
      <c r="B134" s="31"/>
      <c r="C134" s="31"/>
      <c r="D134" s="763" t="s">
        <v>6997</v>
      </c>
      <c r="E134" s="763"/>
      <c r="F134" s="517" t="s">
        <v>649</v>
      </c>
      <c r="G134" s="30"/>
      <c r="H134" s="30"/>
      <c r="I134" s="30"/>
      <c r="J134" s="61">
        <f>AVERAGE(J135:J139)</f>
        <v>40</v>
      </c>
      <c r="K134" s="43"/>
      <c r="L134" s="61">
        <f>AVERAGE(L135:L139)</f>
        <v>40</v>
      </c>
      <c r="M134" s="69"/>
      <c r="N134" s="61">
        <f>AVERAGE(N135:N139)</f>
        <v>40</v>
      </c>
      <c r="O134" s="69"/>
      <c r="P134" s="61">
        <f>AVERAGE(P135:P139)</f>
        <v>40</v>
      </c>
      <c r="Q134" s="61"/>
      <c r="R134" s="61">
        <f>AVERAGE(R135:R139)</f>
        <v>40</v>
      </c>
      <c r="S134" s="69"/>
      <c r="T134" s="61">
        <f>AVERAGE(T135:T139)</f>
        <v>0</v>
      </c>
      <c r="U134" s="69"/>
      <c r="V134" s="61">
        <f>AVERAGE(V135:V139)</f>
        <v>0</v>
      </c>
      <c r="W134" s="43"/>
      <c r="X134" s="61">
        <f>AVERAGE(X135:X139)</f>
        <v>0</v>
      </c>
      <c r="Y134" s="69"/>
    </row>
    <row r="135" spans="1:25" ht="345" x14ac:dyDescent="0.25">
      <c r="A135" s="564" t="s">
        <v>589</v>
      </c>
      <c r="B135" s="564"/>
      <c r="C135" s="564"/>
      <c r="D135" s="564"/>
      <c r="E135" s="754" t="s">
        <v>6991</v>
      </c>
      <c r="F135" s="450" t="s">
        <v>289</v>
      </c>
      <c r="G135" s="12" t="s">
        <v>285</v>
      </c>
      <c r="H135" s="12" t="s">
        <v>286</v>
      </c>
      <c r="I135" s="12" t="s">
        <v>5047</v>
      </c>
      <c r="J135" s="60">
        <v>100</v>
      </c>
      <c r="K135" s="40" t="s">
        <v>5368</v>
      </c>
      <c r="L135" s="60">
        <v>100</v>
      </c>
      <c r="M135" s="41"/>
      <c r="N135" s="60">
        <v>100</v>
      </c>
      <c r="O135" s="41"/>
      <c r="P135" s="60">
        <v>100</v>
      </c>
      <c r="Q135" s="60"/>
      <c r="R135" s="60">
        <v>100</v>
      </c>
      <c r="S135" s="296" t="s">
        <v>5369</v>
      </c>
      <c r="T135" s="45">
        <v>0</v>
      </c>
      <c r="U135" s="45"/>
      <c r="V135" s="46">
        <v>0</v>
      </c>
      <c r="W135" s="297"/>
      <c r="X135" s="46">
        <v>0</v>
      </c>
      <c r="Y135" s="297"/>
    </row>
    <row r="136" spans="1:25" ht="240" x14ac:dyDescent="0.25">
      <c r="A136" s="564" t="s">
        <v>590</v>
      </c>
      <c r="B136" s="564"/>
      <c r="C136" s="564"/>
      <c r="D136" s="564"/>
      <c r="E136" s="754" t="s">
        <v>6990</v>
      </c>
      <c r="F136" s="450" t="s">
        <v>290</v>
      </c>
      <c r="G136" s="12" t="s">
        <v>265</v>
      </c>
      <c r="H136" s="12" t="s">
        <v>291</v>
      </c>
      <c r="I136" s="12" t="s">
        <v>267</v>
      </c>
      <c r="J136" s="60">
        <v>50</v>
      </c>
      <c r="K136" s="41" t="s">
        <v>3016</v>
      </c>
      <c r="L136" s="60">
        <v>50</v>
      </c>
      <c r="M136" s="50"/>
      <c r="N136" s="65">
        <v>50</v>
      </c>
      <c r="O136" s="50"/>
      <c r="P136" s="65">
        <v>50</v>
      </c>
      <c r="Q136" s="60"/>
      <c r="R136" s="60">
        <v>50</v>
      </c>
      <c r="S136" s="45"/>
      <c r="T136" s="45"/>
      <c r="U136" s="45"/>
      <c r="V136" s="46"/>
      <c r="W136" s="41"/>
      <c r="X136" s="46"/>
      <c r="Y136" s="45"/>
    </row>
    <row r="137" spans="1:25" ht="195" x14ac:dyDescent="0.25">
      <c r="A137" s="564" t="s">
        <v>591</v>
      </c>
      <c r="B137" s="564"/>
      <c r="C137" s="564"/>
      <c r="D137" s="564"/>
      <c r="E137" s="754" t="s">
        <v>6992</v>
      </c>
      <c r="F137" s="450" t="s">
        <v>268</v>
      </c>
      <c r="G137" s="12" t="s">
        <v>269</v>
      </c>
      <c r="H137" s="12" t="s">
        <v>270</v>
      </c>
      <c r="I137" s="12" t="s">
        <v>271</v>
      </c>
      <c r="J137" s="60">
        <v>0</v>
      </c>
      <c r="K137" s="41" t="s">
        <v>3017</v>
      </c>
      <c r="L137" s="60">
        <v>0</v>
      </c>
      <c r="M137" s="41"/>
      <c r="N137" s="60">
        <v>0</v>
      </c>
      <c r="O137" s="41"/>
      <c r="P137" s="60">
        <v>0</v>
      </c>
      <c r="Q137" s="60"/>
      <c r="R137" s="60">
        <v>0</v>
      </c>
      <c r="S137" s="41"/>
      <c r="T137" s="45"/>
      <c r="U137" s="45"/>
      <c r="V137" s="46"/>
      <c r="W137" s="41"/>
      <c r="X137" s="46"/>
      <c r="Y137" s="45"/>
    </row>
    <row r="138" spans="1:25" ht="165" x14ac:dyDescent="0.25">
      <c r="A138" s="564" t="s">
        <v>592</v>
      </c>
      <c r="B138" s="564"/>
      <c r="C138" s="564"/>
      <c r="D138" s="564"/>
      <c r="E138" s="754" t="s">
        <v>6993</v>
      </c>
      <c r="F138" s="450" t="s">
        <v>272</v>
      </c>
      <c r="G138" s="12" t="s">
        <v>273</v>
      </c>
      <c r="H138" s="12" t="s">
        <v>274</v>
      </c>
      <c r="I138" s="12" t="s">
        <v>275</v>
      </c>
      <c r="J138" s="60">
        <v>50</v>
      </c>
      <c r="K138" s="41"/>
      <c r="L138" s="60">
        <v>50</v>
      </c>
      <c r="M138" s="41"/>
      <c r="N138" s="60">
        <v>50</v>
      </c>
      <c r="O138" s="41"/>
      <c r="P138" s="60">
        <v>50</v>
      </c>
      <c r="Q138" s="60"/>
      <c r="R138" s="60">
        <v>50</v>
      </c>
      <c r="S138" s="41"/>
      <c r="T138" s="45"/>
      <c r="U138" s="45"/>
      <c r="V138" s="46"/>
      <c r="W138" s="41"/>
      <c r="X138" s="46"/>
      <c r="Y138" s="45"/>
    </row>
    <row r="139" spans="1:25" ht="120" x14ac:dyDescent="0.25">
      <c r="A139" s="564" t="s">
        <v>593</v>
      </c>
      <c r="B139" s="564"/>
      <c r="C139" s="564"/>
      <c r="D139" s="564"/>
      <c r="E139" s="754" t="s">
        <v>6994</v>
      </c>
      <c r="F139" s="450" t="s">
        <v>276</v>
      </c>
      <c r="G139" s="12" t="s">
        <v>277</v>
      </c>
      <c r="H139" s="12" t="s">
        <v>278</v>
      </c>
      <c r="I139" s="12" t="s">
        <v>5119</v>
      </c>
      <c r="J139" s="60">
        <v>0</v>
      </c>
      <c r="K139" s="41"/>
      <c r="L139" s="60">
        <v>0</v>
      </c>
      <c r="M139" s="41"/>
      <c r="N139" s="60">
        <v>0</v>
      </c>
      <c r="O139" s="41"/>
      <c r="P139" s="60">
        <v>0</v>
      </c>
      <c r="Q139" s="60"/>
      <c r="R139" s="60">
        <v>0</v>
      </c>
      <c r="S139" s="41"/>
      <c r="T139" s="45"/>
      <c r="U139" s="45"/>
      <c r="V139" s="46"/>
      <c r="W139" s="41"/>
      <c r="X139" s="46"/>
      <c r="Y139" s="45"/>
    </row>
    <row r="140" spans="1:25" s="6" customFormat="1" ht="138" customHeight="1" x14ac:dyDescent="0.25">
      <c r="A140" s="28"/>
      <c r="B140" s="28"/>
      <c r="C140" s="750" t="s">
        <v>594</v>
      </c>
      <c r="D140" s="28"/>
      <c r="E140" s="1023"/>
      <c r="F140" s="762" t="s">
        <v>531</v>
      </c>
      <c r="G140" s="751"/>
      <c r="H140" s="751"/>
      <c r="I140" s="751"/>
      <c r="J140" s="75">
        <f>AVERAGE(J141:J145)</f>
        <v>0</v>
      </c>
      <c r="K140" s="44"/>
      <c r="L140" s="75">
        <f>AVERAGE(L141:L145)</f>
        <v>0</v>
      </c>
      <c r="M140" s="67"/>
      <c r="N140" s="75">
        <f>AVERAGE(N141:N145)</f>
        <v>10</v>
      </c>
      <c r="O140" s="67"/>
      <c r="P140" s="75">
        <f>AVERAGE(P141:P145)</f>
        <v>10</v>
      </c>
      <c r="Q140" s="67"/>
      <c r="R140" s="75">
        <f>AVERAGE(R141:R145)</f>
        <v>10</v>
      </c>
      <c r="S140" s="67"/>
      <c r="T140" s="75">
        <f>AVERAGE(T141:T145)</f>
        <v>0</v>
      </c>
      <c r="U140" s="67"/>
      <c r="V140" s="75">
        <f>AVERAGE(V141:V145)</f>
        <v>0</v>
      </c>
      <c r="W140" s="44"/>
      <c r="X140" s="75">
        <f>AVERAGE(X141:X145)</f>
        <v>0</v>
      </c>
      <c r="Y140" s="67"/>
    </row>
    <row r="141" spans="1:25" ht="240" x14ac:dyDescent="0.25">
      <c r="A141" s="564">
        <v>75</v>
      </c>
      <c r="B141" s="564"/>
      <c r="C141" s="564"/>
      <c r="D141" s="754" t="s">
        <v>309</v>
      </c>
      <c r="E141" s="754"/>
      <c r="F141" s="450" t="s">
        <v>292</v>
      </c>
      <c r="G141" s="12" t="s">
        <v>51</v>
      </c>
      <c r="H141" s="12" t="s">
        <v>52</v>
      </c>
      <c r="I141" s="12" t="s">
        <v>53</v>
      </c>
      <c r="J141" s="60">
        <v>0</v>
      </c>
      <c r="K141" s="298"/>
      <c r="L141" s="60">
        <v>0</v>
      </c>
      <c r="M141" s="41" t="s">
        <v>5370</v>
      </c>
      <c r="N141" s="60">
        <v>50</v>
      </c>
      <c r="O141" s="41"/>
      <c r="P141" s="60">
        <v>50</v>
      </c>
      <c r="Q141" s="41"/>
      <c r="R141" s="65">
        <v>50</v>
      </c>
      <c r="S141" s="298" t="s">
        <v>3018</v>
      </c>
      <c r="T141" s="65">
        <v>0</v>
      </c>
      <c r="U141" s="50"/>
      <c r="V141" s="60">
        <v>0</v>
      </c>
      <c r="W141" s="41"/>
      <c r="X141" s="60">
        <v>0</v>
      </c>
      <c r="Y141" s="45"/>
    </row>
    <row r="142" spans="1:25" ht="180" x14ac:dyDescent="0.25">
      <c r="A142" s="564">
        <v>76</v>
      </c>
      <c r="B142" s="564"/>
      <c r="C142" s="564"/>
      <c r="D142" s="754" t="s">
        <v>310</v>
      </c>
      <c r="E142" s="754"/>
      <c r="F142" s="450" t="s">
        <v>293</v>
      </c>
      <c r="G142" s="12" t="s">
        <v>294</v>
      </c>
      <c r="H142" s="12" t="s">
        <v>295</v>
      </c>
      <c r="I142" s="12" t="s">
        <v>296</v>
      </c>
      <c r="J142" s="60">
        <v>0</v>
      </c>
      <c r="K142" s="41"/>
      <c r="L142" s="60">
        <v>0</v>
      </c>
      <c r="M142" s="41"/>
      <c r="N142" s="60">
        <v>0</v>
      </c>
      <c r="O142" s="41"/>
      <c r="P142" s="60">
        <v>0</v>
      </c>
      <c r="Q142" s="41"/>
      <c r="R142" s="60">
        <v>0</v>
      </c>
      <c r="S142" s="41"/>
      <c r="T142" s="60">
        <v>0</v>
      </c>
      <c r="U142" s="41"/>
      <c r="V142" s="60">
        <v>0</v>
      </c>
      <c r="W142" s="768"/>
      <c r="X142" s="60">
        <v>0</v>
      </c>
      <c r="Y142" s="41"/>
    </row>
    <row r="143" spans="1:25" ht="180" x14ac:dyDescent="0.25">
      <c r="A143" s="564">
        <v>77</v>
      </c>
      <c r="B143" s="564"/>
      <c r="C143" s="564"/>
      <c r="D143" s="754" t="s">
        <v>311</v>
      </c>
      <c r="E143" s="754"/>
      <c r="F143" s="450" t="s">
        <v>297</v>
      </c>
      <c r="G143" s="12" t="s">
        <v>298</v>
      </c>
      <c r="H143" s="12" t="s">
        <v>299</v>
      </c>
      <c r="I143" s="12" t="s">
        <v>296</v>
      </c>
      <c r="J143" s="60">
        <v>0</v>
      </c>
      <c r="K143" s="41"/>
      <c r="L143" s="60">
        <v>0</v>
      </c>
      <c r="M143" s="41"/>
      <c r="N143" s="60">
        <v>0</v>
      </c>
      <c r="O143" s="41"/>
      <c r="P143" s="60">
        <v>0</v>
      </c>
      <c r="Q143" s="41"/>
      <c r="R143" s="60">
        <v>0</v>
      </c>
      <c r="S143" s="41"/>
      <c r="T143" s="60">
        <v>0</v>
      </c>
      <c r="U143" s="41"/>
      <c r="V143" s="60">
        <v>0</v>
      </c>
      <c r="W143" s="41"/>
      <c r="X143" s="60">
        <v>0</v>
      </c>
      <c r="Y143" s="41"/>
    </row>
    <row r="144" spans="1:25" ht="180" x14ac:dyDescent="0.25">
      <c r="A144" s="564">
        <v>78</v>
      </c>
      <c r="B144" s="564"/>
      <c r="C144" s="564"/>
      <c r="D144" s="754" t="s">
        <v>312</v>
      </c>
      <c r="E144" s="754"/>
      <c r="F144" s="450" t="s">
        <v>300</v>
      </c>
      <c r="G144" s="12" t="s">
        <v>301</v>
      </c>
      <c r="H144" s="12" t="s">
        <v>302</v>
      </c>
      <c r="I144" s="12" t="s">
        <v>296</v>
      </c>
      <c r="J144" s="60">
        <v>0</v>
      </c>
      <c r="K144" s="41"/>
      <c r="L144" s="60">
        <v>0</v>
      </c>
      <c r="M144" s="41"/>
      <c r="N144" s="60">
        <v>0</v>
      </c>
      <c r="O144" s="41"/>
      <c r="P144" s="60">
        <v>0</v>
      </c>
      <c r="Q144" s="41"/>
      <c r="R144" s="60">
        <v>0</v>
      </c>
      <c r="S144" s="41"/>
      <c r="T144" s="60">
        <v>0</v>
      </c>
      <c r="U144" s="41"/>
      <c r="V144" s="60">
        <v>0</v>
      </c>
      <c r="W144" s="41"/>
      <c r="X144" s="60">
        <v>0</v>
      </c>
      <c r="Y144" s="41"/>
    </row>
    <row r="145" spans="1:25" ht="180" x14ac:dyDescent="0.25">
      <c r="A145" s="564">
        <v>79</v>
      </c>
      <c r="B145" s="564"/>
      <c r="C145" s="564"/>
      <c r="D145" s="754" t="s">
        <v>313</v>
      </c>
      <c r="E145" s="754"/>
      <c r="F145" s="450" t="s">
        <v>303</v>
      </c>
      <c r="G145" s="12" t="s">
        <v>301</v>
      </c>
      <c r="H145" s="12" t="s">
        <v>302</v>
      </c>
      <c r="I145" s="12" t="s">
        <v>296</v>
      </c>
      <c r="J145" s="60">
        <v>0</v>
      </c>
      <c r="K145" s="41"/>
      <c r="L145" s="60">
        <v>0</v>
      </c>
      <c r="M145" s="41"/>
      <c r="N145" s="60">
        <v>0</v>
      </c>
      <c r="O145" s="41"/>
      <c r="P145" s="60">
        <v>0</v>
      </c>
      <c r="Q145" s="41"/>
      <c r="R145" s="60">
        <v>0</v>
      </c>
      <c r="S145" s="41"/>
      <c r="T145" s="60">
        <v>0</v>
      </c>
      <c r="U145" s="41"/>
      <c r="V145" s="60">
        <v>0</v>
      </c>
      <c r="W145" s="41"/>
      <c r="X145" s="60">
        <v>0</v>
      </c>
      <c r="Y145" s="41"/>
    </row>
    <row r="146" spans="1:25" s="26" customFormat="1" ht="60" x14ac:dyDescent="0.25">
      <c r="A146" s="28"/>
      <c r="B146" s="750" t="s">
        <v>595</v>
      </c>
      <c r="C146" s="28"/>
      <c r="D146" s="28"/>
      <c r="E146" s="28"/>
      <c r="F146" s="502" t="s">
        <v>5048</v>
      </c>
      <c r="G146" s="765"/>
      <c r="H146" s="765"/>
      <c r="I146" s="765"/>
      <c r="J146" s="75">
        <f>AVERAGE(J147,J152,J163,J172)</f>
        <v>53.720238095238095</v>
      </c>
      <c r="K146" s="67"/>
      <c r="L146" s="75">
        <f>AVERAGE(L147,L152,L163,L172)</f>
        <v>50.148809523809518</v>
      </c>
      <c r="M146" s="67"/>
      <c r="N146" s="75">
        <f>AVERAGE(N147,N152,N163,N172)</f>
        <v>50.148809523809518</v>
      </c>
      <c r="O146" s="67"/>
      <c r="P146" s="75">
        <f>AVERAGE(P147,P152,P163,P172)</f>
        <v>50.148809523809518</v>
      </c>
      <c r="Q146" s="67"/>
      <c r="R146" s="75">
        <f>AVERAGE(R147,R152,R163,R172)</f>
        <v>50.148809523809518</v>
      </c>
      <c r="S146" s="67"/>
      <c r="T146" s="75">
        <f>AVERAGE(T147,T152,T163,T172)</f>
        <v>50.148809523809518</v>
      </c>
      <c r="U146" s="67"/>
      <c r="V146" s="75">
        <f>AVERAGE(V147,V152,V163,V172)</f>
        <v>50.148809523809518</v>
      </c>
      <c r="W146" s="44"/>
      <c r="X146" s="75">
        <f>AVERAGE(X147,X152,X163,X172)</f>
        <v>49.553571428571431</v>
      </c>
      <c r="Y146" s="67"/>
    </row>
    <row r="147" spans="1:25" s="26" customFormat="1" ht="45" x14ac:dyDescent="0.25">
      <c r="A147" s="28"/>
      <c r="B147" s="28"/>
      <c r="C147" s="750" t="s">
        <v>596</v>
      </c>
      <c r="D147" s="28"/>
      <c r="E147" s="28"/>
      <c r="F147" s="502" t="s">
        <v>5049</v>
      </c>
      <c r="G147" s="769"/>
      <c r="H147" s="769"/>
      <c r="I147" s="769"/>
      <c r="J147" s="75">
        <f>AVERAGE(J148:J151)</f>
        <v>62.5</v>
      </c>
      <c r="K147" s="67"/>
      <c r="L147" s="75">
        <f>AVERAGE(L148:L151)</f>
        <v>62.5</v>
      </c>
      <c r="M147" s="67"/>
      <c r="N147" s="75">
        <f>AVERAGE(N148:N151)</f>
        <v>62.5</v>
      </c>
      <c r="O147" s="67"/>
      <c r="P147" s="75">
        <f>AVERAGE(P148:P151)</f>
        <v>62.5</v>
      </c>
      <c r="Q147" s="67"/>
      <c r="R147" s="75">
        <f>AVERAGE(R148:R151)</f>
        <v>62.5</v>
      </c>
      <c r="S147" s="67"/>
      <c r="T147" s="75">
        <f>AVERAGE(T148:T151)</f>
        <v>62.5</v>
      </c>
      <c r="U147" s="67"/>
      <c r="V147" s="75">
        <f>AVERAGE(V148:V151)</f>
        <v>62.5</v>
      </c>
      <c r="W147" s="44"/>
      <c r="X147" s="75">
        <f>AVERAGE(X148:X151)</f>
        <v>62.5</v>
      </c>
      <c r="Y147" s="67"/>
    </row>
    <row r="148" spans="1:25" ht="17.25" x14ac:dyDescent="0.25">
      <c r="A148" s="564">
        <v>80</v>
      </c>
      <c r="B148" s="564"/>
      <c r="C148" s="564"/>
      <c r="D148" s="754" t="s">
        <v>355</v>
      </c>
      <c r="E148" s="754"/>
      <c r="F148" s="450" t="s">
        <v>314</v>
      </c>
      <c r="G148" s="12" t="s">
        <v>315</v>
      </c>
      <c r="H148" s="12" t="s">
        <v>316</v>
      </c>
      <c r="I148" s="12" t="s">
        <v>317</v>
      </c>
      <c r="J148" s="62">
        <v>50</v>
      </c>
      <c r="K148" s="150" t="s">
        <v>316</v>
      </c>
      <c r="L148" s="62">
        <v>50</v>
      </c>
      <c r="M148" s="58"/>
      <c r="N148" s="62">
        <v>50</v>
      </c>
      <c r="O148" s="58"/>
      <c r="P148" s="62">
        <v>50</v>
      </c>
      <c r="Q148" s="58"/>
      <c r="R148" s="62">
        <v>50</v>
      </c>
      <c r="S148" s="58"/>
      <c r="T148" s="62">
        <v>50</v>
      </c>
      <c r="U148" s="58"/>
      <c r="V148" s="62">
        <v>50</v>
      </c>
      <c r="W148" s="40"/>
      <c r="X148" s="62">
        <v>50</v>
      </c>
      <c r="Y148" s="166"/>
    </row>
    <row r="149" spans="1:25" ht="195" x14ac:dyDescent="0.25">
      <c r="A149" s="564">
        <v>81</v>
      </c>
      <c r="B149" s="564"/>
      <c r="C149" s="564"/>
      <c r="D149" s="754" t="s">
        <v>356</v>
      </c>
      <c r="E149" s="754"/>
      <c r="F149" s="450" t="s">
        <v>318</v>
      </c>
      <c r="G149" s="12" t="s">
        <v>319</v>
      </c>
      <c r="H149" s="12" t="s">
        <v>320</v>
      </c>
      <c r="I149" s="12" t="s">
        <v>321</v>
      </c>
      <c r="J149" s="62">
        <v>100</v>
      </c>
      <c r="K149" s="150" t="s">
        <v>3019</v>
      </c>
      <c r="L149" s="62">
        <v>100</v>
      </c>
      <c r="M149" s="47"/>
      <c r="N149" s="62">
        <v>100</v>
      </c>
      <c r="O149" s="47"/>
      <c r="P149" s="62">
        <v>100</v>
      </c>
      <c r="Q149" s="47"/>
      <c r="R149" s="62">
        <v>100</v>
      </c>
      <c r="S149" s="47"/>
      <c r="T149" s="62">
        <v>100</v>
      </c>
      <c r="U149" s="47"/>
      <c r="V149" s="62">
        <v>100</v>
      </c>
      <c r="W149" s="40"/>
      <c r="X149" s="62">
        <v>100</v>
      </c>
      <c r="Y149" s="165"/>
    </row>
    <row r="150" spans="1:25" ht="135" x14ac:dyDescent="0.25">
      <c r="A150" s="564">
        <v>82</v>
      </c>
      <c r="B150" s="564"/>
      <c r="C150" s="564"/>
      <c r="D150" s="754" t="s">
        <v>357</v>
      </c>
      <c r="E150" s="754"/>
      <c r="F150" s="450" t="s">
        <v>322</v>
      </c>
      <c r="G150" s="12" t="s">
        <v>323</v>
      </c>
      <c r="H150" s="12" t="s">
        <v>324</v>
      </c>
      <c r="I150" s="12" t="s">
        <v>325</v>
      </c>
      <c r="J150" s="62">
        <v>50</v>
      </c>
      <c r="K150" s="83" t="s">
        <v>3020</v>
      </c>
      <c r="L150" s="62">
        <v>50</v>
      </c>
      <c r="M150" s="58"/>
      <c r="N150" s="62">
        <v>50</v>
      </c>
      <c r="O150" s="58"/>
      <c r="P150" s="62">
        <v>50</v>
      </c>
      <c r="Q150" s="58"/>
      <c r="R150" s="62">
        <v>50</v>
      </c>
      <c r="S150" s="58"/>
      <c r="T150" s="62">
        <v>50</v>
      </c>
      <c r="U150" s="58"/>
      <c r="V150" s="62">
        <v>50</v>
      </c>
      <c r="W150" s="40"/>
      <c r="X150" s="62">
        <v>50</v>
      </c>
      <c r="Y150" s="166"/>
    </row>
    <row r="151" spans="1:25" ht="60" x14ac:dyDescent="0.25">
      <c r="A151" s="564">
        <v>83</v>
      </c>
      <c r="B151" s="564"/>
      <c r="C151" s="564"/>
      <c r="D151" s="754" t="s">
        <v>358</v>
      </c>
      <c r="E151" s="754"/>
      <c r="F151" s="450" t="s">
        <v>326</v>
      </c>
      <c r="G151" s="12" t="s">
        <v>327</v>
      </c>
      <c r="H151" s="12" t="s">
        <v>328</v>
      </c>
      <c r="I151" s="12" t="s">
        <v>329</v>
      </c>
      <c r="J151" s="62">
        <v>50</v>
      </c>
      <c r="K151" s="58"/>
      <c r="L151" s="62">
        <v>50</v>
      </c>
      <c r="M151" s="58"/>
      <c r="N151" s="62">
        <v>50</v>
      </c>
      <c r="O151" s="58"/>
      <c r="P151" s="62">
        <v>50</v>
      </c>
      <c r="Q151" s="58"/>
      <c r="R151" s="62">
        <v>50</v>
      </c>
      <c r="S151" s="58"/>
      <c r="T151" s="62">
        <v>50</v>
      </c>
      <c r="U151" s="58"/>
      <c r="V151" s="62">
        <v>50</v>
      </c>
      <c r="W151" s="40"/>
      <c r="X151" s="62">
        <v>50</v>
      </c>
      <c r="Y151" s="166"/>
    </row>
    <row r="152" spans="1:25" s="26" customFormat="1" ht="99.75" customHeight="1" x14ac:dyDescent="0.25">
      <c r="A152" s="28"/>
      <c r="B152" s="28"/>
      <c r="C152" s="750" t="s">
        <v>597</v>
      </c>
      <c r="D152" s="28"/>
      <c r="E152" s="1023"/>
      <c r="F152" s="762" t="s">
        <v>5120</v>
      </c>
      <c r="G152" s="751"/>
      <c r="H152" s="751"/>
      <c r="I152" s="751"/>
      <c r="J152" s="75">
        <f>AVERAGE(J153,J161:J162)</f>
        <v>2.3809523809523809</v>
      </c>
      <c r="K152" s="44"/>
      <c r="L152" s="75">
        <f>AVERAGE(L153,L161:L162)</f>
        <v>4.7619047619047619</v>
      </c>
      <c r="M152" s="67"/>
      <c r="N152" s="75">
        <f>AVERAGE(N153,N161:N162)</f>
        <v>4.7619047619047619</v>
      </c>
      <c r="O152" s="67"/>
      <c r="P152" s="75">
        <f>AVERAGE(P153,P161:P162)</f>
        <v>4.7619047619047619</v>
      </c>
      <c r="Q152" s="67"/>
      <c r="R152" s="75">
        <f>AVERAGE(R153,R161:R162)</f>
        <v>4.7619047619047619</v>
      </c>
      <c r="S152" s="67"/>
      <c r="T152" s="75">
        <f>AVERAGE(T153,T161:T162)</f>
        <v>4.7619047619047619</v>
      </c>
      <c r="U152" s="67"/>
      <c r="V152" s="75">
        <f>AVERAGE(V153,V161:V162)</f>
        <v>4.7619047619047619</v>
      </c>
      <c r="W152" s="44"/>
      <c r="X152" s="75">
        <f>AVERAGE(X153,X161:X162)</f>
        <v>2.3809523809523809</v>
      </c>
      <c r="Y152" s="67"/>
    </row>
    <row r="153" spans="1:25" s="52" customFormat="1" ht="99.75" customHeight="1" x14ac:dyDescent="0.25">
      <c r="A153" s="31">
        <v>84</v>
      </c>
      <c r="B153" s="31"/>
      <c r="C153" s="758"/>
      <c r="D153" s="763" t="s">
        <v>7002</v>
      </c>
      <c r="E153" s="763"/>
      <c r="F153" s="764" t="s">
        <v>635</v>
      </c>
      <c r="G153" s="30"/>
      <c r="H153" s="30"/>
      <c r="I153" s="30"/>
      <c r="J153" s="61">
        <f>AVERAGE(J154:J160)</f>
        <v>7.1428571428571432</v>
      </c>
      <c r="K153" s="43"/>
      <c r="L153" s="61">
        <f>AVERAGE(L154:L160)</f>
        <v>14.285714285714286</v>
      </c>
      <c r="M153" s="69"/>
      <c r="N153" s="61">
        <f>AVERAGE(N154:N160)</f>
        <v>14.285714285714286</v>
      </c>
      <c r="O153" s="69"/>
      <c r="P153" s="61">
        <f>AVERAGE(P154:P160)</f>
        <v>14.285714285714286</v>
      </c>
      <c r="Q153" s="69"/>
      <c r="R153" s="61">
        <f>AVERAGE(R154:R160)</f>
        <v>14.285714285714286</v>
      </c>
      <c r="S153" s="69"/>
      <c r="T153" s="61">
        <f>AVERAGE(T154:T160)</f>
        <v>14.285714285714286</v>
      </c>
      <c r="U153" s="69"/>
      <c r="V153" s="61">
        <f>AVERAGE(V154:V160)</f>
        <v>14.285714285714286</v>
      </c>
      <c r="W153" s="43"/>
      <c r="X153" s="61">
        <f>AVERAGE(X154:X160)</f>
        <v>7.1428571428571432</v>
      </c>
      <c r="Y153" s="69"/>
    </row>
    <row r="154" spans="1:25" ht="270" x14ac:dyDescent="0.25">
      <c r="A154" s="564" t="s">
        <v>5051</v>
      </c>
      <c r="B154" s="564"/>
      <c r="C154" s="564"/>
      <c r="D154" s="564"/>
      <c r="E154" s="754" t="s">
        <v>7009</v>
      </c>
      <c r="F154" s="450" t="s">
        <v>5121</v>
      </c>
      <c r="G154" s="12" t="s">
        <v>91</v>
      </c>
      <c r="H154" s="12" t="s">
        <v>92</v>
      </c>
      <c r="I154" s="12" t="s">
        <v>93</v>
      </c>
      <c r="J154" s="62">
        <v>0</v>
      </c>
      <c r="K154" s="41" t="s">
        <v>7201</v>
      </c>
      <c r="L154" s="62">
        <v>0</v>
      </c>
      <c r="M154" s="40"/>
      <c r="N154" s="62">
        <v>0</v>
      </c>
      <c r="O154" s="40"/>
      <c r="P154" s="62">
        <v>0</v>
      </c>
      <c r="Q154" s="40"/>
      <c r="R154" s="62">
        <v>0</v>
      </c>
      <c r="S154" s="41" t="s">
        <v>7201</v>
      </c>
      <c r="T154" s="62">
        <v>0</v>
      </c>
      <c r="U154" s="40"/>
      <c r="V154" s="62">
        <v>0</v>
      </c>
      <c r="W154" s="41"/>
      <c r="X154" s="62">
        <v>0</v>
      </c>
      <c r="Y154" s="40"/>
    </row>
    <row r="155" spans="1:25" ht="195" x14ac:dyDescent="0.25">
      <c r="A155" s="564" t="s">
        <v>5052</v>
      </c>
      <c r="B155" s="564"/>
      <c r="C155" s="564"/>
      <c r="D155" s="564"/>
      <c r="E155" s="754" t="s">
        <v>7010</v>
      </c>
      <c r="F155" s="450" t="s">
        <v>5115</v>
      </c>
      <c r="G155" s="12" t="s">
        <v>109</v>
      </c>
      <c r="H155" s="12" t="s">
        <v>94</v>
      </c>
      <c r="I155" s="12" t="s">
        <v>95</v>
      </c>
      <c r="J155" s="62">
        <v>0</v>
      </c>
      <c r="K155" s="41" t="s">
        <v>3021</v>
      </c>
      <c r="L155" s="46">
        <v>50</v>
      </c>
      <c r="M155" s="46"/>
      <c r="N155" s="46">
        <v>50</v>
      </c>
      <c r="O155" s="46"/>
      <c r="P155" s="46">
        <v>50</v>
      </c>
      <c r="Q155" s="46"/>
      <c r="R155" s="46">
        <v>50</v>
      </c>
      <c r="S155" s="260" t="s">
        <v>3022</v>
      </c>
      <c r="T155" s="46">
        <v>50</v>
      </c>
      <c r="U155" s="46"/>
      <c r="V155" s="46">
        <v>50</v>
      </c>
      <c r="W155" s="41"/>
      <c r="X155" s="46">
        <v>50</v>
      </c>
      <c r="Y155" s="46"/>
    </row>
    <row r="156" spans="1:25" ht="60" x14ac:dyDescent="0.25">
      <c r="A156" s="564" t="s">
        <v>5053</v>
      </c>
      <c r="B156" s="564"/>
      <c r="C156" s="564"/>
      <c r="D156" s="564"/>
      <c r="E156" s="754" t="s">
        <v>7011</v>
      </c>
      <c r="F156" s="450" t="s">
        <v>5050</v>
      </c>
      <c r="G156" s="12" t="s">
        <v>91</v>
      </c>
      <c r="H156" s="12" t="s">
        <v>98</v>
      </c>
      <c r="I156" s="12" t="s">
        <v>111</v>
      </c>
      <c r="J156" s="62">
        <v>0</v>
      </c>
      <c r="K156" s="40"/>
      <c r="L156" s="62">
        <v>0</v>
      </c>
      <c r="M156" s="40"/>
      <c r="N156" s="62">
        <v>0</v>
      </c>
      <c r="O156" s="40"/>
      <c r="P156" s="62">
        <v>0</v>
      </c>
      <c r="Q156" s="40"/>
      <c r="R156" s="62">
        <v>0</v>
      </c>
      <c r="S156" s="40"/>
      <c r="T156" s="62">
        <v>0</v>
      </c>
      <c r="U156" s="40"/>
      <c r="V156" s="62">
        <v>0</v>
      </c>
      <c r="W156" s="41"/>
      <c r="X156" s="62">
        <v>0</v>
      </c>
      <c r="Y156" s="40"/>
    </row>
    <row r="157" spans="1:25" ht="360" x14ac:dyDescent="0.25">
      <c r="A157" s="564" t="s">
        <v>5054</v>
      </c>
      <c r="B157" s="564"/>
      <c r="C157" s="564"/>
      <c r="D157" s="564"/>
      <c r="E157" s="754" t="s">
        <v>6998</v>
      </c>
      <c r="F157" s="450" t="s">
        <v>5116</v>
      </c>
      <c r="G157" s="12" t="s">
        <v>100</v>
      </c>
      <c r="H157" s="12" t="s">
        <v>101</v>
      </c>
      <c r="I157" s="12" t="s">
        <v>102</v>
      </c>
      <c r="J157" s="62">
        <v>50</v>
      </c>
      <c r="K157" s="40" t="s">
        <v>5371</v>
      </c>
      <c r="L157" s="62">
        <v>50</v>
      </c>
      <c r="M157" s="40"/>
      <c r="N157" s="62">
        <v>50</v>
      </c>
      <c r="O157" s="40"/>
      <c r="P157" s="62">
        <v>50</v>
      </c>
      <c r="Q157" s="40"/>
      <c r="R157" s="62">
        <v>50</v>
      </c>
      <c r="S157" s="299"/>
      <c r="T157" s="62">
        <v>50</v>
      </c>
      <c r="V157" s="62">
        <v>50</v>
      </c>
      <c r="W157" s="299" t="s">
        <v>5372</v>
      </c>
      <c r="X157" s="46">
        <v>0</v>
      </c>
      <c r="Y157" s="46"/>
    </row>
    <row r="158" spans="1:25" ht="180" x14ac:dyDescent="0.25">
      <c r="A158" s="564" t="s">
        <v>5055</v>
      </c>
      <c r="B158" s="564"/>
      <c r="C158" s="564"/>
      <c r="D158" s="564"/>
      <c r="E158" s="754" t="s">
        <v>6999</v>
      </c>
      <c r="F158" s="450" t="s">
        <v>112</v>
      </c>
      <c r="G158" s="12" t="s">
        <v>4881</v>
      </c>
      <c r="H158" s="12" t="s">
        <v>4882</v>
      </c>
      <c r="I158" s="12" t="s">
        <v>4883</v>
      </c>
      <c r="J158" s="62">
        <v>0</v>
      </c>
      <c r="K158" s="41" t="s">
        <v>3023</v>
      </c>
      <c r="L158" s="62">
        <v>0</v>
      </c>
      <c r="M158" s="40"/>
      <c r="N158" s="62">
        <v>0</v>
      </c>
      <c r="O158" s="40"/>
      <c r="P158" s="62">
        <v>0</v>
      </c>
      <c r="Q158" s="40"/>
      <c r="R158" s="62">
        <v>0</v>
      </c>
      <c r="S158" s="260"/>
      <c r="T158" s="62">
        <v>0</v>
      </c>
      <c r="U158" s="40"/>
      <c r="V158" s="62">
        <v>0</v>
      </c>
      <c r="W158" s="40"/>
      <c r="X158" s="62">
        <v>0</v>
      </c>
      <c r="Y158" s="40"/>
    </row>
    <row r="159" spans="1:25" ht="90" x14ac:dyDescent="0.25">
      <c r="A159" s="564" t="s">
        <v>5056</v>
      </c>
      <c r="B159" s="564"/>
      <c r="C159" s="564"/>
      <c r="D159" s="564"/>
      <c r="E159" s="754" t="s">
        <v>7000</v>
      </c>
      <c r="F159" s="450" t="s">
        <v>4884</v>
      </c>
      <c r="G159" s="12" t="s">
        <v>36</v>
      </c>
      <c r="H159" s="12" t="s">
        <v>105</v>
      </c>
      <c r="I159" s="12" t="s">
        <v>106</v>
      </c>
      <c r="J159" s="62">
        <v>0</v>
      </c>
      <c r="K159" s="260" t="s">
        <v>5373</v>
      </c>
      <c r="L159" s="62">
        <v>0</v>
      </c>
      <c r="M159" s="40"/>
      <c r="N159" s="62">
        <v>0</v>
      </c>
      <c r="O159" s="40"/>
      <c r="P159" s="62">
        <v>0</v>
      </c>
      <c r="Q159" s="40"/>
      <c r="R159" s="62">
        <v>0</v>
      </c>
      <c r="S159" s="40"/>
      <c r="T159" s="62">
        <v>0</v>
      </c>
      <c r="U159" s="40"/>
      <c r="V159" s="62">
        <v>0</v>
      </c>
      <c r="W159" s="41"/>
      <c r="X159" s="62">
        <v>0</v>
      </c>
      <c r="Y159" s="40"/>
    </row>
    <row r="160" spans="1:25" ht="45" x14ac:dyDescent="0.25">
      <c r="A160" s="564" t="s">
        <v>5057</v>
      </c>
      <c r="B160" s="564"/>
      <c r="C160" s="564"/>
      <c r="D160" s="564"/>
      <c r="E160" s="754" t="s">
        <v>7001</v>
      </c>
      <c r="F160" s="450" t="s">
        <v>330</v>
      </c>
      <c r="G160" s="12" t="s">
        <v>4885</v>
      </c>
      <c r="H160" s="12" t="s">
        <v>107</v>
      </c>
      <c r="I160" s="12" t="s">
        <v>108</v>
      </c>
      <c r="J160" s="62">
        <v>0</v>
      </c>
      <c r="K160" s="260" t="s">
        <v>3024</v>
      </c>
      <c r="L160" s="62">
        <v>0</v>
      </c>
      <c r="M160" s="40"/>
      <c r="N160" s="62">
        <v>0</v>
      </c>
      <c r="O160" s="40"/>
      <c r="P160" s="62">
        <v>0</v>
      </c>
      <c r="Q160" s="40"/>
      <c r="R160" s="62">
        <v>0</v>
      </c>
      <c r="S160" s="40"/>
      <c r="T160" s="62">
        <v>0</v>
      </c>
      <c r="U160" s="40"/>
      <c r="V160" s="62">
        <v>0</v>
      </c>
      <c r="W160" s="41"/>
      <c r="X160" s="62">
        <v>0</v>
      </c>
      <c r="Y160" s="40"/>
    </row>
    <row r="161" spans="1:25" ht="285" x14ac:dyDescent="0.25">
      <c r="A161" s="564">
        <v>85</v>
      </c>
      <c r="B161" s="564"/>
      <c r="C161" s="564"/>
      <c r="D161" s="754" t="s">
        <v>359</v>
      </c>
      <c r="E161" s="754"/>
      <c r="F161" s="450" t="s">
        <v>117</v>
      </c>
      <c r="G161" s="12" t="s">
        <v>118</v>
      </c>
      <c r="H161" s="12" t="s">
        <v>119</v>
      </c>
      <c r="I161" s="12" t="s">
        <v>120</v>
      </c>
      <c r="J161" s="62">
        <v>0</v>
      </c>
      <c r="K161" s="41" t="s">
        <v>3025</v>
      </c>
      <c r="L161" s="62">
        <v>0</v>
      </c>
      <c r="M161" s="40"/>
      <c r="N161" s="62">
        <v>0</v>
      </c>
      <c r="O161" s="40"/>
      <c r="P161" s="62">
        <v>0</v>
      </c>
      <c r="Q161" s="40"/>
      <c r="R161" s="62">
        <v>0</v>
      </c>
      <c r="S161" s="40"/>
      <c r="T161" s="62">
        <v>0</v>
      </c>
      <c r="U161" s="40"/>
      <c r="V161" s="62">
        <v>0</v>
      </c>
      <c r="W161" s="40"/>
      <c r="X161" s="62">
        <v>0</v>
      </c>
      <c r="Y161" s="40"/>
    </row>
    <row r="162" spans="1:25" ht="75" x14ac:dyDescent="0.25">
      <c r="A162" s="564">
        <v>86</v>
      </c>
      <c r="B162" s="564"/>
      <c r="C162" s="564"/>
      <c r="D162" s="754" t="s">
        <v>360</v>
      </c>
      <c r="E162" s="754"/>
      <c r="F162" s="450" t="s">
        <v>125</v>
      </c>
      <c r="G162" s="12" t="s">
        <v>103</v>
      </c>
      <c r="H162" s="12" t="s">
        <v>331</v>
      </c>
      <c r="I162" s="12" t="s">
        <v>127</v>
      </c>
      <c r="J162" s="62">
        <v>0</v>
      </c>
      <c r="K162" s="40" t="s">
        <v>4951</v>
      </c>
      <c r="L162" s="62">
        <v>0</v>
      </c>
      <c r="M162" s="40"/>
      <c r="N162" s="62">
        <v>0</v>
      </c>
      <c r="O162" s="40"/>
      <c r="P162" s="62">
        <v>0</v>
      </c>
      <c r="Q162" s="40"/>
      <c r="R162" s="62">
        <v>0</v>
      </c>
      <c r="S162" s="40"/>
      <c r="T162" s="62">
        <v>0</v>
      </c>
      <c r="U162" s="40"/>
      <c r="V162" s="62">
        <v>0</v>
      </c>
      <c r="W162" s="40"/>
      <c r="X162" s="62">
        <v>0</v>
      </c>
      <c r="Y162" s="40"/>
    </row>
    <row r="163" spans="1:25" s="6" customFormat="1" ht="95.25" customHeight="1" x14ac:dyDescent="0.25">
      <c r="A163" s="28"/>
      <c r="B163" s="28"/>
      <c r="C163" s="750" t="s">
        <v>566</v>
      </c>
      <c r="D163" s="28"/>
      <c r="E163" s="1023"/>
      <c r="F163" s="762" t="s">
        <v>5020</v>
      </c>
      <c r="G163" s="751"/>
      <c r="H163" s="751"/>
      <c r="I163" s="751"/>
      <c r="J163" s="75">
        <f>AVERAGE(J164:J171)</f>
        <v>50</v>
      </c>
      <c r="K163" s="44"/>
      <c r="L163" s="75">
        <f>AVERAGE(L164:L171)</f>
        <v>50</v>
      </c>
      <c r="M163" s="67"/>
      <c r="N163" s="75">
        <f>AVERAGE(N164:N171)</f>
        <v>50</v>
      </c>
      <c r="O163" s="67"/>
      <c r="P163" s="75">
        <f>AVERAGE(P164:P171)</f>
        <v>50</v>
      </c>
      <c r="Q163" s="67"/>
      <c r="R163" s="75">
        <f>AVERAGE(R164:R171)</f>
        <v>50</v>
      </c>
      <c r="S163" s="67"/>
      <c r="T163" s="75">
        <f>AVERAGE(T164:T171)</f>
        <v>50</v>
      </c>
      <c r="U163" s="67"/>
      <c r="V163" s="75">
        <f>AVERAGE(V164:V171)</f>
        <v>50</v>
      </c>
      <c r="W163" s="44"/>
      <c r="X163" s="75">
        <f>AVERAGE(X164:X171)</f>
        <v>50</v>
      </c>
      <c r="Y163" s="67"/>
    </row>
    <row r="164" spans="1:25" ht="60" x14ac:dyDescent="0.25">
      <c r="A164" s="564">
        <v>87</v>
      </c>
      <c r="B164" s="564"/>
      <c r="C164" s="564"/>
      <c r="D164" s="754" t="s">
        <v>128</v>
      </c>
      <c r="E164" s="754"/>
      <c r="F164" s="450" t="s">
        <v>121</v>
      </c>
      <c r="G164" s="12" t="s">
        <v>122</v>
      </c>
      <c r="H164" s="12" t="s">
        <v>123</v>
      </c>
      <c r="I164" s="12" t="s">
        <v>124</v>
      </c>
      <c r="J164" s="62">
        <v>50</v>
      </c>
      <c r="K164" s="58"/>
      <c r="L164" s="62">
        <v>50</v>
      </c>
      <c r="M164" s="58"/>
      <c r="N164" s="62">
        <v>50</v>
      </c>
      <c r="O164" s="58"/>
      <c r="P164" s="62">
        <v>50</v>
      </c>
      <c r="Q164" s="58"/>
      <c r="R164" s="62">
        <v>50</v>
      </c>
      <c r="S164" s="58"/>
      <c r="T164" s="62">
        <v>50</v>
      </c>
      <c r="U164" s="58"/>
      <c r="V164" s="62">
        <v>50</v>
      </c>
      <c r="W164" s="40"/>
      <c r="X164" s="62">
        <v>50</v>
      </c>
      <c r="Y164" s="166"/>
    </row>
    <row r="165" spans="1:25" ht="34.5" x14ac:dyDescent="0.25">
      <c r="A165" s="564">
        <v>88</v>
      </c>
      <c r="B165" s="564"/>
      <c r="C165" s="564"/>
      <c r="D165" s="754" t="s">
        <v>361</v>
      </c>
      <c r="E165" s="754"/>
      <c r="F165" s="450" t="s">
        <v>132</v>
      </c>
      <c r="G165" s="12" t="s">
        <v>317</v>
      </c>
      <c r="H165" s="12" t="s">
        <v>316</v>
      </c>
      <c r="I165" s="12" t="s">
        <v>315</v>
      </c>
      <c r="J165" s="46">
        <v>50</v>
      </c>
      <c r="K165" s="40" t="s">
        <v>4983</v>
      </c>
      <c r="L165" s="46">
        <v>50</v>
      </c>
      <c r="M165" s="40"/>
      <c r="N165" s="46">
        <v>50</v>
      </c>
      <c r="O165" s="40"/>
      <c r="P165" s="46">
        <v>50</v>
      </c>
      <c r="Q165" s="40"/>
      <c r="R165" s="46">
        <v>50</v>
      </c>
      <c r="S165" s="40"/>
      <c r="T165" s="46">
        <v>50</v>
      </c>
      <c r="U165" s="40"/>
      <c r="V165" s="46">
        <v>50</v>
      </c>
      <c r="W165" s="40"/>
      <c r="X165" s="46">
        <v>50</v>
      </c>
      <c r="Y165" s="40"/>
    </row>
    <row r="166" spans="1:25" ht="45" x14ac:dyDescent="0.25">
      <c r="A166" s="564">
        <v>89</v>
      </c>
      <c r="B166" s="564"/>
      <c r="C166" s="564"/>
      <c r="D166" s="754" t="s">
        <v>332</v>
      </c>
      <c r="E166" s="754"/>
      <c r="F166" s="450" t="s">
        <v>332</v>
      </c>
      <c r="G166" s="12" t="s">
        <v>333</v>
      </c>
      <c r="H166" s="12" t="s">
        <v>334</v>
      </c>
      <c r="I166" s="12" t="s">
        <v>335</v>
      </c>
      <c r="J166" s="46">
        <v>50</v>
      </c>
      <c r="K166" s="40"/>
      <c r="L166" s="46">
        <v>50</v>
      </c>
      <c r="M166" s="40"/>
      <c r="N166" s="46">
        <v>50</v>
      </c>
      <c r="O166" s="40"/>
      <c r="P166" s="46">
        <v>50</v>
      </c>
      <c r="Q166" s="40"/>
      <c r="R166" s="46">
        <v>50</v>
      </c>
      <c r="S166" s="40"/>
      <c r="T166" s="46">
        <v>50</v>
      </c>
      <c r="U166" s="40"/>
      <c r="V166" s="46">
        <v>50</v>
      </c>
      <c r="W166" s="47"/>
      <c r="X166" s="46">
        <v>50</v>
      </c>
      <c r="Y166" s="40"/>
    </row>
    <row r="167" spans="1:25" ht="75" x14ac:dyDescent="0.25">
      <c r="A167" s="564">
        <v>90</v>
      </c>
      <c r="B167" s="564"/>
      <c r="C167" s="564"/>
      <c r="D167" s="754" t="s">
        <v>362</v>
      </c>
      <c r="E167" s="754"/>
      <c r="F167" s="450" t="s">
        <v>7195</v>
      </c>
      <c r="G167" s="12" t="s">
        <v>336</v>
      </c>
      <c r="H167" s="12" t="s">
        <v>5138</v>
      </c>
      <c r="I167" s="12" t="s">
        <v>5137</v>
      </c>
      <c r="J167" s="46">
        <v>0</v>
      </c>
      <c r="K167" s="83" t="s">
        <v>3026</v>
      </c>
      <c r="L167" s="46">
        <v>0</v>
      </c>
      <c r="M167" s="40"/>
      <c r="N167" s="46">
        <v>0</v>
      </c>
      <c r="O167" s="40"/>
      <c r="P167" s="46">
        <v>0</v>
      </c>
      <c r="Q167" s="40"/>
      <c r="R167" s="46">
        <v>0</v>
      </c>
      <c r="S167" s="40"/>
      <c r="T167" s="46">
        <v>0</v>
      </c>
      <c r="U167" s="40"/>
      <c r="V167" s="46">
        <v>0</v>
      </c>
      <c r="W167" s="40"/>
      <c r="X167" s="46">
        <v>0</v>
      </c>
      <c r="Y167" s="40"/>
    </row>
    <row r="168" spans="1:25" ht="165" x14ac:dyDescent="0.25">
      <c r="A168" s="564">
        <v>91</v>
      </c>
      <c r="B168" s="564"/>
      <c r="C168" s="564"/>
      <c r="D168" s="754" t="s">
        <v>148</v>
      </c>
      <c r="E168" s="754"/>
      <c r="F168" s="450" t="s">
        <v>337</v>
      </c>
      <c r="G168" s="12" t="s">
        <v>338</v>
      </c>
      <c r="H168" s="12" t="s">
        <v>339</v>
      </c>
      <c r="I168" s="12" t="s">
        <v>340</v>
      </c>
      <c r="J168" s="46">
        <v>100</v>
      </c>
      <c r="K168" s="40"/>
      <c r="L168" s="46">
        <v>100</v>
      </c>
      <c r="M168" s="40"/>
      <c r="N168" s="46">
        <v>100</v>
      </c>
      <c r="O168" s="40"/>
      <c r="P168" s="46">
        <v>100</v>
      </c>
      <c r="Q168" s="40"/>
      <c r="R168" s="46">
        <v>100</v>
      </c>
      <c r="S168" s="40"/>
      <c r="T168" s="46">
        <v>100</v>
      </c>
      <c r="U168" s="40"/>
      <c r="V168" s="46">
        <v>100</v>
      </c>
      <c r="W168" s="40"/>
      <c r="X168" s="46">
        <v>100</v>
      </c>
      <c r="Y168" s="40"/>
    </row>
    <row r="169" spans="1:25" ht="195" x14ac:dyDescent="0.25">
      <c r="A169" s="564">
        <v>92</v>
      </c>
      <c r="B169" s="564"/>
      <c r="C169" s="564"/>
      <c r="D169" s="754" t="s">
        <v>363</v>
      </c>
      <c r="E169" s="754"/>
      <c r="F169" s="450" t="s">
        <v>341</v>
      </c>
      <c r="G169" s="12" t="s">
        <v>342</v>
      </c>
      <c r="H169" s="12" t="s">
        <v>343</v>
      </c>
      <c r="I169" s="12" t="s">
        <v>344</v>
      </c>
      <c r="J169" s="46">
        <v>50</v>
      </c>
      <c r="K169" s="32"/>
      <c r="L169" s="46">
        <v>50</v>
      </c>
      <c r="M169" s="32"/>
      <c r="N169" s="46">
        <v>50</v>
      </c>
      <c r="O169" s="32"/>
      <c r="P169" s="46">
        <v>50</v>
      </c>
      <c r="Q169" s="32"/>
      <c r="R169" s="46">
        <v>50</v>
      </c>
      <c r="S169" s="32"/>
      <c r="T169" s="46">
        <v>50</v>
      </c>
      <c r="U169" s="32"/>
      <c r="V169" s="46">
        <v>50</v>
      </c>
      <c r="W169" s="40"/>
      <c r="X169" s="46">
        <v>50</v>
      </c>
      <c r="Y169" s="300"/>
    </row>
    <row r="170" spans="1:25" ht="120" x14ac:dyDescent="0.25">
      <c r="A170" s="564">
        <v>93</v>
      </c>
      <c r="B170" s="564"/>
      <c r="C170" s="564"/>
      <c r="D170" s="754" t="s">
        <v>364</v>
      </c>
      <c r="E170" s="754"/>
      <c r="F170" s="450" t="s">
        <v>345</v>
      </c>
      <c r="G170" s="12" t="s">
        <v>346</v>
      </c>
      <c r="H170" s="12" t="s">
        <v>347</v>
      </c>
      <c r="I170" s="12" t="s">
        <v>348</v>
      </c>
      <c r="J170" s="46">
        <v>0</v>
      </c>
      <c r="K170" s="33"/>
      <c r="L170" s="46">
        <v>0</v>
      </c>
      <c r="M170" s="33"/>
      <c r="N170" s="46">
        <v>0</v>
      </c>
      <c r="O170" s="33"/>
      <c r="P170" s="46">
        <v>0</v>
      </c>
      <c r="Q170" s="33"/>
      <c r="R170" s="46">
        <v>0</v>
      </c>
      <c r="S170" s="33"/>
      <c r="T170" s="46">
        <v>0</v>
      </c>
      <c r="U170" s="33"/>
      <c r="V170" s="46">
        <v>0</v>
      </c>
      <c r="W170" s="40"/>
      <c r="X170" s="46">
        <v>0</v>
      </c>
      <c r="Y170" s="301"/>
    </row>
    <row r="171" spans="1:25" ht="120" x14ac:dyDescent="0.25">
      <c r="A171" s="564">
        <v>94</v>
      </c>
      <c r="B171" s="564"/>
      <c r="C171" s="564"/>
      <c r="D171" s="754" t="s">
        <v>150</v>
      </c>
      <c r="E171" s="754"/>
      <c r="F171" s="450" t="s">
        <v>349</v>
      </c>
      <c r="G171" s="12" t="s">
        <v>145</v>
      </c>
      <c r="H171" s="12" t="s">
        <v>146</v>
      </c>
      <c r="I171" s="12" t="s">
        <v>147</v>
      </c>
      <c r="J171" s="46">
        <v>100</v>
      </c>
      <c r="K171" s="46"/>
      <c r="L171" s="46">
        <v>100</v>
      </c>
      <c r="M171" s="46"/>
      <c r="N171" s="46">
        <v>100</v>
      </c>
      <c r="O171" s="46"/>
      <c r="P171" s="46">
        <v>100</v>
      </c>
      <c r="Q171" s="46"/>
      <c r="R171" s="46">
        <v>100</v>
      </c>
      <c r="S171" s="46"/>
      <c r="T171" s="46">
        <v>100</v>
      </c>
      <c r="U171" s="46"/>
      <c r="V171" s="46">
        <v>100</v>
      </c>
      <c r="W171" s="40"/>
      <c r="X171" s="46">
        <v>100</v>
      </c>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83.333333333333329</v>
      </c>
      <c r="M172" s="67"/>
      <c r="N172" s="75">
        <f>AVERAGE(N173:N175)</f>
        <v>83.333333333333329</v>
      </c>
      <c r="O172" s="67"/>
      <c r="P172" s="75">
        <f>AVERAGE(P173:P175)</f>
        <v>83.333333333333329</v>
      </c>
      <c r="Q172" s="67"/>
      <c r="R172" s="75">
        <f>AVERAGE(R173:R175)</f>
        <v>83.333333333333329</v>
      </c>
      <c r="S172" s="67"/>
      <c r="T172" s="75">
        <f>AVERAGE(T173:T175)</f>
        <v>83.333333333333329</v>
      </c>
      <c r="U172" s="67"/>
      <c r="V172" s="75">
        <f>AVERAGE(V173:V175)</f>
        <v>83.333333333333329</v>
      </c>
      <c r="W172" s="44"/>
      <c r="X172" s="75">
        <f>AVERAGE(X173:X175)</f>
        <v>83.333333333333329</v>
      </c>
      <c r="Y172" s="67"/>
    </row>
    <row r="173" spans="1:25" ht="330" x14ac:dyDescent="0.25">
      <c r="A173" s="564">
        <v>95</v>
      </c>
      <c r="B173" s="564"/>
      <c r="C173" s="564"/>
      <c r="D173" s="754" t="s">
        <v>365</v>
      </c>
      <c r="E173" s="754"/>
      <c r="F173" s="450" t="s">
        <v>350</v>
      </c>
      <c r="G173" s="12" t="s">
        <v>351</v>
      </c>
      <c r="H173" s="12" t="s">
        <v>352</v>
      </c>
      <c r="I173" s="12" t="s">
        <v>353</v>
      </c>
      <c r="J173" s="60">
        <v>100</v>
      </c>
      <c r="K173" s="40" t="s">
        <v>3027</v>
      </c>
      <c r="L173" s="50">
        <v>50</v>
      </c>
      <c r="M173" s="83" t="s">
        <v>3028</v>
      </c>
      <c r="N173" s="50">
        <v>50</v>
      </c>
      <c r="O173" s="50"/>
      <c r="P173" s="50">
        <v>50</v>
      </c>
      <c r="Q173" s="50"/>
      <c r="R173" s="50">
        <v>50</v>
      </c>
      <c r="S173" s="83"/>
      <c r="T173" s="50">
        <v>50</v>
      </c>
      <c r="U173" s="50"/>
      <c r="V173" s="50">
        <v>50</v>
      </c>
      <c r="W173" s="47"/>
      <c r="X173" s="50">
        <v>50</v>
      </c>
      <c r="Y173" s="50"/>
    </row>
    <row r="174" spans="1:25" ht="75" x14ac:dyDescent="0.25">
      <c r="A174" s="564">
        <v>96</v>
      </c>
      <c r="B174" s="564"/>
      <c r="C174" s="564"/>
      <c r="D174" s="754" t="s">
        <v>366</v>
      </c>
      <c r="E174" s="754"/>
      <c r="F174" s="450" t="s">
        <v>160</v>
      </c>
      <c r="G174" s="12" t="s">
        <v>58</v>
      </c>
      <c r="H174" s="12" t="s">
        <v>354</v>
      </c>
      <c r="I174" s="12" t="s">
        <v>353</v>
      </c>
      <c r="J174" s="60">
        <v>100</v>
      </c>
      <c r="K174" s="41"/>
      <c r="L174" s="60">
        <v>100</v>
      </c>
      <c r="M174" s="41"/>
      <c r="N174" s="60">
        <v>100</v>
      </c>
      <c r="O174" s="41"/>
      <c r="P174" s="60">
        <v>100</v>
      </c>
      <c r="Q174" s="41"/>
      <c r="R174" s="60">
        <v>100</v>
      </c>
      <c r="S174" s="41"/>
      <c r="T174" s="60">
        <v>100</v>
      </c>
      <c r="U174" s="41"/>
      <c r="V174" s="60">
        <v>100</v>
      </c>
      <c r="W174" s="41"/>
      <c r="X174" s="60">
        <v>100</v>
      </c>
      <c r="Y174" s="41"/>
    </row>
    <row r="175" spans="1:25" ht="45" x14ac:dyDescent="0.25">
      <c r="A175" s="564">
        <v>97</v>
      </c>
      <c r="B175" s="564"/>
      <c r="C175" s="564"/>
      <c r="D175" s="754" t="s">
        <v>66</v>
      </c>
      <c r="E175" s="754"/>
      <c r="F175" s="450" t="s">
        <v>161</v>
      </c>
      <c r="G175" s="12" t="s">
        <v>58</v>
      </c>
      <c r="H175" s="12" t="s">
        <v>354</v>
      </c>
      <c r="I175" s="12" t="s">
        <v>353</v>
      </c>
      <c r="J175" s="60">
        <v>100</v>
      </c>
      <c r="K175" s="41"/>
      <c r="L175" s="60">
        <v>100</v>
      </c>
      <c r="M175" s="41"/>
      <c r="N175" s="60">
        <v>100</v>
      </c>
      <c r="O175" s="41"/>
      <c r="P175" s="60">
        <v>100</v>
      </c>
      <c r="Q175" s="41"/>
      <c r="R175" s="60">
        <v>100</v>
      </c>
      <c r="S175" s="41"/>
      <c r="T175" s="60">
        <v>100</v>
      </c>
      <c r="U175" s="41"/>
      <c r="V175" s="60">
        <v>100</v>
      </c>
      <c r="W175" s="41"/>
      <c r="X175" s="60">
        <v>100</v>
      </c>
      <c r="Y175" s="41"/>
    </row>
    <row r="176" spans="1:25" s="26" customFormat="1" ht="130.5" customHeight="1" x14ac:dyDescent="0.25">
      <c r="A176" s="28"/>
      <c r="B176" s="750" t="s">
        <v>599</v>
      </c>
      <c r="C176" s="28"/>
      <c r="D176" s="28"/>
      <c r="E176" s="28"/>
      <c r="F176" s="502" t="s">
        <v>367</v>
      </c>
      <c r="G176" s="28"/>
      <c r="H176" s="28"/>
      <c r="I176" s="28"/>
      <c r="J176" s="75">
        <f>AVERAGE(J177,J186,J203,J212)</f>
        <v>33.958333333333329</v>
      </c>
      <c r="K176" s="72"/>
      <c r="L176" s="75">
        <f>AVERAGE(L177,L186,L203,L212)</f>
        <v>33.958333333333329</v>
      </c>
      <c r="M176" s="67"/>
      <c r="N176" s="75">
        <f>AVERAGE(N177,N186,N203,N212)</f>
        <v>56.875</v>
      </c>
      <c r="O176" s="67"/>
      <c r="P176" s="75">
        <f>AVERAGE(P177,P186,P203,P212)</f>
        <v>56.875</v>
      </c>
      <c r="Q176" s="67"/>
      <c r="R176" s="75">
        <f>AVERAGE(R177,R186,R203,R212)</f>
        <v>56.875</v>
      </c>
      <c r="S176" s="67"/>
      <c r="T176" s="75">
        <f>AVERAGE(T177,T186,T203,T212)</f>
        <v>17.291666666666668</v>
      </c>
      <c r="U176" s="67"/>
      <c r="V176" s="75">
        <f>AVERAGE(V177,V186,V203,V212)</f>
        <v>17.291666666666668</v>
      </c>
      <c r="W176" s="44"/>
      <c r="X176" s="75">
        <f>AVERAGE(X177,X186,X203,X212)</f>
        <v>17.291666666666668</v>
      </c>
      <c r="Y176" s="67"/>
    </row>
    <row r="177" spans="1:25" s="26" customFormat="1" ht="60" x14ac:dyDescent="0.25">
      <c r="A177" s="28"/>
      <c r="B177" s="28"/>
      <c r="C177" s="750" t="s">
        <v>600</v>
      </c>
      <c r="D177" s="28"/>
      <c r="E177" s="28"/>
      <c r="F177" s="502" t="s">
        <v>532</v>
      </c>
      <c r="G177" s="28"/>
      <c r="H177" s="28"/>
      <c r="I177" s="28"/>
      <c r="J177" s="75">
        <f>AVERAGE(J178:J181,J184,J185)</f>
        <v>29.166666666666668</v>
      </c>
      <c r="K177" s="67"/>
      <c r="L177" s="75">
        <f>AVERAGE(L178:L181,L184,L185)</f>
        <v>29.166666666666668</v>
      </c>
      <c r="M177" s="67"/>
      <c r="N177" s="75">
        <f>AVERAGE(N178:N181,N184,N185)</f>
        <v>70.833333333333329</v>
      </c>
      <c r="O177" s="67"/>
      <c r="P177" s="75">
        <f>AVERAGE(P178:P181,P184,P185)</f>
        <v>70.833333333333329</v>
      </c>
      <c r="Q177" s="67"/>
      <c r="R177" s="75">
        <f>AVERAGE(R178:R181,R184,R185)</f>
        <v>70.833333333333329</v>
      </c>
      <c r="S177" s="67"/>
      <c r="T177" s="75">
        <f>AVERAGE(T178:T181,T184,T185)</f>
        <v>4.166666666666667</v>
      </c>
      <c r="U177" s="67"/>
      <c r="V177" s="75">
        <f>AVERAGE(V178:V181,V184,V185)</f>
        <v>4.166666666666667</v>
      </c>
      <c r="W177" s="44"/>
      <c r="X177" s="75">
        <f>AVERAGE(X178:X181,X184,X185)</f>
        <v>4.166666666666667</v>
      </c>
      <c r="Y177" s="67"/>
    </row>
    <row r="178" spans="1:25" s="6" customFormat="1" ht="409.5" x14ac:dyDescent="0.25">
      <c r="A178" s="564">
        <v>98</v>
      </c>
      <c r="B178" s="564"/>
      <c r="C178" s="564"/>
      <c r="D178" s="754" t="s">
        <v>67</v>
      </c>
      <c r="E178" s="754"/>
      <c r="F178" s="450" t="s">
        <v>5059</v>
      </c>
      <c r="G178" s="5" t="s">
        <v>368</v>
      </c>
      <c r="H178" s="5" t="s">
        <v>369</v>
      </c>
      <c r="I178" s="5" t="s">
        <v>370</v>
      </c>
      <c r="J178" s="65">
        <v>50</v>
      </c>
      <c r="K178" s="598" t="s">
        <v>3029</v>
      </c>
      <c r="L178" s="50">
        <v>50</v>
      </c>
      <c r="M178" s="47" t="s">
        <v>6953</v>
      </c>
      <c r="N178" s="50">
        <v>100</v>
      </c>
      <c r="O178" s="50"/>
      <c r="P178" s="50">
        <v>100</v>
      </c>
      <c r="Q178" s="50"/>
      <c r="R178" s="50">
        <v>100</v>
      </c>
      <c r="S178" s="151" t="s">
        <v>3030</v>
      </c>
      <c r="T178" s="50">
        <v>0</v>
      </c>
      <c r="U178" s="47"/>
      <c r="V178" s="50">
        <v>0</v>
      </c>
      <c r="W178" s="165"/>
      <c r="X178" s="50">
        <v>0</v>
      </c>
      <c r="Y178" s="929" t="s">
        <v>3031</v>
      </c>
    </row>
    <row r="179" spans="1:25" s="6" customFormat="1" ht="60" x14ac:dyDescent="0.25">
      <c r="A179" s="564">
        <v>99</v>
      </c>
      <c r="B179" s="564"/>
      <c r="C179" s="564"/>
      <c r="D179" s="754" t="s">
        <v>72</v>
      </c>
      <c r="E179" s="754"/>
      <c r="F179" s="450" t="s">
        <v>4988</v>
      </c>
      <c r="G179" s="5" t="s">
        <v>371</v>
      </c>
      <c r="H179" s="5" t="s">
        <v>4986</v>
      </c>
      <c r="I179" s="5" t="s">
        <v>372</v>
      </c>
      <c r="J179" s="65">
        <v>50</v>
      </c>
      <c r="K179" s="598" t="s">
        <v>3029</v>
      </c>
      <c r="L179" s="50">
        <v>50</v>
      </c>
      <c r="M179" s="47"/>
      <c r="N179" s="50">
        <v>50</v>
      </c>
      <c r="O179" s="50"/>
      <c r="P179" s="50">
        <v>50</v>
      </c>
      <c r="Q179" s="50"/>
      <c r="R179" s="50">
        <v>50</v>
      </c>
      <c r="S179" s="50"/>
      <c r="T179" s="50">
        <v>0</v>
      </c>
      <c r="U179" s="50"/>
      <c r="V179" s="50">
        <v>0</v>
      </c>
      <c r="W179" s="47"/>
      <c r="X179" s="50">
        <v>0</v>
      </c>
      <c r="Y179" s="50"/>
    </row>
    <row r="180" spans="1:25" s="6" customFormat="1" ht="375" x14ac:dyDescent="0.25">
      <c r="A180" s="564">
        <v>100</v>
      </c>
      <c r="B180" s="564"/>
      <c r="C180" s="564"/>
      <c r="D180" s="754" t="s">
        <v>358</v>
      </c>
      <c r="E180" s="754"/>
      <c r="F180" s="450" t="s">
        <v>373</v>
      </c>
      <c r="G180" s="5" t="s">
        <v>327</v>
      </c>
      <c r="H180" s="5" t="s">
        <v>374</v>
      </c>
      <c r="I180" s="5" t="s">
        <v>375</v>
      </c>
      <c r="J180" s="65">
        <v>50</v>
      </c>
      <c r="K180" s="47" t="s">
        <v>6954</v>
      </c>
      <c r="L180" s="50">
        <v>50</v>
      </c>
      <c r="M180" s="47" t="s">
        <v>6954</v>
      </c>
      <c r="N180" s="50">
        <v>100</v>
      </c>
      <c r="O180" s="50"/>
      <c r="P180" s="50">
        <v>100</v>
      </c>
      <c r="Q180" s="50"/>
      <c r="R180" s="50">
        <v>100</v>
      </c>
      <c r="S180" s="930" t="s">
        <v>3032</v>
      </c>
      <c r="T180" s="50">
        <v>0</v>
      </c>
      <c r="U180" s="50"/>
      <c r="V180" s="50">
        <v>0</v>
      </c>
      <c r="W180" s="47"/>
      <c r="X180" s="50">
        <v>0</v>
      </c>
      <c r="Y180" s="931" t="s">
        <v>3033</v>
      </c>
    </row>
    <row r="181" spans="1:25" s="52" customFormat="1" ht="51.75" x14ac:dyDescent="0.25">
      <c r="A181" s="31">
        <v>101</v>
      </c>
      <c r="B181" s="31"/>
      <c r="C181" s="31"/>
      <c r="D181" s="756" t="s">
        <v>650</v>
      </c>
      <c r="E181" s="756"/>
      <c r="F181" s="517" t="s">
        <v>650</v>
      </c>
      <c r="G181" s="30"/>
      <c r="H181" s="30"/>
      <c r="I181" s="30"/>
      <c r="J181" s="61">
        <f>AVERAGE(J182:J183)</f>
        <v>25</v>
      </c>
      <c r="K181" s="43"/>
      <c r="L181" s="61">
        <f>AVERAGE(L182:L183)</f>
        <v>25</v>
      </c>
      <c r="M181" s="69"/>
      <c r="N181" s="61">
        <f>AVERAGE(N182:N183)</f>
        <v>25</v>
      </c>
      <c r="O181" s="69"/>
      <c r="P181" s="61">
        <f>AVERAGE(P182:P183)</f>
        <v>25</v>
      </c>
      <c r="Q181" s="69"/>
      <c r="R181" s="61">
        <f>AVERAGE(R182:R183)</f>
        <v>25</v>
      </c>
      <c r="S181" s="69"/>
      <c r="T181" s="61">
        <f>AVERAGE(T182:T183)</f>
        <v>25</v>
      </c>
      <c r="U181" s="69"/>
      <c r="V181" s="61">
        <f>AVERAGE(V182:V183)</f>
        <v>25</v>
      </c>
      <c r="W181" s="43"/>
      <c r="X181" s="61">
        <f>AVERAGE(X182:X183)</f>
        <v>25</v>
      </c>
      <c r="Y181" s="69"/>
    </row>
    <row r="182" spans="1:25" s="6" customFormat="1" ht="300" x14ac:dyDescent="0.25">
      <c r="A182" s="564" t="s">
        <v>5060</v>
      </c>
      <c r="B182" s="564"/>
      <c r="C182" s="564"/>
      <c r="D182" s="564"/>
      <c r="E182" s="754" t="s">
        <v>7012</v>
      </c>
      <c r="F182" s="450" t="s">
        <v>376</v>
      </c>
      <c r="G182" s="5" t="s">
        <v>377</v>
      </c>
      <c r="H182" s="5" t="s">
        <v>378</v>
      </c>
      <c r="I182" s="5" t="s">
        <v>38</v>
      </c>
      <c r="J182" s="65">
        <v>50</v>
      </c>
      <c r="K182" s="47" t="s">
        <v>3034</v>
      </c>
      <c r="L182" s="65">
        <v>50</v>
      </c>
      <c r="M182" s="47"/>
      <c r="N182" s="65">
        <v>50</v>
      </c>
      <c r="O182" s="50"/>
      <c r="P182" s="65">
        <v>50</v>
      </c>
      <c r="Q182" s="50"/>
      <c r="R182" s="65">
        <v>50</v>
      </c>
      <c r="S182" s="50"/>
      <c r="T182" s="65">
        <v>50</v>
      </c>
      <c r="U182" s="50"/>
      <c r="V182" s="50">
        <v>50</v>
      </c>
      <c r="W182" s="47"/>
      <c r="X182" s="50">
        <v>50</v>
      </c>
      <c r="Y182" s="50"/>
    </row>
    <row r="183" spans="1:25" ht="45" x14ac:dyDescent="0.25">
      <c r="A183" s="564" t="s">
        <v>5061</v>
      </c>
      <c r="B183" s="564"/>
      <c r="C183" s="564"/>
      <c r="D183" s="564"/>
      <c r="E183" s="754" t="s">
        <v>7013</v>
      </c>
      <c r="F183" s="450" t="s">
        <v>379</v>
      </c>
      <c r="G183" s="12" t="s">
        <v>380</v>
      </c>
      <c r="H183" s="12" t="s">
        <v>381</v>
      </c>
      <c r="I183" s="12" t="s">
        <v>382</v>
      </c>
      <c r="J183" s="60">
        <v>0</v>
      </c>
      <c r="K183" s="302" t="s">
        <v>3035</v>
      </c>
      <c r="L183" s="60">
        <v>0</v>
      </c>
      <c r="M183" s="41"/>
      <c r="N183" s="60">
        <v>0</v>
      </c>
      <c r="O183" s="41"/>
      <c r="P183" s="60">
        <v>0</v>
      </c>
      <c r="Q183" s="41"/>
      <c r="R183" s="60">
        <v>0</v>
      </c>
      <c r="S183" s="41"/>
      <c r="T183" s="60">
        <v>0</v>
      </c>
      <c r="U183" s="41"/>
      <c r="V183" s="60">
        <v>0</v>
      </c>
      <c r="W183" s="41"/>
      <c r="X183" s="60">
        <v>0</v>
      </c>
      <c r="Y183" s="41"/>
    </row>
    <row r="184" spans="1:25" ht="375" x14ac:dyDescent="0.25">
      <c r="A184" s="564">
        <v>102</v>
      </c>
      <c r="B184" s="564"/>
      <c r="C184" s="564"/>
      <c r="D184" s="754" t="s">
        <v>429</v>
      </c>
      <c r="E184" s="754"/>
      <c r="F184" s="450" t="s">
        <v>383</v>
      </c>
      <c r="G184" s="12" t="s">
        <v>384</v>
      </c>
      <c r="H184" s="12" t="s">
        <v>385</v>
      </c>
      <c r="I184" s="12" t="s">
        <v>5122</v>
      </c>
      <c r="J184" s="60">
        <v>0</v>
      </c>
      <c r="K184" s="41" t="s">
        <v>5374</v>
      </c>
      <c r="L184" s="60">
        <v>0</v>
      </c>
      <c r="M184" s="41" t="s">
        <v>5374</v>
      </c>
      <c r="N184" s="60">
        <v>50</v>
      </c>
      <c r="O184" s="45"/>
      <c r="P184" s="60">
        <v>50</v>
      </c>
      <c r="Q184" s="45"/>
      <c r="R184" s="65">
        <v>50</v>
      </c>
      <c r="S184" s="597" t="s">
        <v>5375</v>
      </c>
      <c r="T184" s="65">
        <v>0</v>
      </c>
      <c r="U184" s="50"/>
      <c r="V184" s="65">
        <v>0</v>
      </c>
      <c r="W184" s="41"/>
      <c r="X184" s="65">
        <v>0</v>
      </c>
      <c r="Y184" s="47"/>
    </row>
    <row r="185" spans="1:25" ht="315" x14ac:dyDescent="0.25">
      <c r="A185" s="564">
        <v>103</v>
      </c>
      <c r="B185" s="564"/>
      <c r="C185" s="564"/>
      <c r="D185" s="754" t="s">
        <v>430</v>
      </c>
      <c r="E185" s="754"/>
      <c r="F185" s="450" t="s">
        <v>5123</v>
      </c>
      <c r="G185" s="12" t="s">
        <v>384</v>
      </c>
      <c r="H185" s="12" t="s">
        <v>385</v>
      </c>
      <c r="I185" s="12" t="s">
        <v>5122</v>
      </c>
      <c r="J185" s="60">
        <v>0</v>
      </c>
      <c r="K185" s="41" t="s">
        <v>5374</v>
      </c>
      <c r="L185" s="60">
        <v>0</v>
      </c>
      <c r="M185" s="41" t="s">
        <v>5374</v>
      </c>
      <c r="N185" s="60">
        <v>100</v>
      </c>
      <c r="O185" s="35"/>
      <c r="P185" s="60">
        <v>100</v>
      </c>
      <c r="Q185" s="35"/>
      <c r="R185" s="60">
        <v>100</v>
      </c>
      <c r="S185" s="153" t="s">
        <v>5376</v>
      </c>
      <c r="T185" s="60">
        <v>0</v>
      </c>
      <c r="U185" s="45"/>
      <c r="V185" s="60">
        <v>0</v>
      </c>
      <c r="W185" s="41"/>
      <c r="X185" s="60">
        <v>0</v>
      </c>
      <c r="Y185" s="41"/>
    </row>
    <row r="186" spans="1:25" s="26" customFormat="1" ht="91.5" customHeight="1" x14ac:dyDescent="0.25">
      <c r="A186" s="28"/>
      <c r="B186" s="28"/>
      <c r="C186" s="750" t="s">
        <v>601</v>
      </c>
      <c r="D186" s="751"/>
      <c r="E186" s="762"/>
      <c r="F186" s="762" t="s">
        <v>533</v>
      </c>
      <c r="G186" s="751"/>
      <c r="H186" s="751"/>
      <c r="I186" s="751"/>
      <c r="J186" s="75">
        <f>AVERAGE(J187,J193,J199:J202)</f>
        <v>36.666666666666664</v>
      </c>
      <c r="K186" s="44"/>
      <c r="L186" s="75">
        <f>AVERAGE(L187,L193,L199:L202)</f>
        <v>36.666666666666664</v>
      </c>
      <c r="M186" s="67"/>
      <c r="N186" s="75">
        <f>AVERAGE(N187,N193,N199:N202)</f>
        <v>36.666666666666664</v>
      </c>
      <c r="O186" s="67"/>
      <c r="P186" s="75">
        <f>AVERAGE(P187,P193,P199:P202)</f>
        <v>36.666666666666664</v>
      </c>
      <c r="Q186" s="67"/>
      <c r="R186" s="75">
        <f>AVERAGE(R187,R193,R199:R202)</f>
        <v>36.666666666666664</v>
      </c>
      <c r="S186" s="67"/>
      <c r="T186" s="75">
        <f>AVERAGE(T187,T193,T199:T202)</f>
        <v>15</v>
      </c>
      <c r="U186" s="67"/>
      <c r="V186" s="75">
        <f>AVERAGE(V187,V193,V199:V202)</f>
        <v>15</v>
      </c>
      <c r="W186" s="44"/>
      <c r="X186" s="75">
        <f>AVERAGE(X187,X193,X199:X202)</f>
        <v>15</v>
      </c>
      <c r="Y186" s="67"/>
    </row>
    <row r="187" spans="1:25" s="52" customFormat="1" ht="91.5" customHeight="1" x14ac:dyDescent="0.25">
      <c r="A187" s="31">
        <v>104</v>
      </c>
      <c r="B187" s="31"/>
      <c r="C187" s="758"/>
      <c r="D187" s="763" t="s">
        <v>7005</v>
      </c>
      <c r="E187" s="763"/>
      <c r="F187" s="764" t="s">
        <v>635</v>
      </c>
      <c r="G187" s="30"/>
      <c r="H187" s="30"/>
      <c r="I187" s="30"/>
      <c r="J187" s="61">
        <f>AVERAGE(J188:J192)</f>
        <v>40</v>
      </c>
      <c r="K187" s="43"/>
      <c r="L187" s="61">
        <f>AVERAGE(L188:L192)</f>
        <v>40</v>
      </c>
      <c r="M187" s="69"/>
      <c r="N187" s="61">
        <f>AVERAGE(N188:N192)</f>
        <v>40</v>
      </c>
      <c r="O187" s="69"/>
      <c r="P187" s="61">
        <f>AVERAGE(P188:P192)</f>
        <v>40</v>
      </c>
      <c r="Q187" s="69"/>
      <c r="R187" s="61">
        <f>AVERAGE(R188:R192)</f>
        <v>40</v>
      </c>
      <c r="S187" s="69"/>
      <c r="T187" s="61">
        <f>AVERAGE(T188:T192)</f>
        <v>20</v>
      </c>
      <c r="U187" s="69"/>
      <c r="V187" s="61">
        <f>AVERAGE(V188:V192)</f>
        <v>20</v>
      </c>
      <c r="W187" s="43"/>
      <c r="X187" s="61">
        <f>AVERAGE(X188:X192)</f>
        <v>20</v>
      </c>
      <c r="Y187" s="69"/>
    </row>
    <row r="188" spans="1:25" ht="409.5" x14ac:dyDescent="0.25">
      <c r="A188" s="564" t="s">
        <v>5062</v>
      </c>
      <c r="B188" s="564"/>
      <c r="C188" s="564"/>
      <c r="D188" s="564"/>
      <c r="E188" s="754" t="s">
        <v>7003</v>
      </c>
      <c r="F188" s="450" t="s">
        <v>5124</v>
      </c>
      <c r="G188" s="12" t="s">
        <v>386</v>
      </c>
      <c r="H188" s="12" t="s">
        <v>94</v>
      </c>
      <c r="I188" s="12" t="s">
        <v>387</v>
      </c>
      <c r="J188" s="60">
        <v>50</v>
      </c>
      <c r="K188" s="599" t="s">
        <v>3036</v>
      </c>
      <c r="L188" s="60">
        <v>50</v>
      </c>
      <c r="M188" s="71"/>
      <c r="N188" s="60">
        <v>50</v>
      </c>
      <c r="O188" s="71"/>
      <c r="P188" s="60">
        <v>50</v>
      </c>
      <c r="Q188" s="71"/>
      <c r="R188" s="60">
        <v>50</v>
      </c>
      <c r="S188" s="599" t="s">
        <v>3036</v>
      </c>
      <c r="T188" s="45">
        <v>0</v>
      </c>
      <c r="U188" s="45"/>
      <c r="V188" s="45">
        <v>0</v>
      </c>
      <c r="W188" s="41"/>
      <c r="X188" s="45">
        <v>0</v>
      </c>
      <c r="Y188" s="734"/>
    </row>
    <row r="189" spans="1:25" ht="240" customHeight="1" x14ac:dyDescent="0.25">
      <c r="A189" s="564" t="s">
        <v>5063</v>
      </c>
      <c r="B189" s="564"/>
      <c r="C189" s="564"/>
      <c r="D189" s="564"/>
      <c r="E189" s="754" t="s">
        <v>7004</v>
      </c>
      <c r="F189" s="450" t="s">
        <v>5125</v>
      </c>
      <c r="G189" s="12" t="s">
        <v>100</v>
      </c>
      <c r="H189" s="12" t="s">
        <v>101</v>
      </c>
      <c r="I189" s="12" t="s">
        <v>102</v>
      </c>
      <c r="J189" s="60">
        <v>0</v>
      </c>
      <c r="K189" s="303" t="s">
        <v>3037</v>
      </c>
      <c r="L189" s="60">
        <v>0</v>
      </c>
      <c r="M189" s="45"/>
      <c r="N189" s="60">
        <v>0</v>
      </c>
      <c r="O189" s="45"/>
      <c r="P189" s="60">
        <v>0</v>
      </c>
      <c r="Q189" s="45"/>
      <c r="R189" s="60">
        <v>0</v>
      </c>
      <c r="S189" s="45"/>
      <c r="T189" s="60">
        <v>0</v>
      </c>
      <c r="U189" s="45"/>
      <c r="V189" s="60">
        <v>0</v>
      </c>
      <c r="W189" s="41"/>
      <c r="X189" s="60">
        <v>0</v>
      </c>
      <c r="Y189" s="45"/>
    </row>
    <row r="190" spans="1:25" ht="75" x14ac:dyDescent="0.25">
      <c r="A190" s="564" t="s">
        <v>5064</v>
      </c>
      <c r="B190" s="564"/>
      <c r="C190" s="564"/>
      <c r="D190" s="564"/>
      <c r="E190" s="754" t="s">
        <v>7006</v>
      </c>
      <c r="F190" s="437" t="s">
        <v>112</v>
      </c>
      <c r="G190" s="12" t="s">
        <v>4881</v>
      </c>
      <c r="H190" s="12" t="s">
        <v>4882</v>
      </c>
      <c r="I190" s="12" t="s">
        <v>4883</v>
      </c>
      <c r="J190" s="60">
        <v>100</v>
      </c>
      <c r="K190" s="45" t="s">
        <v>680</v>
      </c>
      <c r="L190" s="60">
        <v>100</v>
      </c>
      <c r="M190" s="45"/>
      <c r="N190" s="60">
        <v>100</v>
      </c>
      <c r="O190" s="45"/>
      <c r="P190" s="60">
        <v>100</v>
      </c>
      <c r="Q190" s="45"/>
      <c r="R190" s="60">
        <v>100</v>
      </c>
      <c r="S190" s="45"/>
      <c r="T190" s="60">
        <v>100</v>
      </c>
      <c r="U190" s="45"/>
      <c r="V190" s="60">
        <v>100</v>
      </c>
      <c r="W190" s="41"/>
      <c r="X190" s="60">
        <v>100</v>
      </c>
      <c r="Y190" s="45"/>
    </row>
    <row r="191" spans="1:25" s="6" customFormat="1" ht="251.25" customHeight="1" x14ac:dyDescent="0.25">
      <c r="A191" s="564" t="s">
        <v>5065</v>
      </c>
      <c r="B191" s="564"/>
      <c r="C191" s="564"/>
      <c r="D191" s="564"/>
      <c r="E191" s="754" t="s">
        <v>7007</v>
      </c>
      <c r="F191" s="437" t="s">
        <v>5126</v>
      </c>
      <c r="G191" s="5" t="s">
        <v>36</v>
      </c>
      <c r="H191" s="5" t="s">
        <v>105</v>
      </c>
      <c r="I191" s="5" t="s">
        <v>106</v>
      </c>
      <c r="J191" s="65">
        <v>50</v>
      </c>
      <c r="K191" s="47" t="s">
        <v>3038</v>
      </c>
      <c r="L191" s="65">
        <v>50</v>
      </c>
      <c r="M191" s="50"/>
      <c r="N191" s="65">
        <v>50</v>
      </c>
      <c r="O191" s="50"/>
      <c r="P191" s="65">
        <v>50</v>
      </c>
      <c r="Q191" s="50"/>
      <c r="R191" s="65">
        <v>50</v>
      </c>
      <c r="S191" s="50"/>
      <c r="T191" s="50">
        <v>0</v>
      </c>
      <c r="U191" s="600" t="s">
        <v>3039</v>
      </c>
      <c r="V191" s="50">
        <v>0</v>
      </c>
      <c r="W191" s="47"/>
      <c r="X191" s="50">
        <v>0</v>
      </c>
      <c r="Y191" s="50"/>
    </row>
    <row r="192" spans="1:25" ht="243.75" customHeight="1" x14ac:dyDescent="0.25">
      <c r="A192" s="564" t="s">
        <v>5066</v>
      </c>
      <c r="B192" s="564"/>
      <c r="C192" s="564"/>
      <c r="D192" s="564"/>
      <c r="E192" s="754" t="s">
        <v>7008</v>
      </c>
      <c r="F192" s="450" t="s">
        <v>330</v>
      </c>
      <c r="G192" s="12" t="s">
        <v>4885</v>
      </c>
      <c r="H192" s="12" t="s">
        <v>107</v>
      </c>
      <c r="I192" s="12" t="s">
        <v>108</v>
      </c>
      <c r="J192" s="60">
        <v>0</v>
      </c>
      <c r="K192" s="41"/>
      <c r="L192" s="60">
        <v>0</v>
      </c>
      <c r="M192" s="41"/>
      <c r="N192" s="60">
        <v>0</v>
      </c>
      <c r="O192" s="41"/>
      <c r="P192" s="60">
        <v>0</v>
      </c>
      <c r="Q192" s="41"/>
      <c r="R192" s="60">
        <v>0</v>
      </c>
      <c r="S192" s="41"/>
      <c r="T192" s="60">
        <v>0</v>
      </c>
      <c r="U192" s="41"/>
      <c r="V192" s="60">
        <v>0</v>
      </c>
      <c r="W192" s="41"/>
      <c r="X192" s="60">
        <v>0</v>
      </c>
      <c r="Y192" s="41"/>
    </row>
    <row r="193" spans="1:25" s="52" customFormat="1" ht="91.5" customHeight="1" x14ac:dyDescent="0.25">
      <c r="A193" s="31">
        <v>105</v>
      </c>
      <c r="B193" s="31"/>
      <c r="C193" s="758"/>
      <c r="D193" s="763" t="s">
        <v>7014</v>
      </c>
      <c r="E193" s="763"/>
      <c r="F193" s="764" t="s">
        <v>636</v>
      </c>
      <c r="G193" s="30"/>
      <c r="H193" s="30"/>
      <c r="I193" s="30"/>
      <c r="J193" s="61">
        <f>AVERAGE(J194:J198)</f>
        <v>30</v>
      </c>
      <c r="K193" s="43"/>
      <c r="L193" s="61">
        <f>AVERAGE(L194:L198)</f>
        <v>30</v>
      </c>
      <c r="M193" s="69"/>
      <c r="N193" s="61">
        <f>AVERAGE(N194:N198)</f>
        <v>30</v>
      </c>
      <c r="O193" s="69"/>
      <c r="P193" s="61">
        <f>AVERAGE(P194:P198)</f>
        <v>30</v>
      </c>
      <c r="Q193" s="69"/>
      <c r="R193" s="61">
        <f>AVERAGE(R194:R198)</f>
        <v>30</v>
      </c>
      <c r="S193" s="69"/>
      <c r="T193" s="61">
        <f>AVERAGE(T194:T198)</f>
        <v>20</v>
      </c>
      <c r="U193" s="69"/>
      <c r="V193" s="61">
        <f>AVERAGE(V194:V198)</f>
        <v>20</v>
      </c>
      <c r="W193" s="43"/>
      <c r="X193" s="61">
        <f>AVERAGE(X194:X198)</f>
        <v>20</v>
      </c>
      <c r="Y193" s="69"/>
    </row>
    <row r="194" spans="1:25" ht="105" x14ac:dyDescent="0.25">
      <c r="A194" s="564" t="s">
        <v>602</v>
      </c>
      <c r="B194" s="564"/>
      <c r="C194" s="564"/>
      <c r="D194" s="564"/>
      <c r="E194" s="754" t="s">
        <v>7019</v>
      </c>
      <c r="F194" s="450" t="s">
        <v>5127</v>
      </c>
      <c r="G194" s="12" t="s">
        <v>388</v>
      </c>
      <c r="H194" s="12" t="s">
        <v>389</v>
      </c>
      <c r="I194" s="12" t="s">
        <v>99</v>
      </c>
      <c r="J194" s="60">
        <v>0</v>
      </c>
      <c r="K194" s="304" t="s">
        <v>3040</v>
      </c>
      <c r="L194" s="60">
        <v>0</v>
      </c>
      <c r="M194" s="41"/>
      <c r="N194" s="60">
        <v>0</v>
      </c>
      <c r="O194" s="41"/>
      <c r="P194" s="60">
        <v>0</v>
      </c>
      <c r="Q194" s="41"/>
      <c r="R194" s="60">
        <v>0</v>
      </c>
      <c r="S194" s="41"/>
      <c r="T194" s="60">
        <v>0</v>
      </c>
      <c r="U194" s="41"/>
      <c r="V194" s="60">
        <v>0</v>
      </c>
      <c r="W194" s="41"/>
      <c r="X194" s="60">
        <v>0</v>
      </c>
      <c r="Y194" s="41"/>
    </row>
    <row r="195" spans="1:25" ht="135" x14ac:dyDescent="0.25">
      <c r="A195" s="564" t="s">
        <v>603</v>
      </c>
      <c r="B195" s="564"/>
      <c r="C195" s="564"/>
      <c r="D195" s="564"/>
      <c r="E195" s="754" t="s">
        <v>7015</v>
      </c>
      <c r="F195" s="450" t="s">
        <v>5128</v>
      </c>
      <c r="G195" s="12" t="s">
        <v>100</v>
      </c>
      <c r="H195" s="12" t="s">
        <v>101</v>
      </c>
      <c r="I195" s="12" t="s">
        <v>102</v>
      </c>
      <c r="J195" s="60">
        <v>0</v>
      </c>
      <c r="K195" s="305" t="s">
        <v>3041</v>
      </c>
      <c r="L195" s="60">
        <v>0</v>
      </c>
      <c r="M195" s="41"/>
      <c r="N195" s="60">
        <v>0</v>
      </c>
      <c r="O195" s="41"/>
      <c r="P195" s="60">
        <v>0</v>
      </c>
      <c r="Q195" s="41"/>
      <c r="R195" s="60">
        <v>0</v>
      </c>
      <c r="S195" s="41"/>
      <c r="T195" s="60">
        <v>0</v>
      </c>
      <c r="U195" s="41"/>
      <c r="V195" s="60">
        <v>0</v>
      </c>
      <c r="W195" s="41"/>
      <c r="X195" s="60">
        <v>0</v>
      </c>
      <c r="Y195" s="41"/>
    </row>
    <row r="196" spans="1:25" ht="75" x14ac:dyDescent="0.25">
      <c r="A196" s="564" t="s">
        <v>604</v>
      </c>
      <c r="B196" s="564"/>
      <c r="C196" s="564"/>
      <c r="D196" s="564"/>
      <c r="E196" s="754" t="s">
        <v>7016</v>
      </c>
      <c r="F196" s="450" t="s">
        <v>112</v>
      </c>
      <c r="G196" s="12" t="s">
        <v>4881</v>
      </c>
      <c r="H196" s="12" t="s">
        <v>4882</v>
      </c>
      <c r="I196" s="12" t="s">
        <v>4883</v>
      </c>
      <c r="J196" s="60">
        <v>100</v>
      </c>
      <c r="K196" s="41" t="s">
        <v>680</v>
      </c>
      <c r="L196" s="60">
        <v>100</v>
      </c>
      <c r="M196" s="41"/>
      <c r="N196" s="60">
        <v>100</v>
      </c>
      <c r="O196" s="41"/>
      <c r="P196" s="60">
        <v>100</v>
      </c>
      <c r="Q196" s="41"/>
      <c r="R196" s="60">
        <v>100</v>
      </c>
      <c r="S196" s="41"/>
      <c r="T196" s="60">
        <v>100</v>
      </c>
      <c r="U196" s="41"/>
      <c r="V196" s="60">
        <v>100</v>
      </c>
      <c r="W196" s="41"/>
      <c r="X196" s="60">
        <v>100</v>
      </c>
      <c r="Y196" s="41"/>
    </row>
    <row r="197" spans="1:25" ht="120" x14ac:dyDescent="0.25">
      <c r="A197" s="564" t="s">
        <v>605</v>
      </c>
      <c r="B197" s="564"/>
      <c r="C197" s="564"/>
      <c r="D197" s="564"/>
      <c r="E197" s="754" t="s">
        <v>7017</v>
      </c>
      <c r="F197" s="450" t="s">
        <v>7196</v>
      </c>
      <c r="G197" s="12" t="s">
        <v>36</v>
      </c>
      <c r="H197" s="12" t="s">
        <v>105</v>
      </c>
      <c r="I197" s="12" t="s">
        <v>106</v>
      </c>
      <c r="J197" s="65">
        <v>50</v>
      </c>
      <c r="K197" s="47" t="s">
        <v>3038</v>
      </c>
      <c r="L197" s="65">
        <v>50</v>
      </c>
      <c r="M197" s="50"/>
      <c r="N197" s="65">
        <v>50</v>
      </c>
      <c r="O197" s="50"/>
      <c r="P197" s="65">
        <v>50</v>
      </c>
      <c r="Q197" s="50"/>
      <c r="R197" s="60">
        <v>50</v>
      </c>
      <c r="S197" s="45"/>
      <c r="T197" s="60">
        <v>0</v>
      </c>
      <c r="U197" s="41"/>
      <c r="V197" s="60">
        <v>0</v>
      </c>
      <c r="W197" s="41"/>
      <c r="X197" s="60">
        <v>0</v>
      </c>
      <c r="Y197" s="41"/>
    </row>
    <row r="198" spans="1:25" ht="45" x14ac:dyDescent="0.25">
      <c r="A198" s="564" t="s">
        <v>606</v>
      </c>
      <c r="B198" s="564"/>
      <c r="C198" s="564"/>
      <c r="D198" s="564"/>
      <c r="E198" s="754" t="s">
        <v>7018</v>
      </c>
      <c r="F198" s="450" t="s">
        <v>330</v>
      </c>
      <c r="G198" s="12" t="s">
        <v>4885</v>
      </c>
      <c r="H198" s="12" t="s">
        <v>107</v>
      </c>
      <c r="I198" s="12" t="s">
        <v>108</v>
      </c>
      <c r="J198" s="65">
        <v>0</v>
      </c>
      <c r="K198" s="50" t="s">
        <v>3042</v>
      </c>
      <c r="L198" s="60">
        <v>0</v>
      </c>
      <c r="M198" s="41"/>
      <c r="N198" s="60">
        <v>0</v>
      </c>
      <c r="O198" s="41"/>
      <c r="P198" s="60">
        <v>0</v>
      </c>
      <c r="Q198" s="41"/>
      <c r="R198" s="60">
        <v>0</v>
      </c>
      <c r="S198" s="41"/>
      <c r="T198" s="60">
        <v>0</v>
      </c>
      <c r="U198" s="41"/>
      <c r="V198" s="60">
        <v>0</v>
      </c>
      <c r="W198" s="41"/>
      <c r="X198" s="60">
        <v>0</v>
      </c>
      <c r="Y198" s="41"/>
    </row>
    <row r="199" spans="1:25" ht="300" x14ac:dyDescent="0.25">
      <c r="A199" s="564">
        <v>106</v>
      </c>
      <c r="B199" s="564"/>
      <c r="C199" s="564"/>
      <c r="D199" s="754" t="s">
        <v>130</v>
      </c>
      <c r="E199" s="754"/>
      <c r="F199" s="450" t="s">
        <v>390</v>
      </c>
      <c r="G199" s="12" t="s">
        <v>114</v>
      </c>
      <c r="H199" s="12" t="s">
        <v>391</v>
      </c>
      <c r="I199" s="12" t="s">
        <v>392</v>
      </c>
      <c r="J199" s="42">
        <v>50</v>
      </c>
      <c r="K199" s="41" t="s">
        <v>5000</v>
      </c>
      <c r="L199" s="42">
        <v>50</v>
      </c>
      <c r="M199" s="41"/>
      <c r="N199" s="42">
        <v>50</v>
      </c>
      <c r="O199" s="41"/>
      <c r="P199" s="42">
        <v>50</v>
      </c>
      <c r="Q199" s="41"/>
      <c r="R199" s="42">
        <v>50</v>
      </c>
      <c r="S199" s="41"/>
      <c r="T199" s="42">
        <v>50</v>
      </c>
      <c r="U199" s="41"/>
      <c r="V199" s="42">
        <v>50</v>
      </c>
      <c r="W199" s="41"/>
      <c r="X199" s="42">
        <v>50</v>
      </c>
      <c r="Y199" s="41"/>
    </row>
    <row r="200" spans="1:25" ht="90" x14ac:dyDescent="0.25">
      <c r="A200" s="564">
        <v>107</v>
      </c>
      <c r="B200" s="564"/>
      <c r="C200" s="564"/>
      <c r="D200" s="754" t="s">
        <v>431</v>
      </c>
      <c r="E200" s="754"/>
      <c r="F200" s="450" t="s">
        <v>393</v>
      </c>
      <c r="G200" s="12" t="s">
        <v>5129</v>
      </c>
      <c r="H200" s="12" t="s">
        <v>5130</v>
      </c>
      <c r="I200" s="12" t="s">
        <v>395</v>
      </c>
      <c r="J200" s="42">
        <v>0</v>
      </c>
      <c r="K200" s="36"/>
      <c r="L200" s="42">
        <v>0</v>
      </c>
      <c r="M200" s="36"/>
      <c r="N200" s="42">
        <v>0</v>
      </c>
      <c r="O200" s="36"/>
      <c r="P200" s="42">
        <v>0</v>
      </c>
      <c r="Q200" s="36"/>
      <c r="R200" s="42">
        <v>0</v>
      </c>
      <c r="S200" s="36"/>
      <c r="T200" s="42">
        <v>0</v>
      </c>
      <c r="U200" s="36"/>
      <c r="V200" s="42">
        <v>0</v>
      </c>
      <c r="W200" s="41"/>
      <c r="X200" s="42">
        <v>0</v>
      </c>
      <c r="Y200" s="306"/>
    </row>
    <row r="201" spans="1:25" ht="150" x14ac:dyDescent="0.25">
      <c r="A201" s="564">
        <v>108</v>
      </c>
      <c r="B201" s="564"/>
      <c r="C201" s="564"/>
      <c r="D201" s="754" t="s">
        <v>432</v>
      </c>
      <c r="E201" s="754"/>
      <c r="F201" s="450" t="s">
        <v>396</v>
      </c>
      <c r="G201" s="12" t="s">
        <v>114</v>
      </c>
      <c r="H201" s="12" t="s">
        <v>397</v>
      </c>
      <c r="I201" s="12" t="s">
        <v>398</v>
      </c>
      <c r="J201" s="42">
        <v>100</v>
      </c>
      <c r="K201" s="154" t="s">
        <v>5377</v>
      </c>
      <c r="L201" s="42">
        <v>100</v>
      </c>
      <c r="M201" s="36"/>
      <c r="N201" s="42">
        <v>100</v>
      </c>
      <c r="O201" s="36"/>
      <c r="P201" s="42">
        <v>100</v>
      </c>
      <c r="Q201" s="36"/>
      <c r="R201" s="42">
        <v>100</v>
      </c>
      <c r="S201" s="154" t="s">
        <v>5377</v>
      </c>
      <c r="T201" s="45">
        <v>0</v>
      </c>
      <c r="U201" s="41"/>
      <c r="V201" s="45">
        <v>0</v>
      </c>
      <c r="W201" s="41"/>
      <c r="X201" s="45">
        <v>0</v>
      </c>
      <c r="Y201" s="45"/>
    </row>
    <row r="202" spans="1:25" ht="195" x14ac:dyDescent="0.25">
      <c r="A202" s="564">
        <v>109</v>
      </c>
      <c r="B202" s="564"/>
      <c r="C202" s="564"/>
      <c r="D202" s="754" t="s">
        <v>360</v>
      </c>
      <c r="E202" s="754"/>
      <c r="F202" s="450" t="s">
        <v>400</v>
      </c>
      <c r="G202" s="12" t="s">
        <v>103</v>
      </c>
      <c r="H202" s="12" t="s">
        <v>401</v>
      </c>
      <c r="I202" s="12" t="s">
        <v>104</v>
      </c>
      <c r="J202" s="60">
        <v>0</v>
      </c>
      <c r="K202" s="307" t="s">
        <v>4952</v>
      </c>
      <c r="L202" s="60">
        <v>0</v>
      </c>
      <c r="M202" s="45"/>
      <c r="N202" s="60">
        <v>0</v>
      </c>
      <c r="O202" s="45"/>
      <c r="P202" s="60">
        <v>0</v>
      </c>
      <c r="Q202" s="45"/>
      <c r="R202" s="60">
        <v>0</v>
      </c>
      <c r="S202" s="307" t="s">
        <v>4952</v>
      </c>
      <c r="T202" s="60">
        <v>0</v>
      </c>
      <c r="U202" s="45"/>
      <c r="V202" s="60">
        <v>0</v>
      </c>
      <c r="W202" s="41"/>
      <c r="X202" s="60">
        <v>0</v>
      </c>
      <c r="Y202" s="308" t="s">
        <v>3043</v>
      </c>
    </row>
    <row r="203" spans="1:25" s="26" customFormat="1" ht="84.75" customHeight="1" x14ac:dyDescent="0.25">
      <c r="A203" s="28"/>
      <c r="B203" s="28"/>
      <c r="C203" s="750" t="s">
        <v>607</v>
      </c>
      <c r="D203" s="28"/>
      <c r="E203" s="1023"/>
      <c r="F203" s="762" t="s">
        <v>534</v>
      </c>
      <c r="G203" s="751"/>
      <c r="H203" s="751"/>
      <c r="I203" s="751"/>
      <c r="J203" s="75">
        <f>AVERAGE(J204:J208)</f>
        <v>20</v>
      </c>
      <c r="K203" s="44"/>
      <c r="L203" s="75">
        <f>AVERAGE(L204:L208)</f>
        <v>20</v>
      </c>
      <c r="M203" s="67"/>
      <c r="N203" s="75">
        <f>AVERAGE(N204:N208)</f>
        <v>20</v>
      </c>
      <c r="O203" s="67"/>
      <c r="P203" s="75">
        <f>AVERAGE(P204:P208)</f>
        <v>20</v>
      </c>
      <c r="Q203" s="67"/>
      <c r="R203" s="75">
        <f>AVERAGE(R204:R208)</f>
        <v>20</v>
      </c>
      <c r="S203" s="67"/>
      <c r="T203" s="75">
        <f>AVERAGE(T204:T208)</f>
        <v>0</v>
      </c>
      <c r="U203" s="67"/>
      <c r="V203" s="75">
        <f>AVERAGE(V204:V208)</f>
        <v>0</v>
      </c>
      <c r="W203" s="44"/>
      <c r="X203" s="75">
        <f>AVERAGE(X204:X208)</f>
        <v>0</v>
      </c>
      <c r="Y203" s="67"/>
    </row>
    <row r="204" spans="1:25" ht="180" x14ac:dyDescent="0.25">
      <c r="A204" s="564">
        <v>110</v>
      </c>
      <c r="B204" s="564"/>
      <c r="C204" s="564"/>
      <c r="D204" s="754" t="s">
        <v>433</v>
      </c>
      <c r="E204" s="754"/>
      <c r="F204" s="450" t="s">
        <v>121</v>
      </c>
      <c r="G204" s="12" t="s">
        <v>399</v>
      </c>
      <c r="H204" s="12" t="s">
        <v>123</v>
      </c>
      <c r="I204" s="12" t="s">
        <v>124</v>
      </c>
      <c r="J204" s="60">
        <v>50</v>
      </c>
      <c r="K204" s="307" t="s">
        <v>4893</v>
      </c>
      <c r="L204" s="60">
        <v>50</v>
      </c>
      <c r="M204" s="41"/>
      <c r="N204" s="60">
        <v>50</v>
      </c>
      <c r="O204" s="307"/>
      <c r="P204" s="60">
        <v>50</v>
      </c>
      <c r="Q204" s="41"/>
      <c r="R204" s="60">
        <v>50</v>
      </c>
      <c r="S204" s="307" t="s">
        <v>4893</v>
      </c>
      <c r="T204" s="45">
        <v>0</v>
      </c>
      <c r="U204" s="45"/>
      <c r="V204" s="45">
        <v>0</v>
      </c>
      <c r="W204" s="41"/>
      <c r="X204" s="45">
        <v>0</v>
      </c>
      <c r="Y204" s="45"/>
    </row>
    <row r="205" spans="1:25" s="6" customFormat="1" ht="105" x14ac:dyDescent="0.25">
      <c r="A205" s="579">
        <v>111</v>
      </c>
      <c r="B205" s="579"/>
      <c r="C205" s="579"/>
      <c r="D205" s="4" t="s">
        <v>434</v>
      </c>
      <c r="E205" s="4"/>
      <c r="F205" s="437" t="s">
        <v>402</v>
      </c>
      <c r="G205" s="5" t="s">
        <v>403</v>
      </c>
      <c r="H205" s="5" t="s">
        <v>404</v>
      </c>
      <c r="I205" s="5" t="s">
        <v>405</v>
      </c>
      <c r="J205" s="60">
        <v>0</v>
      </c>
      <c r="K205" s="309"/>
      <c r="L205" s="60">
        <v>0</v>
      </c>
      <c r="M205" s="45"/>
      <c r="N205" s="60">
        <v>0</v>
      </c>
      <c r="O205" s="45"/>
      <c r="P205" s="60">
        <v>0</v>
      </c>
      <c r="Q205" s="45"/>
      <c r="R205" s="60">
        <v>0</v>
      </c>
      <c r="S205" s="45"/>
      <c r="T205" s="60">
        <v>0</v>
      </c>
      <c r="U205" s="45"/>
      <c r="V205" s="60">
        <v>0</v>
      </c>
      <c r="W205" s="47"/>
      <c r="X205" s="60">
        <v>0</v>
      </c>
      <c r="Y205" s="45"/>
    </row>
    <row r="206" spans="1:25" ht="60" x14ac:dyDescent="0.25">
      <c r="A206" s="564">
        <v>112</v>
      </c>
      <c r="B206" s="564"/>
      <c r="C206" s="564"/>
      <c r="D206" s="754" t="s">
        <v>435</v>
      </c>
      <c r="E206" s="754"/>
      <c r="F206" s="450" t="s">
        <v>406</v>
      </c>
      <c r="G206" s="12" t="s">
        <v>407</v>
      </c>
      <c r="H206" s="12" t="s">
        <v>408</v>
      </c>
      <c r="I206" s="12" t="s">
        <v>409</v>
      </c>
      <c r="J206" s="60">
        <v>0</v>
      </c>
      <c r="K206" s="45"/>
      <c r="L206" s="60">
        <v>0</v>
      </c>
      <c r="M206" s="45"/>
      <c r="N206" s="60">
        <v>0</v>
      </c>
      <c r="O206" s="45"/>
      <c r="P206" s="60">
        <v>0</v>
      </c>
      <c r="Q206" s="45"/>
      <c r="R206" s="60">
        <v>0</v>
      </c>
      <c r="S206" s="45"/>
      <c r="T206" s="60">
        <v>0</v>
      </c>
      <c r="U206" s="45"/>
      <c r="V206" s="60">
        <v>0</v>
      </c>
      <c r="W206" s="41"/>
      <c r="X206" s="60">
        <v>0</v>
      </c>
      <c r="Y206" s="45"/>
    </row>
    <row r="207" spans="1:25" ht="105" x14ac:dyDescent="0.25">
      <c r="A207" s="564">
        <v>113</v>
      </c>
      <c r="B207" s="564"/>
      <c r="C207" s="564"/>
      <c r="D207" s="754" t="s">
        <v>150</v>
      </c>
      <c r="E207" s="754"/>
      <c r="F207" s="450" t="s">
        <v>410</v>
      </c>
      <c r="G207" s="12" t="s">
        <v>411</v>
      </c>
      <c r="H207" s="12" t="s">
        <v>146</v>
      </c>
      <c r="I207" s="12" t="s">
        <v>147</v>
      </c>
      <c r="J207" s="60">
        <v>50</v>
      </c>
      <c r="K207" s="310" t="s">
        <v>5378</v>
      </c>
      <c r="L207" s="60">
        <v>50</v>
      </c>
      <c r="M207" s="41"/>
      <c r="N207" s="60">
        <v>50</v>
      </c>
      <c r="O207" s="41"/>
      <c r="P207" s="60">
        <v>50</v>
      </c>
      <c r="Q207" s="41"/>
      <c r="R207" s="60">
        <v>50</v>
      </c>
      <c r="S207" s="310" t="s">
        <v>5378</v>
      </c>
      <c r="T207" s="45">
        <v>0</v>
      </c>
      <c r="U207" s="41"/>
      <c r="V207" s="45">
        <v>0</v>
      </c>
      <c r="W207" s="41"/>
      <c r="X207" s="45">
        <v>0</v>
      </c>
      <c r="Y207" s="45"/>
    </row>
    <row r="208" spans="1:25" s="52" customFormat="1" ht="69" x14ac:dyDescent="0.25">
      <c r="A208" s="31">
        <v>114</v>
      </c>
      <c r="B208" s="31"/>
      <c r="C208" s="31"/>
      <c r="D208" s="756" t="s">
        <v>637</v>
      </c>
      <c r="E208" s="756"/>
      <c r="F208" s="517" t="s">
        <v>637</v>
      </c>
      <c r="G208" s="770"/>
      <c r="H208" s="770"/>
      <c r="I208" s="770"/>
      <c r="J208" s="61">
        <f>AVERAGE(J209:J211)</f>
        <v>0</v>
      </c>
      <c r="K208" s="43"/>
      <c r="L208" s="61">
        <f>AVERAGE(L209:L211)</f>
        <v>0</v>
      </c>
      <c r="M208" s="69"/>
      <c r="N208" s="61">
        <f>AVERAGE(N209:N211)</f>
        <v>0</v>
      </c>
      <c r="O208" s="69"/>
      <c r="P208" s="61">
        <f>AVERAGE(P209:P211)</f>
        <v>0</v>
      </c>
      <c r="Q208" s="69"/>
      <c r="R208" s="61">
        <f>AVERAGE(R209:R211)</f>
        <v>0</v>
      </c>
      <c r="S208" s="43"/>
      <c r="T208" s="61">
        <f>AVERAGE(T209:T211)</f>
        <v>0</v>
      </c>
      <c r="U208" s="43"/>
      <c r="V208" s="61">
        <f>AVERAGE(V209:V211)</f>
        <v>0</v>
      </c>
      <c r="W208" s="43"/>
      <c r="X208" s="61">
        <f>AVERAGE(X209:X211)</f>
        <v>0</v>
      </c>
      <c r="Y208" s="69"/>
    </row>
    <row r="209" spans="1:25" ht="90" x14ac:dyDescent="0.25">
      <c r="A209" s="564" t="s">
        <v>5067</v>
      </c>
      <c r="B209" s="564"/>
      <c r="C209" s="564"/>
      <c r="D209" s="564"/>
      <c r="E209" s="754" t="s">
        <v>7020</v>
      </c>
      <c r="F209" s="450" t="s">
        <v>412</v>
      </c>
      <c r="G209" s="771" t="s">
        <v>403</v>
      </c>
      <c r="H209" s="771" t="s">
        <v>404</v>
      </c>
      <c r="I209" s="771" t="s">
        <v>413</v>
      </c>
      <c r="J209" s="50">
        <v>0</v>
      </c>
      <c r="K209" s="50"/>
      <c r="L209" s="50">
        <v>0</v>
      </c>
      <c r="M209" s="50"/>
      <c r="N209" s="50">
        <v>0</v>
      </c>
      <c r="O209" s="50"/>
      <c r="P209" s="50">
        <v>0</v>
      </c>
      <c r="Q209" s="50"/>
      <c r="R209" s="50">
        <v>0</v>
      </c>
      <c r="S209" s="50"/>
      <c r="T209" s="50">
        <v>0</v>
      </c>
      <c r="U209" s="50"/>
      <c r="V209" s="50">
        <v>0</v>
      </c>
      <c r="W209" s="47"/>
      <c r="X209" s="50">
        <v>0</v>
      </c>
      <c r="Y209" s="50"/>
    </row>
    <row r="210" spans="1:25" ht="45" x14ac:dyDescent="0.3">
      <c r="A210" s="564" t="s">
        <v>5068</v>
      </c>
      <c r="B210" s="564"/>
      <c r="C210" s="564"/>
      <c r="D210" s="564"/>
      <c r="E210" s="772" t="s">
        <v>7021</v>
      </c>
      <c r="F210" s="450" t="s">
        <v>414</v>
      </c>
      <c r="G210" s="12" t="s">
        <v>415</v>
      </c>
      <c r="H210" s="12" t="s">
        <v>416</v>
      </c>
      <c r="I210" s="12" t="s">
        <v>417</v>
      </c>
      <c r="J210" s="50">
        <v>0</v>
      </c>
      <c r="K210" s="50"/>
      <c r="L210" s="50">
        <v>0</v>
      </c>
      <c r="M210" s="50"/>
      <c r="N210" s="50">
        <v>0</v>
      </c>
      <c r="O210" s="50"/>
      <c r="P210" s="50">
        <v>0</v>
      </c>
      <c r="Q210" s="50"/>
      <c r="R210" s="50">
        <v>0</v>
      </c>
      <c r="S210" s="50"/>
      <c r="T210" s="50">
        <v>0</v>
      </c>
      <c r="U210" s="50"/>
      <c r="V210" s="50">
        <v>0</v>
      </c>
      <c r="W210" s="47"/>
      <c r="X210" s="50">
        <v>0</v>
      </c>
      <c r="Y210" s="50"/>
    </row>
    <row r="211" spans="1:25" ht="178.5" customHeight="1" x14ac:dyDescent="0.3">
      <c r="A211" s="564" t="s">
        <v>5069</v>
      </c>
      <c r="B211" s="564"/>
      <c r="C211" s="564"/>
      <c r="D211" s="564"/>
      <c r="E211" s="772" t="s">
        <v>7022</v>
      </c>
      <c r="F211" s="450" t="s">
        <v>418</v>
      </c>
      <c r="G211" s="12" t="s">
        <v>419</v>
      </c>
      <c r="H211" s="12" t="s">
        <v>420</v>
      </c>
      <c r="I211" s="12" t="s">
        <v>421</v>
      </c>
      <c r="J211" s="50">
        <v>0</v>
      </c>
      <c r="K211" s="50"/>
      <c r="L211" s="50">
        <v>0</v>
      </c>
      <c r="M211" s="50"/>
      <c r="N211" s="50">
        <v>0</v>
      </c>
      <c r="O211" s="50"/>
      <c r="P211" s="50">
        <v>0</v>
      </c>
      <c r="Q211" s="50"/>
      <c r="R211" s="50">
        <v>0</v>
      </c>
      <c r="S211" s="50"/>
      <c r="T211" s="50">
        <v>0</v>
      </c>
      <c r="U211" s="50"/>
      <c r="V211" s="50">
        <v>0</v>
      </c>
      <c r="W211" s="47"/>
      <c r="X211" s="50">
        <v>0</v>
      </c>
      <c r="Y211" s="50"/>
    </row>
    <row r="212" spans="1:25" s="26" customFormat="1" ht="80.25" customHeight="1" x14ac:dyDescent="0.25">
      <c r="A212" s="28"/>
      <c r="B212" s="28"/>
      <c r="C212" s="750" t="s">
        <v>610</v>
      </c>
      <c r="D212" s="28"/>
      <c r="E212" s="1023"/>
      <c r="F212" s="762" t="s">
        <v>535</v>
      </c>
      <c r="G212" s="751"/>
      <c r="H212" s="751"/>
      <c r="I212" s="751"/>
      <c r="J212" s="75">
        <f>AVERAGE(J213,J216)</f>
        <v>50</v>
      </c>
      <c r="K212" s="44"/>
      <c r="L212" s="75">
        <f>AVERAGE(L213,L216)</f>
        <v>50</v>
      </c>
      <c r="M212" s="67"/>
      <c r="N212" s="75">
        <f>AVERAGE(N213,N216)</f>
        <v>100</v>
      </c>
      <c r="O212" s="67"/>
      <c r="P212" s="75">
        <f>AVERAGE(P213,P216)</f>
        <v>100</v>
      </c>
      <c r="Q212" s="67"/>
      <c r="R212" s="75">
        <f>AVERAGE(R213,R216)</f>
        <v>100</v>
      </c>
      <c r="S212" s="67"/>
      <c r="T212" s="75">
        <f>AVERAGE(T213,T216)</f>
        <v>50</v>
      </c>
      <c r="U212" s="67"/>
      <c r="V212" s="75">
        <f>AVERAGE(V213,V216)</f>
        <v>50</v>
      </c>
      <c r="W212" s="44"/>
      <c r="X212" s="75">
        <f>AVERAGE(X213,X216)</f>
        <v>50</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69"/>
      <c r="N213" s="61">
        <f>AVERAGE(N214:N215)</f>
        <v>100</v>
      </c>
      <c r="O213" s="69"/>
      <c r="P213" s="61">
        <f>AVERAGE(P214:P215)</f>
        <v>100</v>
      </c>
      <c r="Q213" s="69"/>
      <c r="R213" s="61">
        <f>AVERAGE(R214:R215)</f>
        <v>100</v>
      </c>
      <c r="S213" s="69"/>
      <c r="T213" s="61">
        <f>AVERAGE(T214:T215)</f>
        <v>100</v>
      </c>
      <c r="U213" s="69"/>
      <c r="V213" s="61">
        <f>AVERAGE(V214:V215)</f>
        <v>100</v>
      </c>
      <c r="W213" s="43"/>
      <c r="X213" s="61">
        <f>AVERAGE(X214:X215)</f>
        <v>100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1"/>
      <c r="L214" s="60">
        <v>100</v>
      </c>
      <c r="M214" s="41"/>
      <c r="N214" s="60">
        <v>100</v>
      </c>
      <c r="O214" s="41"/>
      <c r="P214" s="60">
        <v>100</v>
      </c>
      <c r="Q214" s="41"/>
      <c r="R214" s="60">
        <v>100</v>
      </c>
      <c r="S214" s="41"/>
      <c r="T214" s="60">
        <v>100</v>
      </c>
      <c r="U214" s="41"/>
      <c r="V214" s="60">
        <v>100</v>
      </c>
      <c r="W214" s="41"/>
      <c r="X214" s="60">
        <v>100</v>
      </c>
      <c r="Y214" s="41"/>
    </row>
    <row r="215" spans="1:25" ht="120" x14ac:dyDescent="0.25">
      <c r="A215" s="564" t="s">
        <v>609</v>
      </c>
      <c r="B215" s="564"/>
      <c r="C215" s="564"/>
      <c r="D215" s="564"/>
      <c r="E215" s="754" t="s">
        <v>7272</v>
      </c>
      <c r="F215" s="450" t="s">
        <v>422</v>
      </c>
      <c r="G215" s="12" t="s">
        <v>423</v>
      </c>
      <c r="H215" s="12" t="s">
        <v>424</v>
      </c>
      <c r="I215" s="12" t="s">
        <v>425</v>
      </c>
      <c r="J215" s="60"/>
      <c r="K215" s="41"/>
      <c r="L215" s="45"/>
      <c r="M215" s="45"/>
      <c r="N215" s="45"/>
      <c r="O215" s="45"/>
      <c r="P215" s="45"/>
      <c r="Q215" s="45"/>
      <c r="R215" s="45"/>
      <c r="S215" s="45"/>
      <c r="T215" s="45"/>
      <c r="U215" s="45"/>
      <c r="V215" s="45"/>
      <c r="W215" s="41"/>
      <c r="X215" s="45"/>
      <c r="Y215" s="45"/>
    </row>
    <row r="216" spans="1:25" ht="210" x14ac:dyDescent="0.25">
      <c r="A216" s="564">
        <v>116</v>
      </c>
      <c r="B216" s="564"/>
      <c r="C216" s="564"/>
      <c r="D216" s="754" t="s">
        <v>7024</v>
      </c>
      <c r="E216" s="754"/>
      <c r="F216" s="450" t="s">
        <v>426</v>
      </c>
      <c r="G216" s="12" t="s">
        <v>5352</v>
      </c>
      <c r="H216" s="12" t="s">
        <v>427</v>
      </c>
      <c r="I216" s="12" t="s">
        <v>428</v>
      </c>
      <c r="J216" s="60">
        <v>0</v>
      </c>
      <c r="K216" s="311"/>
      <c r="L216" s="60">
        <v>0</v>
      </c>
      <c r="M216" s="47" t="s">
        <v>5380</v>
      </c>
      <c r="N216" s="60">
        <v>100</v>
      </c>
      <c r="O216" s="41"/>
      <c r="P216" s="60">
        <v>100</v>
      </c>
      <c r="Q216" s="41"/>
      <c r="R216" s="60">
        <v>100</v>
      </c>
      <c r="S216" s="311" t="s">
        <v>5379</v>
      </c>
      <c r="T216" s="45">
        <v>0</v>
      </c>
      <c r="U216" s="45"/>
      <c r="V216" s="45">
        <v>0</v>
      </c>
      <c r="W216" s="41"/>
      <c r="X216" s="45">
        <v>0</v>
      </c>
      <c r="Y216" s="45"/>
    </row>
    <row r="217" spans="1:25" s="26" customFormat="1" ht="60" x14ac:dyDescent="0.25">
      <c r="A217" s="28"/>
      <c r="B217" s="750" t="s">
        <v>611</v>
      </c>
      <c r="C217" s="28"/>
      <c r="D217" s="28"/>
      <c r="E217" s="28"/>
      <c r="F217" s="502" t="s">
        <v>536</v>
      </c>
      <c r="G217" s="28"/>
      <c r="H217" s="28"/>
      <c r="I217" s="28"/>
      <c r="J217" s="75">
        <f>AVERAGE(J218,J225,J231,J240)</f>
        <v>59.722222222222229</v>
      </c>
      <c r="K217" s="67"/>
      <c r="L217" s="75">
        <f>AVERAGE(L218,L225,L231,L240)</f>
        <v>56.076388888888886</v>
      </c>
      <c r="M217" s="67"/>
      <c r="N217" s="75">
        <f>AVERAGE(N218,N225,N231,N240)</f>
        <v>56.076388888888886</v>
      </c>
      <c r="O217" s="67"/>
      <c r="P217" s="75">
        <f>AVERAGE(P218,P225,P231,P240)</f>
        <v>56.076388888888886</v>
      </c>
      <c r="Q217" s="67"/>
      <c r="R217" s="75">
        <f>AVERAGE(R218,R225,R231,R240)</f>
        <v>56.076388888888886</v>
      </c>
      <c r="S217" s="67"/>
      <c r="T217" s="75">
        <f>AVERAGE(T218,T225,T231,T240)</f>
        <v>56.076388888888886</v>
      </c>
      <c r="U217" s="67"/>
      <c r="V217" s="75">
        <f>AVERAGE(V218,V225,V231,V240)</f>
        <v>56.076388888888886</v>
      </c>
      <c r="W217" s="44"/>
      <c r="X217" s="75">
        <f>AVERAGE(X218,X225,X231,X240)</f>
        <v>56.076388888888886</v>
      </c>
      <c r="Y217" s="67"/>
    </row>
    <row r="218" spans="1:25" s="26" customFormat="1" ht="45" x14ac:dyDescent="0.25">
      <c r="A218" s="28"/>
      <c r="B218" s="28"/>
      <c r="C218" s="750" t="s">
        <v>612</v>
      </c>
      <c r="D218" s="28"/>
      <c r="E218" s="28"/>
      <c r="F218" s="502" t="s">
        <v>537</v>
      </c>
      <c r="G218" s="28"/>
      <c r="H218" s="28"/>
      <c r="I218" s="28"/>
      <c r="J218" s="75">
        <f>AVERAGE(J219:J224)</f>
        <v>58.333333333333336</v>
      </c>
      <c r="K218" s="67"/>
      <c r="L218" s="203">
        <f>AVERAGE(L219:L224)</f>
        <v>50</v>
      </c>
      <c r="M218" s="67"/>
      <c r="N218" s="75">
        <f>AVERAGE(N219:N224)</f>
        <v>50</v>
      </c>
      <c r="O218" s="67"/>
      <c r="P218" s="75">
        <f>AVERAGE(P219:P224)</f>
        <v>50</v>
      </c>
      <c r="Q218" s="67"/>
      <c r="R218" s="75">
        <f>AVERAGE(R219:R224)</f>
        <v>50</v>
      </c>
      <c r="S218" s="67"/>
      <c r="T218" s="75">
        <f>AVERAGE(T219:T224)</f>
        <v>50</v>
      </c>
      <c r="U218" s="67"/>
      <c r="V218" s="75">
        <f>AVERAGE(V219:V224)</f>
        <v>50</v>
      </c>
      <c r="W218" s="44"/>
      <c r="X218" s="75">
        <f>AVERAGE(X219:X224)</f>
        <v>50</v>
      </c>
      <c r="Y218" s="67"/>
    </row>
    <row r="219" spans="1:25" ht="270" x14ac:dyDescent="0.25">
      <c r="A219" s="564">
        <v>117</v>
      </c>
      <c r="B219" s="564"/>
      <c r="C219" s="564"/>
      <c r="D219" s="754" t="s">
        <v>492</v>
      </c>
      <c r="E219" s="754"/>
      <c r="F219" s="450" t="s">
        <v>5131</v>
      </c>
      <c r="G219" s="12" t="s">
        <v>436</v>
      </c>
      <c r="H219" s="12" t="s">
        <v>437</v>
      </c>
      <c r="I219" s="12" t="s">
        <v>438</v>
      </c>
      <c r="J219" s="46">
        <v>50</v>
      </c>
      <c r="K219" s="40" t="s">
        <v>3044</v>
      </c>
      <c r="L219" s="46">
        <v>50</v>
      </c>
      <c r="M219" s="73"/>
      <c r="N219" s="46">
        <v>50</v>
      </c>
      <c r="O219" s="73"/>
      <c r="P219" s="46">
        <v>50</v>
      </c>
      <c r="Q219" s="73"/>
      <c r="R219" s="46">
        <v>50</v>
      </c>
      <c r="S219" s="73"/>
      <c r="T219" s="46">
        <v>50</v>
      </c>
      <c r="U219" s="73"/>
      <c r="V219" s="46">
        <v>50</v>
      </c>
      <c r="W219" s="40"/>
      <c r="X219" s="46">
        <v>50</v>
      </c>
      <c r="Y219" s="167"/>
    </row>
    <row r="220" spans="1:25" ht="195" x14ac:dyDescent="0.25">
      <c r="A220" s="564">
        <v>118</v>
      </c>
      <c r="B220" s="564"/>
      <c r="C220" s="564"/>
      <c r="D220" s="754" t="s">
        <v>493</v>
      </c>
      <c r="E220" s="754"/>
      <c r="F220" s="420" t="s">
        <v>7177</v>
      </c>
      <c r="G220" s="12" t="s">
        <v>436</v>
      </c>
      <c r="H220" s="12" t="s">
        <v>437</v>
      </c>
      <c r="I220" s="12" t="s">
        <v>438</v>
      </c>
      <c r="J220" s="46">
        <v>50</v>
      </c>
      <c r="K220" s="73"/>
      <c r="L220" s="46">
        <v>50</v>
      </c>
      <c r="M220" s="73"/>
      <c r="N220" s="46">
        <v>50</v>
      </c>
      <c r="O220" s="73"/>
      <c r="P220" s="46">
        <v>50</v>
      </c>
      <c r="Q220" s="73"/>
      <c r="R220" s="46">
        <v>50</v>
      </c>
      <c r="S220" s="73"/>
      <c r="T220" s="46">
        <v>50</v>
      </c>
      <c r="U220" s="73"/>
      <c r="V220" s="46">
        <v>50</v>
      </c>
      <c r="W220" s="40"/>
      <c r="X220" s="46">
        <v>50</v>
      </c>
      <c r="Y220" s="167"/>
    </row>
    <row r="221" spans="1:25" ht="75" x14ac:dyDescent="0.25">
      <c r="A221" s="564">
        <v>119</v>
      </c>
      <c r="B221" s="564"/>
      <c r="C221" s="564"/>
      <c r="D221" s="754" t="s">
        <v>494</v>
      </c>
      <c r="E221" s="754"/>
      <c r="F221" s="450" t="s">
        <v>439</v>
      </c>
      <c r="G221" s="12" t="s">
        <v>36</v>
      </c>
      <c r="H221" s="12" t="s">
        <v>440</v>
      </c>
      <c r="I221" s="12" t="s">
        <v>114</v>
      </c>
      <c r="J221" s="46">
        <v>100</v>
      </c>
      <c r="K221" s="73"/>
      <c r="L221" s="46">
        <v>100</v>
      </c>
      <c r="M221" s="73"/>
      <c r="N221" s="46">
        <v>100</v>
      </c>
      <c r="O221" s="73"/>
      <c r="P221" s="46">
        <v>100</v>
      </c>
      <c r="Q221" s="73"/>
      <c r="R221" s="46">
        <v>100</v>
      </c>
      <c r="S221" s="73"/>
      <c r="T221" s="46">
        <v>100</v>
      </c>
      <c r="U221" s="73"/>
      <c r="V221" s="46">
        <v>100</v>
      </c>
      <c r="W221" s="40"/>
      <c r="X221" s="46">
        <v>100</v>
      </c>
      <c r="Y221" s="167"/>
    </row>
    <row r="222" spans="1:25" ht="75" x14ac:dyDescent="0.25">
      <c r="A222" s="564">
        <v>120</v>
      </c>
      <c r="B222" s="564"/>
      <c r="C222" s="564"/>
      <c r="D222" s="754" t="s">
        <v>495</v>
      </c>
      <c r="E222" s="754"/>
      <c r="F222" s="450" t="s">
        <v>441</v>
      </c>
      <c r="G222" s="12" t="s">
        <v>36</v>
      </c>
      <c r="H222" s="12" t="s">
        <v>440</v>
      </c>
      <c r="I222" s="12" t="s">
        <v>114</v>
      </c>
      <c r="J222" s="46">
        <v>100</v>
      </c>
      <c r="K222" s="73"/>
      <c r="L222" s="46">
        <v>100</v>
      </c>
      <c r="M222" s="73"/>
      <c r="N222" s="46">
        <v>100</v>
      </c>
      <c r="O222" s="73"/>
      <c r="P222" s="46">
        <v>100</v>
      </c>
      <c r="Q222" s="73"/>
      <c r="R222" s="46">
        <v>100</v>
      </c>
      <c r="S222" s="73"/>
      <c r="T222" s="46">
        <v>100</v>
      </c>
      <c r="U222" s="73"/>
      <c r="V222" s="46">
        <v>100</v>
      </c>
      <c r="W222" s="40"/>
      <c r="X222" s="46">
        <v>100</v>
      </c>
      <c r="Y222" s="167"/>
    </row>
    <row r="223" spans="1:25" ht="300" x14ac:dyDescent="0.25">
      <c r="A223" s="564">
        <v>121</v>
      </c>
      <c r="B223" s="564"/>
      <c r="C223" s="564"/>
      <c r="D223" s="754" t="s">
        <v>496</v>
      </c>
      <c r="E223" s="754"/>
      <c r="F223" s="450" t="s">
        <v>442</v>
      </c>
      <c r="G223" s="12" t="s">
        <v>443</v>
      </c>
      <c r="H223" s="12" t="s">
        <v>444</v>
      </c>
      <c r="I223" s="12" t="s">
        <v>445</v>
      </c>
      <c r="J223" s="46">
        <v>50</v>
      </c>
      <c r="K223" s="40" t="s">
        <v>3045</v>
      </c>
      <c r="L223" s="46">
        <v>0</v>
      </c>
      <c r="M223" s="46"/>
      <c r="N223" s="46">
        <v>0</v>
      </c>
      <c r="O223" s="46"/>
      <c r="P223" s="46">
        <v>0</v>
      </c>
      <c r="Q223" s="46"/>
      <c r="R223" s="46">
        <v>0</v>
      </c>
      <c r="S223" s="159" t="s">
        <v>3046</v>
      </c>
      <c r="T223" s="46">
        <v>0</v>
      </c>
      <c r="U223" s="46"/>
      <c r="V223" s="46">
        <v>0</v>
      </c>
      <c r="W223" s="40"/>
      <c r="X223" s="46">
        <v>0</v>
      </c>
      <c r="Y223" s="46"/>
    </row>
    <row r="224" spans="1:25" ht="180" x14ac:dyDescent="0.25">
      <c r="A224" s="564">
        <v>122</v>
      </c>
      <c r="B224" s="564"/>
      <c r="C224" s="564"/>
      <c r="D224" s="754" t="s">
        <v>497</v>
      </c>
      <c r="E224" s="754"/>
      <c r="F224" s="450" t="s">
        <v>446</v>
      </c>
      <c r="G224" s="12" t="s">
        <v>447</v>
      </c>
      <c r="H224" s="12" t="s">
        <v>448</v>
      </c>
      <c r="I224" s="12" t="s">
        <v>325</v>
      </c>
      <c r="J224" s="46">
        <v>0</v>
      </c>
      <c r="K224" s="312" t="s">
        <v>7285</v>
      </c>
      <c r="L224" s="46">
        <v>0</v>
      </c>
      <c r="M224" s="73"/>
      <c r="N224" s="46">
        <v>0</v>
      </c>
      <c r="O224" s="73"/>
      <c r="P224" s="46">
        <v>0</v>
      </c>
      <c r="Q224" s="73"/>
      <c r="R224" s="46">
        <v>0</v>
      </c>
      <c r="S224" s="73"/>
      <c r="T224" s="46">
        <v>0</v>
      </c>
      <c r="U224" s="73"/>
      <c r="V224" s="46">
        <v>0</v>
      </c>
      <c r="W224" s="40"/>
      <c r="X224" s="46">
        <v>0</v>
      </c>
      <c r="Y224" s="167"/>
    </row>
    <row r="225" spans="1:25" s="26" customFormat="1" ht="77.25" customHeight="1" x14ac:dyDescent="0.25">
      <c r="A225" s="28"/>
      <c r="B225" s="28"/>
      <c r="C225" s="750" t="s">
        <v>613</v>
      </c>
      <c r="D225" s="28"/>
      <c r="E225" s="1023"/>
      <c r="F225" s="762" t="s">
        <v>538</v>
      </c>
      <c r="G225" s="751"/>
      <c r="H225" s="751"/>
      <c r="I225" s="751"/>
      <c r="J225" s="75">
        <f>AVERAGE(J226:J230)</f>
        <v>50</v>
      </c>
      <c r="K225" s="44"/>
      <c r="L225" s="75">
        <f>AVERAGE(L226:L230)</f>
        <v>50</v>
      </c>
      <c r="M225" s="67"/>
      <c r="N225" s="75">
        <f>AVERAGE(N226:N230)</f>
        <v>50</v>
      </c>
      <c r="O225" s="67"/>
      <c r="P225" s="75">
        <f>AVERAGE(P226:P230)</f>
        <v>50</v>
      </c>
      <c r="Q225" s="67"/>
      <c r="R225" s="75">
        <f>AVERAGE(R226:R230)</f>
        <v>50</v>
      </c>
      <c r="S225" s="67"/>
      <c r="T225" s="75">
        <f>AVERAGE(T226:T230)</f>
        <v>50</v>
      </c>
      <c r="U225" s="67"/>
      <c r="V225" s="75">
        <f>AVERAGE(V226:V230)</f>
        <v>50</v>
      </c>
      <c r="W225" s="44"/>
      <c r="X225" s="75">
        <f>AVERAGE(X226:X230)</f>
        <v>50</v>
      </c>
      <c r="Y225" s="67"/>
    </row>
    <row r="226" spans="1:25" ht="105" x14ac:dyDescent="0.25">
      <c r="A226" s="564">
        <v>123</v>
      </c>
      <c r="B226" s="564"/>
      <c r="C226" s="564"/>
      <c r="D226" s="754" t="s">
        <v>498</v>
      </c>
      <c r="E226" s="754"/>
      <c r="F226" s="450" t="s">
        <v>449</v>
      </c>
      <c r="G226" s="12" t="s">
        <v>436</v>
      </c>
      <c r="H226" s="12" t="s">
        <v>437</v>
      </c>
      <c r="I226" s="12" t="s">
        <v>438</v>
      </c>
      <c r="J226" s="62">
        <v>50</v>
      </c>
      <c r="K226" s="40" t="s">
        <v>3048</v>
      </c>
      <c r="L226" s="62">
        <v>50</v>
      </c>
      <c r="M226" s="73"/>
      <c r="N226" s="62">
        <v>50</v>
      </c>
      <c r="O226" s="73"/>
      <c r="P226" s="62">
        <v>50</v>
      </c>
      <c r="Q226" s="73"/>
      <c r="R226" s="62">
        <v>50</v>
      </c>
      <c r="S226" s="73"/>
      <c r="T226" s="62">
        <v>50</v>
      </c>
      <c r="U226" s="73"/>
      <c r="V226" s="62">
        <v>50</v>
      </c>
      <c r="W226" s="40"/>
      <c r="X226" s="62">
        <v>50</v>
      </c>
      <c r="Y226" s="167"/>
    </row>
    <row r="227" spans="1:25" ht="105" x14ac:dyDescent="0.25">
      <c r="A227" s="564">
        <v>124</v>
      </c>
      <c r="B227" s="564"/>
      <c r="C227" s="564"/>
      <c r="D227" s="754" t="s">
        <v>499</v>
      </c>
      <c r="E227" s="754"/>
      <c r="F227" s="450" t="s">
        <v>450</v>
      </c>
      <c r="G227" s="12" t="s">
        <v>436</v>
      </c>
      <c r="H227" s="12" t="s">
        <v>437</v>
      </c>
      <c r="I227" s="12" t="s">
        <v>438</v>
      </c>
      <c r="J227" s="62">
        <v>50</v>
      </c>
      <c r="K227" s="160" t="s">
        <v>3049</v>
      </c>
      <c r="L227" s="62">
        <v>50</v>
      </c>
      <c r="M227" s="73"/>
      <c r="N227" s="62">
        <v>50</v>
      </c>
      <c r="O227" s="73"/>
      <c r="P227" s="62">
        <v>50</v>
      </c>
      <c r="Q227" s="73"/>
      <c r="R227" s="62">
        <v>50</v>
      </c>
      <c r="S227" s="73"/>
      <c r="T227" s="62">
        <v>50</v>
      </c>
      <c r="U227" s="73"/>
      <c r="V227" s="62">
        <v>50</v>
      </c>
      <c r="W227" s="40"/>
      <c r="X227" s="62">
        <v>50</v>
      </c>
      <c r="Y227" s="167"/>
    </row>
    <row r="228" spans="1:25" ht="105" x14ac:dyDescent="0.25">
      <c r="A228" s="564">
        <v>125</v>
      </c>
      <c r="B228" s="564"/>
      <c r="C228" s="564"/>
      <c r="D228" s="754" t="s">
        <v>502</v>
      </c>
      <c r="E228" s="754"/>
      <c r="F228" s="450" t="s">
        <v>451</v>
      </c>
      <c r="G228" s="12" t="s">
        <v>436</v>
      </c>
      <c r="H228" s="12" t="s">
        <v>437</v>
      </c>
      <c r="I228" s="12" t="s">
        <v>438</v>
      </c>
      <c r="J228" s="62">
        <v>50</v>
      </c>
      <c r="K228" s="160" t="s">
        <v>3049</v>
      </c>
      <c r="L228" s="62">
        <v>50</v>
      </c>
      <c r="M228" s="73"/>
      <c r="N228" s="62">
        <v>50</v>
      </c>
      <c r="O228" s="73"/>
      <c r="P228" s="62">
        <v>50</v>
      </c>
      <c r="Q228" s="73"/>
      <c r="R228" s="62">
        <v>50</v>
      </c>
      <c r="S228" s="73"/>
      <c r="T228" s="62">
        <v>50</v>
      </c>
      <c r="U228" s="73"/>
      <c r="V228" s="62">
        <v>50</v>
      </c>
      <c r="W228" s="40"/>
      <c r="X228" s="62">
        <v>50</v>
      </c>
      <c r="Y228" s="167"/>
    </row>
    <row r="229" spans="1:25" ht="120" x14ac:dyDescent="0.25">
      <c r="A229" s="564">
        <v>126</v>
      </c>
      <c r="B229" s="564"/>
      <c r="C229" s="564"/>
      <c r="D229" s="754" t="s">
        <v>500</v>
      </c>
      <c r="E229" s="754"/>
      <c r="F229" s="450" t="s">
        <v>452</v>
      </c>
      <c r="G229" s="12" t="s">
        <v>436</v>
      </c>
      <c r="H229" s="12" t="s">
        <v>437</v>
      </c>
      <c r="I229" s="12" t="s">
        <v>438</v>
      </c>
      <c r="J229" s="62">
        <v>50</v>
      </c>
      <c r="K229" s="160" t="s">
        <v>3049</v>
      </c>
      <c r="L229" s="62">
        <v>50</v>
      </c>
      <c r="M229" s="73"/>
      <c r="N229" s="62">
        <v>50</v>
      </c>
      <c r="O229" s="73"/>
      <c r="P229" s="62">
        <v>50</v>
      </c>
      <c r="Q229" s="73"/>
      <c r="R229" s="62">
        <v>50</v>
      </c>
      <c r="S229" s="73"/>
      <c r="T229" s="62">
        <v>50</v>
      </c>
      <c r="U229" s="73"/>
      <c r="V229" s="62">
        <v>50</v>
      </c>
      <c r="W229" s="40"/>
      <c r="X229" s="62">
        <v>50</v>
      </c>
      <c r="Y229" s="167"/>
    </row>
    <row r="230" spans="1:25" ht="120" x14ac:dyDescent="0.25">
      <c r="A230" s="564">
        <v>127</v>
      </c>
      <c r="B230" s="564"/>
      <c r="C230" s="564"/>
      <c r="D230" s="754" t="s">
        <v>501</v>
      </c>
      <c r="E230" s="754"/>
      <c r="F230" s="450" t="s">
        <v>453</v>
      </c>
      <c r="G230" s="12" t="s">
        <v>436</v>
      </c>
      <c r="H230" s="12" t="s">
        <v>437</v>
      </c>
      <c r="I230" s="12" t="s">
        <v>438</v>
      </c>
      <c r="J230" s="62">
        <v>50</v>
      </c>
      <c r="K230" s="160" t="s">
        <v>3049</v>
      </c>
      <c r="L230" s="62">
        <v>50</v>
      </c>
      <c r="M230" s="73"/>
      <c r="N230" s="62">
        <v>50</v>
      </c>
      <c r="O230" s="73"/>
      <c r="P230" s="62">
        <v>50</v>
      </c>
      <c r="Q230" s="73"/>
      <c r="R230" s="62">
        <v>50</v>
      </c>
      <c r="S230" s="73"/>
      <c r="T230" s="62">
        <v>50</v>
      </c>
      <c r="U230" s="73"/>
      <c r="V230" s="62">
        <v>50</v>
      </c>
      <c r="W230" s="40"/>
      <c r="X230" s="62">
        <v>50</v>
      </c>
      <c r="Y230" s="167"/>
    </row>
    <row r="231" spans="1:25" s="26" customFormat="1" ht="140.25" customHeight="1" x14ac:dyDescent="0.25">
      <c r="A231" s="28"/>
      <c r="B231" s="28"/>
      <c r="C231" s="750" t="s">
        <v>614</v>
      </c>
      <c r="D231" s="28"/>
      <c r="E231" s="1023"/>
      <c r="F231" s="762" t="s">
        <v>539</v>
      </c>
      <c r="G231" s="751"/>
      <c r="H231" s="751"/>
      <c r="I231" s="751"/>
      <c r="J231" s="75">
        <f>AVERAGE(J232:J239)</f>
        <v>75</v>
      </c>
      <c r="K231" s="44"/>
      <c r="L231" s="75">
        <f>AVERAGE(L232:L239)</f>
        <v>68.75</v>
      </c>
      <c r="M231" s="67"/>
      <c r="N231" s="75">
        <f>AVERAGE(N232:N239)</f>
        <v>68.75</v>
      </c>
      <c r="O231" s="67"/>
      <c r="P231" s="75">
        <f>AVERAGE(P232:P239)</f>
        <v>68.75</v>
      </c>
      <c r="Q231" s="67"/>
      <c r="R231" s="75">
        <f>AVERAGE(R232:R239)</f>
        <v>68.75</v>
      </c>
      <c r="S231" s="67"/>
      <c r="T231" s="75">
        <f>AVERAGE(T232:T239)</f>
        <v>68.75</v>
      </c>
      <c r="U231" s="67"/>
      <c r="V231" s="75">
        <f>AVERAGE(V232:V239)</f>
        <v>68.75</v>
      </c>
      <c r="W231" s="44"/>
      <c r="X231" s="75">
        <f>AVERAGE(X232:X239)</f>
        <v>68.75</v>
      </c>
      <c r="Y231" s="67"/>
    </row>
    <row r="232" spans="1:25" ht="105" x14ac:dyDescent="0.25">
      <c r="A232" s="564">
        <v>128</v>
      </c>
      <c r="B232" s="564"/>
      <c r="C232" s="564"/>
      <c r="D232" s="773" t="s">
        <v>503</v>
      </c>
      <c r="E232" s="773"/>
      <c r="F232" s="450" t="s">
        <v>454</v>
      </c>
      <c r="G232" s="12" t="s">
        <v>86</v>
      </c>
      <c r="H232" s="12" t="s">
        <v>455</v>
      </c>
      <c r="I232" s="12" t="s">
        <v>456</v>
      </c>
      <c r="J232" s="46">
        <v>100</v>
      </c>
      <c r="K232" s="73"/>
      <c r="L232" s="46">
        <v>100</v>
      </c>
      <c r="M232" s="73"/>
      <c r="N232" s="46">
        <v>100</v>
      </c>
      <c r="O232" s="73"/>
      <c r="P232" s="46">
        <v>100</v>
      </c>
      <c r="Q232" s="73"/>
      <c r="R232" s="46">
        <v>100</v>
      </c>
      <c r="S232" s="73"/>
      <c r="T232" s="46">
        <v>100</v>
      </c>
      <c r="U232" s="73"/>
      <c r="V232" s="46">
        <v>100</v>
      </c>
      <c r="W232" s="40"/>
      <c r="X232" s="46">
        <v>100</v>
      </c>
      <c r="Y232" s="167"/>
    </row>
    <row r="233" spans="1:25" ht="60" x14ac:dyDescent="0.25">
      <c r="A233" s="564">
        <v>129</v>
      </c>
      <c r="B233" s="564"/>
      <c r="C233" s="564"/>
      <c r="D233" s="773" t="s">
        <v>504</v>
      </c>
      <c r="E233" s="773"/>
      <c r="F233" s="450" t="s">
        <v>458</v>
      </c>
      <c r="G233" s="12" t="s">
        <v>36</v>
      </c>
      <c r="H233" s="12" t="s">
        <v>459</v>
      </c>
      <c r="I233" s="12" t="s">
        <v>114</v>
      </c>
      <c r="J233" s="46">
        <v>100</v>
      </c>
      <c r="K233" s="73"/>
      <c r="L233" s="46">
        <v>100</v>
      </c>
      <c r="M233" s="73"/>
      <c r="N233" s="46">
        <v>100</v>
      </c>
      <c r="O233" s="73"/>
      <c r="P233" s="46">
        <v>100</v>
      </c>
      <c r="Q233" s="73"/>
      <c r="R233" s="46">
        <v>100</v>
      </c>
      <c r="S233" s="73"/>
      <c r="T233" s="46">
        <v>100</v>
      </c>
      <c r="U233" s="73"/>
      <c r="V233" s="46">
        <v>100</v>
      </c>
      <c r="W233" s="40"/>
      <c r="X233" s="46">
        <v>100</v>
      </c>
      <c r="Y233" s="167"/>
    </row>
    <row r="234" spans="1:25" ht="75" x14ac:dyDescent="0.25">
      <c r="A234" s="564">
        <v>130</v>
      </c>
      <c r="B234" s="564"/>
      <c r="C234" s="564"/>
      <c r="D234" s="773" t="s">
        <v>505</v>
      </c>
      <c r="E234" s="773"/>
      <c r="F234" s="450" t="s">
        <v>460</v>
      </c>
      <c r="G234" s="12" t="s">
        <v>461</v>
      </c>
      <c r="H234" s="12" t="s">
        <v>462</v>
      </c>
      <c r="I234" s="12" t="s">
        <v>102</v>
      </c>
      <c r="J234" s="46">
        <v>0</v>
      </c>
      <c r="K234" s="46" t="s">
        <v>7286</v>
      </c>
      <c r="L234" s="46">
        <v>0</v>
      </c>
      <c r="M234" s="73"/>
      <c r="N234" s="46">
        <v>0</v>
      </c>
      <c r="O234" s="73"/>
      <c r="P234" s="46">
        <v>0</v>
      </c>
      <c r="Q234" s="73"/>
      <c r="R234" s="46">
        <v>0</v>
      </c>
      <c r="S234" s="73"/>
      <c r="T234" s="46">
        <v>0</v>
      </c>
      <c r="U234" s="73"/>
      <c r="V234" s="46">
        <v>0</v>
      </c>
      <c r="W234" s="40"/>
      <c r="X234" s="46">
        <v>0</v>
      </c>
      <c r="Y234" s="167"/>
    </row>
    <row r="235" spans="1:25" ht="105" x14ac:dyDescent="0.25">
      <c r="A235" s="564">
        <v>131</v>
      </c>
      <c r="B235" s="564"/>
      <c r="C235" s="564"/>
      <c r="D235" s="773" t="s">
        <v>506</v>
      </c>
      <c r="E235" s="773"/>
      <c r="F235" s="450" t="s">
        <v>463</v>
      </c>
      <c r="G235" s="12" t="s">
        <v>464</v>
      </c>
      <c r="H235" s="12" t="s">
        <v>36</v>
      </c>
      <c r="I235" s="12" t="s">
        <v>465</v>
      </c>
      <c r="J235" s="46">
        <v>100</v>
      </c>
      <c r="K235" s="73"/>
      <c r="L235" s="46">
        <v>100</v>
      </c>
      <c r="M235" s="73"/>
      <c r="N235" s="46">
        <v>100</v>
      </c>
      <c r="O235" s="73"/>
      <c r="P235" s="46">
        <v>100</v>
      </c>
      <c r="Q235" s="73"/>
      <c r="R235" s="46">
        <v>100</v>
      </c>
      <c r="S235" s="73"/>
      <c r="T235" s="46">
        <v>100</v>
      </c>
      <c r="U235" s="73"/>
      <c r="V235" s="46">
        <v>100</v>
      </c>
      <c r="W235" s="40"/>
      <c r="X235" s="46">
        <v>100</v>
      </c>
      <c r="Y235" s="167"/>
    </row>
    <row r="236" spans="1:25" ht="120" x14ac:dyDescent="0.25">
      <c r="A236" s="564">
        <v>132</v>
      </c>
      <c r="B236" s="564"/>
      <c r="C236" s="564"/>
      <c r="D236" s="773" t="s">
        <v>507</v>
      </c>
      <c r="E236" s="773"/>
      <c r="F236" s="450" t="s">
        <v>466</v>
      </c>
      <c r="G236" s="12" t="s">
        <v>36</v>
      </c>
      <c r="H236" s="12" t="s">
        <v>440</v>
      </c>
      <c r="I236" s="12" t="s">
        <v>348</v>
      </c>
      <c r="J236" s="46">
        <v>100</v>
      </c>
      <c r="K236" s="73"/>
      <c r="L236" s="46">
        <v>100</v>
      </c>
      <c r="M236" s="73"/>
      <c r="N236" s="46">
        <v>100</v>
      </c>
      <c r="O236" s="73"/>
      <c r="P236" s="46">
        <v>100</v>
      </c>
      <c r="Q236" s="73"/>
      <c r="R236" s="46">
        <v>100</v>
      </c>
      <c r="S236" s="73"/>
      <c r="T236" s="46">
        <v>100</v>
      </c>
      <c r="U236" s="73"/>
      <c r="V236" s="46">
        <v>100</v>
      </c>
      <c r="W236" s="40"/>
      <c r="X236" s="46">
        <v>100</v>
      </c>
      <c r="Y236" s="167"/>
    </row>
    <row r="237" spans="1:25" ht="180" x14ac:dyDescent="0.25">
      <c r="A237" s="564">
        <v>133</v>
      </c>
      <c r="B237" s="564"/>
      <c r="C237" s="564"/>
      <c r="D237" s="773" t="s">
        <v>508</v>
      </c>
      <c r="E237" s="773"/>
      <c r="F237" s="450" t="s">
        <v>467</v>
      </c>
      <c r="G237" s="12" t="s">
        <v>468</v>
      </c>
      <c r="H237" s="12" t="s">
        <v>105</v>
      </c>
      <c r="I237" s="12" t="s">
        <v>469</v>
      </c>
      <c r="J237" s="46">
        <v>50</v>
      </c>
      <c r="K237" s="162" t="s">
        <v>3050</v>
      </c>
      <c r="L237" s="46">
        <v>50</v>
      </c>
      <c r="M237" s="73"/>
      <c r="N237" s="46">
        <v>50</v>
      </c>
      <c r="O237" s="73"/>
      <c r="P237" s="46">
        <v>50</v>
      </c>
      <c r="Q237" s="73"/>
      <c r="R237" s="46">
        <v>50</v>
      </c>
      <c r="S237" s="73"/>
      <c r="T237" s="46">
        <v>50</v>
      </c>
      <c r="U237" s="73"/>
      <c r="V237" s="46">
        <v>50</v>
      </c>
      <c r="W237" s="40"/>
      <c r="X237" s="46">
        <v>50</v>
      </c>
      <c r="Y237" s="167"/>
    </row>
    <row r="238" spans="1:25" ht="180" x14ac:dyDescent="0.25">
      <c r="A238" s="564">
        <v>134</v>
      </c>
      <c r="B238" s="564"/>
      <c r="C238" s="564"/>
      <c r="D238" s="773" t="s">
        <v>509</v>
      </c>
      <c r="E238" s="773"/>
      <c r="F238" s="450" t="s">
        <v>470</v>
      </c>
      <c r="G238" s="12" t="s">
        <v>86</v>
      </c>
      <c r="H238" s="12" t="s">
        <v>471</v>
      </c>
      <c r="I238" s="12" t="s">
        <v>472</v>
      </c>
      <c r="J238" s="46">
        <v>50</v>
      </c>
      <c r="K238" s="40" t="s">
        <v>3051</v>
      </c>
      <c r="L238" s="46">
        <v>0</v>
      </c>
      <c r="M238" s="263" t="s">
        <v>3052</v>
      </c>
      <c r="N238" s="46">
        <v>0</v>
      </c>
      <c r="O238" s="46"/>
      <c r="P238" s="46">
        <v>0</v>
      </c>
      <c r="Q238" s="46"/>
      <c r="R238" s="46">
        <v>0</v>
      </c>
      <c r="S238" s="46"/>
      <c r="T238" s="46">
        <v>0</v>
      </c>
      <c r="U238" s="46"/>
      <c r="V238" s="46">
        <v>0</v>
      </c>
      <c r="W238" s="40"/>
      <c r="X238" s="46">
        <v>0</v>
      </c>
      <c r="Y238" s="46"/>
    </row>
    <row r="239" spans="1:25" ht="300" x14ac:dyDescent="0.25">
      <c r="A239" s="564">
        <v>135</v>
      </c>
      <c r="B239" s="564"/>
      <c r="C239" s="564"/>
      <c r="D239" s="773" t="s">
        <v>510</v>
      </c>
      <c r="E239" s="773"/>
      <c r="F239" s="450" t="s">
        <v>473</v>
      </c>
      <c r="G239" s="12" t="s">
        <v>474</v>
      </c>
      <c r="H239" s="12" t="s">
        <v>475</v>
      </c>
      <c r="I239" s="12" t="s">
        <v>476</v>
      </c>
      <c r="J239" s="46">
        <v>100</v>
      </c>
      <c r="K239" s="46" t="s">
        <v>3053</v>
      </c>
      <c r="L239" s="46">
        <v>100</v>
      </c>
      <c r="M239" s="73"/>
      <c r="N239" s="46">
        <v>100</v>
      </c>
      <c r="O239" s="73"/>
      <c r="P239" s="46">
        <v>100</v>
      </c>
      <c r="Q239" s="73"/>
      <c r="R239" s="46">
        <v>100</v>
      </c>
      <c r="S239" s="263" t="s">
        <v>3054</v>
      </c>
      <c r="T239" s="46">
        <v>100</v>
      </c>
      <c r="U239" s="73"/>
      <c r="V239" s="46">
        <v>100</v>
      </c>
      <c r="W239" s="40"/>
      <c r="X239" s="46">
        <v>100</v>
      </c>
      <c r="Y239" s="167"/>
    </row>
    <row r="240" spans="1:25" s="54" customFormat="1" ht="120.75" x14ac:dyDescent="0.25">
      <c r="A240" s="774"/>
      <c r="B240" s="774"/>
      <c r="C240" s="775" t="s">
        <v>615</v>
      </c>
      <c r="D240" s="774"/>
      <c r="E240" s="1025"/>
      <c r="F240" s="776" t="s">
        <v>540</v>
      </c>
      <c r="G240" s="777"/>
      <c r="H240" s="777"/>
      <c r="I240" s="777"/>
      <c r="J240" s="77">
        <f>AVERAGE(J241:J249)</f>
        <v>55.555555555555557</v>
      </c>
      <c r="K240" s="74"/>
      <c r="L240" s="77">
        <f>AVERAGE(L241:L249)</f>
        <v>55.555555555555557</v>
      </c>
      <c r="M240" s="78"/>
      <c r="N240" s="77">
        <f>AVERAGE(N241:N249)</f>
        <v>55.555555555555557</v>
      </c>
      <c r="O240" s="78"/>
      <c r="P240" s="77">
        <f>AVERAGE(P241:P249)</f>
        <v>55.555555555555557</v>
      </c>
      <c r="Q240" s="78"/>
      <c r="R240" s="77">
        <f>AVERAGE(R241:R249)</f>
        <v>55.555555555555557</v>
      </c>
      <c r="S240" s="78"/>
      <c r="T240" s="77">
        <f>AVERAGE(T241:T249)</f>
        <v>55.555555555555557</v>
      </c>
      <c r="U240" s="78"/>
      <c r="V240" s="77">
        <f>AVERAGE(V241:V249)</f>
        <v>55.555555555555557</v>
      </c>
      <c r="W240" s="79"/>
      <c r="X240" s="77">
        <f>AVERAGE(X241:X249)</f>
        <v>55.555555555555557</v>
      </c>
      <c r="Y240" s="79"/>
    </row>
    <row r="241" spans="1:25" ht="191.25" customHeight="1" x14ac:dyDescent="0.25">
      <c r="A241" s="564">
        <v>136</v>
      </c>
      <c r="B241" s="564"/>
      <c r="C241" s="564"/>
      <c r="D241" s="773" t="s">
        <v>511</v>
      </c>
      <c r="E241" s="773"/>
      <c r="F241" s="450" t="s">
        <v>5106</v>
      </c>
      <c r="G241" s="12" t="s">
        <v>436</v>
      </c>
      <c r="H241" s="12" t="s">
        <v>437</v>
      </c>
      <c r="I241" s="12" t="s">
        <v>457</v>
      </c>
      <c r="J241" s="46">
        <v>50</v>
      </c>
      <c r="K241" s="40" t="s">
        <v>3055</v>
      </c>
      <c r="L241" s="46">
        <v>50</v>
      </c>
      <c r="M241" s="73"/>
      <c r="N241" s="46">
        <v>50</v>
      </c>
      <c r="O241" s="73"/>
      <c r="P241" s="46">
        <v>50</v>
      </c>
      <c r="Q241" s="73"/>
      <c r="R241" s="46">
        <v>50</v>
      </c>
      <c r="S241" s="264" t="s">
        <v>3047</v>
      </c>
      <c r="T241" s="46">
        <v>50</v>
      </c>
      <c r="U241" s="73"/>
      <c r="V241" s="46">
        <v>50</v>
      </c>
      <c r="W241" s="40"/>
      <c r="X241" s="46">
        <v>50</v>
      </c>
      <c r="Y241" s="167"/>
    </row>
    <row r="242" spans="1:25" s="55" customFormat="1" ht="105" x14ac:dyDescent="0.25">
      <c r="A242" s="564">
        <v>137</v>
      </c>
      <c r="B242" s="778"/>
      <c r="C242" s="778"/>
      <c r="D242" s="779" t="s">
        <v>519</v>
      </c>
      <c r="E242" s="779"/>
      <c r="F242" s="426" t="s">
        <v>477</v>
      </c>
      <c r="G242" s="780" t="s">
        <v>478</v>
      </c>
      <c r="H242" s="780" t="s">
        <v>479</v>
      </c>
      <c r="I242" s="780" t="s">
        <v>114</v>
      </c>
      <c r="J242" s="46">
        <v>100</v>
      </c>
      <c r="K242" s="264" t="s">
        <v>5084</v>
      </c>
      <c r="L242" s="46">
        <v>100</v>
      </c>
      <c r="M242" s="73"/>
      <c r="N242" s="46">
        <v>100</v>
      </c>
      <c r="O242" s="73"/>
      <c r="P242" s="46">
        <v>100</v>
      </c>
      <c r="Q242" s="73"/>
      <c r="R242" s="46">
        <v>100</v>
      </c>
      <c r="S242" s="73"/>
      <c r="T242" s="46">
        <v>100</v>
      </c>
      <c r="U242" s="73"/>
      <c r="V242" s="46">
        <v>100</v>
      </c>
      <c r="W242" s="41"/>
      <c r="X242" s="46">
        <v>100</v>
      </c>
      <c r="Y242" s="167"/>
    </row>
    <row r="243" spans="1:25" ht="90" x14ac:dyDescent="0.25">
      <c r="A243" s="778">
        <v>138</v>
      </c>
      <c r="B243" s="564"/>
      <c r="C243" s="564"/>
      <c r="D243" s="773" t="s">
        <v>518</v>
      </c>
      <c r="E243" s="773"/>
      <c r="F243" s="450" t="s">
        <v>480</v>
      </c>
      <c r="G243" s="12" t="s">
        <v>478</v>
      </c>
      <c r="H243" s="12" t="s">
        <v>456</v>
      </c>
      <c r="I243" s="12" t="s">
        <v>102</v>
      </c>
      <c r="J243" s="46">
        <v>0</v>
      </c>
      <c r="K243" s="50"/>
      <c r="L243" s="46">
        <v>0</v>
      </c>
      <c r="M243" s="50"/>
      <c r="N243" s="46">
        <v>0</v>
      </c>
      <c r="O243" s="50"/>
      <c r="P243" s="46">
        <v>0</v>
      </c>
      <c r="Q243" s="50"/>
      <c r="R243" s="46">
        <v>0</v>
      </c>
      <c r="S243" s="50"/>
      <c r="T243" s="46">
        <v>0</v>
      </c>
      <c r="U243" s="50"/>
      <c r="V243" s="46">
        <v>0</v>
      </c>
      <c r="W243" s="40"/>
      <c r="X243" s="46">
        <v>0</v>
      </c>
      <c r="Y243" s="50"/>
    </row>
    <row r="244" spans="1:25" ht="90" x14ac:dyDescent="0.25">
      <c r="A244" s="564">
        <v>139</v>
      </c>
      <c r="B244" s="564"/>
      <c r="C244" s="564"/>
      <c r="D244" s="773" t="s">
        <v>517</v>
      </c>
      <c r="E244" s="773"/>
      <c r="F244" s="450" t="s">
        <v>481</v>
      </c>
      <c r="G244" s="12" t="s">
        <v>36</v>
      </c>
      <c r="H244" s="12" t="s">
        <v>482</v>
      </c>
      <c r="I244" s="12" t="s">
        <v>483</v>
      </c>
      <c r="J244" s="46">
        <v>100</v>
      </c>
      <c r="K244" s="265" t="s">
        <v>5083</v>
      </c>
      <c r="L244" s="46">
        <v>100</v>
      </c>
      <c r="M244" s="50"/>
      <c r="N244" s="46">
        <v>100</v>
      </c>
      <c r="O244" s="50"/>
      <c r="P244" s="46">
        <v>100</v>
      </c>
      <c r="Q244" s="50"/>
      <c r="R244" s="46">
        <v>100</v>
      </c>
      <c r="S244" s="50"/>
      <c r="T244" s="46">
        <v>100</v>
      </c>
      <c r="U244" s="50"/>
      <c r="V244" s="46">
        <v>100</v>
      </c>
      <c r="W244" s="40"/>
      <c r="X244" s="46">
        <v>100</v>
      </c>
      <c r="Y244" s="50"/>
    </row>
    <row r="245" spans="1:25" ht="69" x14ac:dyDescent="0.25">
      <c r="A245" s="564">
        <v>140</v>
      </c>
      <c r="B245" s="564"/>
      <c r="C245" s="564"/>
      <c r="D245" s="773" t="s">
        <v>516</v>
      </c>
      <c r="E245" s="773"/>
      <c r="F245" s="450" t="s">
        <v>484</v>
      </c>
      <c r="G245" s="12" t="s">
        <v>36</v>
      </c>
      <c r="H245" s="12" t="s">
        <v>485</v>
      </c>
      <c r="I245" s="12" t="s">
        <v>114</v>
      </c>
      <c r="J245" s="46">
        <v>50</v>
      </c>
      <c r="K245" s="40" t="s">
        <v>3056</v>
      </c>
      <c r="L245" s="46">
        <v>50</v>
      </c>
      <c r="M245" s="50"/>
      <c r="N245" s="46">
        <v>50</v>
      </c>
      <c r="O245" s="50"/>
      <c r="P245" s="46">
        <v>50</v>
      </c>
      <c r="Q245" s="50"/>
      <c r="R245" s="46">
        <v>50</v>
      </c>
      <c r="S245" s="50"/>
      <c r="T245" s="46">
        <v>50</v>
      </c>
      <c r="U245" s="50"/>
      <c r="V245" s="46">
        <v>50</v>
      </c>
      <c r="W245" s="40"/>
      <c r="X245" s="46">
        <v>50</v>
      </c>
      <c r="Y245" s="50"/>
    </row>
    <row r="246" spans="1:25" ht="105" x14ac:dyDescent="0.25">
      <c r="A246" s="564">
        <v>141</v>
      </c>
      <c r="B246" s="564"/>
      <c r="C246" s="564"/>
      <c r="D246" s="773" t="s">
        <v>515</v>
      </c>
      <c r="E246" s="773"/>
      <c r="F246" s="450" t="s">
        <v>486</v>
      </c>
      <c r="G246" s="12" t="s">
        <v>86</v>
      </c>
      <c r="H246" s="12" t="s">
        <v>487</v>
      </c>
      <c r="I246" s="12" t="s">
        <v>114</v>
      </c>
      <c r="J246" s="46">
        <v>100</v>
      </c>
      <c r="K246" s="46" t="s">
        <v>3057</v>
      </c>
      <c r="L246" s="46">
        <v>100</v>
      </c>
      <c r="M246" s="50"/>
      <c r="N246" s="46">
        <v>100</v>
      </c>
      <c r="O246" s="50"/>
      <c r="P246" s="46">
        <v>100</v>
      </c>
      <c r="Q246" s="50"/>
      <c r="R246" s="46">
        <v>100</v>
      </c>
      <c r="S246" s="50"/>
      <c r="T246" s="46">
        <v>100</v>
      </c>
      <c r="U246" s="50"/>
      <c r="V246" s="46">
        <v>100</v>
      </c>
      <c r="W246" s="40"/>
      <c r="X246" s="46">
        <v>100</v>
      </c>
      <c r="Y246" s="50"/>
    </row>
    <row r="247" spans="1:25" ht="180" x14ac:dyDescent="0.25">
      <c r="A247" s="564">
        <v>142</v>
      </c>
      <c r="B247" s="564"/>
      <c r="C247" s="564"/>
      <c r="D247" s="773" t="s">
        <v>514</v>
      </c>
      <c r="E247" s="773"/>
      <c r="F247" s="450" t="s">
        <v>5072</v>
      </c>
      <c r="G247" s="12" t="s">
        <v>488</v>
      </c>
      <c r="H247" s="12" t="s">
        <v>456</v>
      </c>
      <c r="I247" s="12" t="s">
        <v>102</v>
      </c>
      <c r="J247" s="46">
        <v>50</v>
      </c>
      <c r="K247" s="932" t="s">
        <v>5082</v>
      </c>
      <c r="L247" s="46">
        <v>50</v>
      </c>
      <c r="M247" s="73"/>
      <c r="N247" s="46">
        <v>50</v>
      </c>
      <c r="O247" s="73"/>
      <c r="P247" s="46">
        <v>50</v>
      </c>
      <c r="Q247" s="73"/>
      <c r="R247" s="46">
        <v>50</v>
      </c>
      <c r="S247" s="73"/>
      <c r="T247" s="46">
        <v>50</v>
      </c>
      <c r="U247" s="73"/>
      <c r="V247" s="46">
        <v>50</v>
      </c>
      <c r="W247" s="40"/>
      <c r="X247" s="46">
        <v>50</v>
      </c>
      <c r="Y247" s="167"/>
    </row>
    <row r="248" spans="1:25" ht="150" x14ac:dyDescent="0.25">
      <c r="A248" s="564">
        <v>143</v>
      </c>
      <c r="B248" s="564"/>
      <c r="C248" s="564"/>
      <c r="D248" s="773" t="s">
        <v>513</v>
      </c>
      <c r="E248" s="773"/>
      <c r="F248" s="450" t="s">
        <v>489</v>
      </c>
      <c r="G248" s="12" t="s">
        <v>488</v>
      </c>
      <c r="H248" s="12" t="s">
        <v>456</v>
      </c>
      <c r="I248" s="12" t="s">
        <v>102</v>
      </c>
      <c r="J248" s="46">
        <v>0</v>
      </c>
      <c r="K248" s="73"/>
      <c r="L248" s="46">
        <v>0</v>
      </c>
      <c r="M248" s="73"/>
      <c r="N248" s="46">
        <v>0</v>
      </c>
      <c r="O248" s="73"/>
      <c r="P248" s="46">
        <v>0</v>
      </c>
      <c r="Q248" s="73"/>
      <c r="R248" s="46">
        <v>0</v>
      </c>
      <c r="S248" s="73"/>
      <c r="T248" s="46">
        <v>0</v>
      </c>
      <c r="U248" s="73"/>
      <c r="V248" s="46">
        <v>0</v>
      </c>
      <c r="W248" s="40"/>
      <c r="X248" s="46">
        <v>0</v>
      </c>
      <c r="Y248" s="167"/>
    </row>
    <row r="249" spans="1:25" ht="210" x14ac:dyDescent="0.25">
      <c r="A249" s="564">
        <v>144</v>
      </c>
      <c r="B249" s="564"/>
      <c r="C249" s="564"/>
      <c r="D249" s="773" t="s">
        <v>512</v>
      </c>
      <c r="E249" s="773"/>
      <c r="F249" s="450" t="s">
        <v>490</v>
      </c>
      <c r="G249" s="12" t="s">
        <v>488</v>
      </c>
      <c r="H249" s="12" t="s">
        <v>6</v>
      </c>
      <c r="I249" s="12" t="s">
        <v>491</v>
      </c>
      <c r="J249" s="46">
        <v>50</v>
      </c>
      <c r="K249" s="73"/>
      <c r="L249" s="46">
        <v>50</v>
      </c>
      <c r="M249" s="73"/>
      <c r="N249" s="46">
        <v>50</v>
      </c>
      <c r="O249" s="73"/>
      <c r="P249" s="46">
        <v>50</v>
      </c>
      <c r="Q249" s="73"/>
      <c r="R249" s="46">
        <v>50</v>
      </c>
      <c r="S249" s="73"/>
      <c r="T249" s="46">
        <v>50</v>
      </c>
      <c r="U249" s="73"/>
      <c r="V249" s="46">
        <v>50</v>
      </c>
      <c r="W249" s="40"/>
      <c r="X249" s="46">
        <v>50</v>
      </c>
      <c r="Y249" s="167"/>
    </row>
    <row r="250" spans="1:25" s="504" customFormat="1" ht="30" x14ac:dyDescent="0.25">
      <c r="A250" s="28"/>
      <c r="B250" s="750" t="s">
        <v>5843</v>
      </c>
      <c r="C250" s="28"/>
      <c r="D250" s="28"/>
      <c r="E250" s="28"/>
      <c r="F250" s="28" t="s">
        <v>5844</v>
      </c>
      <c r="G250" s="28"/>
      <c r="H250" s="28"/>
      <c r="I250" s="28"/>
      <c r="J250" s="64">
        <f>AVERAGE(J251,J267,J283,J294)</f>
        <v>26.527777777777779</v>
      </c>
      <c r="K250" s="44"/>
      <c r="L250" s="64" t="e">
        <f>AVERAGE(L251,L272,L278,L290)</f>
        <v>#DIV/0!</v>
      </c>
      <c r="M250" s="44"/>
      <c r="N250" s="64" t="e">
        <f>AVERAGE(N251,N272,N278,N290)</f>
        <v>#DIV/0!</v>
      </c>
      <c r="O250" s="44"/>
      <c r="P250" s="64" t="e">
        <f>AVERAGE(P251,P272,P278,P290)</f>
        <v>#DIV/0!</v>
      </c>
      <c r="Q250" s="44"/>
      <c r="R250" s="64" t="e">
        <f>AVERAGE(R251,R272,R278,R290)</f>
        <v>#DIV/0!</v>
      </c>
      <c r="S250" s="44"/>
      <c r="T250" s="64" t="e">
        <f>AVERAGE(T251,T272,T278,T290)</f>
        <v>#DIV/0!</v>
      </c>
      <c r="U250" s="44"/>
      <c r="V250" s="64" t="e">
        <f>AVERAGE(V251,V272,V278,V290)</f>
        <v>#DIV/0!</v>
      </c>
      <c r="W250" s="44"/>
      <c r="X250" s="64" t="e">
        <f>AVERAGE(X251,X272,X278,X290)</f>
        <v>#DIV/0!</v>
      </c>
      <c r="Y250" s="44"/>
    </row>
    <row r="251" spans="1:25" s="504" customFormat="1" ht="34.5" x14ac:dyDescent="0.25">
      <c r="A251" s="28"/>
      <c r="B251" s="28"/>
      <c r="C251" s="750" t="s">
        <v>5845</v>
      </c>
      <c r="D251" s="28"/>
      <c r="E251" s="28"/>
      <c r="F251" s="28" t="s">
        <v>5846</v>
      </c>
      <c r="G251" s="28"/>
      <c r="H251" s="28"/>
      <c r="I251" s="28"/>
      <c r="J251" s="64">
        <f>AVERAGE(J252,J256,J260,J264:J266)</f>
        <v>61.111111111111107</v>
      </c>
      <c r="K251" s="44"/>
      <c r="L251" s="64" t="e">
        <f>AVERAGE(L256:L268)</f>
        <v>#DIV/0!</v>
      </c>
      <c r="M251" s="44"/>
      <c r="N251" s="64" t="e">
        <f>AVERAGE(N256:N268)</f>
        <v>#DIV/0!</v>
      </c>
      <c r="O251" s="44"/>
      <c r="P251" s="64" t="e">
        <f>AVERAGE(P256:P268)</f>
        <v>#DIV/0!</v>
      </c>
      <c r="Q251" s="44"/>
      <c r="R251" s="64" t="e">
        <f>AVERAGE(R256:R268)</f>
        <v>#DIV/0!</v>
      </c>
      <c r="S251" s="44"/>
      <c r="T251" s="64" t="e">
        <f>AVERAGE(T256:T268)</f>
        <v>#DIV/0!</v>
      </c>
      <c r="U251" s="44"/>
      <c r="V251" s="64" t="e">
        <f>AVERAGE(V256:V268)</f>
        <v>#DIV/0!</v>
      </c>
      <c r="W251" s="44"/>
      <c r="X251" s="64" t="e">
        <f>AVERAGE(X256:X268)</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6330</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409.5" x14ac:dyDescent="0.25">
      <c r="A255" s="564" t="s">
        <v>7041</v>
      </c>
      <c r="B255" s="564"/>
      <c r="C255" s="782"/>
      <c r="D255" s="782"/>
      <c r="E255" s="754" t="s">
        <v>7046</v>
      </c>
      <c r="F255" s="12" t="s">
        <v>7047</v>
      </c>
      <c r="G255" s="12" t="s">
        <v>7079</v>
      </c>
      <c r="H255" s="12" t="s">
        <v>5859</v>
      </c>
      <c r="I255" s="12" t="s">
        <v>5860</v>
      </c>
      <c r="J255" s="40">
        <v>100</v>
      </c>
      <c r="K255" s="167" t="s">
        <v>6334</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83.333333333333329</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6331</v>
      </c>
      <c r="L257" s="41"/>
      <c r="M257" s="41"/>
      <c r="N257" s="41"/>
      <c r="O257" s="41"/>
      <c r="P257" s="41"/>
      <c r="Q257" s="41"/>
      <c r="R257" s="41"/>
      <c r="S257" s="41"/>
      <c r="T257" s="41"/>
      <c r="U257" s="41"/>
      <c r="V257" s="41"/>
      <c r="W257" s="41"/>
      <c r="X257" s="41"/>
      <c r="Y257" s="41"/>
    </row>
    <row r="258" spans="1:25" s="496" customFormat="1" ht="180" x14ac:dyDescent="0.25">
      <c r="A258" s="564" t="s">
        <v>5856</v>
      </c>
      <c r="B258" s="564"/>
      <c r="C258" s="564"/>
      <c r="D258" s="564"/>
      <c r="E258" s="754" t="s">
        <v>7052</v>
      </c>
      <c r="F258" s="781" t="s">
        <v>7169</v>
      </c>
      <c r="G258" s="12" t="s">
        <v>5854</v>
      </c>
      <c r="H258" s="12" t="s">
        <v>5853</v>
      </c>
      <c r="I258" s="12" t="s">
        <v>7168</v>
      </c>
      <c r="J258" s="42">
        <v>100</v>
      </c>
      <c r="K258" s="41" t="s">
        <v>6332</v>
      </c>
      <c r="L258" s="41"/>
      <c r="M258" s="41"/>
      <c r="N258" s="41"/>
      <c r="O258" s="41"/>
      <c r="P258" s="41"/>
      <c r="Q258" s="41"/>
      <c r="R258" s="41"/>
      <c r="S258" s="41"/>
      <c r="T258" s="41"/>
      <c r="U258" s="41"/>
      <c r="V258" s="41"/>
      <c r="W258" s="41"/>
      <c r="X258" s="41"/>
      <c r="Y258" s="41"/>
    </row>
    <row r="259" spans="1:25" s="496" customFormat="1" ht="409.5" x14ac:dyDescent="0.25">
      <c r="A259" s="564" t="s">
        <v>7048</v>
      </c>
      <c r="B259" s="564"/>
      <c r="C259" s="782"/>
      <c r="D259" s="782"/>
      <c r="E259" s="754" t="s">
        <v>7053</v>
      </c>
      <c r="F259" s="12" t="s">
        <v>7047</v>
      </c>
      <c r="G259" s="12" t="s">
        <v>7079</v>
      </c>
      <c r="H259" s="12" t="s">
        <v>5859</v>
      </c>
      <c r="I259" s="12" t="s">
        <v>5860</v>
      </c>
      <c r="J259" s="40">
        <v>100</v>
      </c>
      <c r="K259" s="167" t="s">
        <v>6334</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50</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6333</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c r="L262" s="41"/>
      <c r="M262" s="41"/>
      <c r="N262" s="41"/>
      <c r="O262" s="41"/>
      <c r="P262" s="41"/>
      <c r="Q262" s="41"/>
      <c r="R262" s="41"/>
      <c r="S262" s="41"/>
      <c r="T262" s="41"/>
      <c r="U262" s="41"/>
      <c r="V262" s="41"/>
      <c r="W262" s="41"/>
      <c r="X262" s="41"/>
      <c r="Y262" s="41"/>
    </row>
    <row r="263" spans="1:25" s="496" customFormat="1" ht="409.5" x14ac:dyDescent="0.25">
      <c r="A263" s="564" t="s">
        <v>7059</v>
      </c>
      <c r="B263" s="564"/>
      <c r="C263" s="564"/>
      <c r="D263" s="564"/>
      <c r="E263" s="754" t="s">
        <v>7058</v>
      </c>
      <c r="F263" s="12" t="s">
        <v>7047</v>
      </c>
      <c r="G263" s="12" t="s">
        <v>7079</v>
      </c>
      <c r="H263" s="12" t="s">
        <v>5859</v>
      </c>
      <c r="I263" s="12" t="s">
        <v>5860</v>
      </c>
      <c r="J263" s="40">
        <v>100</v>
      </c>
      <c r="K263" s="167" t="s">
        <v>6334</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50</v>
      </c>
      <c r="K264" s="167" t="s">
        <v>6293</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100</v>
      </c>
      <c r="K265" s="167" t="s">
        <v>7129</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859" t="s">
        <v>7130</v>
      </c>
      <c r="L266" s="40"/>
      <c r="M266" s="40"/>
      <c r="N266" s="40"/>
      <c r="O266" s="40"/>
      <c r="P266" s="40"/>
      <c r="Q266" s="40"/>
      <c r="R266" s="40"/>
      <c r="S266" s="40"/>
      <c r="T266" s="40"/>
      <c r="U266" s="40"/>
      <c r="V266" s="40"/>
      <c r="W266" s="40"/>
      <c r="X266" s="40"/>
      <c r="Y266" s="40"/>
    </row>
    <row r="267" spans="1:25" s="496" customFormat="1" ht="34.5" x14ac:dyDescent="0.25">
      <c r="A267" s="28"/>
      <c r="B267" s="28"/>
      <c r="C267" s="750" t="s">
        <v>5861</v>
      </c>
      <c r="D267" s="28"/>
      <c r="E267" s="28"/>
      <c r="F267" s="28" t="s">
        <v>5862</v>
      </c>
      <c r="G267" s="28"/>
      <c r="H267" s="28"/>
      <c r="I267" s="28"/>
      <c r="J267" s="64">
        <f>AVERAGE(J268,J269,J273,J277,J280)</f>
        <v>28.333333333333336</v>
      </c>
      <c r="K267" s="44"/>
      <c r="L267" s="64"/>
      <c r="M267" s="44"/>
      <c r="N267" s="64"/>
      <c r="O267" s="44"/>
      <c r="P267" s="64"/>
      <c r="Q267" s="44"/>
      <c r="R267" s="64"/>
      <c r="S267" s="44"/>
      <c r="T267" s="64"/>
      <c r="U267" s="44"/>
      <c r="V267" s="64"/>
      <c r="W267" s="44"/>
      <c r="X267" s="64"/>
      <c r="Y267" s="44"/>
    </row>
    <row r="268" spans="1:25" s="496" customFormat="1" ht="135" x14ac:dyDescent="0.25">
      <c r="A268" s="564">
        <v>151</v>
      </c>
      <c r="B268" s="564"/>
      <c r="C268" s="564"/>
      <c r="D268" s="754" t="s">
        <v>5864</v>
      </c>
      <c r="E268" s="754"/>
      <c r="F268" s="12" t="s">
        <v>5863</v>
      </c>
      <c r="G268" s="12" t="s">
        <v>5865</v>
      </c>
      <c r="H268" s="12" t="s">
        <v>5866</v>
      </c>
      <c r="I268" s="12" t="s">
        <v>38</v>
      </c>
      <c r="J268" s="40">
        <v>50</v>
      </c>
      <c r="K268" s="167" t="s">
        <v>6335</v>
      </c>
      <c r="L268" s="40"/>
      <c r="M268" s="40"/>
      <c r="N268" s="40"/>
      <c r="O268" s="40"/>
      <c r="P268" s="40"/>
      <c r="Q268" s="40"/>
      <c r="R268" s="40"/>
      <c r="S268" s="40"/>
      <c r="T268" s="40"/>
      <c r="U268" s="40"/>
      <c r="V268" s="40"/>
      <c r="W268" s="40"/>
      <c r="X268" s="40"/>
      <c r="Y268" s="40"/>
    </row>
    <row r="269" spans="1:25" s="504" customFormat="1" ht="60" x14ac:dyDescent="0.25">
      <c r="A269" s="31">
        <v>152</v>
      </c>
      <c r="B269" s="31"/>
      <c r="C269" s="758"/>
      <c r="D269" s="764" t="s">
        <v>5870</v>
      </c>
      <c r="E269" s="764"/>
      <c r="F269" s="764" t="s">
        <v>5878</v>
      </c>
      <c r="G269" s="30"/>
      <c r="H269" s="30"/>
      <c r="I269" s="30"/>
      <c r="J269" s="176">
        <f>AVERAGE(J270:J272)</f>
        <v>66.666666666666671</v>
      </c>
      <c r="K269" s="43"/>
      <c r="L269" s="176"/>
      <c r="M269" s="43"/>
      <c r="N269" s="176"/>
      <c r="O269" s="43"/>
      <c r="P269" s="176"/>
      <c r="Q269" s="43"/>
      <c r="R269" s="176"/>
      <c r="S269" s="43"/>
      <c r="T269" s="176"/>
      <c r="U269" s="43"/>
      <c r="V269" s="176"/>
      <c r="W269" s="43"/>
      <c r="X269" s="176"/>
      <c r="Y269" s="43"/>
    </row>
    <row r="270" spans="1:25" s="496" customFormat="1" ht="270" x14ac:dyDescent="0.25">
      <c r="A270" s="564" t="s">
        <v>5867</v>
      </c>
      <c r="B270" s="564"/>
      <c r="C270" s="564"/>
      <c r="D270" s="564"/>
      <c r="E270" s="754" t="s">
        <v>7062</v>
      </c>
      <c r="F270" s="12" t="s">
        <v>5869</v>
      </c>
      <c r="G270" s="12" t="s">
        <v>5871</v>
      </c>
      <c r="H270" s="12" t="s">
        <v>456</v>
      </c>
      <c r="I270" s="12" t="s">
        <v>491</v>
      </c>
      <c r="J270" s="40">
        <v>50</v>
      </c>
      <c r="K270" s="167" t="s">
        <v>6336</v>
      </c>
      <c r="L270" s="40"/>
      <c r="M270" s="40"/>
      <c r="N270" s="40"/>
      <c r="O270" s="40"/>
      <c r="P270" s="40"/>
      <c r="Q270" s="40"/>
      <c r="R270" s="40"/>
      <c r="S270" s="40"/>
      <c r="T270" s="40"/>
      <c r="U270" s="40"/>
      <c r="V270" s="40"/>
      <c r="W270" s="40"/>
      <c r="X270" s="40"/>
      <c r="Y270" s="40"/>
    </row>
    <row r="271" spans="1:25" s="501" customFormat="1" ht="80.25" customHeight="1" x14ac:dyDescent="0.25">
      <c r="A271" s="564" t="s">
        <v>5868</v>
      </c>
      <c r="B271" s="564"/>
      <c r="C271" s="564"/>
      <c r="D271" s="564"/>
      <c r="E271" s="754" t="s">
        <v>7063</v>
      </c>
      <c r="F271" s="12" t="s">
        <v>7083</v>
      </c>
      <c r="G271" s="12" t="s">
        <v>5873</v>
      </c>
      <c r="H271" s="12" t="s">
        <v>5872</v>
      </c>
      <c r="I271" s="12" t="s">
        <v>5874</v>
      </c>
      <c r="J271" s="40">
        <v>100</v>
      </c>
      <c r="K271" s="167" t="s">
        <v>6337</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6338</v>
      </c>
      <c r="L272" s="40"/>
      <c r="M272" s="40"/>
      <c r="N272" s="40"/>
      <c r="O272" s="40"/>
      <c r="P272" s="40"/>
      <c r="Q272" s="40"/>
      <c r="R272" s="40"/>
      <c r="S272" s="40"/>
      <c r="T272" s="40"/>
      <c r="U272" s="40"/>
      <c r="V272" s="40"/>
      <c r="W272" s="40"/>
      <c r="X272" s="40"/>
      <c r="Y272" s="40"/>
    </row>
    <row r="273" spans="1:25" s="496" customFormat="1" ht="60" x14ac:dyDescent="0.25">
      <c r="A273" s="31">
        <v>153</v>
      </c>
      <c r="B273" s="31"/>
      <c r="C273" s="758"/>
      <c r="D273" s="764" t="s">
        <v>7065</v>
      </c>
      <c r="E273" s="764"/>
      <c r="F273" s="764" t="s">
        <v>7065</v>
      </c>
      <c r="G273" s="30"/>
      <c r="H273" s="30"/>
      <c r="I273" s="30"/>
      <c r="J273" s="176">
        <f>AVERAGE(J274:J276)</f>
        <v>0</v>
      </c>
      <c r="K273" s="43"/>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40">
        <v>0</v>
      </c>
      <c r="K274" s="167"/>
      <c r="L274" s="40"/>
      <c r="M274" s="40"/>
      <c r="N274" s="40"/>
      <c r="O274" s="40"/>
      <c r="P274" s="40"/>
      <c r="Q274" s="40"/>
      <c r="R274" s="40"/>
      <c r="S274" s="40"/>
      <c r="T274" s="40"/>
      <c r="U274" s="40"/>
      <c r="V274" s="40"/>
      <c r="W274" s="40"/>
      <c r="X274" s="40"/>
      <c r="Y274" s="40"/>
    </row>
    <row r="275" spans="1:25" s="501" customFormat="1" ht="80.25" customHeight="1" x14ac:dyDescent="0.25">
      <c r="A275" s="564" t="s">
        <v>5877</v>
      </c>
      <c r="B275" s="564"/>
      <c r="C275" s="564"/>
      <c r="D275" s="564"/>
      <c r="E275" s="754" t="s">
        <v>7063</v>
      </c>
      <c r="F275" s="12" t="s">
        <v>7290</v>
      </c>
      <c r="G275" s="12" t="s">
        <v>5873</v>
      </c>
      <c r="H275" s="12" t="s">
        <v>5872</v>
      </c>
      <c r="I275" s="12" t="s">
        <v>5874</v>
      </c>
      <c r="J275" s="40"/>
      <c r="K275" s="167"/>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c r="K276" s="167"/>
      <c r="L276" s="40"/>
      <c r="M276" s="40"/>
      <c r="N276" s="40"/>
      <c r="O276" s="40"/>
      <c r="P276" s="40"/>
      <c r="Q276" s="40"/>
      <c r="R276" s="40"/>
      <c r="S276" s="40"/>
      <c r="T276" s="40"/>
      <c r="U276" s="40"/>
      <c r="V276" s="40"/>
      <c r="W276" s="40"/>
      <c r="X276" s="40"/>
      <c r="Y276" s="40"/>
    </row>
    <row r="277" spans="1:25" s="496" customFormat="1" ht="120.75"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90" x14ac:dyDescent="0.25">
      <c r="A278" s="564" t="s">
        <v>5880</v>
      </c>
      <c r="B278" s="564"/>
      <c r="C278" s="564"/>
      <c r="D278" s="564"/>
      <c r="E278" s="754" t="s">
        <v>7066</v>
      </c>
      <c r="F278" s="12" t="s">
        <v>5879</v>
      </c>
      <c r="G278" s="12" t="s">
        <v>5883</v>
      </c>
      <c r="H278" s="12" t="s">
        <v>5884</v>
      </c>
      <c r="I278" s="12" t="s">
        <v>5885</v>
      </c>
      <c r="J278" s="40">
        <v>0</v>
      </c>
      <c r="K278" s="167" t="s">
        <v>6339</v>
      </c>
      <c r="L278" s="40"/>
      <c r="M278" s="40"/>
      <c r="N278" s="40"/>
      <c r="O278" s="40"/>
      <c r="P278" s="40"/>
      <c r="Q278" s="40"/>
      <c r="R278" s="40"/>
      <c r="S278" s="40"/>
      <c r="T278" s="40"/>
      <c r="U278" s="40"/>
      <c r="V278" s="40"/>
      <c r="W278" s="40"/>
      <c r="X278" s="40"/>
      <c r="Y278" s="40"/>
    </row>
    <row r="279" spans="1:25" s="501" customFormat="1" ht="80.25" customHeight="1"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496" customFormat="1" ht="60" x14ac:dyDescent="0.25">
      <c r="A280" s="31">
        <v>155</v>
      </c>
      <c r="B280" s="31"/>
      <c r="C280" s="758"/>
      <c r="D280" s="785" t="s">
        <v>5897</v>
      </c>
      <c r="E280" s="785"/>
      <c r="F280" s="764" t="s">
        <v>5897</v>
      </c>
      <c r="G280" s="30"/>
      <c r="H280" s="30"/>
      <c r="I280" s="30"/>
      <c r="J280" s="176">
        <f>AVERAGE(J281:J282)</f>
        <v>25</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t="s">
        <v>6340</v>
      </c>
      <c r="L281" s="40"/>
      <c r="M281" s="40"/>
      <c r="N281" s="40"/>
      <c r="O281" s="40"/>
      <c r="P281" s="40"/>
      <c r="Q281" s="40"/>
      <c r="R281" s="40"/>
      <c r="S281" s="40"/>
      <c r="T281" s="40"/>
      <c r="U281" s="40"/>
      <c r="V281" s="40"/>
      <c r="W281" s="40"/>
      <c r="X281" s="40"/>
      <c r="Y281" s="40"/>
    </row>
    <row r="282" spans="1:25" s="501" customFormat="1" ht="80.25" customHeight="1" x14ac:dyDescent="0.25">
      <c r="A282" s="564" t="s">
        <v>7087</v>
      </c>
      <c r="B282" s="564"/>
      <c r="C282" s="564"/>
      <c r="D282" s="564"/>
      <c r="E282" s="754" t="s">
        <v>7069</v>
      </c>
      <c r="F282" s="12" t="s">
        <v>5890</v>
      </c>
      <c r="G282" s="12" t="s">
        <v>5891</v>
      </c>
      <c r="H282" s="12" t="s">
        <v>5892</v>
      </c>
      <c r="I282" s="12" t="s">
        <v>5893</v>
      </c>
      <c r="J282" s="40">
        <v>0</v>
      </c>
      <c r="K282" s="167" t="s">
        <v>6341</v>
      </c>
      <c r="L282" s="40"/>
      <c r="M282" s="40"/>
      <c r="N282" s="40"/>
      <c r="O282" s="40"/>
      <c r="P282" s="40"/>
      <c r="Q282" s="40"/>
      <c r="R282" s="40"/>
      <c r="S282" s="40"/>
      <c r="T282" s="40"/>
      <c r="U282" s="40"/>
      <c r="V282" s="40"/>
      <c r="W282" s="40"/>
      <c r="X282" s="40"/>
      <c r="Y282" s="40"/>
    </row>
    <row r="283" spans="1:25" s="496" customFormat="1" ht="45" x14ac:dyDescent="0.25">
      <c r="A283" s="28"/>
      <c r="B283" s="28"/>
      <c r="C283" s="750" t="s">
        <v>5894</v>
      </c>
      <c r="D283" s="28"/>
      <c r="E283" s="28"/>
      <c r="F283" s="28" t="s">
        <v>7077</v>
      </c>
      <c r="G283" s="28"/>
      <c r="H283" s="28"/>
      <c r="I283" s="28"/>
      <c r="J283" s="64">
        <f>AVERAGE(J284,J287,J288,J289,J290,J291)</f>
        <v>0</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496" customFormat="1" ht="69" x14ac:dyDescent="0.25">
      <c r="A284" s="31">
        <v>156</v>
      </c>
      <c r="B284" s="31"/>
      <c r="C284" s="758"/>
      <c r="D284" s="758" t="s">
        <v>5896</v>
      </c>
      <c r="E284" s="758"/>
      <c r="F284" s="786" t="s">
        <v>5896</v>
      </c>
      <c r="G284" s="30"/>
      <c r="H284" s="30"/>
      <c r="I284" s="30"/>
      <c r="J284" s="176">
        <f>AVERAGE(J285:J286)</f>
        <v>0</v>
      </c>
      <c r="K284" s="43"/>
      <c r="L284" s="176"/>
      <c r="M284" s="43"/>
      <c r="N284" s="176"/>
      <c r="O284" s="43"/>
      <c r="P284" s="176"/>
      <c r="Q284" s="43"/>
      <c r="R284" s="176"/>
      <c r="S284" s="43"/>
      <c r="T284" s="176"/>
      <c r="U284" s="43"/>
      <c r="V284" s="176"/>
      <c r="W284" s="43"/>
      <c r="X284" s="176"/>
      <c r="Y284" s="43"/>
    </row>
    <row r="285" spans="1:25" s="504" customFormat="1" ht="75" x14ac:dyDescent="0.25">
      <c r="A285" s="564" t="s">
        <v>7088</v>
      </c>
      <c r="B285" s="564"/>
      <c r="C285" s="564"/>
      <c r="D285" s="564"/>
      <c r="E285" s="754" t="s">
        <v>7070</v>
      </c>
      <c r="F285" s="12" t="s">
        <v>5895</v>
      </c>
      <c r="G285" s="12" t="s">
        <v>5898</v>
      </c>
      <c r="H285" s="12" t="s">
        <v>5899</v>
      </c>
      <c r="I285" s="12" t="s">
        <v>5900</v>
      </c>
      <c r="J285" s="40">
        <v>0</v>
      </c>
      <c r="K285" s="167"/>
      <c r="L285" s="40"/>
      <c r="M285" s="40"/>
      <c r="N285" s="40"/>
      <c r="O285" s="40"/>
      <c r="P285" s="40"/>
      <c r="Q285" s="40"/>
      <c r="R285" s="40"/>
      <c r="S285" s="40"/>
      <c r="T285" s="40"/>
      <c r="U285" s="40"/>
      <c r="V285" s="40"/>
      <c r="W285" s="40"/>
      <c r="X285" s="40"/>
      <c r="Y285" s="40"/>
    </row>
    <row r="286" spans="1:25" s="501" customFormat="1" ht="80.25" customHeight="1" x14ac:dyDescent="0.25">
      <c r="A286" s="564" t="s">
        <v>7089</v>
      </c>
      <c r="B286" s="564"/>
      <c r="C286" s="564"/>
      <c r="D286" s="564"/>
      <c r="E286" s="754" t="s">
        <v>7071</v>
      </c>
      <c r="F286" s="12" t="s">
        <v>5904</v>
      </c>
      <c r="G286" s="12" t="s">
        <v>5901</v>
      </c>
      <c r="H286" s="12" t="s">
        <v>5902</v>
      </c>
      <c r="I286" s="12" t="s">
        <v>5903</v>
      </c>
      <c r="J286" s="40"/>
      <c r="K286" s="167"/>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0</v>
      </c>
      <c r="K288" s="167"/>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c r="L290" s="40"/>
      <c r="M290" s="40"/>
      <c r="N290" s="40"/>
      <c r="O290" s="40"/>
      <c r="P290" s="40"/>
      <c r="Q290" s="40"/>
      <c r="R290" s="40"/>
      <c r="S290" s="40"/>
      <c r="T290" s="40"/>
      <c r="U290" s="40"/>
      <c r="V290" s="40"/>
      <c r="W290" s="40"/>
      <c r="X290" s="40"/>
      <c r="Y290" s="40"/>
    </row>
    <row r="291" spans="1:25" s="496" customFormat="1" ht="51.75" x14ac:dyDescent="0.25">
      <c r="A291" s="31">
        <v>161</v>
      </c>
      <c r="B291" s="31"/>
      <c r="C291" s="758"/>
      <c r="D291" s="758" t="s">
        <v>5917</v>
      </c>
      <c r="E291" s="758"/>
      <c r="F291" s="786" t="s">
        <v>5917</v>
      </c>
      <c r="G291" s="30"/>
      <c r="H291" s="30"/>
      <c r="I291" s="30"/>
      <c r="J291" s="176">
        <f>AVERAGE(J292:J293)</f>
        <v>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0</v>
      </c>
      <c r="K292" s="167"/>
      <c r="L292" s="40"/>
      <c r="M292" s="40"/>
      <c r="N292" s="40"/>
      <c r="O292" s="40"/>
      <c r="P292" s="40"/>
      <c r="Q292" s="40"/>
      <c r="R292" s="40"/>
      <c r="S292" s="40"/>
      <c r="T292" s="40"/>
      <c r="U292" s="40"/>
      <c r="V292" s="40"/>
      <c r="W292" s="40"/>
      <c r="X292" s="40"/>
      <c r="Y292" s="40"/>
    </row>
    <row r="293" spans="1:25" s="501" customFormat="1" ht="80.25" customHeight="1" x14ac:dyDescent="0.25">
      <c r="A293" s="564" t="s">
        <v>7091</v>
      </c>
      <c r="B293" s="564"/>
      <c r="C293" s="564"/>
      <c r="D293" s="564"/>
      <c r="E293" s="754" t="s">
        <v>7073</v>
      </c>
      <c r="F293" s="12" t="s">
        <v>5922</v>
      </c>
      <c r="G293" s="12" t="s">
        <v>184</v>
      </c>
      <c r="H293" s="12" t="s">
        <v>5914</v>
      </c>
      <c r="I293" s="12" t="s">
        <v>491</v>
      </c>
      <c r="J293" s="40">
        <v>0</v>
      </c>
      <c r="K293" s="167"/>
      <c r="L293" s="40"/>
      <c r="M293" s="40"/>
      <c r="N293" s="40"/>
      <c r="O293" s="40"/>
      <c r="P293" s="40"/>
      <c r="Q293" s="40"/>
      <c r="R293" s="40"/>
      <c r="S293" s="40"/>
      <c r="T293" s="40"/>
      <c r="U293" s="40"/>
      <c r="V293" s="40"/>
      <c r="W293" s="40"/>
      <c r="X293" s="40"/>
      <c r="Y293" s="40"/>
    </row>
    <row r="294" spans="1:25" s="496" customFormat="1" ht="45" x14ac:dyDescent="0.25">
      <c r="A294" s="28"/>
      <c r="B294" s="28"/>
      <c r="C294" s="750" t="s">
        <v>5923</v>
      </c>
      <c r="D294" s="28"/>
      <c r="E294" s="28"/>
      <c r="F294" s="28" t="s">
        <v>7076</v>
      </c>
      <c r="G294" s="28"/>
      <c r="H294" s="28"/>
      <c r="I294" s="28"/>
      <c r="J294" s="64">
        <f>AVERAGE(J295:J300)</f>
        <v>16.666666666666668</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50</v>
      </c>
      <c r="K295" s="167" t="s">
        <v>6342</v>
      </c>
      <c r="L295" s="40"/>
      <c r="M295" s="40"/>
      <c r="N295" s="40"/>
      <c r="O295" s="40"/>
      <c r="P295" s="40"/>
      <c r="Q295" s="40"/>
      <c r="R295" s="40"/>
      <c r="S295" s="40"/>
      <c r="T295" s="40"/>
      <c r="U295" s="40"/>
      <c r="V295" s="40"/>
      <c r="W295" s="40"/>
      <c r="X295" s="40"/>
      <c r="Y295" s="40"/>
    </row>
    <row r="296" spans="1:25" s="504" customFormat="1" ht="255" x14ac:dyDescent="0.25">
      <c r="A296" s="564">
        <v>163</v>
      </c>
      <c r="B296" s="564"/>
      <c r="C296" s="564"/>
      <c r="D296" s="754" t="s">
        <v>5928</v>
      </c>
      <c r="E296" s="754"/>
      <c r="F296" s="12" t="s">
        <v>5929</v>
      </c>
      <c r="G296" s="12" t="s">
        <v>5930</v>
      </c>
      <c r="H296" s="12" t="s">
        <v>5914</v>
      </c>
      <c r="I296" s="12" t="s">
        <v>5931</v>
      </c>
      <c r="J296" s="40">
        <v>50</v>
      </c>
      <c r="K296" s="167" t="s">
        <v>6343</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c r="L299" s="40"/>
      <c r="M299" s="40"/>
      <c r="N299" s="40"/>
      <c r="O299" s="40"/>
      <c r="P299" s="40"/>
      <c r="Q299" s="40"/>
      <c r="R299" s="40"/>
      <c r="S299" s="40"/>
      <c r="T299" s="40"/>
      <c r="U299" s="40"/>
      <c r="V299" s="40"/>
      <c r="W299" s="40"/>
      <c r="X299" s="40"/>
      <c r="Y299" s="40"/>
    </row>
    <row r="300" spans="1:25" s="496" customFormat="1" ht="51.75" x14ac:dyDescent="0.25">
      <c r="A300" s="31">
        <v>167</v>
      </c>
      <c r="B300" s="31"/>
      <c r="C300" s="758"/>
      <c r="D300" s="758" t="s">
        <v>5948</v>
      </c>
      <c r="E300" s="758"/>
      <c r="F300" s="786" t="s">
        <v>5948</v>
      </c>
      <c r="G300" s="30"/>
      <c r="H300" s="30"/>
      <c r="I300" s="30"/>
      <c r="J300" s="176">
        <f>AVERAGE(J301:J302)</f>
        <v>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c r="L301" s="40"/>
      <c r="M301" s="40"/>
      <c r="N301" s="40"/>
      <c r="O301" s="40"/>
      <c r="P301" s="40"/>
      <c r="Q301" s="40"/>
      <c r="R301" s="40"/>
      <c r="S301" s="40"/>
      <c r="T301" s="40"/>
      <c r="U301" s="40"/>
      <c r="V301" s="40"/>
      <c r="W301" s="40"/>
      <c r="X301" s="40"/>
      <c r="Y301" s="40"/>
    </row>
    <row r="302" spans="1:25" s="501" customFormat="1" ht="80.25" customHeight="1" x14ac:dyDescent="0.25">
      <c r="A302" s="564" t="s">
        <v>5947</v>
      </c>
      <c r="B302" s="564"/>
      <c r="C302" s="564"/>
      <c r="D302" s="564"/>
      <c r="E302" s="754" t="s">
        <v>7075</v>
      </c>
      <c r="F302" s="12" t="s">
        <v>5954</v>
      </c>
      <c r="G302" s="12" t="s">
        <v>5952</v>
      </c>
      <c r="H302" s="12" t="s">
        <v>5951</v>
      </c>
      <c r="I302" s="12" t="s">
        <v>5953</v>
      </c>
      <c r="J302" s="40">
        <v>0</v>
      </c>
      <c r="K302" s="167"/>
      <c r="L302" s="40"/>
      <c r="M302" s="40"/>
      <c r="N302" s="40"/>
      <c r="O302" s="40"/>
      <c r="P302" s="40"/>
      <c r="Q302" s="40"/>
      <c r="R302" s="40"/>
      <c r="S302" s="40"/>
      <c r="T302" s="40"/>
      <c r="U302" s="40"/>
      <c r="V302" s="40"/>
      <c r="W302" s="40"/>
      <c r="X302" s="40"/>
      <c r="Y302" s="40"/>
    </row>
    <row r="303" spans="1:25" s="496" customFormat="1" ht="90" x14ac:dyDescent="0.25">
      <c r="A303" s="564" t="s">
        <v>5946</v>
      </c>
      <c r="B303" s="564"/>
      <c r="C303" s="564"/>
      <c r="G303" s="12" t="s">
        <v>5950</v>
      </c>
      <c r="H303" s="12" t="s">
        <v>5951</v>
      </c>
      <c r="I303" s="12" t="s">
        <v>114</v>
      </c>
      <c r="J303" s="40">
        <v>0</v>
      </c>
      <c r="K303" s="167"/>
      <c r="L303" s="40"/>
      <c r="M303" s="40"/>
      <c r="N303" s="40"/>
      <c r="O303" s="40"/>
      <c r="P303" s="40"/>
      <c r="Q303" s="40"/>
      <c r="R303" s="40"/>
      <c r="S303" s="40"/>
      <c r="T303" s="40"/>
      <c r="U303" s="40"/>
      <c r="V303" s="40"/>
      <c r="W303" s="40"/>
      <c r="X303" s="40"/>
      <c r="Y303" s="40"/>
    </row>
    <row r="304" spans="1:25" s="496" customFormat="1" ht="120" x14ac:dyDescent="0.25">
      <c r="A304" s="564" t="s">
        <v>5947</v>
      </c>
      <c r="B304" s="564"/>
      <c r="C304" s="564"/>
      <c r="G304" s="12" t="s">
        <v>5952</v>
      </c>
      <c r="H304" s="12" t="s">
        <v>5951</v>
      </c>
      <c r="I304" s="12" t="s">
        <v>5953</v>
      </c>
      <c r="J304" s="40">
        <v>0</v>
      </c>
      <c r="K304" s="167"/>
      <c r="L304" s="40"/>
      <c r="M304" s="40"/>
      <c r="N304" s="40"/>
      <c r="O304" s="40"/>
      <c r="P304" s="40"/>
      <c r="Q304" s="40"/>
      <c r="R304" s="40"/>
      <c r="S304" s="40"/>
      <c r="T304" s="40"/>
      <c r="U304" s="40"/>
      <c r="V304" s="40"/>
      <c r="W304" s="40"/>
      <c r="X304" s="40"/>
      <c r="Y304" s="40"/>
    </row>
  </sheetData>
  <pageMargins left="0.7" right="0.7" top="0.75" bottom="0.75" header="0.3" footer="0.3"/>
  <pageSetup paperSize="9" scale="39"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Y302"/>
  <sheetViews>
    <sheetView topLeftCell="E6" zoomScale="50" zoomScaleNormal="50" workbookViewId="0">
      <selection activeCell="K7" sqref="K7"/>
    </sheetView>
  </sheetViews>
  <sheetFormatPr baseColWidth="10" defaultColWidth="8.8554687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42578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7" style="27" customWidth="1"/>
    <col min="22" max="22" width="18.85546875" style="27" customWidth="1"/>
    <col min="23" max="23" width="21.7109375" style="496" customWidth="1"/>
    <col min="24" max="24" width="18.85546875" style="27" customWidth="1"/>
    <col min="25" max="25" width="21.7109375" style="27" customWidth="1"/>
    <col min="26" max="16384" width="8.85546875" style="27"/>
  </cols>
  <sheetData>
    <row r="1" spans="1:25" ht="66.75" customHeight="1" x14ac:dyDescent="0.25">
      <c r="A1" s="742" t="s">
        <v>520</v>
      </c>
      <c r="B1" s="742" t="s">
        <v>0</v>
      </c>
      <c r="C1" s="743" t="s">
        <v>1</v>
      </c>
      <c r="D1" s="743" t="s">
        <v>2</v>
      </c>
      <c r="E1" s="743" t="s">
        <v>7271</v>
      </c>
      <c r="F1" s="899" t="s">
        <v>521</v>
      </c>
      <c r="G1" s="743" t="s">
        <v>543</v>
      </c>
      <c r="H1" s="743" t="s">
        <v>3</v>
      </c>
      <c r="I1" s="743" t="s">
        <v>4</v>
      </c>
      <c r="J1" s="487" t="s">
        <v>616</v>
      </c>
      <c r="K1" s="488" t="s">
        <v>617</v>
      </c>
      <c r="L1" s="489" t="s">
        <v>618</v>
      </c>
      <c r="M1" s="490" t="s">
        <v>619</v>
      </c>
      <c r="N1" s="491" t="s">
        <v>620</v>
      </c>
      <c r="O1" s="491" t="s">
        <v>621</v>
      </c>
      <c r="P1" s="492" t="s">
        <v>622</v>
      </c>
      <c r="Q1" s="492" t="s">
        <v>623</v>
      </c>
      <c r="R1" s="493" t="s">
        <v>624</v>
      </c>
      <c r="S1" s="493" t="s">
        <v>625</v>
      </c>
      <c r="T1" s="20" t="s">
        <v>651</v>
      </c>
      <c r="U1" s="20" t="s">
        <v>652</v>
      </c>
      <c r="V1" s="744" t="s">
        <v>5141</v>
      </c>
      <c r="W1" s="744" t="s">
        <v>5142</v>
      </c>
      <c r="X1" s="495" t="s">
        <v>626</v>
      </c>
      <c r="Y1" s="495" t="s">
        <v>627</v>
      </c>
    </row>
    <row r="2" spans="1:25" s="52" customFormat="1" ht="66.75" customHeight="1" x14ac:dyDescent="0.25">
      <c r="A2" s="745"/>
      <c r="B2" s="745" t="s">
        <v>639</v>
      </c>
      <c r="C2" s="746"/>
      <c r="D2" s="746"/>
      <c r="E2" s="746"/>
      <c r="F2" s="749"/>
      <c r="G2" s="746"/>
      <c r="H2" s="746"/>
      <c r="I2" s="746"/>
      <c r="J2" s="497">
        <f>AVERAGE(J5,J30,J73,J106,J146,J176,J217)</f>
        <v>45.827664399092974</v>
      </c>
      <c r="K2" s="498"/>
      <c r="L2" s="497">
        <f>AVERAGE(L5,L30,L73,L106,L146,L176,L217)</f>
        <v>44.785997732426303</v>
      </c>
      <c r="M2" s="500"/>
      <c r="N2" s="497">
        <f>AVERAGE(N5,N30,N73,N106,N146,N176,N217)</f>
        <v>44.785997732426303</v>
      </c>
      <c r="O2" s="500"/>
      <c r="P2" s="497">
        <f>AVERAGE(P5,P30,P73,P106,P146,P176,P217)</f>
        <v>45.455640589569157</v>
      </c>
      <c r="Q2" s="500"/>
      <c r="R2" s="497">
        <f>AVERAGE(R5,R30,R73,R106,R146,R176,R217)</f>
        <v>45.158021541950113</v>
      </c>
      <c r="S2" s="500"/>
      <c r="T2" s="497"/>
      <c r="U2" s="500"/>
      <c r="V2" s="497"/>
      <c r="W2" s="139"/>
      <c r="X2" s="497"/>
      <c r="Y2" s="500"/>
    </row>
    <row r="3" spans="1:25" s="501" customFormat="1" ht="66.75" customHeight="1" x14ac:dyDescent="0.25">
      <c r="A3" s="745"/>
      <c r="B3" s="747" t="s">
        <v>6956</v>
      </c>
      <c r="C3" s="746"/>
      <c r="D3" s="746"/>
      <c r="E3" s="746"/>
      <c r="F3" s="746"/>
      <c r="G3" s="746"/>
      <c r="H3" s="746"/>
      <c r="I3" s="746"/>
      <c r="J3" s="140">
        <f>AVERAGE(J5,J30,J73,J106,J146,J176,J217,J250)</f>
        <v>45.055803571428577</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497">
        <f>AVERAGE(J5,J30,J106,J146,J176,J217)</f>
        <v>50.965608465608476</v>
      </c>
      <c r="K4" s="498"/>
      <c r="L4" s="497">
        <f>AVERAGE(L5,L30,L106,L146,L176,L217)</f>
        <v>49.750330687830683</v>
      </c>
      <c r="M4" s="500"/>
      <c r="N4" s="497">
        <f>AVERAGE(N5,N30,N106,N146,N176,N217)</f>
        <v>49.750330687830683</v>
      </c>
      <c r="O4" s="500"/>
      <c r="P4" s="497">
        <f>AVERAGE(P5,P30,P106,P146,P176,P217)</f>
        <v>50.531580687830683</v>
      </c>
      <c r="Q4" s="500"/>
      <c r="R4" s="497">
        <f>AVERAGE(R5,R30,R106,R146,R176,R217)</f>
        <v>50.184358465608462</v>
      </c>
      <c r="S4" s="500"/>
      <c r="T4" s="497">
        <f>AVERAGE(T5,T30,T106,T146,T176,T217)</f>
        <v>49.489914021164019</v>
      </c>
      <c r="U4" s="500"/>
      <c r="V4" s="497">
        <f>AVERAGE(V5,V30,V106,V146,V176,V217)</f>
        <v>48.507771164021165</v>
      </c>
      <c r="W4" s="594"/>
      <c r="X4" s="497">
        <f>AVERAGE(X5,X30,X106,X146,X176,X217)</f>
        <v>48.507771164021165</v>
      </c>
      <c r="Y4" s="500"/>
    </row>
    <row r="5" spans="1:25" s="26" customFormat="1" ht="104.25" customHeight="1" x14ac:dyDescent="0.25">
      <c r="A5" s="28"/>
      <c r="B5" s="750" t="s">
        <v>544</v>
      </c>
      <c r="C5" s="28"/>
      <c r="D5" s="28"/>
      <c r="E5" s="28"/>
      <c r="F5" s="901" t="s">
        <v>4553</v>
      </c>
      <c r="G5" s="28"/>
      <c r="H5" s="28"/>
      <c r="I5" s="28"/>
      <c r="J5" s="606">
        <f>AVERAGE(J6,J12,J19,J25)</f>
        <v>39.791666666666671</v>
      </c>
      <c r="K5" s="607"/>
      <c r="L5" s="606">
        <f>AVERAGE(L6,L12,L19,L25)</f>
        <v>32.5</v>
      </c>
      <c r="M5" s="607"/>
      <c r="N5" s="606">
        <f>AVERAGE(N6,N12,N19,N25)</f>
        <v>32.5</v>
      </c>
      <c r="O5" s="607"/>
      <c r="P5" s="606">
        <f>AVERAGE(P6,P12,P19,P25)</f>
        <v>32.5</v>
      </c>
      <c r="Q5" s="607"/>
      <c r="R5" s="606">
        <f>AVERAGE(R6,R12,R19,R25)</f>
        <v>32.5</v>
      </c>
      <c r="S5" s="607"/>
      <c r="T5" s="606">
        <f>AVERAGE(T6,T12,T19,T25)</f>
        <v>30</v>
      </c>
      <c r="U5" s="607"/>
      <c r="V5" s="606">
        <f>AVERAGE(V6,V12,V19,V25)</f>
        <v>25</v>
      </c>
      <c r="W5" s="44"/>
      <c r="X5" s="606">
        <f>AVERAGE(X6,X12,X19,X25)</f>
        <v>25</v>
      </c>
      <c r="Y5" s="607"/>
    </row>
    <row r="6" spans="1:25" s="26" customFormat="1" ht="104.25" customHeight="1" x14ac:dyDescent="0.25">
      <c r="A6" s="28"/>
      <c r="B6" s="752"/>
      <c r="C6" s="750" t="s">
        <v>545</v>
      </c>
      <c r="D6" s="28"/>
      <c r="E6" s="28"/>
      <c r="F6" s="901" t="s">
        <v>4550</v>
      </c>
      <c r="G6" s="28"/>
      <c r="H6" s="28"/>
      <c r="I6" s="28"/>
      <c r="J6" s="606">
        <f>AVERAGE(J7:J11)</f>
        <v>60</v>
      </c>
      <c r="K6" s="607"/>
      <c r="L6" s="607">
        <f>AVERAGE(L7:L11)</f>
        <v>60</v>
      </c>
      <c r="M6" s="607"/>
      <c r="N6" s="607">
        <f>AVERAGE(N7:N11)</f>
        <v>60</v>
      </c>
      <c r="O6" s="607"/>
      <c r="P6" s="607">
        <f>AVERAGE(P7:P11)</f>
        <v>60</v>
      </c>
      <c r="Q6" s="607"/>
      <c r="R6" s="607">
        <f>AVERAGE(R7:R11)</f>
        <v>60</v>
      </c>
      <c r="S6" s="607"/>
      <c r="T6" s="607">
        <f>AVERAGE(T7:T11)</f>
        <v>60</v>
      </c>
      <c r="U6" s="607"/>
      <c r="V6" s="607">
        <f>AVERAGE(V7:V11)</f>
        <v>40</v>
      </c>
      <c r="W6" s="44"/>
      <c r="X6" s="607">
        <f>AVERAGE(X7:X11)</f>
        <v>40</v>
      </c>
      <c r="Y6" s="607"/>
    </row>
    <row r="7" spans="1:25" ht="284.25" customHeight="1" x14ac:dyDescent="0.25">
      <c r="A7" s="564">
        <v>1</v>
      </c>
      <c r="B7" s="753"/>
      <c r="C7" s="564"/>
      <c r="D7" s="754" t="s">
        <v>12</v>
      </c>
      <c r="E7" s="754"/>
      <c r="F7" s="450" t="s">
        <v>7189</v>
      </c>
      <c r="G7" s="12" t="s">
        <v>5</v>
      </c>
      <c r="H7" s="12" t="s">
        <v>4551</v>
      </c>
      <c r="I7" s="12" t="s">
        <v>4552</v>
      </c>
      <c r="J7" s="445">
        <v>0</v>
      </c>
      <c r="K7" s="420" t="s">
        <v>2445</v>
      </c>
      <c r="L7" s="430">
        <v>0</v>
      </c>
      <c r="M7" s="446"/>
      <c r="N7" s="430">
        <v>0</v>
      </c>
      <c r="O7" s="430"/>
      <c r="P7" s="430">
        <v>0</v>
      </c>
      <c r="Q7" s="430"/>
      <c r="R7" s="430">
        <v>0</v>
      </c>
      <c r="S7" s="430"/>
      <c r="T7" s="430">
        <v>0</v>
      </c>
      <c r="U7" s="430"/>
      <c r="V7" s="430">
        <v>0</v>
      </c>
      <c r="W7" s="40"/>
      <c r="X7" s="430">
        <v>0</v>
      </c>
      <c r="Y7" s="419"/>
    </row>
    <row r="8" spans="1:25" ht="75" x14ac:dyDescent="0.25">
      <c r="A8" s="564">
        <v>2</v>
      </c>
      <c r="B8" s="753"/>
      <c r="C8" s="564"/>
      <c r="D8" s="754" t="s">
        <v>13</v>
      </c>
      <c r="E8" s="754"/>
      <c r="F8" s="450" t="s">
        <v>4555</v>
      </c>
      <c r="G8" s="12" t="s">
        <v>7</v>
      </c>
      <c r="H8" s="12" t="s">
        <v>4554</v>
      </c>
      <c r="I8" s="12" t="s">
        <v>8</v>
      </c>
      <c r="J8" s="441">
        <v>50</v>
      </c>
      <c r="K8" s="416" t="s">
        <v>2444</v>
      </c>
      <c r="L8" s="422">
        <v>50</v>
      </c>
      <c r="M8" s="440"/>
      <c r="N8" s="422">
        <v>50</v>
      </c>
      <c r="O8" s="422"/>
      <c r="P8" s="422">
        <v>50</v>
      </c>
      <c r="Q8" s="422"/>
      <c r="R8" s="422">
        <v>50</v>
      </c>
      <c r="S8" s="422"/>
      <c r="T8" s="422">
        <v>50</v>
      </c>
      <c r="U8" s="422"/>
      <c r="V8" s="422">
        <v>50</v>
      </c>
      <c r="W8" s="41"/>
      <c r="X8" s="422">
        <v>50</v>
      </c>
      <c r="Y8" s="422"/>
    </row>
    <row r="9" spans="1:25" ht="165" x14ac:dyDescent="0.25">
      <c r="A9" s="564">
        <v>3</v>
      </c>
      <c r="B9" s="753"/>
      <c r="C9" s="564"/>
      <c r="D9" s="754" t="s">
        <v>14</v>
      </c>
      <c r="E9" s="754"/>
      <c r="F9" s="450" t="s">
        <v>5132</v>
      </c>
      <c r="G9" s="12" t="s">
        <v>9</v>
      </c>
      <c r="H9" s="12" t="s">
        <v>10</v>
      </c>
      <c r="I9" s="12" t="s">
        <v>11</v>
      </c>
      <c r="J9" s="445">
        <v>50</v>
      </c>
      <c r="K9" s="420" t="s">
        <v>2443</v>
      </c>
      <c r="L9" s="430">
        <v>50</v>
      </c>
      <c r="M9" s="446"/>
      <c r="N9" s="430">
        <v>50</v>
      </c>
      <c r="O9" s="430"/>
      <c r="P9" s="430">
        <v>50</v>
      </c>
      <c r="Q9" s="430"/>
      <c r="R9" s="430">
        <v>50</v>
      </c>
      <c r="S9" s="430"/>
      <c r="T9" s="430">
        <v>50</v>
      </c>
      <c r="U9" s="430"/>
      <c r="V9" s="430">
        <v>50</v>
      </c>
      <c r="W9" s="40"/>
      <c r="X9" s="430">
        <v>50</v>
      </c>
      <c r="Y9" s="430"/>
    </row>
    <row r="10" spans="1:25" ht="240" x14ac:dyDescent="0.25">
      <c r="A10" s="564">
        <v>4</v>
      </c>
      <c r="B10" s="753"/>
      <c r="C10" s="564"/>
      <c r="D10" s="754" t="s">
        <v>15</v>
      </c>
      <c r="E10" s="754"/>
      <c r="F10" s="450" t="s">
        <v>5133</v>
      </c>
      <c r="G10" s="12" t="s">
        <v>5</v>
      </c>
      <c r="H10" s="12" t="s">
        <v>4551</v>
      </c>
      <c r="I10" s="12" t="s">
        <v>4552</v>
      </c>
      <c r="J10" s="445">
        <v>100</v>
      </c>
      <c r="K10" s="420" t="s">
        <v>6961</v>
      </c>
      <c r="L10" s="430">
        <v>100</v>
      </c>
      <c r="M10" s="446"/>
      <c r="N10" s="430">
        <v>100</v>
      </c>
      <c r="O10" s="430"/>
      <c r="P10" s="430">
        <v>100</v>
      </c>
      <c r="Q10" s="430"/>
      <c r="R10" s="430">
        <v>100</v>
      </c>
      <c r="S10" s="430"/>
      <c r="T10" s="430">
        <v>100</v>
      </c>
      <c r="U10" s="420" t="s">
        <v>6961</v>
      </c>
      <c r="V10" s="430">
        <v>0</v>
      </c>
      <c r="W10" s="40"/>
      <c r="X10" s="430">
        <v>0</v>
      </c>
      <c r="Y10" s="420"/>
    </row>
    <row r="11" spans="1:25" ht="75" x14ac:dyDescent="0.25">
      <c r="A11" s="564">
        <v>5</v>
      </c>
      <c r="B11" s="753"/>
      <c r="C11" s="564"/>
      <c r="D11" s="754" t="s">
        <v>16</v>
      </c>
      <c r="E11" s="754"/>
      <c r="F11" s="450" t="s">
        <v>4565</v>
      </c>
      <c r="G11" s="12" t="s">
        <v>4564</v>
      </c>
      <c r="H11" s="12" t="s">
        <v>4554</v>
      </c>
      <c r="I11" s="12" t="s">
        <v>8</v>
      </c>
      <c r="J11" s="445">
        <v>100</v>
      </c>
      <c r="K11" s="420"/>
      <c r="L11" s="430">
        <v>100</v>
      </c>
      <c r="M11" s="446"/>
      <c r="N11" s="430">
        <v>100</v>
      </c>
      <c r="O11" s="430"/>
      <c r="P11" s="430">
        <v>100</v>
      </c>
      <c r="Q11" s="430"/>
      <c r="R11" s="430">
        <v>100</v>
      </c>
      <c r="S11" s="430"/>
      <c r="T11" s="430">
        <v>100</v>
      </c>
      <c r="U11" s="430"/>
      <c r="V11" s="430">
        <v>100</v>
      </c>
      <c r="W11" s="40"/>
      <c r="X11" s="430">
        <v>100</v>
      </c>
      <c r="Y11" s="430"/>
    </row>
    <row r="12" spans="1:25" s="26" customFormat="1" ht="45" x14ac:dyDescent="0.25">
      <c r="A12" s="28"/>
      <c r="B12" s="755"/>
      <c r="C12" s="750" t="s">
        <v>546</v>
      </c>
      <c r="D12" s="750"/>
      <c r="E12" s="750"/>
      <c r="F12" s="901" t="s">
        <v>4566</v>
      </c>
      <c r="G12" s="751"/>
      <c r="H12" s="751"/>
      <c r="I12" s="751"/>
      <c r="J12" s="606">
        <f>AVERAGE(J13:J18)</f>
        <v>16.666666666666668</v>
      </c>
      <c r="L12" s="606">
        <f>AVERAGE(L13:L18)</f>
        <v>0</v>
      </c>
      <c r="N12" s="606">
        <f>AVERAGE(N13:N18)</f>
        <v>0</v>
      </c>
      <c r="P12" s="606">
        <f>AVERAGE(P13:P18)</f>
        <v>0</v>
      </c>
      <c r="R12" s="606">
        <f>AVERAGE(R13:R18)</f>
        <v>0</v>
      </c>
      <c r="T12" s="606">
        <f>AVERAGE(T13:T18)</f>
        <v>0</v>
      </c>
      <c r="V12" s="606">
        <f>AVERAGE(V13:V18)</f>
        <v>0</v>
      </c>
      <c r="W12" s="44"/>
      <c r="X12" s="606">
        <f>AVERAGE(X13:X18)</f>
        <v>0</v>
      </c>
    </row>
    <row r="13" spans="1:25" ht="150" x14ac:dyDescent="0.25">
      <c r="A13" s="564">
        <v>6</v>
      </c>
      <c r="B13" s="564"/>
      <c r="C13" s="564"/>
      <c r="D13" s="754" t="s">
        <v>17</v>
      </c>
      <c r="E13" s="754"/>
      <c r="F13" s="450" t="s">
        <v>4568</v>
      </c>
      <c r="G13" s="12" t="s">
        <v>5</v>
      </c>
      <c r="H13" s="12" t="s">
        <v>4551</v>
      </c>
      <c r="I13" s="12" t="s">
        <v>4552</v>
      </c>
      <c r="J13" s="441">
        <v>50</v>
      </c>
      <c r="K13" s="420" t="s">
        <v>2442</v>
      </c>
      <c r="L13" s="422">
        <v>0</v>
      </c>
      <c r="M13" s="440"/>
      <c r="N13" s="422">
        <v>0</v>
      </c>
      <c r="O13" s="422"/>
      <c r="P13" s="422">
        <v>0</v>
      </c>
      <c r="Q13" s="422"/>
      <c r="R13" s="422">
        <v>0</v>
      </c>
      <c r="S13" s="422"/>
      <c r="T13" s="422">
        <v>0</v>
      </c>
      <c r="U13" s="422"/>
      <c r="V13" s="416">
        <v>0</v>
      </c>
      <c r="W13" s="47"/>
      <c r="X13" s="416">
        <v>0</v>
      </c>
      <c r="Y13" s="422"/>
    </row>
    <row r="14" spans="1:25" ht="135" x14ac:dyDescent="0.25">
      <c r="A14" s="564">
        <v>7</v>
      </c>
      <c r="B14" s="564"/>
      <c r="C14" s="564"/>
      <c r="D14" s="754" t="s">
        <v>18</v>
      </c>
      <c r="E14" s="754"/>
      <c r="F14" s="450" t="s">
        <v>4567</v>
      </c>
      <c r="G14" s="12" t="s">
        <v>5</v>
      </c>
      <c r="H14" s="12" t="s">
        <v>4551</v>
      </c>
      <c r="I14" s="12" t="s">
        <v>4552</v>
      </c>
      <c r="J14" s="420">
        <v>50</v>
      </c>
      <c r="K14" s="420" t="s">
        <v>2441</v>
      </c>
      <c r="L14" s="422">
        <v>0</v>
      </c>
      <c r="M14" s="417" t="s">
        <v>2440</v>
      </c>
      <c r="N14" s="422">
        <v>0</v>
      </c>
      <c r="O14" s="422"/>
      <c r="P14" s="422">
        <v>0</v>
      </c>
      <c r="Q14" s="422"/>
      <c r="R14" s="422">
        <v>0</v>
      </c>
      <c r="S14" s="422"/>
      <c r="T14" s="416">
        <v>0</v>
      </c>
      <c r="U14" s="422"/>
      <c r="V14" s="422">
        <v>0</v>
      </c>
      <c r="W14" s="41"/>
      <c r="X14" s="422">
        <v>0</v>
      </c>
      <c r="Y14" s="416"/>
    </row>
    <row r="15" spans="1:25" ht="150" x14ac:dyDescent="0.25">
      <c r="A15" s="564">
        <v>8</v>
      </c>
      <c r="B15" s="564"/>
      <c r="C15" s="564"/>
      <c r="D15" s="754" t="s">
        <v>19</v>
      </c>
      <c r="E15" s="754"/>
      <c r="F15" s="450" t="s">
        <v>23</v>
      </c>
      <c r="G15" s="12" t="s">
        <v>5</v>
      </c>
      <c r="H15" s="12" t="s">
        <v>4551</v>
      </c>
      <c r="I15" s="12" t="s">
        <v>4552</v>
      </c>
      <c r="J15" s="441">
        <v>0</v>
      </c>
      <c r="K15" s="416" t="s">
        <v>2439</v>
      </c>
      <c r="L15" s="422">
        <v>0</v>
      </c>
      <c r="M15" s="440"/>
      <c r="N15" s="422">
        <v>0</v>
      </c>
      <c r="O15" s="422"/>
      <c r="P15" s="422">
        <v>0</v>
      </c>
      <c r="Q15" s="422"/>
      <c r="R15" s="422">
        <v>0</v>
      </c>
      <c r="S15" s="422"/>
      <c r="T15" s="422">
        <v>0</v>
      </c>
      <c r="U15" s="422"/>
      <c r="V15" s="416">
        <v>0</v>
      </c>
      <c r="W15" s="41"/>
      <c r="X15" s="416">
        <v>0</v>
      </c>
      <c r="Y15" s="422"/>
    </row>
    <row r="16" spans="1:25" ht="135" x14ac:dyDescent="0.25">
      <c r="A16" s="564">
        <v>9</v>
      </c>
      <c r="B16" s="564"/>
      <c r="C16" s="564"/>
      <c r="D16" s="754" t="s">
        <v>20</v>
      </c>
      <c r="E16" s="754"/>
      <c r="F16" s="450" t="s">
        <v>24</v>
      </c>
      <c r="G16" s="12" t="s">
        <v>26</v>
      </c>
      <c r="H16" s="12" t="s">
        <v>27</v>
      </c>
      <c r="I16" s="12" t="s">
        <v>28</v>
      </c>
      <c r="J16" s="441">
        <v>0</v>
      </c>
      <c r="K16" s="420" t="s">
        <v>2438</v>
      </c>
      <c r="L16" s="422">
        <v>0</v>
      </c>
      <c r="M16" s="440"/>
      <c r="N16" s="422">
        <v>0</v>
      </c>
      <c r="O16" s="422"/>
      <c r="P16" s="422">
        <v>0</v>
      </c>
      <c r="Q16" s="422"/>
      <c r="R16" s="422">
        <v>0</v>
      </c>
      <c r="S16" s="422"/>
      <c r="T16" s="422">
        <v>0</v>
      </c>
      <c r="U16" s="422"/>
      <c r="V16" s="416">
        <v>0</v>
      </c>
      <c r="W16" s="41"/>
      <c r="X16" s="416">
        <v>0</v>
      </c>
      <c r="Y16" s="422"/>
    </row>
    <row r="17" spans="1:25" ht="135" x14ac:dyDescent="0.25">
      <c r="A17" s="564">
        <v>10</v>
      </c>
      <c r="B17" s="564"/>
      <c r="C17" s="564"/>
      <c r="D17" s="754" t="s">
        <v>21</v>
      </c>
      <c r="E17" s="754"/>
      <c r="F17" s="450" t="s">
        <v>25</v>
      </c>
      <c r="G17" s="12" t="s">
        <v>26</v>
      </c>
      <c r="H17" s="12" t="s">
        <v>27</v>
      </c>
      <c r="I17" s="12" t="s">
        <v>28</v>
      </c>
      <c r="J17" s="441">
        <v>0</v>
      </c>
      <c r="K17" s="416" t="s">
        <v>2437</v>
      </c>
      <c r="L17" s="422">
        <v>0</v>
      </c>
      <c r="M17" s="440"/>
      <c r="N17" s="422">
        <v>0</v>
      </c>
      <c r="O17" s="422"/>
      <c r="P17" s="422">
        <v>0</v>
      </c>
      <c r="Q17" s="422"/>
      <c r="R17" s="422">
        <v>0</v>
      </c>
      <c r="S17" s="422"/>
      <c r="T17" s="422">
        <v>0</v>
      </c>
      <c r="U17" s="422"/>
      <c r="V17" s="416">
        <v>0</v>
      </c>
      <c r="W17" s="41"/>
      <c r="X17" s="416">
        <v>0</v>
      </c>
      <c r="Y17" s="422"/>
    </row>
    <row r="18" spans="1:25" ht="225" x14ac:dyDescent="0.25">
      <c r="A18" s="564">
        <v>11</v>
      </c>
      <c r="B18" s="564"/>
      <c r="C18" s="564"/>
      <c r="D18" s="754" t="s">
        <v>22</v>
      </c>
      <c r="E18" s="754"/>
      <c r="F18" s="450" t="s">
        <v>4832</v>
      </c>
      <c r="G18" s="12" t="s">
        <v>4833</v>
      </c>
      <c r="H18" s="12" t="s">
        <v>27</v>
      </c>
      <c r="I18" s="12" t="s">
        <v>29</v>
      </c>
      <c r="J18" s="441">
        <v>0</v>
      </c>
      <c r="K18" s="416" t="s">
        <v>6962</v>
      </c>
      <c r="L18" s="422">
        <v>0</v>
      </c>
      <c r="M18" s="422"/>
      <c r="N18" s="422">
        <v>0</v>
      </c>
      <c r="O18" s="422"/>
      <c r="P18" s="422">
        <v>0</v>
      </c>
      <c r="Q18" s="422"/>
      <c r="R18" s="422">
        <v>0</v>
      </c>
      <c r="S18" s="422"/>
      <c r="T18" s="422">
        <v>0</v>
      </c>
      <c r="U18" s="422"/>
      <c r="V18" s="416">
        <v>0</v>
      </c>
      <c r="W18" s="416" t="s">
        <v>6962</v>
      </c>
      <c r="X18" s="416">
        <v>0</v>
      </c>
      <c r="Y18" s="422"/>
    </row>
    <row r="19" spans="1:25" s="26" customFormat="1" ht="87" customHeight="1" x14ac:dyDescent="0.25">
      <c r="A19" s="28"/>
      <c r="B19" s="28"/>
      <c r="C19" s="750" t="s">
        <v>547</v>
      </c>
      <c r="D19" s="750"/>
      <c r="E19" s="750"/>
      <c r="F19" s="901" t="s">
        <v>522</v>
      </c>
      <c r="G19" s="751"/>
      <c r="H19" s="751"/>
      <c r="I19" s="751"/>
      <c r="J19" s="606">
        <f>AVERAGE(J20:J24)</f>
        <v>20</v>
      </c>
      <c r="K19" s="607"/>
      <c r="L19" s="606">
        <f>AVERAGE(L20:L24)</f>
        <v>20</v>
      </c>
      <c r="M19" s="607"/>
      <c r="N19" s="606">
        <f>AVERAGE(N20:N24)</f>
        <v>20</v>
      </c>
      <c r="O19" s="607"/>
      <c r="P19" s="606">
        <f>AVERAGE(P20:P24)</f>
        <v>20</v>
      </c>
      <c r="Q19" s="607"/>
      <c r="R19" s="606">
        <f>AVERAGE(R20:R24)</f>
        <v>20</v>
      </c>
      <c r="S19" s="607"/>
      <c r="T19" s="606">
        <f>AVERAGE(T20:T24)</f>
        <v>10</v>
      </c>
      <c r="U19" s="607"/>
      <c r="V19" s="607">
        <f>AVERAGE(V20:V24)</f>
        <v>10</v>
      </c>
      <c r="W19" s="44"/>
      <c r="X19" s="607">
        <f>AVERAGE(X20:X24)</f>
        <v>10</v>
      </c>
      <c r="Y19" s="607"/>
    </row>
    <row r="20" spans="1:25" ht="195" x14ac:dyDescent="0.25">
      <c r="A20" s="564">
        <v>12</v>
      </c>
      <c r="B20" s="564"/>
      <c r="D20" s="754" t="s">
        <v>30</v>
      </c>
      <c r="E20" s="754"/>
      <c r="F20" s="450" t="s">
        <v>35</v>
      </c>
      <c r="G20" s="12" t="s">
        <v>36</v>
      </c>
      <c r="H20" s="12" t="s">
        <v>37</v>
      </c>
      <c r="I20" s="12" t="s">
        <v>38</v>
      </c>
      <c r="J20" s="509">
        <v>100</v>
      </c>
      <c r="K20" s="416" t="s">
        <v>2436</v>
      </c>
      <c r="L20" s="416">
        <v>100</v>
      </c>
      <c r="M20" s="417"/>
      <c r="N20" s="416">
        <v>100</v>
      </c>
      <c r="O20" s="416"/>
      <c r="P20" s="416">
        <v>100</v>
      </c>
      <c r="Q20" s="416"/>
      <c r="R20" s="416">
        <v>100</v>
      </c>
      <c r="S20" s="416" t="s">
        <v>3694</v>
      </c>
      <c r="T20" s="416">
        <v>50</v>
      </c>
      <c r="U20" s="416"/>
      <c r="V20" s="416">
        <v>50</v>
      </c>
      <c r="W20" s="41"/>
      <c r="X20" s="416">
        <v>50</v>
      </c>
      <c r="Y20" s="416"/>
    </row>
    <row r="21" spans="1:25" ht="165" x14ac:dyDescent="0.25">
      <c r="A21" s="564">
        <v>13</v>
      </c>
      <c r="B21" s="564"/>
      <c r="C21" s="564"/>
      <c r="D21" s="754" t="s">
        <v>31</v>
      </c>
      <c r="E21" s="754"/>
      <c r="F21" s="450" t="s">
        <v>39</v>
      </c>
      <c r="G21" s="12" t="s">
        <v>40</v>
      </c>
      <c r="H21" s="12" t="s">
        <v>41</v>
      </c>
      <c r="I21" s="12" t="s">
        <v>42</v>
      </c>
      <c r="J21" s="441">
        <v>0</v>
      </c>
      <c r="K21" s="416"/>
      <c r="L21" s="422">
        <v>0</v>
      </c>
      <c r="M21" s="440"/>
      <c r="N21" s="422">
        <v>0</v>
      </c>
      <c r="O21" s="422"/>
      <c r="P21" s="422">
        <v>0</v>
      </c>
      <c r="Q21" s="422"/>
      <c r="R21" s="422">
        <v>0</v>
      </c>
      <c r="S21" s="422"/>
      <c r="T21" s="422">
        <v>0</v>
      </c>
      <c r="U21" s="422"/>
      <c r="V21" s="416">
        <v>0</v>
      </c>
      <c r="W21" s="41"/>
      <c r="X21" s="416">
        <v>0</v>
      </c>
      <c r="Y21" s="422"/>
    </row>
    <row r="22" spans="1:25" ht="135" x14ac:dyDescent="0.25">
      <c r="A22" s="564">
        <v>14</v>
      </c>
      <c r="B22" s="564"/>
      <c r="C22" s="564"/>
      <c r="D22" s="754" t="s">
        <v>32</v>
      </c>
      <c r="E22" s="754"/>
      <c r="F22" s="450" t="s">
        <v>43</v>
      </c>
      <c r="G22" s="12" t="s">
        <v>44</v>
      </c>
      <c r="H22" s="12" t="s">
        <v>45</v>
      </c>
      <c r="I22" s="12" t="s">
        <v>42</v>
      </c>
      <c r="J22" s="441">
        <v>0</v>
      </c>
      <c r="K22" s="416"/>
      <c r="L22" s="422">
        <v>0</v>
      </c>
      <c r="M22" s="440"/>
      <c r="N22" s="422">
        <v>0</v>
      </c>
      <c r="O22" s="422"/>
      <c r="P22" s="422">
        <v>0</v>
      </c>
      <c r="Q22" s="422"/>
      <c r="R22" s="422">
        <v>0</v>
      </c>
      <c r="S22" s="422"/>
      <c r="T22" s="422">
        <v>0</v>
      </c>
      <c r="U22" s="422"/>
      <c r="V22" s="422">
        <v>0</v>
      </c>
      <c r="W22" s="41"/>
      <c r="X22" s="422">
        <v>0</v>
      </c>
      <c r="Y22" s="422"/>
    </row>
    <row r="23" spans="1:25" ht="135" x14ac:dyDescent="0.25">
      <c r="A23" s="564">
        <v>15</v>
      </c>
      <c r="B23" s="564"/>
      <c r="C23" s="564"/>
      <c r="D23" s="754" t="s">
        <v>33</v>
      </c>
      <c r="E23" s="754"/>
      <c r="F23" s="450" t="s">
        <v>46</v>
      </c>
      <c r="G23" s="12" t="s">
        <v>47</v>
      </c>
      <c r="H23" s="12" t="s">
        <v>48</v>
      </c>
      <c r="I23" s="12" t="s">
        <v>49</v>
      </c>
      <c r="J23" s="441">
        <v>0</v>
      </c>
      <c r="K23" s="416"/>
      <c r="L23" s="422">
        <v>0</v>
      </c>
      <c r="M23" s="440"/>
      <c r="N23" s="422">
        <v>0</v>
      </c>
      <c r="O23" s="422"/>
      <c r="P23" s="422">
        <v>0</v>
      </c>
      <c r="Q23" s="422"/>
      <c r="R23" s="422">
        <v>0</v>
      </c>
      <c r="S23" s="422"/>
      <c r="T23" s="422">
        <v>0</v>
      </c>
      <c r="U23" s="422"/>
      <c r="V23" s="422">
        <v>0</v>
      </c>
      <c r="W23" s="41"/>
      <c r="X23" s="422">
        <v>0</v>
      </c>
      <c r="Y23" s="422"/>
    </row>
    <row r="24" spans="1:25" ht="135" x14ac:dyDescent="0.25">
      <c r="A24" s="564">
        <v>16</v>
      </c>
      <c r="B24" s="564"/>
      <c r="C24" s="564"/>
      <c r="D24" s="754" t="s">
        <v>34</v>
      </c>
      <c r="E24" s="754"/>
      <c r="F24" s="450" t="s">
        <v>50</v>
      </c>
      <c r="G24" s="12" t="s">
        <v>51</v>
      </c>
      <c r="H24" s="12" t="s">
        <v>52</v>
      </c>
      <c r="I24" s="12" t="s">
        <v>53</v>
      </c>
      <c r="J24" s="441">
        <v>0</v>
      </c>
      <c r="K24" s="416"/>
      <c r="L24" s="422">
        <v>0</v>
      </c>
      <c r="M24" s="440"/>
      <c r="N24" s="422">
        <v>0</v>
      </c>
      <c r="O24" s="422"/>
      <c r="P24" s="422">
        <v>0</v>
      </c>
      <c r="Q24" s="422"/>
      <c r="R24" s="422">
        <v>0</v>
      </c>
      <c r="S24" s="422"/>
      <c r="T24" s="422">
        <v>0</v>
      </c>
      <c r="U24" s="422"/>
      <c r="V24" s="422">
        <v>0</v>
      </c>
      <c r="W24" s="41"/>
      <c r="X24" s="422">
        <v>0</v>
      </c>
      <c r="Y24" s="422"/>
    </row>
    <row r="25" spans="1:25" s="26" customFormat="1" ht="60" x14ac:dyDescent="0.25">
      <c r="A25" s="28"/>
      <c r="B25" s="28"/>
      <c r="C25" s="750" t="s">
        <v>548</v>
      </c>
      <c r="D25" s="750"/>
      <c r="E25" s="750"/>
      <c r="F25" s="901" t="s">
        <v>523</v>
      </c>
      <c r="G25" s="751"/>
      <c r="H25" s="751"/>
      <c r="I25" s="751"/>
      <c r="J25" s="606">
        <f>AVERAGE(J26:J29)</f>
        <v>62.5</v>
      </c>
      <c r="K25" s="607"/>
      <c r="L25" s="606">
        <f>AVERAGE(L26:L29)</f>
        <v>50</v>
      </c>
      <c r="M25" s="607"/>
      <c r="N25" s="606">
        <f>AVERAGE(N26:N29)</f>
        <v>50</v>
      </c>
      <c r="O25" s="607"/>
      <c r="P25" s="606">
        <f>AVERAGE(P26:P29)</f>
        <v>50</v>
      </c>
      <c r="Q25" s="607"/>
      <c r="R25" s="606">
        <f>AVERAGE(R26:R29)</f>
        <v>50</v>
      </c>
      <c r="S25" s="607"/>
      <c r="T25" s="606">
        <f>AVERAGE(T26:T29)</f>
        <v>50</v>
      </c>
      <c r="U25" s="607"/>
      <c r="V25" s="606">
        <f>AVERAGE(V26:V29)</f>
        <v>50</v>
      </c>
      <c r="W25" s="44"/>
      <c r="X25" s="606">
        <f>AVERAGE(X26:X29)</f>
        <v>50</v>
      </c>
      <c r="Y25" s="607"/>
    </row>
    <row r="26" spans="1:25" ht="45" x14ac:dyDescent="0.25">
      <c r="A26" s="564">
        <v>17</v>
      </c>
      <c r="B26" s="564"/>
      <c r="C26" s="564"/>
      <c r="D26" s="754" t="s">
        <v>54</v>
      </c>
      <c r="E26" s="754"/>
      <c r="F26" s="450" t="s">
        <v>57</v>
      </c>
      <c r="G26" s="12" t="s">
        <v>58</v>
      </c>
      <c r="H26" s="12" t="s">
        <v>59</v>
      </c>
      <c r="I26" s="12" t="s">
        <v>60</v>
      </c>
      <c r="J26" s="441">
        <v>100</v>
      </c>
      <c r="K26" s="416"/>
      <c r="L26" s="422">
        <v>100</v>
      </c>
      <c r="M26" s="440"/>
      <c r="N26" s="422">
        <v>100</v>
      </c>
      <c r="O26" s="422"/>
      <c r="P26" s="422">
        <v>100</v>
      </c>
      <c r="Q26" s="422"/>
      <c r="R26" s="422">
        <v>100</v>
      </c>
      <c r="S26" s="422"/>
      <c r="T26" s="422">
        <v>100</v>
      </c>
      <c r="U26" s="422"/>
      <c r="V26" s="422">
        <v>100</v>
      </c>
      <c r="W26" s="41"/>
      <c r="X26" s="422">
        <v>100</v>
      </c>
      <c r="Y26" s="422"/>
    </row>
    <row r="27" spans="1:25" ht="180" x14ac:dyDescent="0.25">
      <c r="A27" s="564">
        <v>18</v>
      </c>
      <c r="B27" s="564"/>
      <c r="C27" s="564"/>
      <c r="D27" s="754" t="s">
        <v>56</v>
      </c>
      <c r="E27" s="754"/>
      <c r="F27" s="450" t="s">
        <v>61</v>
      </c>
      <c r="G27" s="12" t="s">
        <v>5</v>
      </c>
      <c r="H27" s="12" t="s">
        <v>4551</v>
      </c>
      <c r="I27" s="12" t="s">
        <v>4552</v>
      </c>
      <c r="J27" s="441">
        <v>50</v>
      </c>
      <c r="K27" s="450" t="s">
        <v>2435</v>
      </c>
      <c r="L27" s="422">
        <v>0</v>
      </c>
      <c r="M27" s="440"/>
      <c r="N27" s="422">
        <v>0</v>
      </c>
      <c r="O27" s="422"/>
      <c r="P27" s="422">
        <v>0</v>
      </c>
      <c r="Q27" s="422"/>
      <c r="R27" s="422">
        <v>0</v>
      </c>
      <c r="S27" s="422"/>
      <c r="T27" s="422">
        <v>0</v>
      </c>
      <c r="U27" s="422"/>
      <c r="V27" s="422">
        <v>0</v>
      </c>
      <c r="W27" s="41"/>
      <c r="X27" s="422">
        <v>0</v>
      </c>
      <c r="Y27" s="422"/>
    </row>
    <row r="28" spans="1:25" ht="165" x14ac:dyDescent="0.25">
      <c r="A28" s="564">
        <v>19</v>
      </c>
      <c r="B28" s="564"/>
      <c r="C28" s="564"/>
      <c r="D28" s="754" t="s">
        <v>66</v>
      </c>
      <c r="E28" s="754"/>
      <c r="F28" s="450" t="s">
        <v>7190</v>
      </c>
      <c r="G28" s="12" t="s">
        <v>5</v>
      </c>
      <c r="H28" s="12" t="s">
        <v>4551</v>
      </c>
      <c r="I28" s="12" t="s">
        <v>4552</v>
      </c>
      <c r="J28" s="441">
        <v>0</v>
      </c>
      <c r="K28" s="450" t="s">
        <v>2434</v>
      </c>
      <c r="L28" s="422">
        <v>0</v>
      </c>
      <c r="M28" s="440"/>
      <c r="N28" s="422">
        <v>0</v>
      </c>
      <c r="O28" s="422"/>
      <c r="P28" s="422">
        <v>0</v>
      </c>
      <c r="Q28" s="422"/>
      <c r="R28" s="422">
        <v>0</v>
      </c>
      <c r="S28" s="422"/>
      <c r="T28" s="422">
        <v>0</v>
      </c>
      <c r="U28" s="422"/>
      <c r="V28" s="422">
        <v>0</v>
      </c>
      <c r="W28" s="41"/>
      <c r="X28" s="422">
        <v>0</v>
      </c>
      <c r="Y28" s="422"/>
    </row>
    <row r="29" spans="1:25" ht="105" x14ac:dyDescent="0.25">
      <c r="A29" s="564">
        <v>20</v>
      </c>
      <c r="B29" s="564"/>
      <c r="C29" s="564"/>
      <c r="D29" s="754" t="s">
        <v>55</v>
      </c>
      <c r="E29" s="754"/>
      <c r="F29" s="450" t="s">
        <v>62</v>
      </c>
      <c r="G29" s="12" t="s">
        <v>63</v>
      </c>
      <c r="H29" s="12" t="s">
        <v>64</v>
      </c>
      <c r="I29" s="12" t="s">
        <v>65</v>
      </c>
      <c r="J29" s="441">
        <v>100</v>
      </c>
      <c r="K29" s="416"/>
      <c r="L29" s="422">
        <v>100</v>
      </c>
      <c r="M29" s="440"/>
      <c r="N29" s="422">
        <v>100</v>
      </c>
      <c r="O29" s="422"/>
      <c r="P29" s="422">
        <v>100</v>
      </c>
      <c r="Q29" s="422"/>
      <c r="R29" s="422">
        <v>100</v>
      </c>
      <c r="S29" s="422"/>
      <c r="T29" s="422">
        <v>100</v>
      </c>
      <c r="U29" s="422"/>
      <c r="V29" s="422">
        <v>100</v>
      </c>
      <c r="W29" s="41"/>
      <c r="X29" s="422">
        <v>100</v>
      </c>
      <c r="Y29" s="422"/>
    </row>
    <row r="30" spans="1:25" s="26" customFormat="1" ht="108.75" customHeight="1" x14ac:dyDescent="0.25">
      <c r="A30" s="28"/>
      <c r="B30" s="750" t="s">
        <v>7172</v>
      </c>
      <c r="C30" s="28"/>
      <c r="D30" s="28"/>
      <c r="E30" s="28"/>
      <c r="F30" s="502" t="s">
        <v>7191</v>
      </c>
      <c r="G30" s="28"/>
      <c r="H30" s="28"/>
      <c r="I30" s="28"/>
      <c r="J30" s="606">
        <f>AVERAGE(J31,J41,J60,J66)</f>
        <v>60.654761904761905</v>
      </c>
      <c r="K30" s="607"/>
      <c r="L30" s="606">
        <f>AVERAGE(L31,L41,L60,L66)</f>
        <v>60.654761904761905</v>
      </c>
      <c r="M30" s="607"/>
      <c r="N30" s="606">
        <f>AVERAGE(N31,N41,N60,N66)</f>
        <v>60.654761904761905</v>
      </c>
      <c r="O30" s="607"/>
      <c r="P30" s="606">
        <f>AVERAGE(P31,P41,P60,P66)</f>
        <v>60.654761904761905</v>
      </c>
      <c r="Q30" s="607"/>
      <c r="R30" s="606">
        <f>AVERAGE(R31,R41,R60,R66)</f>
        <v>63.154761904761905</v>
      </c>
      <c r="S30" s="607"/>
      <c r="T30" s="606">
        <f>AVERAGE(T31,T41,T60,T66)</f>
        <v>60.654761904761905</v>
      </c>
      <c r="U30" s="607"/>
      <c r="V30" s="606">
        <f>AVERAGE(V31,V41,V60,V66)</f>
        <v>59.761904761904766</v>
      </c>
      <c r="W30" s="44"/>
      <c r="X30" s="606">
        <f>AVERAGE(X31,X41,X60,X66)</f>
        <v>59.761904761904766</v>
      </c>
      <c r="Y30" s="607"/>
    </row>
    <row r="31" spans="1:25" s="26" customFormat="1" ht="97.5" customHeight="1" x14ac:dyDescent="0.25">
      <c r="A31" s="28"/>
      <c r="B31" s="28"/>
      <c r="C31" s="750" t="s">
        <v>549</v>
      </c>
      <c r="D31" s="28"/>
      <c r="E31" s="28"/>
      <c r="F31" s="502" t="s">
        <v>5021</v>
      </c>
      <c r="G31" s="28"/>
      <c r="H31" s="28"/>
      <c r="I31" s="28"/>
      <c r="J31" s="606">
        <f>AVERAGE(J32:J35,J38:J40)</f>
        <v>89.285714285714292</v>
      </c>
      <c r="K31" s="607"/>
      <c r="L31" s="606">
        <f>AVERAGE(L32:L35,L38:L40)</f>
        <v>89.285714285714292</v>
      </c>
      <c r="M31" s="607"/>
      <c r="N31" s="606">
        <f>AVERAGE(N32:N35,N38:N40)</f>
        <v>89.285714285714292</v>
      </c>
      <c r="O31" s="607"/>
      <c r="P31" s="606">
        <f>AVERAGE(P32:P35,P38:P40)</f>
        <v>89.285714285714292</v>
      </c>
      <c r="Q31" s="607"/>
      <c r="R31" s="606">
        <f>AVERAGE(R32:R35,R38:R40)</f>
        <v>89.285714285714292</v>
      </c>
      <c r="S31" s="607"/>
      <c r="T31" s="606">
        <f>AVERAGE(T32:T35,T38:T40)</f>
        <v>89.285714285714292</v>
      </c>
      <c r="U31" s="607"/>
      <c r="V31" s="606">
        <f>AVERAGE(V32:V35,V38:V40)</f>
        <v>85.714285714285708</v>
      </c>
      <c r="W31" s="44"/>
      <c r="X31" s="606">
        <f>AVERAGE(X32:X35,X38:X40)</f>
        <v>85.714285714285708</v>
      </c>
      <c r="Y31" s="607"/>
    </row>
    <row r="32" spans="1:25" ht="117.75" customHeight="1" x14ac:dyDescent="0.25">
      <c r="A32" s="564">
        <v>21</v>
      </c>
      <c r="B32" s="564"/>
      <c r="C32" s="564"/>
      <c r="D32" s="754" t="s">
        <v>67</v>
      </c>
      <c r="E32" s="754"/>
      <c r="F32" s="450" t="s">
        <v>73</v>
      </c>
      <c r="G32" s="12" t="s">
        <v>74</v>
      </c>
      <c r="H32" s="12" t="s">
        <v>75</v>
      </c>
      <c r="I32" s="12" t="s">
        <v>76</v>
      </c>
      <c r="J32" s="441">
        <v>100</v>
      </c>
      <c r="K32" s="450" t="s">
        <v>2433</v>
      </c>
      <c r="L32" s="422">
        <v>100</v>
      </c>
      <c r="M32" s="440"/>
      <c r="N32" s="422">
        <v>100</v>
      </c>
      <c r="O32" s="422"/>
      <c r="P32" s="422">
        <v>100</v>
      </c>
      <c r="Q32" s="422"/>
      <c r="R32" s="422">
        <v>100</v>
      </c>
      <c r="S32" s="422"/>
      <c r="T32" s="422">
        <v>100</v>
      </c>
      <c r="U32" s="422"/>
      <c r="V32" s="422">
        <v>100</v>
      </c>
      <c r="W32" s="40"/>
      <c r="X32" s="422">
        <v>100</v>
      </c>
      <c r="Y32" s="419"/>
    </row>
    <row r="33" spans="1:25" ht="45" x14ac:dyDescent="0.25">
      <c r="A33" s="564">
        <v>22</v>
      </c>
      <c r="B33" s="564"/>
      <c r="C33" s="564"/>
      <c r="D33" s="754" t="s">
        <v>68</v>
      </c>
      <c r="E33" s="754"/>
      <c r="F33" s="450" t="s">
        <v>77</v>
      </c>
      <c r="G33" s="12" t="s">
        <v>4837</v>
      </c>
      <c r="H33" s="12" t="s">
        <v>4838</v>
      </c>
      <c r="I33" s="12" t="s">
        <v>78</v>
      </c>
      <c r="J33" s="509">
        <v>100</v>
      </c>
      <c r="K33" s="450" t="s">
        <v>2432</v>
      </c>
      <c r="L33" s="422">
        <v>100</v>
      </c>
      <c r="M33" s="440"/>
      <c r="N33" s="422">
        <v>100</v>
      </c>
      <c r="O33" s="422"/>
      <c r="P33" s="422">
        <v>100</v>
      </c>
      <c r="Q33" s="422"/>
      <c r="R33" s="422">
        <v>100</v>
      </c>
      <c r="S33" s="422"/>
      <c r="T33" s="422">
        <v>100</v>
      </c>
      <c r="U33" s="422"/>
      <c r="V33" s="416">
        <v>100</v>
      </c>
      <c r="W33" s="41"/>
      <c r="X33" s="416">
        <v>100</v>
      </c>
      <c r="Y33" s="422"/>
    </row>
    <row r="34" spans="1:25" ht="90" x14ac:dyDescent="0.25">
      <c r="A34" s="564">
        <v>23</v>
      </c>
      <c r="B34" s="564"/>
      <c r="C34" s="564"/>
      <c r="D34" s="754" t="s">
        <v>72</v>
      </c>
      <c r="E34" s="754"/>
      <c r="F34" s="450" t="s">
        <v>79</v>
      </c>
      <c r="G34" s="12" t="s">
        <v>80</v>
      </c>
      <c r="H34" s="12" t="s">
        <v>4843</v>
      </c>
      <c r="I34" s="12" t="s">
        <v>4845</v>
      </c>
      <c r="J34" s="441">
        <v>100</v>
      </c>
      <c r="K34" s="450"/>
      <c r="L34" s="422">
        <v>100</v>
      </c>
      <c r="M34" s="440"/>
      <c r="N34" s="422">
        <v>100</v>
      </c>
      <c r="O34" s="422"/>
      <c r="P34" s="422">
        <v>100</v>
      </c>
      <c r="Q34" s="422"/>
      <c r="R34" s="422">
        <v>100</v>
      </c>
      <c r="S34" s="442"/>
      <c r="T34" s="422">
        <v>100</v>
      </c>
      <c r="U34" s="442"/>
      <c r="V34" s="422">
        <v>100</v>
      </c>
      <c r="W34" s="41"/>
      <c r="X34" s="422">
        <v>100</v>
      </c>
      <c r="Y34" s="422"/>
    </row>
    <row r="35" spans="1:25" s="52" customFormat="1" ht="51.75" x14ac:dyDescent="0.25">
      <c r="A35" s="31">
        <v>24</v>
      </c>
      <c r="B35" s="31"/>
      <c r="C35" s="31"/>
      <c r="D35" s="756" t="s">
        <v>640</v>
      </c>
      <c r="E35" s="756"/>
      <c r="F35" s="517" t="s">
        <v>640</v>
      </c>
      <c r="G35" s="30"/>
      <c r="H35" s="30"/>
      <c r="I35" s="30"/>
      <c r="J35" s="613">
        <f>AVERAGE(J36:J37)</f>
        <v>75</v>
      </c>
      <c r="K35" s="517"/>
      <c r="L35" s="613">
        <f>AVERAGE(L36:L37)</f>
        <v>75</v>
      </c>
      <c r="M35" s="614"/>
      <c r="N35" s="613">
        <f>AVERAGE(N36:N37)</f>
        <v>75</v>
      </c>
      <c r="O35" s="615"/>
      <c r="P35" s="613">
        <f>AVERAGE(P36:P37)</f>
        <v>75</v>
      </c>
      <c r="Q35" s="615"/>
      <c r="R35" s="613">
        <f>AVERAGE(R36:R37)</f>
        <v>75</v>
      </c>
      <c r="S35" s="429"/>
      <c r="T35" s="613">
        <f>AVERAGE(T36:T37)</f>
        <v>75</v>
      </c>
      <c r="U35" s="429"/>
      <c r="V35" s="613">
        <f>AVERAGE(V36:V37)</f>
        <v>50</v>
      </c>
      <c r="W35" s="43"/>
      <c r="X35" s="613">
        <f>AVERAGE(X36:X37)</f>
        <v>50</v>
      </c>
      <c r="Y35" s="615"/>
    </row>
    <row r="36" spans="1:25" ht="195" x14ac:dyDescent="0.25">
      <c r="A36" s="564" t="s">
        <v>550</v>
      </c>
      <c r="B36" s="564"/>
      <c r="C36" s="564"/>
      <c r="D36" s="754"/>
      <c r="E36" s="754" t="s">
        <v>6971</v>
      </c>
      <c r="F36" s="450" t="s">
        <v>4851</v>
      </c>
      <c r="G36" s="12" t="s">
        <v>81</v>
      </c>
      <c r="H36" s="12" t="s">
        <v>5134</v>
      </c>
      <c r="I36" s="12" t="s">
        <v>82</v>
      </c>
      <c r="J36" s="441">
        <v>50</v>
      </c>
      <c r="K36" s="450" t="s">
        <v>2431</v>
      </c>
      <c r="L36" s="422">
        <v>50</v>
      </c>
      <c r="M36" s="440"/>
      <c r="N36" s="422">
        <v>50</v>
      </c>
      <c r="O36" s="422"/>
      <c r="P36" s="422">
        <v>50</v>
      </c>
      <c r="Q36" s="422"/>
      <c r="R36" s="422">
        <v>50</v>
      </c>
      <c r="S36" s="422"/>
      <c r="T36" s="422">
        <v>50</v>
      </c>
      <c r="U36" s="450" t="s">
        <v>2431</v>
      </c>
      <c r="V36" s="422">
        <v>0</v>
      </c>
      <c r="W36" s="41"/>
      <c r="X36" s="422">
        <v>0</v>
      </c>
      <c r="Y36" s="422"/>
    </row>
    <row r="37" spans="1:25" ht="30" x14ac:dyDescent="0.25">
      <c r="A37" s="564" t="s">
        <v>551</v>
      </c>
      <c r="B37" s="564"/>
      <c r="C37" s="564"/>
      <c r="D37" s="754"/>
      <c r="E37" s="754" t="s">
        <v>6972</v>
      </c>
      <c r="F37" s="450" t="s">
        <v>83</v>
      </c>
      <c r="G37" s="12" t="s">
        <v>84</v>
      </c>
      <c r="H37" s="12" t="s">
        <v>5139</v>
      </c>
      <c r="I37" s="12" t="s">
        <v>5135</v>
      </c>
      <c r="J37" s="441">
        <v>100</v>
      </c>
      <c r="K37" s="442"/>
      <c r="L37" s="422">
        <v>100</v>
      </c>
      <c r="M37" s="440"/>
      <c r="N37" s="422">
        <v>100</v>
      </c>
      <c r="O37" s="422"/>
      <c r="P37" s="422">
        <v>100</v>
      </c>
      <c r="Q37" s="422"/>
      <c r="R37" s="422">
        <v>100</v>
      </c>
      <c r="S37" s="422"/>
      <c r="T37" s="422">
        <v>100</v>
      </c>
      <c r="U37" s="422"/>
      <c r="V37" s="422">
        <v>100</v>
      </c>
      <c r="W37" s="41"/>
      <c r="X37" s="422">
        <v>100</v>
      </c>
      <c r="Y37" s="422"/>
    </row>
    <row r="38" spans="1:25" ht="90" x14ac:dyDescent="0.25">
      <c r="A38" s="564">
        <v>25</v>
      </c>
      <c r="B38" s="564"/>
      <c r="C38" s="564"/>
      <c r="D38" s="754" t="s">
        <v>69</v>
      </c>
      <c r="E38" s="754"/>
      <c r="F38" s="450" t="s">
        <v>85</v>
      </c>
      <c r="G38" s="12" t="s">
        <v>86</v>
      </c>
      <c r="H38" s="12" t="s">
        <v>87</v>
      </c>
      <c r="I38" s="12" t="s">
        <v>4857</v>
      </c>
      <c r="J38" s="923">
        <v>100</v>
      </c>
      <c r="K38" s="442"/>
      <c r="L38" s="422">
        <v>100</v>
      </c>
      <c r="M38" s="440"/>
      <c r="N38" s="422">
        <v>100</v>
      </c>
      <c r="O38" s="422"/>
      <c r="P38" s="422">
        <v>100</v>
      </c>
      <c r="Q38" s="422"/>
      <c r="R38" s="422">
        <v>100</v>
      </c>
      <c r="S38" s="422"/>
      <c r="T38" s="422">
        <v>100</v>
      </c>
      <c r="U38" s="422"/>
      <c r="V38" s="422">
        <v>100</v>
      </c>
      <c r="W38" s="41"/>
      <c r="X38" s="422">
        <v>100</v>
      </c>
      <c r="Y38" s="422"/>
    </row>
    <row r="39" spans="1:25" ht="90" x14ac:dyDescent="0.25">
      <c r="A39" s="564">
        <v>26</v>
      </c>
      <c r="B39" s="564"/>
      <c r="C39" s="564"/>
      <c r="D39" s="754" t="s">
        <v>70</v>
      </c>
      <c r="E39" s="754"/>
      <c r="F39" s="450" t="s">
        <v>88</v>
      </c>
      <c r="G39" s="12" t="s">
        <v>4861</v>
      </c>
      <c r="H39" s="12" t="s">
        <v>4860</v>
      </c>
      <c r="I39" s="12" t="s">
        <v>4859</v>
      </c>
      <c r="J39" s="441">
        <v>100</v>
      </c>
      <c r="K39" s="450" t="s">
        <v>2430</v>
      </c>
      <c r="L39" s="422">
        <v>100</v>
      </c>
      <c r="M39" s="440"/>
      <c r="N39" s="422">
        <v>100</v>
      </c>
      <c r="O39" s="422"/>
      <c r="P39" s="422">
        <v>100</v>
      </c>
      <c r="Q39" s="422"/>
      <c r="R39" s="422">
        <v>100</v>
      </c>
      <c r="S39" s="422"/>
      <c r="T39" s="422">
        <v>100</v>
      </c>
      <c r="U39" s="422"/>
      <c r="V39" s="422">
        <v>100</v>
      </c>
      <c r="W39" s="41"/>
      <c r="X39" s="422">
        <v>100</v>
      </c>
      <c r="Y39" s="416"/>
    </row>
    <row r="40" spans="1:25" ht="90" x14ac:dyDescent="0.25">
      <c r="A40" s="564">
        <v>27</v>
      </c>
      <c r="B40" s="564"/>
      <c r="C40" s="564"/>
      <c r="D40" s="754" t="s">
        <v>71</v>
      </c>
      <c r="E40" s="754"/>
      <c r="F40" s="450" t="s">
        <v>89</v>
      </c>
      <c r="G40" s="12" t="s">
        <v>4862</v>
      </c>
      <c r="H40" s="12" t="s">
        <v>4860</v>
      </c>
      <c r="I40" s="12" t="s">
        <v>4859</v>
      </c>
      <c r="J40" s="441">
        <v>50</v>
      </c>
      <c r="K40" s="450" t="s">
        <v>2429</v>
      </c>
      <c r="L40" s="422">
        <v>50</v>
      </c>
      <c r="M40" s="440"/>
      <c r="N40" s="422">
        <v>50</v>
      </c>
      <c r="O40" s="422"/>
      <c r="P40" s="422">
        <v>50</v>
      </c>
      <c r="Q40" s="422"/>
      <c r="R40" s="422">
        <v>50</v>
      </c>
      <c r="S40" s="422"/>
      <c r="T40" s="422">
        <v>50</v>
      </c>
      <c r="U40" s="422"/>
      <c r="V40" s="422">
        <v>50</v>
      </c>
      <c r="W40" s="41"/>
      <c r="X40" s="422">
        <v>50</v>
      </c>
      <c r="Y40" s="416"/>
    </row>
    <row r="41" spans="1:25" s="26" customFormat="1" ht="148.5" customHeight="1" x14ac:dyDescent="0.25">
      <c r="A41" s="28"/>
      <c r="B41" s="28"/>
      <c r="C41" s="750" t="s">
        <v>552</v>
      </c>
      <c r="D41" s="28"/>
      <c r="E41" s="28"/>
      <c r="F41" s="502" t="s">
        <v>5136</v>
      </c>
      <c r="G41" s="28"/>
      <c r="H41" s="28"/>
      <c r="I41" s="28"/>
      <c r="J41" s="616">
        <f>AVERAGE(J42,J49,J57:J59)</f>
        <v>60</v>
      </c>
      <c r="K41" s="524"/>
      <c r="L41" s="616">
        <f>AVERAGE(L42,L49,L57:L59)</f>
        <v>60</v>
      </c>
      <c r="M41" s="617"/>
      <c r="N41" s="616">
        <f>AVERAGE(N42,N49,N57:N59)</f>
        <v>60</v>
      </c>
      <c r="O41" s="618"/>
      <c r="P41" s="616">
        <f>AVERAGE(P42,P49,P57:P59)</f>
        <v>60</v>
      </c>
      <c r="Q41" s="618"/>
      <c r="R41" s="616">
        <f>AVERAGE(R42,R49,R57:R59)</f>
        <v>70</v>
      </c>
      <c r="S41" s="618"/>
      <c r="T41" s="616">
        <f>AVERAGE(T42,T49,T57:T59)</f>
        <v>70</v>
      </c>
      <c r="U41" s="618"/>
      <c r="V41" s="616">
        <f>AVERAGE(V42,V49,V57:V59)</f>
        <v>70</v>
      </c>
      <c r="W41" s="44"/>
      <c r="X41" s="616">
        <f>AVERAGE(X42,X49,X57:X59)</f>
        <v>70</v>
      </c>
      <c r="Y41" s="618"/>
    </row>
    <row r="42" spans="1:25" s="52" customFormat="1" ht="148.5" customHeight="1" x14ac:dyDescent="0.3">
      <c r="A42" s="31">
        <v>28</v>
      </c>
      <c r="B42" s="31"/>
      <c r="C42" s="758"/>
      <c r="D42" s="759" t="s">
        <v>641</v>
      </c>
      <c r="E42" s="759"/>
      <c r="F42" s="516" t="s">
        <v>641</v>
      </c>
      <c r="G42" s="31"/>
      <c r="H42" s="31"/>
      <c r="I42" s="31"/>
      <c r="J42" s="613">
        <f>AVERAGE(J43:J48)</f>
        <v>100</v>
      </c>
      <c r="K42" s="520"/>
      <c r="L42" s="613">
        <f>AVERAGE(L43:L48)</f>
        <v>100</v>
      </c>
      <c r="M42" s="614"/>
      <c r="N42" s="613">
        <f>AVERAGE(N43:N48)</f>
        <v>100</v>
      </c>
      <c r="O42" s="615"/>
      <c r="P42" s="613">
        <f>AVERAGE(P43:P48)</f>
        <v>100</v>
      </c>
      <c r="Q42" s="615"/>
      <c r="R42" s="613">
        <f>AVERAGE(R43:R48)</f>
        <v>100</v>
      </c>
      <c r="S42" s="615"/>
      <c r="T42" s="613">
        <f>AVERAGE(T43:T48)</f>
        <v>100</v>
      </c>
      <c r="U42" s="615"/>
      <c r="V42" s="613">
        <f>AVERAGE(V43:V48)</f>
        <v>100</v>
      </c>
      <c r="W42" s="43"/>
      <c r="X42" s="613">
        <f>AVERAGE(X43:X48)</f>
        <v>100</v>
      </c>
      <c r="Y42" s="615"/>
    </row>
    <row r="43" spans="1:25" ht="60" x14ac:dyDescent="0.25">
      <c r="A43" s="564" t="s">
        <v>553</v>
      </c>
      <c r="B43" s="564"/>
      <c r="C43" s="564"/>
      <c r="D43" s="564"/>
      <c r="E43" s="754" t="s">
        <v>6973</v>
      </c>
      <c r="F43" s="450" t="s">
        <v>90</v>
      </c>
      <c r="G43" s="12" t="s">
        <v>91</v>
      </c>
      <c r="H43" s="12" t="s">
        <v>92</v>
      </c>
      <c r="I43" s="12" t="s">
        <v>93</v>
      </c>
      <c r="J43" s="441">
        <v>100</v>
      </c>
      <c r="K43" s="450" t="s">
        <v>2428</v>
      </c>
      <c r="L43" s="422">
        <v>100</v>
      </c>
      <c r="M43" s="440"/>
      <c r="N43" s="422">
        <v>100</v>
      </c>
      <c r="O43" s="422"/>
      <c r="P43" s="422">
        <v>100</v>
      </c>
      <c r="Q43" s="422"/>
      <c r="R43" s="422">
        <v>100</v>
      </c>
      <c r="S43" s="422"/>
      <c r="T43" s="422">
        <v>100</v>
      </c>
      <c r="U43" s="422"/>
      <c r="V43" s="422">
        <v>100</v>
      </c>
      <c r="W43" s="41"/>
      <c r="X43" s="422">
        <v>100</v>
      </c>
      <c r="Y43" s="422"/>
    </row>
    <row r="44" spans="1:25" ht="75" x14ac:dyDescent="0.25">
      <c r="A44" s="564" t="s">
        <v>554</v>
      </c>
      <c r="B44" s="564"/>
      <c r="C44" s="564"/>
      <c r="D44" s="564"/>
      <c r="E44" s="754" t="s">
        <v>6974</v>
      </c>
      <c r="F44" s="450" t="s">
        <v>96</v>
      </c>
      <c r="G44" s="12" t="s">
        <v>97</v>
      </c>
      <c r="H44" s="12" t="s">
        <v>98</v>
      </c>
      <c r="I44" s="12" t="s">
        <v>99</v>
      </c>
      <c r="J44" s="441">
        <v>100</v>
      </c>
      <c r="K44" s="450" t="s">
        <v>630</v>
      </c>
      <c r="L44" s="422">
        <v>100</v>
      </c>
      <c r="M44" s="440"/>
      <c r="N44" s="422">
        <v>100</v>
      </c>
      <c r="O44" s="422"/>
      <c r="P44" s="422">
        <v>100</v>
      </c>
      <c r="Q44" s="422"/>
      <c r="R44" s="422">
        <v>100</v>
      </c>
      <c r="S44" s="422"/>
      <c r="T44" s="422">
        <v>100</v>
      </c>
      <c r="U44" s="422"/>
      <c r="V44" s="422">
        <v>100</v>
      </c>
      <c r="W44" s="41"/>
      <c r="X44" s="422">
        <v>100</v>
      </c>
      <c r="Y44" s="422"/>
    </row>
    <row r="45" spans="1:25" ht="120" x14ac:dyDescent="0.25">
      <c r="A45" s="564" t="s">
        <v>555</v>
      </c>
      <c r="B45" s="564"/>
      <c r="C45" s="564"/>
      <c r="D45" s="564"/>
      <c r="E45" s="754" t="s">
        <v>6975</v>
      </c>
      <c r="F45" s="450" t="s">
        <v>5113</v>
      </c>
      <c r="G45" s="12" t="s">
        <v>100</v>
      </c>
      <c r="H45" s="12" t="s">
        <v>101</v>
      </c>
      <c r="I45" s="12" t="s">
        <v>102</v>
      </c>
      <c r="J45" s="443"/>
      <c r="K45" s="416"/>
      <c r="L45" s="444"/>
      <c r="M45" s="440"/>
      <c r="N45" s="444"/>
      <c r="O45" s="422"/>
      <c r="P45" s="444"/>
      <c r="Q45" s="422"/>
      <c r="R45" s="444"/>
      <c r="S45" s="422"/>
      <c r="T45" s="444"/>
      <c r="U45" s="422"/>
      <c r="V45" s="444"/>
      <c r="W45" s="41"/>
      <c r="X45" s="444"/>
      <c r="Y45" s="422"/>
    </row>
    <row r="46" spans="1:25" ht="75" x14ac:dyDescent="0.25">
      <c r="A46" s="564" t="s">
        <v>556</v>
      </c>
      <c r="B46" s="564"/>
      <c r="C46" s="564"/>
      <c r="D46" s="564"/>
      <c r="E46" s="754" t="s">
        <v>7273</v>
      </c>
      <c r="F46" s="450" t="s">
        <v>112</v>
      </c>
      <c r="G46" s="12" t="s">
        <v>4881</v>
      </c>
      <c r="H46" s="12" t="s">
        <v>4882</v>
      </c>
      <c r="I46" s="12" t="s">
        <v>4883</v>
      </c>
      <c r="J46" s="443"/>
      <c r="K46" s="416"/>
      <c r="L46" s="444"/>
      <c r="M46" s="440"/>
      <c r="N46" s="444"/>
      <c r="O46" s="422"/>
      <c r="P46" s="444"/>
      <c r="Q46" s="422"/>
      <c r="R46" s="444"/>
      <c r="S46" s="422"/>
      <c r="T46" s="444"/>
      <c r="U46" s="422"/>
      <c r="V46" s="444"/>
      <c r="W46" s="40"/>
      <c r="X46" s="444"/>
      <c r="Y46" s="422"/>
    </row>
    <row r="47" spans="1:25" ht="90" x14ac:dyDescent="0.25">
      <c r="A47" s="564" t="s">
        <v>557</v>
      </c>
      <c r="B47" s="564"/>
      <c r="C47" s="564"/>
      <c r="D47" s="564"/>
      <c r="E47" s="754" t="s">
        <v>7274</v>
      </c>
      <c r="F47" s="450" t="s">
        <v>7192</v>
      </c>
      <c r="G47" s="12" t="s">
        <v>36</v>
      </c>
      <c r="H47" s="12" t="s">
        <v>105</v>
      </c>
      <c r="I47" s="12" t="s">
        <v>106</v>
      </c>
      <c r="J47" s="443"/>
      <c r="K47" s="416"/>
      <c r="L47" s="444"/>
      <c r="M47" s="440"/>
      <c r="N47" s="444"/>
      <c r="O47" s="422"/>
      <c r="P47" s="444"/>
      <c r="Q47" s="422"/>
      <c r="R47" s="444"/>
      <c r="S47" s="422"/>
      <c r="T47" s="444"/>
      <c r="U47" s="422"/>
      <c r="V47" s="444"/>
      <c r="W47" s="41"/>
      <c r="X47" s="444"/>
      <c r="Y47" s="422"/>
    </row>
    <row r="48" spans="1:25" ht="45" x14ac:dyDescent="0.25">
      <c r="A48" s="564" t="s">
        <v>558</v>
      </c>
      <c r="B48" s="564"/>
      <c r="C48" s="564"/>
      <c r="D48" s="564"/>
      <c r="E48" s="754" t="s">
        <v>7275</v>
      </c>
      <c r="F48" s="450" t="s">
        <v>330</v>
      </c>
      <c r="G48" s="12" t="s">
        <v>4885</v>
      </c>
      <c r="H48" s="12" t="s">
        <v>107</v>
      </c>
      <c r="I48" s="12" t="s">
        <v>108</v>
      </c>
      <c r="J48" s="443"/>
      <c r="K48" s="416"/>
      <c r="L48" s="444"/>
      <c r="M48" s="440"/>
      <c r="N48" s="444"/>
      <c r="O48" s="422"/>
      <c r="P48" s="444"/>
      <c r="Q48" s="422"/>
      <c r="R48" s="444"/>
      <c r="S48" s="422"/>
      <c r="T48" s="444"/>
      <c r="U48" s="422"/>
      <c r="V48" s="444"/>
      <c r="W48" s="41"/>
      <c r="X48" s="444"/>
      <c r="Y48" s="422"/>
    </row>
    <row r="49" spans="1:25" s="52" customFormat="1" ht="69" x14ac:dyDescent="0.25">
      <c r="A49" s="31"/>
      <c r="B49" s="31"/>
      <c r="C49" s="31"/>
      <c r="D49" s="756" t="s">
        <v>642</v>
      </c>
      <c r="E49" s="756"/>
      <c r="F49" s="517" t="s">
        <v>642</v>
      </c>
      <c r="G49" s="30"/>
      <c r="H49" s="30"/>
      <c r="I49" s="30"/>
      <c r="J49" s="432">
        <f>AVERAGE(J50:J56)</f>
        <v>100</v>
      </c>
      <c r="K49" s="520"/>
      <c r="L49" s="432">
        <f>AVERAGE(L50:L56)</f>
        <v>100</v>
      </c>
      <c r="M49" s="614"/>
      <c r="N49" s="432">
        <f>AVERAGE(N50:N56)</f>
        <v>100</v>
      </c>
      <c r="O49" s="615"/>
      <c r="P49" s="432">
        <f>AVERAGE(P50:P56)</f>
        <v>100</v>
      </c>
      <c r="Q49" s="615"/>
      <c r="R49" s="432">
        <f>AVERAGE(R50:R56)</f>
        <v>100</v>
      </c>
      <c r="S49" s="615"/>
      <c r="T49" s="432">
        <f>AVERAGE(T50:T56)</f>
        <v>100</v>
      </c>
      <c r="U49" s="615"/>
      <c r="V49" s="432">
        <f>AVERAGE(V50:V56)</f>
        <v>100</v>
      </c>
      <c r="W49" s="43"/>
      <c r="X49" s="432">
        <f>AVERAGE(X50:X56)</f>
        <v>100</v>
      </c>
      <c r="Y49" s="615"/>
    </row>
    <row r="50" spans="1:25" ht="120" x14ac:dyDescent="0.25">
      <c r="A50" s="564" t="s">
        <v>559</v>
      </c>
      <c r="B50" s="564"/>
      <c r="C50" s="564"/>
      <c r="D50" s="564"/>
      <c r="E50" s="754" t="s">
        <v>6976</v>
      </c>
      <c r="F50" s="450" t="s">
        <v>5114</v>
      </c>
      <c r="G50" s="12" t="s">
        <v>91</v>
      </c>
      <c r="H50" s="12" t="s">
        <v>92</v>
      </c>
      <c r="I50" s="12" t="s">
        <v>93</v>
      </c>
      <c r="J50" s="441">
        <v>100</v>
      </c>
      <c r="K50" s="441" t="s">
        <v>2428</v>
      </c>
      <c r="L50" s="441">
        <v>100</v>
      </c>
      <c r="M50" s="441"/>
      <c r="N50" s="441">
        <v>100</v>
      </c>
      <c r="O50" s="441"/>
      <c r="P50" s="441">
        <v>100</v>
      </c>
      <c r="Q50" s="441"/>
      <c r="R50" s="441">
        <v>100</v>
      </c>
      <c r="S50" s="441"/>
      <c r="T50" s="441">
        <v>100</v>
      </c>
      <c r="U50" s="441"/>
      <c r="V50" s="441">
        <v>100</v>
      </c>
      <c r="W50" s="41"/>
      <c r="X50" s="441">
        <v>100</v>
      </c>
      <c r="Y50" s="422"/>
    </row>
    <row r="51" spans="1:25" ht="90" x14ac:dyDescent="0.25">
      <c r="A51" s="564" t="s">
        <v>560</v>
      </c>
      <c r="B51" s="564"/>
      <c r="C51" s="564"/>
      <c r="D51" s="564"/>
      <c r="E51" s="754" t="s">
        <v>6977</v>
      </c>
      <c r="F51" s="450" t="s">
        <v>5115</v>
      </c>
      <c r="G51" s="12" t="s">
        <v>109</v>
      </c>
      <c r="H51" s="12" t="s">
        <v>94</v>
      </c>
      <c r="I51" s="12" t="s">
        <v>95</v>
      </c>
      <c r="J51" s="443"/>
      <c r="K51" s="416"/>
      <c r="L51" s="422"/>
      <c r="M51" s="440"/>
      <c r="N51" s="422"/>
      <c r="O51" s="422"/>
      <c r="P51" s="422"/>
      <c r="Q51" s="422"/>
      <c r="R51" s="422"/>
      <c r="S51" s="422"/>
      <c r="T51" s="422"/>
      <c r="U51" s="422"/>
      <c r="V51" s="422"/>
      <c r="W51" s="41"/>
      <c r="X51" s="422"/>
      <c r="Y51" s="422"/>
    </row>
    <row r="52" spans="1:25" ht="75" x14ac:dyDescent="0.25">
      <c r="A52" s="564" t="s">
        <v>561</v>
      </c>
      <c r="B52" s="564"/>
      <c r="C52" s="564"/>
      <c r="D52" s="564"/>
      <c r="E52" s="754" t="s">
        <v>6978</v>
      </c>
      <c r="F52" s="450" t="s">
        <v>110</v>
      </c>
      <c r="G52" s="12" t="s">
        <v>91</v>
      </c>
      <c r="H52" s="12" t="s">
        <v>98</v>
      </c>
      <c r="I52" s="12" t="s">
        <v>111</v>
      </c>
      <c r="J52" s="441">
        <v>100</v>
      </c>
      <c r="K52" s="441" t="s">
        <v>630</v>
      </c>
      <c r="L52" s="441">
        <v>100</v>
      </c>
      <c r="M52" s="441"/>
      <c r="N52" s="441">
        <v>100</v>
      </c>
      <c r="O52" s="441"/>
      <c r="P52" s="441">
        <v>100</v>
      </c>
      <c r="Q52" s="441"/>
      <c r="R52" s="441">
        <v>100</v>
      </c>
      <c r="S52" s="441"/>
      <c r="T52" s="441">
        <v>100</v>
      </c>
      <c r="U52" s="441"/>
      <c r="V52" s="441">
        <v>100</v>
      </c>
      <c r="W52" s="41"/>
      <c r="X52" s="441">
        <v>100</v>
      </c>
      <c r="Y52" s="441"/>
    </row>
    <row r="53" spans="1:25" ht="120" x14ac:dyDescent="0.25">
      <c r="A53" s="564" t="s">
        <v>562</v>
      </c>
      <c r="B53" s="564"/>
      <c r="C53" s="564"/>
      <c r="D53" s="564"/>
      <c r="E53" s="754" t="s">
        <v>6979</v>
      </c>
      <c r="F53" s="450" t="s">
        <v>5116</v>
      </c>
      <c r="G53" s="12" t="s">
        <v>100</v>
      </c>
      <c r="H53" s="12" t="s">
        <v>101</v>
      </c>
      <c r="I53" s="12" t="s">
        <v>102</v>
      </c>
      <c r="J53" s="443"/>
      <c r="K53" s="416"/>
      <c r="L53" s="422"/>
      <c r="M53" s="440"/>
      <c r="N53" s="422"/>
      <c r="O53" s="422"/>
      <c r="P53" s="422"/>
      <c r="Q53" s="422"/>
      <c r="R53" s="422"/>
      <c r="S53" s="422"/>
      <c r="T53" s="422"/>
      <c r="U53" s="422"/>
      <c r="V53" s="422"/>
      <c r="W53" s="41"/>
      <c r="X53" s="422"/>
      <c r="Y53" s="422"/>
    </row>
    <row r="54" spans="1:25" ht="75" x14ac:dyDescent="0.25">
      <c r="A54" s="564" t="s">
        <v>563</v>
      </c>
      <c r="B54" s="564"/>
      <c r="C54" s="564"/>
      <c r="D54" s="564"/>
      <c r="E54" s="754" t="s">
        <v>6980</v>
      </c>
      <c r="F54" s="450" t="s">
        <v>112</v>
      </c>
      <c r="G54" s="12" t="s">
        <v>4881</v>
      </c>
      <c r="H54" s="12" t="s">
        <v>4882</v>
      </c>
      <c r="I54" s="12" t="s">
        <v>4883</v>
      </c>
      <c r="J54" s="443"/>
      <c r="K54" s="416"/>
      <c r="L54" s="422"/>
      <c r="M54" s="440"/>
      <c r="N54" s="422"/>
      <c r="O54" s="422"/>
      <c r="P54" s="422"/>
      <c r="Q54" s="422"/>
      <c r="R54" s="422"/>
      <c r="S54" s="422"/>
      <c r="T54" s="422"/>
      <c r="U54" s="422"/>
      <c r="V54" s="422"/>
      <c r="W54" s="40"/>
      <c r="X54" s="422"/>
      <c r="Y54" s="422"/>
    </row>
    <row r="55" spans="1:25" ht="90" x14ac:dyDescent="0.25">
      <c r="A55" s="564" t="s">
        <v>564</v>
      </c>
      <c r="B55" s="564"/>
      <c r="C55" s="564"/>
      <c r="D55" s="564"/>
      <c r="E55" s="754" t="s">
        <v>6981</v>
      </c>
      <c r="F55" s="450" t="s">
        <v>4884</v>
      </c>
      <c r="G55" s="12" t="s">
        <v>36</v>
      </c>
      <c r="H55" s="12" t="s">
        <v>105</v>
      </c>
      <c r="I55" s="12" t="s">
        <v>106</v>
      </c>
      <c r="J55" s="443"/>
      <c r="K55" s="416"/>
      <c r="L55" s="422"/>
      <c r="M55" s="440"/>
      <c r="N55" s="422"/>
      <c r="O55" s="422"/>
      <c r="P55" s="422"/>
      <c r="Q55" s="422"/>
      <c r="R55" s="422"/>
      <c r="S55" s="422"/>
      <c r="T55" s="422"/>
      <c r="U55" s="422"/>
      <c r="V55" s="422"/>
      <c r="W55" s="41"/>
      <c r="X55" s="422"/>
      <c r="Y55" s="422"/>
    </row>
    <row r="56" spans="1:25" ht="45" x14ac:dyDescent="0.25">
      <c r="A56" s="564" t="s">
        <v>565</v>
      </c>
      <c r="B56" s="564"/>
      <c r="C56" s="564"/>
      <c r="D56" s="564"/>
      <c r="E56" s="754" t="s">
        <v>6982</v>
      </c>
      <c r="F56" s="450" t="s">
        <v>330</v>
      </c>
      <c r="G56" s="12" t="s">
        <v>4885</v>
      </c>
      <c r="H56" s="12" t="s">
        <v>107</v>
      </c>
      <c r="I56" s="12" t="s">
        <v>108</v>
      </c>
      <c r="J56" s="443"/>
      <c r="K56" s="416"/>
      <c r="L56" s="422"/>
      <c r="M56" s="440"/>
      <c r="N56" s="422"/>
      <c r="O56" s="422"/>
      <c r="P56" s="422"/>
      <c r="Q56" s="422"/>
      <c r="R56" s="422"/>
      <c r="S56" s="422"/>
      <c r="T56" s="422"/>
      <c r="U56" s="422"/>
      <c r="V56" s="422"/>
      <c r="W56" s="41"/>
      <c r="X56" s="422"/>
      <c r="Y56" s="422"/>
    </row>
    <row r="57" spans="1:25" ht="357" x14ac:dyDescent="0.25">
      <c r="A57" s="564">
        <v>30</v>
      </c>
      <c r="B57" s="564"/>
      <c r="C57" s="564"/>
      <c r="D57" s="754" t="s">
        <v>131</v>
      </c>
      <c r="E57" s="754"/>
      <c r="F57" s="450" t="s">
        <v>113</v>
      </c>
      <c r="G57" s="12" t="s">
        <v>114</v>
      </c>
      <c r="H57" s="12" t="s">
        <v>115</v>
      </c>
      <c r="I57" s="12" t="s">
        <v>116</v>
      </c>
      <c r="J57" s="441">
        <v>50</v>
      </c>
      <c r="K57" s="421" t="s">
        <v>3695</v>
      </c>
      <c r="L57" s="422">
        <v>50</v>
      </c>
      <c r="M57" s="440"/>
      <c r="N57" s="422">
        <v>50</v>
      </c>
      <c r="O57" s="422"/>
      <c r="P57" s="422">
        <v>50</v>
      </c>
      <c r="Q57" s="422"/>
      <c r="R57" s="422">
        <v>50</v>
      </c>
      <c r="S57" s="422"/>
      <c r="T57" s="422">
        <v>50</v>
      </c>
      <c r="U57" s="422"/>
      <c r="V57" s="422">
        <v>50</v>
      </c>
      <c r="W57" s="41"/>
      <c r="X57" s="422">
        <v>50</v>
      </c>
      <c r="Y57" s="422"/>
    </row>
    <row r="58" spans="1:25" ht="409.5" x14ac:dyDescent="0.25">
      <c r="A58" s="564">
        <v>31</v>
      </c>
      <c r="B58" s="564"/>
      <c r="C58" s="564"/>
      <c r="D58" s="754" t="s">
        <v>130</v>
      </c>
      <c r="E58" s="754"/>
      <c r="F58" s="450" t="s">
        <v>117</v>
      </c>
      <c r="G58" s="12" t="s">
        <v>118</v>
      </c>
      <c r="H58" s="12" t="s">
        <v>119</v>
      </c>
      <c r="I58" s="12" t="s">
        <v>120</v>
      </c>
      <c r="J58" s="441">
        <v>50</v>
      </c>
      <c r="K58" s="421" t="s">
        <v>3696</v>
      </c>
      <c r="L58" s="422">
        <v>50</v>
      </c>
      <c r="M58" s="440"/>
      <c r="N58" s="422">
        <v>50</v>
      </c>
      <c r="O58" s="422"/>
      <c r="P58" s="422">
        <v>50</v>
      </c>
      <c r="Q58" s="422"/>
      <c r="R58" s="422">
        <v>50</v>
      </c>
      <c r="S58" s="422"/>
      <c r="T58" s="422">
        <v>50</v>
      </c>
      <c r="U58" s="422"/>
      <c r="V58" s="422">
        <v>50</v>
      </c>
      <c r="W58" s="41"/>
      <c r="X58" s="422">
        <v>50</v>
      </c>
      <c r="Y58" s="422"/>
    </row>
    <row r="59" spans="1:25" ht="210" x14ac:dyDescent="0.25">
      <c r="A59" s="564">
        <v>32</v>
      </c>
      <c r="B59" s="564"/>
      <c r="C59" s="564"/>
      <c r="D59" s="754" t="s">
        <v>129</v>
      </c>
      <c r="E59" s="754"/>
      <c r="F59" s="450" t="s">
        <v>125</v>
      </c>
      <c r="G59" s="12" t="s">
        <v>114</v>
      </c>
      <c r="H59" s="12" t="s">
        <v>126</v>
      </c>
      <c r="I59" s="12" t="s">
        <v>127</v>
      </c>
      <c r="J59" s="441">
        <v>0</v>
      </c>
      <c r="K59" s="450" t="s">
        <v>2426</v>
      </c>
      <c r="L59" s="422">
        <v>0</v>
      </c>
      <c r="M59" s="440"/>
      <c r="N59" s="422">
        <v>0</v>
      </c>
      <c r="O59" s="422"/>
      <c r="P59" s="422">
        <v>0</v>
      </c>
      <c r="Q59" s="450" t="s">
        <v>2426</v>
      </c>
      <c r="R59" s="422">
        <v>50</v>
      </c>
      <c r="S59" s="416" t="s">
        <v>2425</v>
      </c>
      <c r="T59" s="422">
        <v>50</v>
      </c>
      <c r="U59" s="416"/>
      <c r="V59" s="422">
        <v>50</v>
      </c>
      <c r="W59" s="41"/>
      <c r="X59" s="422">
        <v>50</v>
      </c>
      <c r="Y59" s="422"/>
    </row>
    <row r="60" spans="1:25" s="26" customFormat="1" ht="96" customHeight="1" x14ac:dyDescent="0.25">
      <c r="A60" s="28"/>
      <c r="B60" s="28"/>
      <c r="C60" s="750" t="s">
        <v>566</v>
      </c>
      <c r="D60" s="28"/>
      <c r="E60" s="28"/>
      <c r="F60" s="901" t="s">
        <v>5020</v>
      </c>
      <c r="G60" s="751"/>
      <c r="H60" s="751"/>
      <c r="I60" s="751"/>
      <c r="J60" s="606">
        <f>AVERAGE(J61:J65)</f>
        <v>60</v>
      </c>
      <c r="K60" s="607"/>
      <c r="L60" s="606">
        <f>AVERAGE(L61:L65)</f>
        <v>60</v>
      </c>
      <c r="M60" s="607"/>
      <c r="N60" s="606">
        <f>AVERAGE(N61:N65)</f>
        <v>60</v>
      </c>
      <c r="O60" s="607"/>
      <c r="P60" s="606">
        <f>AVERAGE(P61:P65)</f>
        <v>60</v>
      </c>
      <c r="Q60" s="607"/>
      <c r="R60" s="606">
        <f>AVERAGE(R61:R65)</f>
        <v>60</v>
      </c>
      <c r="S60" s="607"/>
      <c r="T60" s="606">
        <f>AVERAGE(T61:T65)</f>
        <v>50</v>
      </c>
      <c r="U60" s="607"/>
      <c r="V60" s="606">
        <f>AVERAGE(V61:V65)</f>
        <v>50</v>
      </c>
      <c r="W60" s="44"/>
      <c r="X60" s="606">
        <f>AVERAGE(X61:X65)</f>
        <v>50</v>
      </c>
      <c r="Y60" s="607"/>
    </row>
    <row r="61" spans="1:25" ht="90" x14ac:dyDescent="0.25">
      <c r="A61" s="564">
        <v>33</v>
      </c>
      <c r="B61" s="564"/>
      <c r="C61" s="564"/>
      <c r="D61" s="754" t="s">
        <v>128</v>
      </c>
      <c r="E61" s="754"/>
      <c r="F61" s="450" t="s">
        <v>121</v>
      </c>
      <c r="G61" s="12" t="s">
        <v>122</v>
      </c>
      <c r="H61" s="12" t="s">
        <v>123</v>
      </c>
      <c r="I61" s="12" t="s">
        <v>124</v>
      </c>
      <c r="J61" s="441">
        <v>100</v>
      </c>
      <c r="K61" s="450" t="s">
        <v>2427</v>
      </c>
      <c r="L61" s="422">
        <v>100</v>
      </c>
      <c r="M61" s="440"/>
      <c r="N61" s="422">
        <v>100</v>
      </c>
      <c r="O61" s="422"/>
      <c r="P61" s="422">
        <v>100</v>
      </c>
      <c r="Q61" s="422"/>
      <c r="R61" s="422">
        <v>100</v>
      </c>
      <c r="S61" s="416"/>
      <c r="T61" s="422">
        <v>100</v>
      </c>
      <c r="U61" s="416"/>
      <c r="V61" s="422">
        <v>100</v>
      </c>
      <c r="W61" s="41"/>
      <c r="X61" s="422">
        <v>100</v>
      </c>
      <c r="Y61" s="416"/>
    </row>
    <row r="62" spans="1:25" ht="120" x14ac:dyDescent="0.25">
      <c r="A62" s="564">
        <v>34</v>
      </c>
      <c r="B62" s="564"/>
      <c r="C62" s="564"/>
      <c r="D62" s="754" t="s">
        <v>132</v>
      </c>
      <c r="E62" s="754"/>
      <c r="F62" s="450" t="s">
        <v>132</v>
      </c>
      <c r="G62" s="12" t="s">
        <v>133</v>
      </c>
      <c r="H62" s="12" t="s">
        <v>134</v>
      </c>
      <c r="I62" s="12" t="s">
        <v>135</v>
      </c>
      <c r="J62" s="445">
        <v>50</v>
      </c>
      <c r="K62" s="450" t="s">
        <v>7198</v>
      </c>
      <c r="L62" s="430">
        <v>50</v>
      </c>
      <c r="M62" s="446"/>
      <c r="N62" s="430">
        <v>50</v>
      </c>
      <c r="O62" s="430"/>
      <c r="P62" s="430">
        <v>50</v>
      </c>
      <c r="Q62" s="430"/>
      <c r="R62" s="430">
        <v>50</v>
      </c>
      <c r="S62" s="420" t="s">
        <v>3697</v>
      </c>
      <c r="T62" s="430">
        <v>50</v>
      </c>
      <c r="U62" s="430"/>
      <c r="V62" s="430">
        <v>50</v>
      </c>
      <c r="W62" s="40"/>
      <c r="X62" s="430">
        <v>50</v>
      </c>
      <c r="Y62" s="430"/>
    </row>
    <row r="63" spans="1:25" ht="195" x14ac:dyDescent="0.25">
      <c r="A63" s="564">
        <v>35</v>
      </c>
      <c r="B63" s="564"/>
      <c r="C63" s="564"/>
      <c r="D63" s="754" t="s">
        <v>148</v>
      </c>
      <c r="E63" s="754"/>
      <c r="F63" s="450" t="s">
        <v>136</v>
      </c>
      <c r="G63" s="12" t="s">
        <v>137</v>
      </c>
      <c r="H63" s="12" t="s">
        <v>138</v>
      </c>
      <c r="I63" s="12" t="s">
        <v>139</v>
      </c>
      <c r="J63" s="445">
        <v>0</v>
      </c>
      <c r="K63" s="420" t="s">
        <v>2424</v>
      </c>
      <c r="L63" s="430">
        <v>0</v>
      </c>
      <c r="M63" s="446"/>
      <c r="N63" s="430">
        <v>0</v>
      </c>
      <c r="O63" s="430"/>
      <c r="P63" s="430">
        <v>0</v>
      </c>
      <c r="Q63" s="430"/>
      <c r="R63" s="430">
        <v>0</v>
      </c>
      <c r="S63" s="420"/>
      <c r="T63" s="430">
        <v>0</v>
      </c>
      <c r="U63" s="420"/>
      <c r="V63" s="430">
        <v>0</v>
      </c>
      <c r="W63" s="40"/>
      <c r="X63" s="430">
        <v>0</v>
      </c>
      <c r="Y63" s="419"/>
    </row>
    <row r="64" spans="1:25" ht="180" x14ac:dyDescent="0.25">
      <c r="A64" s="564">
        <v>36</v>
      </c>
      <c r="B64" s="564"/>
      <c r="C64" s="564"/>
      <c r="D64" s="754" t="s">
        <v>149</v>
      </c>
      <c r="E64" s="754"/>
      <c r="F64" s="450" t="s">
        <v>140</v>
      </c>
      <c r="G64" s="12" t="s">
        <v>141</v>
      </c>
      <c r="H64" s="12" t="s">
        <v>142</v>
      </c>
      <c r="I64" s="12" t="s">
        <v>143</v>
      </c>
      <c r="J64" s="445">
        <v>50</v>
      </c>
      <c r="K64" s="450" t="s">
        <v>2423</v>
      </c>
      <c r="L64" s="430">
        <v>50</v>
      </c>
      <c r="M64" s="446"/>
      <c r="N64" s="430">
        <v>50</v>
      </c>
      <c r="O64" s="430"/>
      <c r="P64" s="430">
        <v>50</v>
      </c>
      <c r="R64" s="430">
        <v>50</v>
      </c>
      <c r="S64" s="450" t="s">
        <v>2423</v>
      </c>
      <c r="T64" s="430">
        <v>0</v>
      </c>
      <c r="U64" s="430"/>
      <c r="V64" s="430">
        <v>0</v>
      </c>
      <c r="W64" s="40"/>
      <c r="X64" s="430">
        <v>0</v>
      </c>
      <c r="Y64" s="430"/>
    </row>
    <row r="65" spans="1:25" ht="105" x14ac:dyDescent="0.25">
      <c r="A65" s="564">
        <v>37</v>
      </c>
      <c r="B65" s="564"/>
      <c r="C65" s="564"/>
      <c r="D65" s="754" t="s">
        <v>150</v>
      </c>
      <c r="E65" s="754"/>
      <c r="F65" s="450" t="s">
        <v>144</v>
      </c>
      <c r="G65" s="12" t="s">
        <v>145</v>
      </c>
      <c r="H65" s="12" t="s">
        <v>146</v>
      </c>
      <c r="I65" s="12" t="s">
        <v>147</v>
      </c>
      <c r="J65" s="445">
        <v>100</v>
      </c>
      <c r="K65" s="450" t="s">
        <v>2422</v>
      </c>
      <c r="L65" s="430">
        <v>100</v>
      </c>
      <c r="M65" s="446"/>
      <c r="N65" s="430">
        <v>100</v>
      </c>
      <c r="O65" s="430"/>
      <c r="P65" s="430">
        <v>100</v>
      </c>
      <c r="Q65" s="430"/>
      <c r="R65" s="430">
        <v>100</v>
      </c>
      <c r="S65" s="420"/>
      <c r="T65" s="430">
        <v>100</v>
      </c>
      <c r="U65" s="420"/>
      <c r="V65" s="430">
        <v>100</v>
      </c>
      <c r="W65" s="40"/>
      <c r="X65" s="430">
        <v>100</v>
      </c>
      <c r="Y65" s="420"/>
    </row>
    <row r="66" spans="1:25" s="26" customFormat="1" ht="102" customHeight="1" x14ac:dyDescent="0.25">
      <c r="A66" s="28"/>
      <c r="B66" s="28"/>
      <c r="C66" s="750" t="s">
        <v>567</v>
      </c>
      <c r="D66" s="28"/>
      <c r="E66" s="28"/>
      <c r="F66" s="502" t="s">
        <v>524</v>
      </c>
      <c r="G66" s="28"/>
      <c r="H66" s="28"/>
      <c r="I66" s="28"/>
      <c r="J66" s="616">
        <f>AVERAGE(J67:J72)</f>
        <v>33.333333333333336</v>
      </c>
      <c r="K66" s="524"/>
      <c r="L66" s="616">
        <f>AVERAGE(L67:L72)</f>
        <v>33.333333333333336</v>
      </c>
      <c r="M66" s="617"/>
      <c r="N66" s="616">
        <f>AVERAGE(N67:N72)</f>
        <v>33.333333333333336</v>
      </c>
      <c r="O66" s="618"/>
      <c r="P66" s="616">
        <f>AVERAGE(P67:P72)</f>
        <v>33.333333333333336</v>
      </c>
      <c r="Q66" s="618"/>
      <c r="R66" s="616">
        <f>AVERAGE(R67:R72)</f>
        <v>33.333333333333336</v>
      </c>
      <c r="S66" s="618"/>
      <c r="T66" s="616">
        <f>AVERAGE(T67:T72)</f>
        <v>33.333333333333336</v>
      </c>
      <c r="U66" s="618"/>
      <c r="V66" s="616">
        <f>AVERAGE(V67:V72)</f>
        <v>33.333333333333336</v>
      </c>
      <c r="W66" s="44"/>
      <c r="X66" s="616">
        <f>AVERAGE(X67:X72)</f>
        <v>33.333333333333336</v>
      </c>
      <c r="Y66" s="618"/>
    </row>
    <row r="67" spans="1:25" ht="86.25" x14ac:dyDescent="0.25">
      <c r="A67" s="564">
        <v>38</v>
      </c>
      <c r="B67" s="564"/>
      <c r="C67" s="564"/>
      <c r="D67" s="754" t="s">
        <v>165</v>
      </c>
      <c r="E67" s="754"/>
      <c r="F67" s="450" t="s">
        <v>7193</v>
      </c>
      <c r="G67" s="12" t="s">
        <v>151</v>
      </c>
      <c r="H67" s="12" t="s">
        <v>152</v>
      </c>
      <c r="I67" s="12" t="s">
        <v>153</v>
      </c>
      <c r="J67" s="451">
        <v>0</v>
      </c>
      <c r="K67" s="450" t="s">
        <v>2421</v>
      </c>
      <c r="L67" s="451">
        <v>0</v>
      </c>
      <c r="M67" s="451"/>
      <c r="N67" s="451">
        <v>0</v>
      </c>
      <c r="O67" s="451"/>
      <c r="P67" s="451">
        <v>0</v>
      </c>
      <c r="Q67" s="451"/>
      <c r="R67" s="451">
        <v>0</v>
      </c>
      <c r="S67" s="451"/>
      <c r="T67" s="451">
        <v>0</v>
      </c>
      <c r="U67" s="451"/>
      <c r="V67" s="451">
        <v>0</v>
      </c>
      <c r="W67" s="40"/>
      <c r="X67" s="451">
        <v>0</v>
      </c>
      <c r="Y67" s="451"/>
    </row>
    <row r="68" spans="1:25" ht="138" x14ac:dyDescent="0.25">
      <c r="A68" s="564">
        <v>39</v>
      </c>
      <c r="B68" s="564"/>
      <c r="C68" s="564"/>
      <c r="D68" s="754" t="s">
        <v>162</v>
      </c>
      <c r="E68" s="754"/>
      <c r="F68" s="450" t="s">
        <v>154</v>
      </c>
      <c r="G68" s="12" t="s">
        <v>155</v>
      </c>
      <c r="H68" s="12" t="s">
        <v>7176</v>
      </c>
      <c r="I68" s="12" t="s">
        <v>114</v>
      </c>
      <c r="J68" s="445">
        <v>50</v>
      </c>
      <c r="K68" s="420" t="s">
        <v>3698</v>
      </c>
      <c r="L68" s="430">
        <v>50</v>
      </c>
      <c r="M68" s="446"/>
      <c r="N68" s="430">
        <v>50</v>
      </c>
      <c r="O68" s="430"/>
      <c r="P68" s="430">
        <v>50</v>
      </c>
      <c r="Q68" s="430"/>
      <c r="R68" s="430">
        <v>50</v>
      </c>
      <c r="S68" s="430"/>
      <c r="T68" s="430">
        <v>50</v>
      </c>
      <c r="U68" s="430"/>
      <c r="V68" s="430">
        <v>50</v>
      </c>
      <c r="W68" s="40"/>
      <c r="X68" s="430">
        <v>50</v>
      </c>
      <c r="Y68" s="430"/>
    </row>
    <row r="69" spans="1:25" ht="60" x14ac:dyDescent="0.25">
      <c r="A69" s="564">
        <v>40</v>
      </c>
      <c r="B69" s="564"/>
      <c r="C69" s="564"/>
      <c r="D69" s="754" t="s">
        <v>164</v>
      </c>
      <c r="E69" s="754"/>
      <c r="F69" s="450" t="s">
        <v>156</v>
      </c>
      <c r="G69" s="12" t="s">
        <v>157</v>
      </c>
      <c r="H69" s="12" t="s">
        <v>158</v>
      </c>
      <c r="I69" s="12" t="s">
        <v>114</v>
      </c>
      <c r="J69" s="445">
        <v>50</v>
      </c>
      <c r="K69" s="450" t="s">
        <v>2420</v>
      </c>
      <c r="L69" s="430">
        <v>50</v>
      </c>
      <c r="M69" s="446"/>
      <c r="N69" s="430">
        <v>50</v>
      </c>
      <c r="O69" s="430"/>
      <c r="P69" s="430">
        <v>50</v>
      </c>
      <c r="Q69" s="430"/>
      <c r="R69" s="430">
        <v>50</v>
      </c>
      <c r="S69" s="420"/>
      <c r="T69" s="430">
        <v>50</v>
      </c>
      <c r="U69" s="420"/>
      <c r="V69" s="430">
        <v>50</v>
      </c>
      <c r="W69" s="40"/>
      <c r="X69" s="430">
        <v>50</v>
      </c>
      <c r="Y69" s="430"/>
    </row>
    <row r="70" spans="1:25" ht="51.75" x14ac:dyDescent="0.25">
      <c r="A70" s="564">
        <v>41</v>
      </c>
      <c r="B70" s="564"/>
      <c r="C70" s="564"/>
      <c r="D70" s="754" t="s">
        <v>159</v>
      </c>
      <c r="E70" s="754"/>
      <c r="F70" s="450" t="s">
        <v>159</v>
      </c>
      <c r="G70" s="12" t="s">
        <v>157</v>
      </c>
      <c r="H70" s="12" t="s">
        <v>158</v>
      </c>
      <c r="I70" s="12" t="s">
        <v>114</v>
      </c>
      <c r="J70" s="445">
        <v>50</v>
      </c>
      <c r="K70" s="447"/>
      <c r="L70" s="430">
        <v>50</v>
      </c>
      <c r="M70" s="446"/>
      <c r="N70" s="430">
        <v>50</v>
      </c>
      <c r="O70" s="430"/>
      <c r="P70" s="430">
        <v>50</v>
      </c>
      <c r="Q70" s="430"/>
      <c r="R70" s="430">
        <v>50</v>
      </c>
      <c r="S70" s="430"/>
      <c r="T70" s="430">
        <v>50</v>
      </c>
      <c r="U70" s="430"/>
      <c r="V70" s="430">
        <v>50</v>
      </c>
      <c r="W70" s="40"/>
      <c r="X70" s="430">
        <v>50</v>
      </c>
      <c r="Y70" s="430"/>
    </row>
    <row r="71" spans="1:25" ht="75" x14ac:dyDescent="0.25">
      <c r="A71" s="564">
        <v>42</v>
      </c>
      <c r="B71" s="564"/>
      <c r="C71" s="564"/>
      <c r="D71" s="754" t="s">
        <v>163</v>
      </c>
      <c r="E71" s="754"/>
      <c r="F71" s="450" t="s">
        <v>160</v>
      </c>
      <c r="G71" s="12" t="s">
        <v>157</v>
      </c>
      <c r="H71" s="12" t="s">
        <v>158</v>
      </c>
      <c r="I71" s="12" t="s">
        <v>114</v>
      </c>
      <c r="J71" s="624">
        <v>50</v>
      </c>
      <c r="K71" s="450" t="s">
        <v>631</v>
      </c>
      <c r="L71" s="448">
        <v>50</v>
      </c>
      <c r="M71" s="620"/>
      <c r="N71" s="448">
        <v>50</v>
      </c>
      <c r="O71" s="448"/>
      <c r="P71" s="448">
        <v>50</v>
      </c>
      <c r="Q71" s="448"/>
      <c r="R71" s="448">
        <v>50</v>
      </c>
      <c r="S71" s="448"/>
      <c r="T71" s="448">
        <v>50</v>
      </c>
      <c r="U71" s="448"/>
      <c r="V71" s="448">
        <v>50</v>
      </c>
      <c r="W71" s="47"/>
      <c r="X71" s="448">
        <v>50</v>
      </c>
      <c r="Y71" s="448"/>
    </row>
    <row r="72" spans="1:25" ht="45" x14ac:dyDescent="0.25">
      <c r="A72" s="564">
        <v>43</v>
      </c>
      <c r="B72" s="564"/>
      <c r="C72" s="564"/>
      <c r="D72" s="754" t="s">
        <v>166</v>
      </c>
      <c r="E72" s="754"/>
      <c r="F72" s="450" t="s">
        <v>161</v>
      </c>
      <c r="G72" s="12" t="s">
        <v>157</v>
      </c>
      <c r="H72" s="12" t="s">
        <v>158</v>
      </c>
      <c r="I72" s="12" t="s">
        <v>114</v>
      </c>
      <c r="J72" s="441">
        <v>0</v>
      </c>
      <c r="K72" s="416"/>
      <c r="L72" s="422">
        <v>0</v>
      </c>
      <c r="M72" s="440"/>
      <c r="N72" s="422">
        <v>0</v>
      </c>
      <c r="O72" s="422"/>
      <c r="P72" s="422">
        <v>0</v>
      </c>
      <c r="Q72" s="422"/>
      <c r="R72" s="422">
        <v>0</v>
      </c>
      <c r="S72" s="422"/>
      <c r="T72" s="422">
        <v>0</v>
      </c>
      <c r="U72" s="422"/>
      <c r="V72" s="422">
        <v>0</v>
      </c>
      <c r="W72" s="41"/>
      <c r="X72" s="422">
        <v>0</v>
      </c>
      <c r="Y72" s="422"/>
    </row>
    <row r="73" spans="1:25" s="26" customFormat="1" ht="60" x14ac:dyDescent="0.25">
      <c r="A73" s="760"/>
      <c r="B73" s="750" t="s">
        <v>568</v>
      </c>
      <c r="C73" s="28"/>
      <c r="D73" s="28"/>
      <c r="E73" s="28"/>
      <c r="F73" s="502" t="s">
        <v>525</v>
      </c>
      <c r="G73" s="28"/>
      <c r="H73" s="28"/>
      <c r="I73" s="28"/>
      <c r="J73" s="606">
        <f>AVERAGE(J74,J81,J90,J100)</f>
        <v>15</v>
      </c>
      <c r="K73" s="607"/>
      <c r="L73" s="606">
        <f>AVERAGE(L74,L81,L90,L100)</f>
        <v>15</v>
      </c>
      <c r="M73" s="607"/>
      <c r="N73" s="606">
        <f>AVERAGE(N74,N81,N90,N100)</f>
        <v>15</v>
      </c>
      <c r="O73" s="607"/>
      <c r="P73" s="606">
        <f>AVERAGE(P74,P81,P90,P100)</f>
        <v>15</v>
      </c>
      <c r="Q73" s="607"/>
      <c r="R73" s="606">
        <f>AVERAGE(R74,R81,R90,R100)</f>
        <v>15</v>
      </c>
      <c r="S73" s="607"/>
      <c r="T73" s="606" t="e">
        <f>AVERAGE(T74,T81,T90,T100)</f>
        <v>#DIV/0!</v>
      </c>
      <c r="U73" s="607"/>
      <c r="V73" s="607"/>
      <c r="W73" s="44"/>
      <c r="X73" s="607"/>
      <c r="Y73" s="607"/>
    </row>
    <row r="74" spans="1:25" s="26" customFormat="1" ht="45" x14ac:dyDescent="0.25">
      <c r="A74" s="28"/>
      <c r="B74" s="28"/>
      <c r="C74" s="750" t="s">
        <v>569</v>
      </c>
      <c r="D74" s="28"/>
      <c r="E74" s="28"/>
      <c r="F74" s="502" t="s">
        <v>526</v>
      </c>
      <c r="G74" s="28"/>
      <c r="H74" s="28"/>
      <c r="I74" s="28"/>
      <c r="J74" s="606">
        <f>AVERAGE(J75:J80)</f>
        <v>0</v>
      </c>
      <c r="K74" s="607"/>
      <c r="L74" s="606">
        <f>AVERAGE(L75:L80)</f>
        <v>0</v>
      </c>
      <c r="M74" s="607"/>
      <c r="N74" s="606">
        <f>AVERAGE(N75:N80)</f>
        <v>0</v>
      </c>
      <c r="O74" s="607"/>
      <c r="P74" s="606">
        <f>AVERAGE(P75:P80)</f>
        <v>0</v>
      </c>
      <c r="Q74" s="607"/>
      <c r="R74" s="606">
        <f>AVERAGE(R75:R80)</f>
        <v>0</v>
      </c>
      <c r="S74" s="607"/>
      <c r="T74" s="606" t="e">
        <f>AVERAGE(T75:T80)</f>
        <v>#DIV/0!</v>
      </c>
      <c r="U74" s="607"/>
      <c r="V74" s="606"/>
      <c r="W74" s="44"/>
      <c r="X74" s="606"/>
      <c r="Y74" s="607"/>
    </row>
    <row r="75" spans="1:25" ht="255" x14ac:dyDescent="0.25">
      <c r="A75" s="564">
        <v>44</v>
      </c>
      <c r="B75" s="564"/>
      <c r="C75" s="564"/>
      <c r="D75" s="754" t="s">
        <v>227</v>
      </c>
      <c r="E75" s="754"/>
      <c r="F75" s="450" t="s">
        <v>5117</v>
      </c>
      <c r="G75" s="12" t="s">
        <v>167</v>
      </c>
      <c r="H75" s="12" t="s">
        <v>168</v>
      </c>
      <c r="I75" s="12" t="s">
        <v>169</v>
      </c>
      <c r="J75" s="441">
        <v>0</v>
      </c>
      <c r="K75" s="442"/>
      <c r="L75" s="422">
        <v>0</v>
      </c>
      <c r="M75" s="440"/>
      <c r="N75" s="422">
        <v>0</v>
      </c>
      <c r="O75" s="422"/>
      <c r="P75" s="422">
        <v>0</v>
      </c>
      <c r="Q75" s="422"/>
      <c r="R75" s="422">
        <v>0</v>
      </c>
      <c r="S75" s="422"/>
      <c r="T75" s="422"/>
      <c r="U75" s="422"/>
      <c r="V75" s="422"/>
      <c r="W75" s="41"/>
      <c r="X75" s="422"/>
      <c r="Y75" s="422"/>
    </row>
    <row r="76" spans="1:25" ht="195" x14ac:dyDescent="0.25">
      <c r="A76" s="564">
        <v>45</v>
      </c>
      <c r="B76" s="564"/>
      <c r="C76" s="564"/>
      <c r="D76" s="754" t="s">
        <v>228</v>
      </c>
      <c r="E76" s="754"/>
      <c r="F76" s="450" t="s">
        <v>170</v>
      </c>
      <c r="G76" s="12" t="s">
        <v>171</v>
      </c>
      <c r="H76" s="12" t="s">
        <v>172</v>
      </c>
      <c r="I76" s="12" t="s">
        <v>173</v>
      </c>
      <c r="J76" s="441">
        <v>0</v>
      </c>
      <c r="K76" s="416" t="s">
        <v>2419</v>
      </c>
      <c r="L76" s="422">
        <v>0</v>
      </c>
      <c r="M76" s="440"/>
      <c r="N76" s="422">
        <v>0</v>
      </c>
      <c r="O76" s="422"/>
      <c r="P76" s="422">
        <v>0</v>
      </c>
      <c r="Q76" s="422"/>
      <c r="R76" s="422">
        <v>0</v>
      </c>
      <c r="S76" s="416" t="s">
        <v>2418</v>
      </c>
      <c r="T76" s="422"/>
      <c r="V76" s="422"/>
      <c r="W76" s="41"/>
      <c r="X76" s="422"/>
      <c r="Y76" s="422"/>
    </row>
    <row r="77" spans="1:25" ht="105" x14ac:dyDescent="0.25">
      <c r="A77" s="564">
        <v>46</v>
      </c>
      <c r="B77" s="564"/>
      <c r="C77" s="564"/>
      <c r="D77" s="754" t="s">
        <v>229</v>
      </c>
      <c r="E77" s="754"/>
      <c r="F77" s="450" t="s">
        <v>174</v>
      </c>
      <c r="G77" s="12" t="s">
        <v>175</v>
      </c>
      <c r="H77" s="12" t="s">
        <v>176</v>
      </c>
      <c r="I77" s="12" t="s">
        <v>177</v>
      </c>
      <c r="J77" s="441">
        <v>0</v>
      </c>
      <c r="K77" s="450" t="s">
        <v>2417</v>
      </c>
      <c r="L77" s="422">
        <v>0</v>
      </c>
      <c r="M77" s="440"/>
      <c r="N77" s="422">
        <v>0</v>
      </c>
      <c r="O77" s="422"/>
      <c r="P77" s="422">
        <v>0</v>
      </c>
      <c r="Q77" s="422"/>
      <c r="R77" s="422">
        <v>0</v>
      </c>
      <c r="S77" s="416"/>
      <c r="T77" s="422"/>
      <c r="U77" s="416"/>
      <c r="V77" s="422"/>
      <c r="W77" s="41"/>
      <c r="X77" s="422"/>
      <c r="Y77" s="422"/>
    </row>
    <row r="78" spans="1:25" ht="409.5" x14ac:dyDescent="0.25">
      <c r="A78" s="564">
        <v>47</v>
      </c>
      <c r="B78" s="564"/>
      <c r="C78" s="564"/>
      <c r="D78" s="754" t="s">
        <v>230</v>
      </c>
      <c r="E78" s="754"/>
      <c r="F78" s="450" t="s">
        <v>178</v>
      </c>
      <c r="G78" s="12" t="s">
        <v>171</v>
      </c>
      <c r="H78" s="12" t="s">
        <v>179</v>
      </c>
      <c r="I78" s="12" t="s">
        <v>180</v>
      </c>
      <c r="J78" s="441">
        <v>0</v>
      </c>
      <c r="K78" s="450" t="s">
        <v>2416</v>
      </c>
      <c r="L78" s="422">
        <v>0</v>
      </c>
      <c r="M78" s="440"/>
      <c r="N78" s="422">
        <v>0</v>
      </c>
      <c r="O78" s="422"/>
      <c r="P78" s="422">
        <v>0</v>
      </c>
      <c r="Q78" s="422"/>
      <c r="R78" s="422">
        <v>0</v>
      </c>
      <c r="S78" s="416" t="s">
        <v>2415</v>
      </c>
      <c r="T78" s="422"/>
      <c r="V78" s="422"/>
      <c r="W78" s="41"/>
      <c r="X78" s="422"/>
      <c r="Y78" s="422"/>
    </row>
    <row r="79" spans="1:25" ht="165" x14ac:dyDescent="0.25">
      <c r="A79" s="564">
        <v>48</v>
      </c>
      <c r="B79" s="564"/>
      <c r="C79" s="564"/>
      <c r="D79" s="754" t="s">
        <v>231</v>
      </c>
      <c r="E79" s="754"/>
      <c r="F79" s="450" t="s">
        <v>181</v>
      </c>
      <c r="G79" s="12" t="s">
        <v>36</v>
      </c>
      <c r="H79" s="12" t="s">
        <v>176</v>
      </c>
      <c r="I79" s="12" t="s">
        <v>182</v>
      </c>
      <c r="J79" s="441">
        <v>0</v>
      </c>
      <c r="K79" s="450" t="s">
        <v>632</v>
      </c>
      <c r="L79" s="422">
        <v>0</v>
      </c>
      <c r="M79" s="440"/>
      <c r="N79" s="422">
        <v>0</v>
      </c>
      <c r="O79" s="422"/>
      <c r="P79" s="422">
        <v>0</v>
      </c>
      <c r="Q79" s="422"/>
      <c r="R79" s="422">
        <v>0</v>
      </c>
      <c r="S79" s="422"/>
      <c r="T79" s="422"/>
      <c r="U79" s="422"/>
      <c r="V79" s="422"/>
      <c r="W79" s="41"/>
      <c r="X79" s="422"/>
      <c r="Y79" s="422"/>
    </row>
    <row r="80" spans="1:25" ht="240" x14ac:dyDescent="0.25">
      <c r="A80" s="564">
        <v>49</v>
      </c>
      <c r="B80" s="564"/>
      <c r="C80" s="564"/>
      <c r="D80" s="754" t="s">
        <v>232</v>
      </c>
      <c r="E80" s="754"/>
      <c r="F80" s="450" t="s">
        <v>5073</v>
      </c>
      <c r="G80" s="12" t="s">
        <v>167</v>
      </c>
      <c r="H80" s="12" t="s">
        <v>168</v>
      </c>
      <c r="I80" s="12" t="s">
        <v>169</v>
      </c>
      <c r="J80" s="441">
        <v>0</v>
      </c>
      <c r="K80" s="450" t="s">
        <v>2414</v>
      </c>
      <c r="L80" s="422">
        <v>0</v>
      </c>
      <c r="M80" s="440"/>
      <c r="N80" s="422">
        <v>0</v>
      </c>
      <c r="O80" s="422"/>
      <c r="P80" s="422">
        <v>0</v>
      </c>
      <c r="Q80" s="422"/>
      <c r="R80" s="422">
        <v>0</v>
      </c>
      <c r="S80" s="416"/>
      <c r="T80" s="422"/>
      <c r="U80" s="416"/>
      <c r="V80" s="422"/>
      <c r="W80" s="41"/>
      <c r="X80" s="422"/>
      <c r="Y80" s="422"/>
    </row>
    <row r="81" spans="1:25" s="26" customFormat="1" ht="123" customHeight="1" x14ac:dyDescent="0.25">
      <c r="A81" s="28"/>
      <c r="B81" s="28"/>
      <c r="C81" s="750" t="s">
        <v>570</v>
      </c>
      <c r="D81" s="751"/>
      <c r="E81" s="751"/>
      <c r="F81" s="901" t="s">
        <v>527</v>
      </c>
      <c r="G81" s="751"/>
      <c r="H81" s="28"/>
      <c r="I81" s="28"/>
      <c r="J81" s="616">
        <f>AVERAGE(J82,J83,J87:J89)</f>
        <v>30</v>
      </c>
      <c r="K81" s="524"/>
      <c r="L81" s="616">
        <f>AVERAGE(L82,L83,L87:L89)</f>
        <v>30</v>
      </c>
      <c r="M81" s="617"/>
      <c r="N81" s="616">
        <f>AVERAGE(N82,N83,N87:N89)</f>
        <v>30</v>
      </c>
      <c r="O81" s="618"/>
      <c r="P81" s="616">
        <f>AVERAGE(P82,P83,P87:P89)</f>
        <v>30</v>
      </c>
      <c r="Q81" s="618"/>
      <c r="R81" s="616">
        <f>AVERAGE(R82,R83,R87:R89)</f>
        <v>30</v>
      </c>
      <c r="S81" s="618"/>
      <c r="T81" s="616" t="e">
        <f>AVERAGE(T82,T83,T87:T89)</f>
        <v>#DIV/0!</v>
      </c>
      <c r="U81" s="618"/>
      <c r="V81" s="618"/>
      <c r="W81" s="44"/>
      <c r="X81" s="618"/>
      <c r="Y81" s="618"/>
    </row>
    <row r="82" spans="1:25" ht="210" x14ac:dyDescent="0.25">
      <c r="A82" s="564">
        <v>50</v>
      </c>
      <c r="B82" s="564"/>
      <c r="C82" s="564"/>
      <c r="D82" s="754" t="s">
        <v>233</v>
      </c>
      <c r="E82" s="754"/>
      <c r="F82" s="450" t="s">
        <v>183</v>
      </c>
      <c r="G82" s="12" t="s">
        <v>184</v>
      </c>
      <c r="H82" s="12" t="s">
        <v>185</v>
      </c>
      <c r="I82" s="12" t="s">
        <v>186</v>
      </c>
      <c r="J82" s="441">
        <v>0</v>
      </c>
      <c r="K82" s="442"/>
      <c r="L82" s="422">
        <v>0</v>
      </c>
      <c r="M82" s="440"/>
      <c r="N82" s="422">
        <v>0</v>
      </c>
      <c r="O82" s="422"/>
      <c r="P82" s="422">
        <v>0</v>
      </c>
      <c r="Q82" s="422"/>
      <c r="R82" s="422">
        <v>0</v>
      </c>
      <c r="S82" s="422"/>
      <c r="T82" s="422"/>
      <c r="U82" s="422"/>
      <c r="V82" s="422"/>
      <c r="W82" s="41"/>
      <c r="X82" s="422"/>
      <c r="Y82" s="422"/>
    </row>
    <row r="83" spans="1:25" s="52" customFormat="1" ht="86.25" x14ac:dyDescent="0.25">
      <c r="A83" s="31">
        <v>51</v>
      </c>
      <c r="B83" s="31"/>
      <c r="C83" s="31"/>
      <c r="D83" s="756" t="s">
        <v>643</v>
      </c>
      <c r="E83" s="756"/>
      <c r="F83" s="517" t="s">
        <v>643</v>
      </c>
      <c r="G83" s="30"/>
      <c r="H83" s="30"/>
      <c r="I83" s="30"/>
      <c r="J83" s="613">
        <f>AVERAGE(J84:J86)</f>
        <v>0</v>
      </c>
      <c r="K83" s="429"/>
      <c r="L83" s="613">
        <f>AVERAGE(L84:L86)</f>
        <v>0</v>
      </c>
      <c r="M83" s="614"/>
      <c r="N83" s="613">
        <f>AVERAGE(N84:N86)</f>
        <v>0</v>
      </c>
      <c r="O83" s="615"/>
      <c r="P83" s="613">
        <f>AVERAGE(P84:P86)</f>
        <v>0</v>
      </c>
      <c r="Q83" s="615"/>
      <c r="R83" s="613">
        <f>AVERAGE(R84:R86)</f>
        <v>0</v>
      </c>
      <c r="S83" s="615"/>
      <c r="T83" s="613" t="e">
        <f>AVERAGE(T84:T86)</f>
        <v>#DIV/0!</v>
      </c>
      <c r="U83" s="615"/>
      <c r="V83" s="615"/>
      <c r="W83" s="43"/>
      <c r="X83" s="615"/>
      <c r="Y83" s="615"/>
    </row>
    <row r="84" spans="1:25" ht="375" x14ac:dyDescent="0.25">
      <c r="A84" s="564" t="s">
        <v>5022</v>
      </c>
      <c r="B84" s="564"/>
      <c r="C84" s="564"/>
      <c r="D84" s="564"/>
      <c r="E84" s="754" t="s">
        <v>6984</v>
      </c>
      <c r="F84" s="450" t="s">
        <v>187</v>
      </c>
      <c r="G84" s="12" t="s">
        <v>175</v>
      </c>
      <c r="H84" s="12" t="s">
        <v>176</v>
      </c>
      <c r="I84" s="12" t="s">
        <v>5026</v>
      </c>
      <c r="J84" s="441">
        <v>0</v>
      </c>
      <c r="K84" s="450" t="s">
        <v>2413</v>
      </c>
      <c r="L84" s="422">
        <v>0</v>
      </c>
      <c r="M84" s="440"/>
      <c r="N84" s="422">
        <v>0</v>
      </c>
      <c r="O84" s="422"/>
      <c r="P84" s="422">
        <v>0</v>
      </c>
      <c r="Q84" s="422"/>
      <c r="R84" s="422">
        <v>0</v>
      </c>
      <c r="S84" s="416"/>
      <c r="T84" s="422"/>
      <c r="U84" s="416"/>
      <c r="V84" s="422"/>
      <c r="W84" s="41"/>
      <c r="X84" s="422"/>
      <c r="Y84" s="422"/>
    </row>
    <row r="85" spans="1:25" ht="120" x14ac:dyDescent="0.25">
      <c r="A85" s="564" t="s">
        <v>5023</v>
      </c>
      <c r="B85" s="564"/>
      <c r="C85" s="564"/>
      <c r="D85" s="564"/>
      <c r="E85" s="754" t="s">
        <v>6983</v>
      </c>
      <c r="F85" s="450" t="s">
        <v>188</v>
      </c>
      <c r="G85" s="12" t="s">
        <v>175</v>
      </c>
      <c r="H85" s="12" t="s">
        <v>189</v>
      </c>
      <c r="I85" s="12" t="s">
        <v>190</v>
      </c>
      <c r="J85" s="441">
        <v>0</v>
      </c>
      <c r="K85" s="442"/>
      <c r="L85" s="422">
        <v>0</v>
      </c>
      <c r="M85" s="440"/>
      <c r="N85" s="422">
        <v>0</v>
      </c>
      <c r="O85" s="422"/>
      <c r="P85" s="422">
        <v>0</v>
      </c>
      <c r="Q85" s="422"/>
      <c r="R85" s="444">
        <v>0</v>
      </c>
      <c r="S85" s="422"/>
      <c r="T85" s="444"/>
      <c r="U85" s="422"/>
      <c r="V85" s="422"/>
      <c r="W85" s="41"/>
      <c r="X85" s="422"/>
      <c r="Y85" s="422"/>
    </row>
    <row r="86" spans="1:25" ht="135" x14ac:dyDescent="0.25">
      <c r="A86" s="564" t="s">
        <v>5024</v>
      </c>
      <c r="B86" s="564"/>
      <c r="C86" s="564"/>
      <c r="D86" s="564"/>
      <c r="E86" s="754" t="s">
        <v>6985</v>
      </c>
      <c r="F86" s="450" t="s">
        <v>191</v>
      </c>
      <c r="G86" s="12" t="s">
        <v>192</v>
      </c>
      <c r="H86" s="12" t="s">
        <v>193</v>
      </c>
      <c r="I86" s="12" t="s">
        <v>194</v>
      </c>
      <c r="J86" s="441">
        <v>0</v>
      </c>
      <c r="K86" s="442"/>
      <c r="L86" s="422">
        <v>0</v>
      </c>
      <c r="M86" s="440"/>
      <c r="N86" s="422">
        <v>0</v>
      </c>
      <c r="O86" s="422"/>
      <c r="P86" s="422">
        <v>0</v>
      </c>
      <c r="Q86" s="422"/>
      <c r="R86" s="444">
        <v>0</v>
      </c>
      <c r="S86" s="422"/>
      <c r="T86" s="444"/>
      <c r="U86" s="422"/>
      <c r="V86" s="422"/>
      <c r="W86" s="41"/>
      <c r="X86" s="422"/>
      <c r="Y86" s="422"/>
    </row>
    <row r="87" spans="1:25" ht="90" x14ac:dyDescent="0.25">
      <c r="A87" s="564">
        <v>52</v>
      </c>
      <c r="B87" s="564"/>
      <c r="C87" s="564"/>
      <c r="D87" s="754" t="s">
        <v>234</v>
      </c>
      <c r="E87" s="754"/>
      <c r="F87" s="450" t="s">
        <v>195</v>
      </c>
      <c r="G87" s="12" t="s">
        <v>196</v>
      </c>
      <c r="H87" s="12" t="s">
        <v>197</v>
      </c>
      <c r="I87" s="12" t="s">
        <v>198</v>
      </c>
      <c r="J87" s="441">
        <v>100</v>
      </c>
      <c r="K87" s="416" t="s">
        <v>2412</v>
      </c>
      <c r="L87" s="422">
        <v>100</v>
      </c>
      <c r="M87" s="440"/>
      <c r="N87" s="422">
        <v>100</v>
      </c>
      <c r="O87" s="422"/>
      <c r="P87" s="422">
        <v>100</v>
      </c>
      <c r="Q87" s="422"/>
      <c r="R87" s="422">
        <v>100</v>
      </c>
      <c r="S87" s="416"/>
      <c r="T87" s="422"/>
      <c r="U87" s="416"/>
      <c r="V87" s="422"/>
      <c r="W87" s="41"/>
      <c r="X87" s="422"/>
      <c r="Y87" s="422"/>
    </row>
    <row r="88" spans="1:25" ht="409.5" x14ac:dyDescent="0.25">
      <c r="A88" s="564">
        <v>53</v>
      </c>
      <c r="B88" s="564"/>
      <c r="C88" s="564"/>
      <c r="D88" s="754" t="s">
        <v>235</v>
      </c>
      <c r="E88" s="754"/>
      <c r="F88" s="450" t="s">
        <v>199</v>
      </c>
      <c r="G88" s="12" t="s">
        <v>175</v>
      </c>
      <c r="H88" s="12" t="s">
        <v>176</v>
      </c>
      <c r="I88" s="12" t="s">
        <v>200</v>
      </c>
      <c r="J88" s="441">
        <v>0</v>
      </c>
      <c r="K88" s="450" t="s">
        <v>2411</v>
      </c>
      <c r="L88" s="422">
        <v>0</v>
      </c>
      <c r="M88" s="440"/>
      <c r="N88" s="422">
        <v>0</v>
      </c>
      <c r="O88" s="422"/>
      <c r="P88" s="422">
        <v>0</v>
      </c>
      <c r="Q88" s="422"/>
      <c r="R88" s="422">
        <v>0</v>
      </c>
      <c r="S88" s="416"/>
      <c r="T88" s="422"/>
      <c r="U88" s="416"/>
      <c r="V88" s="422"/>
      <c r="W88" s="41"/>
      <c r="X88" s="422"/>
      <c r="Y88" s="422"/>
    </row>
    <row r="89" spans="1:25" ht="195" x14ac:dyDescent="0.25">
      <c r="A89" s="564">
        <v>54</v>
      </c>
      <c r="B89" s="564"/>
      <c r="C89" s="564"/>
      <c r="D89" s="754" t="s">
        <v>236</v>
      </c>
      <c r="E89" s="754"/>
      <c r="F89" s="450" t="s">
        <v>201</v>
      </c>
      <c r="G89" s="12" t="s">
        <v>4971</v>
      </c>
      <c r="H89" s="12" t="s">
        <v>4972</v>
      </c>
      <c r="I89" s="12" t="s">
        <v>4973</v>
      </c>
      <c r="J89" s="441">
        <v>50</v>
      </c>
      <c r="K89" s="450" t="s">
        <v>2410</v>
      </c>
      <c r="L89" s="441">
        <v>50</v>
      </c>
      <c r="M89" s="440"/>
      <c r="N89" s="441">
        <v>50</v>
      </c>
      <c r="O89" s="422"/>
      <c r="P89" s="441">
        <v>50</v>
      </c>
      <c r="Q89" s="422"/>
      <c r="R89" s="441">
        <v>50</v>
      </c>
      <c r="S89" s="416"/>
      <c r="T89" s="441"/>
      <c r="U89" s="416"/>
      <c r="V89" s="422"/>
      <c r="W89" s="41"/>
      <c r="X89" s="422"/>
      <c r="Y89" s="422"/>
    </row>
    <row r="90" spans="1:25" s="26" customFormat="1" ht="199.5" customHeight="1" x14ac:dyDescent="0.25">
      <c r="A90" s="28"/>
      <c r="B90" s="28"/>
      <c r="C90" s="750" t="s">
        <v>571</v>
      </c>
      <c r="D90" s="28"/>
      <c r="E90" s="1023"/>
      <c r="F90" s="762" t="s">
        <v>528</v>
      </c>
      <c r="G90" s="751"/>
      <c r="H90" s="751"/>
      <c r="I90" s="751"/>
      <c r="J90" s="606">
        <f>AVERAGE(J91,J94,J97,J98,J99)</f>
        <v>30</v>
      </c>
      <c r="K90" s="607"/>
      <c r="L90" s="606">
        <f>AVERAGE(L91,L94,L97,L98,L99)</f>
        <v>30</v>
      </c>
      <c r="M90" s="607"/>
      <c r="N90" s="606">
        <f>AVERAGE(N91,N94,N97,N98,N99)</f>
        <v>30</v>
      </c>
      <c r="O90" s="607"/>
      <c r="P90" s="606">
        <f>AVERAGE(P91,P94,P97,P98,P99)</f>
        <v>30</v>
      </c>
      <c r="Q90" s="607"/>
      <c r="R90" s="606">
        <f>AVERAGE(R91,R94,R97,R98,R99)</f>
        <v>30</v>
      </c>
      <c r="S90" s="607"/>
      <c r="T90" s="606" t="e">
        <f>AVERAGE(T91,T94,T97,T98,T99)</f>
        <v>#DIV/0!</v>
      </c>
      <c r="U90" s="607"/>
      <c r="V90" s="607"/>
      <c r="W90" s="44"/>
      <c r="X90" s="607"/>
      <c r="Y90" s="607"/>
    </row>
    <row r="91" spans="1:25" s="52" customFormat="1" ht="199.5" customHeight="1" x14ac:dyDescent="0.25">
      <c r="A91" s="31">
        <v>55</v>
      </c>
      <c r="B91" s="31"/>
      <c r="C91" s="758"/>
      <c r="D91" s="763" t="s">
        <v>644</v>
      </c>
      <c r="E91" s="763"/>
      <c r="F91" s="764" t="s">
        <v>644</v>
      </c>
      <c r="G91" s="30"/>
      <c r="H91" s="30"/>
      <c r="I91" s="30"/>
      <c r="J91" s="623">
        <f>AVERAGE(J92,J93)</f>
        <v>75</v>
      </c>
      <c r="K91" s="621"/>
      <c r="L91" s="623">
        <f>AVERAGE(L92,L93)</f>
        <v>75</v>
      </c>
      <c r="M91" s="622"/>
      <c r="N91" s="623">
        <f>AVERAGE(N92,N93)</f>
        <v>75</v>
      </c>
      <c r="O91" s="621"/>
      <c r="P91" s="623">
        <f>AVERAGE(P92,P93)</f>
        <v>75</v>
      </c>
      <c r="Q91" s="621"/>
      <c r="R91" s="623">
        <f>AVERAGE(R92,R93)</f>
        <v>75</v>
      </c>
      <c r="S91" s="621"/>
      <c r="T91" s="623" t="e">
        <f>AVERAGE(T92,T93)</f>
        <v>#DIV/0!</v>
      </c>
      <c r="U91" s="621"/>
      <c r="V91" s="621"/>
      <c r="W91" s="43"/>
      <c r="X91" s="621"/>
      <c r="Y91" s="621"/>
    </row>
    <row r="92" spans="1:25" ht="285" x14ac:dyDescent="0.25">
      <c r="A92" s="564" t="s">
        <v>5025</v>
      </c>
      <c r="B92" s="564"/>
      <c r="C92" s="564"/>
      <c r="D92" s="564"/>
      <c r="E92" s="754" t="s">
        <v>6986</v>
      </c>
      <c r="F92" s="450" t="s">
        <v>203</v>
      </c>
      <c r="G92" s="12" t="s">
        <v>204</v>
      </c>
      <c r="H92" s="12" t="s">
        <v>205</v>
      </c>
      <c r="I92" s="12" t="s">
        <v>5027</v>
      </c>
      <c r="J92" s="624">
        <v>50</v>
      </c>
      <c r="K92" s="511" t="s">
        <v>2409</v>
      </c>
      <c r="L92" s="448">
        <v>50</v>
      </c>
      <c r="M92" s="620"/>
      <c r="N92" s="448">
        <v>50</v>
      </c>
      <c r="O92" s="448"/>
      <c r="P92" s="448">
        <v>50</v>
      </c>
      <c r="Q92" s="448"/>
      <c r="R92" s="448">
        <v>50</v>
      </c>
      <c r="S92" s="511" t="s">
        <v>2408</v>
      </c>
      <c r="T92" s="448"/>
      <c r="U92" s="511"/>
      <c r="V92" s="448"/>
      <c r="W92" s="47"/>
      <c r="X92" s="448"/>
      <c r="Y92" s="448"/>
    </row>
    <row r="93" spans="1:25" ht="150" x14ac:dyDescent="0.25">
      <c r="A93" s="564" t="s">
        <v>5028</v>
      </c>
      <c r="B93" s="564"/>
      <c r="C93" s="564"/>
      <c r="D93" s="564"/>
      <c r="E93" s="754" t="s">
        <v>6987</v>
      </c>
      <c r="F93" s="450" t="s">
        <v>3627</v>
      </c>
      <c r="G93" s="12" t="s">
        <v>192</v>
      </c>
      <c r="H93" s="12" t="s">
        <v>176</v>
      </c>
      <c r="I93" s="12" t="s">
        <v>206</v>
      </c>
      <c r="J93" s="445">
        <v>100</v>
      </c>
      <c r="K93" s="450" t="s">
        <v>2406</v>
      </c>
      <c r="L93" s="430">
        <v>100</v>
      </c>
      <c r="M93" s="446"/>
      <c r="N93" s="430">
        <v>100</v>
      </c>
      <c r="O93" s="430"/>
      <c r="P93" s="430">
        <v>100</v>
      </c>
      <c r="Q93" s="430"/>
      <c r="R93" s="430">
        <v>100</v>
      </c>
      <c r="S93" s="420"/>
      <c r="T93" s="430"/>
      <c r="U93" s="420"/>
      <c r="V93" s="430"/>
      <c r="W93" s="40"/>
      <c r="X93" s="430"/>
      <c r="Y93" s="430"/>
    </row>
    <row r="94" spans="1:25" s="52" customFormat="1" ht="69" x14ac:dyDescent="0.25">
      <c r="A94" s="31">
        <v>56</v>
      </c>
      <c r="B94" s="31"/>
      <c r="C94" s="31"/>
      <c r="D94" s="756" t="s">
        <v>645</v>
      </c>
      <c r="E94" s="756"/>
      <c r="F94" s="517" t="s">
        <v>645</v>
      </c>
      <c r="G94" s="30"/>
      <c r="H94" s="30"/>
      <c r="I94" s="30"/>
      <c r="J94" s="613">
        <f>AVERAGE(J95,J96)</f>
        <v>75</v>
      </c>
      <c r="K94" s="517"/>
      <c r="L94" s="613">
        <f>AVERAGE(L95,L96)</f>
        <v>75</v>
      </c>
      <c r="M94" s="614"/>
      <c r="N94" s="613">
        <f>AVERAGE(N95,N96)</f>
        <v>75</v>
      </c>
      <c r="O94" s="615"/>
      <c r="P94" s="613">
        <f>AVERAGE(P95,P96)</f>
        <v>75</v>
      </c>
      <c r="Q94" s="615"/>
      <c r="R94" s="613">
        <f>AVERAGE(R95,R96)</f>
        <v>75</v>
      </c>
      <c r="S94" s="520"/>
      <c r="T94" s="613" t="e">
        <f>AVERAGE(T95,T96)</f>
        <v>#DIV/0!</v>
      </c>
      <c r="U94" s="520"/>
      <c r="V94" s="615"/>
      <c r="W94" s="43"/>
      <c r="X94" s="615"/>
      <c r="Y94" s="615"/>
    </row>
    <row r="95" spans="1:25" ht="75" x14ac:dyDescent="0.25">
      <c r="A95" s="564" t="s">
        <v>572</v>
      </c>
      <c r="B95" s="564"/>
      <c r="C95" s="564"/>
      <c r="D95" s="564"/>
      <c r="E95" s="754" t="s">
        <v>6988</v>
      </c>
      <c r="F95" s="450" t="s">
        <v>207</v>
      </c>
      <c r="G95" s="12" t="s">
        <v>204</v>
      </c>
      <c r="H95" s="12" t="s">
        <v>208</v>
      </c>
      <c r="I95" s="12" t="s">
        <v>5029</v>
      </c>
      <c r="J95" s="445">
        <v>50</v>
      </c>
      <c r="K95" s="450" t="s">
        <v>2407</v>
      </c>
      <c r="L95" s="430">
        <v>50</v>
      </c>
      <c r="M95" s="446"/>
      <c r="N95" s="430">
        <v>50</v>
      </c>
      <c r="O95" s="430"/>
      <c r="P95" s="430">
        <v>50</v>
      </c>
      <c r="Q95" s="430"/>
      <c r="R95" s="430">
        <v>50</v>
      </c>
      <c r="S95" s="430"/>
      <c r="T95" s="430"/>
      <c r="U95" s="430"/>
      <c r="V95" s="430"/>
      <c r="W95" s="40"/>
      <c r="X95" s="430"/>
      <c r="Y95" s="430"/>
    </row>
    <row r="96" spans="1:25" ht="135" x14ac:dyDescent="0.25">
      <c r="A96" s="564" t="s">
        <v>573</v>
      </c>
      <c r="B96" s="564"/>
      <c r="C96" s="564"/>
      <c r="D96" s="564"/>
      <c r="E96" s="754" t="s">
        <v>6989</v>
      </c>
      <c r="F96" s="450" t="s">
        <v>209</v>
      </c>
      <c r="G96" s="12" t="s">
        <v>192</v>
      </c>
      <c r="H96" s="12" t="s">
        <v>176</v>
      </c>
      <c r="I96" s="12" t="s">
        <v>206</v>
      </c>
      <c r="J96" s="445">
        <v>100</v>
      </c>
      <c r="K96" s="450" t="s">
        <v>2406</v>
      </c>
      <c r="L96" s="430">
        <v>100</v>
      </c>
      <c r="M96" s="446"/>
      <c r="N96" s="430">
        <v>100</v>
      </c>
      <c r="O96" s="430"/>
      <c r="P96" s="430">
        <v>100</v>
      </c>
      <c r="Q96" s="430"/>
      <c r="R96" s="430">
        <v>100</v>
      </c>
      <c r="S96" s="420"/>
      <c r="T96" s="430"/>
      <c r="U96" s="420"/>
      <c r="V96" s="430"/>
      <c r="W96" s="40"/>
      <c r="X96" s="430"/>
      <c r="Y96" s="430"/>
    </row>
    <row r="97" spans="1:25" ht="150" x14ac:dyDescent="0.25">
      <c r="A97" s="564">
        <v>57</v>
      </c>
      <c r="B97" s="564"/>
      <c r="C97" s="564"/>
      <c r="D97" s="754" t="s">
        <v>4963</v>
      </c>
      <c r="E97" s="754"/>
      <c r="F97" s="450" t="s">
        <v>210</v>
      </c>
      <c r="G97" s="12" t="s">
        <v>175</v>
      </c>
      <c r="H97" s="12" t="s">
        <v>176</v>
      </c>
      <c r="I97" s="12" t="s">
        <v>211</v>
      </c>
      <c r="J97" s="445">
        <v>0</v>
      </c>
      <c r="K97" s="447"/>
      <c r="L97" s="430">
        <v>0</v>
      </c>
      <c r="M97" s="446"/>
      <c r="N97" s="430">
        <v>0</v>
      </c>
      <c r="O97" s="430"/>
      <c r="P97" s="430">
        <v>0</v>
      </c>
      <c r="Q97" s="430"/>
      <c r="R97" s="430">
        <v>0</v>
      </c>
      <c r="S97" s="420"/>
      <c r="T97" s="430"/>
      <c r="U97" s="420"/>
      <c r="V97" s="430"/>
      <c r="W97" s="40"/>
      <c r="X97" s="430"/>
      <c r="Y97" s="430"/>
    </row>
    <row r="98" spans="1:25" ht="210" x14ac:dyDescent="0.25">
      <c r="A98" s="564">
        <v>58</v>
      </c>
      <c r="B98" s="564"/>
      <c r="C98" s="564"/>
      <c r="D98" s="754" t="s">
        <v>237</v>
      </c>
      <c r="E98" s="754"/>
      <c r="F98" s="450" t="s">
        <v>212</v>
      </c>
      <c r="G98" s="12" t="s">
        <v>192</v>
      </c>
      <c r="H98" s="12" t="s">
        <v>176</v>
      </c>
      <c r="I98" s="12" t="s">
        <v>213</v>
      </c>
      <c r="J98" s="445">
        <v>0</v>
      </c>
      <c r="K98" s="447"/>
      <c r="L98" s="430">
        <v>0</v>
      </c>
      <c r="M98" s="446"/>
      <c r="N98" s="430">
        <v>0</v>
      </c>
      <c r="O98" s="430"/>
      <c r="P98" s="430">
        <v>0</v>
      </c>
      <c r="Q98" s="430"/>
      <c r="R98" s="430">
        <v>0</v>
      </c>
      <c r="S98" s="430"/>
      <c r="T98" s="430"/>
      <c r="U98" s="430"/>
      <c r="V98" s="430"/>
      <c r="W98" s="40"/>
      <c r="X98" s="430"/>
      <c r="Y98" s="430"/>
    </row>
    <row r="99" spans="1:25" ht="120" x14ac:dyDescent="0.25">
      <c r="A99" s="564">
        <v>59</v>
      </c>
      <c r="B99" s="564"/>
      <c r="C99" s="564"/>
      <c r="D99" s="754" t="s">
        <v>238</v>
      </c>
      <c r="E99" s="754"/>
      <c r="F99" s="450" t="s">
        <v>214</v>
      </c>
      <c r="G99" s="12" t="s">
        <v>175</v>
      </c>
      <c r="H99" s="12" t="s">
        <v>176</v>
      </c>
      <c r="I99" s="12" t="s">
        <v>202</v>
      </c>
      <c r="J99" s="441">
        <v>0</v>
      </c>
      <c r="K99" s="442"/>
      <c r="L99" s="422">
        <v>0</v>
      </c>
      <c r="M99" s="440"/>
      <c r="N99" s="422">
        <v>0</v>
      </c>
      <c r="O99" s="422"/>
      <c r="P99" s="422">
        <v>0</v>
      </c>
      <c r="Q99" s="422"/>
      <c r="R99" s="422">
        <v>0</v>
      </c>
      <c r="S99" s="422"/>
      <c r="T99" s="422"/>
      <c r="U99" s="422"/>
      <c r="V99" s="422"/>
      <c r="W99" s="41"/>
      <c r="X99" s="422"/>
      <c r="Y99" s="422"/>
    </row>
    <row r="100" spans="1:25" s="26" customFormat="1" ht="88.5" customHeight="1" x14ac:dyDescent="0.25">
      <c r="A100" s="28"/>
      <c r="B100" s="28"/>
      <c r="C100" s="750" t="s">
        <v>574</v>
      </c>
      <c r="D100" s="28"/>
      <c r="E100" s="1023"/>
      <c r="F100" s="762" t="s">
        <v>529</v>
      </c>
      <c r="G100" s="751"/>
      <c r="H100" s="751"/>
      <c r="I100" s="751"/>
      <c r="J100" s="616">
        <f>AVERAGE(J101:J105)</f>
        <v>0</v>
      </c>
      <c r="K100" s="524"/>
      <c r="L100" s="616">
        <f>AVERAGE(L101:L105)</f>
        <v>0</v>
      </c>
      <c r="M100" s="617"/>
      <c r="N100" s="616">
        <f>AVERAGE(N101:N105)</f>
        <v>0</v>
      </c>
      <c r="O100" s="618"/>
      <c r="P100" s="616">
        <f>AVERAGE(P101:P105)</f>
        <v>0</v>
      </c>
      <c r="Q100" s="618"/>
      <c r="R100" s="616">
        <f>AVERAGE(R101:R105)</f>
        <v>0</v>
      </c>
      <c r="S100" s="618"/>
      <c r="T100" s="616" t="e">
        <f>AVERAGE(T101:T105)</f>
        <v>#DIV/0!</v>
      </c>
      <c r="U100" s="618"/>
      <c r="V100" s="618"/>
      <c r="W100" s="44"/>
      <c r="X100" s="618"/>
      <c r="Y100" s="618"/>
    </row>
    <row r="101" spans="1:25" ht="240" x14ac:dyDescent="0.25">
      <c r="A101" s="564">
        <v>60</v>
      </c>
      <c r="B101" s="564"/>
      <c r="C101" s="564"/>
      <c r="D101" s="754" t="s">
        <v>243</v>
      </c>
      <c r="E101" s="754"/>
      <c r="F101" s="450" t="s">
        <v>215</v>
      </c>
      <c r="G101" s="12" t="s">
        <v>175</v>
      </c>
      <c r="H101" s="12" t="s">
        <v>176</v>
      </c>
      <c r="I101" s="12" t="s">
        <v>216</v>
      </c>
      <c r="J101" s="445">
        <v>0</v>
      </c>
      <c r="K101" s="420" t="s">
        <v>2405</v>
      </c>
      <c r="L101" s="430">
        <v>0</v>
      </c>
      <c r="M101" s="446"/>
      <c r="N101" s="430">
        <v>0</v>
      </c>
      <c r="O101" s="430"/>
      <c r="P101" s="430">
        <v>0</v>
      </c>
      <c r="Q101" s="430"/>
      <c r="R101" s="430">
        <v>0</v>
      </c>
      <c r="S101" s="420"/>
      <c r="T101" s="430"/>
      <c r="U101" s="420"/>
      <c r="V101" s="430"/>
      <c r="W101" s="40"/>
      <c r="X101" s="430"/>
      <c r="Y101" s="430"/>
    </row>
    <row r="102" spans="1:25" ht="60" x14ac:dyDescent="0.25">
      <c r="A102" s="564">
        <v>61</v>
      </c>
      <c r="B102" s="564"/>
      <c r="C102" s="564"/>
      <c r="D102" s="754" t="s">
        <v>242</v>
      </c>
      <c r="E102" s="754"/>
      <c r="F102" s="450" t="s">
        <v>217</v>
      </c>
      <c r="G102" s="12" t="s">
        <v>218</v>
      </c>
      <c r="H102" s="12" t="s">
        <v>219</v>
      </c>
      <c r="I102" s="12" t="s">
        <v>220</v>
      </c>
      <c r="J102" s="445">
        <v>0</v>
      </c>
      <c r="K102" s="420" t="s">
        <v>2404</v>
      </c>
      <c r="L102" s="430">
        <v>0</v>
      </c>
      <c r="M102" s="446"/>
      <c r="N102" s="430">
        <v>0</v>
      </c>
      <c r="O102" s="430"/>
      <c r="P102" s="430">
        <v>0</v>
      </c>
      <c r="Q102" s="430"/>
      <c r="R102" s="430">
        <v>0</v>
      </c>
      <c r="S102" s="420"/>
      <c r="T102" s="430"/>
      <c r="U102" s="420"/>
      <c r="V102" s="430"/>
      <c r="W102" s="40"/>
      <c r="X102" s="430"/>
      <c r="Y102" s="430"/>
    </row>
    <row r="103" spans="1:25" ht="135" x14ac:dyDescent="0.25">
      <c r="A103" s="564">
        <v>62</v>
      </c>
      <c r="B103" s="564"/>
      <c r="C103" s="564"/>
      <c r="D103" s="754" t="s">
        <v>241</v>
      </c>
      <c r="E103" s="754"/>
      <c r="F103" s="450" t="s">
        <v>221</v>
      </c>
      <c r="G103" s="12" t="s">
        <v>175</v>
      </c>
      <c r="H103" s="12" t="s">
        <v>222</v>
      </c>
      <c r="I103" s="12" t="s">
        <v>202</v>
      </c>
      <c r="J103" s="445">
        <v>0</v>
      </c>
      <c r="K103" s="420"/>
      <c r="L103" s="430">
        <v>0</v>
      </c>
      <c r="M103" s="446"/>
      <c r="N103" s="430">
        <v>0</v>
      </c>
      <c r="O103" s="430"/>
      <c r="P103" s="430">
        <v>0</v>
      </c>
      <c r="Q103" s="430"/>
      <c r="R103" s="430">
        <v>0</v>
      </c>
      <c r="S103" s="430"/>
      <c r="T103" s="430"/>
      <c r="U103" s="430"/>
      <c r="V103" s="430"/>
      <c r="W103" s="40"/>
      <c r="X103" s="430"/>
      <c r="Y103" s="430"/>
    </row>
    <row r="104" spans="1:25" ht="135" x14ac:dyDescent="0.25">
      <c r="A104" s="564">
        <v>63</v>
      </c>
      <c r="B104" s="564"/>
      <c r="C104" s="564"/>
      <c r="D104" s="754" t="s">
        <v>240</v>
      </c>
      <c r="E104" s="754"/>
      <c r="F104" s="450" t="s">
        <v>223</v>
      </c>
      <c r="G104" s="12" t="s">
        <v>224</v>
      </c>
      <c r="H104" s="12" t="s">
        <v>225</v>
      </c>
      <c r="I104" s="12" t="s">
        <v>226</v>
      </c>
      <c r="J104" s="445">
        <v>0</v>
      </c>
      <c r="K104" s="420"/>
      <c r="L104" s="430">
        <v>0</v>
      </c>
      <c r="M104" s="446"/>
      <c r="N104" s="430">
        <v>0</v>
      </c>
      <c r="O104" s="430"/>
      <c r="P104" s="430">
        <v>0</v>
      </c>
      <c r="Q104" s="430"/>
      <c r="R104" s="430">
        <v>0</v>
      </c>
      <c r="S104" s="430"/>
      <c r="T104" s="430"/>
      <c r="U104" s="430"/>
      <c r="V104" s="430"/>
      <c r="W104" s="40"/>
      <c r="X104" s="430"/>
      <c r="Y104" s="430"/>
    </row>
    <row r="105" spans="1:25" ht="165" x14ac:dyDescent="0.25">
      <c r="A105" s="564">
        <v>64</v>
      </c>
      <c r="B105" s="564"/>
      <c r="C105" s="564"/>
      <c r="D105" s="754" t="s">
        <v>239</v>
      </c>
      <c r="E105" s="754"/>
      <c r="F105" s="450" t="s">
        <v>5118</v>
      </c>
      <c r="G105" s="12" t="s">
        <v>4971</v>
      </c>
      <c r="H105" s="12" t="s">
        <v>4972</v>
      </c>
      <c r="I105" s="12" t="s">
        <v>4973</v>
      </c>
      <c r="J105" s="445">
        <v>0</v>
      </c>
      <c r="K105" s="420" t="s">
        <v>2403</v>
      </c>
      <c r="L105" s="430">
        <v>0</v>
      </c>
      <c r="M105" s="446"/>
      <c r="N105" s="430">
        <v>0</v>
      </c>
      <c r="O105" s="430"/>
      <c r="P105" s="430">
        <v>0</v>
      </c>
      <c r="Q105" s="430"/>
      <c r="R105" s="430">
        <v>0</v>
      </c>
      <c r="S105" s="420"/>
      <c r="T105" s="430"/>
      <c r="U105" s="420"/>
      <c r="V105" s="430"/>
      <c r="W105" s="40"/>
      <c r="X105" s="430"/>
      <c r="Y105" s="430"/>
    </row>
    <row r="106" spans="1:25" s="26" customFormat="1" ht="130.5" customHeight="1" x14ac:dyDescent="0.25">
      <c r="A106" s="28"/>
      <c r="B106" s="750" t="s">
        <v>575</v>
      </c>
      <c r="C106" s="28"/>
      <c r="D106" s="28"/>
      <c r="E106" s="28"/>
      <c r="F106" s="901" t="s">
        <v>5030</v>
      </c>
      <c r="G106" s="765"/>
      <c r="H106" s="765"/>
      <c r="I106" s="28"/>
      <c r="J106" s="606">
        <f>AVERAGE(J107,J112,J115,J140)</f>
        <v>22.916666666666668</v>
      </c>
      <c r="K106" s="607"/>
      <c r="L106" s="606">
        <f>AVERAGE(L107,L112,L115,L140)</f>
        <v>22.916666666666668</v>
      </c>
      <c r="M106" s="607"/>
      <c r="N106" s="606">
        <f>AVERAGE(N107,N112,N115,N140)</f>
        <v>22.916666666666668</v>
      </c>
      <c r="O106" s="607"/>
      <c r="P106" s="606">
        <f>AVERAGE(P107,P112,P115,P140)</f>
        <v>29.166666666666668</v>
      </c>
      <c r="Q106" s="607"/>
      <c r="R106" s="606">
        <f>AVERAGE(R107,R112,R115,R140)</f>
        <v>29.166666666666668</v>
      </c>
      <c r="S106" s="607"/>
      <c r="T106" s="606">
        <f>AVERAGE(T107,T112,T115,T140)</f>
        <v>29.166666666666668</v>
      </c>
      <c r="U106" s="607"/>
      <c r="V106" s="606">
        <f>AVERAGE(V107,V112,V115,V140)</f>
        <v>29.166666666666668</v>
      </c>
      <c r="W106" s="44"/>
      <c r="X106" s="606">
        <f>AVERAGE(X107,X112,X115,X140)</f>
        <v>29.166666666666668</v>
      </c>
      <c r="Y106" s="607"/>
    </row>
    <row r="107" spans="1:25" s="26" customFormat="1" ht="144.75" customHeight="1" x14ac:dyDescent="0.25">
      <c r="A107" s="28"/>
      <c r="B107" s="28"/>
      <c r="C107" s="750" t="s">
        <v>576</v>
      </c>
      <c r="D107" s="28"/>
      <c r="E107" s="28"/>
      <c r="F107" s="502" t="s">
        <v>5031</v>
      </c>
      <c r="G107" s="28"/>
      <c r="H107" s="28"/>
      <c r="I107" s="28"/>
      <c r="J107" s="606">
        <f>AVERAGE(J108:J111)</f>
        <v>16.666666666666668</v>
      </c>
      <c r="K107" s="607"/>
      <c r="L107" s="606">
        <f>AVERAGE(L108:L111)</f>
        <v>16.666666666666668</v>
      </c>
      <c r="M107" s="607"/>
      <c r="N107" s="606">
        <f>AVERAGE(N108:N111)</f>
        <v>16.666666666666668</v>
      </c>
      <c r="O107" s="607"/>
      <c r="P107" s="606">
        <f>AVERAGE(P108:P111)</f>
        <v>16.666666666666668</v>
      </c>
      <c r="Q107" s="607"/>
      <c r="R107" s="606">
        <f>AVERAGE(R108:R111)</f>
        <v>16.666666666666668</v>
      </c>
      <c r="S107" s="607"/>
      <c r="T107" s="606">
        <f>AVERAGE(T108:T111)</f>
        <v>16.666666666666668</v>
      </c>
      <c r="U107" s="607"/>
      <c r="V107" s="606">
        <f>AVERAGE(V108:V111)</f>
        <v>16.666666666666668</v>
      </c>
      <c r="W107" s="44"/>
      <c r="X107" s="606">
        <f>AVERAGE(X108:X111)</f>
        <v>16.666666666666668</v>
      </c>
      <c r="Y107" s="607"/>
    </row>
    <row r="108" spans="1:25" ht="45" x14ac:dyDescent="0.25">
      <c r="A108" s="564">
        <v>65</v>
      </c>
      <c r="B108" s="564"/>
      <c r="C108" s="564"/>
      <c r="D108" s="754" t="s">
        <v>244</v>
      </c>
      <c r="E108" s="754"/>
      <c r="F108" s="450" t="s">
        <v>244</v>
      </c>
      <c r="G108" s="12" t="s">
        <v>245</v>
      </c>
      <c r="H108" s="12" t="s">
        <v>246</v>
      </c>
      <c r="I108" s="12" t="s">
        <v>247</v>
      </c>
      <c r="J108" s="441">
        <v>0</v>
      </c>
      <c r="K108" s="416"/>
      <c r="L108" s="422">
        <v>0</v>
      </c>
      <c r="M108" s="440"/>
      <c r="N108" s="422">
        <v>0</v>
      </c>
      <c r="O108" s="422"/>
      <c r="P108" s="422">
        <v>0</v>
      </c>
      <c r="Q108" s="422"/>
      <c r="R108" s="422">
        <v>0</v>
      </c>
      <c r="S108" s="422"/>
      <c r="T108" s="422">
        <v>0</v>
      </c>
      <c r="U108" s="422"/>
      <c r="V108" s="422">
        <v>0</v>
      </c>
      <c r="W108" s="41"/>
      <c r="X108" s="422">
        <v>0</v>
      </c>
      <c r="Y108" s="422"/>
    </row>
    <row r="109" spans="1:25" ht="120" x14ac:dyDescent="0.25">
      <c r="A109" s="564">
        <v>66</v>
      </c>
      <c r="B109" s="564"/>
      <c r="C109" s="564"/>
      <c r="D109" s="754" t="s">
        <v>304</v>
      </c>
      <c r="E109" s="754"/>
      <c r="F109" s="450" t="s">
        <v>5503</v>
      </c>
      <c r="G109" s="12" t="s">
        <v>248</v>
      </c>
      <c r="H109" s="12" t="s">
        <v>249</v>
      </c>
      <c r="I109" s="12" t="s">
        <v>247</v>
      </c>
      <c r="J109" s="441"/>
      <c r="K109" s="416" t="s">
        <v>2397</v>
      </c>
      <c r="L109" s="422"/>
      <c r="M109" s="440"/>
      <c r="N109" s="422"/>
      <c r="O109" s="422"/>
      <c r="P109" s="422"/>
      <c r="Q109" s="422"/>
      <c r="R109" s="422"/>
      <c r="S109" s="422"/>
      <c r="T109" s="422"/>
      <c r="U109" s="422"/>
      <c r="V109" s="422"/>
      <c r="W109" s="41"/>
      <c r="X109" s="422"/>
      <c r="Y109" s="422"/>
    </row>
    <row r="110" spans="1:25" ht="120" x14ac:dyDescent="0.25">
      <c r="A110" s="564">
        <v>67</v>
      </c>
      <c r="B110" s="564"/>
      <c r="C110" s="564"/>
      <c r="D110" s="754" t="s">
        <v>306</v>
      </c>
      <c r="E110" s="754"/>
      <c r="F110" s="450" t="s">
        <v>250</v>
      </c>
      <c r="G110" s="12" t="s">
        <v>248</v>
      </c>
      <c r="H110" s="12" t="s">
        <v>251</v>
      </c>
      <c r="I110" s="12" t="s">
        <v>247</v>
      </c>
      <c r="J110" s="441">
        <v>50</v>
      </c>
      <c r="K110" s="416" t="s">
        <v>2402</v>
      </c>
      <c r="L110" s="422">
        <v>50</v>
      </c>
      <c r="M110" s="440"/>
      <c r="N110" s="422">
        <v>50</v>
      </c>
      <c r="O110" s="422"/>
      <c r="P110" s="422">
        <v>50</v>
      </c>
      <c r="Q110" s="422"/>
      <c r="R110" s="422">
        <v>50</v>
      </c>
      <c r="S110" s="416"/>
      <c r="T110" s="422">
        <v>50</v>
      </c>
      <c r="U110" s="416"/>
      <c r="V110" s="422">
        <v>50</v>
      </c>
      <c r="W110" s="41"/>
      <c r="X110" s="422">
        <v>50</v>
      </c>
      <c r="Y110" s="422"/>
    </row>
    <row r="111" spans="1:25" ht="45" x14ac:dyDescent="0.25">
      <c r="A111" s="564">
        <v>68</v>
      </c>
      <c r="B111" s="564"/>
      <c r="C111" s="564"/>
      <c r="D111" s="754" t="s">
        <v>305</v>
      </c>
      <c r="E111" s="754"/>
      <c r="F111" s="450" t="s">
        <v>252</v>
      </c>
      <c r="G111" s="12" t="s">
        <v>253</v>
      </c>
      <c r="H111" s="12" t="s">
        <v>254</v>
      </c>
      <c r="I111" s="12" t="s">
        <v>255</v>
      </c>
      <c r="J111" s="441">
        <v>0</v>
      </c>
      <c r="K111" s="416"/>
      <c r="L111" s="422">
        <v>0</v>
      </c>
      <c r="M111" s="440"/>
      <c r="N111" s="422">
        <v>0</v>
      </c>
      <c r="O111" s="422"/>
      <c r="P111" s="422">
        <v>0</v>
      </c>
      <c r="Q111" s="422"/>
      <c r="R111" s="422">
        <v>0</v>
      </c>
      <c r="S111" s="422"/>
      <c r="T111" s="422">
        <v>0</v>
      </c>
      <c r="U111" s="422"/>
      <c r="V111" s="422">
        <v>0</v>
      </c>
      <c r="W111" s="41"/>
      <c r="X111" s="422">
        <v>0</v>
      </c>
      <c r="Y111" s="422"/>
    </row>
    <row r="112" spans="1:25" s="26" customFormat="1" ht="91.5" customHeight="1" x14ac:dyDescent="0.25">
      <c r="A112" s="28"/>
      <c r="B112" s="28"/>
      <c r="C112" s="750" t="s">
        <v>577</v>
      </c>
      <c r="D112" s="28"/>
      <c r="E112" s="1024"/>
      <c r="F112" s="766" t="s">
        <v>5032</v>
      </c>
      <c r="G112" s="751"/>
      <c r="H112" s="751"/>
      <c r="I112" s="751"/>
      <c r="J112" s="436">
        <f>AVERAGE(J113,J114)</f>
        <v>75</v>
      </c>
      <c r="K112" s="524"/>
      <c r="L112" s="436">
        <f>AVERAGE(L113,L114)</f>
        <v>75</v>
      </c>
      <c r="M112" s="617"/>
      <c r="N112" s="436">
        <f>AVERAGE(N113,N114)</f>
        <v>75</v>
      </c>
      <c r="O112" s="618"/>
      <c r="P112" s="436">
        <f>AVERAGE(P113,P114)</f>
        <v>100</v>
      </c>
      <c r="Q112" s="618"/>
      <c r="R112" s="436">
        <f>AVERAGE(R113,R114)</f>
        <v>100</v>
      </c>
      <c r="S112" s="618"/>
      <c r="T112" s="436">
        <f>AVERAGE(T113,T114)</f>
        <v>100</v>
      </c>
      <c r="U112" s="618"/>
      <c r="V112" s="436">
        <f>AVERAGE(V113,V114)</f>
        <v>100</v>
      </c>
      <c r="W112" s="44"/>
      <c r="X112" s="436">
        <f>AVERAGE(X113,X114)</f>
        <v>100</v>
      </c>
      <c r="Y112" s="618"/>
    </row>
    <row r="113" spans="1:25" ht="120" x14ac:dyDescent="0.25">
      <c r="A113" s="564">
        <v>69</v>
      </c>
      <c r="B113" s="564"/>
      <c r="C113" s="564"/>
      <c r="D113" s="754" t="s">
        <v>307</v>
      </c>
      <c r="E113" s="754"/>
      <c r="F113" s="450" t="s">
        <v>256</v>
      </c>
      <c r="G113" s="12" t="s">
        <v>257</v>
      </c>
      <c r="H113" s="12" t="s">
        <v>258</v>
      </c>
      <c r="I113" s="12" t="s">
        <v>247</v>
      </c>
      <c r="J113" s="441">
        <v>100</v>
      </c>
      <c r="K113" s="416"/>
      <c r="L113" s="422">
        <v>100</v>
      </c>
      <c r="M113" s="440"/>
      <c r="N113" s="422">
        <v>100</v>
      </c>
      <c r="O113" s="422"/>
      <c r="P113" s="422">
        <v>100</v>
      </c>
      <c r="Q113" s="422"/>
      <c r="R113" s="422">
        <v>100</v>
      </c>
      <c r="S113" s="422"/>
      <c r="T113" s="422">
        <v>100</v>
      </c>
      <c r="U113" s="422"/>
      <c r="V113" s="422">
        <v>100</v>
      </c>
      <c r="W113" s="41"/>
      <c r="X113" s="422">
        <v>100</v>
      </c>
      <c r="Y113" s="422"/>
    </row>
    <row r="114" spans="1:25" ht="165" x14ac:dyDescent="0.25">
      <c r="A114" s="564">
        <v>70</v>
      </c>
      <c r="B114" s="564"/>
      <c r="C114" s="564"/>
      <c r="D114" s="754" t="s">
        <v>308</v>
      </c>
      <c r="E114" s="754"/>
      <c r="F114" s="450" t="s">
        <v>259</v>
      </c>
      <c r="G114" s="12" t="s">
        <v>260</v>
      </c>
      <c r="H114" s="12" t="s">
        <v>261</v>
      </c>
      <c r="I114" s="12" t="s">
        <v>262</v>
      </c>
      <c r="J114" s="441">
        <v>50</v>
      </c>
      <c r="K114" s="416" t="s">
        <v>2401</v>
      </c>
      <c r="L114" s="422">
        <v>50</v>
      </c>
      <c r="M114" s="440"/>
      <c r="N114" s="422">
        <v>50</v>
      </c>
      <c r="O114" s="416" t="s">
        <v>2401</v>
      </c>
      <c r="P114" s="422">
        <v>100</v>
      </c>
      <c r="Q114" s="422"/>
      <c r="R114" s="422">
        <v>100</v>
      </c>
      <c r="S114" s="422"/>
      <c r="T114" s="422">
        <v>100</v>
      </c>
      <c r="U114" s="422"/>
      <c r="V114" s="422">
        <v>100</v>
      </c>
      <c r="W114" s="41"/>
      <c r="X114" s="422">
        <v>100</v>
      </c>
      <c r="Y114" s="422"/>
    </row>
    <row r="115" spans="1:25" s="26" customFormat="1" ht="72" customHeight="1" x14ac:dyDescent="0.25">
      <c r="A115" s="28"/>
      <c r="B115" s="28"/>
      <c r="C115" s="750" t="s">
        <v>578</v>
      </c>
      <c r="D115" s="28"/>
      <c r="E115" s="1023"/>
      <c r="F115" s="762" t="s">
        <v>530</v>
      </c>
      <c r="G115" s="751"/>
      <c r="H115" s="751"/>
      <c r="I115" s="751"/>
      <c r="J115" s="616">
        <f>AVERAGE(J116,J122,J128,J134)</f>
        <v>0</v>
      </c>
      <c r="K115" s="524"/>
      <c r="L115" s="616">
        <f>AVERAGE(L116,L122,L128,L134)</f>
        <v>0</v>
      </c>
      <c r="M115" s="617"/>
      <c r="N115" s="616">
        <f>AVERAGE(N116,N122,N128,N134)</f>
        <v>0</v>
      </c>
      <c r="O115" s="618"/>
      <c r="P115" s="616">
        <f>AVERAGE(P116,P122,P128,P134)</f>
        <v>0</v>
      </c>
      <c r="Q115" s="618"/>
      <c r="R115" s="616">
        <f>AVERAGE(R116,R122,R128,R134)</f>
        <v>0</v>
      </c>
      <c r="S115" s="618"/>
      <c r="T115" s="616">
        <f>AVERAGE(T116,T122,T128,T134)</f>
        <v>0</v>
      </c>
      <c r="U115" s="618"/>
      <c r="V115" s="616">
        <f>AVERAGE(V116,V122,V128,V134)</f>
        <v>0</v>
      </c>
      <c r="W115" s="44"/>
      <c r="X115" s="616">
        <f>AVERAGE(X116,X122,X128,X134)</f>
        <v>0</v>
      </c>
      <c r="Y115" s="618"/>
    </row>
    <row r="116" spans="1:25" s="52" customFormat="1" ht="72" customHeight="1" x14ac:dyDescent="0.25">
      <c r="A116" s="31">
        <v>71</v>
      </c>
      <c r="B116" s="31"/>
      <c r="C116" s="758"/>
      <c r="D116" s="763" t="s">
        <v>646</v>
      </c>
      <c r="E116" s="763"/>
      <c r="F116" s="764" t="s">
        <v>646</v>
      </c>
      <c r="G116" s="30"/>
      <c r="H116" s="30"/>
      <c r="I116" s="30"/>
      <c r="J116" s="613">
        <f>AVERAGE(J117:J121)</f>
        <v>0</v>
      </c>
      <c r="K116" s="520"/>
      <c r="L116" s="613">
        <f>AVERAGE(L117:L121)</f>
        <v>0</v>
      </c>
      <c r="M116" s="614"/>
      <c r="N116" s="613">
        <f>AVERAGE(N117:N121)</f>
        <v>0</v>
      </c>
      <c r="O116" s="615"/>
      <c r="P116" s="613">
        <f>AVERAGE(P117:P121)</f>
        <v>0</v>
      </c>
      <c r="Q116" s="615"/>
      <c r="R116" s="613">
        <f>AVERAGE(R117:R121)</f>
        <v>0</v>
      </c>
      <c r="S116" s="615"/>
      <c r="T116" s="613">
        <f>AVERAGE(T117:T121)</f>
        <v>0</v>
      </c>
      <c r="U116" s="615"/>
      <c r="V116" s="613">
        <f>AVERAGE(V117:V121)</f>
        <v>0</v>
      </c>
      <c r="W116" s="43"/>
      <c r="X116" s="613">
        <f>AVERAGE(X117:X121)</f>
        <v>0</v>
      </c>
      <c r="Y116" s="615"/>
    </row>
    <row r="117" spans="1:25" ht="180" x14ac:dyDescent="0.25">
      <c r="A117" s="564" t="s">
        <v>5033</v>
      </c>
      <c r="B117" s="564"/>
      <c r="C117" s="564"/>
      <c r="D117" s="564"/>
      <c r="E117" s="754" t="s">
        <v>6991</v>
      </c>
      <c r="F117" s="450" t="s">
        <v>263</v>
      </c>
      <c r="G117" s="12" t="s">
        <v>5034</v>
      </c>
      <c r="H117" s="12" t="s">
        <v>5035</v>
      </c>
      <c r="I117" s="12" t="s">
        <v>5036</v>
      </c>
      <c r="J117" s="441">
        <v>0</v>
      </c>
      <c r="K117" s="416"/>
      <c r="L117" s="422">
        <v>0</v>
      </c>
      <c r="M117" s="440"/>
      <c r="N117" s="422">
        <v>0</v>
      </c>
      <c r="O117" s="422"/>
      <c r="P117" s="422">
        <v>0</v>
      </c>
      <c r="Q117" s="422"/>
      <c r="R117" s="422">
        <v>0</v>
      </c>
      <c r="S117" s="422"/>
      <c r="T117" s="422">
        <v>0</v>
      </c>
      <c r="U117" s="422"/>
      <c r="V117" s="422">
        <v>0</v>
      </c>
      <c r="W117" s="41"/>
      <c r="X117" s="422">
        <v>0</v>
      </c>
      <c r="Y117" s="422"/>
    </row>
    <row r="118" spans="1:25" ht="210" x14ac:dyDescent="0.25">
      <c r="A118" s="564" t="s">
        <v>5037</v>
      </c>
      <c r="B118" s="564"/>
      <c r="C118" s="564"/>
      <c r="D118" s="564"/>
      <c r="E118" s="754" t="s">
        <v>6990</v>
      </c>
      <c r="F118" s="450" t="s">
        <v>264</v>
      </c>
      <c r="G118" s="12" t="s">
        <v>265</v>
      </c>
      <c r="H118" s="12" t="s">
        <v>266</v>
      </c>
      <c r="I118" s="12" t="s">
        <v>267</v>
      </c>
      <c r="J118" s="441"/>
      <c r="K118" s="416"/>
      <c r="L118" s="422"/>
      <c r="M118" s="440"/>
      <c r="N118" s="422"/>
      <c r="O118" s="422"/>
      <c r="P118" s="422"/>
      <c r="Q118" s="422"/>
      <c r="R118" s="422"/>
      <c r="S118" s="422"/>
      <c r="T118" s="422"/>
      <c r="U118" s="422"/>
      <c r="V118" s="422"/>
      <c r="W118" s="41"/>
      <c r="X118" s="422"/>
      <c r="Y118" s="422"/>
    </row>
    <row r="119" spans="1:25" ht="45" x14ac:dyDescent="0.25">
      <c r="A119" s="564" t="s">
        <v>5038</v>
      </c>
      <c r="B119" s="564"/>
      <c r="C119" s="564"/>
      <c r="D119" s="564"/>
      <c r="E119" s="754" t="s">
        <v>6992</v>
      </c>
      <c r="F119" s="450" t="s">
        <v>268</v>
      </c>
      <c r="G119" s="12" t="s">
        <v>269</v>
      </c>
      <c r="H119" s="12" t="s">
        <v>270</v>
      </c>
      <c r="I119" s="12" t="s">
        <v>271</v>
      </c>
      <c r="J119" s="441"/>
      <c r="K119" s="416"/>
      <c r="L119" s="422"/>
      <c r="M119" s="440"/>
      <c r="N119" s="422"/>
      <c r="O119" s="422"/>
      <c r="P119" s="422"/>
      <c r="Q119" s="422"/>
      <c r="R119" s="422"/>
      <c r="S119" s="422"/>
      <c r="T119" s="422"/>
      <c r="U119" s="422"/>
      <c r="V119" s="422"/>
      <c r="W119" s="41"/>
      <c r="X119" s="422"/>
      <c r="Y119" s="422"/>
    </row>
    <row r="120" spans="1:25" ht="165" x14ac:dyDescent="0.25">
      <c r="A120" s="564" t="s">
        <v>5039</v>
      </c>
      <c r="B120" s="564"/>
      <c r="C120" s="564"/>
      <c r="D120" s="564"/>
      <c r="E120" s="754" t="s">
        <v>6993</v>
      </c>
      <c r="F120" s="450" t="s">
        <v>272</v>
      </c>
      <c r="G120" s="12" t="s">
        <v>273</v>
      </c>
      <c r="H120" s="12" t="s">
        <v>274</v>
      </c>
      <c r="I120" s="12" t="s">
        <v>275</v>
      </c>
      <c r="J120" s="441"/>
      <c r="K120" s="416"/>
      <c r="L120" s="422"/>
      <c r="M120" s="440"/>
      <c r="N120" s="422"/>
      <c r="O120" s="422"/>
      <c r="P120" s="422"/>
      <c r="Q120" s="422"/>
      <c r="R120" s="422"/>
      <c r="S120" s="422"/>
      <c r="T120" s="422"/>
      <c r="U120" s="422"/>
      <c r="V120" s="422"/>
      <c r="W120" s="41"/>
      <c r="X120" s="422"/>
      <c r="Y120" s="422"/>
    </row>
    <row r="121" spans="1:25" ht="120" x14ac:dyDescent="0.25">
      <c r="A121" s="564" t="s">
        <v>5040</v>
      </c>
      <c r="B121" s="564"/>
      <c r="C121" s="564"/>
      <c r="D121" s="564"/>
      <c r="E121" s="754" t="s">
        <v>6994</v>
      </c>
      <c r="F121" s="450" t="s">
        <v>276</v>
      </c>
      <c r="G121" s="12" t="s">
        <v>277</v>
      </c>
      <c r="H121" s="12" t="s">
        <v>278</v>
      </c>
      <c r="I121" s="12" t="s">
        <v>5119</v>
      </c>
      <c r="J121" s="441"/>
      <c r="K121" s="416"/>
      <c r="L121" s="422"/>
      <c r="M121" s="440"/>
      <c r="N121" s="422"/>
      <c r="O121" s="422"/>
      <c r="P121" s="422"/>
      <c r="Q121" s="422"/>
      <c r="R121" s="422"/>
      <c r="S121" s="422"/>
      <c r="T121" s="422"/>
      <c r="U121" s="422"/>
      <c r="V121" s="422"/>
      <c r="W121" s="41"/>
      <c r="X121" s="422"/>
      <c r="Y121" s="422"/>
    </row>
    <row r="122" spans="1:25" s="52" customFormat="1" ht="69" x14ac:dyDescent="0.25">
      <c r="A122" s="31">
        <v>72</v>
      </c>
      <c r="B122" s="31"/>
      <c r="C122" s="31"/>
      <c r="D122" s="763" t="s">
        <v>6995</v>
      </c>
      <c r="E122" s="763"/>
      <c r="F122" s="517" t="s">
        <v>647</v>
      </c>
      <c r="G122" s="30"/>
      <c r="H122" s="30"/>
      <c r="I122" s="30"/>
      <c r="J122" s="613"/>
      <c r="K122" s="520"/>
      <c r="L122" s="615"/>
      <c r="M122" s="614"/>
      <c r="N122" s="615"/>
      <c r="O122" s="615"/>
      <c r="P122" s="615"/>
      <c r="Q122" s="615"/>
      <c r="R122" s="615"/>
      <c r="S122" s="615"/>
      <c r="T122" s="615"/>
      <c r="U122" s="615"/>
      <c r="V122" s="615"/>
      <c r="W122" s="43"/>
      <c r="X122" s="615"/>
      <c r="Y122" s="615"/>
    </row>
    <row r="123" spans="1:25" ht="90" x14ac:dyDescent="0.25">
      <c r="A123" s="564" t="s">
        <v>579</v>
      </c>
      <c r="B123" s="564"/>
      <c r="C123" s="564"/>
      <c r="D123" s="564"/>
      <c r="E123" s="754" t="s">
        <v>6991</v>
      </c>
      <c r="F123" s="450" t="s">
        <v>279</v>
      </c>
      <c r="G123" s="12" t="s">
        <v>5041</v>
      </c>
      <c r="H123" s="12" t="s">
        <v>5042</v>
      </c>
      <c r="I123" s="12" t="s">
        <v>5043</v>
      </c>
      <c r="J123" s="441"/>
      <c r="K123" s="416"/>
      <c r="L123" s="422"/>
      <c r="M123" s="440"/>
      <c r="N123" s="422"/>
      <c r="O123" s="422"/>
      <c r="P123" s="422"/>
      <c r="Q123" s="422"/>
      <c r="R123" s="422"/>
      <c r="S123" s="422"/>
      <c r="T123" s="422"/>
      <c r="U123" s="422"/>
      <c r="V123" s="422"/>
      <c r="W123" s="41"/>
      <c r="X123" s="422"/>
      <c r="Y123" s="422"/>
    </row>
    <row r="124" spans="1:25" ht="105" x14ac:dyDescent="0.25">
      <c r="A124" s="564" t="s">
        <v>580</v>
      </c>
      <c r="B124" s="564"/>
      <c r="C124" s="564"/>
      <c r="D124" s="564"/>
      <c r="E124" s="754" t="s">
        <v>6990</v>
      </c>
      <c r="F124" s="450" t="s">
        <v>280</v>
      </c>
      <c r="G124" s="12" t="s">
        <v>281</v>
      </c>
      <c r="H124" s="12" t="s">
        <v>282</v>
      </c>
      <c r="I124" s="12" t="s">
        <v>267</v>
      </c>
      <c r="J124" s="441"/>
      <c r="K124" s="416"/>
      <c r="L124" s="422"/>
      <c r="M124" s="440"/>
      <c r="N124" s="422"/>
      <c r="O124" s="422"/>
      <c r="P124" s="422"/>
      <c r="Q124" s="422"/>
      <c r="R124" s="422"/>
      <c r="S124" s="422"/>
      <c r="T124" s="422"/>
      <c r="U124" s="422"/>
      <c r="V124" s="422"/>
      <c r="W124" s="41"/>
      <c r="X124" s="422"/>
      <c r="Y124" s="422"/>
    </row>
    <row r="125" spans="1:25" ht="45" x14ac:dyDescent="0.25">
      <c r="A125" s="564" t="s">
        <v>581</v>
      </c>
      <c r="B125" s="564"/>
      <c r="C125" s="564"/>
      <c r="D125" s="564"/>
      <c r="E125" s="754" t="s">
        <v>6992</v>
      </c>
      <c r="F125" s="450" t="s">
        <v>283</v>
      </c>
      <c r="G125" s="12" t="s">
        <v>269</v>
      </c>
      <c r="H125" s="12" t="s">
        <v>270</v>
      </c>
      <c r="I125" s="12" t="s">
        <v>271</v>
      </c>
      <c r="J125" s="441"/>
      <c r="K125" s="416"/>
      <c r="L125" s="422"/>
      <c r="M125" s="440"/>
      <c r="N125" s="422"/>
      <c r="O125" s="422"/>
      <c r="P125" s="422"/>
      <c r="Q125" s="422"/>
      <c r="R125" s="422"/>
      <c r="S125" s="422"/>
      <c r="T125" s="422"/>
      <c r="U125" s="422"/>
      <c r="V125" s="422"/>
      <c r="W125" s="41"/>
      <c r="X125" s="422"/>
      <c r="Y125" s="422"/>
    </row>
    <row r="126" spans="1:25" ht="165" x14ac:dyDescent="0.25">
      <c r="A126" s="564" t="s">
        <v>582</v>
      </c>
      <c r="B126" s="564"/>
      <c r="C126" s="564"/>
      <c r="D126" s="564"/>
      <c r="E126" s="754" t="s">
        <v>6993</v>
      </c>
      <c r="F126" s="450" t="s">
        <v>272</v>
      </c>
      <c r="G126" s="12" t="s">
        <v>273</v>
      </c>
      <c r="H126" s="12" t="s">
        <v>274</v>
      </c>
      <c r="I126" s="12" t="s">
        <v>275</v>
      </c>
      <c r="J126" s="441"/>
      <c r="K126" s="416"/>
      <c r="L126" s="422"/>
      <c r="M126" s="440"/>
      <c r="N126" s="422"/>
      <c r="O126" s="422"/>
      <c r="P126" s="422"/>
      <c r="Q126" s="422"/>
      <c r="R126" s="422"/>
      <c r="S126" s="422"/>
      <c r="T126" s="422"/>
      <c r="U126" s="422"/>
      <c r="V126" s="422"/>
      <c r="W126" s="41"/>
      <c r="X126" s="422"/>
      <c r="Y126" s="422"/>
    </row>
    <row r="127" spans="1:25" ht="120" x14ac:dyDescent="0.25">
      <c r="A127" s="564" t="s">
        <v>583</v>
      </c>
      <c r="B127" s="564"/>
      <c r="C127" s="564"/>
      <c r="D127" s="564"/>
      <c r="E127" s="754" t="s">
        <v>6994</v>
      </c>
      <c r="F127" s="450" t="s">
        <v>276</v>
      </c>
      <c r="G127" s="12" t="s">
        <v>277</v>
      </c>
      <c r="H127" s="12" t="s">
        <v>278</v>
      </c>
      <c r="I127" s="12" t="s">
        <v>5119</v>
      </c>
      <c r="J127" s="441"/>
      <c r="K127" s="416"/>
      <c r="L127" s="422"/>
      <c r="M127" s="440"/>
      <c r="N127" s="422"/>
      <c r="O127" s="422"/>
      <c r="P127" s="422"/>
      <c r="Q127" s="422"/>
      <c r="R127" s="422"/>
      <c r="S127" s="422"/>
      <c r="T127" s="422"/>
      <c r="U127" s="422"/>
      <c r="V127" s="422"/>
      <c r="W127" s="41"/>
      <c r="X127" s="422"/>
      <c r="Y127" s="422"/>
    </row>
    <row r="128" spans="1:25" s="52" customFormat="1" ht="51.75" x14ac:dyDescent="0.25">
      <c r="A128" s="31">
        <v>73</v>
      </c>
      <c r="B128" s="31"/>
      <c r="C128" s="31"/>
      <c r="D128" s="763" t="s">
        <v>6996</v>
      </c>
      <c r="E128" s="763"/>
      <c r="F128" s="517" t="s">
        <v>648</v>
      </c>
      <c r="G128" s="30"/>
      <c r="H128" s="30"/>
      <c r="I128" s="30"/>
      <c r="J128" s="613">
        <f>AVERAGE(J129:J133)</f>
        <v>0</v>
      </c>
      <c r="K128" s="520"/>
      <c r="L128" s="613">
        <f>AVERAGE(L129:L133)</f>
        <v>0</v>
      </c>
      <c r="M128" s="614"/>
      <c r="N128" s="613">
        <f>AVERAGE(N129:N133)</f>
        <v>0</v>
      </c>
      <c r="O128" s="615"/>
      <c r="P128" s="613">
        <f>AVERAGE(P129:P133)</f>
        <v>0</v>
      </c>
      <c r="Q128" s="615"/>
      <c r="R128" s="613">
        <f>AVERAGE(R129:R133)</f>
        <v>0</v>
      </c>
      <c r="S128" s="615"/>
      <c r="T128" s="613">
        <f>AVERAGE(T129:T133)</f>
        <v>0</v>
      </c>
      <c r="U128" s="615"/>
      <c r="V128" s="613">
        <f>AVERAGE(V129:V133)</f>
        <v>0</v>
      </c>
      <c r="W128" s="43"/>
      <c r="X128" s="613">
        <f>AVERAGE(X129:X133)</f>
        <v>0</v>
      </c>
      <c r="Y128" s="615"/>
    </row>
    <row r="129" spans="1:25" ht="75" x14ac:dyDescent="0.25">
      <c r="A129" s="564" t="s">
        <v>584</v>
      </c>
      <c r="B129" s="564"/>
      <c r="C129" s="564"/>
      <c r="D129" s="564"/>
      <c r="E129" s="754" t="s">
        <v>6991</v>
      </c>
      <c r="F129" s="450" t="s">
        <v>284</v>
      </c>
      <c r="G129" s="12" t="s">
        <v>5044</v>
      </c>
      <c r="H129" s="12" t="s">
        <v>5045</v>
      </c>
      <c r="I129" s="12" t="s">
        <v>5046</v>
      </c>
      <c r="J129" s="441">
        <v>0</v>
      </c>
      <c r="K129" s="416" t="s">
        <v>2400</v>
      </c>
      <c r="L129" s="422">
        <v>0</v>
      </c>
      <c r="M129" s="440"/>
      <c r="N129" s="422">
        <v>0</v>
      </c>
      <c r="O129" s="422"/>
      <c r="P129" s="422">
        <v>0</v>
      </c>
      <c r="Q129" s="422"/>
      <c r="R129" s="422">
        <v>0</v>
      </c>
      <c r="S129" s="422"/>
      <c r="T129" s="422">
        <v>0</v>
      </c>
      <c r="U129" s="422"/>
      <c r="V129" s="422">
        <v>0</v>
      </c>
      <c r="W129" s="41"/>
      <c r="X129" s="422">
        <v>0</v>
      </c>
      <c r="Y129" s="422"/>
    </row>
    <row r="130" spans="1:25" ht="105" x14ac:dyDescent="0.25">
      <c r="A130" s="564" t="s">
        <v>585</v>
      </c>
      <c r="B130" s="564"/>
      <c r="C130" s="564"/>
      <c r="D130" s="564"/>
      <c r="E130" s="754" t="s">
        <v>6990</v>
      </c>
      <c r="F130" s="450" t="s">
        <v>287</v>
      </c>
      <c r="G130" s="12" t="s">
        <v>265</v>
      </c>
      <c r="H130" s="12" t="s">
        <v>282</v>
      </c>
      <c r="I130" s="12" t="s">
        <v>288</v>
      </c>
      <c r="J130" s="441"/>
      <c r="K130" s="416"/>
      <c r="L130" s="422"/>
      <c r="M130" s="440"/>
      <c r="N130" s="422"/>
      <c r="O130" s="422"/>
      <c r="P130" s="422"/>
      <c r="Q130" s="422"/>
      <c r="R130" s="422"/>
      <c r="S130" s="422"/>
      <c r="T130" s="422"/>
      <c r="U130" s="422"/>
      <c r="V130" s="422"/>
      <c r="W130" s="41"/>
      <c r="X130" s="422"/>
      <c r="Y130" s="422"/>
    </row>
    <row r="131" spans="1:25" ht="45" x14ac:dyDescent="0.25">
      <c r="A131" s="564" t="s">
        <v>586</v>
      </c>
      <c r="B131" s="564"/>
      <c r="C131" s="564"/>
      <c r="D131" s="564"/>
      <c r="E131" s="754" t="s">
        <v>6992</v>
      </c>
      <c r="F131" s="450" t="s">
        <v>268</v>
      </c>
      <c r="G131" s="12" t="s">
        <v>269</v>
      </c>
      <c r="H131" s="12" t="s">
        <v>270</v>
      </c>
      <c r="I131" s="12" t="s">
        <v>271</v>
      </c>
      <c r="J131" s="441"/>
      <c r="K131" s="416"/>
      <c r="L131" s="422"/>
      <c r="M131" s="440"/>
      <c r="N131" s="422"/>
      <c r="O131" s="422"/>
      <c r="P131" s="422"/>
      <c r="Q131" s="422"/>
      <c r="R131" s="422"/>
      <c r="S131" s="422"/>
      <c r="T131" s="422"/>
      <c r="U131" s="422"/>
      <c r="V131" s="422"/>
      <c r="W131" s="41"/>
      <c r="X131" s="422"/>
      <c r="Y131" s="422"/>
    </row>
    <row r="132" spans="1:25" ht="165" x14ac:dyDescent="0.25">
      <c r="A132" s="564" t="s">
        <v>587</v>
      </c>
      <c r="B132" s="564"/>
      <c r="C132" s="564"/>
      <c r="D132" s="564"/>
      <c r="E132" s="754" t="s">
        <v>6993</v>
      </c>
      <c r="F132" s="450" t="s">
        <v>1569</v>
      </c>
      <c r="G132" s="12" t="s">
        <v>273</v>
      </c>
      <c r="H132" s="12" t="s">
        <v>274</v>
      </c>
      <c r="I132" s="12" t="s">
        <v>275</v>
      </c>
      <c r="J132" s="441"/>
      <c r="K132" s="416"/>
      <c r="L132" s="422"/>
      <c r="M132" s="440"/>
      <c r="N132" s="422"/>
      <c r="O132" s="422"/>
      <c r="P132" s="422"/>
      <c r="Q132" s="422"/>
      <c r="R132" s="422"/>
      <c r="S132" s="422"/>
      <c r="T132" s="422"/>
      <c r="U132" s="422"/>
      <c r="V132" s="422"/>
      <c r="W132" s="41"/>
      <c r="X132" s="422"/>
      <c r="Y132" s="422"/>
    </row>
    <row r="133" spans="1:25" ht="120" x14ac:dyDescent="0.25">
      <c r="A133" s="564" t="s">
        <v>588</v>
      </c>
      <c r="B133" s="564"/>
      <c r="C133" s="564"/>
      <c r="D133" s="564"/>
      <c r="E133" s="754" t="s">
        <v>6994</v>
      </c>
      <c r="F133" s="450" t="s">
        <v>276</v>
      </c>
      <c r="G133" s="12" t="s">
        <v>277</v>
      </c>
      <c r="H133" s="12" t="s">
        <v>278</v>
      </c>
      <c r="I133" s="12" t="s">
        <v>5119</v>
      </c>
      <c r="J133" s="441"/>
      <c r="K133" s="416"/>
      <c r="L133" s="422"/>
      <c r="M133" s="440"/>
      <c r="N133" s="422"/>
      <c r="O133" s="422"/>
      <c r="P133" s="422"/>
      <c r="Q133" s="422"/>
      <c r="R133" s="422"/>
      <c r="S133" s="422"/>
      <c r="T133" s="422"/>
      <c r="U133" s="422"/>
      <c r="V133" s="422"/>
      <c r="W133" s="41"/>
      <c r="X133" s="422"/>
      <c r="Y133" s="422"/>
    </row>
    <row r="134" spans="1:25" s="52" customFormat="1" ht="51.75" x14ac:dyDescent="0.25">
      <c r="A134" s="31">
        <v>74</v>
      </c>
      <c r="B134" s="31"/>
      <c r="C134" s="31"/>
      <c r="D134" s="763" t="s">
        <v>6997</v>
      </c>
      <c r="E134" s="763"/>
      <c r="F134" s="517" t="s">
        <v>649</v>
      </c>
      <c r="G134" s="30"/>
      <c r="H134" s="30"/>
      <c r="I134" s="30"/>
      <c r="J134" s="613">
        <f>AVERAGE(J135:J139)</f>
        <v>0</v>
      </c>
      <c r="K134" s="520"/>
      <c r="L134" s="613">
        <f>AVERAGE(L135:L139)</f>
        <v>0</v>
      </c>
      <c r="M134" s="614"/>
      <c r="N134" s="613">
        <f>AVERAGE(N135:N139)</f>
        <v>0</v>
      </c>
      <c r="O134" s="615"/>
      <c r="P134" s="613">
        <f>AVERAGE(P135:P139)</f>
        <v>0</v>
      </c>
      <c r="Q134" s="615"/>
      <c r="R134" s="613">
        <f>AVERAGE(R135:R139)</f>
        <v>0</v>
      </c>
      <c r="S134" s="615"/>
      <c r="T134" s="613">
        <f>AVERAGE(T135:T139)</f>
        <v>0</v>
      </c>
      <c r="U134" s="615"/>
      <c r="V134" s="613">
        <f>AVERAGE(V135:V139)</f>
        <v>0</v>
      </c>
      <c r="W134" s="43"/>
      <c r="X134" s="613">
        <f>AVERAGE(X135:X139)</f>
        <v>0</v>
      </c>
      <c r="Y134" s="615"/>
    </row>
    <row r="135" spans="1:25" ht="60" x14ac:dyDescent="0.25">
      <c r="A135" s="564" t="s">
        <v>589</v>
      </c>
      <c r="B135" s="564"/>
      <c r="C135" s="564"/>
      <c r="D135" s="564"/>
      <c r="E135" s="754" t="s">
        <v>6991</v>
      </c>
      <c r="F135" s="450" t="s">
        <v>289</v>
      </c>
      <c r="G135" s="12" t="s">
        <v>285</v>
      </c>
      <c r="H135" s="12" t="s">
        <v>286</v>
      </c>
      <c r="I135" s="12" t="s">
        <v>5047</v>
      </c>
      <c r="J135" s="441">
        <v>0</v>
      </c>
      <c r="K135" s="416"/>
      <c r="L135" s="422">
        <v>0</v>
      </c>
      <c r="M135" s="440"/>
      <c r="N135" s="422">
        <v>0</v>
      </c>
      <c r="O135" s="422"/>
      <c r="P135" s="422">
        <v>0</v>
      </c>
      <c r="Q135" s="422"/>
      <c r="R135" s="422">
        <v>0</v>
      </c>
      <c r="S135" s="422"/>
      <c r="T135" s="422">
        <v>0</v>
      </c>
      <c r="U135" s="422"/>
      <c r="V135" s="422">
        <v>0</v>
      </c>
      <c r="W135" s="297"/>
      <c r="X135" s="422">
        <v>0</v>
      </c>
      <c r="Y135" s="422"/>
    </row>
    <row r="136" spans="1:25" ht="105" x14ac:dyDescent="0.25">
      <c r="A136" s="564" t="s">
        <v>590</v>
      </c>
      <c r="B136" s="564"/>
      <c r="C136" s="564"/>
      <c r="D136" s="564"/>
      <c r="E136" s="754" t="s">
        <v>6990</v>
      </c>
      <c r="F136" s="450" t="s">
        <v>290</v>
      </c>
      <c r="G136" s="12" t="s">
        <v>265</v>
      </c>
      <c r="H136" s="12" t="s">
        <v>291</v>
      </c>
      <c r="I136" s="12" t="s">
        <v>267</v>
      </c>
      <c r="J136" s="441"/>
      <c r="K136" s="539"/>
      <c r="L136" s="422"/>
      <c r="M136" s="440"/>
      <c r="N136" s="422"/>
      <c r="O136" s="422"/>
      <c r="P136" s="422"/>
      <c r="Q136" s="422"/>
      <c r="R136" s="422"/>
      <c r="S136" s="422"/>
      <c r="T136" s="422"/>
      <c r="U136" s="422"/>
      <c r="V136" s="422"/>
      <c r="W136" s="41"/>
      <c r="X136" s="422"/>
      <c r="Y136" s="422"/>
    </row>
    <row r="137" spans="1:25" ht="45" x14ac:dyDescent="0.25">
      <c r="A137" s="564" t="s">
        <v>591</v>
      </c>
      <c r="B137" s="564"/>
      <c r="C137" s="564"/>
      <c r="D137" s="564"/>
      <c r="E137" s="754" t="s">
        <v>6992</v>
      </c>
      <c r="F137" s="450" t="s">
        <v>268</v>
      </c>
      <c r="G137" s="12" t="s">
        <v>269</v>
      </c>
      <c r="H137" s="12" t="s">
        <v>270</v>
      </c>
      <c r="I137" s="12" t="s">
        <v>271</v>
      </c>
      <c r="J137" s="441"/>
      <c r="K137" s="421"/>
      <c r="L137" s="422"/>
      <c r="M137" s="440"/>
      <c r="N137" s="422"/>
      <c r="O137" s="422"/>
      <c r="P137" s="422"/>
      <c r="Q137" s="422"/>
      <c r="R137" s="422"/>
      <c r="S137" s="422"/>
      <c r="T137" s="422"/>
      <c r="U137" s="422"/>
      <c r="V137" s="422"/>
      <c r="W137" s="41"/>
      <c r="X137" s="422"/>
      <c r="Y137" s="422"/>
    </row>
    <row r="138" spans="1:25" ht="165" x14ac:dyDescent="0.25">
      <c r="A138" s="564" t="s">
        <v>592</v>
      </c>
      <c r="B138" s="564"/>
      <c r="C138" s="564"/>
      <c r="D138" s="564"/>
      <c r="E138" s="754" t="s">
        <v>6993</v>
      </c>
      <c r="F138" s="450" t="s">
        <v>272</v>
      </c>
      <c r="G138" s="12" t="s">
        <v>273</v>
      </c>
      <c r="H138" s="12" t="s">
        <v>274</v>
      </c>
      <c r="I138" s="12" t="s">
        <v>275</v>
      </c>
      <c r="J138" s="441"/>
      <c r="K138" s="416"/>
      <c r="L138" s="422"/>
      <c r="M138" s="440"/>
      <c r="N138" s="422"/>
      <c r="O138" s="422"/>
      <c r="P138" s="422"/>
      <c r="Q138" s="422"/>
      <c r="R138" s="422"/>
      <c r="S138" s="422"/>
      <c r="T138" s="422"/>
      <c r="U138" s="422"/>
      <c r="V138" s="422"/>
      <c r="W138" s="41"/>
      <c r="X138" s="422"/>
      <c r="Y138" s="422"/>
    </row>
    <row r="139" spans="1:25" ht="120" x14ac:dyDescent="0.25">
      <c r="A139" s="564" t="s">
        <v>593</v>
      </c>
      <c r="B139" s="564"/>
      <c r="C139" s="564"/>
      <c r="D139" s="564"/>
      <c r="E139" s="754" t="s">
        <v>6994</v>
      </c>
      <c r="F139" s="450" t="s">
        <v>276</v>
      </c>
      <c r="G139" s="12" t="s">
        <v>277</v>
      </c>
      <c r="H139" s="12" t="s">
        <v>278</v>
      </c>
      <c r="I139" s="12" t="s">
        <v>5119</v>
      </c>
      <c r="J139" s="441"/>
      <c r="K139" s="416"/>
      <c r="L139" s="422"/>
      <c r="M139" s="440"/>
      <c r="N139" s="422"/>
      <c r="O139" s="422"/>
      <c r="P139" s="422"/>
      <c r="Q139" s="422"/>
      <c r="R139" s="422"/>
      <c r="S139" s="422"/>
      <c r="T139" s="422"/>
      <c r="U139" s="422"/>
      <c r="V139" s="422"/>
      <c r="W139" s="41"/>
      <c r="X139" s="422"/>
      <c r="Y139" s="422"/>
    </row>
    <row r="140" spans="1:25" s="26" customFormat="1" ht="138" customHeight="1" x14ac:dyDescent="0.25">
      <c r="A140" s="28"/>
      <c r="B140" s="28"/>
      <c r="C140" s="750" t="s">
        <v>594</v>
      </c>
      <c r="D140" s="28"/>
      <c r="E140" s="1023"/>
      <c r="F140" s="762" t="s">
        <v>531</v>
      </c>
      <c r="G140" s="751"/>
      <c r="H140" s="751"/>
      <c r="I140" s="751"/>
      <c r="J140" s="616">
        <f>AVERAGE(J141:J145)</f>
        <v>0</v>
      </c>
      <c r="K140" s="524"/>
      <c r="L140" s="616">
        <f>AVERAGE(L141:L145)</f>
        <v>0</v>
      </c>
      <c r="M140" s="617"/>
      <c r="N140" s="616">
        <f>AVERAGE(N141:N145)</f>
        <v>0</v>
      </c>
      <c r="O140" s="618"/>
      <c r="P140" s="616">
        <f>AVERAGE(P141:P145)</f>
        <v>0</v>
      </c>
      <c r="Q140" s="618"/>
      <c r="R140" s="616">
        <f>AVERAGE(R141:R145)</f>
        <v>0</v>
      </c>
      <c r="S140" s="618"/>
      <c r="T140" s="616">
        <f>AVERAGE(T141:T145)</f>
        <v>0</v>
      </c>
      <c r="U140" s="618"/>
      <c r="V140" s="616">
        <f>AVERAGE(V141:V145)</f>
        <v>0</v>
      </c>
      <c r="W140" s="44"/>
      <c r="X140" s="616">
        <f>AVERAGE(X141:X145)</f>
        <v>0</v>
      </c>
      <c r="Y140" s="618"/>
    </row>
    <row r="141" spans="1:25" ht="135" x14ac:dyDescent="0.25">
      <c r="A141" s="564">
        <v>75</v>
      </c>
      <c r="B141" s="564"/>
      <c r="C141" s="564"/>
      <c r="D141" s="754" t="s">
        <v>309</v>
      </c>
      <c r="E141" s="754"/>
      <c r="F141" s="450" t="s">
        <v>292</v>
      </c>
      <c r="G141" s="12" t="s">
        <v>51</v>
      </c>
      <c r="H141" s="12" t="s">
        <v>52</v>
      </c>
      <c r="I141" s="12" t="s">
        <v>53</v>
      </c>
      <c r="J141" s="441">
        <v>0</v>
      </c>
      <c r="K141" s="416" t="s">
        <v>2399</v>
      </c>
      <c r="L141" s="422">
        <v>0</v>
      </c>
      <c r="M141" s="440"/>
      <c r="N141" s="422">
        <v>0</v>
      </c>
      <c r="O141" s="422"/>
      <c r="P141" s="422">
        <v>0</v>
      </c>
      <c r="Q141" s="422"/>
      <c r="R141" s="422">
        <v>0</v>
      </c>
      <c r="S141" s="422"/>
      <c r="T141" s="422">
        <v>0</v>
      </c>
      <c r="U141" s="422"/>
      <c r="V141" s="422">
        <v>0</v>
      </c>
      <c r="W141" s="41"/>
      <c r="X141" s="422">
        <v>0</v>
      </c>
      <c r="Y141" s="422"/>
    </row>
    <row r="142" spans="1:25" ht="180" x14ac:dyDescent="0.25">
      <c r="A142" s="564">
        <v>76</v>
      </c>
      <c r="B142" s="564"/>
      <c r="C142" s="564"/>
      <c r="D142" s="754" t="s">
        <v>310</v>
      </c>
      <c r="E142" s="754"/>
      <c r="F142" s="450" t="s">
        <v>293</v>
      </c>
      <c r="G142" s="12" t="s">
        <v>294</v>
      </c>
      <c r="H142" s="12" t="s">
        <v>295</v>
      </c>
      <c r="I142" s="12" t="s">
        <v>296</v>
      </c>
      <c r="J142" s="441">
        <v>0</v>
      </c>
      <c r="K142" s="416" t="s">
        <v>2398</v>
      </c>
      <c r="L142" s="422">
        <v>0</v>
      </c>
      <c r="M142" s="440"/>
      <c r="N142" s="422">
        <v>0</v>
      </c>
      <c r="O142" s="422"/>
      <c r="P142" s="422">
        <v>0</v>
      </c>
      <c r="Q142" s="422"/>
      <c r="R142" s="422">
        <v>0</v>
      </c>
      <c r="S142" s="422"/>
      <c r="T142" s="422">
        <v>0</v>
      </c>
      <c r="U142" s="422"/>
      <c r="V142" s="422">
        <v>0</v>
      </c>
      <c r="W142" s="768"/>
      <c r="X142" s="422">
        <v>0</v>
      </c>
      <c r="Y142" s="540"/>
    </row>
    <row r="143" spans="1:25" ht="180" x14ac:dyDescent="0.25">
      <c r="A143" s="564">
        <v>77</v>
      </c>
      <c r="B143" s="564"/>
      <c r="C143" s="564"/>
      <c r="D143" s="754" t="s">
        <v>311</v>
      </c>
      <c r="E143" s="754"/>
      <c r="F143" s="450" t="s">
        <v>297</v>
      </c>
      <c r="G143" s="12" t="s">
        <v>298</v>
      </c>
      <c r="H143" s="12" t="s">
        <v>299</v>
      </c>
      <c r="I143" s="12" t="s">
        <v>296</v>
      </c>
      <c r="J143" s="441" t="s">
        <v>2397</v>
      </c>
      <c r="K143" s="416"/>
      <c r="L143" s="422"/>
      <c r="M143" s="440"/>
      <c r="N143" s="422"/>
      <c r="O143" s="422"/>
      <c r="P143" s="422"/>
      <c r="Q143" s="422"/>
      <c r="R143" s="422"/>
      <c r="S143" s="422"/>
      <c r="T143" s="422"/>
      <c r="U143" s="422"/>
      <c r="V143" s="422"/>
      <c r="W143" s="41"/>
      <c r="X143" s="422"/>
      <c r="Y143" s="422"/>
    </row>
    <row r="144" spans="1:25" ht="180" x14ac:dyDescent="0.25">
      <c r="A144" s="564">
        <v>78</v>
      </c>
      <c r="B144" s="564"/>
      <c r="C144" s="564"/>
      <c r="D144" s="754" t="s">
        <v>312</v>
      </c>
      <c r="E144" s="754"/>
      <c r="F144" s="450" t="s">
        <v>300</v>
      </c>
      <c r="G144" s="12" t="s">
        <v>301</v>
      </c>
      <c r="H144" s="12" t="s">
        <v>302</v>
      </c>
      <c r="I144" s="12" t="s">
        <v>296</v>
      </c>
      <c r="J144" s="441">
        <v>0</v>
      </c>
      <c r="K144" s="416"/>
      <c r="L144" s="422">
        <v>0</v>
      </c>
      <c r="M144" s="440"/>
      <c r="N144" s="422">
        <v>0</v>
      </c>
      <c r="O144" s="422"/>
      <c r="P144" s="422">
        <v>0</v>
      </c>
      <c r="Q144" s="422"/>
      <c r="R144" s="422">
        <v>0</v>
      </c>
      <c r="S144" s="422"/>
      <c r="T144" s="422">
        <v>0</v>
      </c>
      <c r="U144" s="422"/>
      <c r="V144" s="422">
        <v>0</v>
      </c>
      <c r="W144" s="41"/>
      <c r="X144" s="422">
        <v>0</v>
      </c>
      <c r="Y144" s="422"/>
    </row>
    <row r="145" spans="1:25" ht="180" x14ac:dyDescent="0.25">
      <c r="A145" s="564">
        <v>79</v>
      </c>
      <c r="B145" s="564"/>
      <c r="C145" s="564"/>
      <c r="D145" s="754" t="s">
        <v>313</v>
      </c>
      <c r="E145" s="754"/>
      <c r="F145" s="450" t="s">
        <v>303</v>
      </c>
      <c r="G145" s="12" t="s">
        <v>301</v>
      </c>
      <c r="H145" s="12" t="s">
        <v>302</v>
      </c>
      <c r="I145" s="12" t="s">
        <v>296</v>
      </c>
      <c r="J145" s="441">
        <v>0</v>
      </c>
      <c r="K145" s="416"/>
      <c r="L145" s="422">
        <v>0</v>
      </c>
      <c r="M145" s="440"/>
      <c r="N145" s="422">
        <v>0</v>
      </c>
      <c r="O145" s="422"/>
      <c r="P145" s="422">
        <v>0</v>
      </c>
      <c r="Q145" s="422"/>
      <c r="R145" s="422">
        <v>0</v>
      </c>
      <c r="S145" s="422"/>
      <c r="T145" s="422">
        <v>0</v>
      </c>
      <c r="U145" s="422"/>
      <c r="V145" s="422">
        <v>0</v>
      </c>
      <c r="W145" s="41"/>
      <c r="X145" s="422">
        <v>0</v>
      </c>
      <c r="Y145" s="422"/>
    </row>
    <row r="146" spans="1:25" s="26" customFormat="1" ht="60" x14ac:dyDescent="0.25">
      <c r="A146" s="28"/>
      <c r="B146" s="750" t="s">
        <v>595</v>
      </c>
      <c r="C146" s="28"/>
      <c r="D146" s="28"/>
      <c r="E146" s="28"/>
      <c r="F146" s="502" t="s">
        <v>5048</v>
      </c>
      <c r="G146" s="765"/>
      <c r="H146" s="765"/>
      <c r="I146" s="765"/>
      <c r="J146" s="606">
        <f>AVERAGE(J147,J152,J163,J172)</f>
        <v>68.229166666666671</v>
      </c>
      <c r="K146" s="607"/>
      <c r="L146" s="606">
        <f>AVERAGE(L147,L152,L163,L172)</f>
        <v>68.229166666666671</v>
      </c>
      <c r="M146" s="607"/>
      <c r="N146" s="606">
        <f>AVERAGE(N147,N152,N163,N172)</f>
        <v>68.229166666666671</v>
      </c>
      <c r="O146" s="607"/>
      <c r="P146" s="606">
        <f>AVERAGE(P147,P152,P163,P172)</f>
        <v>66.666666666666671</v>
      </c>
      <c r="Q146" s="607"/>
      <c r="R146" s="606">
        <f>AVERAGE(R147,R152,R163,R172)</f>
        <v>66.666666666666671</v>
      </c>
      <c r="S146" s="607"/>
      <c r="T146" s="606">
        <f>AVERAGE(T147,T152,T163,T172)</f>
        <v>66.666666666666671</v>
      </c>
      <c r="U146" s="607"/>
      <c r="V146" s="606">
        <f>AVERAGE(V147,V152,V163,V172)</f>
        <v>66.666666666666671</v>
      </c>
      <c r="W146" s="44"/>
      <c r="X146" s="606">
        <f>AVERAGE(X147,X152,X163,X172)</f>
        <v>66.666666666666671</v>
      </c>
      <c r="Y146" s="607"/>
    </row>
    <row r="147" spans="1:25" s="26" customFormat="1" ht="45" x14ac:dyDescent="0.25">
      <c r="A147" s="28"/>
      <c r="B147" s="28"/>
      <c r="C147" s="750" t="s">
        <v>596</v>
      </c>
      <c r="D147" s="28"/>
      <c r="E147" s="28"/>
      <c r="F147" s="502" t="s">
        <v>5049</v>
      </c>
      <c r="G147" s="769"/>
      <c r="H147" s="769"/>
      <c r="I147" s="769"/>
      <c r="J147" s="606">
        <f>AVERAGE(J148:J151)</f>
        <v>50</v>
      </c>
      <c r="K147" s="607"/>
      <c r="L147" s="606">
        <f>AVERAGE(L148:L151)</f>
        <v>50</v>
      </c>
      <c r="M147" s="607"/>
      <c r="N147" s="606">
        <f>AVERAGE(N148:N151)</f>
        <v>50</v>
      </c>
      <c r="O147" s="607"/>
      <c r="P147" s="606">
        <f>AVERAGE(P148:P151)</f>
        <v>50</v>
      </c>
      <c r="Q147" s="607"/>
      <c r="R147" s="606">
        <f>AVERAGE(R148:R151)</f>
        <v>50</v>
      </c>
      <c r="S147" s="607"/>
      <c r="T147" s="606">
        <f>AVERAGE(T148:T151)</f>
        <v>50</v>
      </c>
      <c r="U147" s="607"/>
      <c r="V147" s="606">
        <f>AVERAGE(V148:V151)</f>
        <v>50</v>
      </c>
      <c r="W147" s="44"/>
      <c r="X147" s="606">
        <f>AVERAGE(X148:X151)</f>
        <v>50</v>
      </c>
      <c r="Y147" s="607"/>
    </row>
    <row r="148" spans="1:25" ht="30" x14ac:dyDescent="0.25">
      <c r="A148" s="564">
        <v>80</v>
      </c>
      <c r="B148" s="564"/>
      <c r="C148" s="564"/>
      <c r="D148" s="754" t="s">
        <v>355</v>
      </c>
      <c r="E148" s="754"/>
      <c r="F148" s="450" t="s">
        <v>314</v>
      </c>
      <c r="G148" s="12" t="s">
        <v>315</v>
      </c>
      <c r="H148" s="12" t="s">
        <v>316</v>
      </c>
      <c r="I148" s="12" t="s">
        <v>317</v>
      </c>
      <c r="J148" s="445">
        <v>100</v>
      </c>
      <c r="K148" s="450" t="s">
        <v>6963</v>
      </c>
      <c r="L148" s="445">
        <v>100</v>
      </c>
      <c r="M148" s="446"/>
      <c r="N148" s="445">
        <v>100</v>
      </c>
      <c r="O148" s="430"/>
      <c r="P148" s="445">
        <v>100</v>
      </c>
      <c r="Q148" s="430"/>
      <c r="R148" s="445">
        <v>100</v>
      </c>
      <c r="S148" s="430"/>
      <c r="T148" s="445">
        <v>100</v>
      </c>
      <c r="U148" s="430"/>
      <c r="V148" s="445">
        <v>100</v>
      </c>
      <c r="W148" s="40"/>
      <c r="X148" s="445">
        <v>100</v>
      </c>
      <c r="Y148" s="430"/>
    </row>
    <row r="149" spans="1:25" ht="60" x14ac:dyDescent="0.25">
      <c r="A149" s="564">
        <v>81</v>
      </c>
      <c r="B149" s="564"/>
      <c r="C149" s="564"/>
      <c r="D149" s="754" t="s">
        <v>356</v>
      </c>
      <c r="E149" s="754"/>
      <c r="F149" s="450" t="s">
        <v>318</v>
      </c>
      <c r="G149" s="12" t="s">
        <v>319</v>
      </c>
      <c r="H149" s="12" t="s">
        <v>320</v>
      </c>
      <c r="I149" s="12" t="s">
        <v>321</v>
      </c>
      <c r="J149" s="445">
        <v>0</v>
      </c>
      <c r="K149" s="420" t="s">
        <v>2396</v>
      </c>
      <c r="L149" s="430">
        <v>0</v>
      </c>
      <c r="M149" s="446"/>
      <c r="N149" s="430">
        <v>0</v>
      </c>
      <c r="O149" s="430"/>
      <c r="P149" s="430">
        <v>0</v>
      </c>
      <c r="Q149" s="430"/>
      <c r="R149" s="430">
        <v>0</v>
      </c>
      <c r="S149" s="430"/>
      <c r="T149" s="430">
        <v>0</v>
      </c>
      <c r="U149" s="430"/>
      <c r="V149" s="430">
        <v>0</v>
      </c>
      <c r="W149" s="40"/>
      <c r="X149" s="430">
        <v>0</v>
      </c>
      <c r="Y149" s="430"/>
    </row>
    <row r="150" spans="1:25" ht="60" x14ac:dyDescent="0.25">
      <c r="A150" s="564">
        <v>82</v>
      </c>
      <c r="B150" s="564"/>
      <c r="C150" s="564"/>
      <c r="D150" s="754" t="s">
        <v>357</v>
      </c>
      <c r="E150" s="754"/>
      <c r="F150" s="450" t="s">
        <v>322</v>
      </c>
      <c r="G150" s="12" t="s">
        <v>323</v>
      </c>
      <c r="H150" s="12" t="s">
        <v>324</v>
      </c>
      <c r="I150" s="12" t="s">
        <v>325</v>
      </c>
      <c r="J150" s="445">
        <v>50</v>
      </c>
      <c r="K150" s="420" t="s">
        <v>2395</v>
      </c>
      <c r="L150" s="430">
        <v>50</v>
      </c>
      <c r="M150" s="446"/>
      <c r="N150" s="430">
        <v>50</v>
      </c>
      <c r="O150" s="430"/>
      <c r="P150" s="430">
        <v>50</v>
      </c>
      <c r="Q150" s="430"/>
      <c r="R150" s="430">
        <v>50</v>
      </c>
      <c r="S150" s="430"/>
      <c r="T150" s="430">
        <v>50</v>
      </c>
      <c r="U150" s="430"/>
      <c r="V150" s="430">
        <v>50</v>
      </c>
      <c r="W150" s="40"/>
      <c r="X150" s="430">
        <v>50</v>
      </c>
      <c r="Y150" s="430"/>
    </row>
    <row r="151" spans="1:25" ht="60" x14ac:dyDescent="0.25">
      <c r="A151" s="564">
        <v>83</v>
      </c>
      <c r="B151" s="564"/>
      <c r="C151" s="564"/>
      <c r="D151" s="754" t="s">
        <v>358</v>
      </c>
      <c r="E151" s="754"/>
      <c r="F151" s="450" t="s">
        <v>326</v>
      </c>
      <c r="G151" s="12" t="s">
        <v>327</v>
      </c>
      <c r="H151" s="12" t="s">
        <v>328</v>
      </c>
      <c r="I151" s="12" t="s">
        <v>329</v>
      </c>
      <c r="J151" s="445">
        <v>50</v>
      </c>
      <c r="K151" s="420" t="s">
        <v>3699</v>
      </c>
      <c r="L151" s="430">
        <v>50</v>
      </c>
      <c r="M151" s="446"/>
      <c r="N151" s="430">
        <v>50</v>
      </c>
      <c r="O151" s="430"/>
      <c r="P151" s="430">
        <v>50</v>
      </c>
      <c r="Q151" s="430"/>
      <c r="R151" s="430">
        <v>50</v>
      </c>
      <c r="S151" s="430"/>
      <c r="T151" s="430">
        <v>50</v>
      </c>
      <c r="U151" s="430"/>
      <c r="V151" s="430">
        <v>50</v>
      </c>
      <c r="W151" s="40"/>
      <c r="X151" s="430">
        <v>50</v>
      </c>
      <c r="Y151" s="430"/>
    </row>
    <row r="152" spans="1:25" s="26" customFormat="1" ht="99.75" customHeight="1" x14ac:dyDescent="0.25">
      <c r="A152" s="28"/>
      <c r="B152" s="28"/>
      <c r="C152" s="750" t="s">
        <v>597</v>
      </c>
      <c r="D152" s="28"/>
      <c r="E152" s="1023"/>
      <c r="F152" s="762" t="s">
        <v>5120</v>
      </c>
      <c r="G152" s="751"/>
      <c r="H152" s="751"/>
      <c r="I152" s="751"/>
      <c r="J152" s="616">
        <f>AVERAGE(J153,J161:J162)</f>
        <v>66.666666666666671</v>
      </c>
      <c r="K152" s="524"/>
      <c r="L152" s="616">
        <f>AVERAGE(L153,L161:L162)</f>
        <v>66.666666666666671</v>
      </c>
      <c r="M152" s="617"/>
      <c r="N152" s="616">
        <f>AVERAGE(N153,N161:N162)</f>
        <v>66.666666666666671</v>
      </c>
      <c r="O152" s="618"/>
      <c r="P152" s="616">
        <f>AVERAGE(P153,P161:P162)</f>
        <v>66.666666666666671</v>
      </c>
      <c r="Q152" s="618"/>
      <c r="R152" s="616">
        <f>AVERAGE(R153,R161:R162)</f>
        <v>66.666666666666671</v>
      </c>
      <c r="S152" s="618"/>
      <c r="T152" s="616">
        <f>AVERAGE(T153,T161:T162)</f>
        <v>66.666666666666671</v>
      </c>
      <c r="U152" s="618"/>
      <c r="V152" s="616">
        <f>AVERAGE(V153,V161:V162)</f>
        <v>66.666666666666671</v>
      </c>
      <c r="W152" s="44"/>
      <c r="X152" s="616">
        <f>AVERAGE(X153,X161:X162)</f>
        <v>66.666666666666671</v>
      </c>
      <c r="Y152" s="618"/>
    </row>
    <row r="153" spans="1:25" s="52" customFormat="1" ht="99.75" customHeight="1" x14ac:dyDescent="0.25">
      <c r="A153" s="31">
        <v>84</v>
      </c>
      <c r="B153" s="31"/>
      <c r="C153" s="758"/>
      <c r="D153" s="763" t="s">
        <v>7002</v>
      </c>
      <c r="E153" s="763"/>
      <c r="F153" s="764" t="s">
        <v>635</v>
      </c>
      <c r="G153" s="30"/>
      <c r="H153" s="30"/>
      <c r="I153" s="30"/>
      <c r="J153" s="613">
        <f>AVERAGE(J154:J160)</f>
        <v>100</v>
      </c>
      <c r="K153" s="520"/>
      <c r="L153" s="613">
        <f>AVERAGE(L154:L160)</f>
        <v>100</v>
      </c>
      <c r="M153" s="614"/>
      <c r="N153" s="613">
        <f>AVERAGE(N154:N160)</f>
        <v>100</v>
      </c>
      <c r="O153" s="615"/>
      <c r="P153" s="613">
        <f>AVERAGE(P154:P160)</f>
        <v>100</v>
      </c>
      <c r="Q153" s="615"/>
      <c r="R153" s="613">
        <f>AVERAGE(R154:R160)</f>
        <v>100</v>
      </c>
      <c r="S153" s="615"/>
      <c r="T153" s="613">
        <f>AVERAGE(T154:T160)</f>
        <v>100</v>
      </c>
      <c r="U153" s="615"/>
      <c r="V153" s="613">
        <f>AVERAGE(V154:V160)</f>
        <v>100</v>
      </c>
      <c r="W153" s="43"/>
      <c r="X153" s="613">
        <f>AVERAGE(X154:X160)</f>
        <v>100</v>
      </c>
      <c r="Y153" s="615"/>
    </row>
    <row r="154" spans="1:25" ht="90" x14ac:dyDescent="0.25">
      <c r="A154" s="564" t="s">
        <v>5051</v>
      </c>
      <c r="B154" s="564"/>
      <c r="C154" s="564"/>
      <c r="D154" s="564"/>
      <c r="E154" s="754" t="s">
        <v>7009</v>
      </c>
      <c r="F154" s="450" t="s">
        <v>5121</v>
      </c>
      <c r="G154" s="12" t="s">
        <v>91</v>
      </c>
      <c r="H154" s="12" t="s">
        <v>92</v>
      </c>
      <c r="I154" s="12" t="s">
        <v>93</v>
      </c>
      <c r="J154" s="445">
        <v>100</v>
      </c>
      <c r="K154" s="420"/>
      <c r="L154" s="430">
        <v>100</v>
      </c>
      <c r="M154" s="446"/>
      <c r="N154" s="430">
        <v>100</v>
      </c>
      <c r="O154" s="430"/>
      <c r="P154" s="430">
        <v>100</v>
      </c>
      <c r="Q154" s="430"/>
      <c r="R154" s="430">
        <v>100</v>
      </c>
      <c r="S154" s="430"/>
      <c r="T154" s="430">
        <v>100</v>
      </c>
      <c r="U154" s="430"/>
      <c r="V154" s="430">
        <v>100</v>
      </c>
      <c r="W154" s="41"/>
      <c r="X154" s="430">
        <v>100</v>
      </c>
      <c r="Y154" s="430"/>
    </row>
    <row r="155" spans="1:25" ht="90" x14ac:dyDescent="0.25">
      <c r="A155" s="564" t="s">
        <v>5052</v>
      </c>
      <c r="B155" s="564"/>
      <c r="C155" s="564"/>
      <c r="D155" s="564"/>
      <c r="E155" s="754" t="s">
        <v>7010</v>
      </c>
      <c r="F155" s="450" t="s">
        <v>5115</v>
      </c>
      <c r="G155" s="12" t="s">
        <v>109</v>
      </c>
      <c r="H155" s="12" t="s">
        <v>94</v>
      </c>
      <c r="I155" s="12" t="s">
        <v>95</v>
      </c>
      <c r="J155" s="445"/>
      <c r="K155" s="420"/>
      <c r="L155" s="430"/>
      <c r="M155" s="446"/>
      <c r="N155" s="430"/>
      <c r="O155" s="430"/>
      <c r="P155" s="430"/>
      <c r="Q155" s="430"/>
      <c r="R155" s="430"/>
      <c r="S155" s="430"/>
      <c r="T155" s="430"/>
      <c r="U155" s="430"/>
      <c r="V155" s="430"/>
      <c r="W155" s="41"/>
      <c r="X155" s="430"/>
      <c r="Y155" s="430"/>
    </row>
    <row r="156" spans="1:25" ht="60" x14ac:dyDescent="0.25">
      <c r="A156" s="564" t="s">
        <v>5053</v>
      </c>
      <c r="B156" s="564"/>
      <c r="C156" s="564"/>
      <c r="D156" s="564"/>
      <c r="E156" s="754" t="s">
        <v>7011</v>
      </c>
      <c r="F156" s="450" t="s">
        <v>5050</v>
      </c>
      <c r="G156" s="12" t="s">
        <v>91</v>
      </c>
      <c r="H156" s="12" t="s">
        <v>98</v>
      </c>
      <c r="I156" s="12" t="s">
        <v>111</v>
      </c>
      <c r="J156" s="445">
        <v>100</v>
      </c>
      <c r="K156" s="420"/>
      <c r="L156" s="430">
        <v>100</v>
      </c>
      <c r="M156" s="446"/>
      <c r="N156" s="430">
        <v>100</v>
      </c>
      <c r="O156" s="430"/>
      <c r="P156" s="430">
        <v>100</v>
      </c>
      <c r="Q156" s="430"/>
      <c r="R156" s="430">
        <v>100</v>
      </c>
      <c r="S156" s="430"/>
      <c r="T156" s="430">
        <v>100</v>
      </c>
      <c r="U156" s="430"/>
      <c r="V156" s="430">
        <v>100</v>
      </c>
      <c r="W156" s="41"/>
      <c r="X156" s="430">
        <v>100</v>
      </c>
      <c r="Y156" s="430"/>
    </row>
    <row r="157" spans="1:25" ht="120" x14ac:dyDescent="0.25">
      <c r="A157" s="564" t="s">
        <v>5054</v>
      </c>
      <c r="B157" s="564"/>
      <c r="C157" s="564"/>
      <c r="D157" s="564"/>
      <c r="E157" s="754" t="s">
        <v>6998</v>
      </c>
      <c r="F157" s="450" t="s">
        <v>5116</v>
      </c>
      <c r="G157" s="12" t="s">
        <v>100</v>
      </c>
      <c r="H157" s="12" t="s">
        <v>101</v>
      </c>
      <c r="I157" s="12" t="s">
        <v>102</v>
      </c>
      <c r="J157" s="445"/>
      <c r="K157" s="420"/>
      <c r="L157" s="430"/>
      <c r="M157" s="446"/>
      <c r="N157" s="430"/>
      <c r="O157" s="430"/>
      <c r="P157" s="430"/>
      <c r="Q157" s="430"/>
      <c r="R157" s="430"/>
      <c r="S157" s="430"/>
      <c r="T157" s="430"/>
      <c r="U157" s="430"/>
      <c r="V157" s="430"/>
      <c r="W157" s="41"/>
      <c r="X157" s="430"/>
      <c r="Y157" s="430"/>
    </row>
    <row r="158" spans="1:25" ht="75" x14ac:dyDescent="0.25">
      <c r="A158" s="564" t="s">
        <v>5055</v>
      </c>
      <c r="B158" s="564"/>
      <c r="C158" s="564"/>
      <c r="D158" s="564"/>
      <c r="E158" s="754" t="s">
        <v>6999</v>
      </c>
      <c r="F158" s="450" t="s">
        <v>112</v>
      </c>
      <c r="G158" s="12" t="s">
        <v>4881</v>
      </c>
      <c r="H158" s="12" t="s">
        <v>4882</v>
      </c>
      <c r="I158" s="12" t="s">
        <v>4883</v>
      </c>
      <c r="J158" s="445"/>
      <c r="K158" s="420"/>
      <c r="L158" s="430"/>
      <c r="M158" s="446"/>
      <c r="N158" s="430"/>
      <c r="O158" s="430"/>
      <c r="P158" s="430"/>
      <c r="Q158" s="430"/>
      <c r="R158" s="430"/>
      <c r="S158" s="430"/>
      <c r="T158" s="430"/>
      <c r="U158" s="430"/>
      <c r="V158" s="430"/>
      <c r="W158" s="40"/>
      <c r="X158" s="430"/>
      <c r="Y158" s="430"/>
    </row>
    <row r="159" spans="1:25" ht="90" x14ac:dyDescent="0.25">
      <c r="A159" s="564" t="s">
        <v>5056</v>
      </c>
      <c r="B159" s="564"/>
      <c r="C159" s="564"/>
      <c r="D159" s="564"/>
      <c r="E159" s="754" t="s">
        <v>7000</v>
      </c>
      <c r="F159" s="450" t="s">
        <v>4884</v>
      </c>
      <c r="G159" s="12" t="s">
        <v>36</v>
      </c>
      <c r="H159" s="12" t="s">
        <v>105</v>
      </c>
      <c r="I159" s="12" t="s">
        <v>106</v>
      </c>
      <c r="J159" s="445"/>
      <c r="K159" s="420"/>
      <c r="L159" s="430"/>
      <c r="M159" s="446"/>
      <c r="N159" s="430"/>
      <c r="O159" s="430"/>
      <c r="P159" s="430"/>
      <c r="Q159" s="430"/>
      <c r="R159" s="430"/>
      <c r="S159" s="430"/>
      <c r="T159" s="430"/>
      <c r="U159" s="430"/>
      <c r="V159" s="430"/>
      <c r="W159" s="41"/>
      <c r="X159" s="430"/>
      <c r="Y159" s="430"/>
    </row>
    <row r="160" spans="1:25" ht="45" x14ac:dyDescent="0.25">
      <c r="A160" s="564" t="s">
        <v>5057</v>
      </c>
      <c r="B160" s="564"/>
      <c r="C160" s="564"/>
      <c r="D160" s="564"/>
      <c r="E160" s="754" t="s">
        <v>7001</v>
      </c>
      <c r="F160" s="450" t="s">
        <v>330</v>
      </c>
      <c r="G160" s="12" t="s">
        <v>4885</v>
      </c>
      <c r="H160" s="12" t="s">
        <v>107</v>
      </c>
      <c r="I160" s="12" t="s">
        <v>108</v>
      </c>
      <c r="J160" s="445"/>
      <c r="K160" s="420"/>
      <c r="L160" s="430"/>
      <c r="M160" s="446"/>
      <c r="N160" s="430"/>
      <c r="O160" s="430"/>
      <c r="P160" s="430"/>
      <c r="Q160" s="430"/>
      <c r="R160" s="430"/>
      <c r="S160" s="430"/>
      <c r="T160" s="430"/>
      <c r="U160" s="430"/>
      <c r="V160" s="430"/>
      <c r="W160" s="41"/>
      <c r="X160" s="430"/>
      <c r="Y160" s="430"/>
    </row>
    <row r="161" spans="1:25" ht="90" x14ac:dyDescent="0.25">
      <c r="A161" s="564">
        <v>85</v>
      </c>
      <c r="B161" s="564"/>
      <c r="C161" s="564"/>
      <c r="D161" s="754" t="s">
        <v>359</v>
      </c>
      <c r="E161" s="754"/>
      <c r="F161" s="450" t="s">
        <v>117</v>
      </c>
      <c r="G161" s="12" t="s">
        <v>118</v>
      </c>
      <c r="H161" s="12" t="s">
        <v>119</v>
      </c>
      <c r="I161" s="12" t="s">
        <v>120</v>
      </c>
      <c r="J161" s="445">
        <v>50</v>
      </c>
      <c r="K161" s="420" t="s">
        <v>2394</v>
      </c>
      <c r="L161" s="430">
        <v>50</v>
      </c>
      <c r="M161" s="446"/>
      <c r="N161" s="430">
        <v>50</v>
      </c>
      <c r="O161" s="430"/>
      <c r="P161" s="430">
        <v>50</v>
      </c>
      <c r="Q161" s="430"/>
      <c r="R161" s="430">
        <v>50</v>
      </c>
      <c r="S161" s="420"/>
      <c r="T161" s="430">
        <v>50</v>
      </c>
      <c r="U161" s="420"/>
      <c r="V161" s="430">
        <v>50</v>
      </c>
      <c r="W161" s="40"/>
      <c r="X161" s="430">
        <v>50</v>
      </c>
      <c r="Y161" s="430"/>
    </row>
    <row r="162" spans="1:25" ht="75" x14ac:dyDescent="0.25">
      <c r="A162" s="564">
        <v>86</v>
      </c>
      <c r="B162" s="564"/>
      <c r="C162" s="564"/>
      <c r="D162" s="754" t="s">
        <v>360</v>
      </c>
      <c r="E162" s="754"/>
      <c r="F162" s="450" t="s">
        <v>125</v>
      </c>
      <c r="G162" s="12" t="s">
        <v>103</v>
      </c>
      <c r="H162" s="12" t="s">
        <v>331</v>
      </c>
      <c r="I162" s="12" t="s">
        <v>127</v>
      </c>
      <c r="J162" s="445">
        <v>50</v>
      </c>
      <c r="K162" s="420" t="s">
        <v>633</v>
      </c>
      <c r="L162" s="430">
        <v>50</v>
      </c>
      <c r="M162" s="446"/>
      <c r="N162" s="430">
        <v>50</v>
      </c>
      <c r="O162" s="430"/>
      <c r="P162" s="430">
        <v>50</v>
      </c>
      <c r="Q162" s="430"/>
      <c r="R162" s="430">
        <v>50</v>
      </c>
      <c r="S162" s="430"/>
      <c r="T162" s="430">
        <v>50</v>
      </c>
      <c r="U162" s="430"/>
      <c r="V162" s="430">
        <v>50</v>
      </c>
      <c r="W162" s="40"/>
      <c r="X162" s="430">
        <v>50</v>
      </c>
      <c r="Y162" s="430"/>
    </row>
    <row r="163" spans="1:25" s="26" customFormat="1" ht="95.25" customHeight="1" x14ac:dyDescent="0.25">
      <c r="A163" s="28"/>
      <c r="B163" s="28"/>
      <c r="C163" s="750" t="s">
        <v>566</v>
      </c>
      <c r="D163" s="28"/>
      <c r="E163" s="1023"/>
      <c r="F163" s="762" t="s">
        <v>5020</v>
      </c>
      <c r="G163" s="751"/>
      <c r="H163" s="751"/>
      <c r="I163" s="751"/>
      <c r="J163" s="616">
        <f>AVERAGE(J164:J171)</f>
        <v>56.25</v>
      </c>
      <c r="K163" s="524"/>
      <c r="L163" s="616">
        <f>AVERAGE(L164:L171)</f>
        <v>56.25</v>
      </c>
      <c r="M163" s="617"/>
      <c r="N163" s="616">
        <f>AVERAGE(N164:N171)</f>
        <v>56.25</v>
      </c>
      <c r="O163" s="618"/>
      <c r="P163" s="616">
        <f>AVERAGE(P164:P171)</f>
        <v>50</v>
      </c>
      <c r="Q163" s="618"/>
      <c r="R163" s="616">
        <f>AVERAGE(R164:R171)</f>
        <v>50</v>
      </c>
      <c r="S163" s="618"/>
      <c r="T163" s="616">
        <f>AVERAGE(T164:T171)</f>
        <v>50</v>
      </c>
      <c r="U163" s="618"/>
      <c r="V163" s="616">
        <f>AVERAGE(V164:V171)</f>
        <v>50</v>
      </c>
      <c r="W163" s="44"/>
      <c r="X163" s="616">
        <f>AVERAGE(X164:X171)</f>
        <v>50</v>
      </c>
      <c r="Y163" s="618"/>
    </row>
    <row r="164" spans="1:25" ht="150" x14ac:dyDescent="0.25">
      <c r="A164" s="564">
        <v>87</v>
      </c>
      <c r="B164" s="564"/>
      <c r="C164" s="564"/>
      <c r="D164" s="754" t="s">
        <v>128</v>
      </c>
      <c r="E164" s="754"/>
      <c r="F164" s="450" t="s">
        <v>121</v>
      </c>
      <c r="G164" s="12" t="s">
        <v>122</v>
      </c>
      <c r="H164" s="12" t="s">
        <v>123</v>
      </c>
      <c r="I164" s="12" t="s">
        <v>124</v>
      </c>
      <c r="J164" s="445">
        <v>100</v>
      </c>
      <c r="K164" s="420" t="s">
        <v>3700</v>
      </c>
      <c r="L164" s="430">
        <v>100</v>
      </c>
      <c r="M164" s="446"/>
      <c r="N164" s="430">
        <v>100</v>
      </c>
      <c r="O164" s="430"/>
      <c r="P164" s="430">
        <v>100</v>
      </c>
      <c r="Q164" s="430"/>
      <c r="R164" s="430">
        <v>100</v>
      </c>
      <c r="S164" s="420"/>
      <c r="T164" s="430">
        <v>100</v>
      </c>
      <c r="V164" s="430">
        <v>100</v>
      </c>
      <c r="W164" s="40"/>
      <c r="X164" s="430">
        <v>100</v>
      </c>
      <c r="Y164" s="420" t="s">
        <v>3701</v>
      </c>
    </row>
    <row r="165" spans="1:25" ht="34.5" x14ac:dyDescent="0.25">
      <c r="A165" s="564">
        <v>88</v>
      </c>
      <c r="B165" s="564"/>
      <c r="C165" s="564"/>
      <c r="D165" s="754" t="s">
        <v>361</v>
      </c>
      <c r="E165" s="754"/>
      <c r="F165" s="450" t="s">
        <v>132</v>
      </c>
      <c r="G165" s="12" t="s">
        <v>317</v>
      </c>
      <c r="H165" s="12" t="s">
        <v>316</v>
      </c>
      <c r="I165" s="12" t="s">
        <v>315</v>
      </c>
      <c r="J165" s="445">
        <v>100</v>
      </c>
      <c r="K165" s="420"/>
      <c r="L165" s="430">
        <v>100</v>
      </c>
      <c r="M165" s="446"/>
      <c r="N165" s="430">
        <v>100</v>
      </c>
      <c r="O165" s="430"/>
      <c r="P165" s="430">
        <v>100</v>
      </c>
      <c r="Q165" s="430"/>
      <c r="R165" s="430">
        <v>100</v>
      </c>
      <c r="S165" s="430"/>
      <c r="T165" s="430">
        <v>100</v>
      </c>
      <c r="U165" s="430"/>
      <c r="V165" s="430">
        <v>100</v>
      </c>
      <c r="W165" s="40"/>
      <c r="X165" s="430">
        <v>100</v>
      </c>
      <c r="Y165" s="430"/>
    </row>
    <row r="166" spans="1:25" ht="225" x14ac:dyDescent="0.25">
      <c r="A166" s="564">
        <v>89</v>
      </c>
      <c r="B166" s="564"/>
      <c r="C166" s="564"/>
      <c r="D166" s="754" t="s">
        <v>332</v>
      </c>
      <c r="E166" s="754"/>
      <c r="F166" s="450" t="s">
        <v>332</v>
      </c>
      <c r="G166" s="12" t="s">
        <v>333</v>
      </c>
      <c r="H166" s="12" t="s">
        <v>334</v>
      </c>
      <c r="I166" s="12" t="s">
        <v>335</v>
      </c>
      <c r="J166" s="445">
        <v>50</v>
      </c>
      <c r="K166" s="420" t="s">
        <v>2393</v>
      </c>
      <c r="L166" s="430">
        <v>50</v>
      </c>
      <c r="M166" s="446"/>
      <c r="N166" s="430">
        <v>50</v>
      </c>
      <c r="O166" s="430"/>
      <c r="P166" s="430">
        <v>50</v>
      </c>
      <c r="Q166" s="430"/>
      <c r="R166" s="448">
        <v>50</v>
      </c>
      <c r="S166" s="511" t="s">
        <v>2393</v>
      </c>
      <c r="T166" s="448">
        <v>50</v>
      </c>
      <c r="U166" s="511"/>
      <c r="V166" s="448">
        <v>50</v>
      </c>
      <c r="W166" s="47"/>
      <c r="X166" s="448">
        <v>50</v>
      </c>
      <c r="Y166" s="448"/>
    </row>
    <row r="167" spans="1:25" ht="75" x14ac:dyDescent="0.25">
      <c r="A167" s="564">
        <v>90</v>
      </c>
      <c r="B167" s="564"/>
      <c r="C167" s="564"/>
      <c r="D167" s="754" t="s">
        <v>362</v>
      </c>
      <c r="E167" s="754"/>
      <c r="F167" s="450" t="s">
        <v>7195</v>
      </c>
      <c r="G167" s="12" t="s">
        <v>336</v>
      </c>
      <c r="H167" s="12" t="s">
        <v>5138</v>
      </c>
      <c r="I167" s="12" t="s">
        <v>5137</v>
      </c>
      <c r="J167" s="445">
        <v>0</v>
      </c>
      <c r="K167" s="420" t="s">
        <v>3702</v>
      </c>
      <c r="L167" s="430">
        <v>0</v>
      </c>
      <c r="M167" s="446"/>
      <c r="N167" s="430">
        <v>0</v>
      </c>
      <c r="O167" s="430"/>
      <c r="P167" s="430">
        <v>0</v>
      </c>
      <c r="Q167" s="430"/>
      <c r="R167" s="430">
        <v>0</v>
      </c>
      <c r="S167" s="420"/>
      <c r="T167" s="430">
        <v>0</v>
      </c>
      <c r="U167" s="420"/>
      <c r="V167" s="430">
        <v>0</v>
      </c>
      <c r="W167" s="40"/>
      <c r="X167" s="430">
        <v>0</v>
      </c>
      <c r="Y167" s="430"/>
    </row>
    <row r="168" spans="1:25" ht="165" x14ac:dyDescent="0.25">
      <c r="A168" s="564">
        <v>91</v>
      </c>
      <c r="B168" s="564"/>
      <c r="C168" s="564"/>
      <c r="D168" s="754" t="s">
        <v>148</v>
      </c>
      <c r="E168" s="754"/>
      <c r="F168" s="450" t="s">
        <v>337</v>
      </c>
      <c r="G168" s="12" t="s">
        <v>338</v>
      </c>
      <c r="H168" s="12" t="s">
        <v>339</v>
      </c>
      <c r="I168" s="12" t="s">
        <v>340</v>
      </c>
      <c r="J168" s="924">
        <v>0</v>
      </c>
      <c r="K168" s="420" t="s">
        <v>6964</v>
      </c>
      <c r="L168" s="924">
        <v>0</v>
      </c>
      <c r="M168" s="446"/>
      <c r="N168" s="924">
        <v>0</v>
      </c>
      <c r="O168" s="430"/>
      <c r="P168" s="430">
        <v>0</v>
      </c>
      <c r="Q168" s="430"/>
      <c r="R168" s="430">
        <v>0</v>
      </c>
      <c r="S168" s="430"/>
      <c r="T168" s="430">
        <v>0</v>
      </c>
      <c r="U168" s="430"/>
      <c r="V168" s="430">
        <v>0</v>
      </c>
      <c r="W168" s="40"/>
      <c r="X168" s="430">
        <v>0</v>
      </c>
      <c r="Y168" s="430"/>
    </row>
    <row r="169" spans="1:25" ht="195" x14ac:dyDescent="0.25">
      <c r="A169" s="564">
        <v>92</v>
      </c>
      <c r="B169" s="564"/>
      <c r="C169" s="564"/>
      <c r="D169" s="754" t="s">
        <v>363</v>
      </c>
      <c r="E169" s="754"/>
      <c r="F169" s="450" t="s">
        <v>341</v>
      </c>
      <c r="G169" s="12" t="s">
        <v>342</v>
      </c>
      <c r="H169" s="12" t="s">
        <v>343</v>
      </c>
      <c r="I169" s="12" t="s">
        <v>344</v>
      </c>
      <c r="J169" s="445">
        <v>100</v>
      </c>
      <c r="K169" s="420" t="s">
        <v>3703</v>
      </c>
      <c r="L169" s="430">
        <v>100</v>
      </c>
      <c r="M169" s="446"/>
      <c r="N169" s="430">
        <v>100</v>
      </c>
      <c r="O169" s="420" t="s">
        <v>3703</v>
      </c>
      <c r="P169" s="430">
        <v>50</v>
      </c>
      <c r="Q169" s="430"/>
      <c r="R169" s="430">
        <v>50</v>
      </c>
      <c r="S169" s="430"/>
      <c r="T169" s="430">
        <v>50</v>
      </c>
      <c r="U169" s="430"/>
      <c r="V169" s="430">
        <v>50</v>
      </c>
      <c r="W169" s="40"/>
      <c r="X169" s="430">
        <v>50</v>
      </c>
      <c r="Y169" s="430"/>
    </row>
    <row r="170" spans="1:25" ht="120" x14ac:dyDescent="0.25">
      <c r="A170" s="564">
        <v>93</v>
      </c>
      <c r="B170" s="564"/>
      <c r="C170" s="564"/>
      <c r="D170" s="754" t="s">
        <v>364</v>
      </c>
      <c r="E170" s="754"/>
      <c r="F170" s="450" t="s">
        <v>345</v>
      </c>
      <c r="G170" s="12" t="s">
        <v>346</v>
      </c>
      <c r="H170" s="12" t="s">
        <v>347</v>
      </c>
      <c r="I170" s="12" t="s">
        <v>348</v>
      </c>
      <c r="J170" s="445">
        <v>0</v>
      </c>
      <c r="K170" s="420" t="s">
        <v>2392</v>
      </c>
      <c r="L170" s="430">
        <v>0</v>
      </c>
      <c r="M170" s="446"/>
      <c r="N170" s="430">
        <v>0</v>
      </c>
      <c r="O170" s="430"/>
      <c r="P170" s="430">
        <v>0</v>
      </c>
      <c r="Q170" s="430"/>
      <c r="R170" s="430">
        <v>0</v>
      </c>
      <c r="S170" s="430"/>
      <c r="T170" s="430">
        <v>0</v>
      </c>
      <c r="U170" s="430"/>
      <c r="V170" s="430">
        <v>0</v>
      </c>
      <c r="W170" s="40"/>
      <c r="X170" s="430">
        <v>0</v>
      </c>
      <c r="Y170" s="420"/>
    </row>
    <row r="171" spans="1:25" ht="120" x14ac:dyDescent="0.25">
      <c r="A171" s="564">
        <v>94</v>
      </c>
      <c r="B171" s="564"/>
      <c r="C171" s="564"/>
      <c r="D171" s="754" t="s">
        <v>150</v>
      </c>
      <c r="E171" s="754"/>
      <c r="F171" s="450" t="s">
        <v>349</v>
      </c>
      <c r="G171" s="12" t="s">
        <v>145</v>
      </c>
      <c r="H171" s="12" t="s">
        <v>146</v>
      </c>
      <c r="I171" s="12" t="s">
        <v>147</v>
      </c>
      <c r="J171" s="445">
        <v>100</v>
      </c>
      <c r="K171" s="420"/>
      <c r="L171" s="430">
        <v>100</v>
      </c>
      <c r="M171" s="446"/>
      <c r="N171" s="430">
        <v>100</v>
      </c>
      <c r="O171" s="430"/>
      <c r="P171" s="430">
        <v>100</v>
      </c>
      <c r="Q171" s="430"/>
      <c r="R171" s="430">
        <v>100</v>
      </c>
      <c r="S171" s="430"/>
      <c r="T171" s="430">
        <v>100</v>
      </c>
      <c r="U171" s="430"/>
      <c r="V171" s="430">
        <v>100</v>
      </c>
      <c r="W171" s="40"/>
      <c r="X171" s="430">
        <v>100</v>
      </c>
      <c r="Y171" s="430"/>
    </row>
    <row r="172" spans="1:25" s="26" customFormat="1" ht="90" customHeight="1" x14ac:dyDescent="0.25">
      <c r="A172" s="28"/>
      <c r="B172" s="28"/>
      <c r="C172" s="750" t="s">
        <v>598</v>
      </c>
      <c r="D172" s="28"/>
      <c r="E172" s="1023"/>
      <c r="F172" s="762" t="s">
        <v>5058</v>
      </c>
      <c r="G172" s="751"/>
      <c r="H172" s="751"/>
      <c r="I172" s="751"/>
      <c r="J172" s="616">
        <f>AVERAGE(J173:J175)</f>
        <v>100</v>
      </c>
      <c r="K172" s="524"/>
      <c r="L172" s="616">
        <f>AVERAGE(L173:L175)</f>
        <v>100</v>
      </c>
      <c r="M172" s="617"/>
      <c r="N172" s="616">
        <f>AVERAGE(N173:N175)</f>
        <v>100</v>
      </c>
      <c r="O172" s="618"/>
      <c r="P172" s="616">
        <f>AVERAGE(P173:P175)</f>
        <v>100</v>
      </c>
      <c r="Q172" s="618"/>
      <c r="R172" s="616">
        <f>AVERAGE(R173:R175)</f>
        <v>100</v>
      </c>
      <c r="S172" s="618"/>
      <c r="T172" s="616">
        <f>AVERAGE(T173:T175)</f>
        <v>100</v>
      </c>
      <c r="U172" s="618"/>
      <c r="V172" s="616">
        <f>AVERAGE(V173:V175)</f>
        <v>100</v>
      </c>
      <c r="W172" s="44"/>
      <c r="X172" s="616">
        <f>AVERAGE(X173:X175)</f>
        <v>100</v>
      </c>
      <c r="Y172" s="618"/>
    </row>
    <row r="173" spans="1:25" ht="75" x14ac:dyDescent="0.25">
      <c r="A173" s="564">
        <v>95</v>
      </c>
      <c r="B173" s="564"/>
      <c r="C173" s="564"/>
      <c r="D173" s="754" t="s">
        <v>365</v>
      </c>
      <c r="E173" s="754"/>
      <c r="F173" s="450" t="s">
        <v>350</v>
      </c>
      <c r="G173" s="12" t="s">
        <v>351</v>
      </c>
      <c r="H173" s="12" t="s">
        <v>352</v>
      </c>
      <c r="I173" s="12" t="s">
        <v>353</v>
      </c>
      <c r="J173" s="441">
        <v>100</v>
      </c>
      <c r="K173" s="416"/>
      <c r="L173" s="422">
        <v>100</v>
      </c>
      <c r="M173" s="440"/>
      <c r="N173" s="422">
        <v>100</v>
      </c>
      <c r="O173" s="422"/>
      <c r="P173" s="422">
        <v>100</v>
      </c>
      <c r="Q173" s="422"/>
      <c r="R173" s="422">
        <v>100</v>
      </c>
      <c r="S173" s="422"/>
      <c r="T173" s="422">
        <v>100</v>
      </c>
      <c r="U173" s="422"/>
      <c r="V173" s="422">
        <v>100</v>
      </c>
      <c r="W173" s="41"/>
      <c r="X173" s="422">
        <v>100</v>
      </c>
      <c r="Y173" s="422"/>
    </row>
    <row r="174" spans="1:25" ht="75" x14ac:dyDescent="0.25">
      <c r="A174" s="564">
        <v>96</v>
      </c>
      <c r="B174" s="564"/>
      <c r="C174" s="564"/>
      <c r="D174" s="754" t="s">
        <v>366</v>
      </c>
      <c r="E174" s="754"/>
      <c r="F174" s="450" t="s">
        <v>160</v>
      </c>
      <c r="G174" s="12" t="s">
        <v>58</v>
      </c>
      <c r="H174" s="12" t="s">
        <v>354</v>
      </c>
      <c r="I174" s="12" t="s">
        <v>353</v>
      </c>
      <c r="J174" s="441">
        <v>100</v>
      </c>
      <c r="K174" s="416"/>
      <c r="L174" s="422">
        <v>100</v>
      </c>
      <c r="M174" s="440"/>
      <c r="N174" s="422">
        <v>100</v>
      </c>
      <c r="O174" s="422"/>
      <c r="P174" s="422">
        <v>100</v>
      </c>
      <c r="Q174" s="422"/>
      <c r="R174" s="422">
        <v>100</v>
      </c>
      <c r="S174" s="422"/>
      <c r="T174" s="422">
        <v>100</v>
      </c>
      <c r="U174" s="422"/>
      <c r="V174" s="422">
        <v>100</v>
      </c>
      <c r="W174" s="41"/>
      <c r="X174" s="422">
        <v>100</v>
      </c>
      <c r="Y174" s="422"/>
    </row>
    <row r="175" spans="1:25" ht="45" x14ac:dyDescent="0.25">
      <c r="A175" s="564">
        <v>97</v>
      </c>
      <c r="B175" s="564"/>
      <c r="C175" s="564"/>
      <c r="D175" s="754" t="s">
        <v>66</v>
      </c>
      <c r="E175" s="754"/>
      <c r="F175" s="450" t="s">
        <v>161</v>
      </c>
      <c r="G175" s="12" t="s">
        <v>58</v>
      </c>
      <c r="H175" s="12" t="s">
        <v>354</v>
      </c>
      <c r="I175" s="12" t="s">
        <v>353</v>
      </c>
      <c r="J175" s="441">
        <v>100</v>
      </c>
      <c r="K175" s="450" t="s">
        <v>2391</v>
      </c>
      <c r="L175" s="422">
        <v>100</v>
      </c>
      <c r="M175" s="440"/>
      <c r="N175" s="422">
        <v>100</v>
      </c>
      <c r="O175" s="422"/>
      <c r="P175" s="422">
        <v>100</v>
      </c>
      <c r="Q175" s="422"/>
      <c r="R175" s="422">
        <v>100</v>
      </c>
      <c r="S175" s="422"/>
      <c r="T175" s="422">
        <v>100</v>
      </c>
      <c r="U175" s="422"/>
      <c r="V175" s="422">
        <v>100</v>
      </c>
      <c r="W175" s="41"/>
      <c r="X175" s="422">
        <v>100</v>
      </c>
      <c r="Y175" s="422"/>
    </row>
    <row r="176" spans="1:25" s="26" customFormat="1" ht="130.5" customHeight="1" x14ac:dyDescent="0.25">
      <c r="A176" s="28"/>
      <c r="B176" s="750" t="s">
        <v>599</v>
      </c>
      <c r="C176" s="28"/>
      <c r="D176" s="28"/>
      <c r="E176" s="28"/>
      <c r="F176" s="502" t="s">
        <v>367</v>
      </c>
      <c r="G176" s="28"/>
      <c r="H176" s="28"/>
      <c r="I176" s="28"/>
      <c r="J176" s="616">
        <f>AVERAGE(J177,J186,J203,J212)</f>
        <v>31.041666666666664</v>
      </c>
      <c r="K176" s="544"/>
      <c r="L176" s="616">
        <f>AVERAGE(L177,L186,L203,L212)</f>
        <v>31.041666666666664</v>
      </c>
      <c r="M176" s="617"/>
      <c r="N176" s="616">
        <f>AVERAGE(N177,N186,N203,N212)</f>
        <v>31.041666666666664</v>
      </c>
      <c r="O176" s="618"/>
      <c r="P176" s="616">
        <f>AVERAGE(P177,P186,P203,P212)</f>
        <v>31.041666666666664</v>
      </c>
      <c r="Q176" s="618"/>
      <c r="R176" s="616">
        <f>AVERAGE(R177,R186,R203,R212)</f>
        <v>28.541666666666664</v>
      </c>
      <c r="S176" s="618"/>
      <c r="T176" s="616">
        <f>AVERAGE(T177,T186,T203,T212)</f>
        <v>29.375</v>
      </c>
      <c r="U176" s="618"/>
      <c r="V176" s="616">
        <f>AVERAGE(V177,V186,V203,V212)</f>
        <v>29.375</v>
      </c>
      <c r="W176" s="44"/>
      <c r="X176" s="616">
        <f>AVERAGE(X177,X186,X203,X212)</f>
        <v>29.375</v>
      </c>
      <c r="Y176" s="618"/>
    </row>
    <row r="177" spans="1:25" s="26" customFormat="1" ht="60" x14ac:dyDescent="0.25">
      <c r="A177" s="28"/>
      <c r="B177" s="28"/>
      <c r="C177" s="750" t="s">
        <v>600</v>
      </c>
      <c r="D177" s="28"/>
      <c r="E177" s="28"/>
      <c r="F177" s="502" t="s">
        <v>532</v>
      </c>
      <c r="G177" s="28"/>
      <c r="H177" s="28"/>
      <c r="I177" s="28"/>
      <c r="J177" s="606">
        <f>AVERAGE(J178:J181,J184,J185)</f>
        <v>4.166666666666667</v>
      </c>
      <c r="K177" s="607"/>
      <c r="L177" s="606">
        <f>AVERAGE(L178:L181,L184,L185)</f>
        <v>4.166666666666667</v>
      </c>
      <c r="M177" s="607"/>
      <c r="N177" s="606">
        <f>AVERAGE(N178:N181,N184,N185)</f>
        <v>4.166666666666667</v>
      </c>
      <c r="O177" s="607"/>
      <c r="P177" s="606">
        <f>AVERAGE(P178:P181,P184,P185)</f>
        <v>4.166666666666667</v>
      </c>
      <c r="Q177" s="607"/>
      <c r="R177" s="606">
        <f>AVERAGE(R178:R181,R184,R185)</f>
        <v>4.166666666666667</v>
      </c>
      <c r="S177" s="607"/>
      <c r="T177" s="606">
        <f>AVERAGE(T178:T181,T184,T185)</f>
        <v>4.166666666666667</v>
      </c>
      <c r="U177" s="607"/>
      <c r="V177" s="606">
        <f>AVERAGE(V178:V181,V184,V185)</f>
        <v>4.166666666666667</v>
      </c>
      <c r="W177" s="44"/>
      <c r="X177" s="606">
        <f>AVERAGE(X178:X181,X184,X185)</f>
        <v>4.166666666666667</v>
      </c>
      <c r="Y177" s="607"/>
    </row>
    <row r="178" spans="1:25" ht="165" x14ac:dyDescent="0.25">
      <c r="A178" s="564">
        <v>98</v>
      </c>
      <c r="B178" s="564"/>
      <c r="C178" s="564"/>
      <c r="D178" s="754" t="s">
        <v>67</v>
      </c>
      <c r="E178" s="754"/>
      <c r="F178" s="450" t="s">
        <v>5059</v>
      </c>
      <c r="G178" s="12" t="s">
        <v>368</v>
      </c>
      <c r="H178" s="12" t="s">
        <v>369</v>
      </c>
      <c r="I178" s="12" t="s">
        <v>370</v>
      </c>
      <c r="J178" s="441">
        <v>0</v>
      </c>
      <c r="K178" s="416" t="s">
        <v>2390</v>
      </c>
      <c r="L178" s="422">
        <v>0</v>
      </c>
      <c r="M178" s="440"/>
      <c r="N178" s="422">
        <v>0</v>
      </c>
      <c r="O178" s="422"/>
      <c r="P178" s="422">
        <v>0</v>
      </c>
      <c r="Q178" s="422"/>
      <c r="R178" s="422">
        <v>0</v>
      </c>
      <c r="S178" s="416"/>
      <c r="T178" s="422">
        <v>0</v>
      </c>
      <c r="U178" s="416"/>
      <c r="V178" s="422">
        <v>0</v>
      </c>
      <c r="W178" s="165"/>
      <c r="X178" s="422">
        <v>0</v>
      </c>
      <c r="Y178" s="422"/>
    </row>
    <row r="179" spans="1:25" ht="60" x14ac:dyDescent="0.25">
      <c r="A179" s="564">
        <v>99</v>
      </c>
      <c r="B179" s="564"/>
      <c r="C179" s="564"/>
      <c r="D179" s="754" t="s">
        <v>72</v>
      </c>
      <c r="E179" s="754"/>
      <c r="F179" s="450" t="s">
        <v>4988</v>
      </c>
      <c r="G179" s="12" t="s">
        <v>371</v>
      </c>
      <c r="H179" s="12" t="s">
        <v>4986</v>
      </c>
      <c r="I179" s="12" t="s">
        <v>372</v>
      </c>
      <c r="J179" s="441">
        <v>0</v>
      </c>
      <c r="K179" s="416" t="s">
        <v>2389</v>
      </c>
      <c r="L179" s="422">
        <v>0</v>
      </c>
      <c r="M179" s="440"/>
      <c r="N179" s="422">
        <v>0</v>
      </c>
      <c r="O179" s="422"/>
      <c r="P179" s="422">
        <v>0</v>
      </c>
      <c r="Q179" s="422"/>
      <c r="R179" s="422">
        <v>0</v>
      </c>
      <c r="S179" s="422"/>
      <c r="T179" s="422">
        <v>0</v>
      </c>
      <c r="U179" s="422"/>
      <c r="V179" s="422">
        <v>0</v>
      </c>
      <c r="W179" s="41"/>
      <c r="X179" s="422">
        <v>0</v>
      </c>
      <c r="Y179" s="422"/>
    </row>
    <row r="180" spans="1:25" ht="120" x14ac:dyDescent="0.25">
      <c r="A180" s="564">
        <v>100</v>
      </c>
      <c r="B180" s="564"/>
      <c r="C180" s="564"/>
      <c r="D180" s="754" t="s">
        <v>358</v>
      </c>
      <c r="E180" s="754"/>
      <c r="F180" s="450" t="s">
        <v>373</v>
      </c>
      <c r="G180" s="12" t="s">
        <v>327</v>
      </c>
      <c r="H180" s="12" t="s">
        <v>374</v>
      </c>
      <c r="I180" s="12" t="s">
        <v>375</v>
      </c>
      <c r="J180" s="441">
        <v>0</v>
      </c>
      <c r="K180" s="416" t="s">
        <v>2388</v>
      </c>
      <c r="L180" s="422">
        <v>0</v>
      </c>
      <c r="M180" s="440"/>
      <c r="N180" s="422">
        <v>0</v>
      </c>
      <c r="O180" s="422"/>
      <c r="P180" s="422">
        <v>0</v>
      </c>
      <c r="Q180" s="422"/>
      <c r="R180" s="422">
        <v>0</v>
      </c>
      <c r="S180" s="422"/>
      <c r="T180" s="422">
        <v>0</v>
      </c>
      <c r="U180" s="422"/>
      <c r="V180" s="422">
        <v>0</v>
      </c>
      <c r="W180" s="41"/>
      <c r="X180" s="422">
        <v>0</v>
      </c>
      <c r="Y180" s="422"/>
    </row>
    <row r="181" spans="1:25" s="52" customFormat="1" ht="51.75" x14ac:dyDescent="0.25">
      <c r="A181" s="31">
        <v>101</v>
      </c>
      <c r="B181" s="31"/>
      <c r="C181" s="31"/>
      <c r="D181" s="756" t="s">
        <v>650</v>
      </c>
      <c r="E181" s="756"/>
      <c r="F181" s="517" t="s">
        <v>650</v>
      </c>
      <c r="G181" s="30"/>
      <c r="H181" s="30"/>
      <c r="I181" s="30"/>
      <c r="J181" s="613">
        <f>AVERAGE(J182:J183)</f>
        <v>25</v>
      </c>
      <c r="K181" s="520"/>
      <c r="L181" s="613">
        <f>AVERAGE(L182:L183)</f>
        <v>25</v>
      </c>
      <c r="M181" s="614"/>
      <c r="N181" s="613">
        <f>AVERAGE(N182:N183)</f>
        <v>25</v>
      </c>
      <c r="O181" s="615"/>
      <c r="P181" s="613">
        <f>AVERAGE(P182:P183)</f>
        <v>25</v>
      </c>
      <c r="Q181" s="615"/>
      <c r="R181" s="613">
        <f>AVERAGE(R182:R183)</f>
        <v>25</v>
      </c>
      <c r="S181" s="615"/>
      <c r="T181" s="613">
        <f>AVERAGE(T182:T183)</f>
        <v>25</v>
      </c>
      <c r="U181" s="615"/>
      <c r="V181" s="613">
        <f>AVERAGE(V182:V183)</f>
        <v>25</v>
      </c>
      <c r="W181" s="43"/>
      <c r="X181" s="613">
        <f>AVERAGE(X182:X183)</f>
        <v>25</v>
      </c>
      <c r="Y181" s="615"/>
    </row>
    <row r="182" spans="1:25" ht="300" x14ac:dyDescent="0.25">
      <c r="A182" s="564" t="s">
        <v>5060</v>
      </c>
      <c r="B182" s="564"/>
      <c r="C182" s="564"/>
      <c r="D182" s="564"/>
      <c r="E182" s="754" t="s">
        <v>7012</v>
      </c>
      <c r="F182" s="450" t="s">
        <v>376</v>
      </c>
      <c r="G182" s="12" t="s">
        <v>377</v>
      </c>
      <c r="H182" s="12" t="s">
        <v>378</v>
      </c>
      <c r="I182" s="12" t="s">
        <v>38</v>
      </c>
      <c r="J182" s="441">
        <v>50</v>
      </c>
      <c r="K182" s="416" t="s">
        <v>2387</v>
      </c>
      <c r="L182" s="422">
        <v>50</v>
      </c>
      <c r="M182" s="440"/>
      <c r="N182" s="422">
        <v>50</v>
      </c>
      <c r="O182" s="422"/>
      <c r="P182" s="422">
        <v>50</v>
      </c>
      <c r="Q182" s="422"/>
      <c r="R182" s="422">
        <v>50</v>
      </c>
      <c r="S182" s="422"/>
      <c r="T182" s="422">
        <v>50</v>
      </c>
      <c r="U182" s="422"/>
      <c r="V182" s="422">
        <v>50</v>
      </c>
      <c r="W182" s="41"/>
      <c r="X182" s="422">
        <v>50</v>
      </c>
      <c r="Y182" s="422"/>
    </row>
    <row r="183" spans="1:25" ht="45" x14ac:dyDescent="0.25">
      <c r="A183" s="564" t="s">
        <v>5061</v>
      </c>
      <c r="B183" s="564"/>
      <c r="C183" s="564"/>
      <c r="D183" s="564"/>
      <c r="E183" s="754" t="s">
        <v>7013</v>
      </c>
      <c r="F183" s="450" t="s">
        <v>379</v>
      </c>
      <c r="G183" s="12" t="s">
        <v>380</v>
      </c>
      <c r="H183" s="12" t="s">
        <v>381</v>
      </c>
      <c r="I183" s="12" t="s">
        <v>382</v>
      </c>
      <c r="J183" s="441">
        <v>0</v>
      </c>
      <c r="K183" s="416" t="s">
        <v>2386</v>
      </c>
      <c r="L183" s="422">
        <v>0</v>
      </c>
      <c r="M183" s="440"/>
      <c r="N183" s="422">
        <v>0</v>
      </c>
      <c r="O183" s="422"/>
      <c r="P183" s="422">
        <v>0</v>
      </c>
      <c r="Q183" s="422"/>
      <c r="R183" s="422">
        <v>0</v>
      </c>
      <c r="S183" s="422"/>
      <c r="T183" s="422">
        <v>0</v>
      </c>
      <c r="U183" s="422"/>
      <c r="V183" s="422">
        <v>0</v>
      </c>
      <c r="W183" s="41"/>
      <c r="X183" s="422">
        <v>0</v>
      </c>
      <c r="Y183" s="416"/>
    </row>
    <row r="184" spans="1:25" ht="60" x14ac:dyDescent="0.25">
      <c r="A184" s="564">
        <v>102</v>
      </c>
      <c r="B184" s="564"/>
      <c r="C184" s="564"/>
      <c r="D184" s="754" t="s">
        <v>429</v>
      </c>
      <c r="E184" s="754"/>
      <c r="F184" s="450" t="s">
        <v>383</v>
      </c>
      <c r="G184" s="12" t="s">
        <v>384</v>
      </c>
      <c r="H184" s="12" t="s">
        <v>385</v>
      </c>
      <c r="I184" s="12" t="s">
        <v>5122</v>
      </c>
      <c r="J184" s="441">
        <v>0</v>
      </c>
      <c r="K184" s="416" t="s">
        <v>2385</v>
      </c>
      <c r="L184" s="422">
        <v>0</v>
      </c>
      <c r="M184" s="440"/>
      <c r="N184" s="422">
        <v>0</v>
      </c>
      <c r="O184" s="422"/>
      <c r="P184" s="422">
        <v>0</v>
      </c>
      <c r="Q184" s="422"/>
      <c r="R184" s="422">
        <v>0</v>
      </c>
      <c r="S184" s="422"/>
      <c r="T184" s="422">
        <v>0</v>
      </c>
      <c r="U184" s="422"/>
      <c r="V184" s="422">
        <v>0</v>
      </c>
      <c r="W184" s="41"/>
      <c r="X184" s="422">
        <v>0</v>
      </c>
      <c r="Y184" s="416"/>
    </row>
    <row r="185" spans="1:25" ht="90" x14ac:dyDescent="0.25">
      <c r="A185" s="564">
        <v>103</v>
      </c>
      <c r="B185" s="564"/>
      <c r="C185" s="564"/>
      <c r="D185" s="754" t="s">
        <v>430</v>
      </c>
      <c r="E185" s="754"/>
      <c r="F185" s="450" t="s">
        <v>5123</v>
      </c>
      <c r="G185" s="12" t="s">
        <v>384</v>
      </c>
      <c r="H185" s="12" t="s">
        <v>385</v>
      </c>
      <c r="I185" s="12" t="s">
        <v>5122</v>
      </c>
      <c r="J185" s="441">
        <v>0</v>
      </c>
      <c r="K185" s="416" t="s">
        <v>2384</v>
      </c>
      <c r="L185" s="422">
        <v>0</v>
      </c>
      <c r="M185" s="440"/>
      <c r="N185" s="422">
        <v>0</v>
      </c>
      <c r="O185" s="422"/>
      <c r="P185" s="422">
        <v>0</v>
      </c>
      <c r="Q185" s="422"/>
      <c r="R185" s="422">
        <v>0</v>
      </c>
      <c r="S185" s="422"/>
      <c r="T185" s="422">
        <v>0</v>
      </c>
      <c r="U185" s="422"/>
      <c r="V185" s="422">
        <v>0</v>
      </c>
      <c r="W185" s="41"/>
      <c r="X185" s="422">
        <v>0</v>
      </c>
      <c r="Y185" s="416"/>
    </row>
    <row r="186" spans="1:25" s="26" customFormat="1" ht="91.5" customHeight="1" x14ac:dyDescent="0.25">
      <c r="A186" s="28"/>
      <c r="B186" s="28"/>
      <c r="C186" s="750" t="s">
        <v>601</v>
      </c>
      <c r="D186" s="751"/>
      <c r="E186" s="762"/>
      <c r="F186" s="762" t="s">
        <v>533</v>
      </c>
      <c r="G186" s="751"/>
      <c r="H186" s="751"/>
      <c r="I186" s="751"/>
      <c r="J186" s="616">
        <f>AVERAGE(J187,J193,J199:J202)</f>
        <v>43.333333333333336</v>
      </c>
      <c r="K186" s="524"/>
      <c r="L186" s="616">
        <f>AVERAGE(L187,L193,L199:L202)</f>
        <v>43.333333333333336</v>
      </c>
      <c r="M186" s="617"/>
      <c r="N186" s="616">
        <f>AVERAGE(N187,N193,N199:N202)</f>
        <v>43.333333333333336</v>
      </c>
      <c r="O186" s="618"/>
      <c r="P186" s="616">
        <f>AVERAGE(P187,P193,P199:P202)</f>
        <v>43.333333333333336</v>
      </c>
      <c r="Q186" s="618"/>
      <c r="R186" s="616">
        <f>AVERAGE(R187,R193,R199:R202)</f>
        <v>43.333333333333336</v>
      </c>
      <c r="S186" s="618"/>
      <c r="T186" s="616">
        <f>AVERAGE(T187,T193,T199:T202)</f>
        <v>46.666666666666664</v>
      </c>
      <c r="U186" s="618"/>
      <c r="V186" s="616">
        <f>AVERAGE(V187,V193,V199:V202)</f>
        <v>46.666666666666664</v>
      </c>
      <c r="W186" s="44"/>
      <c r="X186" s="616">
        <f>AVERAGE(X187,X193,X199:X202)</f>
        <v>46.666666666666664</v>
      </c>
      <c r="Y186" s="618"/>
    </row>
    <row r="187" spans="1:25" s="52" customFormat="1" ht="91.5" customHeight="1" x14ac:dyDescent="0.25">
      <c r="A187" s="31">
        <v>104</v>
      </c>
      <c r="B187" s="31"/>
      <c r="C187" s="758"/>
      <c r="D187" s="763" t="s">
        <v>7005</v>
      </c>
      <c r="E187" s="763"/>
      <c r="F187" s="764" t="s">
        <v>635</v>
      </c>
      <c r="G187" s="30"/>
      <c r="H187" s="30"/>
      <c r="I187" s="30"/>
      <c r="J187" s="613">
        <f>AVERAGE(J188:J192)</f>
        <v>30</v>
      </c>
      <c r="K187" s="520"/>
      <c r="L187" s="613">
        <f>AVERAGE(L188:L192)</f>
        <v>30</v>
      </c>
      <c r="M187" s="614"/>
      <c r="N187" s="613">
        <f>AVERAGE(N188:N192)</f>
        <v>30</v>
      </c>
      <c r="O187" s="615"/>
      <c r="P187" s="613">
        <f>AVERAGE(P188:P192)</f>
        <v>30</v>
      </c>
      <c r="Q187" s="615"/>
      <c r="R187" s="613">
        <f>AVERAGE(R188:R192)</f>
        <v>30</v>
      </c>
      <c r="S187" s="615"/>
      <c r="T187" s="613">
        <f>AVERAGE(T188:T192)</f>
        <v>40</v>
      </c>
      <c r="U187" s="615"/>
      <c r="V187" s="613">
        <f>AVERAGE(V188:V192)</f>
        <v>40</v>
      </c>
      <c r="W187" s="43"/>
      <c r="X187" s="613">
        <f>AVERAGE(X188:X192)</f>
        <v>40</v>
      </c>
      <c r="Y187" s="615"/>
    </row>
    <row r="188" spans="1:25" ht="90" x14ac:dyDescent="0.25">
      <c r="A188" s="564" t="s">
        <v>5062</v>
      </c>
      <c r="B188" s="564"/>
      <c r="C188" s="564"/>
      <c r="D188" s="564"/>
      <c r="E188" s="754" t="s">
        <v>7003</v>
      </c>
      <c r="F188" s="450" t="s">
        <v>5124</v>
      </c>
      <c r="G188" s="12" t="s">
        <v>386</v>
      </c>
      <c r="H188" s="12" t="s">
        <v>94</v>
      </c>
      <c r="I188" s="12" t="s">
        <v>387</v>
      </c>
      <c r="J188" s="441">
        <v>0</v>
      </c>
      <c r="K188" s="925" t="s">
        <v>2383</v>
      </c>
      <c r="L188" s="422">
        <v>0</v>
      </c>
      <c r="M188" s="440"/>
      <c r="N188" s="422">
        <v>0</v>
      </c>
      <c r="O188" s="422"/>
      <c r="P188" s="422">
        <v>0</v>
      </c>
      <c r="Q188" s="422"/>
      <c r="R188" s="422">
        <v>0</v>
      </c>
      <c r="S188" s="422"/>
      <c r="T188" s="422">
        <v>0</v>
      </c>
      <c r="U188" s="422"/>
      <c r="V188" s="422">
        <v>0</v>
      </c>
      <c r="W188" s="41"/>
      <c r="X188" s="422">
        <v>0</v>
      </c>
      <c r="Y188" s="416"/>
    </row>
    <row r="189" spans="1:25" ht="240" customHeight="1" x14ac:dyDescent="0.25">
      <c r="A189" s="564" t="s">
        <v>5063</v>
      </c>
      <c r="B189" s="564"/>
      <c r="C189" s="564"/>
      <c r="D189" s="564"/>
      <c r="E189" s="754" t="s">
        <v>7004</v>
      </c>
      <c r="F189" s="450" t="s">
        <v>5125</v>
      </c>
      <c r="G189" s="12" t="s">
        <v>100</v>
      </c>
      <c r="H189" s="12" t="s">
        <v>101</v>
      </c>
      <c r="I189" s="12" t="s">
        <v>102</v>
      </c>
      <c r="J189" s="441">
        <v>100</v>
      </c>
      <c r="K189" s="416" t="s">
        <v>2382</v>
      </c>
      <c r="L189" s="422">
        <v>100</v>
      </c>
      <c r="M189" s="440"/>
      <c r="N189" s="422">
        <v>100</v>
      </c>
      <c r="O189" s="422"/>
      <c r="P189" s="422">
        <v>100</v>
      </c>
      <c r="Q189" s="422"/>
      <c r="R189" s="422">
        <v>100</v>
      </c>
      <c r="S189" s="422"/>
      <c r="T189" s="422">
        <v>100</v>
      </c>
      <c r="U189" s="422"/>
      <c r="V189" s="422">
        <v>100</v>
      </c>
      <c r="W189" s="41"/>
      <c r="X189" s="422">
        <v>100</v>
      </c>
      <c r="Y189" s="416"/>
    </row>
    <row r="190" spans="1:25" ht="120" x14ac:dyDescent="0.25">
      <c r="A190" s="564" t="s">
        <v>5064</v>
      </c>
      <c r="B190" s="564"/>
      <c r="C190" s="564"/>
      <c r="D190" s="564"/>
      <c r="E190" s="754" t="s">
        <v>7006</v>
      </c>
      <c r="F190" s="437" t="s">
        <v>112</v>
      </c>
      <c r="G190" s="12" t="s">
        <v>4881</v>
      </c>
      <c r="H190" s="12" t="s">
        <v>4882</v>
      </c>
      <c r="I190" s="12" t="s">
        <v>4883</v>
      </c>
      <c r="J190" s="441">
        <v>0</v>
      </c>
      <c r="K190" s="416" t="s">
        <v>2378</v>
      </c>
      <c r="L190" s="422">
        <v>0</v>
      </c>
      <c r="M190" s="440"/>
      <c r="N190" s="422">
        <v>0</v>
      </c>
      <c r="O190" s="422"/>
      <c r="P190" s="422">
        <v>0</v>
      </c>
      <c r="R190" s="422">
        <v>0</v>
      </c>
      <c r="S190" s="416" t="s">
        <v>3704</v>
      </c>
      <c r="T190" s="422">
        <v>50</v>
      </c>
      <c r="U190" s="416" t="s">
        <v>2381</v>
      </c>
      <c r="V190" s="422">
        <v>50</v>
      </c>
      <c r="W190" s="41"/>
      <c r="X190" s="422">
        <v>50</v>
      </c>
      <c r="Y190" s="422"/>
    </row>
    <row r="191" spans="1:25" ht="251.25" customHeight="1" x14ac:dyDescent="0.25">
      <c r="A191" s="564" t="s">
        <v>5065</v>
      </c>
      <c r="B191" s="564"/>
      <c r="C191" s="564"/>
      <c r="D191" s="564"/>
      <c r="E191" s="754" t="s">
        <v>7007</v>
      </c>
      <c r="F191" s="437" t="s">
        <v>5126</v>
      </c>
      <c r="G191" s="12" t="s">
        <v>36</v>
      </c>
      <c r="H191" s="12" t="s">
        <v>105</v>
      </c>
      <c r="I191" s="12" t="s">
        <v>106</v>
      </c>
      <c r="J191" s="441">
        <v>50</v>
      </c>
      <c r="K191" s="416" t="s">
        <v>2380</v>
      </c>
      <c r="L191" s="422">
        <v>50</v>
      </c>
      <c r="M191" s="440"/>
      <c r="N191" s="422">
        <v>50</v>
      </c>
      <c r="O191" s="422"/>
      <c r="P191" s="422">
        <v>50</v>
      </c>
      <c r="Q191" s="422"/>
      <c r="R191" s="422">
        <v>50</v>
      </c>
      <c r="S191" s="422"/>
      <c r="T191" s="422">
        <v>50</v>
      </c>
      <c r="U191" s="422"/>
      <c r="V191" s="422">
        <v>50</v>
      </c>
      <c r="W191" s="41"/>
      <c r="X191" s="422">
        <v>50</v>
      </c>
      <c r="Y191" s="422"/>
    </row>
    <row r="192" spans="1:25" ht="243.75" customHeight="1" x14ac:dyDescent="0.25">
      <c r="A192" s="564" t="s">
        <v>5066</v>
      </c>
      <c r="B192" s="564"/>
      <c r="C192" s="564"/>
      <c r="D192" s="564"/>
      <c r="E192" s="754" t="s">
        <v>7008</v>
      </c>
      <c r="F192" s="450" t="s">
        <v>330</v>
      </c>
      <c r="G192" s="12" t="s">
        <v>4885</v>
      </c>
      <c r="H192" s="12" t="s">
        <v>107</v>
      </c>
      <c r="I192" s="12" t="s">
        <v>108</v>
      </c>
      <c r="J192" s="441">
        <v>0</v>
      </c>
      <c r="K192" s="416" t="s">
        <v>2379</v>
      </c>
      <c r="L192" s="422">
        <v>0</v>
      </c>
      <c r="M192" s="440"/>
      <c r="N192" s="422">
        <v>0</v>
      </c>
      <c r="O192" s="422"/>
      <c r="P192" s="422">
        <v>0</v>
      </c>
      <c r="Q192" s="422"/>
      <c r="R192" s="422">
        <v>0</v>
      </c>
      <c r="S192" s="422"/>
      <c r="T192" s="422">
        <v>0</v>
      </c>
      <c r="U192" s="422"/>
      <c r="V192" s="422">
        <v>0</v>
      </c>
      <c r="W192" s="41"/>
      <c r="X192" s="422">
        <v>0</v>
      </c>
      <c r="Y192" s="422"/>
    </row>
    <row r="193" spans="1:25" s="52" customFormat="1" ht="91.5" customHeight="1" x14ac:dyDescent="0.25">
      <c r="A193" s="31">
        <v>105</v>
      </c>
      <c r="B193" s="31"/>
      <c r="C193" s="758"/>
      <c r="D193" s="763" t="s">
        <v>7014</v>
      </c>
      <c r="E193" s="763"/>
      <c r="F193" s="764" t="s">
        <v>636</v>
      </c>
      <c r="G193" s="30"/>
      <c r="H193" s="30"/>
      <c r="I193" s="30"/>
      <c r="J193" s="613">
        <f>AVERAGE(J194:J198)</f>
        <v>30</v>
      </c>
      <c r="K193" s="520"/>
      <c r="L193" s="613">
        <f>AVERAGE(L194:L198)</f>
        <v>30</v>
      </c>
      <c r="M193" s="614"/>
      <c r="N193" s="613">
        <f>AVERAGE(N194:N198)</f>
        <v>30</v>
      </c>
      <c r="O193" s="615"/>
      <c r="P193" s="613">
        <f>AVERAGE(P194:P198)</f>
        <v>30</v>
      </c>
      <c r="Q193" s="615"/>
      <c r="R193" s="613">
        <f>AVERAGE(R194:R198)</f>
        <v>30</v>
      </c>
      <c r="S193" s="615"/>
      <c r="T193" s="613">
        <f>AVERAGE(T194:T198)</f>
        <v>40</v>
      </c>
      <c r="U193" s="615"/>
      <c r="V193" s="613">
        <f>AVERAGE(V194:V198)</f>
        <v>40</v>
      </c>
      <c r="W193" s="43"/>
      <c r="X193" s="613">
        <f>AVERAGE(X194:X198)</f>
        <v>40</v>
      </c>
      <c r="Y193" s="615"/>
    </row>
    <row r="194" spans="1:25" ht="75" x14ac:dyDescent="0.25">
      <c r="A194" s="564" t="s">
        <v>602</v>
      </c>
      <c r="B194" s="564"/>
      <c r="C194" s="564"/>
      <c r="D194" s="564"/>
      <c r="E194" s="754" t="s">
        <v>7019</v>
      </c>
      <c r="F194" s="450" t="s">
        <v>5127</v>
      </c>
      <c r="G194" s="12" t="s">
        <v>388</v>
      </c>
      <c r="H194" s="12" t="s">
        <v>389</v>
      </c>
      <c r="I194" s="12" t="s">
        <v>99</v>
      </c>
      <c r="J194" s="441">
        <v>0</v>
      </c>
      <c r="K194" s="906"/>
      <c r="L194" s="422">
        <v>0</v>
      </c>
      <c r="M194" s="440"/>
      <c r="N194" s="422">
        <v>0</v>
      </c>
      <c r="O194" s="422"/>
      <c r="P194" s="422">
        <v>0</v>
      </c>
      <c r="Q194" s="422"/>
      <c r="R194" s="422">
        <v>0</v>
      </c>
      <c r="S194" s="422"/>
      <c r="T194" s="422">
        <v>0</v>
      </c>
      <c r="U194" s="422"/>
      <c r="V194" s="422">
        <v>0</v>
      </c>
      <c r="W194" s="41"/>
      <c r="X194" s="422">
        <v>0</v>
      </c>
      <c r="Y194" s="422"/>
    </row>
    <row r="195" spans="1:25" ht="135" x14ac:dyDescent="0.25">
      <c r="A195" s="564" t="s">
        <v>603</v>
      </c>
      <c r="B195" s="564"/>
      <c r="C195" s="564"/>
      <c r="D195" s="564"/>
      <c r="E195" s="754" t="s">
        <v>7015</v>
      </c>
      <c r="F195" s="450" t="s">
        <v>5128</v>
      </c>
      <c r="G195" s="12" t="s">
        <v>100</v>
      </c>
      <c r="H195" s="12" t="s">
        <v>101</v>
      </c>
      <c r="I195" s="12" t="s">
        <v>102</v>
      </c>
      <c r="J195" s="441">
        <v>100</v>
      </c>
      <c r="K195" s="416"/>
      <c r="L195" s="422">
        <v>100</v>
      </c>
      <c r="M195" s="440"/>
      <c r="N195" s="422">
        <v>100</v>
      </c>
      <c r="O195" s="422"/>
      <c r="P195" s="422">
        <v>100</v>
      </c>
      <c r="Q195" s="422"/>
      <c r="R195" s="422">
        <v>100</v>
      </c>
      <c r="S195" s="422"/>
      <c r="T195" s="422">
        <v>100</v>
      </c>
      <c r="U195" s="422"/>
      <c r="V195" s="422">
        <v>100</v>
      </c>
      <c r="W195" s="41"/>
      <c r="X195" s="422">
        <v>100</v>
      </c>
      <c r="Y195" s="422"/>
    </row>
    <row r="196" spans="1:25" ht="120" x14ac:dyDescent="0.25">
      <c r="A196" s="564" t="s">
        <v>604</v>
      </c>
      <c r="B196" s="564"/>
      <c r="C196" s="564"/>
      <c r="D196" s="564"/>
      <c r="E196" s="754" t="s">
        <v>7016</v>
      </c>
      <c r="F196" s="450" t="s">
        <v>112</v>
      </c>
      <c r="G196" s="12" t="s">
        <v>4881</v>
      </c>
      <c r="H196" s="12" t="s">
        <v>4882</v>
      </c>
      <c r="I196" s="12" t="s">
        <v>4883</v>
      </c>
      <c r="J196" s="441">
        <v>0</v>
      </c>
      <c r="K196" s="416" t="s">
        <v>2378</v>
      </c>
      <c r="L196" s="422">
        <v>0</v>
      </c>
      <c r="M196" s="440"/>
      <c r="N196" s="422">
        <v>0</v>
      </c>
      <c r="O196" s="422"/>
      <c r="P196" s="422">
        <v>0</v>
      </c>
      <c r="R196" s="422">
        <v>0</v>
      </c>
      <c r="S196" s="416" t="s">
        <v>3704</v>
      </c>
      <c r="T196" s="422">
        <v>50</v>
      </c>
      <c r="U196" s="422"/>
      <c r="V196" s="422">
        <v>50</v>
      </c>
      <c r="W196" s="41"/>
      <c r="X196" s="422">
        <v>50</v>
      </c>
      <c r="Y196" s="422"/>
    </row>
    <row r="197" spans="1:25" ht="120" x14ac:dyDescent="0.25">
      <c r="A197" s="564" t="s">
        <v>605</v>
      </c>
      <c r="B197" s="564"/>
      <c r="C197" s="564"/>
      <c r="D197" s="564"/>
      <c r="E197" s="754" t="s">
        <v>7017</v>
      </c>
      <c r="F197" s="450" t="s">
        <v>7196</v>
      </c>
      <c r="G197" s="12" t="s">
        <v>36</v>
      </c>
      <c r="H197" s="12" t="s">
        <v>105</v>
      </c>
      <c r="I197" s="12" t="s">
        <v>106</v>
      </c>
      <c r="J197" s="441">
        <v>50</v>
      </c>
      <c r="K197" s="416"/>
      <c r="L197" s="422">
        <v>50</v>
      </c>
      <c r="M197" s="440"/>
      <c r="N197" s="422">
        <v>50</v>
      </c>
      <c r="O197" s="422"/>
      <c r="P197" s="422">
        <v>50</v>
      </c>
      <c r="Q197" s="422"/>
      <c r="R197" s="422">
        <v>50</v>
      </c>
      <c r="S197" s="422"/>
      <c r="T197" s="422">
        <v>50</v>
      </c>
      <c r="U197" s="422"/>
      <c r="V197" s="422">
        <v>50</v>
      </c>
      <c r="W197" s="41"/>
      <c r="X197" s="422">
        <v>50</v>
      </c>
      <c r="Y197" s="422"/>
    </row>
    <row r="198" spans="1:25" ht="45" x14ac:dyDescent="0.25">
      <c r="A198" s="564" t="s">
        <v>606</v>
      </c>
      <c r="B198" s="564"/>
      <c r="C198" s="564"/>
      <c r="D198" s="564"/>
      <c r="E198" s="754" t="s">
        <v>7018</v>
      </c>
      <c r="F198" s="450" t="s">
        <v>330</v>
      </c>
      <c r="G198" s="12" t="s">
        <v>4885</v>
      </c>
      <c r="H198" s="12" t="s">
        <v>107</v>
      </c>
      <c r="I198" s="12" t="s">
        <v>108</v>
      </c>
      <c r="J198" s="441">
        <v>0</v>
      </c>
      <c r="K198" s="416"/>
      <c r="L198" s="422">
        <v>0</v>
      </c>
      <c r="M198" s="440"/>
      <c r="N198" s="422">
        <v>0</v>
      </c>
      <c r="O198" s="422"/>
      <c r="P198" s="422">
        <v>0</v>
      </c>
      <c r="Q198" s="422"/>
      <c r="R198" s="422">
        <v>0</v>
      </c>
      <c r="S198" s="422"/>
      <c r="T198" s="422">
        <v>0</v>
      </c>
      <c r="U198" s="422"/>
      <c r="V198" s="422">
        <v>0</v>
      </c>
      <c r="W198" s="41"/>
      <c r="X198" s="422">
        <v>0</v>
      </c>
      <c r="Y198" s="422"/>
    </row>
    <row r="199" spans="1:25" ht="90" x14ac:dyDescent="0.25">
      <c r="A199" s="564">
        <v>106</v>
      </c>
      <c r="B199" s="564"/>
      <c r="C199" s="564"/>
      <c r="D199" s="754" t="s">
        <v>130</v>
      </c>
      <c r="E199" s="754"/>
      <c r="F199" s="450" t="s">
        <v>390</v>
      </c>
      <c r="G199" s="12" t="s">
        <v>114</v>
      </c>
      <c r="H199" s="12" t="s">
        <v>391</v>
      </c>
      <c r="I199" s="12" t="s">
        <v>392</v>
      </c>
      <c r="J199" s="509">
        <v>0</v>
      </c>
      <c r="K199" s="416"/>
      <c r="L199" s="422">
        <v>0</v>
      </c>
      <c r="M199" s="440"/>
      <c r="N199" s="422">
        <v>0</v>
      </c>
      <c r="O199" s="422"/>
      <c r="P199" s="422">
        <v>0</v>
      </c>
      <c r="Q199" s="422"/>
      <c r="R199" s="422">
        <v>0</v>
      </c>
      <c r="S199" s="422"/>
      <c r="T199" s="422">
        <v>0</v>
      </c>
      <c r="U199" s="422"/>
      <c r="V199" s="422">
        <v>0</v>
      </c>
      <c r="W199" s="41"/>
      <c r="X199" s="422">
        <v>0</v>
      </c>
      <c r="Y199" s="422"/>
    </row>
    <row r="200" spans="1:25" ht="90" x14ac:dyDescent="0.25">
      <c r="A200" s="564">
        <v>107</v>
      </c>
      <c r="B200" s="564"/>
      <c r="C200" s="564"/>
      <c r="D200" s="754" t="s">
        <v>431</v>
      </c>
      <c r="E200" s="754"/>
      <c r="F200" s="450" t="s">
        <v>393</v>
      </c>
      <c r="G200" s="12" t="s">
        <v>5129</v>
      </c>
      <c r="H200" s="12" t="s">
        <v>5130</v>
      </c>
      <c r="I200" s="12" t="s">
        <v>395</v>
      </c>
      <c r="J200" s="923">
        <v>0</v>
      </c>
      <c r="K200" s="416" t="s">
        <v>2377</v>
      </c>
      <c r="L200" s="422">
        <v>0</v>
      </c>
      <c r="M200" s="440"/>
      <c r="N200" s="422">
        <v>0</v>
      </c>
      <c r="O200" s="422"/>
      <c r="P200" s="422">
        <v>0</v>
      </c>
      <c r="Q200" s="422"/>
      <c r="R200" s="422">
        <v>0</v>
      </c>
      <c r="S200" s="422"/>
      <c r="T200" s="422">
        <v>0</v>
      </c>
      <c r="U200" s="422"/>
      <c r="V200" s="422">
        <v>0</v>
      </c>
      <c r="W200" s="41"/>
      <c r="X200" s="422">
        <v>0</v>
      </c>
      <c r="Y200" s="422"/>
    </row>
    <row r="201" spans="1:25" ht="75" x14ac:dyDescent="0.25">
      <c r="A201" s="564">
        <v>108</v>
      </c>
      <c r="B201" s="564"/>
      <c r="C201" s="564"/>
      <c r="D201" s="754" t="s">
        <v>432</v>
      </c>
      <c r="E201" s="754"/>
      <c r="F201" s="450" t="s">
        <v>396</v>
      </c>
      <c r="G201" s="12" t="s">
        <v>114</v>
      </c>
      <c r="H201" s="12" t="s">
        <v>397</v>
      </c>
      <c r="I201" s="12" t="s">
        <v>398</v>
      </c>
      <c r="J201" s="923">
        <v>100</v>
      </c>
      <c r="K201" s="416" t="s">
        <v>2376</v>
      </c>
      <c r="L201" s="422">
        <v>100</v>
      </c>
      <c r="M201" s="440"/>
      <c r="N201" s="422">
        <v>100</v>
      </c>
      <c r="O201" s="422"/>
      <c r="P201" s="422">
        <v>100</v>
      </c>
      <c r="Q201" s="422"/>
      <c r="R201" s="422">
        <v>100</v>
      </c>
      <c r="S201" s="421"/>
      <c r="T201" s="422">
        <v>100</v>
      </c>
      <c r="U201" s="421"/>
      <c r="V201" s="422">
        <v>100</v>
      </c>
      <c r="W201" s="41"/>
      <c r="X201" s="422">
        <v>100</v>
      </c>
      <c r="Y201" s="422"/>
    </row>
    <row r="202" spans="1:25" ht="60" x14ac:dyDescent="0.25">
      <c r="A202" s="564">
        <v>109</v>
      </c>
      <c r="B202" s="564"/>
      <c r="C202" s="564"/>
      <c r="D202" s="754" t="s">
        <v>360</v>
      </c>
      <c r="E202" s="754"/>
      <c r="F202" s="450" t="s">
        <v>400</v>
      </c>
      <c r="G202" s="12" t="s">
        <v>103</v>
      </c>
      <c r="H202" s="12" t="s">
        <v>401</v>
      </c>
      <c r="I202" s="12" t="s">
        <v>104</v>
      </c>
      <c r="J202" s="441">
        <v>100</v>
      </c>
      <c r="K202" s="416" t="s">
        <v>4918</v>
      </c>
      <c r="L202" s="422">
        <v>100</v>
      </c>
      <c r="M202" s="440"/>
      <c r="N202" s="422">
        <v>100</v>
      </c>
      <c r="O202" s="422"/>
      <c r="P202" s="422">
        <v>100</v>
      </c>
      <c r="Q202" s="422"/>
      <c r="R202" s="422">
        <v>100</v>
      </c>
      <c r="S202" s="422"/>
      <c r="T202" s="422">
        <v>100</v>
      </c>
      <c r="U202" s="422"/>
      <c r="V202" s="422">
        <v>100</v>
      </c>
      <c r="W202" s="41"/>
      <c r="X202" s="422">
        <v>100</v>
      </c>
      <c r="Y202" s="422"/>
    </row>
    <row r="203" spans="1:25" s="26" customFormat="1" ht="84.75" customHeight="1" x14ac:dyDescent="0.25">
      <c r="A203" s="28"/>
      <c r="B203" s="28"/>
      <c r="C203" s="750" t="s">
        <v>607</v>
      </c>
      <c r="D203" s="28"/>
      <c r="E203" s="1023"/>
      <c r="F203" s="762" t="s">
        <v>534</v>
      </c>
      <c r="G203" s="751"/>
      <c r="H203" s="751"/>
      <c r="I203" s="751"/>
      <c r="J203" s="616">
        <f>AVERAGE(J204:J208)</f>
        <v>26.666666666666664</v>
      </c>
      <c r="K203" s="524"/>
      <c r="L203" s="616">
        <f>AVERAGE(L204:L208)</f>
        <v>26.666666666666664</v>
      </c>
      <c r="M203" s="617"/>
      <c r="N203" s="616">
        <f>AVERAGE(N204:N208)</f>
        <v>26.666666666666664</v>
      </c>
      <c r="O203" s="618"/>
      <c r="P203" s="616">
        <f>AVERAGE(P204:P208)</f>
        <v>26.666666666666664</v>
      </c>
      <c r="Q203" s="618"/>
      <c r="R203" s="616">
        <f>AVERAGE(R204:R208)</f>
        <v>16.666666666666664</v>
      </c>
      <c r="S203" s="618"/>
      <c r="T203" s="616">
        <f>AVERAGE(T204:T208)</f>
        <v>16.666666666666664</v>
      </c>
      <c r="U203" s="618"/>
      <c r="V203" s="616">
        <f>AVERAGE(V204:V208)</f>
        <v>16.666666666666664</v>
      </c>
      <c r="W203" s="44"/>
      <c r="X203" s="616">
        <f>AVERAGE(X204:X208)</f>
        <v>16.666666666666664</v>
      </c>
      <c r="Y203" s="618"/>
    </row>
    <row r="204" spans="1:25" ht="60" x14ac:dyDescent="0.25">
      <c r="A204" s="564">
        <v>110</v>
      </c>
      <c r="B204" s="564"/>
      <c r="C204" s="564"/>
      <c r="D204" s="754" t="s">
        <v>433</v>
      </c>
      <c r="E204" s="754"/>
      <c r="F204" s="450" t="s">
        <v>121</v>
      </c>
      <c r="G204" s="12" t="s">
        <v>399</v>
      </c>
      <c r="H204" s="12" t="s">
        <v>123</v>
      </c>
      <c r="I204" s="12" t="s">
        <v>124</v>
      </c>
      <c r="J204" s="441">
        <v>0</v>
      </c>
      <c r="K204" s="416"/>
      <c r="L204" s="422">
        <v>0</v>
      </c>
      <c r="M204" s="440"/>
      <c r="N204" s="422">
        <v>0</v>
      </c>
      <c r="O204" s="422"/>
      <c r="P204" s="422">
        <v>0</v>
      </c>
      <c r="Q204" s="422"/>
      <c r="R204" s="422">
        <v>0</v>
      </c>
      <c r="S204" s="422"/>
      <c r="T204" s="422">
        <v>0</v>
      </c>
      <c r="U204" s="422"/>
      <c r="V204" s="422">
        <v>0</v>
      </c>
      <c r="W204" s="41"/>
      <c r="X204" s="422">
        <v>0</v>
      </c>
      <c r="Y204" s="422"/>
    </row>
    <row r="205" spans="1:25" s="6" customFormat="1" ht="210" x14ac:dyDescent="0.25">
      <c r="A205" s="579">
        <v>111</v>
      </c>
      <c r="B205" s="579"/>
      <c r="C205" s="579"/>
      <c r="D205" s="4" t="s">
        <v>434</v>
      </c>
      <c r="E205" s="4"/>
      <c r="F205" s="437" t="s">
        <v>402</v>
      </c>
      <c r="G205" s="5" t="s">
        <v>403</v>
      </c>
      <c r="H205" s="5" t="s">
        <v>404</v>
      </c>
      <c r="I205" s="5" t="s">
        <v>405</v>
      </c>
      <c r="J205" s="422">
        <v>50</v>
      </c>
      <c r="K205" s="426" t="s">
        <v>2375</v>
      </c>
      <c r="L205" s="422">
        <v>50</v>
      </c>
      <c r="M205" s="440"/>
      <c r="N205" s="422">
        <v>50</v>
      </c>
      <c r="O205" s="422"/>
      <c r="P205" s="422">
        <v>50</v>
      </c>
      <c r="Q205" s="426" t="s">
        <v>2375</v>
      </c>
      <c r="R205" s="422">
        <v>0</v>
      </c>
      <c r="S205" s="426"/>
      <c r="T205" s="422">
        <v>0</v>
      </c>
      <c r="U205" s="437"/>
      <c r="V205" s="448">
        <v>0</v>
      </c>
      <c r="W205" s="47"/>
      <c r="X205" s="448">
        <v>0</v>
      </c>
      <c r="Y205" s="448"/>
    </row>
    <row r="206" spans="1:25" ht="60" x14ac:dyDescent="0.25">
      <c r="A206" s="564">
        <v>112</v>
      </c>
      <c r="B206" s="564"/>
      <c r="C206" s="564"/>
      <c r="D206" s="754" t="s">
        <v>435</v>
      </c>
      <c r="E206" s="754"/>
      <c r="F206" s="450" t="s">
        <v>406</v>
      </c>
      <c r="G206" s="12" t="s">
        <v>407</v>
      </c>
      <c r="H206" s="12" t="s">
        <v>408</v>
      </c>
      <c r="I206" s="12" t="s">
        <v>409</v>
      </c>
      <c r="J206" s="441">
        <v>0</v>
      </c>
      <c r="K206" s="416"/>
      <c r="L206" s="422">
        <v>0</v>
      </c>
      <c r="M206" s="440"/>
      <c r="N206" s="422">
        <v>0</v>
      </c>
      <c r="O206" s="422"/>
      <c r="P206" s="422">
        <v>0</v>
      </c>
      <c r="Q206" s="422"/>
      <c r="R206" s="422">
        <v>0</v>
      </c>
      <c r="S206" s="422"/>
      <c r="T206" s="422">
        <v>0</v>
      </c>
      <c r="U206" s="422"/>
      <c r="V206" s="422">
        <v>0</v>
      </c>
      <c r="W206" s="41"/>
      <c r="X206" s="422">
        <v>0</v>
      </c>
      <c r="Y206" s="422"/>
    </row>
    <row r="207" spans="1:25" ht="105" x14ac:dyDescent="0.25">
      <c r="A207" s="564">
        <v>113</v>
      </c>
      <c r="B207" s="564"/>
      <c r="C207" s="564"/>
      <c r="D207" s="754" t="s">
        <v>150</v>
      </c>
      <c r="E207" s="754"/>
      <c r="F207" s="450" t="s">
        <v>410</v>
      </c>
      <c r="G207" s="12" t="s">
        <v>411</v>
      </c>
      <c r="H207" s="12" t="s">
        <v>146</v>
      </c>
      <c r="I207" s="12" t="s">
        <v>147</v>
      </c>
      <c r="J207" s="441">
        <v>0</v>
      </c>
      <c r="K207" s="416" t="s">
        <v>2374</v>
      </c>
      <c r="L207" s="422">
        <v>0</v>
      </c>
      <c r="M207" s="440"/>
      <c r="N207" s="422">
        <v>0</v>
      </c>
      <c r="O207" s="422"/>
      <c r="P207" s="422">
        <v>0</v>
      </c>
      <c r="Q207" s="422"/>
      <c r="R207" s="422">
        <v>0</v>
      </c>
      <c r="S207" s="551"/>
      <c r="T207" s="422">
        <v>0</v>
      </c>
      <c r="U207" s="551"/>
      <c r="V207" s="422">
        <v>0</v>
      </c>
      <c r="W207" s="41"/>
      <c r="X207" s="422">
        <v>0</v>
      </c>
      <c r="Y207" s="422"/>
    </row>
    <row r="208" spans="1:25" s="52" customFormat="1" ht="69" x14ac:dyDescent="0.25">
      <c r="A208" s="31">
        <v>114</v>
      </c>
      <c r="B208" s="31"/>
      <c r="C208" s="31"/>
      <c r="D208" s="756" t="s">
        <v>637</v>
      </c>
      <c r="E208" s="756"/>
      <c r="F208" s="517" t="s">
        <v>637</v>
      </c>
      <c r="G208" s="770"/>
      <c r="H208" s="770"/>
      <c r="I208" s="770"/>
      <c r="J208" s="613">
        <f>AVERAGE(J209:J211)</f>
        <v>83.333333333333329</v>
      </c>
      <c r="K208" s="520"/>
      <c r="L208" s="613">
        <f>AVERAGE(L209:L211)</f>
        <v>83.333333333333329</v>
      </c>
      <c r="M208" s="614"/>
      <c r="N208" s="613">
        <f>AVERAGE(N209:N211)</f>
        <v>83.333333333333329</v>
      </c>
      <c r="O208" s="615"/>
      <c r="P208" s="613">
        <f>AVERAGE(P209:P211)</f>
        <v>83.333333333333329</v>
      </c>
      <c r="Q208" s="615"/>
      <c r="R208" s="613">
        <f>AVERAGE(R209:R211)</f>
        <v>83.333333333333329</v>
      </c>
      <c r="S208" s="552"/>
      <c r="T208" s="613">
        <f>AVERAGE(T209:T211)</f>
        <v>83.333333333333329</v>
      </c>
      <c r="U208" s="552"/>
      <c r="V208" s="613">
        <f>AVERAGE(V209:V211)</f>
        <v>83.333333333333329</v>
      </c>
      <c r="W208" s="43"/>
      <c r="X208" s="613">
        <f>AVERAGE(X209:X211)</f>
        <v>83.333333333333329</v>
      </c>
      <c r="Y208" s="615"/>
    </row>
    <row r="209" spans="1:25" ht="90" x14ac:dyDescent="0.25">
      <c r="A209" s="564" t="s">
        <v>5067</v>
      </c>
      <c r="B209" s="564"/>
      <c r="C209" s="564"/>
      <c r="D209" s="564"/>
      <c r="E209" s="754" t="s">
        <v>7020</v>
      </c>
      <c r="F209" s="450" t="s">
        <v>412</v>
      </c>
      <c r="G209" s="771" t="s">
        <v>403</v>
      </c>
      <c r="H209" s="771" t="s">
        <v>404</v>
      </c>
      <c r="I209" s="771" t="s">
        <v>413</v>
      </c>
      <c r="J209" s="441">
        <v>100</v>
      </c>
      <c r="K209" s="416"/>
      <c r="L209" s="441">
        <v>100</v>
      </c>
      <c r="M209" s="440"/>
      <c r="N209" s="441">
        <v>100</v>
      </c>
      <c r="O209" s="422"/>
      <c r="P209" s="441">
        <v>100</v>
      </c>
      <c r="Q209" s="422"/>
      <c r="R209" s="441">
        <v>100</v>
      </c>
      <c r="S209" s="422"/>
      <c r="T209" s="441">
        <v>100</v>
      </c>
      <c r="U209" s="422"/>
      <c r="V209" s="441">
        <v>100</v>
      </c>
      <c r="W209" s="47"/>
      <c r="X209" s="441">
        <v>100</v>
      </c>
      <c r="Y209" s="422"/>
    </row>
    <row r="210" spans="1:25" ht="45" x14ac:dyDescent="0.3">
      <c r="A210" s="564" t="s">
        <v>5068</v>
      </c>
      <c r="B210" s="564"/>
      <c r="C210" s="564"/>
      <c r="D210" s="564"/>
      <c r="E210" s="772" t="s">
        <v>7021</v>
      </c>
      <c r="F210" s="450" t="s">
        <v>414</v>
      </c>
      <c r="G210" s="12" t="s">
        <v>415</v>
      </c>
      <c r="H210" s="12" t="s">
        <v>416</v>
      </c>
      <c r="I210" s="12" t="s">
        <v>417</v>
      </c>
      <c r="J210" s="441">
        <v>50</v>
      </c>
      <c r="K210" s="416" t="s">
        <v>2373</v>
      </c>
      <c r="L210" s="422">
        <v>50</v>
      </c>
      <c r="M210" s="440"/>
      <c r="N210" s="422">
        <v>50</v>
      </c>
      <c r="O210" s="422"/>
      <c r="P210" s="422">
        <v>50</v>
      </c>
      <c r="Q210" s="422"/>
      <c r="R210" s="422">
        <v>50</v>
      </c>
      <c r="S210" s="422"/>
      <c r="T210" s="422">
        <v>50</v>
      </c>
      <c r="U210" s="422"/>
      <c r="V210" s="422">
        <v>50</v>
      </c>
      <c r="W210" s="47"/>
      <c r="X210" s="422">
        <v>50</v>
      </c>
      <c r="Y210" s="422"/>
    </row>
    <row r="211" spans="1:25" ht="178.5" customHeight="1" x14ac:dyDescent="0.3">
      <c r="A211" s="564" t="s">
        <v>5069</v>
      </c>
      <c r="B211" s="564"/>
      <c r="C211" s="564"/>
      <c r="D211" s="564"/>
      <c r="E211" s="772" t="s">
        <v>7022</v>
      </c>
      <c r="F211" s="450" t="s">
        <v>418</v>
      </c>
      <c r="G211" s="12" t="s">
        <v>419</v>
      </c>
      <c r="H211" s="12" t="s">
        <v>420</v>
      </c>
      <c r="I211" s="12" t="s">
        <v>421</v>
      </c>
      <c r="J211" s="441">
        <v>100</v>
      </c>
      <c r="K211" s="416" t="s">
        <v>2372</v>
      </c>
      <c r="L211" s="422">
        <v>100</v>
      </c>
      <c r="M211" s="440"/>
      <c r="N211" s="422">
        <v>100</v>
      </c>
      <c r="O211" s="422"/>
      <c r="P211" s="422">
        <v>100</v>
      </c>
      <c r="Q211" s="422"/>
      <c r="R211" s="422">
        <v>100</v>
      </c>
      <c r="S211" s="416"/>
      <c r="T211" s="422">
        <v>100</v>
      </c>
      <c r="U211" s="416" t="s">
        <v>2372</v>
      </c>
      <c r="V211" s="422">
        <v>100</v>
      </c>
      <c r="W211" s="47"/>
      <c r="X211" s="422">
        <v>100</v>
      </c>
      <c r="Y211" s="422"/>
    </row>
    <row r="212" spans="1:25" s="26" customFormat="1" ht="80.25" customHeight="1" x14ac:dyDescent="0.25">
      <c r="A212" s="28"/>
      <c r="B212" s="28"/>
      <c r="C212" s="750" t="s">
        <v>610</v>
      </c>
      <c r="D212" s="28"/>
      <c r="E212" s="1023"/>
      <c r="F212" s="762" t="s">
        <v>535</v>
      </c>
      <c r="G212" s="751"/>
      <c r="H212" s="751"/>
      <c r="I212" s="751"/>
      <c r="J212" s="616">
        <f>AVERAGE(J213,J216)</f>
        <v>50</v>
      </c>
      <c r="K212" s="524"/>
      <c r="L212" s="616">
        <f>AVERAGE(L213,L216)</f>
        <v>50</v>
      </c>
      <c r="M212" s="617"/>
      <c r="N212" s="616">
        <f>AVERAGE(N213,N216)</f>
        <v>50</v>
      </c>
      <c r="O212" s="618"/>
      <c r="P212" s="616">
        <f>AVERAGE(P213,P216)</f>
        <v>50</v>
      </c>
      <c r="Q212" s="618"/>
      <c r="R212" s="616">
        <f>AVERAGE(R213,R216)</f>
        <v>50</v>
      </c>
      <c r="S212" s="618"/>
      <c r="T212" s="616">
        <f>AVERAGE(T213,T216)</f>
        <v>50</v>
      </c>
      <c r="U212" s="618"/>
      <c r="V212" s="616">
        <f>AVERAGE(V213,V216)</f>
        <v>50</v>
      </c>
      <c r="W212" s="44"/>
      <c r="X212" s="616">
        <f>AVERAGE(X213,X216)</f>
        <v>50</v>
      </c>
      <c r="Y212" s="618"/>
    </row>
    <row r="213" spans="1:25" s="52" customFormat="1" ht="80.25" customHeight="1" x14ac:dyDescent="0.25">
      <c r="A213" s="31">
        <v>115</v>
      </c>
      <c r="B213" s="31"/>
      <c r="C213" s="758"/>
      <c r="D213" s="763" t="s">
        <v>638</v>
      </c>
      <c r="E213" s="763"/>
      <c r="F213" s="764" t="s">
        <v>638</v>
      </c>
      <c r="G213" s="30"/>
      <c r="H213" s="30"/>
      <c r="I213" s="30"/>
      <c r="J213" s="613">
        <f>AVERAGE(J214:J215)</f>
        <v>100</v>
      </c>
      <c r="K213" s="520"/>
      <c r="L213" s="613">
        <f>AVERAGE(L214:L215)</f>
        <v>100</v>
      </c>
      <c r="M213" s="614"/>
      <c r="N213" s="613">
        <f>AVERAGE(N214:N215)</f>
        <v>100</v>
      </c>
      <c r="O213" s="615"/>
      <c r="P213" s="613">
        <f>AVERAGE(P214:P215)</f>
        <v>100</v>
      </c>
      <c r="Q213" s="615"/>
      <c r="R213" s="613">
        <f>AVERAGE(R214:R215)</f>
        <v>100</v>
      </c>
      <c r="S213" s="615"/>
      <c r="T213" s="613">
        <f>AVERAGE(T214:T215)</f>
        <v>100</v>
      </c>
      <c r="U213" s="615"/>
      <c r="V213" s="613">
        <f>AVERAGE(V214:V215)</f>
        <v>100</v>
      </c>
      <c r="W213" s="43"/>
      <c r="X213" s="613">
        <f>AVERAGE(X214:X215)</f>
        <v>100</v>
      </c>
      <c r="Y213" s="615"/>
    </row>
    <row r="214" spans="1:25" ht="312" customHeight="1" x14ac:dyDescent="0.25">
      <c r="A214" s="564" t="s">
        <v>608</v>
      </c>
      <c r="B214" s="564"/>
      <c r="C214" s="564"/>
      <c r="D214" s="564"/>
      <c r="E214" s="754" t="s">
        <v>7023</v>
      </c>
      <c r="F214" s="450" t="s">
        <v>5107</v>
      </c>
      <c r="G214" s="12" t="s">
        <v>5070</v>
      </c>
      <c r="H214" s="12" t="s">
        <v>5108</v>
      </c>
      <c r="I214" s="12" t="s">
        <v>5071</v>
      </c>
      <c r="J214" s="441">
        <v>100</v>
      </c>
      <c r="K214" s="416"/>
      <c r="L214" s="422">
        <v>100</v>
      </c>
      <c r="M214" s="440"/>
      <c r="N214" s="422">
        <v>100</v>
      </c>
      <c r="O214" s="422"/>
      <c r="P214" s="422">
        <v>100</v>
      </c>
      <c r="Q214" s="422"/>
      <c r="R214" s="422">
        <v>100</v>
      </c>
      <c r="S214" s="422"/>
      <c r="T214" s="422">
        <v>100</v>
      </c>
      <c r="U214" s="422"/>
      <c r="V214" s="422">
        <v>100</v>
      </c>
      <c r="W214" s="41"/>
      <c r="X214" s="422">
        <v>100</v>
      </c>
      <c r="Y214" s="422"/>
    </row>
    <row r="215" spans="1:25" ht="120" x14ac:dyDescent="0.25">
      <c r="A215" s="564" t="s">
        <v>609</v>
      </c>
      <c r="B215" s="564"/>
      <c r="C215" s="564"/>
      <c r="D215" s="564"/>
      <c r="E215" s="754" t="s">
        <v>7272</v>
      </c>
      <c r="F215" s="450" t="s">
        <v>422</v>
      </c>
      <c r="G215" s="12" t="s">
        <v>423</v>
      </c>
      <c r="H215" s="12" t="s">
        <v>424</v>
      </c>
      <c r="I215" s="12" t="s">
        <v>425</v>
      </c>
      <c r="J215" s="441"/>
      <c r="K215" s="416"/>
      <c r="L215" s="422"/>
      <c r="M215" s="440"/>
      <c r="N215" s="422"/>
      <c r="O215" s="422"/>
      <c r="P215" s="422"/>
      <c r="Q215" s="422"/>
      <c r="R215" s="422"/>
      <c r="S215" s="422"/>
      <c r="T215" s="422"/>
      <c r="U215" s="422"/>
      <c r="V215" s="422"/>
      <c r="W215" s="41"/>
      <c r="X215" s="422"/>
      <c r="Y215" s="422"/>
    </row>
    <row r="216" spans="1:25" ht="150" x14ac:dyDescent="0.25">
      <c r="A216" s="564">
        <v>116</v>
      </c>
      <c r="B216" s="564"/>
      <c r="C216" s="564"/>
      <c r="D216" s="754" t="s">
        <v>7024</v>
      </c>
      <c r="E216" s="754"/>
      <c r="F216" s="450" t="s">
        <v>426</v>
      </c>
      <c r="G216" s="12" t="s">
        <v>5352</v>
      </c>
      <c r="H216" s="12" t="s">
        <v>427</v>
      </c>
      <c r="I216" s="12" t="s">
        <v>428</v>
      </c>
      <c r="J216" s="441">
        <v>0</v>
      </c>
      <c r="K216" s="416" t="s">
        <v>2371</v>
      </c>
      <c r="L216" s="422">
        <v>0</v>
      </c>
      <c r="M216" s="440"/>
      <c r="N216" s="422">
        <v>0</v>
      </c>
      <c r="O216" s="422"/>
      <c r="P216" s="422">
        <v>0</v>
      </c>
      <c r="Q216" s="422"/>
      <c r="R216" s="422">
        <v>0</v>
      </c>
      <c r="S216" s="422"/>
      <c r="T216" s="422">
        <v>0</v>
      </c>
      <c r="U216" s="422"/>
      <c r="V216" s="422">
        <v>0</v>
      </c>
      <c r="W216" s="41"/>
      <c r="X216" s="422">
        <v>0</v>
      </c>
      <c r="Y216" s="422"/>
    </row>
    <row r="217" spans="1:25" s="26" customFormat="1" ht="60" x14ac:dyDescent="0.25">
      <c r="A217" s="28"/>
      <c r="B217" s="750" t="s">
        <v>611</v>
      </c>
      <c r="C217" s="28"/>
      <c r="D217" s="28"/>
      <c r="E217" s="28"/>
      <c r="F217" s="502" t="s">
        <v>536</v>
      </c>
      <c r="G217" s="28"/>
      <c r="H217" s="28"/>
      <c r="I217" s="28"/>
      <c r="J217" s="606">
        <f>AVERAGE(J218,J225,J231,J240)</f>
        <v>83.159722222222229</v>
      </c>
      <c r="K217" s="607"/>
      <c r="L217" s="606">
        <f>AVERAGE(L218,L225,L231,L240)</f>
        <v>83.159722222222229</v>
      </c>
      <c r="M217" s="607"/>
      <c r="N217" s="606">
        <f>AVERAGE(N218,N225,N231,N240)</f>
        <v>83.159722222222229</v>
      </c>
      <c r="O217" s="607"/>
      <c r="P217" s="606">
        <f>AVERAGE(P218,P225,P231,P240)</f>
        <v>83.159722222222229</v>
      </c>
      <c r="Q217" s="607"/>
      <c r="R217" s="606">
        <f>AVERAGE(R218,R225,R231,R240)</f>
        <v>81.076388888888886</v>
      </c>
      <c r="S217" s="607"/>
      <c r="T217" s="606">
        <f>AVERAGE(T218,T225,T231,T240)</f>
        <v>81.076388888888886</v>
      </c>
      <c r="U217" s="607"/>
      <c r="V217" s="606">
        <f>AVERAGE(V218,V225,V231,V240)</f>
        <v>81.076388888888886</v>
      </c>
      <c r="W217" s="44"/>
      <c r="X217" s="606">
        <f>AVERAGE(X218,X225,X231,X240)</f>
        <v>81.076388888888886</v>
      </c>
      <c r="Y217" s="607"/>
    </row>
    <row r="218" spans="1:25" s="26" customFormat="1" ht="45" x14ac:dyDescent="0.25">
      <c r="A218" s="28"/>
      <c r="B218" s="28"/>
      <c r="C218" s="750" t="s">
        <v>612</v>
      </c>
      <c r="D218" s="28"/>
      <c r="E218" s="28"/>
      <c r="F218" s="502" t="s">
        <v>537</v>
      </c>
      <c r="G218" s="28"/>
      <c r="H218" s="28"/>
      <c r="I218" s="28"/>
      <c r="J218" s="606">
        <f>AVERAGE(J219:J224)</f>
        <v>66.666666666666671</v>
      </c>
      <c r="K218" s="607"/>
      <c r="L218" s="203">
        <f>AVERAGE(L219:L224)</f>
        <v>66.666666666666671</v>
      </c>
      <c r="M218" s="607"/>
      <c r="N218" s="606">
        <f>AVERAGE(N219:N224)</f>
        <v>66.666666666666671</v>
      </c>
      <c r="O218" s="607"/>
      <c r="P218" s="606">
        <f>AVERAGE(P219:P224)</f>
        <v>66.666666666666671</v>
      </c>
      <c r="Q218" s="607"/>
      <c r="R218" s="606">
        <f>AVERAGE(R219:R224)</f>
        <v>58.333333333333336</v>
      </c>
      <c r="S218" s="607"/>
      <c r="T218" s="606">
        <f>AVERAGE(T219:T224)</f>
        <v>58.333333333333336</v>
      </c>
      <c r="U218" s="607"/>
      <c r="V218" s="606">
        <f>AVERAGE(V219:V224)</f>
        <v>58.333333333333336</v>
      </c>
      <c r="W218" s="44"/>
      <c r="X218" s="606">
        <f>AVERAGE(X219:X224)</f>
        <v>58.333333333333336</v>
      </c>
      <c r="Y218" s="607"/>
    </row>
    <row r="219" spans="1:25" ht="270" x14ac:dyDescent="0.25">
      <c r="A219" s="564">
        <v>117</v>
      </c>
      <c r="B219" s="564"/>
      <c r="C219" s="564"/>
      <c r="D219" s="754" t="s">
        <v>492</v>
      </c>
      <c r="E219" s="754"/>
      <c r="F219" s="450" t="s">
        <v>5131</v>
      </c>
      <c r="G219" s="12" t="s">
        <v>436</v>
      </c>
      <c r="H219" s="12" t="s">
        <v>437</v>
      </c>
      <c r="I219" s="12" t="s">
        <v>438</v>
      </c>
      <c r="J219" s="445">
        <v>100</v>
      </c>
      <c r="K219" s="420" t="s">
        <v>2370</v>
      </c>
      <c r="L219" s="430">
        <v>100</v>
      </c>
      <c r="M219" s="446"/>
      <c r="N219" s="430">
        <v>100</v>
      </c>
      <c r="O219" s="430"/>
      <c r="P219" s="430">
        <v>100</v>
      </c>
      <c r="Q219" s="430"/>
      <c r="R219" s="430">
        <v>100</v>
      </c>
      <c r="S219" s="430"/>
      <c r="T219" s="430">
        <v>100</v>
      </c>
      <c r="U219" s="430"/>
      <c r="V219" s="430">
        <v>100</v>
      </c>
      <c r="W219" s="40"/>
      <c r="X219" s="430">
        <v>100</v>
      </c>
      <c r="Y219" s="420"/>
    </row>
    <row r="220" spans="1:25" ht="195" x14ac:dyDescent="0.25">
      <c r="A220" s="564">
        <v>118</v>
      </c>
      <c r="B220" s="564"/>
      <c r="C220" s="564"/>
      <c r="D220" s="754" t="s">
        <v>493</v>
      </c>
      <c r="E220" s="754"/>
      <c r="F220" s="420" t="s">
        <v>7177</v>
      </c>
      <c r="G220" s="12" t="s">
        <v>436</v>
      </c>
      <c r="H220" s="12" t="s">
        <v>437</v>
      </c>
      <c r="I220" s="12" t="s">
        <v>438</v>
      </c>
      <c r="J220" s="445">
        <v>100</v>
      </c>
      <c r="K220" s="420" t="s">
        <v>2369</v>
      </c>
      <c r="L220" s="430">
        <v>100</v>
      </c>
      <c r="M220" s="446"/>
      <c r="N220" s="430">
        <v>100</v>
      </c>
      <c r="O220" s="430"/>
      <c r="P220" s="430">
        <v>100</v>
      </c>
      <c r="Q220" s="430"/>
      <c r="R220" s="430">
        <v>100</v>
      </c>
      <c r="S220" s="430"/>
      <c r="T220" s="430">
        <v>100</v>
      </c>
      <c r="U220" s="430"/>
      <c r="V220" s="430">
        <v>100</v>
      </c>
      <c r="W220" s="40"/>
      <c r="X220" s="430">
        <v>100</v>
      </c>
      <c r="Y220" s="420"/>
    </row>
    <row r="221" spans="1:25" ht="195" x14ac:dyDescent="0.25">
      <c r="A221" s="564">
        <v>119</v>
      </c>
      <c r="B221" s="564"/>
      <c r="C221" s="564"/>
      <c r="D221" s="754" t="s">
        <v>494</v>
      </c>
      <c r="E221" s="754"/>
      <c r="F221" s="450" t="s">
        <v>439</v>
      </c>
      <c r="G221" s="12" t="s">
        <v>36</v>
      </c>
      <c r="H221" s="12" t="s">
        <v>440</v>
      </c>
      <c r="I221" s="12" t="s">
        <v>114</v>
      </c>
      <c r="J221" s="445">
        <v>0</v>
      </c>
      <c r="K221" s="420" t="s">
        <v>2368</v>
      </c>
      <c r="L221" s="430">
        <v>0</v>
      </c>
      <c r="M221" s="446"/>
      <c r="N221" s="430">
        <v>0</v>
      </c>
      <c r="O221" s="430"/>
      <c r="P221" s="430">
        <v>0</v>
      </c>
      <c r="Q221" s="430"/>
      <c r="R221" s="430">
        <v>0</v>
      </c>
      <c r="S221" s="420"/>
      <c r="T221" s="430">
        <v>0</v>
      </c>
      <c r="U221" s="420"/>
      <c r="V221" s="430">
        <v>0</v>
      </c>
      <c r="W221" s="40"/>
      <c r="X221" s="430">
        <v>0</v>
      </c>
      <c r="Y221" s="430"/>
    </row>
    <row r="222" spans="1:25" ht="225" x14ac:dyDescent="0.25">
      <c r="A222" s="564">
        <v>120</v>
      </c>
      <c r="B222" s="564"/>
      <c r="C222" s="564"/>
      <c r="D222" s="754" t="s">
        <v>495</v>
      </c>
      <c r="E222" s="754"/>
      <c r="F222" s="450" t="s">
        <v>441</v>
      </c>
      <c r="G222" s="12" t="s">
        <v>36</v>
      </c>
      <c r="H222" s="12" t="s">
        <v>440</v>
      </c>
      <c r="I222" s="12" t="s">
        <v>114</v>
      </c>
      <c r="J222" s="445">
        <v>100</v>
      </c>
      <c r="K222" s="420" t="s">
        <v>2367</v>
      </c>
      <c r="L222" s="430">
        <v>100</v>
      </c>
      <c r="M222" s="446"/>
      <c r="N222" s="430">
        <v>100</v>
      </c>
      <c r="O222" s="430"/>
      <c r="P222" s="430">
        <v>100</v>
      </c>
      <c r="Q222" s="430"/>
      <c r="R222" s="430">
        <v>100</v>
      </c>
      <c r="S222" s="420"/>
      <c r="T222" s="430">
        <v>100</v>
      </c>
      <c r="U222" s="420"/>
      <c r="V222" s="430">
        <v>100</v>
      </c>
      <c r="W222" s="40"/>
      <c r="X222" s="430">
        <v>100</v>
      </c>
      <c r="Y222" s="420"/>
    </row>
    <row r="223" spans="1:25" ht="409.5" x14ac:dyDescent="0.25">
      <c r="A223" s="564">
        <v>121</v>
      </c>
      <c r="B223" s="564"/>
      <c r="C223" s="564"/>
      <c r="D223" s="754" t="s">
        <v>496</v>
      </c>
      <c r="E223" s="754"/>
      <c r="F223" s="450" t="s">
        <v>442</v>
      </c>
      <c r="G223" s="12" t="s">
        <v>443</v>
      </c>
      <c r="H223" s="12" t="s">
        <v>444</v>
      </c>
      <c r="I223" s="12" t="s">
        <v>445</v>
      </c>
      <c r="J223" s="445">
        <v>100</v>
      </c>
      <c r="K223" s="420" t="s">
        <v>2366</v>
      </c>
      <c r="L223" s="430">
        <v>100</v>
      </c>
      <c r="M223" s="446"/>
      <c r="N223" s="430">
        <v>100</v>
      </c>
      <c r="O223" s="430"/>
      <c r="P223" s="422">
        <v>100</v>
      </c>
      <c r="Q223" s="416" t="s">
        <v>2366</v>
      </c>
      <c r="R223" s="430">
        <v>50</v>
      </c>
      <c r="S223" s="420" t="s">
        <v>634</v>
      </c>
      <c r="T223" s="430">
        <v>50</v>
      </c>
      <c r="V223" s="430">
        <v>50</v>
      </c>
      <c r="W223" s="40"/>
      <c r="X223" s="430">
        <v>50</v>
      </c>
      <c r="Y223" s="420" t="s">
        <v>628</v>
      </c>
    </row>
    <row r="224" spans="1:25" ht="90" x14ac:dyDescent="0.25">
      <c r="A224" s="564">
        <v>122</v>
      </c>
      <c r="B224" s="564"/>
      <c r="C224" s="564"/>
      <c r="D224" s="754" t="s">
        <v>497</v>
      </c>
      <c r="E224" s="754"/>
      <c r="F224" s="450" t="s">
        <v>446</v>
      </c>
      <c r="G224" s="12" t="s">
        <v>447</v>
      </c>
      <c r="H224" s="12" t="s">
        <v>448</v>
      </c>
      <c r="I224" s="12" t="s">
        <v>325</v>
      </c>
      <c r="J224" s="445">
        <v>0</v>
      </c>
      <c r="K224" s="420" t="s">
        <v>2365</v>
      </c>
      <c r="L224" s="430">
        <v>0</v>
      </c>
      <c r="M224" s="446"/>
      <c r="N224" s="430">
        <v>0</v>
      </c>
      <c r="O224" s="430"/>
      <c r="P224" s="430">
        <v>0</v>
      </c>
      <c r="Q224" s="430"/>
      <c r="R224" s="430">
        <v>0</v>
      </c>
      <c r="S224" s="420"/>
      <c r="T224" s="430">
        <v>0</v>
      </c>
      <c r="U224" s="420"/>
      <c r="V224" s="430">
        <v>0</v>
      </c>
      <c r="W224" s="40"/>
      <c r="X224" s="430">
        <v>0</v>
      </c>
      <c r="Y224" s="430"/>
    </row>
    <row r="225" spans="1:25" s="26" customFormat="1" ht="77.25" customHeight="1" x14ac:dyDescent="0.25">
      <c r="A225" s="28"/>
      <c r="B225" s="28"/>
      <c r="C225" s="750" t="s">
        <v>613</v>
      </c>
      <c r="D225" s="28"/>
      <c r="E225" s="1023"/>
      <c r="F225" s="762" t="s">
        <v>538</v>
      </c>
      <c r="G225" s="751"/>
      <c r="H225" s="751"/>
      <c r="I225" s="751"/>
      <c r="J225" s="616">
        <f>AVERAGE(J226:J230)</f>
        <v>100</v>
      </c>
      <c r="K225" s="524"/>
      <c r="L225" s="616">
        <f>AVERAGE(L226:L230)</f>
        <v>100</v>
      </c>
      <c r="M225" s="617"/>
      <c r="N225" s="616">
        <f>AVERAGE(N226:N230)</f>
        <v>100</v>
      </c>
      <c r="O225" s="618"/>
      <c r="P225" s="616">
        <f>AVERAGE(P226:P230)</f>
        <v>100</v>
      </c>
      <c r="Q225" s="618"/>
      <c r="R225" s="616">
        <f>AVERAGE(R226:R230)</f>
        <v>100</v>
      </c>
      <c r="S225" s="618"/>
      <c r="T225" s="616">
        <f>AVERAGE(T226:T230)</f>
        <v>100</v>
      </c>
      <c r="U225" s="618"/>
      <c r="V225" s="616">
        <f>AVERAGE(V226:V230)</f>
        <v>100</v>
      </c>
      <c r="W225" s="44"/>
      <c r="X225" s="616">
        <f>AVERAGE(X226:X230)</f>
        <v>100</v>
      </c>
      <c r="Y225" s="618"/>
    </row>
    <row r="226" spans="1:25" ht="105" x14ac:dyDescent="0.25">
      <c r="A226" s="564">
        <v>123</v>
      </c>
      <c r="B226" s="564"/>
      <c r="C226" s="564"/>
      <c r="D226" s="754" t="s">
        <v>498</v>
      </c>
      <c r="E226" s="754"/>
      <c r="F226" s="450" t="s">
        <v>449</v>
      </c>
      <c r="G226" s="12" t="s">
        <v>436</v>
      </c>
      <c r="H226" s="12" t="s">
        <v>437</v>
      </c>
      <c r="I226" s="12" t="s">
        <v>438</v>
      </c>
      <c r="J226" s="445">
        <v>100</v>
      </c>
      <c r="K226" s="420"/>
      <c r="L226" s="430">
        <v>100</v>
      </c>
      <c r="M226" s="446"/>
      <c r="N226" s="430">
        <v>100</v>
      </c>
      <c r="O226" s="430"/>
      <c r="P226" s="430">
        <v>100</v>
      </c>
      <c r="Q226" s="430"/>
      <c r="R226" s="430">
        <v>100</v>
      </c>
      <c r="S226" s="430"/>
      <c r="T226" s="430">
        <v>100</v>
      </c>
      <c r="U226" s="430"/>
      <c r="V226" s="430">
        <v>100</v>
      </c>
      <c r="W226" s="40"/>
      <c r="X226" s="430">
        <v>100</v>
      </c>
      <c r="Y226" s="430"/>
    </row>
    <row r="227" spans="1:25" ht="105" x14ac:dyDescent="0.25">
      <c r="A227" s="564">
        <v>124</v>
      </c>
      <c r="B227" s="564"/>
      <c r="C227" s="564"/>
      <c r="D227" s="754" t="s">
        <v>499</v>
      </c>
      <c r="E227" s="754"/>
      <c r="F227" s="450" t="s">
        <v>450</v>
      </c>
      <c r="G227" s="12" t="s">
        <v>436</v>
      </c>
      <c r="H227" s="12" t="s">
        <v>437</v>
      </c>
      <c r="I227" s="12" t="s">
        <v>438</v>
      </c>
      <c r="J227" s="445">
        <v>100</v>
      </c>
      <c r="K227" s="420"/>
      <c r="L227" s="430">
        <v>100</v>
      </c>
      <c r="M227" s="446"/>
      <c r="N227" s="430">
        <v>100</v>
      </c>
      <c r="O227" s="430"/>
      <c r="P227" s="430">
        <v>100</v>
      </c>
      <c r="Q227" s="430"/>
      <c r="R227" s="430">
        <v>100</v>
      </c>
      <c r="S227" s="430"/>
      <c r="T227" s="430">
        <v>100</v>
      </c>
      <c r="U227" s="430"/>
      <c r="V227" s="430">
        <v>100</v>
      </c>
      <c r="W227" s="40"/>
      <c r="X227" s="430">
        <v>100</v>
      </c>
      <c r="Y227" s="430"/>
    </row>
    <row r="228" spans="1:25" ht="105" x14ac:dyDescent="0.25">
      <c r="A228" s="564">
        <v>125</v>
      </c>
      <c r="B228" s="564"/>
      <c r="C228" s="564"/>
      <c r="D228" s="754" t="s">
        <v>502</v>
      </c>
      <c r="E228" s="754"/>
      <c r="F228" s="450" t="s">
        <v>451</v>
      </c>
      <c r="G228" s="12" t="s">
        <v>436</v>
      </c>
      <c r="H228" s="12" t="s">
        <v>437</v>
      </c>
      <c r="I228" s="12" t="s">
        <v>438</v>
      </c>
      <c r="J228" s="445">
        <v>100</v>
      </c>
      <c r="K228" s="420"/>
      <c r="L228" s="430">
        <v>100</v>
      </c>
      <c r="M228" s="446"/>
      <c r="N228" s="430">
        <v>100</v>
      </c>
      <c r="O228" s="430"/>
      <c r="P228" s="430">
        <v>100</v>
      </c>
      <c r="Q228" s="430"/>
      <c r="R228" s="430">
        <v>100</v>
      </c>
      <c r="S228" s="430"/>
      <c r="T228" s="430">
        <v>100</v>
      </c>
      <c r="U228" s="430"/>
      <c r="V228" s="430">
        <v>100</v>
      </c>
      <c r="W228" s="40"/>
      <c r="X228" s="430">
        <v>100</v>
      </c>
      <c r="Y228" s="430"/>
    </row>
    <row r="229" spans="1:25" ht="120" x14ac:dyDescent="0.25">
      <c r="A229" s="564">
        <v>126</v>
      </c>
      <c r="B229" s="564"/>
      <c r="C229" s="564"/>
      <c r="D229" s="754" t="s">
        <v>500</v>
      </c>
      <c r="E229" s="754"/>
      <c r="F229" s="450" t="s">
        <v>452</v>
      </c>
      <c r="G229" s="12" t="s">
        <v>436</v>
      </c>
      <c r="H229" s="12" t="s">
        <v>437</v>
      </c>
      <c r="I229" s="12" t="s">
        <v>438</v>
      </c>
      <c r="J229" s="445">
        <v>100</v>
      </c>
      <c r="K229" s="420"/>
      <c r="L229" s="430">
        <v>100</v>
      </c>
      <c r="M229" s="446"/>
      <c r="N229" s="430">
        <v>100</v>
      </c>
      <c r="O229" s="430"/>
      <c r="P229" s="430">
        <v>100</v>
      </c>
      <c r="Q229" s="430"/>
      <c r="R229" s="430">
        <v>100</v>
      </c>
      <c r="S229" s="430"/>
      <c r="T229" s="430">
        <v>100</v>
      </c>
      <c r="U229" s="430"/>
      <c r="V229" s="430">
        <v>100</v>
      </c>
      <c r="W229" s="40"/>
      <c r="X229" s="430">
        <v>100</v>
      </c>
      <c r="Y229" s="430"/>
    </row>
    <row r="230" spans="1:25" ht="120" x14ac:dyDescent="0.25">
      <c r="A230" s="564">
        <v>127</v>
      </c>
      <c r="B230" s="564"/>
      <c r="C230" s="564"/>
      <c r="D230" s="754" t="s">
        <v>501</v>
      </c>
      <c r="E230" s="754"/>
      <c r="F230" s="450" t="s">
        <v>453</v>
      </c>
      <c r="G230" s="12" t="s">
        <v>436</v>
      </c>
      <c r="H230" s="12" t="s">
        <v>437</v>
      </c>
      <c r="I230" s="12" t="s">
        <v>438</v>
      </c>
      <c r="J230" s="445">
        <v>100</v>
      </c>
      <c r="K230" s="420"/>
      <c r="L230" s="430">
        <v>100</v>
      </c>
      <c r="M230" s="446"/>
      <c r="N230" s="430">
        <v>100</v>
      </c>
      <c r="O230" s="430"/>
      <c r="P230" s="430">
        <v>100</v>
      </c>
      <c r="Q230" s="430"/>
      <c r="R230" s="430">
        <v>100</v>
      </c>
      <c r="S230" s="430"/>
      <c r="T230" s="430">
        <v>100</v>
      </c>
      <c r="U230" s="430"/>
      <c r="V230" s="430">
        <v>100</v>
      </c>
      <c r="W230" s="40"/>
      <c r="X230" s="430">
        <v>100</v>
      </c>
      <c r="Y230" s="430"/>
    </row>
    <row r="231" spans="1:25" s="26" customFormat="1" ht="140.25" customHeight="1" x14ac:dyDescent="0.25">
      <c r="A231" s="28"/>
      <c r="B231" s="28"/>
      <c r="C231" s="750" t="s">
        <v>614</v>
      </c>
      <c r="D231" s="28"/>
      <c r="E231" s="1023"/>
      <c r="F231" s="762" t="s">
        <v>539</v>
      </c>
      <c r="G231" s="751"/>
      <c r="H231" s="751"/>
      <c r="I231" s="751"/>
      <c r="J231" s="616">
        <f>AVERAGE(J232:J239)</f>
        <v>93.75</v>
      </c>
      <c r="K231" s="524"/>
      <c r="L231" s="616">
        <f>AVERAGE(L232:L239)</f>
        <v>93.75</v>
      </c>
      <c r="M231" s="617"/>
      <c r="N231" s="616">
        <f>AVERAGE(N232:N239)</f>
        <v>93.75</v>
      </c>
      <c r="O231" s="618"/>
      <c r="P231" s="616">
        <f>AVERAGE(P232:P239)</f>
        <v>93.75</v>
      </c>
      <c r="Q231" s="618"/>
      <c r="R231" s="616">
        <f>AVERAGE(R232:R239)</f>
        <v>93.75</v>
      </c>
      <c r="S231" s="618"/>
      <c r="T231" s="616">
        <f>AVERAGE(T232:T239)</f>
        <v>93.75</v>
      </c>
      <c r="U231" s="618"/>
      <c r="V231" s="616">
        <f>AVERAGE(V232:V239)</f>
        <v>93.75</v>
      </c>
      <c r="W231" s="44"/>
      <c r="X231" s="616">
        <f>AVERAGE(X232:X239)</f>
        <v>93.75</v>
      </c>
      <c r="Y231" s="618"/>
    </row>
    <row r="232" spans="1:25" ht="105" x14ac:dyDescent="0.25">
      <c r="A232" s="564">
        <v>128</v>
      </c>
      <c r="B232" s="564"/>
      <c r="C232" s="564"/>
      <c r="D232" s="773" t="s">
        <v>503</v>
      </c>
      <c r="E232" s="773"/>
      <c r="F232" s="450" t="s">
        <v>454</v>
      </c>
      <c r="G232" s="12" t="s">
        <v>86</v>
      </c>
      <c r="H232" s="12" t="s">
        <v>455</v>
      </c>
      <c r="I232" s="12" t="s">
        <v>456</v>
      </c>
      <c r="J232" s="445">
        <v>100</v>
      </c>
      <c r="K232" s="420"/>
      <c r="L232" s="430">
        <v>100</v>
      </c>
      <c r="M232" s="446"/>
      <c r="N232" s="430">
        <v>100</v>
      </c>
      <c r="O232" s="430"/>
      <c r="P232" s="430">
        <v>100</v>
      </c>
      <c r="Q232" s="430"/>
      <c r="R232" s="430">
        <v>100</v>
      </c>
      <c r="S232" s="430"/>
      <c r="T232" s="430">
        <v>100</v>
      </c>
      <c r="U232" s="430"/>
      <c r="V232" s="430">
        <v>100</v>
      </c>
      <c r="W232" s="40"/>
      <c r="X232" s="430">
        <v>100</v>
      </c>
      <c r="Y232" s="430"/>
    </row>
    <row r="233" spans="1:25" ht="60" x14ac:dyDescent="0.25">
      <c r="A233" s="564">
        <v>129</v>
      </c>
      <c r="B233" s="564"/>
      <c r="C233" s="564"/>
      <c r="D233" s="773" t="s">
        <v>504</v>
      </c>
      <c r="E233" s="773"/>
      <c r="F233" s="450" t="s">
        <v>458</v>
      </c>
      <c r="G233" s="12" t="s">
        <v>36</v>
      </c>
      <c r="H233" s="12" t="s">
        <v>459</v>
      </c>
      <c r="I233" s="12" t="s">
        <v>114</v>
      </c>
      <c r="J233" s="445">
        <v>100</v>
      </c>
      <c r="K233" s="420"/>
      <c r="L233" s="430">
        <v>100</v>
      </c>
      <c r="M233" s="446"/>
      <c r="N233" s="430">
        <v>100</v>
      </c>
      <c r="O233" s="430"/>
      <c r="P233" s="430">
        <v>100</v>
      </c>
      <c r="Q233" s="430"/>
      <c r="R233" s="430">
        <v>100</v>
      </c>
      <c r="S233" s="430"/>
      <c r="T233" s="430">
        <v>100</v>
      </c>
      <c r="U233" s="430"/>
      <c r="V233" s="430">
        <v>100</v>
      </c>
      <c r="W233" s="40"/>
      <c r="X233" s="430">
        <v>100</v>
      </c>
      <c r="Y233" s="430"/>
    </row>
    <row r="234" spans="1:25" ht="75" x14ac:dyDescent="0.25">
      <c r="A234" s="564">
        <v>130</v>
      </c>
      <c r="B234" s="564"/>
      <c r="C234" s="564"/>
      <c r="D234" s="773" t="s">
        <v>505</v>
      </c>
      <c r="E234" s="773"/>
      <c r="F234" s="450" t="s">
        <v>460</v>
      </c>
      <c r="G234" s="12" t="s">
        <v>461</v>
      </c>
      <c r="H234" s="12" t="s">
        <v>462</v>
      </c>
      <c r="I234" s="12" t="s">
        <v>102</v>
      </c>
      <c r="J234" s="445">
        <v>100</v>
      </c>
      <c r="K234" s="420"/>
      <c r="L234" s="430">
        <v>100</v>
      </c>
      <c r="M234" s="446"/>
      <c r="N234" s="430">
        <v>100</v>
      </c>
      <c r="O234" s="430"/>
      <c r="P234" s="430">
        <v>100</v>
      </c>
      <c r="Q234" s="430"/>
      <c r="R234" s="430">
        <v>100</v>
      </c>
      <c r="S234" s="430"/>
      <c r="T234" s="430">
        <v>100</v>
      </c>
      <c r="U234" s="430"/>
      <c r="V234" s="430">
        <v>100</v>
      </c>
      <c r="W234" s="40"/>
      <c r="X234" s="430">
        <v>100</v>
      </c>
      <c r="Y234" s="430"/>
    </row>
    <row r="235" spans="1:25" ht="105" x14ac:dyDescent="0.25">
      <c r="A235" s="564">
        <v>131</v>
      </c>
      <c r="B235" s="564"/>
      <c r="C235" s="564"/>
      <c r="D235" s="773" t="s">
        <v>506</v>
      </c>
      <c r="E235" s="773"/>
      <c r="F235" s="450" t="s">
        <v>463</v>
      </c>
      <c r="G235" s="12" t="s">
        <v>464</v>
      </c>
      <c r="H235" s="12" t="s">
        <v>36</v>
      </c>
      <c r="I235" s="12" t="s">
        <v>465</v>
      </c>
      <c r="J235" s="445">
        <v>100</v>
      </c>
      <c r="K235" s="420"/>
      <c r="L235" s="430">
        <v>100</v>
      </c>
      <c r="M235" s="446"/>
      <c r="N235" s="430">
        <v>100</v>
      </c>
      <c r="O235" s="430"/>
      <c r="P235" s="430">
        <v>100</v>
      </c>
      <c r="Q235" s="430"/>
      <c r="R235" s="430">
        <v>100</v>
      </c>
      <c r="S235" s="430"/>
      <c r="T235" s="430">
        <v>100</v>
      </c>
      <c r="U235" s="430"/>
      <c r="V235" s="430">
        <v>100</v>
      </c>
      <c r="W235" s="40"/>
      <c r="X235" s="430">
        <v>100</v>
      </c>
      <c r="Y235" s="430"/>
    </row>
    <row r="236" spans="1:25" ht="120" x14ac:dyDescent="0.25">
      <c r="A236" s="564">
        <v>132</v>
      </c>
      <c r="B236" s="564"/>
      <c r="C236" s="564"/>
      <c r="D236" s="773" t="s">
        <v>507</v>
      </c>
      <c r="E236" s="773"/>
      <c r="F236" s="450" t="s">
        <v>466</v>
      </c>
      <c r="G236" s="12" t="s">
        <v>36</v>
      </c>
      <c r="H236" s="12" t="s">
        <v>440</v>
      </c>
      <c r="I236" s="12" t="s">
        <v>348</v>
      </c>
      <c r="J236" s="445">
        <v>100</v>
      </c>
      <c r="K236" s="420" t="s">
        <v>2364</v>
      </c>
      <c r="L236" s="430">
        <v>100</v>
      </c>
      <c r="M236" s="446"/>
      <c r="N236" s="430">
        <v>100</v>
      </c>
      <c r="O236" s="430"/>
      <c r="P236" s="430">
        <v>100</v>
      </c>
      <c r="Q236" s="430"/>
      <c r="R236" s="430">
        <v>100</v>
      </c>
      <c r="T236" s="430">
        <v>100</v>
      </c>
      <c r="V236" s="430">
        <v>100</v>
      </c>
      <c r="W236" s="40"/>
      <c r="X236" s="430">
        <v>100</v>
      </c>
      <c r="Y236" s="420" t="s">
        <v>629</v>
      </c>
    </row>
    <row r="237" spans="1:25" ht="180" x14ac:dyDescent="0.25">
      <c r="A237" s="564">
        <v>133</v>
      </c>
      <c r="B237" s="564"/>
      <c r="C237" s="564"/>
      <c r="D237" s="773" t="s">
        <v>508</v>
      </c>
      <c r="E237" s="773"/>
      <c r="F237" s="450" t="s">
        <v>467</v>
      </c>
      <c r="G237" s="12" t="s">
        <v>468</v>
      </c>
      <c r="H237" s="12" t="s">
        <v>105</v>
      </c>
      <c r="I237" s="12" t="s">
        <v>469</v>
      </c>
      <c r="J237" s="445">
        <v>100</v>
      </c>
      <c r="K237" s="420"/>
      <c r="L237" s="430">
        <v>100</v>
      </c>
      <c r="M237" s="446"/>
      <c r="N237" s="430">
        <v>100</v>
      </c>
      <c r="O237" s="430"/>
      <c r="P237" s="430">
        <v>100</v>
      </c>
      <c r="Q237" s="430"/>
      <c r="R237" s="430">
        <v>100</v>
      </c>
      <c r="S237" s="430"/>
      <c r="T237" s="430">
        <v>100</v>
      </c>
      <c r="U237" s="430"/>
      <c r="V237" s="430">
        <v>100</v>
      </c>
      <c r="W237" s="40"/>
      <c r="X237" s="430">
        <v>100</v>
      </c>
      <c r="Y237" s="430"/>
    </row>
    <row r="238" spans="1:25" ht="180" x14ac:dyDescent="0.25">
      <c r="A238" s="564">
        <v>134</v>
      </c>
      <c r="B238" s="564"/>
      <c r="C238" s="564"/>
      <c r="D238" s="773" t="s">
        <v>509</v>
      </c>
      <c r="E238" s="773"/>
      <c r="F238" s="450" t="s">
        <v>470</v>
      </c>
      <c r="G238" s="12" t="s">
        <v>86</v>
      </c>
      <c r="H238" s="12" t="s">
        <v>471</v>
      </c>
      <c r="I238" s="12" t="s">
        <v>472</v>
      </c>
      <c r="J238" s="445">
        <v>50</v>
      </c>
      <c r="K238" s="420" t="s">
        <v>5091</v>
      </c>
      <c r="L238" s="430">
        <v>50</v>
      </c>
      <c r="M238" s="446"/>
      <c r="N238" s="430">
        <v>50</v>
      </c>
      <c r="O238" s="430"/>
      <c r="P238" s="430">
        <v>50</v>
      </c>
      <c r="Q238" s="430"/>
      <c r="R238" s="430">
        <v>50</v>
      </c>
      <c r="S238" s="430"/>
      <c r="T238" s="430">
        <v>50</v>
      </c>
      <c r="U238" s="430"/>
      <c r="V238" s="430">
        <v>50</v>
      </c>
      <c r="W238" s="40"/>
      <c r="X238" s="430">
        <v>50</v>
      </c>
      <c r="Y238" s="420"/>
    </row>
    <row r="239" spans="1:25" ht="300" x14ac:dyDescent="0.25">
      <c r="A239" s="564">
        <v>135</v>
      </c>
      <c r="B239" s="564"/>
      <c r="C239" s="564"/>
      <c r="D239" s="773" t="s">
        <v>510</v>
      </c>
      <c r="E239" s="773"/>
      <c r="F239" s="450" t="s">
        <v>473</v>
      </c>
      <c r="G239" s="12" t="s">
        <v>474</v>
      </c>
      <c r="H239" s="12" t="s">
        <v>475</v>
      </c>
      <c r="I239" s="12" t="s">
        <v>476</v>
      </c>
      <c r="J239" s="445">
        <v>100</v>
      </c>
      <c r="K239" s="420" t="s">
        <v>2363</v>
      </c>
      <c r="L239" s="430">
        <v>100</v>
      </c>
      <c r="M239" s="446"/>
      <c r="N239" s="430">
        <v>100</v>
      </c>
      <c r="O239" s="430"/>
      <c r="P239" s="430">
        <v>100</v>
      </c>
      <c r="Q239" s="430"/>
      <c r="R239" s="430">
        <v>100</v>
      </c>
      <c r="S239" s="420"/>
      <c r="T239" s="430">
        <v>100</v>
      </c>
      <c r="U239" s="420"/>
      <c r="V239" s="430">
        <v>100</v>
      </c>
      <c r="W239" s="40"/>
      <c r="X239" s="430">
        <v>100</v>
      </c>
      <c r="Y239" s="430"/>
    </row>
    <row r="240" spans="1:25" ht="120.75" x14ac:dyDescent="0.25">
      <c r="A240" s="774"/>
      <c r="B240" s="774"/>
      <c r="C240" s="775" t="s">
        <v>615</v>
      </c>
      <c r="D240" s="774"/>
      <c r="E240" s="1025"/>
      <c r="F240" s="776" t="s">
        <v>540</v>
      </c>
      <c r="G240" s="777"/>
      <c r="H240" s="777"/>
      <c r="I240" s="777"/>
      <c r="J240" s="616">
        <f>AVERAGE(J241:J249)</f>
        <v>72.222222222222229</v>
      </c>
      <c r="K240" s="524"/>
      <c r="L240" s="616">
        <f>AVERAGE(L241:L249)</f>
        <v>72.222222222222229</v>
      </c>
      <c r="M240" s="617"/>
      <c r="N240" s="616">
        <f>AVERAGE(N241:N249)</f>
        <v>72.222222222222229</v>
      </c>
      <c r="O240" s="618"/>
      <c r="P240" s="616">
        <f>AVERAGE(P241:P249)</f>
        <v>72.222222222222229</v>
      </c>
      <c r="Q240" s="618"/>
      <c r="R240" s="616">
        <f>AVERAGE(R241:R249)</f>
        <v>72.222222222222229</v>
      </c>
      <c r="S240" s="618"/>
      <c r="T240" s="616">
        <f>AVERAGE(T241:T249)</f>
        <v>72.222222222222229</v>
      </c>
      <c r="U240" s="618"/>
      <c r="V240" s="616">
        <f>AVERAGE(V241:V249)</f>
        <v>72.222222222222229</v>
      </c>
      <c r="W240" s="79"/>
      <c r="X240" s="616">
        <f>AVERAGE(X241:X249)</f>
        <v>72.222222222222229</v>
      </c>
      <c r="Y240" s="524"/>
    </row>
    <row r="241" spans="1:25" ht="191.25" customHeight="1" x14ac:dyDescent="0.25">
      <c r="A241" s="564">
        <v>136</v>
      </c>
      <c r="B241" s="564"/>
      <c r="C241" s="564"/>
      <c r="D241" s="773" t="s">
        <v>511</v>
      </c>
      <c r="E241" s="773"/>
      <c r="F241" s="450" t="s">
        <v>5106</v>
      </c>
      <c r="G241" s="12" t="s">
        <v>436</v>
      </c>
      <c r="H241" s="12" t="s">
        <v>437</v>
      </c>
      <c r="I241" s="12" t="s">
        <v>457</v>
      </c>
      <c r="J241" s="445">
        <v>100</v>
      </c>
      <c r="K241" s="420"/>
      <c r="L241" s="430">
        <v>100</v>
      </c>
      <c r="M241" s="446"/>
      <c r="N241" s="430">
        <v>100</v>
      </c>
      <c r="O241" s="430" t="s">
        <v>5086</v>
      </c>
      <c r="P241" s="430">
        <v>100</v>
      </c>
      <c r="Q241" s="430"/>
      <c r="R241" s="430">
        <v>100</v>
      </c>
      <c r="S241" s="430"/>
      <c r="T241" s="430">
        <v>100</v>
      </c>
      <c r="U241" s="430"/>
      <c r="V241" s="430">
        <v>100</v>
      </c>
      <c r="W241" s="40"/>
      <c r="X241" s="430">
        <v>100</v>
      </c>
      <c r="Y241" s="430"/>
    </row>
    <row r="242" spans="1:25" s="55" customFormat="1" ht="105" x14ac:dyDescent="0.25">
      <c r="A242" s="564">
        <v>137</v>
      </c>
      <c r="B242" s="778"/>
      <c r="C242" s="778"/>
      <c r="D242" s="779" t="s">
        <v>519</v>
      </c>
      <c r="E242" s="779"/>
      <c r="F242" s="426" t="s">
        <v>477</v>
      </c>
      <c r="G242" s="780" t="s">
        <v>478</v>
      </c>
      <c r="H242" s="780" t="s">
        <v>479</v>
      </c>
      <c r="I242" s="780" t="s">
        <v>114</v>
      </c>
      <c r="J242" s="441">
        <v>100</v>
      </c>
      <c r="K242" s="416"/>
      <c r="L242" s="422">
        <v>100</v>
      </c>
      <c r="M242" s="440"/>
      <c r="N242" s="422">
        <v>100</v>
      </c>
      <c r="O242" s="422"/>
      <c r="P242" s="422">
        <v>100</v>
      </c>
      <c r="Q242" s="422"/>
      <c r="R242" s="422">
        <v>100</v>
      </c>
      <c r="S242" s="422"/>
      <c r="T242" s="422">
        <v>100</v>
      </c>
      <c r="U242" s="422"/>
      <c r="V242" s="422">
        <v>100</v>
      </c>
      <c r="W242" s="41"/>
      <c r="X242" s="422">
        <v>100</v>
      </c>
      <c r="Y242" s="422"/>
    </row>
    <row r="243" spans="1:25" ht="165" x14ac:dyDescent="0.25">
      <c r="A243" s="778">
        <v>138</v>
      </c>
      <c r="B243" s="564"/>
      <c r="C243" s="564"/>
      <c r="D243" s="773" t="s">
        <v>518</v>
      </c>
      <c r="E243" s="773"/>
      <c r="F243" s="450" t="s">
        <v>480</v>
      </c>
      <c r="G243" s="12" t="s">
        <v>478</v>
      </c>
      <c r="H243" s="12" t="s">
        <v>456</v>
      </c>
      <c r="I243" s="12" t="s">
        <v>102</v>
      </c>
      <c r="J243" s="445">
        <v>100</v>
      </c>
      <c r="K243" s="420" t="s">
        <v>2362</v>
      </c>
      <c r="L243" s="430">
        <v>100</v>
      </c>
      <c r="M243" s="446"/>
      <c r="N243" s="430">
        <v>100</v>
      </c>
      <c r="O243" s="430"/>
      <c r="P243" s="430">
        <v>100</v>
      </c>
      <c r="Q243" s="430"/>
      <c r="R243" s="430">
        <v>100</v>
      </c>
      <c r="S243" s="556"/>
      <c r="T243" s="430">
        <v>100</v>
      </c>
      <c r="U243" s="556"/>
      <c r="V243" s="430">
        <v>100</v>
      </c>
      <c r="W243" s="40"/>
      <c r="X243" s="430">
        <v>100</v>
      </c>
      <c r="Y243" s="420"/>
    </row>
    <row r="244" spans="1:25" ht="90" x14ac:dyDescent="0.25">
      <c r="A244" s="564">
        <v>139</v>
      </c>
      <c r="B244" s="564"/>
      <c r="C244" s="564"/>
      <c r="D244" s="773" t="s">
        <v>517</v>
      </c>
      <c r="E244" s="773"/>
      <c r="F244" s="450" t="s">
        <v>481</v>
      </c>
      <c r="G244" s="12" t="s">
        <v>36</v>
      </c>
      <c r="H244" s="12" t="s">
        <v>482</v>
      </c>
      <c r="I244" s="12" t="s">
        <v>483</v>
      </c>
      <c r="J244" s="445">
        <v>100</v>
      </c>
      <c r="K244" s="420"/>
      <c r="L244" s="430">
        <v>100</v>
      </c>
      <c r="M244" s="446"/>
      <c r="N244" s="430">
        <v>100</v>
      </c>
      <c r="O244" s="430"/>
      <c r="P244" s="430">
        <v>100</v>
      </c>
      <c r="Q244" s="430"/>
      <c r="R244" s="430">
        <v>100</v>
      </c>
      <c r="S244" s="430"/>
      <c r="T244" s="430">
        <v>100</v>
      </c>
      <c r="U244" s="430"/>
      <c r="V244" s="430">
        <v>100</v>
      </c>
      <c r="W244" s="40"/>
      <c r="X244" s="430">
        <v>100</v>
      </c>
      <c r="Y244" s="430"/>
    </row>
    <row r="245" spans="1:25" ht="69" x14ac:dyDescent="0.25">
      <c r="A245" s="564">
        <v>140</v>
      </c>
      <c r="B245" s="564"/>
      <c r="C245" s="564"/>
      <c r="D245" s="773" t="s">
        <v>516</v>
      </c>
      <c r="E245" s="773"/>
      <c r="F245" s="450" t="s">
        <v>484</v>
      </c>
      <c r="G245" s="12" t="s">
        <v>36</v>
      </c>
      <c r="H245" s="12" t="s">
        <v>485</v>
      </c>
      <c r="I245" s="12" t="s">
        <v>114</v>
      </c>
      <c r="J245" s="445">
        <v>100</v>
      </c>
      <c r="K245" s="420" t="s">
        <v>2361</v>
      </c>
      <c r="L245" s="430">
        <v>100</v>
      </c>
      <c r="M245" s="446"/>
      <c r="N245" s="430">
        <v>100</v>
      </c>
      <c r="O245" s="430"/>
      <c r="P245" s="430">
        <v>100</v>
      </c>
      <c r="Q245" s="430"/>
      <c r="R245" s="430">
        <v>100</v>
      </c>
      <c r="S245" s="430"/>
      <c r="T245" s="430">
        <v>100</v>
      </c>
      <c r="U245" s="430"/>
      <c r="V245" s="430">
        <v>100</v>
      </c>
      <c r="W245" s="40"/>
      <c r="X245" s="430">
        <v>100</v>
      </c>
      <c r="Y245" s="420"/>
    </row>
    <row r="246" spans="1:25" ht="105" x14ac:dyDescent="0.25">
      <c r="A246" s="564">
        <v>141</v>
      </c>
      <c r="B246" s="564"/>
      <c r="C246" s="564"/>
      <c r="D246" s="773" t="s">
        <v>515</v>
      </c>
      <c r="E246" s="773"/>
      <c r="F246" s="450" t="s">
        <v>486</v>
      </c>
      <c r="G246" s="12" t="s">
        <v>86</v>
      </c>
      <c r="H246" s="12" t="s">
        <v>487</v>
      </c>
      <c r="I246" s="12" t="s">
        <v>114</v>
      </c>
      <c r="J246" s="445">
        <v>0</v>
      </c>
      <c r="K246" s="420" t="s">
        <v>2360</v>
      </c>
      <c r="L246" s="430">
        <v>0</v>
      </c>
      <c r="M246" s="446"/>
      <c r="N246" s="430">
        <v>0</v>
      </c>
      <c r="O246" s="430"/>
      <c r="P246" s="430">
        <v>0</v>
      </c>
      <c r="Q246" s="430"/>
      <c r="R246" s="430">
        <v>0</v>
      </c>
      <c r="S246" s="420"/>
      <c r="T246" s="430">
        <v>0</v>
      </c>
      <c r="U246" s="420"/>
      <c r="V246" s="430">
        <v>0</v>
      </c>
      <c r="W246" s="40"/>
      <c r="X246" s="430">
        <v>0</v>
      </c>
      <c r="Y246" s="420"/>
    </row>
    <row r="247" spans="1:25" ht="180" x14ac:dyDescent="0.25">
      <c r="A247" s="564">
        <v>142</v>
      </c>
      <c r="B247" s="564"/>
      <c r="C247" s="564"/>
      <c r="D247" s="773" t="s">
        <v>514</v>
      </c>
      <c r="E247" s="773"/>
      <c r="F247" s="450" t="s">
        <v>5072</v>
      </c>
      <c r="G247" s="12" t="s">
        <v>488</v>
      </c>
      <c r="H247" s="12" t="s">
        <v>456</v>
      </c>
      <c r="I247" s="12" t="s">
        <v>102</v>
      </c>
      <c r="J247" s="445">
        <v>50</v>
      </c>
      <c r="K247" s="420" t="s">
        <v>5085</v>
      </c>
      <c r="L247" s="430">
        <v>50</v>
      </c>
      <c r="M247" s="446"/>
      <c r="N247" s="430">
        <v>50</v>
      </c>
      <c r="O247" s="430"/>
      <c r="P247" s="430">
        <v>50</v>
      </c>
      <c r="Q247" s="430"/>
      <c r="R247" s="430">
        <v>50</v>
      </c>
      <c r="S247" s="430"/>
      <c r="T247" s="430">
        <v>50</v>
      </c>
      <c r="U247" s="430"/>
      <c r="V247" s="430">
        <v>50</v>
      </c>
      <c r="W247" s="40"/>
      <c r="X247" s="430">
        <v>50</v>
      </c>
      <c r="Y247" s="420"/>
    </row>
    <row r="248" spans="1:25" ht="409.5" x14ac:dyDescent="0.25">
      <c r="A248" s="564">
        <v>143</v>
      </c>
      <c r="B248" s="564"/>
      <c r="C248" s="564"/>
      <c r="D248" s="773" t="s">
        <v>513</v>
      </c>
      <c r="E248" s="773"/>
      <c r="F248" s="450" t="s">
        <v>489</v>
      </c>
      <c r="G248" s="12" t="s">
        <v>488</v>
      </c>
      <c r="H248" s="12" t="s">
        <v>456</v>
      </c>
      <c r="I248" s="12" t="s">
        <v>102</v>
      </c>
      <c r="J248" s="445">
        <v>50</v>
      </c>
      <c r="K248" s="420" t="s">
        <v>2359</v>
      </c>
      <c r="L248" s="430">
        <v>50</v>
      </c>
      <c r="M248" s="446"/>
      <c r="N248" s="430">
        <v>50</v>
      </c>
      <c r="O248" s="430"/>
      <c r="P248" s="430">
        <v>50</v>
      </c>
      <c r="Q248" s="430"/>
      <c r="R248" s="430">
        <v>50</v>
      </c>
      <c r="S248" s="420"/>
      <c r="T248" s="430">
        <v>50</v>
      </c>
      <c r="U248" s="420"/>
      <c r="V248" s="430">
        <v>50</v>
      </c>
      <c r="W248" s="40"/>
      <c r="X248" s="430">
        <v>50</v>
      </c>
      <c r="Y248" s="430"/>
    </row>
    <row r="249" spans="1:25" ht="210" x14ac:dyDescent="0.25">
      <c r="A249" s="564">
        <v>144</v>
      </c>
      <c r="B249" s="564"/>
      <c r="C249" s="564"/>
      <c r="D249" s="773" t="s">
        <v>512</v>
      </c>
      <c r="E249" s="773"/>
      <c r="F249" s="450" t="s">
        <v>490</v>
      </c>
      <c r="G249" s="12" t="s">
        <v>488</v>
      </c>
      <c r="H249" s="12" t="s">
        <v>6</v>
      </c>
      <c r="I249" s="12" t="s">
        <v>491</v>
      </c>
      <c r="J249" s="445">
        <v>50</v>
      </c>
      <c r="K249" s="420"/>
      <c r="L249" s="430">
        <v>50</v>
      </c>
      <c r="M249" s="446"/>
      <c r="N249" s="430">
        <v>50</v>
      </c>
      <c r="O249" s="430"/>
      <c r="P249" s="430">
        <v>50</v>
      </c>
      <c r="Q249" s="430"/>
      <c r="R249" s="430">
        <v>50</v>
      </c>
      <c r="S249" s="430"/>
      <c r="T249" s="430">
        <v>50</v>
      </c>
      <c r="U249" s="430"/>
      <c r="V249" s="430">
        <v>50</v>
      </c>
      <c r="W249" s="40"/>
      <c r="X249" s="430">
        <v>50</v>
      </c>
      <c r="Y249" s="430"/>
    </row>
    <row r="250" spans="1:25" s="504" customFormat="1" ht="30" x14ac:dyDescent="0.25">
      <c r="A250" s="28"/>
      <c r="B250" s="750" t="s">
        <v>5843</v>
      </c>
      <c r="C250" s="28"/>
      <c r="D250" s="28"/>
      <c r="E250" s="28"/>
      <c r="F250" s="28" t="s">
        <v>5844</v>
      </c>
      <c r="G250" s="28"/>
      <c r="H250" s="28"/>
      <c r="I250" s="28"/>
      <c r="J250" s="64">
        <f>AVERAGE(J251,J267,J283,J294)</f>
        <v>39.652777777777771</v>
      </c>
      <c r="K250" s="6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52.777777777777779</v>
      </c>
      <c r="K251" s="6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176"/>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2" t="s">
        <v>6344</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2"/>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177">
        <v>50</v>
      </c>
      <c r="K255" s="783" t="s">
        <v>6347</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66.666666666666671</v>
      </c>
      <c r="K256" s="176"/>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2" t="s">
        <v>6345</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2"/>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177">
        <v>50</v>
      </c>
      <c r="K259" s="783" t="s">
        <v>6347</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33.333333333333336</v>
      </c>
      <c r="K260" s="176"/>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2" t="s">
        <v>6346</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2"/>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177">
        <v>50</v>
      </c>
      <c r="K263" s="783" t="s">
        <v>6347</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177">
        <v>50</v>
      </c>
      <c r="K264" s="783" t="s">
        <v>6348</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177">
        <v>50</v>
      </c>
      <c r="K265" s="784" t="s">
        <v>7131</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177">
        <v>50</v>
      </c>
      <c r="K266" s="784" t="s">
        <v>7132</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35</v>
      </c>
      <c r="K267" s="6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177">
        <v>100</v>
      </c>
      <c r="K268" s="783" t="s">
        <v>6349</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0</v>
      </c>
      <c r="K269" s="176"/>
      <c r="L269" s="176"/>
      <c r="M269" s="43"/>
      <c r="N269" s="176"/>
      <c r="O269" s="43"/>
      <c r="P269" s="176"/>
      <c r="Q269" s="43"/>
      <c r="R269" s="176"/>
      <c r="S269" s="43"/>
      <c r="T269" s="176"/>
      <c r="U269" s="43"/>
      <c r="V269" s="176"/>
      <c r="W269" s="43"/>
      <c r="X269" s="176"/>
      <c r="Y269" s="43"/>
    </row>
    <row r="270" spans="1:25" s="496" customFormat="1" ht="90" x14ac:dyDescent="0.25">
      <c r="A270" s="564" t="s">
        <v>5867</v>
      </c>
      <c r="B270" s="564"/>
      <c r="C270" s="564"/>
      <c r="D270" s="564"/>
      <c r="E270" s="754" t="s">
        <v>7062</v>
      </c>
      <c r="F270" s="12" t="s">
        <v>5869</v>
      </c>
      <c r="G270" s="12" t="s">
        <v>5871</v>
      </c>
      <c r="H270" s="12" t="s">
        <v>456</v>
      </c>
      <c r="I270" s="12" t="s">
        <v>491</v>
      </c>
      <c r="J270" s="177">
        <v>0</v>
      </c>
      <c r="K270" s="783" t="s">
        <v>6350</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177"/>
      <c r="K271" s="783"/>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177"/>
      <c r="K272" s="783"/>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0</v>
      </c>
      <c r="K273" s="176"/>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177">
        <v>0</v>
      </c>
      <c r="K274" s="783"/>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177"/>
      <c r="K275" s="783"/>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177"/>
      <c r="K276" s="783"/>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176"/>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177">
        <v>0</v>
      </c>
      <c r="K278" s="783" t="s">
        <v>6351</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177"/>
      <c r="K279" s="783"/>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176"/>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177">
        <v>50</v>
      </c>
      <c r="K281" s="783"/>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177">
        <v>100</v>
      </c>
      <c r="K282" s="783"/>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41.666666666666664</v>
      </c>
      <c r="K283" s="6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50</v>
      </c>
      <c r="K284" s="176"/>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177">
        <v>50</v>
      </c>
      <c r="K285" s="783" t="s">
        <v>6352</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177">
        <v>50</v>
      </c>
      <c r="K286" s="783" t="s">
        <v>6353</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177">
        <v>50</v>
      </c>
      <c r="K287" s="783" t="s">
        <v>6354</v>
      </c>
      <c r="L287" s="40"/>
      <c r="M287" s="40"/>
      <c r="N287" s="40"/>
      <c r="O287" s="40"/>
      <c r="P287" s="40"/>
      <c r="Q287" s="40"/>
      <c r="R287" s="40"/>
      <c r="S287" s="40"/>
      <c r="T287" s="40"/>
      <c r="U287" s="40"/>
      <c r="V287" s="40"/>
      <c r="W287" s="40"/>
      <c r="X287" s="40"/>
      <c r="Y287" s="40"/>
    </row>
    <row r="288" spans="1:25" s="496" customFormat="1" ht="180" x14ac:dyDescent="0.25">
      <c r="A288" s="564">
        <v>158</v>
      </c>
      <c r="B288" s="564"/>
      <c r="C288" s="564"/>
      <c r="D288" s="754" t="s">
        <v>5908</v>
      </c>
      <c r="E288" s="754"/>
      <c r="F288" s="12" t="s">
        <v>5907</v>
      </c>
      <c r="G288" s="12" t="s">
        <v>5910</v>
      </c>
      <c r="H288" s="12" t="s">
        <v>5909</v>
      </c>
      <c r="I288" s="12" t="s">
        <v>38</v>
      </c>
      <c r="J288" s="177">
        <v>0</v>
      </c>
      <c r="K288" s="783" t="s">
        <v>6355</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177">
        <v>50</v>
      </c>
      <c r="K289" s="783" t="s">
        <v>6356</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177">
        <v>50</v>
      </c>
      <c r="K290" s="783" t="s">
        <v>6357</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176"/>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177">
        <v>50</v>
      </c>
      <c r="K292" s="783"/>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177">
        <v>50</v>
      </c>
      <c r="K293" s="783" t="s">
        <v>6358</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29.166666666666668</v>
      </c>
      <c r="K294" s="6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177">
        <v>50</v>
      </c>
      <c r="K295" s="783" t="s">
        <v>6359</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177">
        <v>50</v>
      </c>
      <c r="K296" s="783" t="s">
        <v>6360</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177">
        <v>0</v>
      </c>
      <c r="K297" s="783" t="s">
        <v>6361</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177">
        <v>0</v>
      </c>
      <c r="K298" s="783" t="s">
        <v>6362</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177">
        <v>50</v>
      </c>
      <c r="K299" s="783" t="s">
        <v>6363</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25</v>
      </c>
      <c r="K300" s="176"/>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177">
        <v>50</v>
      </c>
      <c r="K301" s="783" t="s">
        <v>6364</v>
      </c>
      <c r="L301" s="40"/>
      <c r="M301" s="40"/>
      <c r="N301" s="40"/>
      <c r="O301" s="40"/>
      <c r="P301" s="40"/>
      <c r="Q301" s="40"/>
      <c r="R301" s="40"/>
      <c r="S301" s="40"/>
      <c r="T301" s="40"/>
      <c r="U301" s="40"/>
      <c r="V301" s="40"/>
      <c r="W301" s="40"/>
      <c r="X301" s="40"/>
      <c r="Y301" s="40"/>
    </row>
    <row r="302" spans="1:25" s="496" customFormat="1" ht="123.75" x14ac:dyDescent="0.25">
      <c r="A302" s="564" t="s">
        <v>5947</v>
      </c>
      <c r="B302" s="564"/>
      <c r="C302" s="564"/>
      <c r="D302" s="564"/>
      <c r="E302" s="754" t="s">
        <v>7075</v>
      </c>
      <c r="F302" s="12" t="s">
        <v>5954</v>
      </c>
      <c r="G302" s="12" t="s">
        <v>5952</v>
      </c>
      <c r="H302" s="12" t="s">
        <v>5951</v>
      </c>
      <c r="I302" s="12" t="s">
        <v>5953</v>
      </c>
      <c r="J302" s="177">
        <v>0</v>
      </c>
      <c r="K302" s="783" t="s">
        <v>6365</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Y302"/>
  <sheetViews>
    <sheetView zoomScale="50" zoomScaleNormal="50" workbookViewId="0">
      <selection activeCell="F1" sqref="F1:F1048576"/>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496"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487" t="s">
        <v>616</v>
      </c>
      <c r="K1" s="488" t="s">
        <v>617</v>
      </c>
      <c r="L1" s="489" t="s">
        <v>618</v>
      </c>
      <c r="M1" s="490" t="s">
        <v>619</v>
      </c>
      <c r="N1" s="491" t="s">
        <v>620</v>
      </c>
      <c r="O1" s="491" t="s">
        <v>621</v>
      </c>
      <c r="P1" s="492" t="s">
        <v>622</v>
      </c>
      <c r="Q1" s="492" t="s">
        <v>623</v>
      </c>
      <c r="R1" s="493" t="s">
        <v>624</v>
      </c>
      <c r="S1" s="493" t="s">
        <v>625</v>
      </c>
      <c r="T1" s="494" t="s">
        <v>651</v>
      </c>
      <c r="U1" s="494" t="s">
        <v>652</v>
      </c>
      <c r="V1" s="744" t="s">
        <v>5141</v>
      </c>
      <c r="W1" s="744" t="s">
        <v>5142</v>
      </c>
      <c r="X1" s="495" t="s">
        <v>626</v>
      </c>
      <c r="Y1" s="495" t="s">
        <v>627</v>
      </c>
    </row>
    <row r="2" spans="1:25" s="52" customFormat="1" ht="66.75" customHeight="1" x14ac:dyDescent="0.25">
      <c r="A2" s="745"/>
      <c r="B2" s="745" t="s">
        <v>639</v>
      </c>
      <c r="C2" s="746"/>
      <c r="D2" s="746"/>
      <c r="E2" s="746"/>
      <c r="F2" s="749"/>
      <c r="G2" s="746"/>
      <c r="H2" s="746"/>
      <c r="I2" s="746"/>
      <c r="J2" s="593">
        <f>AVERAGE(J5,J30,J73,J106,J146,J176,J217)</f>
        <v>45.705782312925173</v>
      </c>
      <c r="K2" s="594"/>
      <c r="L2" s="593" t="e">
        <f>AVERAGE(L5,L30,L73,L106,L146,L176,L217)</f>
        <v>#DIV/0!</v>
      </c>
      <c r="M2" s="594"/>
      <c r="N2" s="593" t="e">
        <f>AVERAGE(N5,N30,N73,N106,N146,N176,N217)</f>
        <v>#DIV/0!</v>
      </c>
      <c r="O2" s="594"/>
      <c r="P2" s="593" t="e">
        <f>AVERAGE(P5,P30,P73,P106,P146,P176,P217)</f>
        <v>#DIV/0!</v>
      </c>
      <c r="Q2" s="594"/>
      <c r="R2" s="593" t="e">
        <f>AVERAGE(R5,R30,R73,R106,R146,R176,R217)</f>
        <v>#DIV/0!</v>
      </c>
      <c r="S2" s="594"/>
      <c r="T2" s="593"/>
      <c r="U2" s="594"/>
      <c r="V2" s="140"/>
      <c r="W2" s="139"/>
      <c r="X2" s="593"/>
      <c r="Y2" s="594"/>
    </row>
    <row r="3" spans="1:25" s="501" customFormat="1" ht="66.75" customHeight="1" x14ac:dyDescent="0.25">
      <c r="A3" s="745"/>
      <c r="B3" s="747" t="s">
        <v>6956</v>
      </c>
      <c r="C3" s="746"/>
      <c r="D3" s="746"/>
      <c r="E3" s="746"/>
      <c r="F3" s="746"/>
      <c r="G3" s="746"/>
      <c r="H3" s="746"/>
      <c r="I3" s="746"/>
      <c r="J3" s="140">
        <f>AVERAGE(J5,J30,J73,J106,J146,J176,J217,J250)</f>
        <v>45.053323412698418</v>
      </c>
      <c r="K3" s="139"/>
      <c r="L3" s="140"/>
      <c r="M3" s="139"/>
      <c r="N3" s="140"/>
      <c r="O3" s="139"/>
      <c r="P3" s="140"/>
      <c r="Q3" s="139"/>
      <c r="R3" s="140"/>
      <c r="S3" s="139"/>
      <c r="T3" s="140"/>
      <c r="U3" s="139"/>
      <c r="V3" s="140"/>
      <c r="W3" s="139"/>
      <c r="X3" s="140"/>
      <c r="Y3" s="139"/>
    </row>
    <row r="4" spans="1:25" s="52" customFormat="1" ht="66.75" customHeight="1" x14ac:dyDescent="0.25">
      <c r="A4" s="847"/>
      <c r="B4" s="847"/>
      <c r="C4" s="749"/>
      <c r="D4" s="516"/>
      <c r="E4" s="31"/>
      <c r="F4" s="749"/>
      <c r="G4" s="749"/>
      <c r="H4" s="749"/>
      <c r="I4" s="749"/>
      <c r="J4" s="593"/>
      <c r="K4" s="594"/>
      <c r="L4" s="593"/>
      <c r="M4" s="594"/>
      <c r="N4" s="593"/>
      <c r="O4" s="594"/>
      <c r="P4" s="593"/>
      <c r="Q4" s="594"/>
      <c r="R4" s="593"/>
      <c r="S4" s="594"/>
      <c r="T4" s="593"/>
      <c r="U4" s="594"/>
      <c r="V4" s="593"/>
      <c r="W4" s="594"/>
      <c r="X4" s="593"/>
      <c r="Y4" s="594"/>
    </row>
    <row r="5" spans="1:25" s="26" customFormat="1" ht="104.25" customHeight="1" x14ac:dyDescent="0.25">
      <c r="A5" s="28"/>
      <c r="B5" s="750" t="s">
        <v>544</v>
      </c>
      <c r="C5" s="28"/>
      <c r="D5" s="28"/>
      <c r="E5" s="28"/>
      <c r="F5" s="901" t="s">
        <v>4553</v>
      </c>
      <c r="G5" s="28"/>
      <c r="H5" s="28"/>
      <c r="I5" s="28"/>
      <c r="J5" s="633">
        <f>AVERAGE(J6,J12,J19,J25)</f>
        <v>51.25</v>
      </c>
      <c r="K5" s="634"/>
      <c r="L5" s="633" t="e">
        <f>AVERAGE(L6,L12,L19,L25)</f>
        <v>#DIV/0!</v>
      </c>
      <c r="M5" s="634"/>
      <c r="N5" s="633" t="e">
        <f>AVERAGE(N6,N12,N19,N25)</f>
        <v>#DIV/0!</v>
      </c>
      <c r="O5" s="634"/>
      <c r="P5" s="633" t="e">
        <f>AVERAGE(P6,P12,P19,P25)</f>
        <v>#DIV/0!</v>
      </c>
      <c r="Q5" s="634"/>
      <c r="R5" s="633" t="e">
        <f>AVERAGE(R6,R12,R19,R25)</f>
        <v>#DIV/0!</v>
      </c>
      <c r="S5" s="634"/>
      <c r="T5" s="633" t="e">
        <f>AVERAGE(T6,T12,T19,T25)</f>
        <v>#DIV/0!</v>
      </c>
      <c r="U5" s="634"/>
      <c r="V5" s="64" t="e">
        <f>AVERAGE(V6,V12,V19,V25)</f>
        <v>#DIV/0!</v>
      </c>
      <c r="W5" s="44"/>
      <c r="X5" s="633" t="e">
        <f>AVERAGE(X6,X12,X19,X25)</f>
        <v>#DIV/0!</v>
      </c>
      <c r="Y5" s="634"/>
    </row>
    <row r="6" spans="1:25" s="26" customFormat="1" ht="104.25" customHeight="1" x14ac:dyDescent="0.25">
      <c r="A6" s="28"/>
      <c r="B6" s="752"/>
      <c r="C6" s="750" t="s">
        <v>545</v>
      </c>
      <c r="D6" s="28"/>
      <c r="E6" s="28"/>
      <c r="F6" s="901" t="s">
        <v>4550</v>
      </c>
      <c r="G6" s="28"/>
      <c r="H6" s="28"/>
      <c r="I6" s="28"/>
      <c r="J6" s="633">
        <f>AVERAGE(J7:J11)</f>
        <v>50</v>
      </c>
      <c r="K6" s="634"/>
      <c r="L6" s="634" t="e">
        <f>AVERAGE(L7:L11)</f>
        <v>#DIV/0!</v>
      </c>
      <c r="M6" s="634"/>
      <c r="N6" s="634" t="e">
        <f>AVERAGE(N7:N11)</f>
        <v>#DIV/0!</v>
      </c>
      <c r="O6" s="634"/>
      <c r="P6" s="634" t="e">
        <f>AVERAGE(P7:P11)</f>
        <v>#DIV/0!</v>
      </c>
      <c r="Q6" s="634"/>
      <c r="R6" s="634" t="e">
        <f>AVERAGE(R7:R11)</f>
        <v>#DIV/0!</v>
      </c>
      <c r="S6" s="634"/>
      <c r="T6" s="634" t="e">
        <f>AVERAGE(T7:T11)</f>
        <v>#DIV/0!</v>
      </c>
      <c r="U6" s="634"/>
      <c r="V6" s="44" t="e">
        <f>AVERAGE(V7:V11)</f>
        <v>#DIV/0!</v>
      </c>
      <c r="W6" s="44"/>
      <c r="X6" s="634" t="e">
        <f>AVERAGE(X7:X11)</f>
        <v>#DIV/0!</v>
      </c>
      <c r="Y6" s="634"/>
    </row>
    <row r="7" spans="1:25" ht="284.25" customHeight="1" x14ac:dyDescent="0.25">
      <c r="A7" s="564">
        <v>1</v>
      </c>
      <c r="B7" s="753"/>
      <c r="C7" s="564"/>
      <c r="D7" s="754" t="s">
        <v>12</v>
      </c>
      <c r="E7" s="754"/>
      <c r="F7" s="450" t="s">
        <v>7189</v>
      </c>
      <c r="G7" s="12" t="s">
        <v>5</v>
      </c>
      <c r="H7" s="12" t="s">
        <v>4551</v>
      </c>
      <c r="I7" s="12" t="s">
        <v>4552</v>
      </c>
      <c r="J7" s="631">
        <v>0</v>
      </c>
      <c r="K7" s="418" t="s">
        <v>4027</v>
      </c>
      <c r="L7" s="631"/>
      <c r="M7" s="462"/>
      <c r="N7" s="631"/>
      <c r="O7" s="462"/>
      <c r="P7" s="631"/>
      <c r="Q7" s="462"/>
      <c r="R7" s="631"/>
      <c r="S7" s="462"/>
      <c r="T7" s="631"/>
      <c r="U7" s="462"/>
      <c r="V7" s="177"/>
      <c r="W7" s="40"/>
      <c r="X7" s="631"/>
      <c r="Y7" s="462"/>
    </row>
    <row r="8" spans="1:25" ht="75" x14ac:dyDescent="0.25">
      <c r="A8" s="564">
        <v>2</v>
      </c>
      <c r="B8" s="753"/>
      <c r="C8" s="564"/>
      <c r="D8" s="754" t="s">
        <v>13</v>
      </c>
      <c r="E8" s="754"/>
      <c r="F8" s="450" t="s">
        <v>4555</v>
      </c>
      <c r="G8" s="12" t="s">
        <v>7</v>
      </c>
      <c r="H8" s="12" t="s">
        <v>4554</v>
      </c>
      <c r="I8" s="12" t="s">
        <v>8</v>
      </c>
      <c r="J8" s="455">
        <v>100</v>
      </c>
      <c r="K8" s="453"/>
      <c r="L8" s="455"/>
      <c r="M8" s="933"/>
      <c r="N8" s="455"/>
      <c r="O8" s="933"/>
      <c r="P8" s="455"/>
      <c r="Q8" s="933"/>
      <c r="R8" s="455"/>
      <c r="S8" s="933"/>
      <c r="T8" s="455"/>
      <c r="U8" s="933"/>
      <c r="V8" s="42"/>
      <c r="W8" s="41"/>
      <c r="X8" s="455"/>
      <c r="Y8" s="454"/>
    </row>
    <row r="9" spans="1:25" ht="165" x14ac:dyDescent="0.25">
      <c r="A9" s="564">
        <v>3</v>
      </c>
      <c r="B9" s="753"/>
      <c r="C9" s="564"/>
      <c r="D9" s="754" t="s">
        <v>14</v>
      </c>
      <c r="E9" s="754"/>
      <c r="F9" s="450" t="s">
        <v>5132</v>
      </c>
      <c r="G9" s="12" t="s">
        <v>9</v>
      </c>
      <c r="H9" s="12" t="s">
        <v>10</v>
      </c>
      <c r="I9" s="12" t="s">
        <v>11</v>
      </c>
      <c r="J9" s="631">
        <v>50</v>
      </c>
      <c r="K9" s="418" t="s">
        <v>4028</v>
      </c>
      <c r="L9" s="462"/>
      <c r="M9" s="462"/>
      <c r="N9" s="462"/>
      <c r="O9" s="462"/>
      <c r="P9" s="462"/>
      <c r="Q9" s="462"/>
      <c r="R9" s="462"/>
      <c r="S9" s="462"/>
      <c r="T9" s="462"/>
      <c r="U9" s="462"/>
      <c r="V9" s="40"/>
      <c r="W9" s="40"/>
      <c r="X9" s="462"/>
      <c r="Y9" s="462"/>
    </row>
    <row r="10" spans="1:25" ht="165" x14ac:dyDescent="0.25">
      <c r="A10" s="564">
        <v>4</v>
      </c>
      <c r="B10" s="753"/>
      <c r="C10" s="564"/>
      <c r="D10" s="754" t="s">
        <v>15</v>
      </c>
      <c r="E10" s="754"/>
      <c r="F10" s="450" t="s">
        <v>5133</v>
      </c>
      <c r="G10" s="12" t="s">
        <v>5</v>
      </c>
      <c r="H10" s="12" t="s">
        <v>4551</v>
      </c>
      <c r="I10" s="12" t="s">
        <v>4552</v>
      </c>
      <c r="J10" s="462">
        <v>0</v>
      </c>
      <c r="K10" s="418" t="s">
        <v>4029</v>
      </c>
      <c r="L10" s="462"/>
      <c r="M10" s="462"/>
      <c r="N10" s="462"/>
      <c r="O10" s="462"/>
      <c r="P10" s="462"/>
      <c r="Q10" s="462"/>
      <c r="R10" s="462"/>
      <c r="S10" s="462"/>
      <c r="T10" s="462"/>
      <c r="U10" s="462"/>
      <c r="V10" s="40"/>
      <c r="W10" s="40"/>
      <c r="X10" s="462"/>
      <c r="Y10" s="480"/>
    </row>
    <row r="11" spans="1:25" ht="75" x14ac:dyDescent="0.25">
      <c r="A11" s="564">
        <v>5</v>
      </c>
      <c r="B11" s="753"/>
      <c r="C11" s="564"/>
      <c r="D11" s="754" t="s">
        <v>16</v>
      </c>
      <c r="E11" s="754"/>
      <c r="F11" s="450" t="s">
        <v>4565</v>
      </c>
      <c r="G11" s="12" t="s">
        <v>4564</v>
      </c>
      <c r="H11" s="12" t="s">
        <v>4554</v>
      </c>
      <c r="I11" s="12" t="s">
        <v>8</v>
      </c>
      <c r="J11" s="631">
        <v>100</v>
      </c>
      <c r="K11" s="480"/>
      <c r="L11" s="462"/>
      <c r="M11" s="462"/>
      <c r="N11" s="462"/>
      <c r="O11" s="462"/>
      <c r="P11" s="462"/>
      <c r="Q11" s="462"/>
      <c r="R11" s="462"/>
      <c r="S11" s="462"/>
      <c r="T11" s="462"/>
      <c r="U11" s="462"/>
      <c r="V11" s="40"/>
      <c r="W11" s="40"/>
      <c r="X11" s="462"/>
      <c r="Y11" s="462"/>
    </row>
    <row r="12" spans="1:25" s="26" customFormat="1" ht="45" x14ac:dyDescent="0.25">
      <c r="A12" s="28"/>
      <c r="B12" s="755"/>
      <c r="C12" s="750" t="s">
        <v>546</v>
      </c>
      <c r="D12" s="750"/>
      <c r="E12" s="750"/>
      <c r="F12" s="901" t="s">
        <v>4566</v>
      </c>
      <c r="G12" s="751"/>
      <c r="H12" s="751"/>
      <c r="I12" s="751"/>
      <c r="J12" s="633">
        <f>AVERAGE(J13:J18)</f>
        <v>50</v>
      </c>
      <c r="K12" s="634"/>
      <c r="L12" s="633" t="e">
        <f>AVERAGE(L13:L18)</f>
        <v>#DIV/0!</v>
      </c>
      <c r="M12" s="634"/>
      <c r="N12" s="633" t="e">
        <f>AVERAGE(N13:N18)</f>
        <v>#DIV/0!</v>
      </c>
      <c r="O12" s="634"/>
      <c r="P12" s="633" t="e">
        <f>AVERAGE(P13:P18)</f>
        <v>#DIV/0!</v>
      </c>
      <c r="Q12" s="634"/>
      <c r="R12" s="633" t="e">
        <f>AVERAGE(R13:R18)</f>
        <v>#DIV/0!</v>
      </c>
      <c r="S12" s="634"/>
      <c r="T12" s="633" t="e">
        <f>AVERAGE(T13:T18)</f>
        <v>#DIV/0!</v>
      </c>
      <c r="U12" s="634"/>
      <c r="V12" s="64" t="e">
        <f>AVERAGE(V13:V18)</f>
        <v>#DIV/0!</v>
      </c>
      <c r="W12" s="44"/>
      <c r="X12" s="633" t="e">
        <f>AVERAGE(X13:X18)</f>
        <v>#DIV/0!</v>
      </c>
      <c r="Y12" s="634"/>
    </row>
    <row r="13" spans="1:25" ht="135" x14ac:dyDescent="0.25">
      <c r="A13" s="564">
        <v>6</v>
      </c>
      <c r="B13" s="564"/>
      <c r="C13" s="564"/>
      <c r="D13" s="754" t="s">
        <v>17</v>
      </c>
      <c r="E13" s="754"/>
      <c r="F13" s="450" t="s">
        <v>4568</v>
      </c>
      <c r="G13" s="12" t="s">
        <v>5</v>
      </c>
      <c r="H13" s="12" t="s">
        <v>4551</v>
      </c>
      <c r="I13" s="12" t="s">
        <v>4552</v>
      </c>
      <c r="J13" s="455">
        <v>0</v>
      </c>
      <c r="K13" s="480"/>
      <c r="L13" s="454"/>
      <c r="M13" s="454"/>
      <c r="N13" s="454"/>
      <c r="O13" s="454"/>
      <c r="P13" s="454"/>
      <c r="Q13" s="454"/>
      <c r="R13" s="472"/>
      <c r="S13" s="472"/>
      <c r="T13" s="472"/>
      <c r="U13" s="472"/>
      <c r="V13" s="47"/>
      <c r="W13" s="47"/>
      <c r="X13" s="472"/>
      <c r="Y13" s="472"/>
    </row>
    <row r="14" spans="1:25" ht="135" x14ac:dyDescent="0.25">
      <c r="A14" s="564">
        <v>7</v>
      </c>
      <c r="B14" s="564"/>
      <c r="C14" s="564"/>
      <c r="D14" s="754" t="s">
        <v>18</v>
      </c>
      <c r="E14" s="754"/>
      <c r="F14" s="450" t="s">
        <v>4567</v>
      </c>
      <c r="G14" s="12" t="s">
        <v>5</v>
      </c>
      <c r="H14" s="12" t="s">
        <v>4551</v>
      </c>
      <c r="I14" s="12" t="s">
        <v>4552</v>
      </c>
      <c r="J14" s="452">
        <v>0</v>
      </c>
      <c r="K14" s="480"/>
      <c r="L14" s="452"/>
      <c r="M14" s="453"/>
      <c r="N14" s="452"/>
      <c r="O14" s="454"/>
      <c r="P14" s="452"/>
      <c r="Q14" s="454"/>
      <c r="R14" s="452"/>
      <c r="S14" s="454"/>
      <c r="T14" s="452"/>
      <c r="U14" s="454"/>
      <c r="V14" s="168"/>
      <c r="W14" s="41"/>
      <c r="X14" s="452"/>
      <c r="Y14" s="453"/>
    </row>
    <row r="15" spans="1:25" ht="120" x14ac:dyDescent="0.25">
      <c r="A15" s="564">
        <v>8</v>
      </c>
      <c r="B15" s="564"/>
      <c r="C15" s="564"/>
      <c r="D15" s="754" t="s">
        <v>19</v>
      </c>
      <c r="E15" s="754"/>
      <c r="F15" s="450" t="s">
        <v>23</v>
      </c>
      <c r="G15" s="12" t="s">
        <v>5</v>
      </c>
      <c r="H15" s="12" t="s">
        <v>4551</v>
      </c>
      <c r="I15" s="12" t="s">
        <v>4552</v>
      </c>
      <c r="J15" s="452">
        <v>0</v>
      </c>
      <c r="K15" s="418" t="s">
        <v>4030</v>
      </c>
      <c r="L15" s="452"/>
      <c r="M15" s="454"/>
      <c r="N15" s="452"/>
      <c r="O15" s="454"/>
      <c r="P15" s="452"/>
      <c r="Q15" s="454"/>
      <c r="R15" s="452"/>
      <c r="S15" s="454"/>
      <c r="T15" s="452"/>
      <c r="U15" s="454"/>
      <c r="V15" s="168"/>
      <c r="W15" s="41"/>
      <c r="X15" s="452"/>
      <c r="Y15" s="454"/>
    </row>
    <row r="16" spans="1:25" ht="135" x14ac:dyDescent="0.25">
      <c r="A16" s="564">
        <v>9</v>
      </c>
      <c r="B16" s="564"/>
      <c r="C16" s="564"/>
      <c r="D16" s="754" t="s">
        <v>20</v>
      </c>
      <c r="E16" s="754"/>
      <c r="F16" s="450" t="s">
        <v>24</v>
      </c>
      <c r="G16" s="12" t="s">
        <v>26</v>
      </c>
      <c r="H16" s="12" t="s">
        <v>27</v>
      </c>
      <c r="I16" s="12" t="s">
        <v>28</v>
      </c>
      <c r="J16" s="455">
        <v>100</v>
      </c>
      <c r="K16" s="480"/>
      <c r="L16" s="455"/>
      <c r="M16" s="454"/>
      <c r="N16" s="455"/>
      <c r="O16" s="454"/>
      <c r="P16" s="455"/>
      <c r="Q16" s="454"/>
      <c r="R16" s="455"/>
      <c r="S16" s="454"/>
      <c r="T16" s="455"/>
      <c r="U16" s="454"/>
      <c r="V16" s="42"/>
      <c r="W16" s="41"/>
      <c r="X16" s="455"/>
      <c r="Y16" s="454"/>
    </row>
    <row r="17" spans="1:25" ht="135" x14ac:dyDescent="0.25">
      <c r="A17" s="564">
        <v>10</v>
      </c>
      <c r="B17" s="564"/>
      <c r="C17" s="564"/>
      <c r="D17" s="754" t="s">
        <v>21</v>
      </c>
      <c r="E17" s="754"/>
      <c r="F17" s="450" t="s">
        <v>25</v>
      </c>
      <c r="G17" s="12" t="s">
        <v>26</v>
      </c>
      <c r="H17" s="12" t="s">
        <v>27</v>
      </c>
      <c r="I17" s="12" t="s">
        <v>28</v>
      </c>
      <c r="J17" s="455">
        <v>100</v>
      </c>
      <c r="K17" s="418" t="s">
        <v>4031</v>
      </c>
      <c r="L17" s="455"/>
      <c r="M17" s="454"/>
      <c r="N17" s="455"/>
      <c r="O17" s="454"/>
      <c r="P17" s="455"/>
      <c r="Q17" s="454"/>
      <c r="R17" s="455"/>
      <c r="S17" s="454"/>
      <c r="T17" s="455"/>
      <c r="U17" s="454"/>
      <c r="V17" s="42"/>
      <c r="W17" s="41"/>
      <c r="X17" s="455"/>
      <c r="Y17" s="454"/>
    </row>
    <row r="18" spans="1:25" ht="114.75" x14ac:dyDescent="0.25">
      <c r="A18" s="564">
        <v>11</v>
      </c>
      <c r="B18" s="564"/>
      <c r="C18" s="564"/>
      <c r="D18" s="754" t="s">
        <v>22</v>
      </c>
      <c r="E18" s="754"/>
      <c r="F18" s="450" t="s">
        <v>4832</v>
      </c>
      <c r="G18" s="12" t="s">
        <v>4833</v>
      </c>
      <c r="H18" s="12" t="s">
        <v>27</v>
      </c>
      <c r="I18" s="12" t="s">
        <v>29</v>
      </c>
      <c r="J18" s="455">
        <v>100</v>
      </c>
      <c r="K18" s="418" t="s">
        <v>4799</v>
      </c>
      <c r="L18" s="455"/>
      <c r="M18" s="454"/>
      <c r="N18" s="455"/>
      <c r="O18" s="454"/>
      <c r="P18" s="455"/>
      <c r="Q18" s="454"/>
      <c r="R18" s="455"/>
      <c r="S18" s="454"/>
      <c r="T18" s="455"/>
      <c r="U18" s="454"/>
      <c r="V18" s="42"/>
      <c r="W18" s="41"/>
      <c r="X18" s="455"/>
      <c r="Y18" s="454"/>
    </row>
    <row r="19" spans="1:25" s="26" customFormat="1" ht="87" customHeight="1" x14ac:dyDescent="0.25">
      <c r="A19" s="28"/>
      <c r="B19" s="28"/>
      <c r="C19" s="750" t="s">
        <v>547</v>
      </c>
      <c r="D19" s="750"/>
      <c r="E19" s="750"/>
      <c r="F19" s="901" t="s">
        <v>522</v>
      </c>
      <c r="G19" s="751"/>
      <c r="H19" s="751"/>
      <c r="I19" s="751"/>
      <c r="J19" s="633">
        <f>AVERAGE(J20:J24)</f>
        <v>30</v>
      </c>
      <c r="K19" s="634"/>
      <c r="L19" s="633" t="e">
        <f>AVERAGE(L20:L24)</f>
        <v>#DIV/0!</v>
      </c>
      <c r="M19" s="634"/>
      <c r="N19" s="633" t="e">
        <f>AVERAGE(N20:N24)</f>
        <v>#DIV/0!</v>
      </c>
      <c r="O19" s="634"/>
      <c r="P19" s="633" t="e">
        <f>AVERAGE(P20:P24)</f>
        <v>#DIV/0!</v>
      </c>
      <c r="Q19" s="634"/>
      <c r="R19" s="633" t="e">
        <f>AVERAGE(R20:R24)</f>
        <v>#DIV/0!</v>
      </c>
      <c r="S19" s="634"/>
      <c r="T19" s="633" t="e">
        <f>AVERAGE(T20:T24)</f>
        <v>#DIV/0!</v>
      </c>
      <c r="U19" s="634"/>
      <c r="V19" s="44" t="e">
        <f>AVERAGE(V20:V24)</f>
        <v>#DIV/0!</v>
      </c>
      <c r="W19" s="44"/>
      <c r="X19" s="634" t="e">
        <f>AVERAGE(X20:X24)</f>
        <v>#DIV/0!</v>
      </c>
      <c r="Y19" s="634"/>
    </row>
    <row r="20" spans="1:25" ht="165" x14ac:dyDescent="0.25">
      <c r="A20" s="564">
        <v>12</v>
      </c>
      <c r="B20" s="564"/>
      <c r="D20" s="754" t="s">
        <v>30</v>
      </c>
      <c r="E20" s="754"/>
      <c r="F20" s="450" t="s">
        <v>35</v>
      </c>
      <c r="G20" s="12" t="s">
        <v>36</v>
      </c>
      <c r="H20" s="12" t="s">
        <v>37</v>
      </c>
      <c r="I20" s="12" t="s">
        <v>38</v>
      </c>
      <c r="J20" s="477">
        <v>50</v>
      </c>
      <c r="K20" s="420" t="s">
        <v>5324</v>
      </c>
      <c r="L20" s="477"/>
      <c r="M20" s="453"/>
      <c r="N20" s="477"/>
      <c r="O20" s="453"/>
      <c r="P20" s="477"/>
      <c r="Q20" s="453"/>
      <c r="R20" s="477"/>
      <c r="S20" s="453"/>
      <c r="T20" s="477"/>
      <c r="U20" s="453"/>
      <c r="V20" s="42"/>
      <c r="W20" s="41"/>
      <c r="X20" s="477"/>
      <c r="Y20" s="453"/>
    </row>
    <row r="21" spans="1:25" ht="165" x14ac:dyDescent="0.25">
      <c r="A21" s="564">
        <v>13</v>
      </c>
      <c r="B21" s="564"/>
      <c r="C21" s="564"/>
      <c r="D21" s="754" t="s">
        <v>31</v>
      </c>
      <c r="E21" s="754"/>
      <c r="F21" s="450" t="s">
        <v>39</v>
      </c>
      <c r="G21" s="12" t="s">
        <v>40</v>
      </c>
      <c r="H21" s="12" t="s">
        <v>41</v>
      </c>
      <c r="I21" s="12" t="s">
        <v>42</v>
      </c>
      <c r="J21" s="455">
        <v>0</v>
      </c>
      <c r="K21" s="453"/>
      <c r="L21" s="455"/>
      <c r="M21" s="454"/>
      <c r="N21" s="455"/>
      <c r="O21" s="454"/>
      <c r="P21" s="455"/>
      <c r="Q21" s="455"/>
      <c r="R21" s="455"/>
      <c r="S21" s="454"/>
      <c r="T21" s="455"/>
      <c r="U21" s="454"/>
      <c r="V21" s="42"/>
      <c r="W21" s="41"/>
      <c r="X21" s="455"/>
      <c r="Y21" s="454"/>
    </row>
    <row r="22" spans="1:25" ht="135" x14ac:dyDescent="0.25">
      <c r="A22" s="564">
        <v>14</v>
      </c>
      <c r="B22" s="564"/>
      <c r="C22" s="564"/>
      <c r="D22" s="754" t="s">
        <v>32</v>
      </c>
      <c r="E22" s="754"/>
      <c r="F22" s="450" t="s">
        <v>43</v>
      </c>
      <c r="G22" s="12" t="s">
        <v>44</v>
      </c>
      <c r="H22" s="12" t="s">
        <v>45</v>
      </c>
      <c r="I22" s="12" t="s">
        <v>42</v>
      </c>
      <c r="J22" s="455">
        <v>0</v>
      </c>
      <c r="K22" s="453"/>
      <c r="L22" s="454"/>
      <c r="M22" s="454"/>
      <c r="N22" s="454"/>
      <c r="O22" s="454"/>
      <c r="P22" s="454"/>
      <c r="Q22" s="454"/>
      <c r="R22" s="454"/>
      <c r="S22" s="454"/>
      <c r="T22" s="454"/>
      <c r="U22" s="454"/>
      <c r="V22" s="41"/>
      <c r="W22" s="41"/>
      <c r="X22" s="454"/>
      <c r="Y22" s="454"/>
    </row>
    <row r="23" spans="1:25" ht="135" x14ac:dyDescent="0.25">
      <c r="A23" s="564">
        <v>15</v>
      </c>
      <c r="B23" s="564"/>
      <c r="C23" s="564"/>
      <c r="D23" s="754" t="s">
        <v>33</v>
      </c>
      <c r="E23" s="754"/>
      <c r="F23" s="450" t="s">
        <v>46</v>
      </c>
      <c r="G23" s="12" t="s">
        <v>47</v>
      </c>
      <c r="H23" s="12" t="s">
        <v>48</v>
      </c>
      <c r="I23" s="12" t="s">
        <v>49</v>
      </c>
      <c r="J23" s="455">
        <v>0</v>
      </c>
      <c r="K23" s="453"/>
      <c r="L23" s="454"/>
      <c r="M23" s="454"/>
      <c r="N23" s="454"/>
      <c r="O23" s="454"/>
      <c r="P23" s="454"/>
      <c r="Q23" s="454"/>
      <c r="R23" s="454"/>
      <c r="S23" s="454"/>
      <c r="T23" s="454"/>
      <c r="U23" s="454"/>
      <c r="V23" s="41"/>
      <c r="W23" s="41"/>
      <c r="X23" s="454"/>
      <c r="Y23" s="454"/>
    </row>
    <row r="24" spans="1:25" ht="135" x14ac:dyDescent="0.25">
      <c r="A24" s="564">
        <v>16</v>
      </c>
      <c r="B24" s="564"/>
      <c r="C24" s="564"/>
      <c r="D24" s="754" t="s">
        <v>34</v>
      </c>
      <c r="E24" s="754"/>
      <c r="F24" s="450" t="s">
        <v>50</v>
      </c>
      <c r="G24" s="12" t="s">
        <v>51</v>
      </c>
      <c r="H24" s="12" t="s">
        <v>52</v>
      </c>
      <c r="I24" s="12" t="s">
        <v>53</v>
      </c>
      <c r="J24" s="455">
        <v>100</v>
      </c>
      <c r="K24" s="418" t="s">
        <v>4032</v>
      </c>
      <c r="L24" s="455"/>
      <c r="M24" s="454"/>
      <c r="N24" s="455"/>
      <c r="O24" s="454"/>
      <c r="P24" s="455"/>
      <c r="Q24" s="454"/>
      <c r="R24" s="455"/>
      <c r="S24" s="453"/>
      <c r="T24" s="454"/>
      <c r="U24" s="454"/>
      <c r="V24" s="41"/>
      <c r="W24" s="41"/>
      <c r="X24" s="454"/>
      <c r="Y24" s="454"/>
    </row>
    <row r="25" spans="1:25" s="26" customFormat="1" ht="60" x14ac:dyDescent="0.25">
      <c r="A25" s="28"/>
      <c r="B25" s="28"/>
      <c r="C25" s="750" t="s">
        <v>548</v>
      </c>
      <c r="D25" s="750"/>
      <c r="E25" s="750"/>
      <c r="F25" s="901" t="s">
        <v>523</v>
      </c>
      <c r="G25" s="751"/>
      <c r="H25" s="751"/>
      <c r="I25" s="751"/>
      <c r="J25" s="633">
        <f>AVERAGE(J26:J29)</f>
        <v>75</v>
      </c>
      <c r="K25" s="634"/>
      <c r="L25" s="633" t="e">
        <f>AVERAGE(L26:L29)</f>
        <v>#DIV/0!</v>
      </c>
      <c r="M25" s="634"/>
      <c r="N25" s="633" t="e">
        <f>AVERAGE(N26:N29)</f>
        <v>#DIV/0!</v>
      </c>
      <c r="O25" s="634"/>
      <c r="P25" s="633" t="e">
        <f>AVERAGE(P26:P29)</f>
        <v>#DIV/0!</v>
      </c>
      <c r="Q25" s="634"/>
      <c r="R25" s="633" t="e">
        <f>AVERAGE(R26:R29)</f>
        <v>#DIV/0!</v>
      </c>
      <c r="S25" s="634"/>
      <c r="T25" s="633" t="e">
        <f>AVERAGE(T26:T29)</f>
        <v>#DIV/0!</v>
      </c>
      <c r="U25" s="634"/>
      <c r="V25" s="64" t="e">
        <f>AVERAGE(V26:V29)</f>
        <v>#DIV/0!</v>
      </c>
      <c r="W25" s="44"/>
      <c r="X25" s="633" t="e">
        <f>AVERAGE(X26:X29)</f>
        <v>#DIV/0!</v>
      </c>
      <c r="Y25" s="634"/>
    </row>
    <row r="26" spans="1:25" ht="45" x14ac:dyDescent="0.25">
      <c r="A26" s="564">
        <v>17</v>
      </c>
      <c r="B26" s="564"/>
      <c r="C26" s="564"/>
      <c r="D26" s="754" t="s">
        <v>54</v>
      </c>
      <c r="E26" s="754"/>
      <c r="F26" s="450" t="s">
        <v>57</v>
      </c>
      <c r="G26" s="12" t="s">
        <v>58</v>
      </c>
      <c r="H26" s="12" t="s">
        <v>59</v>
      </c>
      <c r="I26" s="12" t="s">
        <v>60</v>
      </c>
      <c r="J26" s="455">
        <v>100</v>
      </c>
      <c r="K26" s="453"/>
      <c r="L26" s="454"/>
      <c r="M26" s="454"/>
      <c r="N26" s="454"/>
      <c r="O26" s="454"/>
      <c r="P26" s="454"/>
      <c r="Q26" s="454"/>
      <c r="R26" s="454"/>
      <c r="S26" s="454"/>
      <c r="T26" s="454"/>
      <c r="U26" s="454"/>
      <c r="V26" s="41"/>
      <c r="W26" s="41"/>
      <c r="X26" s="454"/>
      <c r="Y26" s="454"/>
    </row>
    <row r="27" spans="1:25" ht="180" x14ac:dyDescent="0.25">
      <c r="A27" s="564">
        <v>18</v>
      </c>
      <c r="B27" s="564"/>
      <c r="C27" s="564"/>
      <c r="D27" s="754" t="s">
        <v>56</v>
      </c>
      <c r="E27" s="754"/>
      <c r="F27" s="450" t="s">
        <v>61</v>
      </c>
      <c r="G27" s="12" t="s">
        <v>5</v>
      </c>
      <c r="H27" s="12" t="s">
        <v>4551</v>
      </c>
      <c r="I27" s="12" t="s">
        <v>4552</v>
      </c>
      <c r="J27" s="455">
        <v>0</v>
      </c>
      <c r="K27" s="418" t="s">
        <v>5325</v>
      </c>
      <c r="L27" s="454"/>
      <c r="M27" s="454"/>
      <c r="N27" s="454"/>
      <c r="O27" s="454"/>
      <c r="P27" s="454"/>
      <c r="Q27" s="454"/>
      <c r="R27" s="454"/>
      <c r="S27" s="454"/>
      <c r="T27" s="454"/>
      <c r="U27" s="454"/>
      <c r="V27" s="41"/>
      <c r="W27" s="41"/>
      <c r="X27" s="454"/>
      <c r="Y27" s="454"/>
    </row>
    <row r="28" spans="1:25" ht="165" x14ac:dyDescent="0.25">
      <c r="A28" s="564">
        <v>19</v>
      </c>
      <c r="B28" s="564"/>
      <c r="C28" s="564"/>
      <c r="D28" s="754" t="s">
        <v>66</v>
      </c>
      <c r="E28" s="754"/>
      <c r="F28" s="450" t="s">
        <v>7190</v>
      </c>
      <c r="G28" s="12" t="s">
        <v>5</v>
      </c>
      <c r="H28" s="12" t="s">
        <v>4551</v>
      </c>
      <c r="I28" s="12" t="s">
        <v>4552</v>
      </c>
      <c r="J28" s="455">
        <v>100</v>
      </c>
      <c r="K28" s="480"/>
      <c r="L28" s="455"/>
      <c r="M28" s="454"/>
      <c r="N28" s="455"/>
      <c r="O28" s="454"/>
      <c r="P28" s="455"/>
      <c r="Q28" s="454"/>
      <c r="R28" s="455"/>
      <c r="S28" s="454"/>
      <c r="T28" s="455"/>
      <c r="U28" s="454"/>
      <c r="V28" s="42"/>
      <c r="W28" s="41"/>
      <c r="X28" s="455"/>
      <c r="Y28" s="454"/>
    </row>
    <row r="29" spans="1:25" ht="105" x14ac:dyDescent="0.25">
      <c r="A29" s="564">
        <v>20</v>
      </c>
      <c r="B29" s="564"/>
      <c r="C29" s="564"/>
      <c r="D29" s="754" t="s">
        <v>55</v>
      </c>
      <c r="E29" s="754"/>
      <c r="F29" s="450" t="s">
        <v>62</v>
      </c>
      <c r="G29" s="12" t="s">
        <v>63</v>
      </c>
      <c r="H29" s="12" t="s">
        <v>64</v>
      </c>
      <c r="I29" s="12" t="s">
        <v>65</v>
      </c>
      <c r="J29" s="455">
        <v>100</v>
      </c>
      <c r="K29" s="418" t="s">
        <v>4033</v>
      </c>
      <c r="L29" s="454"/>
      <c r="M29" s="454"/>
      <c r="N29" s="454"/>
      <c r="O29" s="454"/>
      <c r="P29" s="454"/>
      <c r="Q29" s="454"/>
      <c r="R29" s="454"/>
      <c r="S29" s="454"/>
      <c r="T29" s="454"/>
      <c r="U29" s="454"/>
      <c r="V29" s="41"/>
      <c r="W29" s="41"/>
      <c r="X29" s="454"/>
      <c r="Y29" s="454"/>
    </row>
    <row r="30" spans="1:25" s="26" customFormat="1" ht="108.75" customHeight="1" x14ac:dyDescent="0.25">
      <c r="A30" s="28"/>
      <c r="B30" s="750" t="s">
        <v>7172</v>
      </c>
      <c r="C30" s="28"/>
      <c r="D30" s="28"/>
      <c r="E30" s="28"/>
      <c r="F30" s="502" t="s">
        <v>7191</v>
      </c>
      <c r="G30" s="28"/>
      <c r="H30" s="28"/>
      <c r="I30" s="28"/>
      <c r="J30" s="633">
        <f>AVERAGE(J31,J41,J60,J66)</f>
        <v>58.80952380952381</v>
      </c>
      <c r="K30" s="634"/>
      <c r="L30" s="633" t="e">
        <f>AVERAGE(L31,L41,L60,L66)</f>
        <v>#DIV/0!</v>
      </c>
      <c r="M30" s="634"/>
      <c r="N30" s="633" t="e">
        <f>AVERAGE(N31,N41,N60,N66)</f>
        <v>#DIV/0!</v>
      </c>
      <c r="O30" s="634"/>
      <c r="P30" s="633" t="e">
        <f>AVERAGE(P31,P41,P60,P66)</f>
        <v>#DIV/0!</v>
      </c>
      <c r="Q30" s="634"/>
      <c r="R30" s="633" t="e">
        <f>AVERAGE(R31,R41,R60,R66)</f>
        <v>#DIV/0!</v>
      </c>
      <c r="S30" s="634"/>
      <c r="T30" s="633" t="e">
        <f>AVERAGE(T31,T41,T60,T66)</f>
        <v>#DIV/0!</v>
      </c>
      <c r="U30" s="634"/>
      <c r="V30" s="64" t="e">
        <f>AVERAGE(V31,V41,V60,V66)</f>
        <v>#DIV/0!</v>
      </c>
      <c r="W30" s="44"/>
      <c r="X30" s="633" t="e">
        <f>AVERAGE(X31,X41,X60,X66)</f>
        <v>#DIV/0!</v>
      </c>
      <c r="Y30" s="634"/>
    </row>
    <row r="31" spans="1:25" s="26" customFormat="1" ht="97.5" customHeight="1" x14ac:dyDescent="0.25">
      <c r="A31" s="28"/>
      <c r="B31" s="28"/>
      <c r="C31" s="750" t="s">
        <v>549</v>
      </c>
      <c r="D31" s="28"/>
      <c r="E31" s="28"/>
      <c r="F31" s="502" t="s">
        <v>5021</v>
      </c>
      <c r="G31" s="28"/>
      <c r="H31" s="28"/>
      <c r="I31" s="28"/>
      <c r="J31" s="633">
        <f>AVERAGE(J32:J35,J38:J40)</f>
        <v>78.571428571428569</v>
      </c>
      <c r="K31" s="634"/>
      <c r="L31" s="633" t="e">
        <f>AVERAGE(L32:L35,L38:L40)</f>
        <v>#DIV/0!</v>
      </c>
      <c r="M31" s="634"/>
      <c r="N31" s="633" t="e">
        <f>AVERAGE(N32:N35,N38:N40)</f>
        <v>#DIV/0!</v>
      </c>
      <c r="O31" s="634"/>
      <c r="P31" s="633" t="e">
        <f>AVERAGE(P32:P35,P38:P40)</f>
        <v>#DIV/0!</v>
      </c>
      <c r="Q31" s="634"/>
      <c r="R31" s="633" t="e">
        <f>AVERAGE(R32:R35,R38:R40)</f>
        <v>#DIV/0!</v>
      </c>
      <c r="S31" s="634"/>
      <c r="T31" s="633" t="e">
        <f>AVERAGE(T32:T35,T38:T40)</f>
        <v>#DIV/0!</v>
      </c>
      <c r="U31" s="634"/>
      <c r="V31" s="64" t="e">
        <f>AVERAGE(V32:V35,V38:V40)</f>
        <v>#DIV/0!</v>
      </c>
      <c r="W31" s="44"/>
      <c r="X31" s="633" t="e">
        <f>AVERAGE(X32:X35,X38:X40)</f>
        <v>#DIV/0!</v>
      </c>
      <c r="Y31" s="634"/>
    </row>
    <row r="32" spans="1:25" ht="117.75" customHeight="1" x14ac:dyDescent="0.25">
      <c r="A32" s="564">
        <v>21</v>
      </c>
      <c r="B32" s="564"/>
      <c r="C32" s="564"/>
      <c r="D32" s="754" t="s">
        <v>67</v>
      </c>
      <c r="E32" s="754"/>
      <c r="F32" s="450" t="s">
        <v>73</v>
      </c>
      <c r="G32" s="12" t="s">
        <v>74</v>
      </c>
      <c r="H32" s="12" t="s">
        <v>75</v>
      </c>
      <c r="I32" s="12" t="s">
        <v>76</v>
      </c>
      <c r="J32" s="455">
        <v>100</v>
      </c>
      <c r="K32" s="418" t="s">
        <v>4034</v>
      </c>
      <c r="L32" s="454"/>
      <c r="M32" s="454"/>
      <c r="N32" s="454"/>
      <c r="O32" s="454"/>
      <c r="P32" s="454"/>
      <c r="Q32" s="480"/>
      <c r="R32" s="454"/>
      <c r="S32" s="454"/>
      <c r="T32" s="454"/>
      <c r="U32" s="454"/>
      <c r="V32" s="41"/>
      <c r="W32" s="40"/>
      <c r="X32" s="454"/>
      <c r="Y32" s="462"/>
    </row>
    <row r="33" spans="1:25" ht="45" x14ac:dyDescent="0.25">
      <c r="A33" s="564">
        <v>22</v>
      </c>
      <c r="B33" s="564"/>
      <c r="C33" s="564"/>
      <c r="D33" s="754" t="s">
        <v>68</v>
      </c>
      <c r="E33" s="754"/>
      <c r="F33" s="450" t="s">
        <v>77</v>
      </c>
      <c r="G33" s="12" t="s">
        <v>4837</v>
      </c>
      <c r="H33" s="12" t="s">
        <v>4838</v>
      </c>
      <c r="I33" s="12" t="s">
        <v>78</v>
      </c>
      <c r="J33" s="477">
        <v>100</v>
      </c>
      <c r="K33" s="480"/>
      <c r="L33" s="454"/>
      <c r="M33" s="454"/>
      <c r="N33" s="454"/>
      <c r="O33" s="454"/>
      <c r="P33" s="454"/>
      <c r="Q33" s="454"/>
      <c r="R33" s="454"/>
      <c r="S33" s="454"/>
      <c r="T33" s="454"/>
      <c r="U33" s="454"/>
      <c r="V33" s="41"/>
      <c r="W33" s="41"/>
      <c r="X33" s="453"/>
      <c r="Y33" s="454"/>
    </row>
    <row r="34" spans="1:25" ht="165" x14ac:dyDescent="0.25">
      <c r="A34" s="564">
        <v>23</v>
      </c>
      <c r="B34" s="564"/>
      <c r="C34" s="564"/>
      <c r="D34" s="754" t="s">
        <v>72</v>
      </c>
      <c r="E34" s="754"/>
      <c r="F34" s="450" t="s">
        <v>79</v>
      </c>
      <c r="G34" s="12" t="s">
        <v>80</v>
      </c>
      <c r="H34" s="12" t="s">
        <v>4843</v>
      </c>
      <c r="I34" s="12" t="s">
        <v>4845</v>
      </c>
      <c r="J34" s="455">
        <v>50</v>
      </c>
      <c r="K34" s="420" t="s">
        <v>4035</v>
      </c>
      <c r="L34" s="454"/>
      <c r="M34" s="454"/>
      <c r="N34" s="454"/>
      <c r="O34" s="454"/>
      <c r="P34" s="454"/>
      <c r="Q34" s="454"/>
      <c r="R34" s="454"/>
      <c r="S34" s="456"/>
      <c r="T34" s="454"/>
      <c r="U34" s="456"/>
      <c r="V34" s="41"/>
      <c r="W34" s="41"/>
      <c r="X34" s="454"/>
      <c r="Y34" s="454"/>
    </row>
    <row r="35" spans="1:25" s="52" customFormat="1" ht="51.75" x14ac:dyDescent="0.25">
      <c r="A35" s="31">
        <v>24</v>
      </c>
      <c r="B35" s="31"/>
      <c r="C35" s="31"/>
      <c r="D35" s="756" t="s">
        <v>640</v>
      </c>
      <c r="E35" s="756"/>
      <c r="F35" s="517" t="s">
        <v>640</v>
      </c>
      <c r="G35" s="30"/>
      <c r="H35" s="30"/>
      <c r="I35" s="30"/>
      <c r="J35" s="481">
        <v>100</v>
      </c>
      <c r="K35" s="479"/>
      <c r="L35" s="481" t="e">
        <f>AVERAGE(L36:L37)</f>
        <v>#DIV/0!</v>
      </c>
      <c r="M35" s="638"/>
      <c r="N35" s="481" t="e">
        <f>AVERAGE(N36:N37)</f>
        <v>#DIV/0!</v>
      </c>
      <c r="O35" s="638"/>
      <c r="P35" s="481" t="e">
        <f>AVERAGE(P36:P37)</f>
        <v>#DIV/0!</v>
      </c>
      <c r="Q35" s="638"/>
      <c r="R35" s="481" t="e">
        <f>AVERAGE(R36:R37)</f>
        <v>#DIV/0!</v>
      </c>
      <c r="S35" s="457"/>
      <c r="T35" s="481" t="e">
        <f>AVERAGE(T36:T37)</f>
        <v>#DIV/0!</v>
      </c>
      <c r="U35" s="457"/>
      <c r="V35" s="176" t="e">
        <f>AVERAGE(V36:V37)</f>
        <v>#DIV/0!</v>
      </c>
      <c r="W35" s="43"/>
      <c r="X35" s="481" t="e">
        <f>AVERAGE(X36:X37)</f>
        <v>#DIV/0!</v>
      </c>
      <c r="Y35" s="638"/>
    </row>
    <row r="36" spans="1:25" ht="90" x14ac:dyDescent="0.25">
      <c r="A36" s="564" t="s">
        <v>550</v>
      </c>
      <c r="B36" s="564"/>
      <c r="C36" s="564"/>
      <c r="D36" s="754"/>
      <c r="E36" s="754" t="s">
        <v>6971</v>
      </c>
      <c r="F36" s="450" t="s">
        <v>4851</v>
      </c>
      <c r="G36" s="12" t="s">
        <v>81</v>
      </c>
      <c r="H36" s="12" t="s">
        <v>5134</v>
      </c>
      <c r="I36" s="12" t="s">
        <v>82</v>
      </c>
      <c r="J36" s="455">
        <v>100</v>
      </c>
      <c r="K36" s="480"/>
      <c r="L36" s="455"/>
      <c r="M36" s="454"/>
      <c r="N36" s="454"/>
      <c r="O36" s="454"/>
      <c r="P36" s="454"/>
      <c r="Q36" s="454"/>
      <c r="R36" s="454"/>
      <c r="S36" s="454"/>
      <c r="T36" s="454"/>
      <c r="U36" s="454"/>
      <c r="V36" s="41"/>
      <c r="W36" s="41"/>
      <c r="X36" s="454"/>
      <c r="Y36" s="454"/>
    </row>
    <row r="37" spans="1:25" ht="30" x14ac:dyDescent="0.25">
      <c r="A37" s="564" t="s">
        <v>551</v>
      </c>
      <c r="B37" s="564"/>
      <c r="C37" s="564"/>
      <c r="D37" s="754"/>
      <c r="E37" s="754" t="s">
        <v>6972</v>
      </c>
      <c r="F37" s="450" t="s">
        <v>83</v>
      </c>
      <c r="G37" s="12" t="s">
        <v>84</v>
      </c>
      <c r="H37" s="12" t="s">
        <v>5139</v>
      </c>
      <c r="I37" s="12" t="s">
        <v>5135</v>
      </c>
      <c r="J37" s="455">
        <v>100</v>
      </c>
      <c r="K37" s="480"/>
      <c r="L37" s="454"/>
      <c r="M37" s="454"/>
      <c r="N37" s="454"/>
      <c r="O37" s="454"/>
      <c r="P37" s="454"/>
      <c r="Q37" s="454"/>
      <c r="R37" s="454"/>
      <c r="S37" s="454"/>
      <c r="T37" s="454"/>
      <c r="U37" s="454"/>
      <c r="V37" s="41"/>
      <c r="W37" s="41"/>
      <c r="X37" s="454"/>
      <c r="Y37" s="454"/>
    </row>
    <row r="38" spans="1:25" ht="90" x14ac:dyDescent="0.25">
      <c r="A38" s="564">
        <v>25</v>
      </c>
      <c r="B38" s="564"/>
      <c r="C38" s="564"/>
      <c r="D38" s="754" t="s">
        <v>69</v>
      </c>
      <c r="E38" s="754"/>
      <c r="F38" s="450" t="s">
        <v>85</v>
      </c>
      <c r="G38" s="12" t="s">
        <v>86</v>
      </c>
      <c r="H38" s="12" t="s">
        <v>87</v>
      </c>
      <c r="I38" s="12" t="s">
        <v>4857</v>
      </c>
      <c r="J38" s="477">
        <v>100</v>
      </c>
      <c r="K38" s="456"/>
      <c r="L38" s="454"/>
      <c r="M38" s="454"/>
      <c r="N38" s="454"/>
      <c r="O38" s="454"/>
      <c r="P38" s="454"/>
      <c r="Q38" s="454"/>
      <c r="R38" s="454"/>
      <c r="S38" s="454"/>
      <c r="T38" s="454"/>
      <c r="U38" s="454"/>
      <c r="V38" s="41"/>
      <c r="W38" s="41"/>
      <c r="X38" s="454"/>
      <c r="Y38" s="454"/>
    </row>
    <row r="39" spans="1:25" ht="153" x14ac:dyDescent="0.25">
      <c r="A39" s="564">
        <v>26</v>
      </c>
      <c r="B39" s="564"/>
      <c r="C39" s="564"/>
      <c r="D39" s="754" t="s">
        <v>70</v>
      </c>
      <c r="E39" s="754"/>
      <c r="F39" s="450" t="s">
        <v>88</v>
      </c>
      <c r="G39" s="12" t="s">
        <v>4861</v>
      </c>
      <c r="H39" s="12" t="s">
        <v>4860</v>
      </c>
      <c r="I39" s="12" t="s">
        <v>4859</v>
      </c>
      <c r="J39" s="455">
        <v>100</v>
      </c>
      <c r="K39" s="418" t="s">
        <v>4036</v>
      </c>
      <c r="L39" s="454"/>
      <c r="M39" s="454"/>
      <c r="N39" s="454"/>
      <c r="O39" s="454"/>
      <c r="P39" s="454"/>
      <c r="Q39" s="454"/>
      <c r="R39" s="454"/>
      <c r="S39" s="454"/>
      <c r="T39" s="454"/>
      <c r="U39" s="454"/>
      <c r="V39" s="41"/>
      <c r="W39" s="41"/>
      <c r="X39" s="454"/>
      <c r="Y39" s="453"/>
    </row>
    <row r="40" spans="1:25" ht="90" x14ac:dyDescent="0.25">
      <c r="A40" s="564">
        <v>27</v>
      </c>
      <c r="B40" s="564"/>
      <c r="C40" s="564"/>
      <c r="D40" s="754" t="s">
        <v>71</v>
      </c>
      <c r="E40" s="754"/>
      <c r="F40" s="450" t="s">
        <v>89</v>
      </c>
      <c r="G40" s="12" t="s">
        <v>4862</v>
      </c>
      <c r="H40" s="12" t="s">
        <v>4860</v>
      </c>
      <c r="I40" s="12" t="s">
        <v>4859</v>
      </c>
      <c r="J40" s="455">
        <v>0</v>
      </c>
      <c r="K40" s="418" t="s">
        <v>4037</v>
      </c>
      <c r="L40" s="454"/>
      <c r="M40" s="454"/>
      <c r="N40" s="454"/>
      <c r="O40" s="454"/>
      <c r="P40" s="454"/>
      <c r="Q40" s="454"/>
      <c r="R40" s="454"/>
      <c r="S40" s="454"/>
      <c r="T40" s="454"/>
      <c r="U40" s="454"/>
      <c r="V40" s="41"/>
      <c r="W40" s="41"/>
      <c r="X40" s="454"/>
      <c r="Y40" s="453"/>
    </row>
    <row r="41" spans="1:25" s="26" customFormat="1" ht="148.5" customHeight="1" x14ac:dyDescent="0.25">
      <c r="A41" s="28"/>
      <c r="B41" s="28"/>
      <c r="C41" s="750" t="s">
        <v>552</v>
      </c>
      <c r="D41" s="28"/>
      <c r="E41" s="28"/>
      <c r="F41" s="502" t="s">
        <v>5136</v>
      </c>
      <c r="G41" s="28"/>
      <c r="H41" s="28"/>
      <c r="I41" s="28"/>
      <c r="J41" s="633">
        <f>AVERAGE(J42,J49,J57:J59)</f>
        <v>60</v>
      </c>
      <c r="K41" s="641"/>
      <c r="L41" s="633" t="e">
        <f>AVERAGE(L42,L49,L57:L59)</f>
        <v>#DIV/0!</v>
      </c>
      <c r="M41" s="634"/>
      <c r="N41" s="633" t="e">
        <f>AVERAGE(N42,N49,N57:N59)</f>
        <v>#DIV/0!</v>
      </c>
      <c r="O41" s="634"/>
      <c r="P41" s="633" t="e">
        <f>AVERAGE(P42,P49,P57:P59)</f>
        <v>#DIV/0!</v>
      </c>
      <c r="Q41" s="634"/>
      <c r="R41" s="633" t="e">
        <f>AVERAGE(R42,R49,R57:R59)</f>
        <v>#DIV/0!</v>
      </c>
      <c r="S41" s="634"/>
      <c r="T41" s="633" t="e">
        <f>AVERAGE(T42,T49,T57:T59)</f>
        <v>#DIV/0!</v>
      </c>
      <c r="U41" s="634"/>
      <c r="V41" s="64" t="e">
        <f>AVERAGE(V42,V49,V57:V59)</f>
        <v>#DIV/0!</v>
      </c>
      <c r="W41" s="44"/>
      <c r="X41" s="633" t="e">
        <f>AVERAGE(X42,X49,X57:X59)</f>
        <v>#DIV/0!</v>
      </c>
      <c r="Y41" s="634"/>
    </row>
    <row r="42" spans="1:25" s="52" customFormat="1" ht="148.5" customHeight="1" x14ac:dyDescent="0.3">
      <c r="A42" s="31">
        <v>28</v>
      </c>
      <c r="B42" s="31"/>
      <c r="C42" s="758"/>
      <c r="D42" s="759" t="s">
        <v>641</v>
      </c>
      <c r="E42" s="759"/>
      <c r="F42" s="516" t="s">
        <v>641</v>
      </c>
      <c r="G42" s="31"/>
      <c r="H42" s="31"/>
      <c r="I42" s="31"/>
      <c r="J42" s="481">
        <f>AVERAGE(J43:J48)</f>
        <v>100</v>
      </c>
      <c r="K42" s="479"/>
      <c r="L42" s="481" t="e">
        <f>AVERAGE(L43:L48)</f>
        <v>#DIV/0!</v>
      </c>
      <c r="M42" s="638"/>
      <c r="N42" s="481" t="e">
        <f>AVERAGE(N43:N48)</f>
        <v>#DIV/0!</v>
      </c>
      <c r="O42" s="638"/>
      <c r="P42" s="481" t="e">
        <f>AVERAGE(P43:P48)</f>
        <v>#DIV/0!</v>
      </c>
      <c r="Q42" s="638"/>
      <c r="R42" s="481" t="e">
        <f>AVERAGE(R43:R48)</f>
        <v>#DIV/0!</v>
      </c>
      <c r="S42" s="638"/>
      <c r="T42" s="481" t="e">
        <f>AVERAGE(T43:T48)</f>
        <v>#DIV/0!</v>
      </c>
      <c r="U42" s="638"/>
      <c r="V42" s="176" t="e">
        <f>AVERAGE(V43:V48)</f>
        <v>#DIV/0!</v>
      </c>
      <c r="W42" s="43"/>
      <c r="X42" s="481" t="e">
        <f>AVERAGE(X43:X48)</f>
        <v>#DIV/0!</v>
      </c>
      <c r="Y42" s="638"/>
    </row>
    <row r="43" spans="1:25" ht="114.75" x14ac:dyDescent="0.25">
      <c r="A43" s="564" t="s">
        <v>553</v>
      </c>
      <c r="B43" s="564"/>
      <c r="C43" s="564"/>
      <c r="D43" s="564"/>
      <c r="E43" s="754" t="s">
        <v>6973</v>
      </c>
      <c r="F43" s="450" t="s">
        <v>90</v>
      </c>
      <c r="G43" s="12" t="s">
        <v>91</v>
      </c>
      <c r="H43" s="12" t="s">
        <v>92</v>
      </c>
      <c r="I43" s="12" t="s">
        <v>93</v>
      </c>
      <c r="J43" s="458">
        <v>100</v>
      </c>
      <c r="K43" s="418" t="s">
        <v>4038</v>
      </c>
      <c r="L43" s="459"/>
      <c r="M43" s="454"/>
      <c r="N43" s="459"/>
      <c r="O43" s="454"/>
      <c r="P43" s="459"/>
      <c r="Q43" s="454"/>
      <c r="R43" s="459"/>
      <c r="S43" s="454"/>
      <c r="T43" s="459"/>
      <c r="U43" s="454"/>
      <c r="V43" s="169"/>
      <c r="W43" s="41"/>
      <c r="X43" s="459"/>
      <c r="Y43" s="454"/>
    </row>
    <row r="44" spans="1:25" ht="75" x14ac:dyDescent="0.25">
      <c r="A44" s="564" t="s">
        <v>554</v>
      </c>
      <c r="B44" s="564"/>
      <c r="C44" s="564"/>
      <c r="D44" s="564"/>
      <c r="E44" s="754" t="s">
        <v>6974</v>
      </c>
      <c r="F44" s="450" t="s">
        <v>96</v>
      </c>
      <c r="G44" s="12" t="s">
        <v>97</v>
      </c>
      <c r="H44" s="12" t="s">
        <v>98</v>
      </c>
      <c r="I44" s="12" t="s">
        <v>99</v>
      </c>
      <c r="J44" s="458">
        <v>100</v>
      </c>
      <c r="K44" s="418" t="s">
        <v>2428</v>
      </c>
      <c r="L44" s="459"/>
      <c r="M44" s="454"/>
      <c r="N44" s="459"/>
      <c r="O44" s="454"/>
      <c r="P44" s="459"/>
      <c r="Q44" s="454"/>
      <c r="R44" s="459"/>
      <c r="S44" s="454"/>
      <c r="T44" s="459"/>
      <c r="U44" s="454"/>
      <c r="V44" s="169"/>
      <c r="W44" s="41"/>
      <c r="X44" s="459"/>
      <c r="Y44" s="454"/>
    </row>
    <row r="45" spans="1:25" ht="120" x14ac:dyDescent="0.25">
      <c r="A45" s="564" t="s">
        <v>555</v>
      </c>
      <c r="B45" s="564"/>
      <c r="C45" s="564"/>
      <c r="D45" s="564"/>
      <c r="E45" s="754" t="s">
        <v>6975</v>
      </c>
      <c r="F45" s="450" t="s">
        <v>5113</v>
      </c>
      <c r="G45" s="12" t="s">
        <v>100</v>
      </c>
      <c r="H45" s="12" t="s">
        <v>101</v>
      </c>
      <c r="I45" s="12" t="s">
        <v>102</v>
      </c>
      <c r="J45" s="458"/>
      <c r="K45" s="453"/>
      <c r="L45" s="459"/>
      <c r="M45" s="454"/>
      <c r="N45" s="459"/>
      <c r="O45" s="454"/>
      <c r="P45" s="459"/>
      <c r="Q45" s="454"/>
      <c r="R45" s="459"/>
      <c r="S45" s="454"/>
      <c r="T45" s="459"/>
      <c r="U45" s="454"/>
      <c r="V45" s="169"/>
      <c r="W45" s="41"/>
      <c r="X45" s="459"/>
      <c r="Y45" s="454"/>
    </row>
    <row r="46" spans="1:25" ht="75" x14ac:dyDescent="0.25">
      <c r="A46" s="564" t="s">
        <v>556</v>
      </c>
      <c r="B46" s="564"/>
      <c r="C46" s="564"/>
      <c r="D46" s="564"/>
      <c r="E46" s="754" t="s">
        <v>7273</v>
      </c>
      <c r="F46" s="450" t="s">
        <v>112</v>
      </c>
      <c r="G46" s="12" t="s">
        <v>4881</v>
      </c>
      <c r="H46" s="12" t="s">
        <v>4882</v>
      </c>
      <c r="I46" s="12" t="s">
        <v>4883</v>
      </c>
      <c r="J46" s="458"/>
      <c r="K46" s="453"/>
      <c r="L46" s="459"/>
      <c r="M46" s="454"/>
      <c r="N46" s="459"/>
      <c r="O46" s="454"/>
      <c r="P46" s="459"/>
      <c r="Q46" s="454"/>
      <c r="R46" s="459"/>
      <c r="S46" s="454"/>
      <c r="T46" s="459"/>
      <c r="U46" s="454"/>
      <c r="V46" s="40"/>
      <c r="W46" s="40"/>
      <c r="X46" s="459"/>
      <c r="Y46" s="454"/>
    </row>
    <row r="47" spans="1:25" ht="90" x14ac:dyDescent="0.25">
      <c r="A47" s="564" t="s">
        <v>557</v>
      </c>
      <c r="B47" s="564"/>
      <c r="C47" s="564"/>
      <c r="D47" s="564"/>
      <c r="E47" s="754" t="s">
        <v>7274</v>
      </c>
      <c r="F47" s="450" t="s">
        <v>7192</v>
      </c>
      <c r="G47" s="12" t="s">
        <v>36</v>
      </c>
      <c r="H47" s="12" t="s">
        <v>105</v>
      </c>
      <c r="I47" s="12" t="s">
        <v>106</v>
      </c>
      <c r="J47" s="458"/>
      <c r="K47" s="453"/>
      <c r="L47" s="459"/>
      <c r="M47" s="454"/>
      <c r="N47" s="459"/>
      <c r="O47" s="454"/>
      <c r="P47" s="459"/>
      <c r="Q47" s="454"/>
      <c r="R47" s="459"/>
      <c r="S47" s="454"/>
      <c r="T47" s="459"/>
      <c r="U47" s="454"/>
      <c r="V47" s="169"/>
      <c r="W47" s="41"/>
      <c r="X47" s="459"/>
      <c r="Y47" s="454"/>
    </row>
    <row r="48" spans="1:25" ht="45" x14ac:dyDescent="0.25">
      <c r="A48" s="564" t="s">
        <v>558</v>
      </c>
      <c r="B48" s="564"/>
      <c r="C48" s="564"/>
      <c r="D48" s="564"/>
      <c r="E48" s="754" t="s">
        <v>7275</v>
      </c>
      <c r="F48" s="450" t="s">
        <v>330</v>
      </c>
      <c r="G48" s="12" t="s">
        <v>4885</v>
      </c>
      <c r="H48" s="12" t="s">
        <v>107</v>
      </c>
      <c r="I48" s="12" t="s">
        <v>108</v>
      </c>
      <c r="J48" s="458"/>
      <c r="K48" s="453"/>
      <c r="L48" s="459"/>
      <c r="M48" s="454"/>
      <c r="N48" s="459"/>
      <c r="O48" s="454"/>
      <c r="P48" s="459"/>
      <c r="Q48" s="454"/>
      <c r="R48" s="459"/>
      <c r="S48" s="454"/>
      <c r="T48" s="459"/>
      <c r="U48" s="454"/>
      <c r="V48" s="169"/>
      <c r="W48" s="41"/>
      <c r="X48" s="459"/>
      <c r="Y48" s="454"/>
    </row>
    <row r="49" spans="1:25" s="52" customFormat="1" ht="69" x14ac:dyDescent="0.25">
      <c r="A49" s="31"/>
      <c r="B49" s="31"/>
      <c r="C49" s="31"/>
      <c r="D49" s="756" t="s">
        <v>642</v>
      </c>
      <c r="E49" s="756"/>
      <c r="F49" s="517" t="s">
        <v>642</v>
      </c>
      <c r="G49" s="30"/>
      <c r="H49" s="30"/>
      <c r="I49" s="30"/>
      <c r="J49" s="460">
        <f>AVERAGE(J50:J56)</f>
        <v>100</v>
      </c>
      <c r="K49" s="479"/>
      <c r="L49" s="460" t="e">
        <f>AVERAGE(L50:L56)</f>
        <v>#DIV/0!</v>
      </c>
      <c r="M49" s="638"/>
      <c r="N49" s="460" t="e">
        <f>AVERAGE(N50:N56)</f>
        <v>#DIV/0!</v>
      </c>
      <c r="O49" s="638"/>
      <c r="P49" s="460" t="e">
        <f>AVERAGE(P50:P56)</f>
        <v>#DIV/0!</v>
      </c>
      <c r="Q49" s="638"/>
      <c r="R49" s="460" t="e">
        <f>AVERAGE(R50:R56)</f>
        <v>#DIV/0!</v>
      </c>
      <c r="S49" s="638"/>
      <c r="T49" s="460" t="e">
        <f>AVERAGE(T50:T56)</f>
        <v>#DIV/0!</v>
      </c>
      <c r="U49" s="638"/>
      <c r="V49" s="589" t="e">
        <f>AVERAGE(V50:V56)</f>
        <v>#DIV/0!</v>
      </c>
      <c r="W49" s="43"/>
      <c r="X49" s="460" t="e">
        <f>AVERAGE(X50:X56)</f>
        <v>#DIV/0!</v>
      </c>
      <c r="Y49" s="638"/>
    </row>
    <row r="50" spans="1:25" ht="120" x14ac:dyDescent="0.25">
      <c r="A50" s="564" t="s">
        <v>559</v>
      </c>
      <c r="B50" s="564"/>
      <c r="C50" s="564"/>
      <c r="D50" s="564"/>
      <c r="E50" s="754" t="s">
        <v>6976</v>
      </c>
      <c r="F50" s="450" t="s">
        <v>5114</v>
      </c>
      <c r="G50" s="12" t="s">
        <v>91</v>
      </c>
      <c r="H50" s="12" t="s">
        <v>92</v>
      </c>
      <c r="I50" s="12" t="s">
        <v>93</v>
      </c>
      <c r="J50" s="458">
        <v>100</v>
      </c>
      <c r="K50" s="418" t="s">
        <v>2428</v>
      </c>
      <c r="L50" s="459"/>
      <c r="M50" s="454"/>
      <c r="N50" s="459"/>
      <c r="O50" s="454"/>
      <c r="P50" s="459"/>
      <c r="Q50" s="454"/>
      <c r="R50" s="459"/>
      <c r="S50" s="454"/>
      <c r="T50" s="459"/>
      <c r="U50" s="454"/>
      <c r="V50" s="169"/>
      <c r="W50" s="41"/>
      <c r="X50" s="459"/>
      <c r="Y50" s="454"/>
    </row>
    <row r="51" spans="1:25" ht="90" x14ac:dyDescent="0.25">
      <c r="A51" s="564" t="s">
        <v>560</v>
      </c>
      <c r="B51" s="564"/>
      <c r="C51" s="564"/>
      <c r="D51" s="564"/>
      <c r="E51" s="754" t="s">
        <v>6977</v>
      </c>
      <c r="F51" s="450" t="s">
        <v>5115</v>
      </c>
      <c r="G51" s="12" t="s">
        <v>109</v>
      </c>
      <c r="H51" s="12" t="s">
        <v>94</v>
      </c>
      <c r="I51" s="12" t="s">
        <v>95</v>
      </c>
      <c r="J51" s="458"/>
      <c r="K51" s="454"/>
      <c r="L51" s="454"/>
      <c r="M51" s="454"/>
      <c r="N51" s="454"/>
      <c r="O51" s="454"/>
      <c r="P51" s="454"/>
      <c r="Q51" s="454"/>
      <c r="R51" s="454"/>
      <c r="S51" s="454"/>
      <c r="T51" s="454"/>
      <c r="U51" s="454"/>
      <c r="V51" s="41"/>
      <c r="W51" s="41"/>
      <c r="X51" s="454"/>
      <c r="Y51" s="454"/>
    </row>
    <row r="52" spans="1:25" ht="75" x14ac:dyDescent="0.25">
      <c r="A52" s="564" t="s">
        <v>561</v>
      </c>
      <c r="B52" s="564"/>
      <c r="C52" s="564"/>
      <c r="D52" s="564"/>
      <c r="E52" s="754" t="s">
        <v>6978</v>
      </c>
      <c r="F52" s="450" t="s">
        <v>110</v>
      </c>
      <c r="G52" s="12" t="s">
        <v>91</v>
      </c>
      <c r="H52" s="12" t="s">
        <v>98</v>
      </c>
      <c r="I52" s="12" t="s">
        <v>111</v>
      </c>
      <c r="J52" s="458">
        <v>100</v>
      </c>
      <c r="K52" s="480"/>
      <c r="L52" s="459"/>
      <c r="M52" s="454"/>
      <c r="N52" s="459"/>
      <c r="O52" s="454"/>
      <c r="P52" s="459"/>
      <c r="Q52" s="454"/>
      <c r="R52" s="459"/>
      <c r="S52" s="454"/>
      <c r="T52" s="459"/>
      <c r="U52" s="454"/>
      <c r="V52" s="169"/>
      <c r="W52" s="41"/>
      <c r="X52" s="459"/>
      <c r="Y52" s="454"/>
    </row>
    <row r="53" spans="1:25" ht="120" x14ac:dyDescent="0.25">
      <c r="A53" s="564" t="s">
        <v>562</v>
      </c>
      <c r="B53" s="564"/>
      <c r="C53" s="564"/>
      <c r="D53" s="564"/>
      <c r="E53" s="754" t="s">
        <v>6979</v>
      </c>
      <c r="F53" s="450" t="s">
        <v>5116</v>
      </c>
      <c r="G53" s="12" t="s">
        <v>100</v>
      </c>
      <c r="H53" s="12" t="s">
        <v>101</v>
      </c>
      <c r="I53" s="12" t="s">
        <v>102</v>
      </c>
      <c r="J53" s="458"/>
      <c r="K53" s="453"/>
      <c r="L53" s="454"/>
      <c r="M53" s="454"/>
      <c r="N53" s="454"/>
      <c r="O53" s="454"/>
      <c r="P53" s="454"/>
      <c r="Q53" s="454"/>
      <c r="R53" s="454"/>
      <c r="S53" s="454"/>
      <c r="T53" s="454"/>
      <c r="U53" s="454"/>
      <c r="V53" s="41"/>
      <c r="W53" s="41"/>
      <c r="X53" s="454"/>
      <c r="Y53" s="454"/>
    </row>
    <row r="54" spans="1:25" ht="75" x14ac:dyDescent="0.25">
      <c r="A54" s="564" t="s">
        <v>563</v>
      </c>
      <c r="B54" s="564"/>
      <c r="C54" s="564"/>
      <c r="D54" s="564"/>
      <c r="E54" s="754" t="s">
        <v>6980</v>
      </c>
      <c r="F54" s="450" t="s">
        <v>112</v>
      </c>
      <c r="G54" s="12" t="s">
        <v>4881</v>
      </c>
      <c r="H54" s="12" t="s">
        <v>4882</v>
      </c>
      <c r="I54" s="12" t="s">
        <v>4883</v>
      </c>
      <c r="J54" s="458"/>
      <c r="K54" s="453"/>
      <c r="L54" s="454"/>
      <c r="M54" s="454"/>
      <c r="N54" s="454"/>
      <c r="O54" s="454"/>
      <c r="P54" s="454"/>
      <c r="Q54" s="454"/>
      <c r="R54" s="454"/>
      <c r="S54" s="454"/>
      <c r="T54" s="454"/>
      <c r="U54" s="454"/>
      <c r="V54" s="40"/>
      <c r="W54" s="40"/>
      <c r="X54" s="454"/>
      <c r="Y54" s="454"/>
    </row>
    <row r="55" spans="1:25" ht="90" x14ac:dyDescent="0.25">
      <c r="A55" s="564" t="s">
        <v>564</v>
      </c>
      <c r="B55" s="564"/>
      <c r="C55" s="564"/>
      <c r="D55" s="564"/>
      <c r="E55" s="754" t="s">
        <v>6981</v>
      </c>
      <c r="F55" s="450" t="s">
        <v>4884</v>
      </c>
      <c r="G55" s="12" t="s">
        <v>36</v>
      </c>
      <c r="H55" s="12" t="s">
        <v>105</v>
      </c>
      <c r="I55" s="12" t="s">
        <v>106</v>
      </c>
      <c r="J55" s="458"/>
      <c r="K55" s="453"/>
      <c r="L55" s="454"/>
      <c r="M55" s="453"/>
      <c r="N55" s="454"/>
      <c r="O55" s="454"/>
      <c r="P55" s="454"/>
      <c r="Q55" s="454"/>
      <c r="R55" s="454"/>
      <c r="S55" s="454"/>
      <c r="T55" s="454"/>
      <c r="U55" s="454"/>
      <c r="V55" s="41"/>
      <c r="W55" s="41"/>
      <c r="X55" s="454"/>
      <c r="Y55" s="454"/>
    </row>
    <row r="56" spans="1:25" ht="45" x14ac:dyDescent="0.25">
      <c r="A56" s="564" t="s">
        <v>565</v>
      </c>
      <c r="B56" s="564"/>
      <c r="C56" s="564"/>
      <c r="D56" s="564"/>
      <c r="E56" s="754" t="s">
        <v>6982</v>
      </c>
      <c r="F56" s="450" t="s">
        <v>330</v>
      </c>
      <c r="G56" s="12" t="s">
        <v>4885</v>
      </c>
      <c r="H56" s="12" t="s">
        <v>107</v>
      </c>
      <c r="I56" s="12" t="s">
        <v>108</v>
      </c>
      <c r="J56" s="458"/>
      <c r="K56" s="453"/>
      <c r="L56" s="454"/>
      <c r="M56" s="454"/>
      <c r="N56" s="454"/>
      <c r="O56" s="454"/>
      <c r="P56" s="454"/>
      <c r="Q56" s="454"/>
      <c r="R56" s="454"/>
      <c r="S56" s="454"/>
      <c r="T56" s="454"/>
      <c r="U56" s="454"/>
      <c r="V56" s="41"/>
      <c r="W56" s="41"/>
      <c r="X56" s="454"/>
      <c r="Y56" s="454"/>
    </row>
    <row r="57" spans="1:25" ht="75" x14ac:dyDescent="0.25">
      <c r="A57" s="564">
        <v>30</v>
      </c>
      <c r="B57" s="564"/>
      <c r="C57" s="564"/>
      <c r="D57" s="754" t="s">
        <v>131</v>
      </c>
      <c r="E57" s="754"/>
      <c r="F57" s="450" t="s">
        <v>113</v>
      </c>
      <c r="G57" s="12" t="s">
        <v>114</v>
      </c>
      <c r="H57" s="12" t="s">
        <v>115</v>
      </c>
      <c r="I57" s="12" t="s">
        <v>116</v>
      </c>
      <c r="J57" s="455">
        <v>50</v>
      </c>
      <c r="K57" s="456"/>
      <c r="L57" s="454"/>
      <c r="M57" s="454"/>
      <c r="N57" s="454"/>
      <c r="O57" s="454"/>
      <c r="P57" s="454"/>
      <c r="Q57" s="454"/>
      <c r="R57" s="454"/>
      <c r="S57" s="454"/>
      <c r="T57" s="454"/>
      <c r="U57" s="454"/>
      <c r="V57" s="41"/>
      <c r="W57" s="41"/>
      <c r="X57" s="454"/>
      <c r="Y57" s="454"/>
    </row>
    <row r="58" spans="1:25" ht="90" x14ac:dyDescent="0.25">
      <c r="A58" s="564">
        <v>31</v>
      </c>
      <c r="B58" s="564"/>
      <c r="C58" s="564"/>
      <c r="D58" s="754" t="s">
        <v>130</v>
      </c>
      <c r="E58" s="754"/>
      <c r="F58" s="450" t="s">
        <v>117</v>
      </c>
      <c r="G58" s="12" t="s">
        <v>118</v>
      </c>
      <c r="H58" s="12" t="s">
        <v>119</v>
      </c>
      <c r="I58" s="12" t="s">
        <v>120</v>
      </c>
      <c r="J58" s="455">
        <v>0</v>
      </c>
      <c r="K58" s="418" t="s">
        <v>4039</v>
      </c>
      <c r="L58" s="454"/>
      <c r="M58" s="454"/>
      <c r="N58" s="454"/>
      <c r="O58" s="454"/>
      <c r="P58" s="454"/>
      <c r="Q58" s="453"/>
      <c r="R58" s="454"/>
      <c r="S58" s="454"/>
      <c r="T58" s="454"/>
      <c r="U58" s="454"/>
      <c r="V58" s="41"/>
      <c r="W58" s="41"/>
      <c r="X58" s="454"/>
      <c r="Y58" s="454"/>
    </row>
    <row r="59" spans="1:25" ht="105" x14ac:dyDescent="0.25">
      <c r="A59" s="564">
        <v>32</v>
      </c>
      <c r="B59" s="564"/>
      <c r="C59" s="564"/>
      <c r="D59" s="754" t="s">
        <v>129</v>
      </c>
      <c r="E59" s="754"/>
      <c r="F59" s="450" t="s">
        <v>125</v>
      </c>
      <c r="G59" s="12" t="s">
        <v>114</v>
      </c>
      <c r="H59" s="12" t="s">
        <v>126</v>
      </c>
      <c r="I59" s="12" t="s">
        <v>127</v>
      </c>
      <c r="J59" s="455">
        <v>50</v>
      </c>
      <c r="K59" s="420" t="s">
        <v>4111</v>
      </c>
      <c r="L59" s="454"/>
      <c r="M59" s="454"/>
      <c r="N59" s="454"/>
      <c r="O59" s="454"/>
      <c r="P59" s="454"/>
      <c r="Q59" s="480"/>
      <c r="R59" s="454"/>
      <c r="S59" s="453"/>
      <c r="T59" s="454"/>
      <c r="U59" s="453"/>
      <c r="V59" s="41"/>
      <c r="W59" s="41"/>
      <c r="X59" s="454"/>
      <c r="Y59" s="454"/>
    </row>
    <row r="60" spans="1:25" s="26" customFormat="1" ht="96" customHeight="1" x14ac:dyDescent="0.25">
      <c r="A60" s="28"/>
      <c r="B60" s="28"/>
      <c r="C60" s="750" t="s">
        <v>566</v>
      </c>
      <c r="D60" s="28"/>
      <c r="E60" s="28"/>
      <c r="F60" s="901" t="s">
        <v>5020</v>
      </c>
      <c r="G60" s="751"/>
      <c r="H60" s="751"/>
      <c r="I60" s="751"/>
      <c r="J60" s="633">
        <f>AVERAGE(J61:J65)</f>
        <v>30</v>
      </c>
      <c r="K60" s="634"/>
      <c r="L60" s="633" t="e">
        <f>AVERAGE(L61:L65)</f>
        <v>#DIV/0!</v>
      </c>
      <c r="M60" s="634"/>
      <c r="N60" s="633" t="e">
        <f>AVERAGE(N61:N65)</f>
        <v>#DIV/0!</v>
      </c>
      <c r="O60" s="634"/>
      <c r="P60" s="633" t="e">
        <f>AVERAGE(P61:P65)</f>
        <v>#DIV/0!</v>
      </c>
      <c r="Q60" s="634"/>
      <c r="R60" s="633" t="e">
        <f>AVERAGE(R61:R65)</f>
        <v>#DIV/0!</v>
      </c>
      <c r="S60" s="634"/>
      <c r="T60" s="633" t="e">
        <f>AVERAGE(T61:T65)</f>
        <v>#DIV/0!</v>
      </c>
      <c r="U60" s="634"/>
      <c r="V60" s="64" t="e">
        <f>AVERAGE(V62:V65)</f>
        <v>#DIV/0!</v>
      </c>
      <c r="W60" s="44"/>
      <c r="X60" s="633" t="e">
        <f>AVERAGE(X61:X65)</f>
        <v>#DIV/0!</v>
      </c>
      <c r="Y60" s="634"/>
    </row>
    <row r="61" spans="1:25" ht="229.5" x14ac:dyDescent="0.25">
      <c r="A61" s="564">
        <v>33</v>
      </c>
      <c r="B61" s="564"/>
      <c r="C61" s="564"/>
      <c r="D61" s="754" t="s">
        <v>128</v>
      </c>
      <c r="E61" s="754"/>
      <c r="F61" s="450" t="s">
        <v>121</v>
      </c>
      <c r="G61" s="12" t="s">
        <v>122</v>
      </c>
      <c r="H61" s="12" t="s">
        <v>123</v>
      </c>
      <c r="I61" s="12" t="s">
        <v>124</v>
      </c>
      <c r="J61" s="455">
        <v>0</v>
      </c>
      <c r="K61" s="418" t="s">
        <v>4040</v>
      </c>
      <c r="L61" s="454"/>
      <c r="M61" s="454"/>
      <c r="N61" s="454"/>
      <c r="O61" s="454"/>
      <c r="P61" s="454"/>
      <c r="Q61" s="454"/>
      <c r="R61" s="454"/>
      <c r="S61" s="453"/>
      <c r="T61" s="454"/>
      <c r="U61" s="453"/>
      <c r="V61" s="41"/>
      <c r="W61" s="41"/>
      <c r="X61" s="454"/>
      <c r="Y61" s="454"/>
    </row>
    <row r="62" spans="1:25" ht="51" x14ac:dyDescent="0.25">
      <c r="A62" s="564">
        <v>34</v>
      </c>
      <c r="B62" s="564"/>
      <c r="C62" s="564"/>
      <c r="D62" s="754" t="s">
        <v>132</v>
      </c>
      <c r="E62" s="754"/>
      <c r="F62" s="450" t="s">
        <v>132</v>
      </c>
      <c r="G62" s="12" t="s">
        <v>133</v>
      </c>
      <c r="H62" s="12" t="s">
        <v>134</v>
      </c>
      <c r="I62" s="12" t="s">
        <v>135</v>
      </c>
      <c r="J62" s="462">
        <v>50</v>
      </c>
      <c r="K62" s="418" t="s">
        <v>4041</v>
      </c>
      <c r="L62" s="462"/>
      <c r="M62" s="462"/>
      <c r="N62" s="462"/>
      <c r="O62" s="462"/>
      <c r="P62" s="462"/>
      <c r="Q62" s="462"/>
      <c r="R62" s="462"/>
      <c r="S62" s="462"/>
      <c r="T62" s="462"/>
      <c r="U62" s="462"/>
      <c r="V62" s="40"/>
      <c r="W62" s="40"/>
      <c r="X62" s="462"/>
      <c r="Y62" s="462"/>
    </row>
    <row r="63" spans="1:25" ht="195" x14ac:dyDescent="0.25">
      <c r="A63" s="564">
        <v>35</v>
      </c>
      <c r="B63" s="564"/>
      <c r="C63" s="564"/>
      <c r="D63" s="754" t="s">
        <v>148</v>
      </c>
      <c r="E63" s="754"/>
      <c r="F63" s="450" t="s">
        <v>136</v>
      </c>
      <c r="G63" s="12" t="s">
        <v>137</v>
      </c>
      <c r="H63" s="12" t="s">
        <v>138</v>
      </c>
      <c r="I63" s="12" t="s">
        <v>139</v>
      </c>
      <c r="J63" s="631">
        <v>0</v>
      </c>
      <c r="K63" s="418" t="s">
        <v>5326</v>
      </c>
      <c r="L63" s="462"/>
      <c r="M63" s="462"/>
      <c r="N63" s="462"/>
      <c r="O63" s="462"/>
      <c r="P63" s="462"/>
      <c r="Q63" s="462"/>
      <c r="R63" s="462"/>
      <c r="S63" s="480"/>
      <c r="T63" s="462"/>
      <c r="U63" s="480"/>
      <c r="V63" s="40"/>
      <c r="W63" s="40"/>
      <c r="X63" s="462"/>
      <c r="Y63" s="462"/>
    </row>
    <row r="64" spans="1:25" ht="135" x14ac:dyDescent="0.25">
      <c r="A64" s="564">
        <v>36</v>
      </c>
      <c r="B64" s="564"/>
      <c r="C64" s="564"/>
      <c r="D64" s="754" t="s">
        <v>149</v>
      </c>
      <c r="E64" s="754"/>
      <c r="F64" s="450" t="s">
        <v>140</v>
      </c>
      <c r="G64" s="12" t="s">
        <v>141</v>
      </c>
      <c r="H64" s="12" t="s">
        <v>142</v>
      </c>
      <c r="I64" s="12" t="s">
        <v>143</v>
      </c>
      <c r="J64" s="631">
        <v>50</v>
      </c>
      <c r="K64" s="418" t="s">
        <v>4043</v>
      </c>
      <c r="L64" s="462"/>
      <c r="M64" s="462"/>
      <c r="N64" s="462"/>
      <c r="O64" s="462"/>
      <c r="P64" s="462"/>
      <c r="Q64" s="480"/>
      <c r="R64" s="462"/>
      <c r="S64" s="462"/>
      <c r="T64" s="462"/>
      <c r="U64" s="462"/>
      <c r="V64" s="40"/>
      <c r="W64" s="40"/>
      <c r="X64" s="462"/>
      <c r="Y64" s="462"/>
    </row>
    <row r="65" spans="1:25" ht="140.25" x14ac:dyDescent="0.25">
      <c r="A65" s="564">
        <v>37</v>
      </c>
      <c r="B65" s="564"/>
      <c r="C65" s="564"/>
      <c r="D65" s="754" t="s">
        <v>150</v>
      </c>
      <c r="E65" s="754"/>
      <c r="F65" s="450" t="s">
        <v>144</v>
      </c>
      <c r="G65" s="12" t="s">
        <v>145</v>
      </c>
      <c r="H65" s="12" t="s">
        <v>146</v>
      </c>
      <c r="I65" s="12" t="s">
        <v>147</v>
      </c>
      <c r="J65" s="631">
        <v>50</v>
      </c>
      <c r="K65" s="418" t="s">
        <v>4044</v>
      </c>
      <c r="L65" s="462"/>
      <c r="M65" s="462"/>
      <c r="N65" s="462"/>
      <c r="O65" s="462"/>
      <c r="P65" s="462"/>
      <c r="Q65" s="462"/>
      <c r="R65" s="462"/>
      <c r="S65" s="480"/>
      <c r="T65" s="462"/>
      <c r="U65" s="480"/>
      <c r="V65" s="40"/>
      <c r="W65" s="40"/>
      <c r="X65" s="462"/>
      <c r="Y65" s="480"/>
    </row>
    <row r="66" spans="1:25" s="26" customFormat="1" ht="102" customHeight="1" x14ac:dyDescent="0.25">
      <c r="A66" s="28"/>
      <c r="B66" s="28"/>
      <c r="C66" s="750" t="s">
        <v>567</v>
      </c>
      <c r="D66" s="28"/>
      <c r="E66" s="28"/>
      <c r="F66" s="502" t="s">
        <v>524</v>
      </c>
      <c r="G66" s="28"/>
      <c r="H66" s="28"/>
      <c r="I66" s="28"/>
      <c r="J66" s="633">
        <f>AVERAGE(J67:J72)</f>
        <v>66.666666666666671</v>
      </c>
      <c r="K66" s="641"/>
      <c r="L66" s="633" t="e">
        <f>AVERAGE(L67:L72)</f>
        <v>#DIV/0!</v>
      </c>
      <c r="M66" s="634"/>
      <c r="N66" s="633" t="e">
        <f>AVERAGE(N67:N72)</f>
        <v>#DIV/0!</v>
      </c>
      <c r="O66" s="634"/>
      <c r="P66" s="633" t="e">
        <f>AVERAGE(P67:P72)</f>
        <v>#DIV/0!</v>
      </c>
      <c r="Q66" s="634"/>
      <c r="R66" s="633" t="e">
        <f>AVERAGE(R67:R72)</f>
        <v>#DIV/0!</v>
      </c>
      <c r="S66" s="634"/>
      <c r="T66" s="633" t="e">
        <f>AVERAGE(T67:T72)</f>
        <v>#DIV/0!</v>
      </c>
      <c r="U66" s="634"/>
      <c r="V66" s="64" t="e">
        <f>AVERAGE(V67:V72)</f>
        <v>#DIV/0!</v>
      </c>
      <c r="W66" s="44"/>
      <c r="X66" s="633" t="e">
        <f>AVERAGE(X67:X72)</f>
        <v>#DIV/0!</v>
      </c>
      <c r="Y66" s="634"/>
    </row>
    <row r="67" spans="1:25" ht="86.25" x14ac:dyDescent="0.25">
      <c r="A67" s="564">
        <v>38</v>
      </c>
      <c r="B67" s="564"/>
      <c r="C67" s="564"/>
      <c r="D67" s="754" t="s">
        <v>165</v>
      </c>
      <c r="E67" s="754"/>
      <c r="F67" s="450" t="s">
        <v>7193</v>
      </c>
      <c r="G67" s="12" t="s">
        <v>151</v>
      </c>
      <c r="H67" s="12" t="s">
        <v>152</v>
      </c>
      <c r="I67" s="12" t="s">
        <v>153</v>
      </c>
      <c r="J67" s="461">
        <v>50</v>
      </c>
      <c r="K67" s="462"/>
      <c r="L67" s="461"/>
      <c r="M67" s="462"/>
      <c r="N67" s="461"/>
      <c r="O67" s="461"/>
      <c r="P67" s="461"/>
      <c r="Q67" s="462"/>
      <c r="R67" s="461"/>
      <c r="S67" s="462"/>
      <c r="T67" s="461"/>
      <c r="U67" s="462"/>
      <c r="V67" s="171"/>
      <c r="W67" s="40"/>
      <c r="X67" s="461"/>
      <c r="Y67" s="462"/>
    </row>
    <row r="68" spans="1:25" ht="229.5" x14ac:dyDescent="0.25">
      <c r="A68" s="564">
        <v>39</v>
      </c>
      <c r="B68" s="564"/>
      <c r="C68" s="564"/>
      <c r="D68" s="754" t="s">
        <v>162</v>
      </c>
      <c r="E68" s="754"/>
      <c r="F68" s="450" t="s">
        <v>154</v>
      </c>
      <c r="G68" s="12" t="s">
        <v>155</v>
      </c>
      <c r="H68" s="12" t="s">
        <v>7176</v>
      </c>
      <c r="I68" s="12" t="s">
        <v>114</v>
      </c>
      <c r="J68" s="934">
        <v>50</v>
      </c>
      <c r="K68" s="231" t="s">
        <v>4045</v>
      </c>
      <c r="L68" s="461"/>
      <c r="M68" s="461"/>
      <c r="N68" s="461"/>
      <c r="O68" s="461"/>
      <c r="P68" s="461"/>
      <c r="Q68" s="461"/>
      <c r="R68" s="461"/>
      <c r="S68" s="461"/>
      <c r="T68" s="461"/>
      <c r="U68" s="461"/>
      <c r="V68" s="171"/>
      <c r="W68" s="40"/>
      <c r="X68" s="461"/>
      <c r="Y68" s="462"/>
    </row>
    <row r="69" spans="1:25" ht="51.75" x14ac:dyDescent="0.25">
      <c r="A69" s="564">
        <v>40</v>
      </c>
      <c r="B69" s="564"/>
      <c r="C69" s="564"/>
      <c r="D69" s="754" t="s">
        <v>164</v>
      </c>
      <c r="E69" s="754"/>
      <c r="F69" s="450" t="s">
        <v>156</v>
      </c>
      <c r="G69" s="12" t="s">
        <v>157</v>
      </c>
      <c r="H69" s="12" t="s">
        <v>158</v>
      </c>
      <c r="I69" s="12" t="s">
        <v>114</v>
      </c>
      <c r="J69" s="462">
        <v>100</v>
      </c>
      <c r="K69" s="480"/>
      <c r="L69" s="462"/>
      <c r="M69" s="462"/>
      <c r="N69" s="462"/>
      <c r="O69" s="462"/>
      <c r="P69" s="462"/>
      <c r="Q69" s="462"/>
      <c r="R69" s="462"/>
      <c r="S69" s="480"/>
      <c r="T69" s="462"/>
      <c r="U69" s="480"/>
      <c r="V69" s="40"/>
      <c r="W69" s="40"/>
      <c r="X69" s="462"/>
      <c r="Y69" s="462"/>
    </row>
    <row r="70" spans="1:25" ht="242.25" x14ac:dyDescent="0.25">
      <c r="A70" s="564">
        <v>41</v>
      </c>
      <c r="B70" s="564"/>
      <c r="C70" s="564"/>
      <c r="D70" s="754" t="s">
        <v>159</v>
      </c>
      <c r="E70" s="754"/>
      <c r="F70" s="450" t="s">
        <v>159</v>
      </c>
      <c r="G70" s="12" t="s">
        <v>157</v>
      </c>
      <c r="H70" s="12" t="s">
        <v>158</v>
      </c>
      <c r="I70" s="12" t="s">
        <v>114</v>
      </c>
      <c r="J70" s="631">
        <v>50</v>
      </c>
      <c r="K70" s="418" t="s">
        <v>4046</v>
      </c>
      <c r="L70" s="462"/>
      <c r="M70" s="462"/>
      <c r="N70" s="462"/>
      <c r="O70" s="462"/>
      <c r="P70" s="462"/>
      <c r="Q70" s="462"/>
      <c r="R70" s="462"/>
      <c r="S70" s="462"/>
      <c r="T70" s="462"/>
      <c r="U70" s="462"/>
      <c r="V70" s="40"/>
      <c r="W70" s="40"/>
      <c r="X70" s="462"/>
      <c r="Y70" s="462"/>
    </row>
    <row r="71" spans="1:25" ht="140.25" x14ac:dyDescent="0.25">
      <c r="A71" s="564">
        <v>42</v>
      </c>
      <c r="B71" s="564"/>
      <c r="C71" s="564"/>
      <c r="D71" s="754" t="s">
        <v>163</v>
      </c>
      <c r="E71" s="754"/>
      <c r="F71" s="450" t="s">
        <v>160</v>
      </c>
      <c r="G71" s="12" t="s">
        <v>157</v>
      </c>
      <c r="H71" s="12" t="s">
        <v>158</v>
      </c>
      <c r="I71" s="12" t="s">
        <v>114</v>
      </c>
      <c r="J71" s="484">
        <v>50</v>
      </c>
      <c r="K71" s="418" t="s">
        <v>4047</v>
      </c>
      <c r="L71" s="472"/>
      <c r="M71" s="472"/>
      <c r="N71" s="454"/>
      <c r="O71" s="472"/>
      <c r="P71" s="454"/>
      <c r="Q71" s="472"/>
      <c r="R71" s="454"/>
      <c r="S71" s="472"/>
      <c r="T71" s="454"/>
      <c r="U71" s="472"/>
      <c r="V71" s="41"/>
      <c r="W71" s="47"/>
      <c r="X71" s="454"/>
      <c r="Y71" s="472"/>
    </row>
    <row r="72" spans="1:25" ht="45" x14ac:dyDescent="0.25">
      <c r="A72" s="564">
        <v>43</v>
      </c>
      <c r="B72" s="564"/>
      <c r="C72" s="564"/>
      <c r="D72" s="754" t="s">
        <v>166</v>
      </c>
      <c r="E72" s="754"/>
      <c r="F72" s="450" t="s">
        <v>161</v>
      </c>
      <c r="G72" s="12" t="s">
        <v>157</v>
      </c>
      <c r="H72" s="12" t="s">
        <v>158</v>
      </c>
      <c r="I72" s="12" t="s">
        <v>114</v>
      </c>
      <c r="J72" s="455">
        <v>100</v>
      </c>
      <c r="K72" s="453"/>
      <c r="L72" s="454"/>
      <c r="M72" s="454"/>
      <c r="N72" s="454"/>
      <c r="O72" s="454"/>
      <c r="P72" s="454"/>
      <c r="Q72" s="454"/>
      <c r="R72" s="454"/>
      <c r="S72" s="454"/>
      <c r="T72" s="454"/>
      <c r="U72" s="454"/>
      <c r="V72" s="41"/>
      <c r="W72" s="41"/>
      <c r="X72" s="454"/>
      <c r="Y72" s="454"/>
    </row>
    <row r="73" spans="1:25" s="26" customFormat="1" ht="60" x14ac:dyDescent="0.25">
      <c r="A73" s="760"/>
      <c r="B73" s="750" t="s">
        <v>568</v>
      </c>
      <c r="C73" s="28"/>
      <c r="D73" s="28"/>
      <c r="E73" s="28"/>
      <c r="F73" s="502" t="s">
        <v>525</v>
      </c>
      <c r="G73" s="28"/>
      <c r="H73" s="28"/>
      <c r="I73" s="28"/>
      <c r="J73" s="633">
        <f>AVERAGE(J74,J81,J90,J100)</f>
        <v>23.333333333333336</v>
      </c>
      <c r="K73" s="634"/>
      <c r="L73" s="633" t="e">
        <f>AVERAGE(L74,L81,L90,L100)</f>
        <v>#DIV/0!</v>
      </c>
      <c r="M73" s="634"/>
      <c r="N73" s="633" t="e">
        <f>AVERAGE(N74,N81,N90,N100)</f>
        <v>#DIV/0!</v>
      </c>
      <c r="O73" s="634"/>
      <c r="P73" s="633" t="e">
        <f>AVERAGE(P74,P81,P90,P100)</f>
        <v>#DIV/0!</v>
      </c>
      <c r="Q73" s="634"/>
      <c r="R73" s="633" t="e">
        <f>AVERAGE(R74,R81,R90,R100)</f>
        <v>#DIV/0!</v>
      </c>
      <c r="S73" s="634"/>
      <c r="T73" s="633"/>
      <c r="U73" s="634"/>
      <c r="V73" s="44"/>
      <c r="W73" s="44"/>
      <c r="X73" s="634"/>
      <c r="Y73" s="634"/>
    </row>
    <row r="74" spans="1:25" s="26" customFormat="1" ht="45" x14ac:dyDescent="0.25">
      <c r="A74" s="28"/>
      <c r="B74" s="28"/>
      <c r="C74" s="750" t="s">
        <v>569</v>
      </c>
      <c r="D74" s="28"/>
      <c r="E74" s="28"/>
      <c r="F74" s="502" t="s">
        <v>526</v>
      </c>
      <c r="G74" s="28"/>
      <c r="H74" s="28"/>
      <c r="I74" s="28"/>
      <c r="J74" s="633">
        <f>AVERAGE(J75:J80)</f>
        <v>16.666666666666668</v>
      </c>
      <c r="K74" s="634"/>
      <c r="L74" s="633" t="e">
        <f>AVERAGE(L75:L80)</f>
        <v>#DIV/0!</v>
      </c>
      <c r="M74" s="634"/>
      <c r="N74" s="633" t="e">
        <f>AVERAGE(N75:N80)</f>
        <v>#DIV/0!</v>
      </c>
      <c r="O74" s="634"/>
      <c r="P74" s="633" t="e">
        <f>AVERAGE(P75:P80)</f>
        <v>#DIV/0!</v>
      </c>
      <c r="Q74" s="634"/>
      <c r="R74" s="633" t="e">
        <f>AVERAGE(R75:R80)</f>
        <v>#DIV/0!</v>
      </c>
      <c r="S74" s="634"/>
      <c r="T74" s="633"/>
      <c r="U74" s="634"/>
      <c r="V74" s="64"/>
      <c r="W74" s="44"/>
      <c r="X74" s="633"/>
      <c r="Y74" s="634"/>
    </row>
    <row r="75" spans="1:25" ht="255" x14ac:dyDescent="0.25">
      <c r="A75" s="564">
        <v>44</v>
      </c>
      <c r="B75" s="564"/>
      <c r="C75" s="564"/>
      <c r="D75" s="754" t="s">
        <v>227</v>
      </c>
      <c r="E75" s="754"/>
      <c r="F75" s="450" t="s">
        <v>5117</v>
      </c>
      <c r="G75" s="12" t="s">
        <v>167</v>
      </c>
      <c r="H75" s="12" t="s">
        <v>168</v>
      </c>
      <c r="I75" s="12" t="s">
        <v>169</v>
      </c>
      <c r="J75" s="455">
        <v>0</v>
      </c>
      <c r="K75" s="456"/>
      <c r="L75" s="455"/>
      <c r="M75" s="454"/>
      <c r="N75" s="455"/>
      <c r="O75" s="454"/>
      <c r="P75" s="455"/>
      <c r="Q75" s="454"/>
      <c r="R75" s="455"/>
      <c r="S75" s="454"/>
      <c r="T75" s="455"/>
      <c r="U75" s="454"/>
      <c r="V75" s="41"/>
      <c r="W75" s="41"/>
      <c r="X75" s="454"/>
      <c r="Y75" s="454"/>
    </row>
    <row r="76" spans="1:25" ht="195" x14ac:dyDescent="0.25">
      <c r="A76" s="564">
        <v>45</v>
      </c>
      <c r="B76" s="564"/>
      <c r="C76" s="564"/>
      <c r="D76" s="754" t="s">
        <v>228</v>
      </c>
      <c r="E76" s="754"/>
      <c r="F76" s="450" t="s">
        <v>170</v>
      </c>
      <c r="G76" s="12" t="s">
        <v>171</v>
      </c>
      <c r="H76" s="12" t="s">
        <v>172</v>
      </c>
      <c r="I76" s="12" t="s">
        <v>173</v>
      </c>
      <c r="J76" s="455">
        <v>50</v>
      </c>
      <c r="K76" s="418" t="s">
        <v>4048</v>
      </c>
      <c r="L76" s="455"/>
      <c r="M76" s="454"/>
      <c r="N76" s="455"/>
      <c r="O76" s="454"/>
      <c r="P76" s="455"/>
      <c r="Q76" s="454"/>
      <c r="R76" s="455"/>
      <c r="S76" s="453"/>
      <c r="T76" s="455"/>
      <c r="U76" s="453"/>
      <c r="V76" s="41"/>
      <c r="W76" s="41"/>
      <c r="X76" s="454"/>
      <c r="Y76" s="454"/>
    </row>
    <row r="77" spans="1:25" ht="105" x14ac:dyDescent="0.25">
      <c r="A77" s="564">
        <v>46</v>
      </c>
      <c r="B77" s="564"/>
      <c r="C77" s="564"/>
      <c r="D77" s="754" t="s">
        <v>229</v>
      </c>
      <c r="E77" s="754"/>
      <c r="F77" s="450" t="s">
        <v>174</v>
      </c>
      <c r="G77" s="12" t="s">
        <v>175</v>
      </c>
      <c r="H77" s="12" t="s">
        <v>176</v>
      </c>
      <c r="I77" s="12" t="s">
        <v>177</v>
      </c>
      <c r="J77" s="455">
        <v>0</v>
      </c>
      <c r="K77" s="480"/>
      <c r="L77" s="455"/>
      <c r="M77" s="454"/>
      <c r="N77" s="455"/>
      <c r="O77" s="454"/>
      <c r="P77" s="455"/>
      <c r="Q77" s="454"/>
      <c r="R77" s="455"/>
      <c r="S77" s="453"/>
      <c r="T77" s="455"/>
      <c r="U77" s="453"/>
      <c r="V77" s="41"/>
      <c r="W77" s="41"/>
      <c r="X77" s="454"/>
      <c r="Y77" s="454"/>
    </row>
    <row r="78" spans="1:25" ht="105" x14ac:dyDescent="0.25">
      <c r="A78" s="564">
        <v>47</v>
      </c>
      <c r="B78" s="564"/>
      <c r="C78" s="564"/>
      <c r="D78" s="754" t="s">
        <v>230</v>
      </c>
      <c r="E78" s="754"/>
      <c r="F78" s="450" t="s">
        <v>178</v>
      </c>
      <c r="G78" s="12" t="s">
        <v>171</v>
      </c>
      <c r="H78" s="12" t="s">
        <v>179</v>
      </c>
      <c r="I78" s="12" t="s">
        <v>180</v>
      </c>
      <c r="J78" s="455">
        <v>50</v>
      </c>
      <c r="K78" s="418" t="s">
        <v>4049</v>
      </c>
      <c r="L78" s="455"/>
      <c r="M78" s="454"/>
      <c r="N78" s="455"/>
      <c r="O78" s="454"/>
      <c r="P78" s="455"/>
      <c r="Q78" s="454"/>
      <c r="R78" s="455"/>
      <c r="S78" s="453"/>
      <c r="T78" s="455"/>
      <c r="U78" s="453"/>
      <c r="V78" s="41"/>
      <c r="W78" s="41"/>
      <c r="X78" s="454"/>
      <c r="Y78" s="454"/>
    </row>
    <row r="79" spans="1:25" ht="165" x14ac:dyDescent="0.25">
      <c r="A79" s="564">
        <v>48</v>
      </c>
      <c r="B79" s="564"/>
      <c r="C79" s="564"/>
      <c r="D79" s="754" t="s">
        <v>231</v>
      </c>
      <c r="E79" s="754"/>
      <c r="F79" s="450" t="s">
        <v>181</v>
      </c>
      <c r="G79" s="12" t="s">
        <v>36</v>
      </c>
      <c r="H79" s="12" t="s">
        <v>176</v>
      </c>
      <c r="I79" s="12" t="s">
        <v>182</v>
      </c>
      <c r="J79" s="455">
        <v>0</v>
      </c>
      <c r="K79" s="480"/>
      <c r="L79" s="454"/>
      <c r="M79" s="454"/>
      <c r="N79" s="454"/>
      <c r="O79" s="454"/>
      <c r="P79" s="454"/>
      <c r="Q79" s="454"/>
      <c r="R79" s="454"/>
      <c r="S79" s="454"/>
      <c r="T79" s="454"/>
      <c r="U79" s="454"/>
      <c r="V79" s="41"/>
      <c r="W79" s="41"/>
      <c r="X79" s="454"/>
      <c r="Y79" s="454"/>
    </row>
    <row r="80" spans="1:25" ht="195" x14ac:dyDescent="0.25">
      <c r="A80" s="564">
        <v>49</v>
      </c>
      <c r="B80" s="564"/>
      <c r="C80" s="564"/>
      <c r="D80" s="754" t="s">
        <v>232</v>
      </c>
      <c r="E80" s="754"/>
      <c r="F80" s="450" t="s">
        <v>5073</v>
      </c>
      <c r="G80" s="12" t="s">
        <v>167</v>
      </c>
      <c r="H80" s="12" t="s">
        <v>168</v>
      </c>
      <c r="I80" s="12" t="s">
        <v>169</v>
      </c>
      <c r="J80" s="455">
        <v>0</v>
      </c>
      <c r="K80" s="480"/>
      <c r="L80" s="454"/>
      <c r="M80" s="454"/>
      <c r="N80" s="454"/>
      <c r="O80" s="454"/>
      <c r="P80" s="454"/>
      <c r="Q80" s="454"/>
      <c r="R80" s="454"/>
      <c r="S80" s="453"/>
      <c r="T80" s="454"/>
      <c r="U80" s="453"/>
      <c r="V80" s="41"/>
      <c r="W80" s="41"/>
      <c r="X80" s="454"/>
      <c r="Y80" s="454"/>
    </row>
    <row r="81" spans="1:25" s="26" customFormat="1" ht="123" customHeight="1" x14ac:dyDescent="0.25">
      <c r="A81" s="28"/>
      <c r="B81" s="28"/>
      <c r="C81" s="750" t="s">
        <v>570</v>
      </c>
      <c r="D81" s="751"/>
      <c r="E81" s="751"/>
      <c r="F81" s="901" t="s">
        <v>527</v>
      </c>
      <c r="G81" s="751"/>
      <c r="H81" s="28"/>
      <c r="I81" s="28"/>
      <c r="J81" s="633">
        <f>AVERAGE(J82,J83,J87:J89)</f>
        <v>36.666666666666671</v>
      </c>
      <c r="K81" s="641"/>
      <c r="L81" s="633" t="e">
        <f>AVERAGE(L82,L83,L87:L89)</f>
        <v>#DIV/0!</v>
      </c>
      <c r="M81" s="634"/>
      <c r="N81" s="633" t="e">
        <f>AVERAGE(N82,N83,N87:N89)</f>
        <v>#DIV/0!</v>
      </c>
      <c r="O81" s="634"/>
      <c r="P81" s="633" t="e">
        <f>AVERAGE(P82,P83,P87:P89)</f>
        <v>#DIV/0!</v>
      </c>
      <c r="Q81" s="634"/>
      <c r="R81" s="633" t="e">
        <f>AVERAGE(R82,R83,R87:R89)</f>
        <v>#DIV/0!</v>
      </c>
      <c r="S81" s="634"/>
      <c r="T81" s="633" t="e">
        <f>AVERAGE(T82,T83,T87:T89)</f>
        <v>#DIV/0!</v>
      </c>
      <c r="U81" s="634"/>
      <c r="V81" s="44"/>
      <c r="W81" s="44"/>
      <c r="X81" s="634"/>
      <c r="Y81" s="634"/>
    </row>
    <row r="82" spans="1:25" ht="210" x14ac:dyDescent="0.25">
      <c r="A82" s="564">
        <v>50</v>
      </c>
      <c r="B82" s="564"/>
      <c r="C82" s="564"/>
      <c r="D82" s="754" t="s">
        <v>233</v>
      </c>
      <c r="E82" s="754"/>
      <c r="F82" s="450" t="s">
        <v>183</v>
      </c>
      <c r="G82" s="12" t="s">
        <v>184</v>
      </c>
      <c r="H82" s="12" t="s">
        <v>185</v>
      </c>
      <c r="I82" s="12" t="s">
        <v>186</v>
      </c>
      <c r="J82" s="455">
        <v>100</v>
      </c>
      <c r="K82" s="418" t="s">
        <v>4050</v>
      </c>
      <c r="L82" s="454"/>
      <c r="M82" s="454"/>
      <c r="N82" s="454"/>
      <c r="O82" s="454"/>
      <c r="P82" s="454"/>
      <c r="Q82" s="454"/>
      <c r="R82" s="454"/>
      <c r="S82" s="454"/>
      <c r="T82" s="454"/>
      <c r="U82" s="454"/>
      <c r="V82" s="41"/>
      <c r="W82" s="41"/>
      <c r="X82" s="454"/>
      <c r="Y82" s="454"/>
    </row>
    <row r="83" spans="1:25" s="52" customFormat="1" ht="86.25" x14ac:dyDescent="0.25">
      <c r="A83" s="31">
        <v>51</v>
      </c>
      <c r="B83" s="31"/>
      <c r="C83" s="31"/>
      <c r="D83" s="756" t="s">
        <v>643</v>
      </c>
      <c r="E83" s="756"/>
      <c r="F83" s="517" t="s">
        <v>643</v>
      </c>
      <c r="G83" s="30"/>
      <c r="H83" s="30"/>
      <c r="I83" s="30"/>
      <c r="J83" s="481">
        <f>AVERAGE(J84:J86)</f>
        <v>33.333333333333336</v>
      </c>
      <c r="K83" s="457"/>
      <c r="L83" s="481" t="e">
        <f>AVERAGE(L84:L86)</f>
        <v>#DIV/0!</v>
      </c>
      <c r="M83" s="638"/>
      <c r="N83" s="481" t="e">
        <f>AVERAGE(N84:N86)</f>
        <v>#DIV/0!</v>
      </c>
      <c r="O83" s="638"/>
      <c r="P83" s="481" t="e">
        <f>AVERAGE(P84:P86)</f>
        <v>#DIV/0!</v>
      </c>
      <c r="Q83" s="638"/>
      <c r="R83" s="481" t="e">
        <f>AVERAGE(R84:R86)</f>
        <v>#DIV/0!</v>
      </c>
      <c r="S83" s="638"/>
      <c r="T83" s="481" t="e">
        <f>AVERAGE(T84:T86)</f>
        <v>#DIV/0!</v>
      </c>
      <c r="U83" s="638"/>
      <c r="V83" s="43"/>
      <c r="W83" s="43"/>
      <c r="X83" s="638"/>
      <c r="Y83" s="638"/>
    </row>
    <row r="84" spans="1:25" ht="180" x14ac:dyDescent="0.25">
      <c r="A84" s="564" t="s">
        <v>5022</v>
      </c>
      <c r="B84" s="564"/>
      <c r="C84" s="564"/>
      <c r="D84" s="564"/>
      <c r="E84" s="754" t="s">
        <v>6984</v>
      </c>
      <c r="F84" s="450" t="s">
        <v>187</v>
      </c>
      <c r="G84" s="12" t="s">
        <v>175</v>
      </c>
      <c r="H84" s="12" t="s">
        <v>176</v>
      </c>
      <c r="I84" s="12" t="s">
        <v>5026</v>
      </c>
      <c r="J84" s="455">
        <v>50</v>
      </c>
      <c r="K84" s="418" t="s">
        <v>4051</v>
      </c>
      <c r="L84" s="455"/>
      <c r="M84" s="454"/>
      <c r="N84" s="455"/>
      <c r="O84" s="454"/>
      <c r="P84" s="455"/>
      <c r="Q84" s="455"/>
      <c r="R84" s="455"/>
      <c r="S84" s="453"/>
      <c r="T84" s="455"/>
      <c r="U84" s="453"/>
      <c r="V84" s="41"/>
      <c r="W84" s="41"/>
      <c r="X84" s="454"/>
      <c r="Y84" s="454"/>
    </row>
    <row r="85" spans="1:25" ht="120" x14ac:dyDescent="0.25">
      <c r="A85" s="564" t="s">
        <v>5023</v>
      </c>
      <c r="B85" s="564"/>
      <c r="C85" s="564"/>
      <c r="D85" s="564"/>
      <c r="E85" s="754" t="s">
        <v>6983</v>
      </c>
      <c r="F85" s="450" t="s">
        <v>188</v>
      </c>
      <c r="G85" s="12" t="s">
        <v>175</v>
      </c>
      <c r="H85" s="12" t="s">
        <v>189</v>
      </c>
      <c r="I85" s="12" t="s">
        <v>190</v>
      </c>
      <c r="J85" s="455">
        <v>50</v>
      </c>
      <c r="K85" s="418" t="s">
        <v>4052</v>
      </c>
      <c r="L85" s="455"/>
      <c r="M85" s="454"/>
      <c r="N85" s="455"/>
      <c r="O85" s="454"/>
      <c r="P85" s="455"/>
      <c r="Q85" s="454"/>
      <c r="R85" s="455"/>
      <c r="S85" s="454"/>
      <c r="T85" s="455"/>
      <c r="U85" s="454"/>
      <c r="V85" s="41"/>
      <c r="W85" s="41"/>
      <c r="X85" s="454"/>
      <c r="Y85" s="454"/>
    </row>
    <row r="86" spans="1:25" ht="135" x14ac:dyDescent="0.25">
      <c r="A86" s="564" t="s">
        <v>5024</v>
      </c>
      <c r="B86" s="564"/>
      <c r="C86" s="564"/>
      <c r="D86" s="564"/>
      <c r="E86" s="754" t="s">
        <v>6985</v>
      </c>
      <c r="F86" s="450" t="s">
        <v>191</v>
      </c>
      <c r="G86" s="12" t="s">
        <v>192</v>
      </c>
      <c r="H86" s="12" t="s">
        <v>193</v>
      </c>
      <c r="I86" s="12" t="s">
        <v>194</v>
      </c>
      <c r="J86" s="455">
        <v>0</v>
      </c>
      <c r="K86" s="456"/>
      <c r="L86" s="455"/>
      <c r="M86" s="454"/>
      <c r="N86" s="455"/>
      <c r="O86" s="454"/>
      <c r="P86" s="455"/>
      <c r="Q86" s="454"/>
      <c r="R86" s="455"/>
      <c r="S86" s="454"/>
      <c r="T86" s="455"/>
      <c r="U86" s="454"/>
      <c r="V86" s="41"/>
      <c r="W86" s="41"/>
      <c r="X86" s="454"/>
      <c r="Y86" s="454"/>
    </row>
    <row r="87" spans="1:25" ht="90" x14ac:dyDescent="0.25">
      <c r="A87" s="564">
        <v>52</v>
      </c>
      <c r="B87" s="564"/>
      <c r="C87" s="564"/>
      <c r="D87" s="754" t="s">
        <v>234</v>
      </c>
      <c r="E87" s="754"/>
      <c r="F87" s="450" t="s">
        <v>195</v>
      </c>
      <c r="G87" s="12" t="s">
        <v>196</v>
      </c>
      <c r="H87" s="12" t="s">
        <v>197</v>
      </c>
      <c r="I87" s="12" t="s">
        <v>198</v>
      </c>
      <c r="J87" s="455">
        <v>0</v>
      </c>
      <c r="K87" s="453"/>
      <c r="L87" s="454"/>
      <c r="M87" s="454"/>
      <c r="N87" s="454"/>
      <c r="O87" s="454"/>
      <c r="P87" s="454"/>
      <c r="Q87" s="454"/>
      <c r="R87" s="454"/>
      <c r="S87" s="453"/>
      <c r="T87" s="454"/>
      <c r="U87" s="453"/>
      <c r="V87" s="41"/>
      <c r="W87" s="41"/>
      <c r="X87" s="454"/>
      <c r="Y87" s="454"/>
    </row>
    <row r="88" spans="1:25" ht="165.75" x14ac:dyDescent="0.25">
      <c r="A88" s="564">
        <v>53</v>
      </c>
      <c r="B88" s="564"/>
      <c r="C88" s="564"/>
      <c r="D88" s="754" t="s">
        <v>235</v>
      </c>
      <c r="E88" s="754"/>
      <c r="F88" s="450" t="s">
        <v>199</v>
      </c>
      <c r="G88" s="12" t="s">
        <v>175</v>
      </c>
      <c r="H88" s="12" t="s">
        <v>176</v>
      </c>
      <c r="I88" s="12" t="s">
        <v>200</v>
      </c>
      <c r="J88" s="455">
        <v>50</v>
      </c>
      <c r="K88" s="418" t="s">
        <v>4053</v>
      </c>
      <c r="L88" s="455"/>
      <c r="M88" s="454"/>
      <c r="N88" s="455"/>
      <c r="O88" s="454"/>
      <c r="P88" s="455"/>
      <c r="Q88" s="454"/>
      <c r="R88" s="455"/>
      <c r="S88" s="453"/>
      <c r="T88" s="455"/>
      <c r="U88" s="453"/>
      <c r="V88" s="41"/>
      <c r="W88" s="41"/>
      <c r="X88" s="454"/>
      <c r="Y88" s="454"/>
    </row>
    <row r="89" spans="1:25" ht="195" x14ac:dyDescent="0.25">
      <c r="A89" s="564">
        <v>54</v>
      </c>
      <c r="B89" s="564"/>
      <c r="C89" s="564"/>
      <c r="D89" s="754" t="s">
        <v>236</v>
      </c>
      <c r="E89" s="754"/>
      <c r="F89" s="450" t="s">
        <v>201</v>
      </c>
      <c r="G89" s="12" t="s">
        <v>4971</v>
      </c>
      <c r="H89" s="12" t="s">
        <v>4972</v>
      </c>
      <c r="I89" s="12" t="s">
        <v>4973</v>
      </c>
      <c r="J89" s="455">
        <v>0</v>
      </c>
      <c r="K89" s="480"/>
      <c r="L89" s="455"/>
      <c r="M89" s="454"/>
      <c r="N89" s="455"/>
      <c r="O89" s="454"/>
      <c r="P89" s="455"/>
      <c r="Q89" s="454"/>
      <c r="R89" s="455"/>
      <c r="S89" s="453"/>
      <c r="T89" s="455"/>
      <c r="U89" s="453"/>
      <c r="V89" s="41"/>
      <c r="W89" s="41"/>
      <c r="X89" s="454"/>
      <c r="Y89" s="454"/>
    </row>
    <row r="90" spans="1:25" s="26" customFormat="1" ht="199.5" customHeight="1" x14ac:dyDescent="0.25">
      <c r="A90" s="28"/>
      <c r="B90" s="28"/>
      <c r="C90" s="750" t="s">
        <v>571</v>
      </c>
      <c r="D90" s="28"/>
      <c r="E90" s="1023"/>
      <c r="F90" s="762" t="s">
        <v>528</v>
      </c>
      <c r="G90" s="751"/>
      <c r="H90" s="751"/>
      <c r="I90" s="751"/>
      <c r="J90" s="633">
        <f>AVERAGE(J91,J94,J97,J98,J99)</f>
        <v>0</v>
      </c>
      <c r="K90" s="634"/>
      <c r="L90" s="633" t="e">
        <f>AVERAGE(L91,L94,L97,L98,L99)</f>
        <v>#DIV/0!</v>
      </c>
      <c r="M90" s="634"/>
      <c r="N90" s="633" t="e">
        <f>AVERAGE(N91,N94,N97,N98,N99)</f>
        <v>#DIV/0!</v>
      </c>
      <c r="O90" s="634"/>
      <c r="P90" s="633" t="e">
        <f>AVERAGE(P91,P94,P97,P98,P99)</f>
        <v>#DIV/0!</v>
      </c>
      <c r="Q90" s="634"/>
      <c r="R90" s="633" t="e">
        <f>AVERAGE(R91,R94,R97,R98,R99)</f>
        <v>#DIV/0!</v>
      </c>
      <c r="S90" s="634"/>
      <c r="T90" s="633" t="e">
        <f>AVERAGE(T91,T94,T97,T98,T99)</f>
        <v>#DIV/0!</v>
      </c>
      <c r="U90" s="634"/>
      <c r="V90" s="44"/>
      <c r="W90" s="44"/>
      <c r="X90" s="634"/>
      <c r="Y90" s="634"/>
    </row>
    <row r="91" spans="1:25" s="52" customFormat="1" ht="199.5" customHeight="1" x14ac:dyDescent="0.25">
      <c r="A91" s="31">
        <v>55</v>
      </c>
      <c r="B91" s="31"/>
      <c r="C91" s="758"/>
      <c r="D91" s="763" t="s">
        <v>644</v>
      </c>
      <c r="E91" s="763"/>
      <c r="F91" s="764" t="s">
        <v>644</v>
      </c>
      <c r="G91" s="30"/>
      <c r="H91" s="30"/>
      <c r="I91" s="30"/>
      <c r="J91" s="481">
        <f>AVERAGE(J92,J93)</f>
        <v>0</v>
      </c>
      <c r="K91" s="638"/>
      <c r="L91" s="481" t="e">
        <f>AVERAGE(L92,L93)</f>
        <v>#DIV/0!</v>
      </c>
      <c r="M91" s="638"/>
      <c r="N91" s="481" t="e">
        <f>AVERAGE(N92,N93)</f>
        <v>#DIV/0!</v>
      </c>
      <c r="O91" s="638"/>
      <c r="P91" s="481" t="e">
        <f>AVERAGE(P92,P93)</f>
        <v>#DIV/0!</v>
      </c>
      <c r="Q91" s="638"/>
      <c r="R91" s="481" t="e">
        <f>AVERAGE(R92,R93)</f>
        <v>#DIV/0!</v>
      </c>
      <c r="S91" s="638"/>
      <c r="T91" s="481" t="e">
        <f>AVERAGE(T92,T93)</f>
        <v>#DIV/0!</v>
      </c>
      <c r="U91" s="638"/>
      <c r="V91" s="43"/>
      <c r="W91" s="43"/>
      <c r="X91" s="638"/>
      <c r="Y91" s="638"/>
    </row>
    <row r="92" spans="1:25" ht="90" x14ac:dyDescent="0.25">
      <c r="A92" s="564" t="s">
        <v>5025</v>
      </c>
      <c r="B92" s="564"/>
      <c r="C92" s="564"/>
      <c r="D92" s="564"/>
      <c r="E92" s="754" t="s">
        <v>6986</v>
      </c>
      <c r="F92" s="450" t="s">
        <v>203</v>
      </c>
      <c r="G92" s="12" t="s">
        <v>204</v>
      </c>
      <c r="H92" s="12" t="s">
        <v>205</v>
      </c>
      <c r="I92" s="12" t="s">
        <v>5027</v>
      </c>
      <c r="J92" s="484">
        <v>0</v>
      </c>
      <c r="K92" s="471"/>
      <c r="L92" s="472"/>
      <c r="M92" s="472"/>
      <c r="N92" s="472"/>
      <c r="O92" s="472"/>
      <c r="P92" s="472"/>
      <c r="Q92" s="472"/>
      <c r="R92" s="472"/>
      <c r="S92" s="471"/>
      <c r="T92" s="472"/>
      <c r="U92" s="471"/>
      <c r="V92" s="47"/>
      <c r="W92" s="47"/>
      <c r="X92" s="472"/>
      <c r="Y92" s="472"/>
    </row>
    <row r="93" spans="1:25" ht="150" x14ac:dyDescent="0.25">
      <c r="A93" s="564" t="s">
        <v>5028</v>
      </c>
      <c r="B93" s="564"/>
      <c r="C93" s="564"/>
      <c r="D93" s="564"/>
      <c r="E93" s="754" t="s">
        <v>6987</v>
      </c>
      <c r="F93" s="450" t="s">
        <v>3627</v>
      </c>
      <c r="G93" s="12" t="s">
        <v>192</v>
      </c>
      <c r="H93" s="12" t="s">
        <v>176</v>
      </c>
      <c r="I93" s="12" t="s">
        <v>206</v>
      </c>
      <c r="J93" s="631"/>
      <c r="K93" s="480"/>
      <c r="L93" s="462"/>
      <c r="M93" s="462"/>
      <c r="N93" s="462"/>
      <c r="O93" s="462"/>
      <c r="P93" s="462"/>
      <c r="Q93" s="462"/>
      <c r="R93" s="462"/>
      <c r="S93" s="480"/>
      <c r="T93" s="462"/>
      <c r="U93" s="480"/>
      <c r="V93" s="40"/>
      <c r="W93" s="40"/>
      <c r="X93" s="462"/>
      <c r="Y93" s="462"/>
    </row>
    <row r="94" spans="1:25" s="52" customFormat="1" ht="69" x14ac:dyDescent="0.25">
      <c r="A94" s="31">
        <v>56</v>
      </c>
      <c r="B94" s="31"/>
      <c r="C94" s="31"/>
      <c r="D94" s="756" t="s">
        <v>645</v>
      </c>
      <c r="E94" s="756"/>
      <c r="F94" s="517" t="s">
        <v>645</v>
      </c>
      <c r="G94" s="30"/>
      <c r="H94" s="30"/>
      <c r="I94" s="30"/>
      <c r="J94" s="481">
        <f>AVERAGE(J95,J96)</f>
        <v>0</v>
      </c>
      <c r="K94" s="479"/>
      <c r="L94" s="481" t="e">
        <f>AVERAGE(L95,L96)</f>
        <v>#DIV/0!</v>
      </c>
      <c r="M94" s="638"/>
      <c r="N94" s="481" t="e">
        <f>AVERAGE(N95,N96)</f>
        <v>#DIV/0!</v>
      </c>
      <c r="O94" s="638"/>
      <c r="P94" s="481" t="e">
        <f>AVERAGE(P95,P96)</f>
        <v>#DIV/0!</v>
      </c>
      <c r="Q94" s="638"/>
      <c r="R94" s="481" t="e">
        <f>AVERAGE(R95,R96)</f>
        <v>#DIV/0!</v>
      </c>
      <c r="S94" s="479"/>
      <c r="T94" s="481" t="e">
        <f>AVERAGE(T95,T96)</f>
        <v>#DIV/0!</v>
      </c>
      <c r="U94" s="479"/>
      <c r="V94" s="43"/>
      <c r="W94" s="43"/>
      <c r="X94" s="638"/>
      <c r="Y94" s="638"/>
    </row>
    <row r="95" spans="1:25" ht="75" x14ac:dyDescent="0.25">
      <c r="A95" s="564" t="s">
        <v>572</v>
      </c>
      <c r="B95" s="564"/>
      <c r="C95" s="564"/>
      <c r="D95" s="564"/>
      <c r="E95" s="754" t="s">
        <v>6988</v>
      </c>
      <c r="F95" s="450" t="s">
        <v>207</v>
      </c>
      <c r="G95" s="12" t="s">
        <v>204</v>
      </c>
      <c r="H95" s="12" t="s">
        <v>208</v>
      </c>
      <c r="I95" s="12" t="s">
        <v>5029</v>
      </c>
      <c r="J95" s="631">
        <v>0</v>
      </c>
      <c r="K95" s="480"/>
      <c r="L95" s="631"/>
      <c r="M95" s="462"/>
      <c r="N95" s="631"/>
      <c r="O95" s="462"/>
      <c r="P95" s="631"/>
      <c r="Q95" s="462"/>
      <c r="R95" s="631"/>
      <c r="S95" s="462"/>
      <c r="T95" s="631"/>
      <c r="U95" s="462"/>
      <c r="V95" s="40"/>
      <c r="W95" s="40"/>
      <c r="X95" s="462"/>
      <c r="Y95" s="462"/>
    </row>
    <row r="96" spans="1:25" ht="135" x14ac:dyDescent="0.25">
      <c r="A96" s="564" t="s">
        <v>573</v>
      </c>
      <c r="B96" s="564"/>
      <c r="C96" s="564"/>
      <c r="D96" s="564"/>
      <c r="E96" s="754" t="s">
        <v>6989</v>
      </c>
      <c r="F96" s="450" t="s">
        <v>209</v>
      </c>
      <c r="G96" s="12" t="s">
        <v>192</v>
      </c>
      <c r="H96" s="12" t="s">
        <v>176</v>
      </c>
      <c r="I96" s="12" t="s">
        <v>206</v>
      </c>
      <c r="J96" s="631"/>
      <c r="K96" s="480"/>
      <c r="L96" s="631"/>
      <c r="M96" s="462"/>
      <c r="N96" s="631"/>
      <c r="O96" s="462"/>
      <c r="P96" s="631"/>
      <c r="Q96" s="462"/>
      <c r="R96" s="631"/>
      <c r="S96" s="480"/>
      <c r="T96" s="631"/>
      <c r="U96" s="480"/>
      <c r="V96" s="40"/>
      <c r="W96" s="40"/>
      <c r="X96" s="462"/>
      <c r="Y96" s="462"/>
    </row>
    <row r="97" spans="1:25" ht="150" x14ac:dyDescent="0.25">
      <c r="A97" s="564">
        <v>57</v>
      </c>
      <c r="B97" s="564"/>
      <c r="C97" s="564"/>
      <c r="D97" s="754" t="s">
        <v>4963</v>
      </c>
      <c r="E97" s="754"/>
      <c r="F97" s="450" t="s">
        <v>210</v>
      </c>
      <c r="G97" s="12" t="s">
        <v>175</v>
      </c>
      <c r="H97" s="12" t="s">
        <v>176</v>
      </c>
      <c r="I97" s="12" t="s">
        <v>211</v>
      </c>
      <c r="J97" s="631">
        <v>0</v>
      </c>
      <c r="K97" s="463"/>
      <c r="L97" s="631"/>
      <c r="M97" s="462"/>
      <c r="N97" s="631"/>
      <c r="O97" s="462"/>
      <c r="P97" s="631"/>
      <c r="Q97" s="462"/>
      <c r="R97" s="631"/>
      <c r="S97" s="462"/>
      <c r="T97" s="631"/>
      <c r="U97" s="480"/>
      <c r="V97" s="40"/>
      <c r="W97" s="40"/>
      <c r="X97" s="462"/>
      <c r="Y97" s="462"/>
    </row>
    <row r="98" spans="1:25" ht="210" x14ac:dyDescent="0.25">
      <c r="A98" s="564">
        <v>58</v>
      </c>
      <c r="B98" s="564"/>
      <c r="C98" s="564"/>
      <c r="D98" s="754" t="s">
        <v>237</v>
      </c>
      <c r="E98" s="754"/>
      <c r="F98" s="450" t="s">
        <v>212</v>
      </c>
      <c r="G98" s="12" t="s">
        <v>192</v>
      </c>
      <c r="H98" s="12" t="s">
        <v>176</v>
      </c>
      <c r="I98" s="12" t="s">
        <v>213</v>
      </c>
      <c r="J98" s="631">
        <v>0</v>
      </c>
      <c r="K98" s="420" t="s">
        <v>4054</v>
      </c>
      <c r="L98" s="631"/>
      <c r="M98" s="462"/>
      <c r="N98" s="631"/>
      <c r="O98" s="462"/>
      <c r="P98" s="631"/>
      <c r="Q98" s="462"/>
      <c r="R98" s="631"/>
      <c r="S98" s="462"/>
      <c r="T98" s="631"/>
      <c r="U98" s="462"/>
      <c r="V98" s="40"/>
      <c r="W98" s="40"/>
      <c r="X98" s="462"/>
      <c r="Y98" s="462"/>
    </row>
    <row r="99" spans="1:25" ht="120" x14ac:dyDescent="0.25">
      <c r="A99" s="564">
        <v>59</v>
      </c>
      <c r="B99" s="564"/>
      <c r="C99" s="564"/>
      <c r="D99" s="754" t="s">
        <v>238</v>
      </c>
      <c r="E99" s="754"/>
      <c r="F99" s="450" t="s">
        <v>214</v>
      </c>
      <c r="G99" s="12" t="s">
        <v>175</v>
      </c>
      <c r="H99" s="12" t="s">
        <v>176</v>
      </c>
      <c r="I99" s="12" t="s">
        <v>202</v>
      </c>
      <c r="J99" s="455">
        <v>0</v>
      </c>
      <c r="K99" s="456"/>
      <c r="L99" s="454"/>
      <c r="M99" s="454"/>
      <c r="N99" s="454"/>
      <c r="O99" s="454"/>
      <c r="P99" s="454"/>
      <c r="Q99" s="454"/>
      <c r="R99" s="454"/>
      <c r="S99" s="454"/>
      <c r="T99" s="454"/>
      <c r="U99" s="454"/>
      <c r="V99" s="41"/>
      <c r="W99" s="41"/>
      <c r="X99" s="454"/>
      <c r="Y99" s="454"/>
    </row>
    <row r="100" spans="1:25" s="26" customFormat="1" ht="88.5" customHeight="1" x14ac:dyDescent="0.25">
      <c r="A100" s="28"/>
      <c r="B100" s="28"/>
      <c r="C100" s="750" t="s">
        <v>574</v>
      </c>
      <c r="D100" s="28"/>
      <c r="E100" s="1023"/>
      <c r="F100" s="762" t="s">
        <v>529</v>
      </c>
      <c r="G100" s="751"/>
      <c r="H100" s="751"/>
      <c r="I100" s="751"/>
      <c r="J100" s="633">
        <f>AVERAGE(J101:J105)</f>
        <v>40</v>
      </c>
      <c r="K100" s="641"/>
      <c r="L100" s="633" t="e">
        <f>AVERAGE(L101:L105)</f>
        <v>#DIV/0!</v>
      </c>
      <c r="M100" s="634"/>
      <c r="N100" s="633" t="e">
        <f>AVERAGE(N101:N105)</f>
        <v>#DIV/0!</v>
      </c>
      <c r="O100" s="634"/>
      <c r="P100" s="633" t="e">
        <f>AVERAGE(P101:P105)</f>
        <v>#DIV/0!</v>
      </c>
      <c r="Q100" s="634"/>
      <c r="R100" s="633" t="e">
        <f>AVERAGE(R101:R105)</f>
        <v>#DIV/0!</v>
      </c>
      <c r="S100" s="634"/>
      <c r="T100" s="633" t="e">
        <f>AVERAGE(T101:T105)</f>
        <v>#DIV/0!</v>
      </c>
      <c r="U100" s="634"/>
      <c r="V100" s="44" t="e">
        <f>AVERAGE(V101:V105)</f>
        <v>#DIV/0!</v>
      </c>
      <c r="W100" s="44"/>
      <c r="X100" s="634" t="e">
        <f>AVERAGE(X101:X105)</f>
        <v>#DIV/0!</v>
      </c>
      <c r="Y100" s="634"/>
    </row>
    <row r="101" spans="1:25" ht="135" x14ac:dyDescent="0.25">
      <c r="A101" s="564">
        <v>60</v>
      </c>
      <c r="B101" s="564"/>
      <c r="C101" s="564"/>
      <c r="D101" s="754" t="s">
        <v>243</v>
      </c>
      <c r="E101" s="754"/>
      <c r="F101" s="450" t="s">
        <v>215</v>
      </c>
      <c r="G101" s="12" t="s">
        <v>175</v>
      </c>
      <c r="H101" s="12" t="s">
        <v>176</v>
      </c>
      <c r="I101" s="12" t="s">
        <v>216</v>
      </c>
      <c r="J101" s="631">
        <v>100</v>
      </c>
      <c r="K101" s="418" t="s">
        <v>4055</v>
      </c>
      <c r="L101" s="631"/>
      <c r="M101" s="462"/>
      <c r="N101" s="631"/>
      <c r="O101" s="462"/>
      <c r="P101" s="631"/>
      <c r="Q101" s="462"/>
      <c r="R101" s="631"/>
      <c r="S101" s="480"/>
      <c r="T101" s="631"/>
      <c r="U101" s="480"/>
      <c r="V101" s="40"/>
      <c r="W101" s="40"/>
      <c r="X101" s="462"/>
      <c r="Y101" s="462"/>
    </row>
    <row r="102" spans="1:25" ht="60" x14ac:dyDescent="0.25">
      <c r="A102" s="564">
        <v>61</v>
      </c>
      <c r="B102" s="564"/>
      <c r="C102" s="564"/>
      <c r="D102" s="754" t="s">
        <v>242</v>
      </c>
      <c r="E102" s="754"/>
      <c r="F102" s="450" t="s">
        <v>217</v>
      </c>
      <c r="G102" s="12" t="s">
        <v>218</v>
      </c>
      <c r="H102" s="12" t="s">
        <v>219</v>
      </c>
      <c r="I102" s="12" t="s">
        <v>220</v>
      </c>
      <c r="J102" s="631">
        <v>0</v>
      </c>
      <c r="K102" s="480"/>
      <c r="L102" s="631"/>
      <c r="M102" s="462"/>
      <c r="N102" s="631"/>
      <c r="O102" s="462"/>
      <c r="P102" s="631"/>
      <c r="Q102" s="631"/>
      <c r="R102" s="631"/>
      <c r="S102" s="480"/>
      <c r="T102" s="631"/>
      <c r="U102" s="480"/>
      <c r="V102" s="40"/>
      <c r="W102" s="40"/>
      <c r="X102" s="462"/>
      <c r="Y102" s="462"/>
    </row>
    <row r="103" spans="1:25" ht="135" x14ac:dyDescent="0.25">
      <c r="A103" s="564">
        <v>62</v>
      </c>
      <c r="B103" s="564"/>
      <c r="C103" s="564"/>
      <c r="D103" s="754" t="s">
        <v>241</v>
      </c>
      <c r="E103" s="754"/>
      <c r="F103" s="450" t="s">
        <v>221</v>
      </c>
      <c r="G103" s="12" t="s">
        <v>175</v>
      </c>
      <c r="H103" s="12" t="s">
        <v>222</v>
      </c>
      <c r="I103" s="12" t="s">
        <v>202</v>
      </c>
      <c r="J103" s="631">
        <v>100</v>
      </c>
      <c r="K103" s="418" t="s">
        <v>4056</v>
      </c>
      <c r="L103" s="631"/>
      <c r="M103" s="462"/>
      <c r="N103" s="631"/>
      <c r="O103" s="462"/>
      <c r="P103" s="631"/>
      <c r="Q103" s="462"/>
      <c r="R103" s="631"/>
      <c r="S103" s="462"/>
      <c r="T103" s="631"/>
      <c r="U103" s="462"/>
      <c r="V103" s="40"/>
      <c r="W103" s="40"/>
      <c r="X103" s="462"/>
      <c r="Y103" s="462"/>
    </row>
    <row r="104" spans="1:25" ht="135" x14ac:dyDescent="0.25">
      <c r="A104" s="564">
        <v>63</v>
      </c>
      <c r="B104" s="564"/>
      <c r="C104" s="564"/>
      <c r="D104" s="754" t="s">
        <v>240</v>
      </c>
      <c r="E104" s="754"/>
      <c r="F104" s="450" t="s">
        <v>223</v>
      </c>
      <c r="G104" s="12" t="s">
        <v>224</v>
      </c>
      <c r="H104" s="12" t="s">
        <v>225</v>
      </c>
      <c r="I104" s="12" t="s">
        <v>226</v>
      </c>
      <c r="J104" s="631">
        <v>0</v>
      </c>
      <c r="K104" s="480"/>
      <c r="L104" s="631"/>
      <c r="M104" s="462"/>
      <c r="N104" s="631"/>
      <c r="O104" s="462"/>
      <c r="P104" s="631"/>
      <c r="Q104" s="631"/>
      <c r="R104" s="631"/>
      <c r="S104" s="462"/>
      <c r="T104" s="631"/>
      <c r="U104" s="462"/>
      <c r="V104" s="40"/>
      <c r="W104" s="40"/>
      <c r="X104" s="462"/>
      <c r="Y104" s="462"/>
    </row>
    <row r="105" spans="1:25" ht="165" x14ac:dyDescent="0.25">
      <c r="A105" s="564">
        <v>64</v>
      </c>
      <c r="B105" s="564"/>
      <c r="C105" s="564"/>
      <c r="D105" s="754" t="s">
        <v>239</v>
      </c>
      <c r="E105" s="754"/>
      <c r="F105" s="450" t="s">
        <v>5118</v>
      </c>
      <c r="G105" s="12" t="s">
        <v>4971</v>
      </c>
      <c r="H105" s="12" t="s">
        <v>4972</v>
      </c>
      <c r="I105" s="12" t="s">
        <v>4973</v>
      </c>
      <c r="J105" s="631">
        <v>0</v>
      </c>
      <c r="K105" s="480"/>
      <c r="L105" s="631"/>
      <c r="M105" s="462"/>
      <c r="N105" s="631"/>
      <c r="O105" s="462"/>
      <c r="P105" s="631"/>
      <c r="Q105" s="462"/>
      <c r="R105" s="631"/>
      <c r="S105" s="480"/>
      <c r="T105" s="631"/>
      <c r="U105" s="480"/>
      <c r="V105" s="40"/>
      <c r="W105" s="40"/>
      <c r="X105" s="462"/>
      <c r="Y105" s="462"/>
    </row>
    <row r="106" spans="1:25" s="26" customFormat="1" ht="130.5" customHeight="1" x14ac:dyDescent="0.25">
      <c r="A106" s="28"/>
      <c r="B106" s="750" t="s">
        <v>575</v>
      </c>
      <c r="C106" s="28"/>
      <c r="D106" s="28"/>
      <c r="E106" s="28"/>
      <c r="F106" s="901" t="s">
        <v>5030</v>
      </c>
      <c r="G106" s="765"/>
      <c r="H106" s="765"/>
      <c r="I106" s="28"/>
      <c r="J106" s="633">
        <f>AVERAGE(J107,J112,J115,J140)</f>
        <v>67.083333333333343</v>
      </c>
      <c r="K106" s="634"/>
      <c r="L106" s="633" t="e">
        <f>AVERAGE(L107,L112,L115,L140)</f>
        <v>#DIV/0!</v>
      </c>
      <c r="M106" s="634"/>
      <c r="N106" s="633" t="e">
        <f>AVERAGE(N107,N112,N115,N140)</f>
        <v>#DIV/0!</v>
      </c>
      <c r="O106" s="634"/>
      <c r="P106" s="633" t="e">
        <f>AVERAGE(P107,P112,P115,P140)</f>
        <v>#DIV/0!</v>
      </c>
      <c r="Q106" s="634"/>
      <c r="R106" s="633" t="e">
        <f>AVERAGE(R107,R112,R115,R140)</f>
        <v>#DIV/0!</v>
      </c>
      <c r="S106" s="634"/>
      <c r="T106" s="633" t="e">
        <f>AVERAGE(T107,T112,T115,T140)</f>
        <v>#DIV/0!</v>
      </c>
      <c r="U106" s="634"/>
      <c r="V106" s="64" t="e">
        <f>AVERAGE(V107,V112,V115,V140)</f>
        <v>#DIV/0!</v>
      </c>
      <c r="W106" s="44"/>
      <c r="X106" s="633" t="e">
        <f>AVERAGE(X107,X112,X115,X140)</f>
        <v>#DIV/0!</v>
      </c>
      <c r="Y106" s="634"/>
    </row>
    <row r="107" spans="1:25" s="26" customFormat="1" ht="144.75" customHeight="1" x14ac:dyDescent="0.25">
      <c r="A107" s="28"/>
      <c r="B107" s="28"/>
      <c r="C107" s="750" t="s">
        <v>576</v>
      </c>
      <c r="D107" s="28"/>
      <c r="E107" s="28"/>
      <c r="F107" s="502" t="s">
        <v>5031</v>
      </c>
      <c r="G107" s="28"/>
      <c r="H107" s="28"/>
      <c r="I107" s="28"/>
      <c r="J107" s="633">
        <f>AVERAGE(J108:J111)</f>
        <v>66.666666666666671</v>
      </c>
      <c r="K107" s="634"/>
      <c r="L107" s="633" t="e">
        <f>AVERAGE(L108:L111)</f>
        <v>#DIV/0!</v>
      </c>
      <c r="M107" s="634"/>
      <c r="N107" s="633" t="e">
        <f>AVERAGE(N108:N111)</f>
        <v>#DIV/0!</v>
      </c>
      <c r="O107" s="634"/>
      <c r="P107" s="633" t="e">
        <f>AVERAGE(P108:P111)</f>
        <v>#DIV/0!</v>
      </c>
      <c r="Q107" s="634"/>
      <c r="R107" s="633" t="e">
        <f>AVERAGE(R108:R111)</f>
        <v>#DIV/0!</v>
      </c>
      <c r="S107" s="634"/>
      <c r="T107" s="633" t="e">
        <f>AVERAGE(T108:T111)</f>
        <v>#DIV/0!</v>
      </c>
      <c r="U107" s="634"/>
      <c r="V107" s="64" t="e">
        <f>AVERAGE(V108:V111)</f>
        <v>#DIV/0!</v>
      </c>
      <c r="W107" s="44"/>
      <c r="X107" s="633" t="e">
        <f>AVERAGE(X108:X111)</f>
        <v>#DIV/0!</v>
      </c>
      <c r="Y107" s="634"/>
    </row>
    <row r="108" spans="1:25" ht="45" x14ac:dyDescent="0.25">
      <c r="A108" s="564">
        <v>65</v>
      </c>
      <c r="B108" s="564"/>
      <c r="C108" s="564"/>
      <c r="D108" s="754" t="s">
        <v>244</v>
      </c>
      <c r="E108" s="754"/>
      <c r="F108" s="450" t="s">
        <v>244</v>
      </c>
      <c r="G108" s="12" t="s">
        <v>245</v>
      </c>
      <c r="H108" s="12" t="s">
        <v>246</v>
      </c>
      <c r="I108" s="12" t="s">
        <v>247</v>
      </c>
      <c r="J108" s="455">
        <v>0</v>
      </c>
      <c r="K108" s="418" t="s">
        <v>4057</v>
      </c>
      <c r="L108" s="454"/>
      <c r="M108" s="454"/>
      <c r="N108" s="454"/>
      <c r="O108" s="454"/>
      <c r="P108" s="454"/>
      <c r="Q108" s="454"/>
      <c r="R108" s="454"/>
      <c r="S108" s="454"/>
      <c r="T108" s="454"/>
      <c r="U108" s="454"/>
      <c r="V108" s="41"/>
      <c r="W108" s="41"/>
      <c r="X108" s="454"/>
      <c r="Y108" s="454"/>
    </row>
    <row r="109" spans="1:25" ht="120" x14ac:dyDescent="0.25">
      <c r="A109" s="564">
        <v>66</v>
      </c>
      <c r="B109" s="564"/>
      <c r="C109" s="564"/>
      <c r="D109" s="754" t="s">
        <v>304</v>
      </c>
      <c r="E109" s="754"/>
      <c r="F109" s="450" t="s">
        <v>5503</v>
      </c>
      <c r="G109" s="12" t="s">
        <v>248</v>
      </c>
      <c r="H109" s="12" t="s">
        <v>249</v>
      </c>
      <c r="I109" s="12" t="s">
        <v>247</v>
      </c>
      <c r="J109" s="455"/>
      <c r="K109" s="453"/>
      <c r="L109" s="455"/>
      <c r="M109" s="454"/>
      <c r="N109" s="455"/>
      <c r="O109" s="454"/>
      <c r="P109" s="455"/>
      <c r="Q109" s="454"/>
      <c r="R109" s="455"/>
      <c r="S109" s="454"/>
      <c r="T109" s="455"/>
      <c r="U109" s="454"/>
      <c r="V109" s="41"/>
      <c r="W109" s="41"/>
      <c r="X109" s="454"/>
      <c r="Y109" s="454"/>
    </row>
    <row r="110" spans="1:25" ht="120" x14ac:dyDescent="0.25">
      <c r="A110" s="564">
        <v>67</v>
      </c>
      <c r="B110" s="564"/>
      <c r="C110" s="564"/>
      <c r="D110" s="754" t="s">
        <v>306</v>
      </c>
      <c r="E110" s="754"/>
      <c r="F110" s="450" t="s">
        <v>250</v>
      </c>
      <c r="G110" s="12" t="s">
        <v>248</v>
      </c>
      <c r="H110" s="12" t="s">
        <v>251</v>
      </c>
      <c r="I110" s="12" t="s">
        <v>247</v>
      </c>
      <c r="J110" s="455">
        <v>100</v>
      </c>
      <c r="K110" s="418" t="s">
        <v>4058</v>
      </c>
      <c r="L110" s="454"/>
      <c r="M110" s="454"/>
      <c r="N110" s="454"/>
      <c r="O110" s="454"/>
      <c r="P110" s="454"/>
      <c r="Q110" s="454"/>
      <c r="R110" s="454"/>
      <c r="S110" s="453"/>
      <c r="T110" s="454"/>
      <c r="U110" s="453"/>
      <c r="V110" s="41"/>
      <c r="W110" s="41"/>
      <c r="X110" s="454"/>
      <c r="Y110" s="454"/>
    </row>
    <row r="111" spans="1:25" ht="45" x14ac:dyDescent="0.25">
      <c r="A111" s="564">
        <v>68</v>
      </c>
      <c r="B111" s="564"/>
      <c r="C111" s="564"/>
      <c r="D111" s="754" t="s">
        <v>305</v>
      </c>
      <c r="E111" s="754"/>
      <c r="F111" s="450" t="s">
        <v>252</v>
      </c>
      <c r="G111" s="12" t="s">
        <v>253</v>
      </c>
      <c r="H111" s="12" t="s">
        <v>254</v>
      </c>
      <c r="I111" s="12" t="s">
        <v>255</v>
      </c>
      <c r="J111" s="455">
        <v>100</v>
      </c>
      <c r="K111" s="418" t="s">
        <v>4059</v>
      </c>
      <c r="L111" s="454"/>
      <c r="M111" s="454"/>
      <c r="N111" s="454"/>
      <c r="O111" s="454"/>
      <c r="P111" s="454"/>
      <c r="Q111" s="454"/>
      <c r="R111" s="454"/>
      <c r="S111" s="454"/>
      <c r="T111" s="454"/>
      <c r="U111" s="454"/>
      <c r="V111" s="41"/>
      <c r="W111" s="41"/>
      <c r="X111" s="454"/>
      <c r="Y111" s="454"/>
    </row>
    <row r="112" spans="1:25" s="26" customFormat="1" ht="91.5" customHeight="1" x14ac:dyDescent="0.25">
      <c r="A112" s="28"/>
      <c r="B112" s="28"/>
      <c r="C112" s="750" t="s">
        <v>577</v>
      </c>
      <c r="D112" s="28"/>
      <c r="E112" s="1024"/>
      <c r="F112" s="766" t="s">
        <v>5032</v>
      </c>
      <c r="G112" s="751"/>
      <c r="H112" s="751"/>
      <c r="I112" s="751"/>
      <c r="J112" s="464">
        <f>AVERAGE(J113,J114)</f>
        <v>75</v>
      </c>
      <c r="K112" s="641"/>
      <c r="L112" s="464" t="e">
        <f>AVERAGE(L113,L114)</f>
        <v>#DIV/0!</v>
      </c>
      <c r="M112" s="634"/>
      <c r="N112" s="464" t="e">
        <f>AVERAGE(N113,N114)</f>
        <v>#DIV/0!</v>
      </c>
      <c r="O112" s="634"/>
      <c r="P112" s="464" t="e">
        <f>AVERAGE(P113,P114)</f>
        <v>#DIV/0!</v>
      </c>
      <c r="Q112" s="634"/>
      <c r="R112" s="464" t="e">
        <f>AVERAGE(R113,R114)</f>
        <v>#DIV/0!</v>
      </c>
      <c r="S112" s="634"/>
      <c r="T112" s="464" t="e">
        <f>AVERAGE(T113,T114)</f>
        <v>#DIV/0!</v>
      </c>
      <c r="U112" s="634"/>
      <c r="V112" s="173" t="e">
        <f>AVERAGE(V113,V114)</f>
        <v>#DIV/0!</v>
      </c>
      <c r="W112" s="44"/>
      <c r="X112" s="464" t="e">
        <f>AVERAGE(X113,X114)</f>
        <v>#DIV/0!</v>
      </c>
      <c r="Y112" s="634"/>
    </row>
    <row r="113" spans="1:25" ht="120" x14ac:dyDescent="0.25">
      <c r="A113" s="564">
        <v>69</v>
      </c>
      <c r="B113" s="564"/>
      <c r="C113" s="564"/>
      <c r="D113" s="754" t="s">
        <v>307</v>
      </c>
      <c r="E113" s="754"/>
      <c r="F113" s="450" t="s">
        <v>256</v>
      </c>
      <c r="G113" s="12" t="s">
        <v>257</v>
      </c>
      <c r="H113" s="12" t="s">
        <v>258</v>
      </c>
      <c r="I113" s="12" t="s">
        <v>247</v>
      </c>
      <c r="J113" s="455">
        <v>50</v>
      </c>
      <c r="K113" s="418" t="s">
        <v>4060</v>
      </c>
      <c r="L113" s="454"/>
      <c r="M113" s="454"/>
      <c r="N113" s="454"/>
      <c r="O113" s="454"/>
      <c r="P113" s="454"/>
      <c r="Q113" s="454"/>
      <c r="R113" s="454"/>
      <c r="S113" s="454"/>
      <c r="T113" s="454"/>
      <c r="U113" s="454"/>
      <c r="V113" s="41"/>
      <c r="W113" s="41"/>
      <c r="X113" s="454"/>
      <c r="Y113" s="454"/>
    </row>
    <row r="114" spans="1:25" ht="60" x14ac:dyDescent="0.25">
      <c r="A114" s="564">
        <v>70</v>
      </c>
      <c r="B114" s="564"/>
      <c r="C114" s="564"/>
      <c r="D114" s="754" t="s">
        <v>308</v>
      </c>
      <c r="E114" s="754"/>
      <c r="F114" s="450" t="s">
        <v>259</v>
      </c>
      <c r="G114" s="12" t="s">
        <v>260</v>
      </c>
      <c r="H114" s="12" t="s">
        <v>261</v>
      </c>
      <c r="I114" s="12" t="s">
        <v>262</v>
      </c>
      <c r="J114" s="455">
        <v>100</v>
      </c>
      <c r="K114" s="453"/>
      <c r="L114" s="454"/>
      <c r="M114" s="454"/>
      <c r="N114" s="454"/>
      <c r="O114" s="453"/>
      <c r="P114" s="454"/>
      <c r="Q114" s="454"/>
      <c r="R114" s="454"/>
      <c r="S114" s="454"/>
      <c r="T114" s="454"/>
      <c r="U114" s="454"/>
      <c r="V114" s="41"/>
      <c r="W114" s="41"/>
      <c r="X114" s="454"/>
      <c r="Y114" s="454"/>
    </row>
    <row r="115" spans="1:25" s="26" customFormat="1" ht="72" customHeight="1" x14ac:dyDescent="0.25">
      <c r="A115" s="28"/>
      <c r="B115" s="28"/>
      <c r="C115" s="750" t="s">
        <v>578</v>
      </c>
      <c r="D115" s="28"/>
      <c r="E115" s="1023"/>
      <c r="F115" s="762" t="s">
        <v>530</v>
      </c>
      <c r="G115" s="751"/>
      <c r="H115" s="751"/>
      <c r="I115" s="751"/>
      <c r="J115" s="633">
        <f>AVERAGE(J116,J122,J128,J134)</f>
        <v>60</v>
      </c>
      <c r="K115" s="641"/>
      <c r="L115" s="633" t="e">
        <f>AVERAGE(L116,L122,L128,L134)</f>
        <v>#DIV/0!</v>
      </c>
      <c r="M115" s="634"/>
      <c r="N115" s="633" t="e">
        <f>AVERAGE(N116,N122,N128,N134)</f>
        <v>#DIV/0!</v>
      </c>
      <c r="O115" s="634"/>
      <c r="P115" s="633" t="e">
        <f>AVERAGE(P116,P122,P128,P134)</f>
        <v>#DIV/0!</v>
      </c>
      <c r="Q115" s="634"/>
      <c r="R115" s="633" t="e">
        <f>AVERAGE(R116,R122,R128,R134)</f>
        <v>#DIV/0!</v>
      </c>
      <c r="S115" s="634"/>
      <c r="T115" s="633" t="e">
        <f>AVERAGE(T116,T122,T128,T134)</f>
        <v>#DIV/0!</v>
      </c>
      <c r="U115" s="634"/>
      <c r="V115" s="64" t="e">
        <f>AVERAGE(V116,V122,V128,V134)</f>
        <v>#DIV/0!</v>
      </c>
      <c r="W115" s="44"/>
      <c r="X115" s="633" t="e">
        <f>AVERAGE(X116,X122,X128,X134)</f>
        <v>#DIV/0!</v>
      </c>
      <c r="Y115" s="634"/>
    </row>
    <row r="116" spans="1:25" s="52" customFormat="1" ht="72" customHeight="1" x14ac:dyDescent="0.25">
      <c r="A116" s="31">
        <v>71</v>
      </c>
      <c r="B116" s="31"/>
      <c r="C116" s="758"/>
      <c r="D116" s="763" t="s">
        <v>646</v>
      </c>
      <c r="E116" s="763"/>
      <c r="F116" s="764" t="s">
        <v>646</v>
      </c>
      <c r="G116" s="30"/>
      <c r="H116" s="30"/>
      <c r="I116" s="30"/>
      <c r="J116" s="481">
        <f>AVERAGE(J117:J121)</f>
        <v>40</v>
      </c>
      <c r="K116" s="479"/>
      <c r="L116" s="481" t="e">
        <f>AVERAGE(L117:L121)</f>
        <v>#DIV/0!</v>
      </c>
      <c r="M116" s="638"/>
      <c r="N116" s="481" t="e">
        <f>AVERAGE(N117:N121)</f>
        <v>#DIV/0!</v>
      </c>
      <c r="O116" s="638"/>
      <c r="P116" s="481" t="e">
        <f>AVERAGE(P117:P121)</f>
        <v>#DIV/0!</v>
      </c>
      <c r="Q116" s="638"/>
      <c r="R116" s="481" t="e">
        <f>AVERAGE(R117:R121)</f>
        <v>#DIV/0!</v>
      </c>
      <c r="S116" s="638"/>
      <c r="T116" s="481" t="e">
        <f>AVERAGE(T117:T121)</f>
        <v>#DIV/0!</v>
      </c>
      <c r="U116" s="638"/>
      <c r="V116" s="176" t="e">
        <f>AVERAGE(V117:V121)</f>
        <v>#DIV/0!</v>
      </c>
      <c r="W116" s="43"/>
      <c r="X116" s="481" t="e">
        <f>AVERAGE(X117:X121)</f>
        <v>#DIV/0!</v>
      </c>
      <c r="Y116" s="638"/>
    </row>
    <row r="117" spans="1:25" ht="180" x14ac:dyDescent="0.25">
      <c r="A117" s="564" t="s">
        <v>5033</v>
      </c>
      <c r="B117" s="564"/>
      <c r="C117" s="564"/>
      <c r="D117" s="564"/>
      <c r="E117" s="754" t="s">
        <v>6991</v>
      </c>
      <c r="F117" s="450" t="s">
        <v>263</v>
      </c>
      <c r="G117" s="12" t="s">
        <v>5034</v>
      </c>
      <c r="H117" s="12" t="s">
        <v>5035</v>
      </c>
      <c r="I117" s="12" t="s">
        <v>5036</v>
      </c>
      <c r="J117" s="455">
        <v>50</v>
      </c>
      <c r="K117" s="418" t="s">
        <v>4061</v>
      </c>
      <c r="L117" s="455"/>
      <c r="M117" s="454"/>
      <c r="N117" s="455"/>
      <c r="O117" s="454"/>
      <c r="P117" s="455"/>
      <c r="Q117" s="454"/>
      <c r="R117" s="455"/>
      <c r="S117" s="454"/>
      <c r="T117" s="455"/>
      <c r="U117" s="454"/>
      <c r="V117" s="41"/>
      <c r="W117" s="41"/>
      <c r="X117" s="454"/>
      <c r="Y117" s="454"/>
    </row>
    <row r="118" spans="1:25" ht="210" x14ac:dyDescent="0.25">
      <c r="A118" s="564" t="s">
        <v>5037</v>
      </c>
      <c r="B118" s="564"/>
      <c r="C118" s="564"/>
      <c r="D118" s="564"/>
      <c r="E118" s="754" t="s">
        <v>6990</v>
      </c>
      <c r="F118" s="450" t="s">
        <v>264</v>
      </c>
      <c r="G118" s="12" t="s">
        <v>265</v>
      </c>
      <c r="H118" s="12" t="s">
        <v>266</v>
      </c>
      <c r="I118" s="12" t="s">
        <v>267</v>
      </c>
      <c r="J118" s="455">
        <v>0</v>
      </c>
      <c r="K118" s="418" t="s">
        <v>4062</v>
      </c>
      <c r="L118" s="454"/>
      <c r="M118" s="454"/>
      <c r="N118" s="454"/>
      <c r="O118" s="454"/>
      <c r="P118" s="454"/>
      <c r="Q118" s="454"/>
      <c r="R118" s="454"/>
      <c r="S118" s="454"/>
      <c r="T118" s="454"/>
      <c r="U118" s="454"/>
      <c r="V118" s="41"/>
      <c r="W118" s="41"/>
      <c r="X118" s="454"/>
      <c r="Y118" s="454"/>
    </row>
    <row r="119" spans="1:25" ht="45" x14ac:dyDescent="0.25">
      <c r="A119" s="564" t="s">
        <v>5038</v>
      </c>
      <c r="B119" s="564"/>
      <c r="C119" s="564"/>
      <c r="D119" s="564"/>
      <c r="E119" s="754" t="s">
        <v>6992</v>
      </c>
      <c r="F119" s="450" t="s">
        <v>268</v>
      </c>
      <c r="G119" s="12" t="s">
        <v>269</v>
      </c>
      <c r="H119" s="12" t="s">
        <v>270</v>
      </c>
      <c r="I119" s="12" t="s">
        <v>271</v>
      </c>
      <c r="J119" s="455">
        <v>100</v>
      </c>
      <c r="K119" s="418" t="s">
        <v>4063</v>
      </c>
      <c r="L119" s="454"/>
      <c r="M119" s="454"/>
      <c r="N119" s="454"/>
      <c r="O119" s="454"/>
      <c r="P119" s="454"/>
      <c r="Q119" s="454"/>
      <c r="R119" s="454"/>
      <c r="S119" s="454"/>
      <c r="T119" s="454"/>
      <c r="U119" s="454"/>
      <c r="V119" s="41"/>
      <c r="W119" s="41"/>
      <c r="X119" s="454"/>
      <c r="Y119" s="454"/>
    </row>
    <row r="120" spans="1:25" ht="165" x14ac:dyDescent="0.25">
      <c r="A120" s="564" t="s">
        <v>5039</v>
      </c>
      <c r="B120" s="564"/>
      <c r="C120" s="564"/>
      <c r="D120" s="564"/>
      <c r="E120" s="754" t="s">
        <v>6993</v>
      </c>
      <c r="F120" s="450" t="s">
        <v>272</v>
      </c>
      <c r="G120" s="12" t="s">
        <v>273</v>
      </c>
      <c r="H120" s="12" t="s">
        <v>274</v>
      </c>
      <c r="I120" s="12" t="s">
        <v>275</v>
      </c>
      <c r="J120" s="455">
        <v>0</v>
      </c>
      <c r="K120" s="418" t="s">
        <v>4064</v>
      </c>
      <c r="L120" s="454"/>
      <c r="M120" s="454"/>
      <c r="N120" s="454"/>
      <c r="O120" s="454"/>
      <c r="P120" s="454"/>
      <c r="Q120" s="454"/>
      <c r="R120" s="454"/>
      <c r="S120" s="454"/>
      <c r="T120" s="454"/>
      <c r="U120" s="454"/>
      <c r="V120" s="41"/>
      <c r="W120" s="41"/>
      <c r="X120" s="454"/>
      <c r="Y120" s="454"/>
    </row>
    <row r="121" spans="1:25" ht="120" x14ac:dyDescent="0.25">
      <c r="A121" s="564" t="s">
        <v>5040</v>
      </c>
      <c r="B121" s="564"/>
      <c r="C121" s="564"/>
      <c r="D121" s="564"/>
      <c r="E121" s="754" t="s">
        <v>6994</v>
      </c>
      <c r="F121" s="450" t="s">
        <v>276</v>
      </c>
      <c r="G121" s="12" t="s">
        <v>277</v>
      </c>
      <c r="H121" s="12" t="s">
        <v>278</v>
      </c>
      <c r="I121" s="12" t="s">
        <v>5119</v>
      </c>
      <c r="J121" s="455">
        <v>50</v>
      </c>
      <c r="K121" s="418" t="s">
        <v>4065</v>
      </c>
      <c r="L121" s="454"/>
      <c r="M121" s="454"/>
      <c r="N121" s="454"/>
      <c r="O121" s="454"/>
      <c r="P121" s="454"/>
      <c r="Q121" s="454"/>
      <c r="R121" s="454"/>
      <c r="S121" s="454"/>
      <c r="T121" s="454"/>
      <c r="U121" s="454"/>
      <c r="V121" s="41"/>
      <c r="W121" s="41"/>
      <c r="X121" s="454"/>
      <c r="Y121" s="454"/>
    </row>
    <row r="122" spans="1:25" s="52" customFormat="1" ht="69" x14ac:dyDescent="0.25">
      <c r="A122" s="31">
        <v>72</v>
      </c>
      <c r="B122" s="31"/>
      <c r="C122" s="31"/>
      <c r="D122" s="763" t="s">
        <v>6995</v>
      </c>
      <c r="E122" s="763"/>
      <c r="F122" s="517" t="s">
        <v>647</v>
      </c>
      <c r="G122" s="30"/>
      <c r="H122" s="30"/>
      <c r="I122" s="30"/>
      <c r="J122" s="481"/>
      <c r="K122" s="479"/>
      <c r="L122" s="481"/>
      <c r="M122" s="638"/>
      <c r="N122" s="481"/>
      <c r="O122" s="638"/>
      <c r="P122" s="481"/>
      <c r="Q122" s="638"/>
      <c r="R122" s="481"/>
      <c r="S122" s="638"/>
      <c r="T122" s="481"/>
      <c r="U122" s="638"/>
      <c r="V122" s="176" t="e">
        <f>AVERAGE(V123:V127)</f>
        <v>#DIV/0!</v>
      </c>
      <c r="W122" s="43"/>
      <c r="X122" s="481"/>
      <c r="Y122" s="638"/>
    </row>
    <row r="123" spans="1:25" ht="90" x14ac:dyDescent="0.25">
      <c r="A123" s="564" t="s">
        <v>579</v>
      </c>
      <c r="B123" s="564"/>
      <c r="C123" s="564"/>
      <c r="D123" s="564"/>
      <c r="E123" s="754" t="s">
        <v>6991</v>
      </c>
      <c r="F123" s="450" t="s">
        <v>279</v>
      </c>
      <c r="G123" s="12" t="s">
        <v>5041</v>
      </c>
      <c r="H123" s="12" t="s">
        <v>5042</v>
      </c>
      <c r="I123" s="12" t="s">
        <v>5043</v>
      </c>
      <c r="J123" s="484"/>
      <c r="K123" s="453"/>
      <c r="L123" s="455"/>
      <c r="M123" s="454"/>
      <c r="N123" s="455"/>
      <c r="O123" s="454"/>
      <c r="P123" s="455"/>
      <c r="Q123" s="454"/>
      <c r="R123" s="455"/>
      <c r="S123" s="454"/>
      <c r="T123" s="455"/>
      <c r="U123" s="454"/>
      <c r="V123" s="42"/>
      <c r="W123" s="41"/>
      <c r="X123" s="455"/>
      <c r="Y123" s="454"/>
    </row>
    <row r="124" spans="1:25" ht="105" x14ac:dyDescent="0.25">
      <c r="A124" s="564" t="s">
        <v>580</v>
      </c>
      <c r="B124" s="564"/>
      <c r="C124" s="564"/>
      <c r="D124" s="564"/>
      <c r="E124" s="754" t="s">
        <v>6990</v>
      </c>
      <c r="F124" s="450" t="s">
        <v>280</v>
      </c>
      <c r="G124" s="12" t="s">
        <v>281</v>
      </c>
      <c r="H124" s="12" t="s">
        <v>282</v>
      </c>
      <c r="I124" s="12" t="s">
        <v>267</v>
      </c>
      <c r="J124" s="455"/>
      <c r="K124" s="453"/>
      <c r="L124" s="455"/>
      <c r="M124" s="454"/>
      <c r="N124" s="455"/>
      <c r="O124" s="454"/>
      <c r="P124" s="455"/>
      <c r="Q124" s="454"/>
      <c r="R124" s="454"/>
      <c r="S124" s="454"/>
      <c r="T124" s="454"/>
      <c r="U124" s="454"/>
      <c r="V124" s="41"/>
      <c r="W124" s="41"/>
      <c r="X124" s="454"/>
      <c r="Y124" s="454"/>
    </row>
    <row r="125" spans="1:25" ht="45" x14ac:dyDescent="0.25">
      <c r="A125" s="564" t="s">
        <v>581</v>
      </c>
      <c r="B125" s="564"/>
      <c r="C125" s="564"/>
      <c r="D125" s="564"/>
      <c r="E125" s="754" t="s">
        <v>6992</v>
      </c>
      <c r="F125" s="450" t="s">
        <v>283</v>
      </c>
      <c r="G125" s="12" t="s">
        <v>269</v>
      </c>
      <c r="H125" s="12" t="s">
        <v>270</v>
      </c>
      <c r="I125" s="12" t="s">
        <v>271</v>
      </c>
      <c r="J125" s="455"/>
      <c r="K125" s="462"/>
      <c r="L125" s="455"/>
      <c r="M125" s="454"/>
      <c r="N125" s="455"/>
      <c r="O125" s="454"/>
      <c r="P125" s="455"/>
      <c r="Q125" s="454"/>
      <c r="R125" s="455"/>
      <c r="S125" s="454"/>
      <c r="T125" s="455"/>
      <c r="U125" s="454"/>
      <c r="V125" s="41"/>
      <c r="W125" s="41"/>
      <c r="X125" s="454"/>
      <c r="Y125" s="454"/>
    </row>
    <row r="126" spans="1:25" ht="165" x14ac:dyDescent="0.25">
      <c r="A126" s="564" t="s">
        <v>582</v>
      </c>
      <c r="B126" s="564"/>
      <c r="C126" s="564"/>
      <c r="D126" s="564"/>
      <c r="E126" s="754" t="s">
        <v>6993</v>
      </c>
      <c r="F126" s="450" t="s">
        <v>272</v>
      </c>
      <c r="G126" s="12" t="s">
        <v>273</v>
      </c>
      <c r="H126" s="12" t="s">
        <v>274</v>
      </c>
      <c r="I126" s="12" t="s">
        <v>275</v>
      </c>
      <c r="J126" s="455"/>
      <c r="K126" s="465"/>
      <c r="L126" s="455"/>
      <c r="M126" s="454"/>
      <c r="N126" s="455"/>
      <c r="O126" s="454"/>
      <c r="P126" s="455"/>
      <c r="Q126" s="454"/>
      <c r="R126" s="455"/>
      <c r="S126" s="454"/>
      <c r="T126" s="455"/>
      <c r="U126" s="454"/>
      <c r="V126" s="41"/>
      <c r="W126" s="41"/>
      <c r="X126" s="454"/>
      <c r="Y126" s="454"/>
    </row>
    <row r="127" spans="1:25" ht="120" x14ac:dyDescent="0.25">
      <c r="A127" s="564" t="s">
        <v>583</v>
      </c>
      <c r="B127" s="564"/>
      <c r="C127" s="564"/>
      <c r="D127" s="564"/>
      <c r="E127" s="754" t="s">
        <v>6994</v>
      </c>
      <c r="F127" s="450" t="s">
        <v>276</v>
      </c>
      <c r="G127" s="12" t="s">
        <v>277</v>
      </c>
      <c r="H127" s="12" t="s">
        <v>278</v>
      </c>
      <c r="I127" s="12" t="s">
        <v>5119</v>
      </c>
      <c r="J127" s="455"/>
      <c r="K127" s="465"/>
      <c r="L127" s="455"/>
      <c r="M127" s="454"/>
      <c r="N127" s="455"/>
      <c r="O127" s="454"/>
      <c r="P127" s="455"/>
      <c r="Q127" s="454"/>
      <c r="R127" s="455"/>
      <c r="S127" s="454"/>
      <c r="T127" s="455"/>
      <c r="U127" s="454"/>
      <c r="V127" s="41"/>
      <c r="W127" s="41"/>
      <c r="X127" s="454"/>
      <c r="Y127" s="454"/>
    </row>
    <row r="128" spans="1:25" s="52" customFormat="1" ht="51.75" x14ac:dyDescent="0.25">
      <c r="A128" s="31">
        <v>73</v>
      </c>
      <c r="B128" s="31"/>
      <c r="C128" s="31"/>
      <c r="D128" s="763" t="s">
        <v>6996</v>
      </c>
      <c r="E128" s="763"/>
      <c r="F128" s="517" t="s">
        <v>648</v>
      </c>
      <c r="G128" s="30"/>
      <c r="H128" s="30"/>
      <c r="I128" s="30"/>
      <c r="J128" s="481">
        <f>AVERAGE(J129:J133)</f>
        <v>80</v>
      </c>
      <c r="K128" s="479"/>
      <c r="L128" s="481" t="e">
        <f>AVERAGE(L129:L133)</f>
        <v>#DIV/0!</v>
      </c>
      <c r="M128" s="638"/>
      <c r="N128" s="481" t="e">
        <f>AVERAGE(N129:N133)</f>
        <v>#DIV/0!</v>
      </c>
      <c r="O128" s="638"/>
      <c r="P128" s="481" t="e">
        <f>AVERAGE(P129:P133)</f>
        <v>#DIV/0!</v>
      </c>
      <c r="Q128" s="638"/>
      <c r="R128" s="481" t="e">
        <f>AVERAGE(R129:R133)</f>
        <v>#DIV/0!</v>
      </c>
      <c r="S128" s="638"/>
      <c r="T128" s="481" t="e">
        <f>AVERAGE(T129:T133)</f>
        <v>#DIV/0!</v>
      </c>
      <c r="U128" s="638"/>
      <c r="V128" s="176" t="e">
        <f>AVERAGE(V129:V133)</f>
        <v>#DIV/0!</v>
      </c>
      <c r="W128" s="43"/>
      <c r="X128" s="481" t="e">
        <f>AVERAGE(X129:X133)</f>
        <v>#DIV/0!</v>
      </c>
      <c r="Y128" s="638"/>
    </row>
    <row r="129" spans="1:25" ht="45" x14ac:dyDescent="0.25">
      <c r="A129" s="564" t="s">
        <v>584</v>
      </c>
      <c r="B129" s="564"/>
      <c r="C129" s="564"/>
      <c r="D129" s="564"/>
      <c r="E129" s="754" t="s">
        <v>6991</v>
      </c>
      <c r="F129" s="450" t="s">
        <v>284</v>
      </c>
      <c r="G129" s="12" t="s">
        <v>5044</v>
      </c>
      <c r="H129" s="12" t="s">
        <v>5045</v>
      </c>
      <c r="I129" s="12" t="s">
        <v>5046</v>
      </c>
      <c r="J129" s="455">
        <v>100</v>
      </c>
      <c r="K129" s="420" t="s">
        <v>4066</v>
      </c>
      <c r="L129" s="455"/>
      <c r="M129" s="454"/>
      <c r="N129" s="455"/>
      <c r="O129" s="454"/>
      <c r="P129" s="455"/>
      <c r="Q129" s="454"/>
      <c r="R129" s="455"/>
      <c r="S129" s="454"/>
      <c r="T129" s="455"/>
      <c r="U129" s="454"/>
      <c r="V129" s="42"/>
      <c r="W129" s="41"/>
      <c r="X129" s="455"/>
      <c r="Y129" s="454"/>
    </row>
    <row r="130" spans="1:25" ht="105" x14ac:dyDescent="0.25">
      <c r="A130" s="564" t="s">
        <v>585</v>
      </c>
      <c r="B130" s="564"/>
      <c r="C130" s="564"/>
      <c r="D130" s="564"/>
      <c r="E130" s="754" t="s">
        <v>6990</v>
      </c>
      <c r="F130" s="450" t="s">
        <v>287</v>
      </c>
      <c r="G130" s="12" t="s">
        <v>265</v>
      </c>
      <c r="H130" s="12" t="s">
        <v>282</v>
      </c>
      <c r="I130" s="12" t="s">
        <v>288</v>
      </c>
      <c r="J130" s="455">
        <v>100</v>
      </c>
      <c r="K130" s="471"/>
      <c r="L130" s="455"/>
      <c r="M130" s="454"/>
      <c r="N130" s="455"/>
      <c r="O130" s="454"/>
      <c r="P130" s="455"/>
      <c r="Q130" s="454"/>
      <c r="R130" s="455"/>
      <c r="S130" s="454"/>
      <c r="T130" s="455"/>
      <c r="U130" s="454"/>
      <c r="V130" s="42"/>
      <c r="W130" s="41"/>
      <c r="X130" s="455"/>
      <c r="Y130" s="454"/>
    </row>
    <row r="131" spans="1:25" ht="45" x14ac:dyDescent="0.25">
      <c r="A131" s="564" t="s">
        <v>586</v>
      </c>
      <c r="B131" s="564"/>
      <c r="C131" s="564"/>
      <c r="D131" s="564"/>
      <c r="E131" s="754" t="s">
        <v>6992</v>
      </c>
      <c r="F131" s="450" t="s">
        <v>268</v>
      </c>
      <c r="G131" s="12" t="s">
        <v>269</v>
      </c>
      <c r="H131" s="12" t="s">
        <v>270</v>
      </c>
      <c r="I131" s="12" t="s">
        <v>271</v>
      </c>
      <c r="J131" s="455">
        <v>100</v>
      </c>
      <c r="K131" s="471"/>
      <c r="L131" s="455"/>
      <c r="M131" s="454"/>
      <c r="N131" s="455"/>
      <c r="O131" s="454"/>
      <c r="P131" s="455"/>
      <c r="Q131" s="454"/>
      <c r="R131" s="455"/>
      <c r="S131" s="454"/>
      <c r="T131" s="455"/>
      <c r="U131" s="454"/>
      <c r="V131" s="42"/>
      <c r="W131" s="41"/>
      <c r="X131" s="455"/>
      <c r="Y131" s="454"/>
    </row>
    <row r="132" spans="1:25" ht="165" x14ac:dyDescent="0.25">
      <c r="A132" s="564" t="s">
        <v>587</v>
      </c>
      <c r="B132" s="564"/>
      <c r="C132" s="564"/>
      <c r="D132" s="564"/>
      <c r="E132" s="754" t="s">
        <v>6993</v>
      </c>
      <c r="F132" s="450" t="s">
        <v>1569</v>
      </c>
      <c r="G132" s="12" t="s">
        <v>273</v>
      </c>
      <c r="H132" s="12" t="s">
        <v>274</v>
      </c>
      <c r="I132" s="12" t="s">
        <v>275</v>
      </c>
      <c r="J132" s="455">
        <v>50</v>
      </c>
      <c r="K132" s="418" t="s">
        <v>4067</v>
      </c>
      <c r="L132" s="455"/>
      <c r="M132" s="454"/>
      <c r="N132" s="455"/>
      <c r="O132" s="454"/>
      <c r="P132" s="455"/>
      <c r="Q132" s="454"/>
      <c r="R132" s="455"/>
      <c r="S132" s="454"/>
      <c r="T132" s="455"/>
      <c r="U132" s="454"/>
      <c r="V132" s="42"/>
      <c r="W132" s="41"/>
      <c r="X132" s="455"/>
      <c r="Y132" s="454"/>
    </row>
    <row r="133" spans="1:25" ht="127.5" x14ac:dyDescent="0.25">
      <c r="A133" s="564" t="s">
        <v>588</v>
      </c>
      <c r="B133" s="564"/>
      <c r="C133" s="564"/>
      <c r="D133" s="564"/>
      <c r="E133" s="754" t="s">
        <v>6994</v>
      </c>
      <c r="F133" s="450" t="s">
        <v>276</v>
      </c>
      <c r="G133" s="12" t="s">
        <v>277</v>
      </c>
      <c r="H133" s="12" t="s">
        <v>278</v>
      </c>
      <c r="I133" s="12" t="s">
        <v>5119</v>
      </c>
      <c r="J133" s="455">
        <v>50</v>
      </c>
      <c r="K133" s="418" t="s">
        <v>4068</v>
      </c>
      <c r="L133" s="455"/>
      <c r="M133" s="454"/>
      <c r="N133" s="455"/>
      <c r="O133" s="454"/>
      <c r="P133" s="455"/>
      <c r="Q133" s="454"/>
      <c r="R133" s="455"/>
      <c r="S133" s="454"/>
      <c r="T133" s="455"/>
      <c r="U133" s="454"/>
      <c r="V133" s="42"/>
      <c r="W133" s="41"/>
      <c r="X133" s="455"/>
      <c r="Y133" s="454"/>
    </row>
    <row r="134" spans="1:25" s="52" customFormat="1" ht="51.75" x14ac:dyDescent="0.25">
      <c r="A134" s="31">
        <v>74</v>
      </c>
      <c r="B134" s="31"/>
      <c r="C134" s="31"/>
      <c r="D134" s="763" t="s">
        <v>6997</v>
      </c>
      <c r="E134" s="763"/>
      <c r="F134" s="517" t="s">
        <v>649</v>
      </c>
      <c r="G134" s="30"/>
      <c r="H134" s="30"/>
      <c r="I134" s="30"/>
      <c r="J134" s="481"/>
      <c r="K134" s="479"/>
      <c r="L134" s="481"/>
      <c r="M134" s="638"/>
      <c r="N134" s="481"/>
      <c r="O134" s="638"/>
      <c r="P134" s="481"/>
      <c r="Q134" s="638"/>
      <c r="R134" s="481"/>
      <c r="S134" s="638"/>
      <c r="T134" s="481"/>
      <c r="U134" s="638"/>
      <c r="V134" s="176" t="e">
        <f>AVERAGE(V135:V139)</f>
        <v>#DIV/0!</v>
      </c>
      <c r="W134" s="43"/>
      <c r="X134" s="481"/>
      <c r="Y134" s="638"/>
    </row>
    <row r="135" spans="1:25" ht="60" x14ac:dyDescent="0.25">
      <c r="A135" s="564" t="s">
        <v>589</v>
      </c>
      <c r="B135" s="564"/>
      <c r="C135" s="564"/>
      <c r="D135" s="564"/>
      <c r="E135" s="754" t="s">
        <v>6991</v>
      </c>
      <c r="F135" s="450" t="s">
        <v>289</v>
      </c>
      <c r="G135" s="12" t="s">
        <v>285</v>
      </c>
      <c r="H135" s="12" t="s">
        <v>286</v>
      </c>
      <c r="I135" s="12" t="s">
        <v>5047</v>
      </c>
      <c r="J135" s="484"/>
      <c r="K135" s="418"/>
      <c r="L135" s="454"/>
      <c r="M135" s="454"/>
      <c r="N135" s="454"/>
      <c r="O135" s="454"/>
      <c r="P135" s="454"/>
      <c r="Q135" s="454"/>
      <c r="R135" s="454"/>
      <c r="S135" s="454"/>
      <c r="T135" s="454"/>
      <c r="U135" s="454"/>
      <c r="V135" s="40"/>
      <c r="W135" s="297"/>
      <c r="X135" s="462"/>
      <c r="Y135" s="903"/>
    </row>
    <row r="136" spans="1:25" ht="105" x14ac:dyDescent="0.25">
      <c r="A136" s="564" t="s">
        <v>590</v>
      </c>
      <c r="B136" s="564"/>
      <c r="C136" s="564"/>
      <c r="D136" s="564"/>
      <c r="E136" s="754" t="s">
        <v>6990</v>
      </c>
      <c r="F136" s="450" t="s">
        <v>290</v>
      </c>
      <c r="G136" s="12" t="s">
        <v>265</v>
      </c>
      <c r="H136" s="12" t="s">
        <v>291</v>
      </c>
      <c r="I136" s="12" t="s">
        <v>267</v>
      </c>
      <c r="J136" s="455"/>
      <c r="K136" s="935"/>
      <c r="L136" s="454"/>
      <c r="M136" s="454"/>
      <c r="N136" s="454"/>
      <c r="O136" s="454"/>
      <c r="P136" s="454"/>
      <c r="Q136" s="454"/>
      <c r="R136" s="454"/>
      <c r="S136" s="454"/>
      <c r="T136" s="454"/>
      <c r="U136" s="454"/>
      <c r="V136" s="40"/>
      <c r="W136" s="41"/>
      <c r="X136" s="462"/>
      <c r="Y136" s="454"/>
    </row>
    <row r="137" spans="1:25" ht="45" x14ac:dyDescent="0.25">
      <c r="A137" s="564" t="s">
        <v>591</v>
      </c>
      <c r="B137" s="564"/>
      <c r="C137" s="564"/>
      <c r="D137" s="564"/>
      <c r="E137" s="754" t="s">
        <v>6992</v>
      </c>
      <c r="F137" s="450" t="s">
        <v>268</v>
      </c>
      <c r="G137" s="12" t="s">
        <v>269</v>
      </c>
      <c r="H137" s="12" t="s">
        <v>270</v>
      </c>
      <c r="I137" s="12" t="s">
        <v>271</v>
      </c>
      <c r="J137" s="455"/>
      <c r="K137" s="466"/>
      <c r="L137" s="454"/>
      <c r="M137" s="454"/>
      <c r="N137" s="454"/>
      <c r="O137" s="454"/>
      <c r="P137" s="454"/>
      <c r="Q137" s="454"/>
      <c r="R137" s="454"/>
      <c r="S137" s="454"/>
      <c r="T137" s="454"/>
      <c r="U137" s="454"/>
      <c r="V137" s="40"/>
      <c r="W137" s="41"/>
      <c r="X137" s="462"/>
      <c r="Y137" s="454"/>
    </row>
    <row r="138" spans="1:25" ht="165" x14ac:dyDescent="0.25">
      <c r="A138" s="564" t="s">
        <v>592</v>
      </c>
      <c r="B138" s="564"/>
      <c r="C138" s="564"/>
      <c r="D138" s="564"/>
      <c r="E138" s="754" t="s">
        <v>6993</v>
      </c>
      <c r="F138" s="450" t="s">
        <v>272</v>
      </c>
      <c r="G138" s="12" t="s">
        <v>273</v>
      </c>
      <c r="H138" s="12" t="s">
        <v>274</v>
      </c>
      <c r="I138" s="12" t="s">
        <v>275</v>
      </c>
      <c r="J138" s="455"/>
      <c r="K138" s="453"/>
      <c r="L138" s="454"/>
      <c r="M138" s="454"/>
      <c r="N138" s="454"/>
      <c r="O138" s="454"/>
      <c r="P138" s="454"/>
      <c r="Q138" s="454"/>
      <c r="R138" s="454"/>
      <c r="S138" s="454"/>
      <c r="T138" s="454"/>
      <c r="U138" s="454"/>
      <c r="V138" s="40"/>
      <c r="W138" s="41"/>
      <c r="X138" s="462"/>
      <c r="Y138" s="454"/>
    </row>
    <row r="139" spans="1:25" ht="120" x14ac:dyDescent="0.25">
      <c r="A139" s="564" t="s">
        <v>593</v>
      </c>
      <c r="B139" s="564"/>
      <c r="C139" s="564"/>
      <c r="D139" s="564"/>
      <c r="E139" s="754" t="s">
        <v>6994</v>
      </c>
      <c r="F139" s="450" t="s">
        <v>276</v>
      </c>
      <c r="G139" s="12" t="s">
        <v>277</v>
      </c>
      <c r="H139" s="12" t="s">
        <v>278</v>
      </c>
      <c r="I139" s="12" t="s">
        <v>5119</v>
      </c>
      <c r="J139" s="455"/>
      <c r="K139" s="453"/>
      <c r="L139" s="454"/>
      <c r="M139" s="454"/>
      <c r="N139" s="454"/>
      <c r="O139" s="454"/>
      <c r="P139" s="454"/>
      <c r="Q139" s="454"/>
      <c r="R139" s="454"/>
      <c r="S139" s="454"/>
      <c r="T139" s="454"/>
      <c r="U139" s="454"/>
      <c r="V139" s="40"/>
      <c r="W139" s="41"/>
      <c r="X139" s="462"/>
      <c r="Y139" s="454"/>
    </row>
    <row r="140" spans="1:25" s="6" customFormat="1" ht="138" customHeight="1" x14ac:dyDescent="0.25">
      <c r="A140" s="28"/>
      <c r="B140" s="28"/>
      <c r="C140" s="750" t="s">
        <v>594</v>
      </c>
      <c r="D140" s="28"/>
      <c r="E140" s="1023"/>
      <c r="F140" s="762" t="s">
        <v>531</v>
      </c>
      <c r="G140" s="751"/>
      <c r="H140" s="751"/>
      <c r="I140" s="751"/>
      <c r="J140" s="633">
        <f>AVERAGE(J141:J145)</f>
        <v>66.666666666666671</v>
      </c>
      <c r="K140" s="641"/>
      <c r="L140" s="633" t="e">
        <f>AVERAGE(L141:L145)</f>
        <v>#DIV/0!</v>
      </c>
      <c r="M140" s="634"/>
      <c r="N140" s="633" t="e">
        <f>AVERAGE(N141:N145)</f>
        <v>#DIV/0!</v>
      </c>
      <c r="O140" s="634"/>
      <c r="P140" s="633" t="e">
        <f>AVERAGE(P141:P145)</f>
        <v>#DIV/0!</v>
      </c>
      <c r="Q140" s="634"/>
      <c r="R140" s="633" t="e">
        <f>AVERAGE(R141:R145)</f>
        <v>#DIV/0!</v>
      </c>
      <c r="S140" s="634"/>
      <c r="T140" s="633" t="e">
        <f>AVERAGE(T141:T145)</f>
        <v>#DIV/0!</v>
      </c>
      <c r="U140" s="634"/>
      <c r="V140" s="64" t="e">
        <f>AVERAGE(V141:V145)</f>
        <v>#DIV/0!</v>
      </c>
      <c r="W140" s="44"/>
      <c r="X140" s="633" t="e">
        <f>AVERAGE(X141:X145)</f>
        <v>#DIV/0!</v>
      </c>
      <c r="Y140" s="634"/>
    </row>
    <row r="141" spans="1:25" ht="135" x14ac:dyDescent="0.25">
      <c r="A141" s="564">
        <v>75</v>
      </c>
      <c r="B141" s="564"/>
      <c r="C141" s="564"/>
      <c r="D141" s="754" t="s">
        <v>309</v>
      </c>
      <c r="E141" s="754"/>
      <c r="F141" s="450" t="s">
        <v>292</v>
      </c>
      <c r="G141" s="12" t="s">
        <v>51</v>
      </c>
      <c r="H141" s="12" t="s">
        <v>52</v>
      </c>
      <c r="I141" s="12" t="s">
        <v>53</v>
      </c>
      <c r="J141" s="455">
        <v>50</v>
      </c>
      <c r="K141" s="453"/>
      <c r="L141" s="455"/>
      <c r="M141" s="454"/>
      <c r="N141" s="455"/>
      <c r="O141" s="454"/>
      <c r="P141" s="455"/>
      <c r="Q141" s="454"/>
      <c r="R141" s="455"/>
      <c r="S141" s="454"/>
      <c r="T141" s="455"/>
      <c r="U141" s="454"/>
      <c r="V141" s="42"/>
      <c r="W141" s="41"/>
      <c r="X141" s="455"/>
      <c r="Y141" s="454"/>
    </row>
    <row r="142" spans="1:25" ht="180" x14ac:dyDescent="0.25">
      <c r="A142" s="564">
        <v>76</v>
      </c>
      <c r="B142" s="564"/>
      <c r="C142" s="564"/>
      <c r="D142" s="754" t="s">
        <v>310</v>
      </c>
      <c r="E142" s="754"/>
      <c r="F142" s="450" t="s">
        <v>293</v>
      </c>
      <c r="G142" s="12" t="s">
        <v>294</v>
      </c>
      <c r="H142" s="12" t="s">
        <v>295</v>
      </c>
      <c r="I142" s="12" t="s">
        <v>296</v>
      </c>
      <c r="J142" s="455">
        <v>100</v>
      </c>
      <c r="K142" s="453"/>
      <c r="L142" s="455"/>
      <c r="M142" s="454"/>
      <c r="N142" s="455"/>
      <c r="O142" s="454"/>
      <c r="P142" s="455"/>
      <c r="Q142" s="454"/>
      <c r="R142" s="455"/>
      <c r="S142" s="454"/>
      <c r="T142" s="455"/>
      <c r="U142" s="454"/>
      <c r="V142" s="42"/>
      <c r="W142" s="768"/>
      <c r="X142" s="455"/>
      <c r="Y142" s="904"/>
    </row>
    <row r="143" spans="1:25" ht="180" x14ac:dyDescent="0.25">
      <c r="A143" s="564">
        <v>77</v>
      </c>
      <c r="B143" s="564"/>
      <c r="C143" s="564"/>
      <c r="D143" s="754" t="s">
        <v>311</v>
      </c>
      <c r="E143" s="754"/>
      <c r="F143" s="450" t="s">
        <v>297</v>
      </c>
      <c r="G143" s="12" t="s">
        <v>298</v>
      </c>
      <c r="H143" s="12" t="s">
        <v>299</v>
      </c>
      <c r="I143" s="12" t="s">
        <v>296</v>
      </c>
      <c r="J143" s="455"/>
      <c r="K143" s="465"/>
      <c r="L143" s="455"/>
      <c r="M143" s="454"/>
      <c r="N143" s="455"/>
      <c r="O143" s="454"/>
      <c r="P143" s="455"/>
      <c r="Q143" s="454"/>
      <c r="R143" s="455"/>
      <c r="S143" s="454"/>
      <c r="T143" s="455"/>
      <c r="U143" s="454"/>
      <c r="V143" s="42"/>
      <c r="W143" s="41"/>
      <c r="X143" s="455"/>
      <c r="Y143" s="454"/>
    </row>
    <row r="144" spans="1:25" ht="180" x14ac:dyDescent="0.25">
      <c r="A144" s="564">
        <v>78</v>
      </c>
      <c r="B144" s="564"/>
      <c r="C144" s="564"/>
      <c r="D144" s="754" t="s">
        <v>312</v>
      </c>
      <c r="E144" s="754"/>
      <c r="F144" s="450" t="s">
        <v>300</v>
      </c>
      <c r="G144" s="12" t="s">
        <v>301</v>
      </c>
      <c r="H144" s="12" t="s">
        <v>302</v>
      </c>
      <c r="I144" s="12" t="s">
        <v>296</v>
      </c>
      <c r="J144" s="455">
        <v>50</v>
      </c>
      <c r="K144" s="418" t="s">
        <v>4069</v>
      </c>
      <c r="L144" s="455"/>
      <c r="M144" s="454"/>
      <c r="N144" s="455"/>
      <c r="O144" s="454"/>
      <c r="P144" s="455"/>
      <c r="Q144" s="454"/>
      <c r="R144" s="455"/>
      <c r="S144" s="454"/>
      <c r="T144" s="455"/>
      <c r="U144" s="454"/>
      <c r="V144" s="42"/>
      <c r="W144" s="41"/>
      <c r="X144" s="455"/>
      <c r="Y144" s="454"/>
    </row>
    <row r="145" spans="1:25" ht="180" x14ac:dyDescent="0.25">
      <c r="A145" s="564">
        <v>79</v>
      </c>
      <c r="B145" s="564"/>
      <c r="C145" s="564"/>
      <c r="D145" s="754" t="s">
        <v>313</v>
      </c>
      <c r="E145" s="754"/>
      <c r="F145" s="450" t="s">
        <v>303</v>
      </c>
      <c r="G145" s="12" t="s">
        <v>301</v>
      </c>
      <c r="H145" s="12" t="s">
        <v>302</v>
      </c>
      <c r="I145" s="12" t="s">
        <v>296</v>
      </c>
      <c r="J145" s="455"/>
      <c r="K145" s="453"/>
      <c r="L145" s="454"/>
      <c r="M145" s="454"/>
      <c r="N145" s="454"/>
      <c r="O145" s="454"/>
      <c r="P145" s="454"/>
      <c r="Q145" s="454"/>
      <c r="R145" s="454"/>
      <c r="S145" s="454"/>
      <c r="T145" s="454"/>
      <c r="U145" s="454"/>
      <c r="V145" s="41"/>
      <c r="W145" s="41"/>
      <c r="X145" s="454"/>
      <c r="Y145" s="454"/>
    </row>
    <row r="146" spans="1:25" s="26" customFormat="1" ht="60" x14ac:dyDescent="0.25">
      <c r="A146" s="28"/>
      <c r="B146" s="750" t="s">
        <v>595</v>
      </c>
      <c r="C146" s="28"/>
      <c r="D146" s="28"/>
      <c r="E146" s="28"/>
      <c r="F146" s="502" t="s">
        <v>5048</v>
      </c>
      <c r="G146" s="765"/>
      <c r="H146" s="765"/>
      <c r="I146" s="765"/>
      <c r="J146" s="633">
        <f>AVERAGE(J147,J152,J163,J172)</f>
        <v>62.276785714285715</v>
      </c>
      <c r="K146" s="634"/>
      <c r="L146" s="633" t="e">
        <f>AVERAGE(L147,L152,L163,L172)</f>
        <v>#DIV/0!</v>
      </c>
      <c r="M146" s="634"/>
      <c r="N146" s="633" t="e">
        <f>AVERAGE(N147,N152,N163,N172)</f>
        <v>#DIV/0!</v>
      </c>
      <c r="O146" s="634"/>
      <c r="P146" s="633" t="e">
        <f>AVERAGE(P147,P152,P163,P172)</f>
        <v>#DIV/0!</v>
      </c>
      <c r="Q146" s="634"/>
      <c r="R146" s="633" t="e">
        <f>AVERAGE(R147,R152,R163,R172)</f>
        <v>#DIV/0!</v>
      </c>
      <c r="S146" s="634"/>
      <c r="T146" s="633" t="e">
        <f>AVERAGE(T147,T152,T163,T172)</f>
        <v>#DIV/0!</v>
      </c>
      <c r="U146" s="634"/>
      <c r="V146" s="64" t="e">
        <f>AVERAGE(V147,V152,V163,V172)</f>
        <v>#DIV/0!</v>
      </c>
      <c r="W146" s="44"/>
      <c r="X146" s="633" t="e">
        <f>AVERAGE(X147,X152,X163,X172)</f>
        <v>#DIV/0!</v>
      </c>
      <c r="Y146" s="634"/>
    </row>
    <row r="147" spans="1:25" s="26" customFormat="1" ht="45" x14ac:dyDescent="0.25">
      <c r="A147" s="28"/>
      <c r="B147" s="28"/>
      <c r="C147" s="750" t="s">
        <v>596</v>
      </c>
      <c r="D147" s="28"/>
      <c r="E147" s="28"/>
      <c r="F147" s="502" t="s">
        <v>5049</v>
      </c>
      <c r="G147" s="769"/>
      <c r="H147" s="769"/>
      <c r="I147" s="769"/>
      <c r="J147" s="633">
        <f>AVERAGE(J148:J151)</f>
        <v>62.5</v>
      </c>
      <c r="K147" s="634"/>
      <c r="L147" s="633" t="e">
        <f>AVERAGE(L148:L151)</f>
        <v>#DIV/0!</v>
      </c>
      <c r="M147" s="634"/>
      <c r="N147" s="633" t="e">
        <f>AVERAGE(N148:N151)</f>
        <v>#DIV/0!</v>
      </c>
      <c r="O147" s="634"/>
      <c r="P147" s="633" t="e">
        <f>AVERAGE(P148:P151)</f>
        <v>#DIV/0!</v>
      </c>
      <c r="Q147" s="634"/>
      <c r="R147" s="633" t="e">
        <f>AVERAGE(R148:R151)</f>
        <v>#DIV/0!</v>
      </c>
      <c r="S147" s="634"/>
      <c r="T147" s="633" t="e">
        <f>AVERAGE(T148:T151)</f>
        <v>#DIV/0!</v>
      </c>
      <c r="U147" s="634"/>
      <c r="V147" s="64" t="e">
        <f>AVERAGE(V148:V151)</f>
        <v>#DIV/0!</v>
      </c>
      <c r="W147" s="44"/>
      <c r="X147" s="633" t="e">
        <f>AVERAGE(X148:X151)</f>
        <v>#DIV/0!</v>
      </c>
      <c r="Y147" s="634"/>
    </row>
    <row r="148" spans="1:25" ht="25.5" x14ac:dyDescent="0.25">
      <c r="A148" s="564">
        <v>80</v>
      </c>
      <c r="B148" s="564"/>
      <c r="C148" s="564"/>
      <c r="D148" s="754" t="s">
        <v>355</v>
      </c>
      <c r="E148" s="754"/>
      <c r="F148" s="450" t="s">
        <v>314</v>
      </c>
      <c r="G148" s="12" t="s">
        <v>315</v>
      </c>
      <c r="H148" s="12" t="s">
        <v>316</v>
      </c>
      <c r="I148" s="12" t="s">
        <v>317</v>
      </c>
      <c r="J148" s="631">
        <v>100</v>
      </c>
      <c r="K148" s="418" t="s">
        <v>4070</v>
      </c>
      <c r="L148" s="462"/>
      <c r="M148" s="462"/>
      <c r="N148" s="462"/>
      <c r="O148" s="462"/>
      <c r="P148" s="462"/>
      <c r="Q148" s="462"/>
      <c r="R148" s="462"/>
      <c r="S148" s="462"/>
      <c r="T148" s="462"/>
      <c r="U148" s="462"/>
      <c r="V148" s="40"/>
      <c r="W148" s="40"/>
      <c r="X148" s="462"/>
      <c r="Y148" s="462"/>
    </row>
    <row r="149" spans="1:25" ht="102" x14ac:dyDescent="0.25">
      <c r="A149" s="564">
        <v>81</v>
      </c>
      <c r="B149" s="564"/>
      <c r="C149" s="564"/>
      <c r="D149" s="754" t="s">
        <v>356</v>
      </c>
      <c r="E149" s="754"/>
      <c r="F149" s="450" t="s">
        <v>318</v>
      </c>
      <c r="G149" s="12" t="s">
        <v>319</v>
      </c>
      <c r="H149" s="12" t="s">
        <v>320</v>
      </c>
      <c r="I149" s="12" t="s">
        <v>321</v>
      </c>
      <c r="J149" s="631">
        <v>0</v>
      </c>
      <c r="K149" s="418" t="s">
        <v>4071</v>
      </c>
      <c r="L149" s="462"/>
      <c r="M149" s="462"/>
      <c r="N149" s="462"/>
      <c r="O149" s="462"/>
      <c r="P149" s="462"/>
      <c r="Q149" s="462"/>
      <c r="R149" s="462"/>
      <c r="S149" s="462"/>
      <c r="T149" s="462"/>
      <c r="U149" s="462"/>
      <c r="V149" s="40"/>
      <c r="W149" s="40"/>
      <c r="X149" s="462"/>
      <c r="Y149" s="462"/>
    </row>
    <row r="150" spans="1:25" ht="60" x14ac:dyDescent="0.25">
      <c r="A150" s="564">
        <v>82</v>
      </c>
      <c r="B150" s="564"/>
      <c r="C150" s="564"/>
      <c r="D150" s="754" t="s">
        <v>357</v>
      </c>
      <c r="E150" s="754"/>
      <c r="F150" s="450" t="s">
        <v>322</v>
      </c>
      <c r="G150" s="12" t="s">
        <v>323</v>
      </c>
      <c r="H150" s="12" t="s">
        <v>324</v>
      </c>
      <c r="I150" s="12" t="s">
        <v>325</v>
      </c>
      <c r="J150" s="631">
        <v>50</v>
      </c>
      <c r="K150" s="418" t="s">
        <v>4072</v>
      </c>
      <c r="L150" s="462"/>
      <c r="M150" s="462"/>
      <c r="N150" s="462"/>
      <c r="O150" s="462"/>
      <c r="P150" s="462"/>
      <c r="Q150" s="462"/>
      <c r="R150" s="462"/>
      <c r="S150" s="462"/>
      <c r="T150" s="462"/>
      <c r="U150" s="462"/>
      <c r="V150" s="40"/>
      <c r="W150" s="40"/>
      <c r="X150" s="462"/>
      <c r="Y150" s="462"/>
    </row>
    <row r="151" spans="1:25" ht="60" x14ac:dyDescent="0.25">
      <c r="A151" s="564">
        <v>83</v>
      </c>
      <c r="B151" s="564"/>
      <c r="C151" s="564"/>
      <c r="D151" s="754" t="s">
        <v>358</v>
      </c>
      <c r="E151" s="754"/>
      <c r="F151" s="450" t="s">
        <v>326</v>
      </c>
      <c r="G151" s="12" t="s">
        <v>327</v>
      </c>
      <c r="H151" s="12" t="s">
        <v>328</v>
      </c>
      <c r="I151" s="12" t="s">
        <v>329</v>
      </c>
      <c r="J151" s="631">
        <v>100</v>
      </c>
      <c r="K151" s="418" t="s">
        <v>4073</v>
      </c>
      <c r="L151" s="462"/>
      <c r="M151" s="462"/>
      <c r="N151" s="462"/>
      <c r="O151" s="462"/>
      <c r="P151" s="462"/>
      <c r="Q151" s="462"/>
      <c r="R151" s="462"/>
      <c r="S151" s="462"/>
      <c r="T151" s="462"/>
      <c r="U151" s="462"/>
      <c r="V151" s="40"/>
      <c r="W151" s="40"/>
      <c r="X151" s="462"/>
      <c r="Y151" s="462"/>
    </row>
    <row r="152" spans="1:25" s="26" customFormat="1" ht="99.75" customHeight="1" x14ac:dyDescent="0.25">
      <c r="A152" s="28"/>
      <c r="B152" s="28"/>
      <c r="C152" s="750" t="s">
        <v>597</v>
      </c>
      <c r="D152" s="28"/>
      <c r="E152" s="1023"/>
      <c r="F152" s="762" t="s">
        <v>5120</v>
      </c>
      <c r="G152" s="751"/>
      <c r="H152" s="751"/>
      <c r="I152" s="751"/>
      <c r="J152" s="633">
        <f>AVERAGE(J153,J161:J162)</f>
        <v>42.857142857142854</v>
      </c>
      <c r="K152" s="641"/>
      <c r="L152" s="633" t="e">
        <f>AVERAGE(L153,L161:L162)</f>
        <v>#DIV/0!</v>
      </c>
      <c r="M152" s="634"/>
      <c r="N152" s="633" t="e">
        <f>AVERAGE(N153,N161:N162)</f>
        <v>#DIV/0!</v>
      </c>
      <c r="O152" s="634"/>
      <c r="P152" s="633" t="e">
        <f>AVERAGE(P153,P161:P162)</f>
        <v>#DIV/0!</v>
      </c>
      <c r="Q152" s="634"/>
      <c r="R152" s="633" t="e">
        <f>AVERAGE(R153,R161:R162)</f>
        <v>#DIV/0!</v>
      </c>
      <c r="S152" s="634"/>
      <c r="T152" s="633" t="e">
        <f>AVERAGE(T153,T161:T162)</f>
        <v>#DIV/0!</v>
      </c>
      <c r="U152" s="634"/>
      <c r="V152" s="64" t="e">
        <f>AVERAGE(V153,V161:V162)</f>
        <v>#REF!</v>
      </c>
      <c r="W152" s="44"/>
      <c r="X152" s="633" t="e">
        <f>AVERAGE(X153,X161:X162)</f>
        <v>#DIV/0!</v>
      </c>
      <c r="Y152" s="634"/>
    </row>
    <row r="153" spans="1:25" s="52" customFormat="1" ht="99.75" customHeight="1" x14ac:dyDescent="0.25">
      <c r="A153" s="31">
        <v>84</v>
      </c>
      <c r="B153" s="31"/>
      <c r="C153" s="758"/>
      <c r="D153" s="763" t="s">
        <v>7002</v>
      </c>
      <c r="E153" s="763"/>
      <c r="F153" s="764" t="s">
        <v>635</v>
      </c>
      <c r="G153" s="30"/>
      <c r="H153" s="30"/>
      <c r="I153" s="30"/>
      <c r="J153" s="481">
        <f>AVERAGE(J154:J160)</f>
        <v>78.571428571428569</v>
      </c>
      <c r="K153" s="479"/>
      <c r="L153" s="481" t="e">
        <f>AVERAGE(L154:L160)</f>
        <v>#DIV/0!</v>
      </c>
      <c r="M153" s="638"/>
      <c r="N153" s="481" t="e">
        <f>AVERAGE(N154:N160)</f>
        <v>#DIV/0!</v>
      </c>
      <c r="O153" s="638"/>
      <c r="P153" s="481" t="e">
        <f>AVERAGE(P154:P160)</f>
        <v>#DIV/0!</v>
      </c>
      <c r="Q153" s="638"/>
      <c r="R153" s="481" t="e">
        <f>AVERAGE(R154:R160)</f>
        <v>#DIV/0!</v>
      </c>
      <c r="S153" s="638"/>
      <c r="T153" s="481" t="e">
        <f>AVERAGE(T154:T160)</f>
        <v>#DIV/0!</v>
      </c>
      <c r="U153" s="638"/>
      <c r="V153" s="176" t="e">
        <f>AVERAGE(#REF!)</f>
        <v>#REF!</v>
      </c>
      <c r="W153" s="43"/>
      <c r="X153" s="481" t="e">
        <f>AVERAGE(X154:X160)</f>
        <v>#DIV/0!</v>
      </c>
      <c r="Y153" s="638"/>
    </row>
    <row r="154" spans="1:25" ht="135" x14ac:dyDescent="0.25">
      <c r="A154" s="564" t="s">
        <v>5051</v>
      </c>
      <c r="B154" s="564"/>
      <c r="C154" s="564"/>
      <c r="D154" s="564"/>
      <c r="E154" s="754" t="s">
        <v>7009</v>
      </c>
      <c r="F154" s="450" t="s">
        <v>5121</v>
      </c>
      <c r="G154" s="12" t="s">
        <v>91</v>
      </c>
      <c r="H154" s="12" t="s">
        <v>92</v>
      </c>
      <c r="I154" s="12" t="s">
        <v>93</v>
      </c>
      <c r="J154" s="631">
        <v>50</v>
      </c>
      <c r="K154" s="420" t="s">
        <v>4074</v>
      </c>
      <c r="L154" s="462"/>
      <c r="M154" s="462"/>
      <c r="N154" s="462"/>
      <c r="O154" s="462"/>
      <c r="P154" s="462"/>
      <c r="Q154" s="462"/>
      <c r="R154" s="462"/>
      <c r="S154" s="462"/>
      <c r="T154" s="462"/>
      <c r="U154" s="462"/>
      <c r="V154" s="169"/>
      <c r="W154" s="41"/>
      <c r="X154" s="462"/>
      <c r="Y154" s="462"/>
    </row>
    <row r="155" spans="1:25" ht="90" x14ac:dyDescent="0.25">
      <c r="A155" s="564" t="s">
        <v>5052</v>
      </c>
      <c r="B155" s="564"/>
      <c r="C155" s="564"/>
      <c r="D155" s="564"/>
      <c r="E155" s="754" t="s">
        <v>7010</v>
      </c>
      <c r="F155" s="450" t="s">
        <v>5115</v>
      </c>
      <c r="G155" s="12" t="s">
        <v>109</v>
      </c>
      <c r="H155" s="12" t="s">
        <v>94</v>
      </c>
      <c r="I155" s="12" t="s">
        <v>95</v>
      </c>
      <c r="J155" s="631">
        <v>100</v>
      </c>
      <c r="K155" s="480"/>
      <c r="L155" s="462"/>
      <c r="M155" s="462"/>
      <c r="N155" s="462"/>
      <c r="O155" s="462"/>
      <c r="P155" s="462"/>
      <c r="Q155" s="462"/>
      <c r="R155" s="462"/>
      <c r="S155" s="462"/>
      <c r="T155" s="462"/>
      <c r="U155" s="462"/>
      <c r="V155" s="41"/>
      <c r="W155" s="41"/>
      <c r="X155" s="462"/>
      <c r="Y155" s="462"/>
    </row>
    <row r="156" spans="1:25" ht="60" x14ac:dyDescent="0.25">
      <c r="A156" s="564" t="s">
        <v>5053</v>
      </c>
      <c r="B156" s="564"/>
      <c r="C156" s="564"/>
      <c r="D156" s="564"/>
      <c r="E156" s="754" t="s">
        <v>7011</v>
      </c>
      <c r="F156" s="450" t="s">
        <v>5050</v>
      </c>
      <c r="G156" s="12" t="s">
        <v>91</v>
      </c>
      <c r="H156" s="12" t="s">
        <v>98</v>
      </c>
      <c r="I156" s="12" t="s">
        <v>111</v>
      </c>
      <c r="J156" s="484">
        <v>100</v>
      </c>
      <c r="K156" s="528" t="s">
        <v>2428</v>
      </c>
      <c r="L156" s="462"/>
      <c r="M156" s="462"/>
      <c r="N156" s="462"/>
      <c r="O156" s="462"/>
      <c r="P156" s="462"/>
      <c r="Q156" s="462"/>
      <c r="R156" s="462"/>
      <c r="S156" s="462"/>
      <c r="T156" s="462"/>
      <c r="U156" s="462"/>
      <c r="V156" s="169"/>
      <c r="W156" s="41"/>
      <c r="X156" s="462"/>
      <c r="Y156" s="462"/>
    </row>
    <row r="157" spans="1:25" ht="120" x14ac:dyDescent="0.25">
      <c r="A157" s="564" t="s">
        <v>5054</v>
      </c>
      <c r="B157" s="564"/>
      <c r="C157" s="564"/>
      <c r="D157" s="564"/>
      <c r="E157" s="754" t="s">
        <v>6998</v>
      </c>
      <c r="F157" s="450" t="s">
        <v>5116</v>
      </c>
      <c r="G157" s="12" t="s">
        <v>100</v>
      </c>
      <c r="H157" s="12" t="s">
        <v>101</v>
      </c>
      <c r="I157" s="12" t="s">
        <v>102</v>
      </c>
      <c r="J157" s="484">
        <v>100</v>
      </c>
      <c r="K157" s="528" t="s">
        <v>4075</v>
      </c>
      <c r="L157" s="462"/>
      <c r="M157" s="462"/>
      <c r="N157" s="462"/>
      <c r="O157" s="462"/>
      <c r="P157" s="462"/>
      <c r="Q157" s="462"/>
      <c r="R157" s="462"/>
      <c r="S157" s="462"/>
      <c r="T157" s="462"/>
      <c r="U157" s="462"/>
      <c r="V157" s="41"/>
      <c r="W157" s="41"/>
      <c r="X157" s="462"/>
      <c r="Y157" s="462"/>
    </row>
    <row r="158" spans="1:25" ht="75" x14ac:dyDescent="0.25">
      <c r="A158" s="564" t="s">
        <v>5055</v>
      </c>
      <c r="B158" s="564"/>
      <c r="C158" s="564"/>
      <c r="D158" s="564"/>
      <c r="E158" s="754" t="s">
        <v>6999</v>
      </c>
      <c r="F158" s="450" t="s">
        <v>112</v>
      </c>
      <c r="G158" s="12" t="s">
        <v>4881</v>
      </c>
      <c r="H158" s="12" t="s">
        <v>4882</v>
      </c>
      <c r="I158" s="12" t="s">
        <v>4883</v>
      </c>
      <c r="J158" s="484">
        <v>50</v>
      </c>
      <c r="K158" s="528" t="s">
        <v>4112</v>
      </c>
      <c r="L158" s="462"/>
      <c r="M158" s="462"/>
      <c r="N158" s="462"/>
      <c r="O158" s="462"/>
      <c r="P158" s="462"/>
      <c r="Q158" s="462"/>
      <c r="R158" s="462"/>
      <c r="S158" s="462"/>
      <c r="T158" s="462"/>
      <c r="U158" s="462"/>
      <c r="V158" s="40"/>
      <c r="W158" s="40"/>
      <c r="X158" s="462"/>
      <c r="Y158" s="462"/>
    </row>
    <row r="159" spans="1:25" ht="90" x14ac:dyDescent="0.25">
      <c r="A159" s="564" t="s">
        <v>5056</v>
      </c>
      <c r="B159" s="564"/>
      <c r="C159" s="564"/>
      <c r="D159" s="564"/>
      <c r="E159" s="754" t="s">
        <v>7000</v>
      </c>
      <c r="F159" s="450" t="s">
        <v>4884</v>
      </c>
      <c r="G159" s="12" t="s">
        <v>36</v>
      </c>
      <c r="H159" s="12" t="s">
        <v>105</v>
      </c>
      <c r="I159" s="12" t="s">
        <v>106</v>
      </c>
      <c r="J159" s="484">
        <v>100</v>
      </c>
      <c r="K159" s="528" t="s">
        <v>4076</v>
      </c>
      <c r="L159" s="462"/>
      <c r="M159" s="462"/>
      <c r="N159" s="462"/>
      <c r="O159" s="462"/>
      <c r="P159" s="462"/>
      <c r="Q159" s="462"/>
      <c r="R159" s="462"/>
      <c r="S159" s="462"/>
      <c r="T159" s="462"/>
      <c r="U159" s="462"/>
      <c r="V159" s="41"/>
      <c r="W159" s="41"/>
      <c r="X159" s="462"/>
      <c r="Y159" s="462"/>
    </row>
    <row r="160" spans="1:25" ht="45" x14ac:dyDescent="0.25">
      <c r="A160" s="564" t="s">
        <v>5057</v>
      </c>
      <c r="B160" s="564"/>
      <c r="C160" s="564"/>
      <c r="D160" s="564"/>
      <c r="E160" s="754" t="s">
        <v>7001</v>
      </c>
      <c r="F160" s="450" t="s">
        <v>330</v>
      </c>
      <c r="G160" s="12" t="s">
        <v>4885</v>
      </c>
      <c r="H160" s="12" t="s">
        <v>107</v>
      </c>
      <c r="I160" s="12" t="s">
        <v>108</v>
      </c>
      <c r="J160" s="484">
        <v>50</v>
      </c>
      <c r="K160" s="528" t="s">
        <v>5327</v>
      </c>
      <c r="L160" s="462"/>
      <c r="M160" s="462"/>
      <c r="N160" s="462"/>
      <c r="O160" s="462"/>
      <c r="P160" s="462"/>
      <c r="Q160" s="462"/>
      <c r="R160" s="462"/>
      <c r="S160" s="462"/>
      <c r="T160" s="462"/>
      <c r="U160" s="462"/>
      <c r="V160" s="41"/>
      <c r="W160" s="41"/>
      <c r="X160" s="462"/>
      <c r="Y160" s="462"/>
    </row>
    <row r="161" spans="1:25" ht="127.5" x14ac:dyDescent="0.25">
      <c r="A161" s="564">
        <v>85</v>
      </c>
      <c r="B161" s="564"/>
      <c r="C161" s="564"/>
      <c r="D161" s="754" t="s">
        <v>359</v>
      </c>
      <c r="E161" s="754"/>
      <c r="F161" s="450" t="s">
        <v>117</v>
      </c>
      <c r="G161" s="12" t="s">
        <v>118</v>
      </c>
      <c r="H161" s="12" t="s">
        <v>119</v>
      </c>
      <c r="I161" s="12" t="s">
        <v>120</v>
      </c>
      <c r="J161" s="631">
        <v>0</v>
      </c>
      <c r="K161" s="418" t="s">
        <v>4077</v>
      </c>
      <c r="L161" s="462"/>
      <c r="M161" s="462"/>
      <c r="N161" s="462"/>
      <c r="O161" s="462"/>
      <c r="P161" s="462"/>
      <c r="Q161" s="462"/>
      <c r="R161" s="462"/>
      <c r="S161" s="480"/>
      <c r="T161" s="462"/>
      <c r="U161" s="480"/>
      <c r="V161" s="40"/>
      <c r="W161" s="40"/>
      <c r="X161" s="462"/>
      <c r="Y161" s="462"/>
    </row>
    <row r="162" spans="1:25" ht="75" x14ac:dyDescent="0.25">
      <c r="A162" s="564">
        <v>86</v>
      </c>
      <c r="B162" s="564"/>
      <c r="C162" s="564"/>
      <c r="D162" s="754" t="s">
        <v>360</v>
      </c>
      <c r="E162" s="754"/>
      <c r="F162" s="450" t="s">
        <v>125</v>
      </c>
      <c r="G162" s="12" t="s">
        <v>103</v>
      </c>
      <c r="H162" s="12" t="s">
        <v>331</v>
      </c>
      <c r="I162" s="12" t="s">
        <v>127</v>
      </c>
      <c r="J162" s="631">
        <v>50</v>
      </c>
      <c r="K162" s="418" t="s">
        <v>4113</v>
      </c>
      <c r="L162" s="631"/>
      <c r="M162" s="462"/>
      <c r="N162" s="631"/>
      <c r="O162" s="462"/>
      <c r="P162" s="631"/>
      <c r="Q162" s="462"/>
      <c r="R162" s="631"/>
      <c r="S162" s="462"/>
      <c r="T162" s="631"/>
      <c r="U162" s="462"/>
      <c r="V162" s="177"/>
      <c r="W162" s="40"/>
      <c r="X162" s="631"/>
      <c r="Y162" s="462"/>
    </row>
    <row r="163" spans="1:25" s="6" customFormat="1" ht="95.25" customHeight="1" x14ac:dyDescent="0.25">
      <c r="A163" s="28"/>
      <c r="B163" s="28"/>
      <c r="C163" s="750" t="s">
        <v>566</v>
      </c>
      <c r="D163" s="28"/>
      <c r="E163" s="1023"/>
      <c r="F163" s="762" t="s">
        <v>5020</v>
      </c>
      <c r="G163" s="751"/>
      <c r="H163" s="751"/>
      <c r="I163" s="751"/>
      <c r="J163" s="633">
        <f>AVERAGE(J164:J171)</f>
        <v>43.75</v>
      </c>
      <c r="K163" s="641"/>
      <c r="L163" s="633" t="e">
        <f>AVERAGE(L164:L171)</f>
        <v>#DIV/0!</v>
      </c>
      <c r="M163" s="634"/>
      <c r="N163" s="633" t="e">
        <f>AVERAGE(N164:N171)</f>
        <v>#DIV/0!</v>
      </c>
      <c r="O163" s="634"/>
      <c r="P163" s="633" t="e">
        <f>AVERAGE(P164:P171)</f>
        <v>#DIV/0!</v>
      </c>
      <c r="Q163" s="634"/>
      <c r="R163" s="633" t="e">
        <f>AVERAGE(R164:R171)</f>
        <v>#DIV/0!</v>
      </c>
      <c r="S163" s="634"/>
      <c r="T163" s="633" t="e">
        <f>AVERAGE(T164:T171)</f>
        <v>#DIV/0!</v>
      </c>
      <c r="U163" s="634"/>
      <c r="V163" s="64" t="e">
        <f>AVERAGE(V165:V171)</f>
        <v>#DIV/0!</v>
      </c>
      <c r="W163" s="44"/>
      <c r="X163" s="633" t="e">
        <f>AVERAGE(X164:X171)</f>
        <v>#DIV/0!</v>
      </c>
      <c r="Y163" s="634"/>
    </row>
    <row r="164" spans="1:25" ht="60" x14ac:dyDescent="0.25">
      <c r="A164" s="564">
        <v>87</v>
      </c>
      <c r="B164" s="564"/>
      <c r="C164" s="564"/>
      <c r="D164" s="754" t="s">
        <v>128</v>
      </c>
      <c r="E164" s="754"/>
      <c r="F164" s="450" t="s">
        <v>121</v>
      </c>
      <c r="G164" s="12" t="s">
        <v>122</v>
      </c>
      <c r="H164" s="12" t="s">
        <v>123</v>
      </c>
      <c r="I164" s="12" t="s">
        <v>124</v>
      </c>
      <c r="J164" s="631">
        <v>0</v>
      </c>
      <c r="K164" s="418" t="s">
        <v>4078</v>
      </c>
      <c r="L164" s="631"/>
      <c r="M164" s="462"/>
      <c r="N164" s="631"/>
      <c r="O164" s="462"/>
      <c r="P164" s="631"/>
      <c r="Q164" s="462"/>
      <c r="R164" s="631"/>
      <c r="S164" s="480"/>
      <c r="T164" s="631"/>
      <c r="U164" s="480"/>
      <c r="V164" s="177"/>
      <c r="W164" s="40"/>
      <c r="X164" s="631"/>
      <c r="Y164" s="462"/>
    </row>
    <row r="165" spans="1:25" ht="34.5" x14ac:dyDescent="0.25">
      <c r="A165" s="564">
        <v>88</v>
      </c>
      <c r="B165" s="564"/>
      <c r="C165" s="564"/>
      <c r="D165" s="754" t="s">
        <v>361</v>
      </c>
      <c r="E165" s="754"/>
      <c r="F165" s="450" t="s">
        <v>132</v>
      </c>
      <c r="G165" s="12" t="s">
        <v>317</v>
      </c>
      <c r="H165" s="12" t="s">
        <v>316</v>
      </c>
      <c r="I165" s="12" t="s">
        <v>315</v>
      </c>
      <c r="J165" s="462">
        <v>100</v>
      </c>
      <c r="K165" s="418" t="s">
        <v>4079</v>
      </c>
      <c r="L165" s="462"/>
      <c r="M165" s="462"/>
      <c r="N165" s="462"/>
      <c r="O165" s="462"/>
      <c r="P165" s="462"/>
      <c r="Q165" s="462"/>
      <c r="R165" s="462"/>
      <c r="S165" s="462"/>
      <c r="T165" s="462"/>
      <c r="U165" s="462"/>
      <c r="V165" s="40"/>
      <c r="W165" s="40"/>
      <c r="X165" s="462"/>
      <c r="Y165" s="462"/>
    </row>
    <row r="166" spans="1:25" ht="45" x14ac:dyDescent="0.25">
      <c r="A166" s="564">
        <v>89</v>
      </c>
      <c r="B166" s="564"/>
      <c r="C166" s="564"/>
      <c r="D166" s="754" t="s">
        <v>332</v>
      </c>
      <c r="E166" s="754"/>
      <c r="F166" s="450" t="s">
        <v>332</v>
      </c>
      <c r="G166" s="12" t="s">
        <v>333</v>
      </c>
      <c r="H166" s="12" t="s">
        <v>334</v>
      </c>
      <c r="I166" s="12" t="s">
        <v>335</v>
      </c>
      <c r="J166" s="462">
        <v>100</v>
      </c>
      <c r="K166" s="418" t="s">
        <v>4079</v>
      </c>
      <c r="L166" s="462"/>
      <c r="M166" s="462"/>
      <c r="N166" s="462"/>
      <c r="O166" s="462"/>
      <c r="P166" s="462"/>
      <c r="Q166" s="462"/>
      <c r="R166" s="462"/>
      <c r="S166" s="471"/>
      <c r="T166" s="462"/>
      <c r="U166" s="471"/>
      <c r="V166" s="40"/>
      <c r="W166" s="47"/>
      <c r="X166" s="462"/>
      <c r="Y166" s="472"/>
    </row>
    <row r="167" spans="1:25" ht="75" x14ac:dyDescent="0.25">
      <c r="A167" s="564">
        <v>90</v>
      </c>
      <c r="B167" s="564"/>
      <c r="C167" s="564"/>
      <c r="D167" s="754" t="s">
        <v>362</v>
      </c>
      <c r="E167" s="754"/>
      <c r="F167" s="450" t="s">
        <v>7195</v>
      </c>
      <c r="G167" s="12" t="s">
        <v>336</v>
      </c>
      <c r="H167" s="12" t="s">
        <v>5138</v>
      </c>
      <c r="I167" s="12" t="s">
        <v>5137</v>
      </c>
      <c r="J167" s="462">
        <v>50</v>
      </c>
      <c r="K167" s="418" t="s">
        <v>4080</v>
      </c>
      <c r="L167" s="462"/>
      <c r="M167" s="462"/>
      <c r="N167" s="462"/>
      <c r="O167" s="462"/>
      <c r="P167" s="462"/>
      <c r="Q167" s="462"/>
      <c r="R167" s="462"/>
      <c r="S167" s="480"/>
      <c r="T167" s="462"/>
      <c r="U167" s="480"/>
      <c r="V167" s="40"/>
      <c r="W167" s="40"/>
      <c r="X167" s="462"/>
      <c r="Y167" s="462"/>
    </row>
    <row r="168" spans="1:25" ht="165" x14ac:dyDescent="0.25">
      <c r="A168" s="564">
        <v>91</v>
      </c>
      <c r="B168" s="564"/>
      <c r="C168" s="564"/>
      <c r="D168" s="754" t="s">
        <v>148</v>
      </c>
      <c r="E168" s="754"/>
      <c r="F168" s="450" t="s">
        <v>337</v>
      </c>
      <c r="G168" s="12" t="s">
        <v>338</v>
      </c>
      <c r="H168" s="12" t="s">
        <v>339</v>
      </c>
      <c r="I168" s="12" t="s">
        <v>340</v>
      </c>
      <c r="J168" s="462">
        <v>0</v>
      </c>
      <c r="K168" s="418" t="s">
        <v>4042</v>
      </c>
      <c r="L168" s="462"/>
      <c r="M168" s="462"/>
      <c r="N168" s="462"/>
      <c r="O168" s="462"/>
      <c r="P168" s="462"/>
      <c r="Q168" s="462"/>
      <c r="R168" s="462"/>
      <c r="S168" s="462"/>
      <c r="T168" s="462"/>
      <c r="U168" s="462"/>
      <c r="V168" s="40"/>
      <c r="W168" s="40"/>
      <c r="X168" s="462"/>
      <c r="Y168" s="462"/>
    </row>
    <row r="169" spans="1:25" ht="195" x14ac:dyDescent="0.25">
      <c r="A169" s="564">
        <v>92</v>
      </c>
      <c r="B169" s="564"/>
      <c r="C169" s="564"/>
      <c r="D169" s="754" t="s">
        <v>363</v>
      </c>
      <c r="E169" s="754"/>
      <c r="F169" s="450" t="s">
        <v>341</v>
      </c>
      <c r="G169" s="12" t="s">
        <v>342</v>
      </c>
      <c r="H169" s="12" t="s">
        <v>343</v>
      </c>
      <c r="I169" s="12" t="s">
        <v>344</v>
      </c>
      <c r="J169" s="462">
        <v>0</v>
      </c>
      <c r="K169" s="418" t="s">
        <v>4081</v>
      </c>
      <c r="L169" s="462"/>
      <c r="M169" s="462"/>
      <c r="N169" s="462"/>
      <c r="O169" s="462"/>
      <c r="P169" s="462"/>
      <c r="Q169" s="462"/>
      <c r="R169" s="462"/>
      <c r="S169" s="462"/>
      <c r="T169" s="462"/>
      <c r="U169" s="462"/>
      <c r="V169" s="40"/>
      <c r="W169" s="40"/>
      <c r="X169" s="462"/>
      <c r="Y169" s="462"/>
    </row>
    <row r="170" spans="1:25" ht="120" x14ac:dyDescent="0.25">
      <c r="A170" s="564">
        <v>93</v>
      </c>
      <c r="B170" s="564"/>
      <c r="C170" s="564"/>
      <c r="D170" s="754" t="s">
        <v>364</v>
      </c>
      <c r="E170" s="754"/>
      <c r="F170" s="450" t="s">
        <v>345</v>
      </c>
      <c r="G170" s="12" t="s">
        <v>346</v>
      </c>
      <c r="H170" s="12" t="s">
        <v>347</v>
      </c>
      <c r="I170" s="12" t="s">
        <v>348</v>
      </c>
      <c r="J170" s="462">
        <v>50</v>
      </c>
      <c r="K170" s="418" t="s">
        <v>4082</v>
      </c>
      <c r="L170" s="462"/>
      <c r="M170" s="462"/>
      <c r="N170" s="462"/>
      <c r="O170" s="462"/>
      <c r="P170" s="462"/>
      <c r="Q170" s="462"/>
      <c r="R170" s="462"/>
      <c r="S170" s="462"/>
      <c r="T170" s="462"/>
      <c r="U170" s="462"/>
      <c r="V170" s="40"/>
      <c r="W170" s="40"/>
      <c r="X170" s="462"/>
      <c r="Y170" s="480"/>
    </row>
    <row r="171" spans="1:25" ht="180" x14ac:dyDescent="0.25">
      <c r="A171" s="564">
        <v>94</v>
      </c>
      <c r="B171" s="564"/>
      <c r="C171" s="564"/>
      <c r="D171" s="754" t="s">
        <v>150</v>
      </c>
      <c r="E171" s="754"/>
      <c r="F171" s="450" t="s">
        <v>349</v>
      </c>
      <c r="G171" s="12" t="s">
        <v>145</v>
      </c>
      <c r="H171" s="12" t="s">
        <v>146</v>
      </c>
      <c r="I171" s="12" t="s">
        <v>147</v>
      </c>
      <c r="J171" s="462">
        <v>50</v>
      </c>
      <c r="K171" s="420" t="s">
        <v>4044</v>
      </c>
      <c r="L171" s="462"/>
      <c r="M171" s="462"/>
      <c r="N171" s="462"/>
      <c r="O171" s="462"/>
      <c r="P171" s="462"/>
      <c r="Q171" s="462"/>
      <c r="R171" s="462"/>
      <c r="S171" s="462"/>
      <c r="T171" s="462"/>
      <c r="U171" s="462"/>
      <c r="V171" s="40"/>
      <c r="W171" s="40"/>
      <c r="X171" s="462"/>
      <c r="Y171" s="462"/>
    </row>
    <row r="172" spans="1:25" s="26" customFormat="1" ht="90" customHeight="1" x14ac:dyDescent="0.25">
      <c r="A172" s="28"/>
      <c r="B172" s="28"/>
      <c r="C172" s="750" t="s">
        <v>598</v>
      </c>
      <c r="D172" s="28"/>
      <c r="E172" s="1023"/>
      <c r="F172" s="762" t="s">
        <v>5058</v>
      </c>
      <c r="G172" s="751"/>
      <c r="H172" s="751"/>
      <c r="I172" s="751"/>
      <c r="J172" s="633">
        <f>AVERAGE(J173:J175)</f>
        <v>100</v>
      </c>
      <c r="K172" s="641"/>
      <c r="L172" s="633" t="e">
        <f>AVERAGE(L173:L175)</f>
        <v>#DIV/0!</v>
      </c>
      <c r="M172" s="634"/>
      <c r="N172" s="633" t="e">
        <f>AVERAGE(N173:N175)</f>
        <v>#DIV/0!</v>
      </c>
      <c r="O172" s="634"/>
      <c r="P172" s="633" t="e">
        <f>AVERAGE(P173:P175)</f>
        <v>#DIV/0!</v>
      </c>
      <c r="Q172" s="634"/>
      <c r="R172" s="633" t="e">
        <f>AVERAGE(R173:R175)</f>
        <v>#DIV/0!</v>
      </c>
      <c r="S172" s="634"/>
      <c r="T172" s="633" t="e">
        <f>AVERAGE(T173:T175)</f>
        <v>#DIV/0!</v>
      </c>
      <c r="U172" s="634"/>
      <c r="V172" s="64" t="e">
        <f>AVERAGE(V173:V175)</f>
        <v>#DIV/0!</v>
      </c>
      <c r="W172" s="44"/>
      <c r="X172" s="633" t="e">
        <f>AVERAGE(X173:X175)</f>
        <v>#DIV/0!</v>
      </c>
      <c r="Y172" s="634"/>
    </row>
    <row r="173" spans="1:25" ht="75" x14ac:dyDescent="0.25">
      <c r="A173" s="564">
        <v>95</v>
      </c>
      <c r="B173" s="564"/>
      <c r="C173" s="564"/>
      <c r="D173" s="754" t="s">
        <v>365</v>
      </c>
      <c r="E173" s="754"/>
      <c r="F173" s="450" t="s">
        <v>350</v>
      </c>
      <c r="G173" s="12" t="s">
        <v>351</v>
      </c>
      <c r="H173" s="12" t="s">
        <v>352</v>
      </c>
      <c r="I173" s="12" t="s">
        <v>353</v>
      </c>
      <c r="J173" s="455">
        <v>100</v>
      </c>
      <c r="K173" s="453"/>
      <c r="L173" s="454"/>
      <c r="M173" s="454"/>
      <c r="N173" s="454"/>
      <c r="O173" s="454"/>
      <c r="P173" s="454"/>
      <c r="Q173" s="454"/>
      <c r="R173" s="454"/>
      <c r="S173" s="454"/>
      <c r="T173" s="454"/>
      <c r="U173" s="454"/>
      <c r="V173" s="41"/>
      <c r="W173" s="41"/>
      <c r="X173" s="454"/>
      <c r="Y173" s="454"/>
    </row>
    <row r="174" spans="1:25" ht="204" x14ac:dyDescent="0.25">
      <c r="A174" s="564">
        <v>96</v>
      </c>
      <c r="B174" s="564"/>
      <c r="C174" s="564"/>
      <c r="D174" s="754" t="s">
        <v>366</v>
      </c>
      <c r="E174" s="754"/>
      <c r="F174" s="450" t="s">
        <v>160</v>
      </c>
      <c r="G174" s="12" t="s">
        <v>58</v>
      </c>
      <c r="H174" s="12" t="s">
        <v>354</v>
      </c>
      <c r="I174" s="12" t="s">
        <v>353</v>
      </c>
      <c r="J174" s="455">
        <v>100</v>
      </c>
      <c r="K174" s="418" t="s">
        <v>4083</v>
      </c>
      <c r="L174" s="454"/>
      <c r="M174" s="454"/>
      <c r="N174" s="454"/>
      <c r="O174" s="454"/>
      <c r="P174" s="454"/>
      <c r="Q174" s="454"/>
      <c r="R174" s="454"/>
      <c r="S174" s="454"/>
      <c r="T174" s="454"/>
      <c r="U174" s="454"/>
      <c r="V174" s="41"/>
      <c r="W174" s="41"/>
      <c r="X174" s="454"/>
      <c r="Y174" s="454"/>
    </row>
    <row r="175" spans="1:25" ht="45" x14ac:dyDescent="0.25">
      <c r="A175" s="564">
        <v>97</v>
      </c>
      <c r="B175" s="564"/>
      <c r="C175" s="564"/>
      <c r="D175" s="754" t="s">
        <v>66</v>
      </c>
      <c r="E175" s="754"/>
      <c r="F175" s="450" t="s">
        <v>161</v>
      </c>
      <c r="G175" s="12" t="s">
        <v>58</v>
      </c>
      <c r="H175" s="12" t="s">
        <v>354</v>
      </c>
      <c r="I175" s="12" t="s">
        <v>353</v>
      </c>
      <c r="J175" s="455">
        <v>100</v>
      </c>
      <c r="K175" s="480"/>
      <c r="L175" s="454"/>
      <c r="M175" s="454"/>
      <c r="N175" s="454"/>
      <c r="O175" s="454"/>
      <c r="P175" s="454"/>
      <c r="Q175" s="454"/>
      <c r="R175" s="454"/>
      <c r="S175" s="454"/>
      <c r="T175" s="454"/>
      <c r="U175" s="454"/>
      <c r="V175" s="41"/>
      <c r="W175" s="41"/>
      <c r="X175" s="454"/>
      <c r="Y175" s="454"/>
    </row>
    <row r="176" spans="1:25" s="26" customFormat="1" ht="130.5" customHeight="1" x14ac:dyDescent="0.25">
      <c r="A176" s="28"/>
      <c r="B176" s="750" t="s">
        <v>599</v>
      </c>
      <c r="C176" s="28"/>
      <c r="D176" s="28"/>
      <c r="E176" s="28"/>
      <c r="F176" s="502" t="s">
        <v>367</v>
      </c>
      <c r="G176" s="28"/>
      <c r="H176" s="28"/>
      <c r="I176" s="28"/>
      <c r="J176" s="633">
        <f>AVERAGE(J177,J186,J203,J212)</f>
        <v>52.5</v>
      </c>
      <c r="K176" s="936"/>
      <c r="L176" s="633" t="e">
        <f>AVERAGE(L177,L186,L203,L212)</f>
        <v>#DIV/0!</v>
      </c>
      <c r="M176" s="634"/>
      <c r="N176" s="633" t="e">
        <f>AVERAGE(N177,N186,N203,N212)</f>
        <v>#DIV/0!</v>
      </c>
      <c r="O176" s="634"/>
      <c r="P176" s="633" t="e">
        <f>AVERAGE(P177,P186,P203,P212)</f>
        <v>#DIV/0!</v>
      </c>
      <c r="Q176" s="634"/>
      <c r="R176" s="633" t="e">
        <f>AVERAGE(R177,R186,R203,R212)</f>
        <v>#DIV/0!</v>
      </c>
      <c r="S176" s="634"/>
      <c r="T176" s="633" t="e">
        <f>AVERAGE(T177,T186,T203,T212)</f>
        <v>#DIV/0!</v>
      </c>
      <c r="U176" s="634"/>
      <c r="V176" s="64" t="e">
        <f>AVERAGE(V177,V186,V203,V212)</f>
        <v>#DIV/0!</v>
      </c>
      <c r="W176" s="44"/>
      <c r="X176" s="633" t="e">
        <f>AVERAGE(X177,X186,X203,X212)</f>
        <v>#DIV/0!</v>
      </c>
      <c r="Y176" s="634"/>
    </row>
    <row r="177" spans="1:25" s="26" customFormat="1" ht="60" x14ac:dyDescent="0.25">
      <c r="A177" s="28"/>
      <c r="B177" s="28"/>
      <c r="C177" s="750" t="s">
        <v>600</v>
      </c>
      <c r="D177" s="28"/>
      <c r="E177" s="28"/>
      <c r="F177" s="502" t="s">
        <v>532</v>
      </c>
      <c r="G177" s="28"/>
      <c r="H177" s="28"/>
      <c r="I177" s="28"/>
      <c r="J177" s="633">
        <f>AVERAGE(J178:J181,J184,J185)</f>
        <v>58.333333333333336</v>
      </c>
      <c r="K177" s="634"/>
      <c r="L177" s="633" t="e">
        <f>AVERAGE(L178:L181,L184,L185)</f>
        <v>#DIV/0!</v>
      </c>
      <c r="M177" s="634"/>
      <c r="N177" s="633" t="e">
        <f>AVERAGE(N178:N181,N184,N185)</f>
        <v>#DIV/0!</v>
      </c>
      <c r="O177" s="634"/>
      <c r="P177" s="633" t="e">
        <f>AVERAGE(P178:P181,P184,P185)</f>
        <v>#DIV/0!</v>
      </c>
      <c r="Q177" s="634"/>
      <c r="R177" s="633" t="e">
        <f>AVERAGE(R178:R181,R184,R185)</f>
        <v>#DIV/0!</v>
      </c>
      <c r="S177" s="634"/>
      <c r="T177" s="633" t="e">
        <f>AVERAGE(T178:T181,T184,T185)</f>
        <v>#DIV/0!</v>
      </c>
      <c r="U177" s="634"/>
      <c r="V177" s="64" t="e">
        <f>AVERAGE(V178:V181,V184,V185)</f>
        <v>#DIV/0!</v>
      </c>
      <c r="W177" s="44"/>
      <c r="X177" s="633" t="e">
        <f>AVERAGE(X178:X181,X184,X185)</f>
        <v>#DIV/0!</v>
      </c>
      <c r="Y177" s="634"/>
    </row>
    <row r="178" spans="1:25" ht="165" x14ac:dyDescent="0.25">
      <c r="A178" s="564">
        <v>98</v>
      </c>
      <c r="B178" s="564"/>
      <c r="C178" s="564"/>
      <c r="D178" s="754" t="s">
        <v>67</v>
      </c>
      <c r="E178" s="754"/>
      <c r="F178" s="450" t="s">
        <v>5059</v>
      </c>
      <c r="G178" s="12" t="s">
        <v>368</v>
      </c>
      <c r="H178" s="12" t="s">
        <v>369</v>
      </c>
      <c r="I178" s="12" t="s">
        <v>370</v>
      </c>
      <c r="J178" s="455">
        <v>50</v>
      </c>
      <c r="K178" s="418" t="s">
        <v>4084</v>
      </c>
      <c r="L178" s="454"/>
      <c r="M178" s="453"/>
      <c r="N178" s="454"/>
      <c r="O178" s="454"/>
      <c r="P178" s="454"/>
      <c r="Q178" s="454"/>
      <c r="R178" s="454"/>
      <c r="S178" s="453"/>
      <c r="T178" s="454"/>
      <c r="U178" s="453"/>
      <c r="V178" s="41"/>
      <c r="W178" s="165"/>
      <c r="X178" s="454"/>
      <c r="Y178" s="465"/>
    </row>
    <row r="179" spans="1:25" ht="60" x14ac:dyDescent="0.25">
      <c r="A179" s="564">
        <v>99</v>
      </c>
      <c r="B179" s="564"/>
      <c r="C179" s="564"/>
      <c r="D179" s="754" t="s">
        <v>72</v>
      </c>
      <c r="E179" s="754"/>
      <c r="F179" s="450" t="s">
        <v>4988</v>
      </c>
      <c r="G179" s="12" t="s">
        <v>371</v>
      </c>
      <c r="H179" s="12" t="s">
        <v>4986</v>
      </c>
      <c r="I179" s="12" t="s">
        <v>372</v>
      </c>
      <c r="J179" s="455">
        <v>50</v>
      </c>
      <c r="K179" s="418" t="s">
        <v>4085</v>
      </c>
      <c r="L179" s="454"/>
      <c r="M179" s="467"/>
      <c r="N179" s="454"/>
      <c r="O179" s="454"/>
      <c r="P179" s="454"/>
      <c r="Q179" s="454"/>
      <c r="R179" s="454"/>
      <c r="S179" s="454"/>
      <c r="T179" s="454"/>
      <c r="U179" s="454"/>
      <c r="V179" s="41"/>
      <c r="W179" s="41"/>
      <c r="X179" s="454"/>
      <c r="Y179" s="454"/>
    </row>
    <row r="180" spans="1:25" ht="120" x14ac:dyDescent="0.25">
      <c r="A180" s="564">
        <v>100</v>
      </c>
      <c r="B180" s="564"/>
      <c r="C180" s="564"/>
      <c r="D180" s="754" t="s">
        <v>358</v>
      </c>
      <c r="E180" s="754"/>
      <c r="F180" s="450" t="s">
        <v>373</v>
      </c>
      <c r="G180" s="12" t="s">
        <v>327</v>
      </c>
      <c r="H180" s="12" t="s">
        <v>374</v>
      </c>
      <c r="I180" s="12" t="s">
        <v>375</v>
      </c>
      <c r="J180" s="455">
        <v>100</v>
      </c>
      <c r="K180" s="418" t="s">
        <v>4086</v>
      </c>
      <c r="L180" s="454"/>
      <c r="M180" s="454"/>
      <c r="N180" s="454"/>
      <c r="O180" s="454"/>
      <c r="P180" s="454"/>
      <c r="Q180" s="454"/>
      <c r="R180" s="454"/>
      <c r="S180" s="454"/>
      <c r="T180" s="454"/>
      <c r="U180" s="454"/>
      <c r="V180" s="41"/>
      <c r="W180" s="41"/>
      <c r="X180" s="454"/>
      <c r="Y180" s="454"/>
    </row>
    <row r="181" spans="1:25" s="52" customFormat="1" ht="51.75" x14ac:dyDescent="0.25">
      <c r="A181" s="31">
        <v>101</v>
      </c>
      <c r="B181" s="31"/>
      <c r="C181" s="31"/>
      <c r="D181" s="756" t="s">
        <v>650</v>
      </c>
      <c r="E181" s="756"/>
      <c r="F181" s="517" t="s">
        <v>650</v>
      </c>
      <c r="G181" s="30"/>
      <c r="H181" s="30"/>
      <c r="I181" s="30"/>
      <c r="J181" s="481">
        <f>AVERAGE(J182:J183)</f>
        <v>50</v>
      </c>
      <c r="K181" s="479"/>
      <c r="L181" s="481" t="e">
        <f>AVERAGE(L182:L183)</f>
        <v>#DIV/0!</v>
      </c>
      <c r="M181" s="638"/>
      <c r="N181" s="481" t="e">
        <f>AVERAGE(N182:N183)</f>
        <v>#DIV/0!</v>
      </c>
      <c r="O181" s="638"/>
      <c r="P181" s="481" t="e">
        <f>AVERAGE(P182:P183)</f>
        <v>#DIV/0!</v>
      </c>
      <c r="Q181" s="638"/>
      <c r="R181" s="481" t="e">
        <f>AVERAGE(R182:R183)</f>
        <v>#DIV/0!</v>
      </c>
      <c r="S181" s="638"/>
      <c r="T181" s="481" t="e">
        <f>AVERAGE(T182:T183)</f>
        <v>#DIV/0!</v>
      </c>
      <c r="U181" s="638"/>
      <c r="V181" s="176" t="e">
        <f>AVERAGE(V182:V183)</f>
        <v>#DIV/0!</v>
      </c>
      <c r="W181" s="43"/>
      <c r="X181" s="481" t="e">
        <f>AVERAGE(X182:X183)</f>
        <v>#DIV/0!</v>
      </c>
      <c r="Y181" s="638"/>
    </row>
    <row r="182" spans="1:25" ht="300" x14ac:dyDescent="0.25">
      <c r="A182" s="564" t="s">
        <v>5060</v>
      </c>
      <c r="B182" s="564"/>
      <c r="C182" s="564"/>
      <c r="D182" s="564"/>
      <c r="E182" s="754" t="s">
        <v>7012</v>
      </c>
      <c r="F182" s="450" t="s">
        <v>376</v>
      </c>
      <c r="G182" s="12" t="s">
        <v>377</v>
      </c>
      <c r="H182" s="12" t="s">
        <v>378</v>
      </c>
      <c r="I182" s="12" t="s">
        <v>38</v>
      </c>
      <c r="J182" s="455">
        <v>50</v>
      </c>
      <c r="K182" s="418" t="s">
        <v>4087</v>
      </c>
      <c r="L182" s="455"/>
      <c r="M182" s="454"/>
      <c r="N182" s="455"/>
      <c r="O182" s="454"/>
      <c r="P182" s="455"/>
      <c r="Q182" s="454"/>
      <c r="R182" s="455"/>
      <c r="S182" s="454"/>
      <c r="T182" s="455"/>
      <c r="U182" s="454"/>
      <c r="V182" s="41"/>
      <c r="W182" s="41"/>
      <c r="X182" s="454"/>
      <c r="Y182" s="454"/>
    </row>
    <row r="183" spans="1:25" ht="45" x14ac:dyDescent="0.25">
      <c r="A183" s="564" t="s">
        <v>5061</v>
      </c>
      <c r="B183" s="564"/>
      <c r="C183" s="564"/>
      <c r="D183" s="564"/>
      <c r="E183" s="754" t="s">
        <v>7013</v>
      </c>
      <c r="F183" s="450" t="s">
        <v>379</v>
      </c>
      <c r="G183" s="12" t="s">
        <v>380</v>
      </c>
      <c r="H183" s="12" t="s">
        <v>381</v>
      </c>
      <c r="I183" s="12" t="s">
        <v>382</v>
      </c>
      <c r="J183" s="455">
        <v>50</v>
      </c>
      <c r="K183" s="418" t="s">
        <v>4088</v>
      </c>
      <c r="L183" s="454"/>
      <c r="M183" s="454"/>
      <c r="N183" s="454"/>
      <c r="O183" s="454"/>
      <c r="P183" s="454"/>
      <c r="Q183" s="454"/>
      <c r="R183" s="454"/>
      <c r="S183" s="454"/>
      <c r="T183" s="454"/>
      <c r="U183" s="454"/>
      <c r="V183" s="41"/>
      <c r="W183" s="41"/>
      <c r="X183" s="454"/>
      <c r="Y183" s="453"/>
    </row>
    <row r="184" spans="1:25" ht="114.75" x14ac:dyDescent="0.25">
      <c r="A184" s="564">
        <v>102</v>
      </c>
      <c r="B184" s="564"/>
      <c r="C184" s="564"/>
      <c r="D184" s="754" t="s">
        <v>429</v>
      </c>
      <c r="E184" s="754"/>
      <c r="F184" s="450" t="s">
        <v>383</v>
      </c>
      <c r="G184" s="12" t="s">
        <v>384</v>
      </c>
      <c r="H184" s="12" t="s">
        <v>385</v>
      </c>
      <c r="I184" s="12" t="s">
        <v>5122</v>
      </c>
      <c r="J184" s="455">
        <v>50</v>
      </c>
      <c r="K184" s="418" t="s">
        <v>4089</v>
      </c>
      <c r="L184" s="455"/>
      <c r="M184" s="454"/>
      <c r="N184" s="455"/>
      <c r="O184" s="454"/>
      <c r="P184" s="455"/>
      <c r="Q184" s="454"/>
      <c r="R184" s="455"/>
      <c r="S184" s="454"/>
      <c r="T184" s="455"/>
      <c r="U184" s="454"/>
      <c r="V184" s="42"/>
      <c r="W184" s="41"/>
      <c r="X184" s="455"/>
      <c r="Y184" s="453"/>
    </row>
    <row r="185" spans="1:25" ht="114.75" x14ac:dyDescent="0.25">
      <c r="A185" s="564">
        <v>103</v>
      </c>
      <c r="B185" s="564"/>
      <c r="C185" s="564"/>
      <c r="D185" s="754" t="s">
        <v>430</v>
      </c>
      <c r="E185" s="754"/>
      <c r="F185" s="450" t="s">
        <v>5123</v>
      </c>
      <c r="G185" s="12" t="s">
        <v>384</v>
      </c>
      <c r="H185" s="12" t="s">
        <v>385</v>
      </c>
      <c r="I185" s="12" t="s">
        <v>5122</v>
      </c>
      <c r="J185" s="455">
        <v>50</v>
      </c>
      <c r="K185" s="418" t="s">
        <v>4089</v>
      </c>
      <c r="L185" s="455"/>
      <c r="M185" s="454"/>
      <c r="N185" s="455"/>
      <c r="O185" s="454"/>
      <c r="P185" s="455"/>
      <c r="Q185" s="454"/>
      <c r="R185" s="455"/>
      <c r="S185" s="454"/>
      <c r="T185" s="455"/>
      <c r="U185" s="454"/>
      <c r="V185" s="42"/>
      <c r="W185" s="41"/>
      <c r="X185" s="455"/>
      <c r="Y185" s="453"/>
    </row>
    <row r="186" spans="1:25" s="26" customFormat="1" ht="91.5" customHeight="1" x14ac:dyDescent="0.25">
      <c r="A186" s="28"/>
      <c r="B186" s="28"/>
      <c r="C186" s="750" t="s">
        <v>601</v>
      </c>
      <c r="D186" s="751"/>
      <c r="E186" s="762"/>
      <c r="F186" s="762" t="s">
        <v>533</v>
      </c>
      <c r="G186" s="751"/>
      <c r="H186" s="751"/>
      <c r="I186" s="751"/>
      <c r="J186" s="633">
        <f>AVERAGE(J187,J193,J199:J202)</f>
        <v>36.666666666666664</v>
      </c>
      <c r="K186" s="641"/>
      <c r="L186" s="633" t="e">
        <f>AVERAGE(L187,L193,L199:L202)</f>
        <v>#DIV/0!</v>
      </c>
      <c r="M186" s="634"/>
      <c r="N186" s="633" t="e">
        <f>AVERAGE(N187,N193,N199:N202)</f>
        <v>#DIV/0!</v>
      </c>
      <c r="O186" s="634"/>
      <c r="P186" s="633" t="e">
        <f>AVERAGE(P187,P193,P199:P202)</f>
        <v>#DIV/0!</v>
      </c>
      <c r="Q186" s="634"/>
      <c r="R186" s="633" t="e">
        <f>AVERAGE(R187,R193,R199:R202)</f>
        <v>#DIV/0!</v>
      </c>
      <c r="S186" s="634"/>
      <c r="T186" s="633" t="e">
        <f>AVERAGE(T187,T193,T199:T202)</f>
        <v>#DIV/0!</v>
      </c>
      <c r="U186" s="634"/>
      <c r="V186" s="64" t="e">
        <f>AVERAGE(V187,V193,V199:V202)</f>
        <v>#DIV/0!</v>
      </c>
      <c r="W186" s="44"/>
      <c r="X186" s="633" t="e">
        <f>AVERAGE(X187,X193,X199:X202)</f>
        <v>#DIV/0!</v>
      </c>
      <c r="Y186" s="634"/>
    </row>
    <row r="187" spans="1:25" s="52" customFormat="1" ht="91.5" customHeight="1" x14ac:dyDescent="0.25">
      <c r="A187" s="31">
        <v>104</v>
      </c>
      <c r="B187" s="31"/>
      <c r="C187" s="758"/>
      <c r="D187" s="763" t="s">
        <v>7005</v>
      </c>
      <c r="E187" s="763"/>
      <c r="F187" s="764" t="s">
        <v>635</v>
      </c>
      <c r="G187" s="30"/>
      <c r="H187" s="30"/>
      <c r="I187" s="30"/>
      <c r="J187" s="481">
        <f>AVERAGE(J188:J192)</f>
        <v>70</v>
      </c>
      <c r="K187" s="479"/>
      <c r="L187" s="481" t="e">
        <f>AVERAGE(L188:L192)</f>
        <v>#DIV/0!</v>
      </c>
      <c r="M187" s="638"/>
      <c r="N187" s="481" t="e">
        <f>AVERAGE(N188:N192)</f>
        <v>#DIV/0!</v>
      </c>
      <c r="O187" s="638"/>
      <c r="P187" s="481" t="e">
        <f>AVERAGE(P188:P192)</f>
        <v>#DIV/0!</v>
      </c>
      <c r="Q187" s="638"/>
      <c r="R187" s="481" t="e">
        <f>AVERAGE(R188:R192)</f>
        <v>#DIV/0!</v>
      </c>
      <c r="S187" s="638"/>
      <c r="T187" s="481" t="e">
        <f>AVERAGE(T188:T192)</f>
        <v>#DIV/0!</v>
      </c>
      <c r="U187" s="638"/>
      <c r="V187" s="176" t="e">
        <f>AVERAGE(V188:V192)</f>
        <v>#DIV/0!</v>
      </c>
      <c r="W187" s="43"/>
      <c r="X187" s="481" t="e">
        <f>AVERAGE(X188:X192)</f>
        <v>#DIV/0!</v>
      </c>
      <c r="Y187" s="638"/>
    </row>
    <row r="188" spans="1:25" ht="90" x14ac:dyDescent="0.25">
      <c r="A188" s="564" t="s">
        <v>5062</v>
      </c>
      <c r="B188" s="564"/>
      <c r="C188" s="564"/>
      <c r="D188" s="564"/>
      <c r="E188" s="754" t="s">
        <v>7003</v>
      </c>
      <c r="F188" s="450" t="s">
        <v>5124</v>
      </c>
      <c r="G188" s="12" t="s">
        <v>386</v>
      </c>
      <c r="H188" s="12" t="s">
        <v>94</v>
      </c>
      <c r="I188" s="12" t="s">
        <v>387</v>
      </c>
      <c r="J188" s="455">
        <v>50</v>
      </c>
      <c r="K188" s="468" t="s">
        <v>4090</v>
      </c>
      <c r="L188" s="454"/>
      <c r="M188" s="454"/>
      <c r="N188" s="454"/>
      <c r="O188" s="454"/>
      <c r="P188" s="454"/>
      <c r="Q188" s="454"/>
      <c r="R188" s="454"/>
      <c r="S188" s="454"/>
      <c r="T188" s="454"/>
      <c r="U188" s="454"/>
      <c r="V188" s="41"/>
      <c r="W188" s="41"/>
      <c r="X188" s="454"/>
      <c r="Y188" s="453"/>
    </row>
    <row r="189" spans="1:25" ht="240" customHeight="1" x14ac:dyDescent="0.25">
      <c r="A189" s="564" t="s">
        <v>5063</v>
      </c>
      <c r="B189" s="564"/>
      <c r="C189" s="564"/>
      <c r="D189" s="564"/>
      <c r="E189" s="754" t="s">
        <v>7004</v>
      </c>
      <c r="F189" s="450" t="s">
        <v>5125</v>
      </c>
      <c r="G189" s="12" t="s">
        <v>100</v>
      </c>
      <c r="H189" s="12" t="s">
        <v>101</v>
      </c>
      <c r="I189" s="12" t="s">
        <v>102</v>
      </c>
      <c r="J189" s="455">
        <v>100</v>
      </c>
      <c r="K189" s="420"/>
      <c r="L189" s="454"/>
      <c r="M189" s="454"/>
      <c r="N189" s="454"/>
      <c r="O189" s="454"/>
      <c r="P189" s="454"/>
      <c r="Q189" s="454"/>
      <c r="R189" s="454"/>
      <c r="S189" s="454"/>
      <c r="T189" s="454"/>
      <c r="U189" s="454"/>
      <c r="V189" s="41"/>
      <c r="W189" s="41"/>
      <c r="X189" s="454"/>
      <c r="Y189" s="453"/>
    </row>
    <row r="190" spans="1:25" ht="75" x14ac:dyDescent="0.25">
      <c r="A190" s="564" t="s">
        <v>5064</v>
      </c>
      <c r="B190" s="564"/>
      <c r="C190" s="564"/>
      <c r="D190" s="564"/>
      <c r="E190" s="754" t="s">
        <v>7006</v>
      </c>
      <c r="F190" s="437" t="s">
        <v>112</v>
      </c>
      <c r="G190" s="12" t="s">
        <v>4881</v>
      </c>
      <c r="H190" s="12" t="s">
        <v>4882</v>
      </c>
      <c r="I190" s="12" t="s">
        <v>4883</v>
      </c>
      <c r="J190" s="455">
        <v>50</v>
      </c>
      <c r="K190" s="418" t="s">
        <v>4091</v>
      </c>
      <c r="L190" s="454"/>
      <c r="M190" s="454"/>
      <c r="N190" s="454"/>
      <c r="O190" s="454"/>
      <c r="P190" s="454"/>
      <c r="Q190" s="453"/>
      <c r="R190" s="454"/>
      <c r="S190" s="453"/>
      <c r="T190" s="454"/>
      <c r="U190" s="453"/>
      <c r="V190" s="41"/>
      <c r="W190" s="41"/>
      <c r="X190" s="454"/>
      <c r="Y190" s="454"/>
    </row>
    <row r="191" spans="1:25" ht="251.25" customHeight="1" x14ac:dyDescent="0.25">
      <c r="A191" s="564" t="s">
        <v>5065</v>
      </c>
      <c r="B191" s="564"/>
      <c r="C191" s="564"/>
      <c r="D191" s="564"/>
      <c r="E191" s="754" t="s">
        <v>7007</v>
      </c>
      <c r="F191" s="437" t="s">
        <v>5126</v>
      </c>
      <c r="G191" s="12" t="s">
        <v>36</v>
      </c>
      <c r="H191" s="12" t="s">
        <v>105</v>
      </c>
      <c r="I191" s="12" t="s">
        <v>106</v>
      </c>
      <c r="J191" s="455">
        <v>100</v>
      </c>
      <c r="K191" s="420"/>
      <c r="L191" s="454"/>
      <c r="M191" s="454"/>
      <c r="N191" s="454"/>
      <c r="O191" s="454"/>
      <c r="P191" s="454"/>
      <c r="Q191" s="454"/>
      <c r="R191" s="454"/>
      <c r="S191" s="454"/>
      <c r="T191" s="454"/>
      <c r="U191" s="454"/>
      <c r="V191" s="41"/>
      <c r="W191" s="41"/>
      <c r="X191" s="454"/>
      <c r="Y191" s="454"/>
    </row>
    <row r="192" spans="1:25" ht="243.75" customHeight="1" x14ac:dyDescent="0.25">
      <c r="A192" s="564" t="s">
        <v>5066</v>
      </c>
      <c r="B192" s="564"/>
      <c r="C192" s="564"/>
      <c r="D192" s="564"/>
      <c r="E192" s="754" t="s">
        <v>7008</v>
      </c>
      <c r="F192" s="450" t="s">
        <v>330</v>
      </c>
      <c r="G192" s="12" t="s">
        <v>4885</v>
      </c>
      <c r="H192" s="12" t="s">
        <v>107</v>
      </c>
      <c r="I192" s="12" t="s">
        <v>108</v>
      </c>
      <c r="J192" s="484">
        <v>50</v>
      </c>
      <c r="K192" s="528" t="s">
        <v>5327</v>
      </c>
      <c r="L192" s="454"/>
      <c r="M192" s="454"/>
      <c r="N192" s="454"/>
      <c r="O192" s="454"/>
      <c r="P192" s="454"/>
      <c r="Q192" s="454"/>
      <c r="R192" s="454"/>
      <c r="S192" s="454"/>
      <c r="T192" s="454"/>
      <c r="U192" s="454"/>
      <c r="V192" s="41"/>
      <c r="W192" s="41"/>
      <c r="X192" s="454"/>
      <c r="Y192" s="454"/>
    </row>
    <row r="193" spans="1:25" s="52" customFormat="1" ht="91.5" customHeight="1" x14ac:dyDescent="0.25">
      <c r="A193" s="31">
        <v>105</v>
      </c>
      <c r="B193" s="31"/>
      <c r="C193" s="758"/>
      <c r="D193" s="763" t="s">
        <v>7014</v>
      </c>
      <c r="E193" s="763"/>
      <c r="F193" s="764" t="s">
        <v>636</v>
      </c>
      <c r="G193" s="30"/>
      <c r="H193" s="30"/>
      <c r="I193" s="30"/>
      <c r="J193" s="481">
        <f>AVERAGE(J194:J198)</f>
        <v>100</v>
      </c>
      <c r="K193" s="479"/>
      <c r="L193" s="481" t="e">
        <f>AVERAGE(L194:L198)</f>
        <v>#DIV/0!</v>
      </c>
      <c r="M193" s="638"/>
      <c r="N193" s="481" t="e">
        <f>AVERAGE(N194:N198)</f>
        <v>#DIV/0!</v>
      </c>
      <c r="O193" s="638"/>
      <c r="P193" s="481" t="e">
        <f>AVERAGE(P194:P198)</f>
        <v>#DIV/0!</v>
      </c>
      <c r="Q193" s="638"/>
      <c r="R193" s="481" t="e">
        <f>AVERAGE(R194:R198)</f>
        <v>#DIV/0!</v>
      </c>
      <c r="S193" s="638"/>
      <c r="T193" s="481" t="e">
        <f>AVERAGE(T194:T198)</f>
        <v>#DIV/0!</v>
      </c>
      <c r="U193" s="638"/>
      <c r="V193" s="176" t="e">
        <f>AVERAGE(V194:V198)</f>
        <v>#DIV/0!</v>
      </c>
      <c r="W193" s="43"/>
      <c r="X193" s="481" t="e">
        <f>AVERAGE(X194:X198)</f>
        <v>#DIV/0!</v>
      </c>
      <c r="Y193" s="638"/>
    </row>
    <row r="194" spans="1:25" ht="75" x14ac:dyDescent="0.25">
      <c r="A194" s="564" t="s">
        <v>602</v>
      </c>
      <c r="B194" s="564"/>
      <c r="C194" s="564"/>
      <c r="D194" s="564"/>
      <c r="E194" s="754" t="s">
        <v>7019</v>
      </c>
      <c r="F194" s="450" t="s">
        <v>5127</v>
      </c>
      <c r="G194" s="12" t="s">
        <v>388</v>
      </c>
      <c r="H194" s="12" t="s">
        <v>389</v>
      </c>
      <c r="I194" s="12" t="s">
        <v>99</v>
      </c>
      <c r="J194" s="455">
        <v>100</v>
      </c>
      <c r="K194" s="937"/>
      <c r="L194" s="454"/>
      <c r="M194" s="454"/>
      <c r="N194" s="454"/>
      <c r="O194" s="454"/>
      <c r="P194" s="454"/>
      <c r="Q194" s="454"/>
      <c r="R194" s="454"/>
      <c r="S194" s="454"/>
      <c r="T194" s="454"/>
      <c r="U194" s="454"/>
      <c r="V194" s="41"/>
      <c r="W194" s="41"/>
      <c r="X194" s="454"/>
      <c r="Y194" s="454"/>
    </row>
    <row r="195" spans="1:25" ht="135" x14ac:dyDescent="0.25">
      <c r="A195" s="564" t="s">
        <v>603</v>
      </c>
      <c r="B195" s="564"/>
      <c r="C195" s="564"/>
      <c r="D195" s="564"/>
      <c r="E195" s="754" t="s">
        <v>7015</v>
      </c>
      <c r="F195" s="450" t="s">
        <v>5128</v>
      </c>
      <c r="G195" s="12" t="s">
        <v>100</v>
      </c>
      <c r="H195" s="12" t="s">
        <v>101</v>
      </c>
      <c r="I195" s="12" t="s">
        <v>102</v>
      </c>
      <c r="J195" s="455"/>
      <c r="K195" s="453"/>
      <c r="L195" s="454"/>
      <c r="M195" s="454"/>
      <c r="N195" s="454"/>
      <c r="O195" s="454"/>
      <c r="P195" s="454"/>
      <c r="Q195" s="454"/>
      <c r="R195" s="454"/>
      <c r="S195" s="454"/>
      <c r="T195" s="454"/>
      <c r="U195" s="454"/>
      <c r="V195" s="41"/>
      <c r="W195" s="41"/>
      <c r="X195" s="454"/>
      <c r="Y195" s="454"/>
    </row>
    <row r="196" spans="1:25" ht="75" x14ac:dyDescent="0.25">
      <c r="A196" s="564" t="s">
        <v>604</v>
      </c>
      <c r="B196" s="564"/>
      <c r="C196" s="564"/>
      <c r="D196" s="564"/>
      <c r="E196" s="754" t="s">
        <v>7016</v>
      </c>
      <c r="F196" s="450" t="s">
        <v>112</v>
      </c>
      <c r="G196" s="12" t="s">
        <v>4881</v>
      </c>
      <c r="H196" s="12" t="s">
        <v>4882</v>
      </c>
      <c r="I196" s="12" t="s">
        <v>4883</v>
      </c>
      <c r="J196" s="455"/>
      <c r="K196" s="453"/>
      <c r="L196" s="454"/>
      <c r="M196" s="453"/>
      <c r="N196" s="454"/>
      <c r="O196" s="454"/>
      <c r="P196" s="454"/>
      <c r="Q196" s="453"/>
      <c r="R196" s="454"/>
      <c r="S196" s="454"/>
      <c r="T196" s="454"/>
      <c r="U196" s="454"/>
      <c r="V196" s="41"/>
      <c r="W196" s="41"/>
      <c r="X196" s="454"/>
      <c r="Y196" s="454"/>
    </row>
    <row r="197" spans="1:25" ht="120" x14ac:dyDescent="0.25">
      <c r="A197" s="564" t="s">
        <v>605</v>
      </c>
      <c r="B197" s="564"/>
      <c r="C197" s="564"/>
      <c r="D197" s="564"/>
      <c r="E197" s="754" t="s">
        <v>7017</v>
      </c>
      <c r="F197" s="450" t="s">
        <v>7196</v>
      </c>
      <c r="G197" s="12" t="s">
        <v>36</v>
      </c>
      <c r="H197" s="12" t="s">
        <v>105</v>
      </c>
      <c r="I197" s="12" t="s">
        <v>106</v>
      </c>
      <c r="J197" s="455"/>
      <c r="K197" s="453"/>
      <c r="L197" s="454"/>
      <c r="M197" s="454"/>
      <c r="N197" s="454"/>
      <c r="O197" s="454"/>
      <c r="P197" s="454"/>
      <c r="Q197" s="454"/>
      <c r="R197" s="454"/>
      <c r="S197" s="454"/>
      <c r="T197" s="454"/>
      <c r="U197" s="454"/>
      <c r="V197" s="41"/>
      <c r="W197" s="41"/>
      <c r="X197" s="454"/>
      <c r="Y197" s="454"/>
    </row>
    <row r="198" spans="1:25" ht="45" x14ac:dyDescent="0.25">
      <c r="A198" s="564" t="s">
        <v>606</v>
      </c>
      <c r="B198" s="564"/>
      <c r="C198" s="564"/>
      <c r="D198" s="564"/>
      <c r="E198" s="754" t="s">
        <v>7018</v>
      </c>
      <c r="F198" s="450" t="s">
        <v>330</v>
      </c>
      <c r="G198" s="12" t="s">
        <v>4885</v>
      </c>
      <c r="H198" s="12" t="s">
        <v>107</v>
      </c>
      <c r="I198" s="12" t="s">
        <v>108</v>
      </c>
      <c r="J198" s="455"/>
      <c r="K198" s="453"/>
      <c r="L198" s="454"/>
      <c r="M198" s="453"/>
      <c r="N198" s="454"/>
      <c r="O198" s="454"/>
      <c r="P198" s="454"/>
      <c r="Q198" s="454"/>
      <c r="R198" s="454"/>
      <c r="S198" s="454"/>
      <c r="T198" s="454"/>
      <c r="U198" s="454"/>
      <c r="V198" s="41"/>
      <c r="W198" s="41"/>
      <c r="X198" s="454"/>
      <c r="Y198" s="454"/>
    </row>
    <row r="199" spans="1:25" ht="90" x14ac:dyDescent="0.25">
      <c r="A199" s="564">
        <v>106</v>
      </c>
      <c r="B199" s="564"/>
      <c r="C199" s="564"/>
      <c r="D199" s="754" t="s">
        <v>130</v>
      </c>
      <c r="E199" s="754"/>
      <c r="F199" s="450" t="s">
        <v>390</v>
      </c>
      <c r="G199" s="12" t="s">
        <v>114</v>
      </c>
      <c r="H199" s="12" t="s">
        <v>391</v>
      </c>
      <c r="I199" s="12" t="s">
        <v>392</v>
      </c>
      <c r="J199" s="477">
        <v>0</v>
      </c>
      <c r="K199" s="418" t="s">
        <v>4092</v>
      </c>
      <c r="L199" s="454"/>
      <c r="M199" s="454"/>
      <c r="N199" s="454"/>
      <c r="O199" s="454"/>
      <c r="P199" s="454"/>
      <c r="Q199" s="454"/>
      <c r="R199" s="454"/>
      <c r="S199" s="454"/>
      <c r="T199" s="454"/>
      <c r="U199" s="454"/>
      <c r="V199" s="41"/>
      <c r="W199" s="41"/>
      <c r="X199" s="454"/>
      <c r="Y199" s="454"/>
    </row>
    <row r="200" spans="1:25" ht="140.25" x14ac:dyDescent="0.25">
      <c r="A200" s="564">
        <v>107</v>
      </c>
      <c r="B200" s="564"/>
      <c r="C200" s="564"/>
      <c r="D200" s="754" t="s">
        <v>431</v>
      </c>
      <c r="E200" s="754"/>
      <c r="F200" s="450" t="s">
        <v>393</v>
      </c>
      <c r="G200" s="12" t="s">
        <v>5129</v>
      </c>
      <c r="H200" s="12" t="s">
        <v>5130</v>
      </c>
      <c r="I200" s="12" t="s">
        <v>395</v>
      </c>
      <c r="J200" s="477">
        <v>0</v>
      </c>
      <c r="K200" s="418" t="s">
        <v>4109</v>
      </c>
      <c r="L200" s="454"/>
      <c r="M200" s="454"/>
      <c r="N200" s="454"/>
      <c r="O200" s="454"/>
      <c r="P200" s="454"/>
      <c r="Q200" s="454"/>
      <c r="R200" s="454"/>
      <c r="S200" s="454"/>
      <c r="T200" s="454"/>
      <c r="U200" s="454"/>
      <c r="V200" s="41"/>
      <c r="W200" s="41"/>
      <c r="X200" s="454"/>
      <c r="Y200" s="454"/>
    </row>
    <row r="201" spans="1:25" ht="75" x14ac:dyDescent="0.25">
      <c r="A201" s="564">
        <v>108</v>
      </c>
      <c r="B201" s="564"/>
      <c r="C201" s="564"/>
      <c r="D201" s="754" t="s">
        <v>432</v>
      </c>
      <c r="E201" s="754"/>
      <c r="F201" s="450" t="s">
        <v>396</v>
      </c>
      <c r="G201" s="12" t="s">
        <v>114</v>
      </c>
      <c r="H201" s="12" t="s">
        <v>397</v>
      </c>
      <c r="I201" s="12" t="s">
        <v>398</v>
      </c>
      <c r="J201" s="477">
        <v>0</v>
      </c>
      <c r="K201" s="418" t="s">
        <v>4093</v>
      </c>
      <c r="L201" s="454"/>
      <c r="M201" s="454"/>
      <c r="N201" s="454"/>
      <c r="O201" s="454"/>
      <c r="P201" s="454"/>
      <c r="Q201" s="454"/>
      <c r="R201" s="454"/>
      <c r="S201" s="466"/>
      <c r="T201" s="454"/>
      <c r="U201" s="466"/>
      <c r="V201" s="41"/>
      <c r="W201" s="41"/>
      <c r="X201" s="454"/>
      <c r="Y201" s="454"/>
    </row>
    <row r="202" spans="1:25" ht="60" x14ac:dyDescent="0.25">
      <c r="A202" s="564">
        <v>109</v>
      </c>
      <c r="B202" s="564"/>
      <c r="C202" s="564"/>
      <c r="D202" s="754" t="s">
        <v>360</v>
      </c>
      <c r="E202" s="754"/>
      <c r="F202" s="450" t="s">
        <v>400</v>
      </c>
      <c r="G202" s="12" t="s">
        <v>103</v>
      </c>
      <c r="H202" s="12" t="s">
        <v>401</v>
      </c>
      <c r="I202" s="12" t="s">
        <v>104</v>
      </c>
      <c r="J202" s="455">
        <v>50</v>
      </c>
      <c r="K202" s="418" t="s">
        <v>4110</v>
      </c>
      <c r="L202" s="454"/>
      <c r="M202" s="454"/>
      <c r="N202" s="454"/>
      <c r="O202" s="454"/>
      <c r="P202" s="454"/>
      <c r="Q202" s="454"/>
      <c r="R202" s="454"/>
      <c r="S202" s="454"/>
      <c r="T202" s="454"/>
      <c r="U202" s="454"/>
      <c r="V202" s="41"/>
      <c r="W202" s="41"/>
      <c r="X202" s="454"/>
      <c r="Y202" s="454"/>
    </row>
    <row r="203" spans="1:25" s="26" customFormat="1" ht="84.75" customHeight="1" x14ac:dyDescent="0.25">
      <c r="A203" s="28"/>
      <c r="B203" s="28"/>
      <c r="C203" s="750" t="s">
        <v>607</v>
      </c>
      <c r="D203" s="28"/>
      <c r="E203" s="1023"/>
      <c r="F203" s="762" t="s">
        <v>534</v>
      </c>
      <c r="G203" s="751"/>
      <c r="H203" s="751"/>
      <c r="I203" s="751"/>
      <c r="J203" s="633">
        <f>AVERAGE(J204:J208)</f>
        <v>40</v>
      </c>
      <c r="K203" s="641"/>
      <c r="L203" s="633" t="e">
        <f>AVERAGE(L204:L208)</f>
        <v>#DIV/0!</v>
      </c>
      <c r="M203" s="634"/>
      <c r="N203" s="633" t="e">
        <f>AVERAGE(N204:N208)</f>
        <v>#DIV/0!</v>
      </c>
      <c r="O203" s="634"/>
      <c r="P203" s="633" t="e">
        <f>AVERAGE(P204:P208)</f>
        <v>#DIV/0!</v>
      </c>
      <c r="Q203" s="634"/>
      <c r="R203" s="633" t="e">
        <f>AVERAGE(R204:R208)</f>
        <v>#DIV/0!</v>
      </c>
      <c r="S203" s="634"/>
      <c r="T203" s="633" t="e">
        <f>AVERAGE(T204:T208)</f>
        <v>#DIV/0!</v>
      </c>
      <c r="U203" s="634"/>
      <c r="V203" s="64" t="e">
        <f>AVERAGE(V205:V208)</f>
        <v>#DIV/0!</v>
      </c>
      <c r="W203" s="44"/>
      <c r="X203" s="633" t="e">
        <f>AVERAGE(X204:X208)</f>
        <v>#DIV/0!</v>
      </c>
      <c r="Y203" s="634"/>
    </row>
    <row r="204" spans="1:25" ht="60" x14ac:dyDescent="0.25">
      <c r="A204" s="564">
        <v>110</v>
      </c>
      <c r="B204" s="564"/>
      <c r="C204" s="564"/>
      <c r="D204" s="754" t="s">
        <v>433</v>
      </c>
      <c r="E204" s="754"/>
      <c r="F204" s="450" t="s">
        <v>121</v>
      </c>
      <c r="G204" s="12" t="s">
        <v>399</v>
      </c>
      <c r="H204" s="12" t="s">
        <v>123</v>
      </c>
      <c r="I204" s="12" t="s">
        <v>124</v>
      </c>
      <c r="J204" s="455">
        <v>0</v>
      </c>
      <c r="K204" s="418" t="s">
        <v>4094</v>
      </c>
      <c r="L204" s="454"/>
      <c r="M204" s="454"/>
      <c r="N204" s="454"/>
      <c r="O204" s="454"/>
      <c r="P204" s="454"/>
      <c r="Q204" s="454"/>
      <c r="R204" s="454"/>
      <c r="S204" s="454"/>
      <c r="T204" s="454"/>
      <c r="U204" s="454"/>
      <c r="V204" s="41"/>
      <c r="W204" s="41"/>
      <c r="X204" s="454"/>
      <c r="Y204" s="454"/>
    </row>
    <row r="205" spans="1:25" s="6" customFormat="1" ht="105" x14ac:dyDescent="0.25">
      <c r="A205" s="579">
        <v>111</v>
      </c>
      <c r="B205" s="579"/>
      <c r="C205" s="579"/>
      <c r="D205" s="4" t="s">
        <v>434</v>
      </c>
      <c r="E205" s="4"/>
      <c r="F205" s="437" t="s">
        <v>402</v>
      </c>
      <c r="G205" s="5" t="s">
        <v>403</v>
      </c>
      <c r="H205" s="5" t="s">
        <v>404</v>
      </c>
      <c r="I205" s="5" t="s">
        <v>405</v>
      </c>
      <c r="J205" s="469">
        <v>50</v>
      </c>
      <c r="K205" s="470"/>
      <c r="L205" s="470"/>
      <c r="M205" s="470"/>
      <c r="N205" s="470"/>
      <c r="O205" s="470"/>
      <c r="P205" s="470"/>
      <c r="Q205" s="471"/>
      <c r="R205" s="470"/>
      <c r="S205" s="471"/>
      <c r="T205" s="470"/>
      <c r="U205" s="471"/>
      <c r="V205" s="165"/>
      <c r="W205" s="47"/>
      <c r="X205" s="470"/>
      <c r="Y205" s="472"/>
    </row>
    <row r="206" spans="1:25" ht="60" x14ac:dyDescent="0.25">
      <c r="A206" s="564">
        <v>112</v>
      </c>
      <c r="B206" s="564"/>
      <c r="C206" s="564"/>
      <c r="D206" s="754" t="s">
        <v>435</v>
      </c>
      <c r="E206" s="754"/>
      <c r="F206" s="450" t="s">
        <v>406</v>
      </c>
      <c r="G206" s="12" t="s">
        <v>407</v>
      </c>
      <c r="H206" s="12" t="s">
        <v>408</v>
      </c>
      <c r="I206" s="12" t="s">
        <v>409</v>
      </c>
      <c r="J206" s="455">
        <v>0</v>
      </c>
      <c r="K206" s="418" t="s">
        <v>4095</v>
      </c>
      <c r="L206" s="454"/>
      <c r="M206" s="454"/>
      <c r="N206" s="454"/>
      <c r="O206" s="454"/>
      <c r="P206" s="454"/>
      <c r="Q206" s="454"/>
      <c r="R206" s="454"/>
      <c r="S206" s="454"/>
      <c r="T206" s="454"/>
      <c r="U206" s="454"/>
      <c r="V206" s="41"/>
      <c r="W206" s="41"/>
      <c r="X206" s="454"/>
      <c r="Y206" s="454"/>
    </row>
    <row r="207" spans="1:25" ht="105" x14ac:dyDescent="0.25">
      <c r="A207" s="564">
        <v>113</v>
      </c>
      <c r="B207" s="564"/>
      <c r="C207" s="564"/>
      <c r="D207" s="754" t="s">
        <v>150</v>
      </c>
      <c r="E207" s="754"/>
      <c r="F207" s="450" t="s">
        <v>410</v>
      </c>
      <c r="G207" s="12" t="s">
        <v>411</v>
      </c>
      <c r="H207" s="12" t="s">
        <v>146</v>
      </c>
      <c r="I207" s="12" t="s">
        <v>147</v>
      </c>
      <c r="J207" s="455">
        <v>50</v>
      </c>
      <c r="K207" s="418" t="s">
        <v>4096</v>
      </c>
      <c r="L207" s="454"/>
      <c r="M207" s="454"/>
      <c r="N207" s="454"/>
      <c r="O207" s="550"/>
      <c r="P207" s="454"/>
      <c r="Q207" s="454"/>
      <c r="R207" s="454"/>
      <c r="S207" s="453"/>
      <c r="T207" s="454"/>
      <c r="U207" s="453"/>
      <c r="V207" s="41"/>
      <c r="W207" s="41"/>
      <c r="X207" s="454"/>
      <c r="Y207" s="454"/>
    </row>
    <row r="208" spans="1:25" s="52" customFormat="1" ht="69" x14ac:dyDescent="0.25">
      <c r="A208" s="31">
        <v>114</v>
      </c>
      <c r="B208" s="31"/>
      <c r="C208" s="31"/>
      <c r="D208" s="756" t="s">
        <v>637</v>
      </c>
      <c r="E208" s="756"/>
      <c r="F208" s="517" t="s">
        <v>637</v>
      </c>
      <c r="G208" s="770"/>
      <c r="H208" s="770"/>
      <c r="I208" s="770"/>
      <c r="J208" s="481">
        <f>AVERAGE(J209:J211)</f>
        <v>100</v>
      </c>
      <c r="K208" s="479"/>
      <c r="L208" s="481" t="e">
        <f>AVERAGE(L209:L211)</f>
        <v>#DIV/0!</v>
      </c>
      <c r="M208" s="638"/>
      <c r="N208" s="481" t="e">
        <f>AVERAGE(N209:N211)</f>
        <v>#DIV/0!</v>
      </c>
      <c r="O208" s="638"/>
      <c r="P208" s="481" t="e">
        <f>AVERAGE(P209:P211)</f>
        <v>#DIV/0!</v>
      </c>
      <c r="Q208" s="638"/>
      <c r="R208" s="481" t="e">
        <f>AVERAGE(R209:R211)</f>
        <v>#DIV/0!</v>
      </c>
      <c r="S208" s="479"/>
      <c r="T208" s="481" t="e">
        <f>AVERAGE(T209:T211)</f>
        <v>#DIV/0!</v>
      </c>
      <c r="U208" s="479"/>
      <c r="V208" s="176" t="e">
        <f>AVERAGE(V209:V211)</f>
        <v>#DIV/0!</v>
      </c>
      <c r="W208" s="43"/>
      <c r="X208" s="481" t="e">
        <f>AVERAGE(X209:X211)</f>
        <v>#DIV/0!</v>
      </c>
      <c r="Y208" s="638"/>
    </row>
    <row r="209" spans="1:25" ht="90" x14ac:dyDescent="0.25">
      <c r="A209" s="564" t="s">
        <v>5067</v>
      </c>
      <c r="B209" s="564"/>
      <c r="C209" s="564"/>
      <c r="D209" s="564"/>
      <c r="E209" s="754" t="s">
        <v>7020</v>
      </c>
      <c r="F209" s="450" t="s">
        <v>412</v>
      </c>
      <c r="G209" s="771" t="s">
        <v>403</v>
      </c>
      <c r="H209" s="771" t="s">
        <v>404</v>
      </c>
      <c r="I209" s="771" t="s">
        <v>413</v>
      </c>
      <c r="J209" s="472">
        <v>100</v>
      </c>
      <c r="K209" s="418" t="s">
        <v>4097</v>
      </c>
      <c r="L209" s="472"/>
      <c r="M209" s="472"/>
      <c r="N209" s="472"/>
      <c r="O209" s="472"/>
      <c r="P209" s="472"/>
      <c r="Q209" s="472"/>
      <c r="R209" s="472"/>
      <c r="S209" s="472"/>
      <c r="T209" s="472"/>
      <c r="U209" s="472"/>
      <c r="V209" s="47"/>
      <c r="W209" s="47"/>
      <c r="X209" s="472"/>
      <c r="Y209" s="472"/>
    </row>
    <row r="210" spans="1:25" ht="45" x14ac:dyDescent="0.3">
      <c r="A210" s="564" t="s">
        <v>5068</v>
      </c>
      <c r="B210" s="564"/>
      <c r="C210" s="564"/>
      <c r="D210" s="564"/>
      <c r="E210" s="772" t="s">
        <v>7021</v>
      </c>
      <c r="F210" s="450" t="s">
        <v>414</v>
      </c>
      <c r="G210" s="12" t="s">
        <v>415</v>
      </c>
      <c r="H210" s="12" t="s">
        <v>416</v>
      </c>
      <c r="I210" s="12" t="s">
        <v>417</v>
      </c>
      <c r="J210" s="484">
        <v>100</v>
      </c>
      <c r="K210" s="473"/>
      <c r="L210" s="472"/>
      <c r="M210" s="472"/>
      <c r="N210" s="472"/>
      <c r="O210" s="472"/>
      <c r="P210" s="472"/>
      <c r="Q210" s="472"/>
      <c r="R210" s="472"/>
      <c r="S210" s="472"/>
      <c r="T210" s="472"/>
      <c r="U210" s="472"/>
      <c r="V210" s="47"/>
      <c r="W210" s="47"/>
      <c r="X210" s="472"/>
      <c r="Y210" s="472"/>
    </row>
    <row r="211" spans="1:25" ht="178.5" customHeight="1" x14ac:dyDescent="0.3">
      <c r="A211" s="564" t="s">
        <v>5069</v>
      </c>
      <c r="B211" s="564"/>
      <c r="C211" s="564"/>
      <c r="D211" s="564"/>
      <c r="E211" s="772" t="s">
        <v>7022</v>
      </c>
      <c r="F211" s="450" t="s">
        <v>418</v>
      </c>
      <c r="G211" s="12" t="s">
        <v>419</v>
      </c>
      <c r="H211" s="12" t="s">
        <v>420</v>
      </c>
      <c r="I211" s="12" t="s">
        <v>421</v>
      </c>
      <c r="J211" s="455">
        <v>100</v>
      </c>
      <c r="K211" s="938"/>
      <c r="L211" s="454"/>
      <c r="M211" s="454"/>
      <c r="N211" s="454"/>
      <c r="O211" s="454"/>
      <c r="P211" s="454"/>
      <c r="Q211" s="454"/>
      <c r="R211" s="472"/>
      <c r="S211" s="471"/>
      <c r="T211" s="472"/>
      <c r="U211" s="471"/>
      <c r="V211" s="47"/>
      <c r="W211" s="47"/>
      <c r="X211" s="472"/>
      <c r="Y211" s="472"/>
    </row>
    <row r="212" spans="1:25" s="26" customFormat="1" ht="80.25" customHeight="1" x14ac:dyDescent="0.25">
      <c r="A212" s="28"/>
      <c r="B212" s="28"/>
      <c r="C212" s="750" t="s">
        <v>610</v>
      </c>
      <c r="D212" s="28"/>
      <c r="E212" s="1023"/>
      <c r="F212" s="762" t="s">
        <v>535</v>
      </c>
      <c r="G212" s="751"/>
      <c r="H212" s="751"/>
      <c r="I212" s="751"/>
      <c r="J212" s="633">
        <f>AVERAGE(J213,J216)</f>
        <v>75</v>
      </c>
      <c r="K212" s="641"/>
      <c r="L212" s="633" t="e">
        <f>AVERAGE(L213,L216)</f>
        <v>#DIV/0!</v>
      </c>
      <c r="M212" s="634"/>
      <c r="N212" s="633" t="e">
        <f>AVERAGE(N213,N216)</f>
        <v>#DIV/0!</v>
      </c>
      <c r="O212" s="634"/>
      <c r="P212" s="633" t="e">
        <f>AVERAGE(P213,P216)</f>
        <v>#DIV/0!</v>
      </c>
      <c r="Q212" s="634"/>
      <c r="R212" s="633" t="e">
        <f>AVERAGE(R213,R216)</f>
        <v>#DIV/0!</v>
      </c>
      <c r="S212" s="634"/>
      <c r="T212" s="633" t="e">
        <f>AVERAGE(T213,T216)</f>
        <v>#DIV/0!</v>
      </c>
      <c r="U212" s="634"/>
      <c r="V212" s="64" t="e">
        <f>AVERAGE(V213,V216)</f>
        <v>#DIV/0!</v>
      </c>
      <c r="W212" s="44"/>
      <c r="X212" s="633" t="e">
        <f>AVERAGE(X213,X216)</f>
        <v>#DIV/0!</v>
      </c>
      <c r="Y212" s="634"/>
    </row>
    <row r="213" spans="1:25" s="52" customFormat="1" ht="80.25" customHeight="1" x14ac:dyDescent="0.25">
      <c r="A213" s="31">
        <v>115</v>
      </c>
      <c r="B213" s="31"/>
      <c r="C213" s="758"/>
      <c r="D213" s="763" t="s">
        <v>638</v>
      </c>
      <c r="E213" s="763"/>
      <c r="F213" s="764" t="s">
        <v>638</v>
      </c>
      <c r="G213" s="30"/>
      <c r="H213" s="30"/>
      <c r="I213" s="30"/>
      <c r="J213" s="481">
        <f>AVERAGE(J214:J215)</f>
        <v>100</v>
      </c>
      <c r="K213" s="479"/>
      <c r="L213" s="481" t="e">
        <f>AVERAGE(L214:L215)</f>
        <v>#DIV/0!</v>
      </c>
      <c r="M213" s="638"/>
      <c r="N213" s="481" t="e">
        <f>AVERAGE(N214:N215)</f>
        <v>#DIV/0!</v>
      </c>
      <c r="O213" s="638"/>
      <c r="P213" s="481" t="e">
        <f>AVERAGE(P214:P215)</f>
        <v>#DIV/0!</v>
      </c>
      <c r="Q213" s="638"/>
      <c r="R213" s="481" t="e">
        <f>AVERAGE(R214:R215)</f>
        <v>#DIV/0!</v>
      </c>
      <c r="S213" s="638"/>
      <c r="T213" s="481" t="e">
        <f>AVERAGE(T214:T215)</f>
        <v>#DIV/0!</v>
      </c>
      <c r="U213" s="638"/>
      <c r="V213" s="176" t="e">
        <f>AVERAGE(V214:V215)</f>
        <v>#DIV/0!</v>
      </c>
      <c r="W213" s="43"/>
      <c r="X213" s="481" t="e">
        <f>AVERAGE(X214:X215)</f>
        <v>#DIV/0!</v>
      </c>
      <c r="Y213" s="638"/>
    </row>
    <row r="214" spans="1:25" ht="312" customHeight="1" x14ac:dyDescent="0.25">
      <c r="A214" s="564" t="s">
        <v>608</v>
      </c>
      <c r="B214" s="564"/>
      <c r="C214" s="564"/>
      <c r="D214" s="564"/>
      <c r="E214" s="754" t="s">
        <v>7023</v>
      </c>
      <c r="F214" s="450" t="s">
        <v>5107</v>
      </c>
      <c r="G214" s="12" t="s">
        <v>5070</v>
      </c>
      <c r="H214" s="12" t="s">
        <v>5108</v>
      </c>
      <c r="I214" s="12" t="s">
        <v>5071</v>
      </c>
      <c r="J214" s="455">
        <v>100</v>
      </c>
      <c r="K214" s="453"/>
      <c r="L214" s="454"/>
      <c r="M214" s="454"/>
      <c r="N214" s="454"/>
      <c r="O214" s="454"/>
      <c r="P214" s="454"/>
      <c r="Q214" s="454"/>
      <c r="R214" s="454"/>
      <c r="S214" s="454"/>
      <c r="T214" s="454"/>
      <c r="U214" s="454"/>
      <c r="V214" s="41"/>
      <c r="W214" s="41"/>
      <c r="X214" s="454"/>
      <c r="Y214" s="454"/>
    </row>
    <row r="215" spans="1:25" ht="120" x14ac:dyDescent="0.25">
      <c r="A215" s="564" t="s">
        <v>609</v>
      </c>
      <c r="B215" s="564"/>
      <c r="C215" s="564"/>
      <c r="D215" s="564"/>
      <c r="E215" s="754" t="s">
        <v>7272</v>
      </c>
      <c r="F215" s="450" t="s">
        <v>422</v>
      </c>
      <c r="G215" s="12" t="s">
        <v>423</v>
      </c>
      <c r="H215" s="12" t="s">
        <v>424</v>
      </c>
      <c r="I215" s="12" t="s">
        <v>425</v>
      </c>
      <c r="J215" s="455">
        <v>100</v>
      </c>
      <c r="K215" s="418" t="s">
        <v>4098</v>
      </c>
      <c r="L215" s="454"/>
      <c r="M215" s="454"/>
      <c r="N215" s="454"/>
      <c r="O215" s="454"/>
      <c r="P215" s="454"/>
      <c r="Q215" s="454"/>
      <c r="R215" s="454"/>
      <c r="S215" s="454"/>
      <c r="T215" s="454"/>
      <c r="U215" s="454"/>
      <c r="V215" s="41"/>
      <c r="W215" s="41"/>
      <c r="X215" s="454"/>
      <c r="Y215" s="454"/>
    </row>
    <row r="216" spans="1:25" ht="75" x14ac:dyDescent="0.25">
      <c r="A216" s="564">
        <v>116</v>
      </c>
      <c r="B216" s="564"/>
      <c r="C216" s="564"/>
      <c r="D216" s="754" t="s">
        <v>7024</v>
      </c>
      <c r="E216" s="754"/>
      <c r="F216" s="450" t="s">
        <v>426</v>
      </c>
      <c r="G216" s="12" t="s">
        <v>5352</v>
      </c>
      <c r="H216" s="12" t="s">
        <v>427</v>
      </c>
      <c r="I216" s="12" t="s">
        <v>428</v>
      </c>
      <c r="J216" s="455">
        <v>50</v>
      </c>
      <c r="K216" s="453" t="s">
        <v>5351</v>
      </c>
      <c r="L216" s="454"/>
      <c r="M216" s="454"/>
      <c r="N216" s="454"/>
      <c r="O216" s="454"/>
      <c r="P216" s="454"/>
      <c r="Q216" s="454"/>
      <c r="R216" s="454"/>
      <c r="S216" s="454"/>
      <c r="T216" s="454"/>
      <c r="U216" s="454"/>
      <c r="V216" s="41"/>
      <c r="W216" s="41"/>
      <c r="X216" s="454"/>
      <c r="Y216" s="454"/>
    </row>
    <row r="217" spans="1:25" s="26" customFormat="1" ht="60" x14ac:dyDescent="0.25">
      <c r="A217" s="28"/>
      <c r="B217" s="750" t="s">
        <v>611</v>
      </c>
      <c r="C217" s="28"/>
      <c r="D217" s="28"/>
      <c r="E217" s="28"/>
      <c r="F217" s="502" t="s">
        <v>536</v>
      </c>
      <c r="G217" s="28"/>
      <c r="H217" s="28"/>
      <c r="I217" s="28"/>
      <c r="J217" s="633">
        <f>AVERAGE(J218,J225,J231,J240)</f>
        <v>4.6875</v>
      </c>
      <c r="K217" s="634"/>
      <c r="L217" s="633" t="e">
        <f>AVERAGE(L218,L225,L231,L240)</f>
        <v>#DIV/0!</v>
      </c>
      <c r="M217" s="634"/>
      <c r="N217" s="633" t="e">
        <f>AVERAGE(N218,N225,N231,N240)</f>
        <v>#DIV/0!</v>
      </c>
      <c r="O217" s="634"/>
      <c r="P217" s="633" t="e">
        <f>AVERAGE(P218,P225,P231,P240)</f>
        <v>#DIV/0!</v>
      </c>
      <c r="Q217" s="634"/>
      <c r="R217" s="633" t="e">
        <f>AVERAGE(R218,R225,R231,R240)</f>
        <v>#DIV/0!</v>
      </c>
      <c r="S217" s="634"/>
      <c r="T217" s="633" t="e">
        <f>AVERAGE(T218,T225,T231,T240)</f>
        <v>#DIV/0!</v>
      </c>
      <c r="U217" s="634"/>
      <c r="V217" s="64" t="e">
        <f>AVERAGE(V218,V225,V231,V240)</f>
        <v>#DIV/0!</v>
      </c>
      <c r="W217" s="44"/>
      <c r="X217" s="633" t="e">
        <f>AVERAGE(X218,X225,X231,X240)</f>
        <v>#DIV/0!</v>
      </c>
      <c r="Y217" s="634"/>
    </row>
    <row r="218" spans="1:25" s="26" customFormat="1" ht="45" x14ac:dyDescent="0.25">
      <c r="A218" s="28"/>
      <c r="B218" s="28"/>
      <c r="C218" s="750" t="s">
        <v>612</v>
      </c>
      <c r="D218" s="28"/>
      <c r="E218" s="28"/>
      <c r="F218" s="502" t="s">
        <v>537</v>
      </c>
      <c r="G218" s="28"/>
      <c r="H218" s="28"/>
      <c r="I218" s="28"/>
      <c r="J218" s="633">
        <f>AVERAGE(J219:J224)</f>
        <v>0</v>
      </c>
      <c r="K218" s="634"/>
      <c r="L218" s="633">
        <f>AVERAGE(J224:J260)</f>
        <v>22.621996996996998</v>
      </c>
      <c r="M218" s="634"/>
      <c r="N218" s="633" t="e">
        <f>AVERAGE(N219:N224)</f>
        <v>#DIV/0!</v>
      </c>
      <c r="O218" s="634"/>
      <c r="P218" s="633" t="e">
        <f>AVERAGE(P219:P224)</f>
        <v>#DIV/0!</v>
      </c>
      <c r="Q218" s="634"/>
      <c r="R218" s="633" t="e">
        <f>AVERAGE(R219:R224)</f>
        <v>#DIV/0!</v>
      </c>
      <c r="S218" s="634"/>
      <c r="T218" s="633" t="e">
        <f>AVERAGE(T219:T224)</f>
        <v>#DIV/0!</v>
      </c>
      <c r="U218" s="634"/>
      <c r="V218" s="64" t="e">
        <f>AVERAGE(V219:V224)</f>
        <v>#DIV/0!</v>
      </c>
      <c r="W218" s="44"/>
      <c r="X218" s="633" t="e">
        <f>AVERAGE(X219:X224)</f>
        <v>#DIV/0!</v>
      </c>
      <c r="Y218" s="634"/>
    </row>
    <row r="219" spans="1:25" ht="270" x14ac:dyDescent="0.25">
      <c r="A219" s="564">
        <v>117</v>
      </c>
      <c r="B219" s="564"/>
      <c r="C219" s="564"/>
      <c r="D219" s="754" t="s">
        <v>492</v>
      </c>
      <c r="E219" s="754"/>
      <c r="F219" s="450" t="s">
        <v>5131</v>
      </c>
      <c r="G219" s="12" t="s">
        <v>436</v>
      </c>
      <c r="H219" s="12" t="s">
        <v>437</v>
      </c>
      <c r="I219" s="12" t="s">
        <v>438</v>
      </c>
      <c r="J219" s="462">
        <v>0</v>
      </c>
      <c r="K219" s="475"/>
      <c r="L219" s="462"/>
      <c r="M219" s="462"/>
      <c r="N219" s="462"/>
      <c r="O219" s="462"/>
      <c r="P219" s="462"/>
      <c r="Q219" s="462"/>
      <c r="R219" s="462"/>
      <c r="S219" s="462"/>
      <c r="T219" s="462"/>
      <c r="U219" s="462"/>
      <c r="V219" s="40"/>
      <c r="W219" s="40"/>
      <c r="X219" s="462"/>
      <c r="Y219" s="480"/>
    </row>
    <row r="220" spans="1:25" ht="195" x14ac:dyDescent="0.25">
      <c r="A220" s="564">
        <v>118</v>
      </c>
      <c r="B220" s="564"/>
      <c r="C220" s="564"/>
      <c r="D220" s="754" t="s">
        <v>493</v>
      </c>
      <c r="E220" s="754"/>
      <c r="F220" s="420" t="s">
        <v>7177</v>
      </c>
      <c r="G220" s="12" t="s">
        <v>436</v>
      </c>
      <c r="H220" s="12" t="s">
        <v>437</v>
      </c>
      <c r="I220" s="12" t="s">
        <v>438</v>
      </c>
      <c r="J220" s="462">
        <v>0</v>
      </c>
      <c r="K220" s="475"/>
      <c r="L220" s="462"/>
      <c r="M220" s="462"/>
      <c r="N220" s="462"/>
      <c r="O220" s="462"/>
      <c r="P220" s="462"/>
      <c r="Q220" s="462"/>
      <c r="R220" s="462"/>
      <c r="S220" s="462"/>
      <c r="T220" s="462"/>
      <c r="U220" s="462"/>
      <c r="V220" s="40"/>
      <c r="W220" s="40"/>
      <c r="X220" s="462"/>
      <c r="Y220" s="480"/>
    </row>
    <row r="221" spans="1:25" ht="75" x14ac:dyDescent="0.25">
      <c r="A221" s="564">
        <v>119</v>
      </c>
      <c r="B221" s="564"/>
      <c r="C221" s="564"/>
      <c r="D221" s="754" t="s">
        <v>494</v>
      </c>
      <c r="E221" s="754"/>
      <c r="F221" s="450" t="s">
        <v>439</v>
      </c>
      <c r="G221" s="12" t="s">
        <v>36</v>
      </c>
      <c r="H221" s="12" t="s">
        <v>440</v>
      </c>
      <c r="I221" s="12" t="s">
        <v>114</v>
      </c>
      <c r="J221" s="462">
        <v>0</v>
      </c>
      <c r="K221" s="475"/>
      <c r="L221" s="462"/>
      <c r="M221" s="462"/>
      <c r="N221" s="462"/>
      <c r="O221" s="462"/>
      <c r="P221" s="462"/>
      <c r="Q221" s="462"/>
      <c r="R221" s="462"/>
      <c r="S221" s="480"/>
      <c r="T221" s="462"/>
      <c r="U221" s="480"/>
      <c r="V221" s="40"/>
      <c r="W221" s="40"/>
      <c r="X221" s="462"/>
      <c r="Y221" s="462"/>
    </row>
    <row r="222" spans="1:25" ht="75" x14ac:dyDescent="0.25">
      <c r="A222" s="564">
        <v>120</v>
      </c>
      <c r="B222" s="564"/>
      <c r="C222" s="564"/>
      <c r="D222" s="754" t="s">
        <v>495</v>
      </c>
      <c r="E222" s="754"/>
      <c r="F222" s="450" t="s">
        <v>441</v>
      </c>
      <c r="G222" s="12" t="s">
        <v>36</v>
      </c>
      <c r="H222" s="12" t="s">
        <v>440</v>
      </c>
      <c r="I222" s="12" t="s">
        <v>114</v>
      </c>
      <c r="J222" s="462">
        <v>0</v>
      </c>
      <c r="K222" s="475"/>
      <c r="L222" s="462"/>
      <c r="M222" s="462"/>
      <c r="N222" s="462"/>
      <c r="O222" s="462"/>
      <c r="P222" s="462"/>
      <c r="Q222" s="462"/>
      <c r="R222" s="462"/>
      <c r="S222" s="480"/>
      <c r="T222" s="462"/>
      <c r="U222" s="480"/>
      <c r="V222" s="40"/>
      <c r="W222" s="40"/>
      <c r="X222" s="462"/>
      <c r="Y222" s="480"/>
    </row>
    <row r="223" spans="1:25" ht="180" x14ac:dyDescent="0.25">
      <c r="A223" s="564">
        <v>121</v>
      </c>
      <c r="B223" s="564"/>
      <c r="C223" s="564"/>
      <c r="D223" s="754" t="s">
        <v>496</v>
      </c>
      <c r="E223" s="754"/>
      <c r="F223" s="450" t="s">
        <v>442</v>
      </c>
      <c r="G223" s="12" t="s">
        <v>443</v>
      </c>
      <c r="H223" s="12" t="s">
        <v>444</v>
      </c>
      <c r="I223" s="12" t="s">
        <v>445</v>
      </c>
      <c r="J223" s="462">
        <v>0</v>
      </c>
      <c r="K223" s="418" t="s">
        <v>4099</v>
      </c>
      <c r="L223" s="462"/>
      <c r="M223" s="462"/>
      <c r="N223" s="462"/>
      <c r="O223" s="462"/>
      <c r="P223" s="462"/>
      <c r="Q223" s="454"/>
      <c r="R223" s="462"/>
      <c r="S223" s="480"/>
      <c r="T223" s="462"/>
      <c r="U223" s="480"/>
      <c r="V223" s="40"/>
      <c r="W223" s="40"/>
      <c r="X223" s="462"/>
      <c r="Y223" s="480"/>
    </row>
    <row r="224" spans="1:25" ht="90" x14ac:dyDescent="0.25">
      <c r="A224" s="564">
        <v>122</v>
      </c>
      <c r="B224" s="564"/>
      <c r="C224" s="564"/>
      <c r="D224" s="754" t="s">
        <v>497</v>
      </c>
      <c r="E224" s="754"/>
      <c r="F224" s="450" t="s">
        <v>446</v>
      </c>
      <c r="G224" s="12" t="s">
        <v>447</v>
      </c>
      <c r="H224" s="12" t="s">
        <v>448</v>
      </c>
      <c r="I224" s="12" t="s">
        <v>325</v>
      </c>
      <c r="J224" s="462">
        <v>0</v>
      </c>
      <c r="K224" s="475"/>
      <c r="L224" s="462"/>
      <c r="M224" s="462"/>
      <c r="N224" s="462"/>
      <c r="O224" s="462"/>
      <c r="P224" s="462"/>
      <c r="Q224" s="462"/>
      <c r="R224" s="462"/>
      <c r="S224" s="480"/>
      <c r="T224" s="462"/>
      <c r="U224" s="480"/>
      <c r="V224" s="40"/>
      <c r="W224" s="40"/>
      <c r="X224" s="462"/>
      <c r="Y224" s="462"/>
    </row>
    <row r="225" spans="1:25" s="26" customFormat="1" ht="77.25" customHeight="1" x14ac:dyDescent="0.25">
      <c r="A225" s="28"/>
      <c r="B225" s="28"/>
      <c r="C225" s="750" t="s">
        <v>613</v>
      </c>
      <c r="D225" s="28"/>
      <c r="E225" s="1023"/>
      <c r="F225" s="762" t="s">
        <v>538</v>
      </c>
      <c r="G225" s="751"/>
      <c r="H225" s="751"/>
      <c r="I225" s="751"/>
      <c r="J225" s="633">
        <f>AVERAGE(J226:J230)</f>
        <v>0</v>
      </c>
      <c r="K225" s="641"/>
      <c r="L225" s="633" t="e">
        <f>AVERAGE(L226:L230)</f>
        <v>#DIV/0!</v>
      </c>
      <c r="M225" s="634"/>
      <c r="N225" s="633" t="e">
        <f>AVERAGE(N226:N230)</f>
        <v>#DIV/0!</v>
      </c>
      <c r="O225" s="634"/>
      <c r="P225" s="633" t="e">
        <f>AVERAGE(P226:P230)</f>
        <v>#DIV/0!</v>
      </c>
      <c r="Q225" s="634"/>
      <c r="R225" s="633" t="e">
        <f>AVERAGE(R226:R230)</f>
        <v>#DIV/0!</v>
      </c>
      <c r="S225" s="634"/>
      <c r="T225" s="633" t="e">
        <f>AVERAGE(T226:T230)</f>
        <v>#DIV/0!</v>
      </c>
      <c r="U225" s="634"/>
      <c r="V225" s="64" t="e">
        <f>AVERAGE(V226:V230)</f>
        <v>#DIV/0!</v>
      </c>
      <c r="W225" s="44"/>
      <c r="X225" s="633" t="e">
        <f>AVERAGE(X226:X230)</f>
        <v>#DIV/0!</v>
      </c>
      <c r="Y225" s="634"/>
    </row>
    <row r="226" spans="1:25" ht="105" x14ac:dyDescent="0.25">
      <c r="A226" s="564">
        <v>123</v>
      </c>
      <c r="B226" s="564"/>
      <c r="C226" s="564"/>
      <c r="D226" s="754" t="s">
        <v>498</v>
      </c>
      <c r="E226" s="754"/>
      <c r="F226" s="450" t="s">
        <v>449</v>
      </c>
      <c r="G226" s="12" t="s">
        <v>436</v>
      </c>
      <c r="H226" s="12" t="s">
        <v>437</v>
      </c>
      <c r="I226" s="12" t="s">
        <v>438</v>
      </c>
      <c r="J226" s="631">
        <v>0</v>
      </c>
      <c r="K226" s="475"/>
      <c r="L226" s="462"/>
      <c r="M226" s="462"/>
      <c r="N226" s="462"/>
      <c r="O226" s="462"/>
      <c r="P226" s="462"/>
      <c r="Q226" s="462"/>
      <c r="R226" s="462"/>
      <c r="S226" s="462"/>
      <c r="T226" s="462"/>
      <c r="U226" s="462"/>
      <c r="V226" s="40"/>
      <c r="W226" s="40"/>
      <c r="X226" s="462"/>
      <c r="Y226" s="462"/>
    </row>
    <row r="227" spans="1:25" ht="255" x14ac:dyDescent="0.25">
      <c r="A227" s="564">
        <v>124</v>
      </c>
      <c r="B227" s="564"/>
      <c r="C227" s="564"/>
      <c r="D227" s="754" t="s">
        <v>499</v>
      </c>
      <c r="E227" s="754"/>
      <c r="F227" s="450" t="s">
        <v>450</v>
      </c>
      <c r="G227" s="12" t="s">
        <v>436</v>
      </c>
      <c r="H227" s="12" t="s">
        <v>437</v>
      </c>
      <c r="I227" s="12" t="s">
        <v>438</v>
      </c>
      <c r="J227" s="631">
        <v>0</v>
      </c>
      <c r="K227" s="418" t="s">
        <v>4100</v>
      </c>
      <c r="L227" s="462"/>
      <c r="M227" s="462"/>
      <c r="N227" s="462"/>
      <c r="O227" s="462"/>
      <c r="P227" s="462"/>
      <c r="Q227" s="462"/>
      <c r="R227" s="462"/>
      <c r="S227" s="462"/>
      <c r="T227" s="462"/>
      <c r="U227" s="462"/>
      <c r="V227" s="40"/>
      <c r="W227" s="40"/>
      <c r="X227" s="462"/>
      <c r="Y227" s="462"/>
    </row>
    <row r="228" spans="1:25" ht="105" x14ac:dyDescent="0.25">
      <c r="A228" s="564">
        <v>125</v>
      </c>
      <c r="B228" s="564"/>
      <c r="C228" s="564"/>
      <c r="D228" s="754" t="s">
        <v>502</v>
      </c>
      <c r="E228" s="754"/>
      <c r="F228" s="450" t="s">
        <v>451</v>
      </c>
      <c r="G228" s="12" t="s">
        <v>436</v>
      </c>
      <c r="H228" s="12" t="s">
        <v>437</v>
      </c>
      <c r="I228" s="12" t="s">
        <v>438</v>
      </c>
      <c r="J228" s="631">
        <v>0</v>
      </c>
      <c r="K228" s="420"/>
      <c r="L228" s="462"/>
      <c r="M228" s="462"/>
      <c r="N228" s="462"/>
      <c r="O228" s="462"/>
      <c r="P228" s="462"/>
      <c r="Q228" s="462"/>
      <c r="R228" s="462"/>
      <c r="S228" s="462"/>
      <c r="T228" s="462"/>
      <c r="U228" s="462"/>
      <c r="V228" s="40"/>
      <c r="W228" s="40"/>
      <c r="X228" s="462"/>
      <c r="Y228" s="462"/>
    </row>
    <row r="229" spans="1:25" ht="165.75" x14ac:dyDescent="0.25">
      <c r="A229" s="564">
        <v>126</v>
      </c>
      <c r="B229" s="564"/>
      <c r="C229" s="564"/>
      <c r="D229" s="754" t="s">
        <v>500</v>
      </c>
      <c r="E229" s="754"/>
      <c r="F229" s="450" t="s">
        <v>452</v>
      </c>
      <c r="G229" s="12" t="s">
        <v>436</v>
      </c>
      <c r="H229" s="12" t="s">
        <v>437</v>
      </c>
      <c r="I229" s="12" t="s">
        <v>438</v>
      </c>
      <c r="J229" s="631">
        <v>0</v>
      </c>
      <c r="K229" s="418" t="s">
        <v>4101</v>
      </c>
      <c r="L229" s="462"/>
      <c r="M229" s="462"/>
      <c r="N229" s="462"/>
      <c r="O229" s="462"/>
      <c r="P229" s="462"/>
      <c r="Q229" s="462"/>
      <c r="R229" s="462"/>
      <c r="S229" s="462"/>
      <c r="T229" s="462"/>
      <c r="U229" s="462"/>
      <c r="V229" s="40"/>
      <c r="W229" s="40"/>
      <c r="X229" s="462"/>
      <c r="Y229" s="462"/>
    </row>
    <row r="230" spans="1:25" ht="229.5" x14ac:dyDescent="0.25">
      <c r="A230" s="564">
        <v>127</v>
      </c>
      <c r="B230" s="564"/>
      <c r="C230" s="564"/>
      <c r="D230" s="754" t="s">
        <v>501</v>
      </c>
      <c r="E230" s="754"/>
      <c r="F230" s="450" t="s">
        <v>453</v>
      </c>
      <c r="G230" s="12" t="s">
        <v>436</v>
      </c>
      <c r="H230" s="12" t="s">
        <v>437</v>
      </c>
      <c r="I230" s="12" t="s">
        <v>438</v>
      </c>
      <c r="J230" s="631">
        <v>0</v>
      </c>
      <c r="K230" s="418" t="s">
        <v>4102</v>
      </c>
      <c r="L230" s="462"/>
      <c r="M230" s="462"/>
      <c r="N230" s="462"/>
      <c r="O230" s="462"/>
      <c r="P230" s="462"/>
      <c r="Q230" s="462"/>
      <c r="R230" s="462"/>
      <c r="S230" s="462"/>
      <c r="T230" s="462"/>
      <c r="U230" s="462"/>
      <c r="V230" s="40"/>
      <c r="W230" s="40"/>
      <c r="X230" s="462"/>
      <c r="Y230" s="462"/>
    </row>
    <row r="231" spans="1:25" s="26" customFormat="1" ht="140.25" customHeight="1" x14ac:dyDescent="0.25">
      <c r="A231" s="28"/>
      <c r="B231" s="28"/>
      <c r="C231" s="750" t="s">
        <v>614</v>
      </c>
      <c r="D231" s="28"/>
      <c r="E231" s="1023"/>
      <c r="F231" s="762" t="s">
        <v>539</v>
      </c>
      <c r="G231" s="751"/>
      <c r="H231" s="751"/>
      <c r="I231" s="751"/>
      <c r="J231" s="633">
        <f>AVERAGE(J232:J239)</f>
        <v>18.75</v>
      </c>
      <c r="K231" s="641"/>
      <c r="L231" s="633" t="e">
        <f>AVERAGE(L232:L239)</f>
        <v>#DIV/0!</v>
      </c>
      <c r="M231" s="634"/>
      <c r="N231" s="633" t="e">
        <f>AVERAGE(N232:N239)</f>
        <v>#DIV/0!</v>
      </c>
      <c r="O231" s="634"/>
      <c r="P231" s="633" t="e">
        <f>AVERAGE(P232:P239)</f>
        <v>#DIV/0!</v>
      </c>
      <c r="Q231" s="634"/>
      <c r="R231" s="633" t="e">
        <f>AVERAGE(R232:R239)</f>
        <v>#DIV/0!</v>
      </c>
      <c r="S231" s="634"/>
      <c r="T231" s="633" t="e">
        <f>AVERAGE(T232:T239)</f>
        <v>#DIV/0!</v>
      </c>
      <c r="U231" s="634"/>
      <c r="V231" s="64" t="e">
        <f>AVERAGE(V232:V239)</f>
        <v>#DIV/0!</v>
      </c>
      <c r="W231" s="44"/>
      <c r="X231" s="633" t="e">
        <f>AVERAGE(X232:X239)</f>
        <v>#DIV/0!</v>
      </c>
      <c r="Y231" s="634"/>
    </row>
    <row r="232" spans="1:25" ht="105" x14ac:dyDescent="0.25">
      <c r="A232" s="564">
        <v>128</v>
      </c>
      <c r="B232" s="564"/>
      <c r="C232" s="564"/>
      <c r="D232" s="773" t="s">
        <v>503</v>
      </c>
      <c r="E232" s="773"/>
      <c r="F232" s="450" t="s">
        <v>454</v>
      </c>
      <c r="G232" s="12" t="s">
        <v>86</v>
      </c>
      <c r="H232" s="12" t="s">
        <v>455</v>
      </c>
      <c r="I232" s="12" t="s">
        <v>456</v>
      </c>
      <c r="J232" s="462">
        <v>0</v>
      </c>
      <c r="K232" s="418" t="s">
        <v>4103</v>
      </c>
      <c r="L232" s="462"/>
      <c r="M232" s="462"/>
      <c r="N232" s="462"/>
      <c r="O232" s="462"/>
      <c r="P232" s="462"/>
      <c r="Q232" s="462"/>
      <c r="R232" s="462"/>
      <c r="S232" s="462"/>
      <c r="T232" s="462"/>
      <c r="U232" s="462"/>
      <c r="V232" s="40"/>
      <c r="W232" s="40"/>
      <c r="X232" s="462"/>
      <c r="Y232" s="462"/>
    </row>
    <row r="233" spans="1:25" ht="60" x14ac:dyDescent="0.25">
      <c r="A233" s="564">
        <v>129</v>
      </c>
      <c r="B233" s="564"/>
      <c r="C233" s="564"/>
      <c r="D233" s="773" t="s">
        <v>504</v>
      </c>
      <c r="E233" s="773"/>
      <c r="F233" s="450" t="s">
        <v>458</v>
      </c>
      <c r="G233" s="12" t="s">
        <v>36</v>
      </c>
      <c r="H233" s="12" t="s">
        <v>459</v>
      </c>
      <c r="I233" s="12" t="s">
        <v>114</v>
      </c>
      <c r="J233" s="462">
        <v>0</v>
      </c>
      <c r="K233" s="475"/>
      <c r="L233" s="462"/>
      <c r="M233" s="462"/>
      <c r="N233" s="462"/>
      <c r="O233" s="462"/>
      <c r="P233" s="462"/>
      <c r="Q233" s="462"/>
      <c r="R233" s="462"/>
      <c r="S233" s="462"/>
      <c r="T233" s="462"/>
      <c r="U233" s="462"/>
      <c r="V233" s="40"/>
      <c r="W233" s="40"/>
      <c r="X233" s="462"/>
      <c r="Y233" s="462"/>
    </row>
    <row r="234" spans="1:25" ht="75" x14ac:dyDescent="0.25">
      <c r="A234" s="564">
        <v>130</v>
      </c>
      <c r="B234" s="564"/>
      <c r="C234" s="564"/>
      <c r="D234" s="773" t="s">
        <v>505</v>
      </c>
      <c r="E234" s="773"/>
      <c r="F234" s="450" t="s">
        <v>460</v>
      </c>
      <c r="G234" s="12" t="s">
        <v>461</v>
      </c>
      <c r="H234" s="12" t="s">
        <v>462</v>
      </c>
      <c r="I234" s="12" t="s">
        <v>102</v>
      </c>
      <c r="J234" s="462">
        <v>0</v>
      </c>
      <c r="K234" s="418" t="s">
        <v>4104</v>
      </c>
      <c r="L234" s="462"/>
      <c r="M234" s="462"/>
      <c r="N234" s="462"/>
      <c r="O234" s="462"/>
      <c r="P234" s="462"/>
      <c r="Q234" s="462"/>
      <c r="R234" s="462"/>
      <c r="S234" s="462"/>
      <c r="T234" s="462"/>
      <c r="U234" s="462"/>
      <c r="V234" s="40"/>
      <c r="W234" s="40"/>
      <c r="X234" s="462"/>
      <c r="Y234" s="462"/>
    </row>
    <row r="235" spans="1:25" ht="105" x14ac:dyDescent="0.25">
      <c r="A235" s="564">
        <v>131</v>
      </c>
      <c r="B235" s="564"/>
      <c r="C235" s="564"/>
      <c r="D235" s="773" t="s">
        <v>506</v>
      </c>
      <c r="E235" s="773"/>
      <c r="F235" s="450" t="s">
        <v>463</v>
      </c>
      <c r="G235" s="12" t="s">
        <v>464</v>
      </c>
      <c r="H235" s="12" t="s">
        <v>36</v>
      </c>
      <c r="I235" s="12" t="s">
        <v>465</v>
      </c>
      <c r="J235" s="462">
        <v>0</v>
      </c>
      <c r="K235" s="475"/>
      <c r="L235" s="462"/>
      <c r="M235" s="462"/>
      <c r="N235" s="462"/>
      <c r="O235" s="462"/>
      <c r="P235" s="462"/>
      <c r="Q235" s="462"/>
      <c r="R235" s="462"/>
      <c r="S235" s="462"/>
      <c r="T235" s="462"/>
      <c r="U235" s="462"/>
      <c r="V235" s="40"/>
      <c r="W235" s="40"/>
      <c r="X235" s="462"/>
      <c r="Y235" s="462"/>
    </row>
    <row r="236" spans="1:25" ht="120" x14ac:dyDescent="0.25">
      <c r="A236" s="564">
        <v>132</v>
      </c>
      <c r="B236" s="564"/>
      <c r="C236" s="564"/>
      <c r="D236" s="773" t="s">
        <v>507</v>
      </c>
      <c r="E236" s="773"/>
      <c r="F236" s="450" t="s">
        <v>466</v>
      </c>
      <c r="G236" s="12" t="s">
        <v>36</v>
      </c>
      <c r="H236" s="12" t="s">
        <v>440</v>
      </c>
      <c r="I236" s="12" t="s">
        <v>348</v>
      </c>
      <c r="J236" s="462">
        <v>50</v>
      </c>
      <c r="K236" s="418" t="s">
        <v>4105</v>
      </c>
      <c r="L236" s="462"/>
      <c r="M236" s="462"/>
      <c r="N236" s="462"/>
      <c r="O236" s="462"/>
      <c r="P236" s="462"/>
      <c r="Q236" s="462"/>
      <c r="R236" s="462"/>
      <c r="S236" s="462"/>
      <c r="T236" s="462"/>
      <c r="U236" s="462"/>
      <c r="V236" s="40"/>
      <c r="W236" s="40"/>
      <c r="X236" s="462"/>
      <c r="Y236" s="480"/>
    </row>
    <row r="237" spans="1:25" ht="218.25" x14ac:dyDescent="0.25">
      <c r="A237" s="564">
        <v>133</v>
      </c>
      <c r="B237" s="564"/>
      <c r="C237" s="564"/>
      <c r="D237" s="773" t="s">
        <v>508</v>
      </c>
      <c r="E237" s="773"/>
      <c r="F237" s="450" t="s">
        <v>467</v>
      </c>
      <c r="G237" s="12" t="s">
        <v>468</v>
      </c>
      <c r="H237" s="12" t="s">
        <v>105</v>
      </c>
      <c r="I237" s="12" t="s">
        <v>469</v>
      </c>
      <c r="J237" s="462">
        <v>50</v>
      </c>
      <c r="K237" s="418" t="s">
        <v>4106</v>
      </c>
      <c r="L237" s="462"/>
      <c r="M237" s="462"/>
      <c r="N237" s="462"/>
      <c r="O237" s="462"/>
      <c r="P237" s="462"/>
      <c r="Q237" s="462"/>
      <c r="R237" s="462"/>
      <c r="S237" s="462"/>
      <c r="T237" s="462"/>
      <c r="U237" s="462"/>
      <c r="V237" s="40"/>
      <c r="W237" s="40"/>
      <c r="X237" s="462"/>
      <c r="Y237" s="462"/>
    </row>
    <row r="238" spans="1:25" ht="267.75" x14ac:dyDescent="0.25">
      <c r="A238" s="564">
        <v>134</v>
      </c>
      <c r="B238" s="564"/>
      <c r="C238" s="564"/>
      <c r="D238" s="773" t="s">
        <v>509</v>
      </c>
      <c r="E238" s="773"/>
      <c r="F238" s="450" t="s">
        <v>470</v>
      </c>
      <c r="G238" s="12" t="s">
        <v>86</v>
      </c>
      <c r="H238" s="12" t="s">
        <v>471</v>
      </c>
      <c r="I238" s="12" t="s">
        <v>472</v>
      </c>
      <c r="J238" s="462">
        <v>50</v>
      </c>
      <c r="K238" s="231" t="s">
        <v>4107</v>
      </c>
      <c r="L238" s="462"/>
      <c r="M238" s="462"/>
      <c r="N238" s="462"/>
      <c r="O238" s="462"/>
      <c r="P238" s="462"/>
      <c r="Q238" s="462"/>
      <c r="R238" s="462"/>
      <c r="S238" s="462"/>
      <c r="T238" s="462"/>
      <c r="U238" s="462"/>
      <c r="V238" s="40"/>
      <c r="W238" s="40"/>
      <c r="X238" s="462"/>
      <c r="Y238" s="480"/>
    </row>
    <row r="239" spans="1:25" ht="300" x14ac:dyDescent="0.25">
      <c r="A239" s="564">
        <v>135</v>
      </c>
      <c r="B239" s="564"/>
      <c r="C239" s="564"/>
      <c r="D239" s="773" t="s">
        <v>510</v>
      </c>
      <c r="E239" s="773"/>
      <c r="F239" s="450" t="s">
        <v>473</v>
      </c>
      <c r="G239" s="12" t="s">
        <v>474</v>
      </c>
      <c r="H239" s="12" t="s">
        <v>475</v>
      </c>
      <c r="I239" s="12" t="s">
        <v>476</v>
      </c>
      <c r="J239" s="462">
        <v>0</v>
      </c>
      <c r="K239" s="474" t="s">
        <v>4108</v>
      </c>
      <c r="L239" s="462"/>
      <c r="M239" s="462"/>
      <c r="N239" s="462"/>
      <c r="O239" s="462"/>
      <c r="P239" s="462"/>
      <c r="Q239" s="462"/>
      <c r="R239" s="462"/>
      <c r="S239" s="480"/>
      <c r="T239" s="462"/>
      <c r="U239" s="480"/>
      <c r="V239" s="40"/>
      <c r="W239" s="40"/>
      <c r="X239" s="462"/>
      <c r="Y239" s="462"/>
    </row>
    <row r="240" spans="1:25" s="54" customFormat="1" ht="120.75" x14ac:dyDescent="0.25">
      <c r="A240" s="774"/>
      <c r="B240" s="774"/>
      <c r="C240" s="775" t="s">
        <v>615</v>
      </c>
      <c r="D240" s="774"/>
      <c r="E240" s="1025"/>
      <c r="F240" s="776" t="s">
        <v>540</v>
      </c>
      <c r="G240" s="777"/>
      <c r="H240" s="777"/>
      <c r="I240" s="777"/>
      <c r="J240" s="700">
        <f>AVERAGE(J241:J249)</f>
        <v>0</v>
      </c>
      <c r="K240" s="939"/>
      <c r="L240" s="700" t="e">
        <f>AVERAGE(L241:L249)</f>
        <v>#DIV/0!</v>
      </c>
      <c r="M240" s="702"/>
      <c r="N240" s="700" t="e">
        <f>AVERAGE(N241:N249)</f>
        <v>#DIV/0!</v>
      </c>
      <c r="O240" s="702"/>
      <c r="P240" s="700" t="e">
        <f>AVERAGE(P241:P249)</f>
        <v>#DIV/0!</v>
      </c>
      <c r="Q240" s="702"/>
      <c r="R240" s="700" t="e">
        <f>AVERAGE(R241:R249)</f>
        <v>#DIV/0!</v>
      </c>
      <c r="S240" s="702"/>
      <c r="T240" s="700" t="e">
        <f>AVERAGE(T241:T249)</f>
        <v>#DIV/0!</v>
      </c>
      <c r="U240" s="702"/>
      <c r="V240" s="850" t="e">
        <f>AVERAGE(V241:V249)</f>
        <v>#DIV/0!</v>
      </c>
      <c r="W240" s="79"/>
      <c r="X240" s="700" t="e">
        <f>AVERAGE(X241:X249)</f>
        <v>#DIV/0!</v>
      </c>
      <c r="Y240" s="703"/>
    </row>
    <row r="241" spans="1:25" ht="191.25" customHeight="1" x14ac:dyDescent="0.25">
      <c r="A241" s="564">
        <v>136</v>
      </c>
      <c r="B241" s="564"/>
      <c r="C241" s="564"/>
      <c r="D241" s="773" t="s">
        <v>511</v>
      </c>
      <c r="E241" s="773"/>
      <c r="F241" s="450" t="s">
        <v>5106</v>
      </c>
      <c r="G241" s="12" t="s">
        <v>436</v>
      </c>
      <c r="H241" s="12" t="s">
        <v>437</v>
      </c>
      <c r="I241" s="12" t="s">
        <v>457</v>
      </c>
      <c r="J241" s="462">
        <v>0</v>
      </c>
      <c r="K241" s="475"/>
      <c r="L241" s="462"/>
      <c r="M241" s="462"/>
      <c r="N241" s="462"/>
      <c r="O241" s="462"/>
      <c r="P241" s="462"/>
      <c r="Q241" s="462"/>
      <c r="R241" s="462"/>
      <c r="S241" s="462"/>
      <c r="T241" s="462"/>
      <c r="U241" s="462"/>
      <c r="V241" s="40"/>
      <c r="W241" s="40"/>
      <c r="X241" s="462"/>
      <c r="Y241" s="462"/>
    </row>
    <row r="242" spans="1:25" s="55" customFormat="1" ht="105" x14ac:dyDescent="0.25">
      <c r="A242" s="564">
        <v>137</v>
      </c>
      <c r="B242" s="778"/>
      <c r="C242" s="778"/>
      <c r="D242" s="779" t="s">
        <v>519</v>
      </c>
      <c r="E242" s="779"/>
      <c r="F242" s="426" t="s">
        <v>477</v>
      </c>
      <c r="G242" s="780" t="s">
        <v>478</v>
      </c>
      <c r="H242" s="780" t="s">
        <v>479</v>
      </c>
      <c r="I242" s="780" t="s">
        <v>114</v>
      </c>
      <c r="J242" s="462">
        <v>0</v>
      </c>
      <c r="K242" s="475"/>
      <c r="L242" s="462"/>
      <c r="M242" s="454"/>
      <c r="N242" s="462"/>
      <c r="O242" s="454"/>
      <c r="P242" s="462"/>
      <c r="Q242" s="454"/>
      <c r="R242" s="462"/>
      <c r="S242" s="454"/>
      <c r="T242" s="462"/>
      <c r="U242" s="454"/>
      <c r="V242" s="40"/>
      <c r="W242" s="41"/>
      <c r="X242" s="462"/>
      <c r="Y242" s="454"/>
    </row>
    <row r="243" spans="1:25" ht="90" x14ac:dyDescent="0.25">
      <c r="A243" s="778">
        <v>138</v>
      </c>
      <c r="B243" s="564"/>
      <c r="C243" s="564"/>
      <c r="D243" s="773" t="s">
        <v>518</v>
      </c>
      <c r="E243" s="773"/>
      <c r="F243" s="450" t="s">
        <v>480</v>
      </c>
      <c r="G243" s="12" t="s">
        <v>478</v>
      </c>
      <c r="H243" s="12" t="s">
        <v>456</v>
      </c>
      <c r="I243" s="12" t="s">
        <v>102</v>
      </c>
      <c r="J243" s="462">
        <v>0</v>
      </c>
      <c r="K243" s="472"/>
      <c r="L243" s="462"/>
      <c r="M243" s="462"/>
      <c r="N243" s="462"/>
      <c r="O243" s="462"/>
      <c r="P243" s="462"/>
      <c r="Q243" s="462"/>
      <c r="R243" s="462"/>
      <c r="S243" s="940"/>
      <c r="T243" s="462"/>
      <c r="U243" s="940"/>
      <c r="V243" s="40"/>
      <c r="W243" s="40"/>
      <c r="X243" s="462"/>
      <c r="Y243" s="480"/>
    </row>
    <row r="244" spans="1:25" ht="90" x14ac:dyDescent="0.25">
      <c r="A244" s="564">
        <v>139</v>
      </c>
      <c r="B244" s="564"/>
      <c r="C244" s="564"/>
      <c r="D244" s="773" t="s">
        <v>517</v>
      </c>
      <c r="E244" s="773"/>
      <c r="F244" s="450" t="s">
        <v>481</v>
      </c>
      <c r="G244" s="12" t="s">
        <v>36</v>
      </c>
      <c r="H244" s="12" t="s">
        <v>482</v>
      </c>
      <c r="I244" s="12" t="s">
        <v>483</v>
      </c>
      <c r="J244" s="462">
        <v>0</v>
      </c>
      <c r="K244" s="472"/>
      <c r="L244" s="462"/>
      <c r="M244" s="462"/>
      <c r="N244" s="462"/>
      <c r="O244" s="462"/>
      <c r="P244" s="462"/>
      <c r="Q244" s="462"/>
      <c r="R244" s="462"/>
      <c r="S244" s="462"/>
      <c r="T244" s="462"/>
      <c r="U244" s="462"/>
      <c r="V244" s="40"/>
      <c r="W244" s="40"/>
      <c r="X244" s="462"/>
      <c r="Y244" s="462"/>
    </row>
    <row r="245" spans="1:25" ht="69" x14ac:dyDescent="0.25">
      <c r="A245" s="564">
        <v>140</v>
      </c>
      <c r="B245" s="564"/>
      <c r="C245" s="564"/>
      <c r="D245" s="773" t="s">
        <v>516</v>
      </c>
      <c r="E245" s="773"/>
      <c r="F245" s="450" t="s">
        <v>484</v>
      </c>
      <c r="G245" s="12" t="s">
        <v>36</v>
      </c>
      <c r="H245" s="12" t="s">
        <v>485</v>
      </c>
      <c r="I245" s="12" t="s">
        <v>114</v>
      </c>
      <c r="J245" s="462">
        <v>0</v>
      </c>
      <c r="K245" s="472"/>
      <c r="L245" s="462"/>
      <c r="M245" s="462"/>
      <c r="N245" s="462"/>
      <c r="O245" s="462"/>
      <c r="P245" s="462"/>
      <c r="Q245" s="462"/>
      <c r="R245" s="462"/>
      <c r="S245" s="462"/>
      <c r="T245" s="462"/>
      <c r="U245" s="462"/>
      <c r="V245" s="40"/>
      <c r="W245" s="40"/>
      <c r="X245" s="462"/>
      <c r="Y245" s="480"/>
    </row>
    <row r="246" spans="1:25" ht="105" x14ac:dyDescent="0.25">
      <c r="A246" s="564">
        <v>141</v>
      </c>
      <c r="B246" s="564"/>
      <c r="C246" s="564"/>
      <c r="D246" s="773" t="s">
        <v>515</v>
      </c>
      <c r="E246" s="773"/>
      <c r="F246" s="450" t="s">
        <v>486</v>
      </c>
      <c r="G246" s="12" t="s">
        <v>86</v>
      </c>
      <c r="H246" s="12" t="s">
        <v>487</v>
      </c>
      <c r="I246" s="12" t="s">
        <v>114</v>
      </c>
      <c r="J246" s="462">
        <v>0</v>
      </c>
      <c r="K246" s="472"/>
      <c r="L246" s="462"/>
      <c r="M246" s="462"/>
      <c r="N246" s="462"/>
      <c r="O246" s="462"/>
      <c r="P246" s="462"/>
      <c r="Q246" s="462"/>
      <c r="R246" s="462"/>
      <c r="S246" s="480"/>
      <c r="T246" s="462"/>
      <c r="U246" s="480"/>
      <c r="V246" s="40"/>
      <c r="W246" s="40"/>
      <c r="X246" s="462"/>
      <c r="Y246" s="480"/>
    </row>
    <row r="247" spans="1:25" ht="180" x14ac:dyDescent="0.25">
      <c r="A247" s="564">
        <v>142</v>
      </c>
      <c r="B247" s="564"/>
      <c r="C247" s="564"/>
      <c r="D247" s="773" t="s">
        <v>514</v>
      </c>
      <c r="E247" s="773"/>
      <c r="F247" s="450" t="s">
        <v>5072</v>
      </c>
      <c r="G247" s="12" t="s">
        <v>488</v>
      </c>
      <c r="H247" s="12" t="s">
        <v>456</v>
      </c>
      <c r="I247" s="12" t="s">
        <v>102</v>
      </c>
      <c r="J247" s="462">
        <v>0</v>
      </c>
      <c r="K247" s="475"/>
      <c r="L247" s="462"/>
      <c r="M247" s="462"/>
      <c r="N247" s="462"/>
      <c r="O247" s="462"/>
      <c r="P247" s="462"/>
      <c r="Q247" s="462"/>
      <c r="R247" s="462"/>
      <c r="S247" s="462"/>
      <c r="T247" s="462"/>
      <c r="U247" s="462"/>
      <c r="V247" s="40"/>
      <c r="W247" s="40"/>
      <c r="X247" s="462"/>
      <c r="Y247" s="480"/>
    </row>
    <row r="248" spans="1:25" ht="150" x14ac:dyDescent="0.25">
      <c r="A248" s="564">
        <v>143</v>
      </c>
      <c r="B248" s="564"/>
      <c r="C248" s="564"/>
      <c r="D248" s="773" t="s">
        <v>513</v>
      </c>
      <c r="E248" s="773"/>
      <c r="F248" s="450" t="s">
        <v>489</v>
      </c>
      <c r="G248" s="12" t="s">
        <v>488</v>
      </c>
      <c r="H248" s="12" t="s">
        <v>456</v>
      </c>
      <c r="I248" s="12" t="s">
        <v>102</v>
      </c>
      <c r="J248" s="462">
        <v>0</v>
      </c>
      <c r="K248" s="475"/>
      <c r="L248" s="462"/>
      <c r="M248" s="462"/>
      <c r="N248" s="462"/>
      <c r="O248" s="462"/>
      <c r="P248" s="462"/>
      <c r="Q248" s="462"/>
      <c r="R248" s="462"/>
      <c r="S248" s="480"/>
      <c r="T248" s="462"/>
      <c r="U248" s="480"/>
      <c r="V248" s="40"/>
      <c r="W248" s="40"/>
      <c r="X248" s="462"/>
      <c r="Y248" s="462"/>
    </row>
    <row r="249" spans="1:25" ht="210" x14ac:dyDescent="0.25">
      <c r="A249" s="564">
        <v>144</v>
      </c>
      <c r="B249" s="564"/>
      <c r="C249" s="564"/>
      <c r="D249" s="773" t="s">
        <v>512</v>
      </c>
      <c r="E249" s="773"/>
      <c r="F249" s="450" t="s">
        <v>490</v>
      </c>
      <c r="G249" s="12" t="s">
        <v>488</v>
      </c>
      <c r="H249" s="12" t="s">
        <v>6</v>
      </c>
      <c r="I249" s="12" t="s">
        <v>491</v>
      </c>
      <c r="J249" s="462">
        <v>0</v>
      </c>
      <c r="K249" s="475"/>
      <c r="L249" s="462"/>
      <c r="M249" s="462"/>
      <c r="N249" s="462"/>
      <c r="O249" s="462"/>
      <c r="P249" s="462"/>
      <c r="Q249" s="462"/>
      <c r="R249" s="462"/>
      <c r="S249" s="462"/>
      <c r="T249" s="462"/>
      <c r="U249" s="462"/>
      <c r="V249" s="40"/>
      <c r="W249" s="40"/>
      <c r="X249" s="462"/>
      <c r="Y249" s="462"/>
    </row>
    <row r="250" spans="1:25" s="504" customFormat="1" ht="30" x14ac:dyDescent="0.25">
      <c r="A250" s="28"/>
      <c r="B250" s="750" t="s">
        <v>5843</v>
      </c>
      <c r="C250" s="28"/>
      <c r="D250" s="28"/>
      <c r="E250" s="28"/>
      <c r="F250" s="28" t="s">
        <v>5844</v>
      </c>
      <c r="G250" s="28"/>
      <c r="H250" s="28"/>
      <c r="I250" s="28"/>
      <c r="J250" s="64">
        <f>AVERAGE(J251,J267,J283,J294)</f>
        <v>40.486111111111114</v>
      </c>
      <c r="K250" s="6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61.111111111111114</v>
      </c>
      <c r="K251" s="6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176"/>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2" t="s">
        <v>6366</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2"/>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177">
        <v>50</v>
      </c>
      <c r="K255" s="783" t="s">
        <v>6370</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66.666666666666671</v>
      </c>
      <c r="K256" s="176"/>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2" t="s">
        <v>6367</v>
      </c>
      <c r="L257" s="41"/>
      <c r="M257" s="41"/>
      <c r="N257" s="41"/>
      <c r="O257" s="41"/>
      <c r="P257" s="41"/>
      <c r="Q257" s="41"/>
      <c r="R257" s="41"/>
      <c r="S257" s="41"/>
      <c r="T257" s="41"/>
      <c r="U257" s="41"/>
      <c r="V257" s="41"/>
      <c r="W257" s="41"/>
      <c r="X257" s="41"/>
      <c r="Y257" s="41"/>
    </row>
    <row r="258" spans="1:25" s="496" customFormat="1" ht="75" x14ac:dyDescent="0.25">
      <c r="A258" s="564" t="s">
        <v>5856</v>
      </c>
      <c r="B258" s="564"/>
      <c r="C258" s="564"/>
      <c r="D258" s="564"/>
      <c r="E258" s="754" t="s">
        <v>7052</v>
      </c>
      <c r="F258" s="781" t="s">
        <v>7169</v>
      </c>
      <c r="G258" s="12" t="s">
        <v>5854</v>
      </c>
      <c r="H258" s="12" t="s">
        <v>5853</v>
      </c>
      <c r="I258" s="12" t="s">
        <v>7168</v>
      </c>
      <c r="J258" s="42">
        <v>50</v>
      </c>
      <c r="K258" s="42" t="s">
        <v>6368</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177">
        <v>50</v>
      </c>
      <c r="K259" s="783" t="s">
        <v>6370</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33.333333333333336</v>
      </c>
      <c r="K260" s="176"/>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2" t="s">
        <v>6369</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2"/>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177">
        <v>50</v>
      </c>
      <c r="K263" s="783" t="s">
        <v>6370</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2">
        <v>100</v>
      </c>
      <c r="K264" s="42"/>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177">
        <v>50</v>
      </c>
      <c r="K265" s="783" t="s">
        <v>7133</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177">
        <v>50</v>
      </c>
      <c r="K266" s="783" t="s">
        <v>7134</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80</v>
      </c>
      <c r="K267" s="6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177">
        <v>0</v>
      </c>
      <c r="K268" s="783" t="s">
        <v>6371</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100</v>
      </c>
      <c r="K269" s="176"/>
      <c r="L269" s="176"/>
      <c r="M269" s="43"/>
      <c r="N269" s="176"/>
      <c r="O269" s="43"/>
      <c r="P269" s="176"/>
      <c r="Q269" s="43"/>
      <c r="R269" s="176"/>
      <c r="S269" s="43"/>
      <c r="T269" s="176"/>
      <c r="U269" s="43"/>
      <c r="V269" s="176"/>
      <c r="W269" s="43"/>
      <c r="X269" s="176"/>
      <c r="Y269" s="43"/>
    </row>
    <row r="270" spans="1:25" s="496" customFormat="1" ht="157.5" x14ac:dyDescent="0.25">
      <c r="A270" s="564" t="s">
        <v>5867</v>
      </c>
      <c r="B270" s="564"/>
      <c r="C270" s="564"/>
      <c r="D270" s="564"/>
      <c r="E270" s="754" t="s">
        <v>7062</v>
      </c>
      <c r="F270" s="12" t="s">
        <v>5869</v>
      </c>
      <c r="G270" s="12" t="s">
        <v>5871</v>
      </c>
      <c r="H270" s="12" t="s">
        <v>456</v>
      </c>
      <c r="I270" s="12" t="s">
        <v>491</v>
      </c>
      <c r="J270" s="177">
        <v>100</v>
      </c>
      <c r="K270" s="783" t="s">
        <v>6372</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177">
        <v>100</v>
      </c>
      <c r="K271" s="783" t="s">
        <v>6373</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177">
        <v>100</v>
      </c>
      <c r="K272" s="783" t="s">
        <v>6374</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100</v>
      </c>
      <c r="K273" s="176"/>
      <c r="L273" s="176"/>
      <c r="M273" s="43"/>
      <c r="N273" s="176"/>
      <c r="O273" s="43"/>
      <c r="P273" s="176"/>
      <c r="Q273" s="43"/>
      <c r="R273" s="176"/>
      <c r="S273" s="43"/>
      <c r="T273" s="176"/>
      <c r="U273" s="43"/>
      <c r="V273" s="176"/>
      <c r="W273" s="43"/>
      <c r="X273" s="176"/>
      <c r="Y273" s="43"/>
    </row>
    <row r="274" spans="1:25" s="496" customFormat="1" ht="202.5" x14ac:dyDescent="0.25">
      <c r="A274" s="564" t="s">
        <v>5876</v>
      </c>
      <c r="B274" s="564"/>
      <c r="C274" s="564"/>
      <c r="D274" s="564"/>
      <c r="E274" s="754" t="s">
        <v>7062</v>
      </c>
      <c r="F274" s="12" t="s">
        <v>5869</v>
      </c>
      <c r="G274" s="12" t="s">
        <v>5871</v>
      </c>
      <c r="H274" s="12" t="s">
        <v>456</v>
      </c>
      <c r="I274" s="12" t="s">
        <v>491</v>
      </c>
      <c r="J274" s="177">
        <v>100</v>
      </c>
      <c r="K274" s="783" t="s">
        <v>6375</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177">
        <v>100</v>
      </c>
      <c r="K275" s="783" t="s">
        <v>6376</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177">
        <v>100</v>
      </c>
      <c r="K276" s="783" t="s">
        <v>6377</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100</v>
      </c>
      <c r="K277" s="176"/>
      <c r="L277" s="176"/>
      <c r="M277" s="43"/>
      <c r="N277" s="176"/>
      <c r="O277" s="43"/>
      <c r="P277" s="176"/>
      <c r="Q277" s="43"/>
      <c r="R277" s="176"/>
      <c r="S277" s="43"/>
      <c r="T277" s="176"/>
      <c r="U277" s="43"/>
      <c r="V277" s="176"/>
      <c r="W277" s="43"/>
      <c r="X277" s="176"/>
      <c r="Y277" s="43"/>
    </row>
    <row r="278" spans="1:25" s="496" customFormat="1" ht="78.75" x14ac:dyDescent="0.25">
      <c r="A278" s="564" t="s">
        <v>5880</v>
      </c>
      <c r="B278" s="564"/>
      <c r="C278" s="564"/>
      <c r="D278" s="564"/>
      <c r="E278" s="754" t="s">
        <v>7066</v>
      </c>
      <c r="F278" s="12" t="s">
        <v>5879</v>
      </c>
      <c r="G278" s="12" t="s">
        <v>5883</v>
      </c>
      <c r="H278" s="12" t="s">
        <v>5884</v>
      </c>
      <c r="I278" s="12" t="s">
        <v>5885</v>
      </c>
      <c r="J278" s="177">
        <v>100</v>
      </c>
      <c r="K278" s="783" t="s">
        <v>6378</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177">
        <v>100</v>
      </c>
      <c r="K279" s="783" t="s">
        <v>6379</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100</v>
      </c>
      <c r="K280" s="176"/>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177">
        <v>100</v>
      </c>
      <c r="K281" s="783" t="s">
        <v>6380</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177">
        <v>100</v>
      </c>
      <c r="K282" s="783" t="s">
        <v>6381</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20.833333333333332</v>
      </c>
      <c r="K283" s="6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75</v>
      </c>
      <c r="K284" s="176"/>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177">
        <v>100</v>
      </c>
      <c r="K285" s="783" t="s">
        <v>6382</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177">
        <v>50</v>
      </c>
      <c r="K286" s="783" t="s">
        <v>6383</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177">
        <v>50</v>
      </c>
      <c r="K287" s="783" t="s">
        <v>6384</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177">
        <v>0</v>
      </c>
      <c r="K288" s="783" t="s">
        <v>6385</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177">
        <v>0</v>
      </c>
      <c r="K289" s="783" t="s">
        <v>6386</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177">
        <v>0</v>
      </c>
      <c r="K290" s="783" t="s">
        <v>6387</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176"/>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177">
        <v>0</v>
      </c>
      <c r="K292" s="783" t="s">
        <v>6388</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177">
        <v>0</v>
      </c>
      <c r="K293" s="783" t="s">
        <v>6389</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0</v>
      </c>
      <c r="K294" s="6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177">
        <v>0</v>
      </c>
      <c r="K295" s="783" t="s">
        <v>6390</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177">
        <v>0</v>
      </c>
      <c r="K296" s="783" t="s">
        <v>6391</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177">
        <v>0</v>
      </c>
      <c r="K297" s="783" t="s">
        <v>6392</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177">
        <v>0</v>
      </c>
      <c r="K298" s="783" t="s">
        <v>6393</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177">
        <v>0</v>
      </c>
      <c r="K299" s="783" t="s">
        <v>6394</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176"/>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177">
        <v>0</v>
      </c>
      <c r="K301" s="783" t="s">
        <v>6395</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177">
        <v>0</v>
      </c>
      <c r="K302" s="783" t="s">
        <v>6396</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Y302"/>
  <sheetViews>
    <sheetView topLeftCell="A298" zoomScale="50" zoomScaleNormal="50" workbookViewId="0">
      <selection activeCell="K299" sqref="K299"/>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0" style="27" customWidth="1"/>
    <col min="12" max="12" width="19.5703125" style="27" customWidth="1"/>
    <col min="13" max="13" width="17" style="27" customWidth="1"/>
    <col min="14" max="14" width="13" style="27" customWidth="1"/>
    <col min="15" max="15" width="14.5703125" style="27" customWidth="1"/>
    <col min="16" max="16" width="13.85546875" style="27" customWidth="1"/>
    <col min="17" max="17" width="13.570312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50.863803854875286</v>
      </c>
      <c r="K2" s="139"/>
      <c r="L2" s="140">
        <f>AVERAGE(L5,L30,L73,L106,L146,L176,L217)</f>
        <v>50.506660997732425</v>
      </c>
      <c r="M2" s="139"/>
      <c r="N2" s="140">
        <f>AVERAGE(N5,N30,N73,N106,N146,N176,N217)</f>
        <v>50.379109977324262</v>
      </c>
      <c r="O2" s="139"/>
      <c r="P2" s="140">
        <f>AVERAGE(P5,P30,P73,P106,P146,P176,P217)</f>
        <v>50.379109977324262</v>
      </c>
      <c r="Q2" s="139"/>
      <c r="R2" s="140">
        <f>AVERAGE(R5,R30,R73,R106,R146,R176,R217)</f>
        <v>50.311082766439917</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51.780133928571431</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54.27166005291005</v>
      </c>
      <c r="K4" s="594"/>
      <c r="L4" s="593">
        <f>AVERAGE(L5,L30,L106,L146,L176,L217)</f>
        <v>53.854993386243386</v>
      </c>
      <c r="M4" s="594"/>
      <c r="N4" s="593">
        <f>AVERAGE(N5,N30,N106,N146,N176,N217)</f>
        <v>53.706183862433868</v>
      </c>
      <c r="O4" s="594"/>
      <c r="P4" s="593">
        <f>AVERAGE(P5,P30,P106,P146,P176,P217)</f>
        <v>53.706183862433868</v>
      </c>
      <c r="Q4" s="594"/>
      <c r="R4" s="593">
        <f>AVERAGE(R5,R30,R106,R146,R176,R217)</f>
        <v>53.626818783068785</v>
      </c>
      <c r="S4" s="594"/>
      <c r="T4" s="593">
        <f>AVERAGE(T5,T30,T106,T146,T176,T217)</f>
        <v>53.626818783068785</v>
      </c>
      <c r="U4" s="594"/>
      <c r="V4" s="593">
        <f>AVERAGE(V5,V30,V106,V146,V176,V217)</f>
        <v>53.557374338624349</v>
      </c>
      <c r="W4" s="594"/>
      <c r="X4" s="593">
        <f>AVERAGE(X5,X30,X106,X146,X176,X217)</f>
        <v>53.071263227513235</v>
      </c>
      <c r="Y4" s="594"/>
    </row>
    <row r="5" spans="1:25" s="26" customFormat="1" ht="104.25" customHeight="1" x14ac:dyDescent="0.25">
      <c r="A5" s="28"/>
      <c r="B5" s="750" t="s">
        <v>544</v>
      </c>
      <c r="C5" s="28"/>
      <c r="D5" s="28"/>
      <c r="E5" s="28"/>
      <c r="F5" s="901" t="s">
        <v>4553</v>
      </c>
      <c r="G5" s="28"/>
      <c r="H5" s="28"/>
      <c r="I5" s="28"/>
      <c r="J5" s="75">
        <f>AVERAGE(J6,J12,J19,J25)</f>
        <v>38.333333333333336</v>
      </c>
      <c r="K5" s="67"/>
      <c r="L5" s="75">
        <f>AVERAGE(L6,L12,L19,L25)</f>
        <v>38.333333333333336</v>
      </c>
      <c r="M5" s="67"/>
      <c r="N5" s="75">
        <f>AVERAGE(N6,N12,N19,N25)</f>
        <v>38.333333333333336</v>
      </c>
      <c r="O5" s="67"/>
      <c r="P5" s="75">
        <f>AVERAGE(P6,P12,P19,P25)</f>
        <v>38.333333333333336</v>
      </c>
      <c r="Q5" s="67"/>
      <c r="R5" s="75">
        <f>AVERAGE(R6,R12,R19,R25)</f>
        <v>38.333333333333336</v>
      </c>
      <c r="S5" s="67"/>
      <c r="T5" s="75">
        <f>AVERAGE(T6,T12,T19,T25)</f>
        <v>40.833333333333336</v>
      </c>
      <c r="U5" s="67"/>
      <c r="V5" s="75">
        <f>AVERAGE(V6,V12,V19,V25)</f>
        <v>38.333333333333336</v>
      </c>
      <c r="W5" s="44"/>
      <c r="X5" s="75">
        <f>AVERAGE(X6,X12,X19,X25)</f>
        <v>38.333333333333336</v>
      </c>
      <c r="Y5" s="67"/>
    </row>
    <row r="6" spans="1:25" s="26" customFormat="1" ht="104.25" customHeight="1" x14ac:dyDescent="0.25">
      <c r="A6" s="28"/>
      <c r="B6" s="752"/>
      <c r="C6" s="750" t="s">
        <v>545</v>
      </c>
      <c r="D6" s="28"/>
      <c r="E6" s="28"/>
      <c r="F6" s="901" t="s">
        <v>4550</v>
      </c>
      <c r="G6" s="28"/>
      <c r="H6" s="28"/>
      <c r="I6" s="28"/>
      <c r="J6" s="75">
        <f>AVERAGE(J7:J11)</f>
        <v>40</v>
      </c>
      <c r="K6" s="67"/>
      <c r="L6" s="67">
        <f>AVERAGE(L7:L11)</f>
        <v>40</v>
      </c>
      <c r="M6" s="67"/>
      <c r="N6" s="67">
        <f>AVERAGE(N7:N11)</f>
        <v>40</v>
      </c>
      <c r="O6" s="67"/>
      <c r="P6" s="67">
        <f>AVERAGE(P7:P11)</f>
        <v>40</v>
      </c>
      <c r="Q6" s="67"/>
      <c r="R6" s="67">
        <f>AVERAGE(R7:R11)</f>
        <v>40</v>
      </c>
      <c r="S6" s="67"/>
      <c r="T6" s="67">
        <f>AVERAGE(T7:T11)</f>
        <v>50</v>
      </c>
      <c r="U6" s="67"/>
      <c r="V6" s="67">
        <f>AVERAGE(V7:V11)</f>
        <v>50</v>
      </c>
      <c r="W6" s="44"/>
      <c r="X6" s="67">
        <f>AVERAGE(X7:X11)</f>
        <v>50</v>
      </c>
      <c r="Y6" s="67"/>
    </row>
    <row r="7" spans="1:25" ht="284.25" customHeight="1" x14ac:dyDescent="0.25">
      <c r="A7" s="564">
        <v>1</v>
      </c>
      <c r="B7" s="753"/>
      <c r="C7" s="564"/>
      <c r="D7" s="754" t="s">
        <v>12</v>
      </c>
      <c r="E7" s="754"/>
      <c r="F7" s="450" t="s">
        <v>7189</v>
      </c>
      <c r="G7" s="12" t="s">
        <v>5</v>
      </c>
      <c r="H7" s="12" t="s">
        <v>4551</v>
      </c>
      <c r="I7" s="12" t="s">
        <v>4552</v>
      </c>
      <c r="J7" s="62">
        <v>0</v>
      </c>
      <c r="K7" s="40" t="s">
        <v>5271</v>
      </c>
      <c r="L7" s="62">
        <v>0</v>
      </c>
      <c r="M7" s="40"/>
      <c r="N7" s="62">
        <v>0</v>
      </c>
      <c r="O7" s="40"/>
      <c r="P7" s="62">
        <v>0</v>
      </c>
      <c r="Q7" s="40"/>
      <c r="R7" s="62">
        <v>0</v>
      </c>
      <c r="S7" s="40" t="s">
        <v>2856</v>
      </c>
      <c r="T7" s="62">
        <v>50</v>
      </c>
      <c r="U7" s="40" t="s">
        <v>5272</v>
      </c>
      <c r="V7" s="62">
        <v>50</v>
      </c>
      <c r="W7" s="40"/>
      <c r="X7" s="62">
        <v>50</v>
      </c>
      <c r="Y7" s="40" t="s">
        <v>2857</v>
      </c>
    </row>
    <row r="8" spans="1:25" ht="75" x14ac:dyDescent="0.25">
      <c r="A8" s="564">
        <v>2</v>
      </c>
      <c r="B8" s="753"/>
      <c r="C8" s="564"/>
      <c r="D8" s="754" t="s">
        <v>13</v>
      </c>
      <c r="E8" s="754"/>
      <c r="F8" s="450" t="s">
        <v>4555</v>
      </c>
      <c r="G8" s="12" t="s">
        <v>7</v>
      </c>
      <c r="H8" s="12" t="s">
        <v>4554</v>
      </c>
      <c r="I8" s="12" t="s">
        <v>8</v>
      </c>
      <c r="J8" s="60">
        <v>100</v>
      </c>
      <c r="K8" s="40" t="s">
        <v>2858</v>
      </c>
      <c r="L8" s="60">
        <v>100</v>
      </c>
      <c r="M8" s="41"/>
      <c r="N8" s="60">
        <v>100</v>
      </c>
      <c r="O8" s="41"/>
      <c r="P8" s="60">
        <v>100</v>
      </c>
      <c r="Q8" s="41"/>
      <c r="R8" s="60">
        <v>100</v>
      </c>
      <c r="S8" s="41"/>
      <c r="T8" s="60">
        <v>100</v>
      </c>
      <c r="U8" s="41"/>
      <c r="V8" s="60">
        <v>100</v>
      </c>
      <c r="W8" s="41"/>
      <c r="X8" s="60">
        <v>100</v>
      </c>
      <c r="Y8" s="41"/>
    </row>
    <row r="9" spans="1:25" ht="165" x14ac:dyDescent="0.25">
      <c r="A9" s="564">
        <v>3</v>
      </c>
      <c r="B9" s="753"/>
      <c r="C9" s="564"/>
      <c r="D9" s="754" t="s">
        <v>14</v>
      </c>
      <c r="E9" s="754"/>
      <c r="F9" s="450" t="s">
        <v>5132</v>
      </c>
      <c r="G9" s="12" t="s">
        <v>9</v>
      </c>
      <c r="H9" s="12" t="s">
        <v>10</v>
      </c>
      <c r="I9" s="12" t="s">
        <v>11</v>
      </c>
      <c r="J9" s="62">
        <v>50</v>
      </c>
      <c r="K9" s="40" t="s">
        <v>2859</v>
      </c>
      <c r="L9" s="62">
        <v>50</v>
      </c>
      <c r="M9" s="40"/>
      <c r="N9" s="62">
        <v>50</v>
      </c>
      <c r="O9" s="40"/>
      <c r="P9" s="62">
        <v>50</v>
      </c>
      <c r="Q9" s="40"/>
      <c r="R9" s="62">
        <v>50</v>
      </c>
      <c r="S9" s="40"/>
      <c r="T9" s="62">
        <v>50</v>
      </c>
      <c r="U9" s="40"/>
      <c r="V9" s="62">
        <v>50</v>
      </c>
      <c r="W9" s="40"/>
      <c r="X9" s="62">
        <v>50</v>
      </c>
      <c r="Y9" s="40"/>
    </row>
    <row r="10" spans="1:25" ht="409.5" x14ac:dyDescent="0.25">
      <c r="A10" s="564">
        <v>4</v>
      </c>
      <c r="B10" s="753"/>
      <c r="C10" s="564"/>
      <c r="D10" s="754" t="s">
        <v>15</v>
      </c>
      <c r="E10" s="754"/>
      <c r="F10" s="450" t="s">
        <v>5133</v>
      </c>
      <c r="G10" s="12" t="s">
        <v>5</v>
      </c>
      <c r="H10" s="12" t="s">
        <v>4551</v>
      </c>
      <c r="I10" s="12" t="s">
        <v>4552</v>
      </c>
      <c r="J10" s="46">
        <v>0</v>
      </c>
      <c r="K10" s="40" t="s">
        <v>2860</v>
      </c>
      <c r="L10" s="46">
        <v>0</v>
      </c>
      <c r="M10" s="40"/>
      <c r="N10" s="46">
        <v>0</v>
      </c>
      <c r="O10" s="40"/>
      <c r="P10" s="46">
        <v>0</v>
      </c>
      <c r="Q10" s="40"/>
      <c r="R10" s="46">
        <v>0</v>
      </c>
      <c r="S10" s="40"/>
      <c r="T10" s="46">
        <v>0</v>
      </c>
      <c r="U10" s="40"/>
      <c r="V10" s="46">
        <v>0</v>
      </c>
      <c r="W10" s="40"/>
      <c r="X10" s="46">
        <v>0</v>
      </c>
      <c r="Y10" s="40"/>
    </row>
    <row r="11" spans="1:25" ht="409.5" x14ac:dyDescent="0.25">
      <c r="A11" s="564">
        <v>5</v>
      </c>
      <c r="B11" s="753"/>
      <c r="C11" s="564"/>
      <c r="D11" s="754" t="s">
        <v>16</v>
      </c>
      <c r="E11" s="754"/>
      <c r="F11" s="450" t="s">
        <v>4565</v>
      </c>
      <c r="G11" s="12" t="s">
        <v>4564</v>
      </c>
      <c r="H11" s="12" t="s">
        <v>4554</v>
      </c>
      <c r="I11" s="12" t="s">
        <v>8</v>
      </c>
      <c r="J11" s="62">
        <v>50</v>
      </c>
      <c r="K11" s="40" t="s">
        <v>2860</v>
      </c>
      <c r="L11" s="62">
        <v>50</v>
      </c>
      <c r="M11" s="40"/>
      <c r="N11" s="62">
        <v>50</v>
      </c>
      <c r="O11" s="40"/>
      <c r="P11" s="62">
        <v>50</v>
      </c>
      <c r="Q11" s="40"/>
      <c r="R11" s="62">
        <v>50</v>
      </c>
      <c r="S11" s="40"/>
      <c r="T11" s="62">
        <v>50</v>
      </c>
      <c r="U11" s="40"/>
      <c r="V11" s="62">
        <v>50</v>
      </c>
      <c r="W11" s="40"/>
      <c r="X11" s="62">
        <v>50</v>
      </c>
      <c r="Y11" s="40"/>
    </row>
    <row r="12" spans="1:25" s="26" customFormat="1" ht="45" x14ac:dyDescent="0.25">
      <c r="A12" s="28"/>
      <c r="B12" s="755"/>
      <c r="C12" s="750" t="s">
        <v>546</v>
      </c>
      <c r="D12" s="750"/>
      <c r="E12" s="750"/>
      <c r="F12" s="901" t="s">
        <v>4566</v>
      </c>
      <c r="G12" s="751"/>
      <c r="H12" s="751"/>
      <c r="I12" s="751"/>
      <c r="J12" s="75">
        <f>AVERAGE(J13:J18)</f>
        <v>8.3333333333333339</v>
      </c>
      <c r="K12" s="67"/>
      <c r="L12" s="75">
        <f>AVERAGE(L13:L18)</f>
        <v>8.3333333333333339</v>
      </c>
      <c r="M12" s="67"/>
      <c r="N12" s="75">
        <f>AVERAGE(N13:N18)</f>
        <v>8.3333333333333339</v>
      </c>
      <c r="O12" s="67"/>
      <c r="P12" s="75">
        <f>AVERAGE(P13:P18)</f>
        <v>8.3333333333333339</v>
      </c>
      <c r="Q12" s="67"/>
      <c r="R12" s="75">
        <f>AVERAGE(R13:R18)</f>
        <v>8.3333333333333339</v>
      </c>
      <c r="S12" s="67"/>
      <c r="T12" s="75">
        <f>AVERAGE(T13:T18)</f>
        <v>8.3333333333333339</v>
      </c>
      <c r="U12" s="67"/>
      <c r="V12" s="75">
        <f>AVERAGE(V13:V18)</f>
        <v>8.3333333333333339</v>
      </c>
      <c r="W12" s="44"/>
      <c r="X12" s="75">
        <f>AVERAGE(X13:X18)</f>
        <v>8.3333333333333339</v>
      </c>
      <c r="Y12" s="67"/>
    </row>
    <row r="13" spans="1:25" ht="135" x14ac:dyDescent="0.25">
      <c r="A13" s="564">
        <v>6</v>
      </c>
      <c r="B13" s="564"/>
      <c r="C13" s="564"/>
      <c r="D13" s="754" t="s">
        <v>17</v>
      </c>
      <c r="E13" s="754"/>
      <c r="F13" s="450" t="s">
        <v>4568</v>
      </c>
      <c r="G13" s="12" t="s">
        <v>5</v>
      </c>
      <c r="H13" s="12" t="s">
        <v>4551</v>
      </c>
      <c r="I13" s="12" t="s">
        <v>4552</v>
      </c>
      <c r="J13" s="60">
        <v>50</v>
      </c>
      <c r="K13" s="41" t="s">
        <v>2861</v>
      </c>
      <c r="L13" s="60">
        <v>50</v>
      </c>
      <c r="M13" s="40"/>
      <c r="N13" s="60">
        <v>50</v>
      </c>
      <c r="O13" s="40"/>
      <c r="P13" s="60">
        <v>50</v>
      </c>
      <c r="Q13" s="40"/>
      <c r="R13" s="60">
        <v>50</v>
      </c>
      <c r="S13" s="40"/>
      <c r="T13" s="60">
        <v>50</v>
      </c>
      <c r="U13" s="40"/>
      <c r="V13" s="60">
        <v>50</v>
      </c>
      <c r="W13" s="47"/>
      <c r="X13" s="60">
        <v>50</v>
      </c>
      <c r="Y13" s="40"/>
    </row>
    <row r="14" spans="1:25" ht="135" x14ac:dyDescent="0.25">
      <c r="A14" s="564">
        <v>7</v>
      </c>
      <c r="B14" s="564"/>
      <c r="C14" s="564"/>
      <c r="D14" s="754" t="s">
        <v>18</v>
      </c>
      <c r="E14" s="754"/>
      <c r="F14" s="450" t="s">
        <v>4567</v>
      </c>
      <c r="G14" s="12" t="s">
        <v>5</v>
      </c>
      <c r="H14" s="12" t="s">
        <v>4551</v>
      </c>
      <c r="I14" s="12" t="s">
        <v>4552</v>
      </c>
      <c r="J14" s="60">
        <v>0</v>
      </c>
      <c r="K14" s="41" t="s">
        <v>2862</v>
      </c>
      <c r="L14" s="60">
        <v>0</v>
      </c>
      <c r="M14" s="40"/>
      <c r="N14" s="60">
        <v>0</v>
      </c>
      <c r="O14" s="40"/>
      <c r="P14" s="60">
        <v>0</v>
      </c>
      <c r="Q14" s="40"/>
      <c r="R14" s="60">
        <v>0</v>
      </c>
      <c r="S14" s="40"/>
      <c r="T14" s="60">
        <v>0</v>
      </c>
      <c r="U14" s="40"/>
      <c r="V14" s="60">
        <v>0</v>
      </c>
      <c r="W14" s="41"/>
      <c r="X14" s="60">
        <v>0</v>
      </c>
      <c r="Y14" s="41"/>
    </row>
    <row r="15" spans="1:25" ht="120" x14ac:dyDescent="0.25">
      <c r="A15" s="564">
        <v>8</v>
      </c>
      <c r="B15" s="564"/>
      <c r="C15" s="564"/>
      <c r="D15" s="754" t="s">
        <v>19</v>
      </c>
      <c r="E15" s="754"/>
      <c r="F15" s="450" t="s">
        <v>23</v>
      </c>
      <c r="G15" s="12" t="s">
        <v>5</v>
      </c>
      <c r="H15" s="12" t="s">
        <v>4551</v>
      </c>
      <c r="I15" s="12" t="s">
        <v>4552</v>
      </c>
      <c r="J15" s="60">
        <v>0</v>
      </c>
      <c r="K15" s="41" t="s">
        <v>2862</v>
      </c>
      <c r="L15" s="60">
        <v>0</v>
      </c>
      <c r="M15" s="40"/>
      <c r="N15" s="60">
        <v>0</v>
      </c>
      <c r="O15" s="40"/>
      <c r="P15" s="60">
        <v>0</v>
      </c>
      <c r="Q15" s="40"/>
      <c r="R15" s="60">
        <v>0</v>
      </c>
      <c r="S15" s="40"/>
      <c r="T15" s="60">
        <v>0</v>
      </c>
      <c r="U15" s="40"/>
      <c r="V15" s="60">
        <v>0</v>
      </c>
      <c r="W15" s="41"/>
      <c r="X15" s="60">
        <v>0</v>
      </c>
      <c r="Y15" s="40"/>
    </row>
    <row r="16" spans="1:25" ht="345" x14ac:dyDescent="0.25">
      <c r="A16" s="564">
        <v>9</v>
      </c>
      <c r="B16" s="564"/>
      <c r="C16" s="564"/>
      <c r="D16" s="754" t="s">
        <v>20</v>
      </c>
      <c r="E16" s="754"/>
      <c r="F16" s="450" t="s">
        <v>24</v>
      </c>
      <c r="G16" s="12" t="s">
        <v>26</v>
      </c>
      <c r="H16" s="12" t="s">
        <v>27</v>
      </c>
      <c r="I16" s="12" t="s">
        <v>28</v>
      </c>
      <c r="J16" s="60">
        <v>0</v>
      </c>
      <c r="K16" s="41" t="s">
        <v>2863</v>
      </c>
      <c r="L16" s="60">
        <v>0</v>
      </c>
      <c r="M16" s="40"/>
      <c r="N16" s="60">
        <v>0</v>
      </c>
      <c r="O16" s="40"/>
      <c r="P16" s="60">
        <v>0</v>
      </c>
      <c r="Q16" s="40"/>
      <c r="R16" s="60">
        <v>0</v>
      </c>
      <c r="S16" s="40"/>
      <c r="T16" s="60">
        <v>0</v>
      </c>
      <c r="U16" s="40"/>
      <c r="V16" s="60">
        <v>0</v>
      </c>
      <c r="W16" s="41"/>
      <c r="X16" s="60">
        <v>0</v>
      </c>
      <c r="Y16" s="267"/>
    </row>
    <row r="17" spans="1:25" ht="195" x14ac:dyDescent="0.25">
      <c r="A17" s="564">
        <v>10</v>
      </c>
      <c r="B17" s="564"/>
      <c r="C17" s="564"/>
      <c r="D17" s="754" t="s">
        <v>21</v>
      </c>
      <c r="E17" s="754"/>
      <c r="F17" s="450" t="s">
        <v>25</v>
      </c>
      <c r="G17" s="12" t="s">
        <v>26</v>
      </c>
      <c r="H17" s="12" t="s">
        <v>27</v>
      </c>
      <c r="I17" s="12" t="s">
        <v>28</v>
      </c>
      <c r="J17" s="60">
        <v>0</v>
      </c>
      <c r="K17" s="41" t="s">
        <v>2864</v>
      </c>
      <c r="L17" s="60">
        <v>0</v>
      </c>
      <c r="M17" s="40"/>
      <c r="N17" s="60">
        <v>0</v>
      </c>
      <c r="O17" s="40"/>
      <c r="P17" s="60">
        <v>0</v>
      </c>
      <c r="Q17" s="40"/>
      <c r="R17" s="60">
        <v>0</v>
      </c>
      <c r="S17" s="40"/>
      <c r="T17" s="60">
        <v>0</v>
      </c>
      <c r="U17" s="40"/>
      <c r="V17" s="60">
        <v>0</v>
      </c>
      <c r="W17" s="41"/>
      <c r="X17" s="60">
        <v>0</v>
      </c>
      <c r="Y17" s="266"/>
    </row>
    <row r="18" spans="1:25" ht="75" x14ac:dyDescent="0.25">
      <c r="A18" s="564">
        <v>11</v>
      </c>
      <c r="B18" s="564"/>
      <c r="C18" s="564"/>
      <c r="D18" s="754" t="s">
        <v>22</v>
      </c>
      <c r="E18" s="754"/>
      <c r="F18" s="450" t="s">
        <v>4832</v>
      </c>
      <c r="G18" s="12" t="s">
        <v>4833</v>
      </c>
      <c r="H18" s="12" t="s">
        <v>27</v>
      </c>
      <c r="I18" s="12" t="s">
        <v>29</v>
      </c>
      <c r="J18" s="60">
        <v>0</v>
      </c>
      <c r="K18" s="41" t="s">
        <v>2865</v>
      </c>
      <c r="L18" s="60">
        <v>0</v>
      </c>
      <c r="M18" s="40"/>
      <c r="N18" s="60">
        <v>0</v>
      </c>
      <c r="O18" s="40"/>
      <c r="P18" s="60">
        <v>0</v>
      </c>
      <c r="Q18" s="40"/>
      <c r="R18" s="60">
        <v>0</v>
      </c>
      <c r="S18" s="40"/>
      <c r="T18" s="60">
        <v>0</v>
      </c>
      <c r="U18" s="40"/>
      <c r="V18" s="60">
        <v>0</v>
      </c>
      <c r="W18" s="41"/>
      <c r="X18" s="60">
        <v>0</v>
      </c>
      <c r="Y18" s="40"/>
    </row>
    <row r="19" spans="1:25" s="26" customFormat="1" ht="87" customHeight="1" x14ac:dyDescent="0.25">
      <c r="A19" s="28"/>
      <c r="B19" s="28"/>
      <c r="C19" s="750" t="s">
        <v>547</v>
      </c>
      <c r="D19" s="750"/>
      <c r="E19" s="750"/>
      <c r="F19" s="901" t="s">
        <v>522</v>
      </c>
      <c r="G19" s="751"/>
      <c r="H19" s="751"/>
      <c r="I19" s="751"/>
      <c r="J19" s="75">
        <f>AVERAGE(J20:J24)</f>
        <v>30</v>
      </c>
      <c r="K19" s="67"/>
      <c r="L19" s="75">
        <f>AVERAGE(L20:L24)</f>
        <v>30</v>
      </c>
      <c r="M19" s="67"/>
      <c r="N19" s="75">
        <f>AVERAGE(N20:N24)</f>
        <v>30</v>
      </c>
      <c r="O19" s="67"/>
      <c r="P19" s="75">
        <f>AVERAGE(P20:P24)</f>
        <v>30</v>
      </c>
      <c r="Q19" s="67"/>
      <c r="R19" s="75">
        <f>AVERAGE(R20:R24)</f>
        <v>30</v>
      </c>
      <c r="S19" s="67"/>
      <c r="T19" s="75">
        <f>AVERAGE(T20:T24)</f>
        <v>30</v>
      </c>
      <c r="U19" s="67"/>
      <c r="V19" s="67">
        <f>AVERAGE(V20:V24)</f>
        <v>20</v>
      </c>
      <c r="W19" s="44"/>
      <c r="X19" s="67">
        <f>AVERAGE(X20:X24)</f>
        <v>20</v>
      </c>
      <c r="Y19" s="67"/>
    </row>
    <row r="20" spans="1:25" ht="409.5" x14ac:dyDescent="0.25">
      <c r="A20" s="564">
        <v>12</v>
      </c>
      <c r="B20" s="564"/>
      <c r="D20" s="754" t="s">
        <v>30</v>
      </c>
      <c r="E20" s="754"/>
      <c r="F20" s="450" t="s">
        <v>35</v>
      </c>
      <c r="G20" s="12" t="s">
        <v>36</v>
      </c>
      <c r="H20" s="12" t="s">
        <v>37</v>
      </c>
      <c r="I20" s="12" t="s">
        <v>38</v>
      </c>
      <c r="J20" s="42">
        <v>50</v>
      </c>
      <c r="K20" s="269" t="s">
        <v>4820</v>
      </c>
      <c r="L20" s="42">
        <v>50</v>
      </c>
      <c r="M20" s="41"/>
      <c r="N20" s="42">
        <v>50</v>
      </c>
      <c r="O20" s="269" t="s">
        <v>4820</v>
      </c>
      <c r="P20" s="42">
        <v>50</v>
      </c>
      <c r="Q20" s="41"/>
      <c r="R20" s="42">
        <v>50</v>
      </c>
      <c r="S20" s="41"/>
      <c r="T20" s="42">
        <v>50</v>
      </c>
      <c r="U20" s="41"/>
      <c r="V20" s="42">
        <v>50</v>
      </c>
      <c r="W20" s="41"/>
      <c r="X20" s="42">
        <v>50</v>
      </c>
      <c r="Y20" s="41" t="s">
        <v>4821</v>
      </c>
    </row>
    <row r="21" spans="1:25" ht="409.5" x14ac:dyDescent="0.25">
      <c r="A21" s="564">
        <v>13</v>
      </c>
      <c r="B21" s="564"/>
      <c r="C21" s="564"/>
      <c r="D21" s="754" t="s">
        <v>31</v>
      </c>
      <c r="E21" s="754"/>
      <c r="F21" s="450" t="s">
        <v>39</v>
      </c>
      <c r="G21" s="12" t="s">
        <v>40</v>
      </c>
      <c r="H21" s="12" t="s">
        <v>41</v>
      </c>
      <c r="I21" s="12" t="s">
        <v>42</v>
      </c>
      <c r="J21" s="65">
        <v>50</v>
      </c>
      <c r="K21" s="47" t="s">
        <v>4825</v>
      </c>
      <c r="L21" s="65">
        <v>50</v>
      </c>
      <c r="M21" s="47"/>
      <c r="N21" s="65">
        <v>50</v>
      </c>
      <c r="O21" s="47"/>
      <c r="P21" s="65">
        <v>50</v>
      </c>
      <c r="Q21" s="47"/>
      <c r="R21" s="65">
        <v>50</v>
      </c>
      <c r="S21" s="47"/>
      <c r="T21" s="65">
        <v>50</v>
      </c>
      <c r="U21" s="47" t="s">
        <v>4825</v>
      </c>
      <c r="V21" s="65">
        <v>0</v>
      </c>
      <c r="W21" s="41"/>
      <c r="X21" s="65">
        <v>0</v>
      </c>
      <c r="Y21" s="47" t="s">
        <v>2866</v>
      </c>
    </row>
    <row r="22" spans="1:25" ht="135" x14ac:dyDescent="0.25">
      <c r="A22" s="564">
        <v>14</v>
      </c>
      <c r="B22" s="564"/>
      <c r="C22" s="564"/>
      <c r="D22" s="754" t="s">
        <v>32</v>
      </c>
      <c r="E22" s="754"/>
      <c r="F22" s="450" t="s">
        <v>43</v>
      </c>
      <c r="G22" s="12" t="s">
        <v>44</v>
      </c>
      <c r="H22" s="12" t="s">
        <v>45</v>
      </c>
      <c r="I22" s="12" t="s">
        <v>42</v>
      </c>
      <c r="J22" s="60">
        <v>0</v>
      </c>
      <c r="K22" s="40"/>
      <c r="L22" s="60">
        <v>0</v>
      </c>
      <c r="M22" s="41"/>
      <c r="N22" s="60">
        <v>0</v>
      </c>
      <c r="O22" s="41"/>
      <c r="P22" s="60">
        <v>0</v>
      </c>
      <c r="Q22" s="41"/>
      <c r="R22" s="60">
        <v>0</v>
      </c>
      <c r="S22" s="41"/>
      <c r="T22" s="60">
        <v>0</v>
      </c>
      <c r="U22" s="41"/>
      <c r="V22" s="60">
        <v>0</v>
      </c>
      <c r="W22" s="41"/>
      <c r="X22" s="60">
        <v>0</v>
      </c>
      <c r="Y22" s="41"/>
    </row>
    <row r="23" spans="1:25" ht="315" x14ac:dyDescent="0.25">
      <c r="A23" s="564">
        <v>15</v>
      </c>
      <c r="B23" s="564"/>
      <c r="C23" s="564"/>
      <c r="D23" s="754" t="s">
        <v>33</v>
      </c>
      <c r="E23" s="754"/>
      <c r="F23" s="450" t="s">
        <v>46</v>
      </c>
      <c r="G23" s="12" t="s">
        <v>47</v>
      </c>
      <c r="H23" s="12" t="s">
        <v>48</v>
      </c>
      <c r="I23" s="12" t="s">
        <v>49</v>
      </c>
      <c r="J23" s="65">
        <v>0</v>
      </c>
      <c r="K23" s="40" t="s">
        <v>2867</v>
      </c>
      <c r="L23" s="60">
        <v>0</v>
      </c>
      <c r="M23" s="41"/>
      <c r="N23" s="60">
        <v>0</v>
      </c>
      <c r="O23" s="41"/>
      <c r="P23" s="60">
        <v>0</v>
      </c>
      <c r="Q23" s="41"/>
      <c r="R23" s="60">
        <v>0</v>
      </c>
      <c r="S23" s="41"/>
      <c r="T23" s="60">
        <v>0</v>
      </c>
      <c r="U23" s="41"/>
      <c r="V23" s="60">
        <v>0</v>
      </c>
      <c r="W23" s="41"/>
      <c r="X23" s="60">
        <v>0</v>
      </c>
      <c r="Y23" s="41"/>
    </row>
    <row r="24" spans="1:25" ht="135" x14ac:dyDescent="0.25">
      <c r="A24" s="564">
        <v>16</v>
      </c>
      <c r="B24" s="564"/>
      <c r="C24" s="564"/>
      <c r="D24" s="754" t="s">
        <v>34</v>
      </c>
      <c r="E24" s="754"/>
      <c r="F24" s="450" t="s">
        <v>50</v>
      </c>
      <c r="G24" s="12" t="s">
        <v>51</v>
      </c>
      <c r="H24" s="12" t="s">
        <v>52</v>
      </c>
      <c r="I24" s="12" t="s">
        <v>53</v>
      </c>
      <c r="J24" s="60">
        <v>50</v>
      </c>
      <c r="K24" s="40" t="s">
        <v>5273</v>
      </c>
      <c r="L24" s="60">
        <v>50</v>
      </c>
      <c r="M24" s="41"/>
      <c r="N24" s="60">
        <v>50</v>
      </c>
      <c r="O24" s="41"/>
      <c r="P24" s="60">
        <v>50</v>
      </c>
      <c r="Q24" s="41"/>
      <c r="R24" s="60">
        <v>50</v>
      </c>
      <c r="S24" s="41"/>
      <c r="T24" s="60">
        <v>50</v>
      </c>
      <c r="U24" s="41"/>
      <c r="V24" s="60">
        <v>50</v>
      </c>
      <c r="W24" s="41"/>
      <c r="X24" s="60">
        <v>50</v>
      </c>
      <c r="Y24" s="41"/>
    </row>
    <row r="25" spans="1:25" s="26" customFormat="1" ht="60" x14ac:dyDescent="0.25">
      <c r="A25" s="28"/>
      <c r="B25" s="28"/>
      <c r="C25" s="750" t="s">
        <v>548</v>
      </c>
      <c r="D25" s="750"/>
      <c r="E25" s="750"/>
      <c r="F25" s="901" t="s">
        <v>523</v>
      </c>
      <c r="G25" s="751"/>
      <c r="H25" s="751"/>
      <c r="I25" s="751"/>
      <c r="J25" s="75">
        <f>AVERAGE(J26:J29)</f>
        <v>75</v>
      </c>
      <c r="K25" s="67"/>
      <c r="L25" s="75">
        <f>AVERAGE(L26:L29)</f>
        <v>75</v>
      </c>
      <c r="M25" s="67"/>
      <c r="N25" s="75">
        <f>AVERAGE(N26:N29)</f>
        <v>75</v>
      </c>
      <c r="O25" s="67"/>
      <c r="P25" s="75">
        <f>AVERAGE(P26:P29)</f>
        <v>75</v>
      </c>
      <c r="Q25" s="67"/>
      <c r="R25" s="75">
        <f>AVERAGE(R26:R29)</f>
        <v>75</v>
      </c>
      <c r="S25" s="67"/>
      <c r="T25" s="75">
        <f>AVERAGE(T26:T29)</f>
        <v>75</v>
      </c>
      <c r="U25" s="67"/>
      <c r="V25" s="75">
        <f>AVERAGE(V26:V29)</f>
        <v>75</v>
      </c>
      <c r="W25" s="44"/>
      <c r="X25" s="75">
        <f>AVERAGE(X26:X29)</f>
        <v>75</v>
      </c>
      <c r="Y25" s="67"/>
    </row>
    <row r="26" spans="1:25" ht="45" x14ac:dyDescent="0.25">
      <c r="A26" s="564">
        <v>17</v>
      </c>
      <c r="B26" s="564"/>
      <c r="C26" s="564"/>
      <c r="D26" s="754" t="s">
        <v>54</v>
      </c>
      <c r="E26" s="754"/>
      <c r="F26" s="450" t="s">
        <v>57</v>
      </c>
      <c r="G26" s="12" t="s">
        <v>58</v>
      </c>
      <c r="H26" s="12" t="s">
        <v>59</v>
      </c>
      <c r="I26" s="12" t="s">
        <v>60</v>
      </c>
      <c r="J26" s="60">
        <v>100</v>
      </c>
      <c r="K26" s="41"/>
      <c r="L26" s="60">
        <v>100</v>
      </c>
      <c r="M26" s="41"/>
      <c r="N26" s="60">
        <v>100</v>
      </c>
      <c r="O26" s="41"/>
      <c r="P26" s="60">
        <v>100</v>
      </c>
      <c r="Q26" s="41"/>
      <c r="R26" s="60">
        <v>100</v>
      </c>
      <c r="S26" s="41"/>
      <c r="T26" s="60">
        <v>100</v>
      </c>
      <c r="U26" s="41"/>
      <c r="V26" s="60">
        <v>100</v>
      </c>
      <c r="W26" s="41"/>
      <c r="X26" s="60">
        <v>100</v>
      </c>
      <c r="Y26" s="41"/>
    </row>
    <row r="27" spans="1:25" ht="255" x14ac:dyDescent="0.25">
      <c r="A27" s="564">
        <v>18</v>
      </c>
      <c r="B27" s="564"/>
      <c r="C27" s="564"/>
      <c r="D27" s="754" t="s">
        <v>56</v>
      </c>
      <c r="E27" s="754"/>
      <c r="F27" s="450" t="s">
        <v>61</v>
      </c>
      <c r="G27" s="12" t="s">
        <v>5</v>
      </c>
      <c r="H27" s="12" t="s">
        <v>4551</v>
      </c>
      <c r="I27" s="12" t="s">
        <v>4552</v>
      </c>
      <c r="J27" s="60">
        <v>50</v>
      </c>
      <c r="K27" s="41" t="s">
        <v>2868</v>
      </c>
      <c r="L27" s="60">
        <v>50</v>
      </c>
      <c r="M27" s="40"/>
      <c r="N27" s="60">
        <v>50</v>
      </c>
      <c r="O27" s="40"/>
      <c r="P27" s="60">
        <v>50</v>
      </c>
      <c r="Q27" s="40"/>
      <c r="R27" s="60">
        <v>50</v>
      </c>
      <c r="S27" s="40" t="s">
        <v>2869</v>
      </c>
      <c r="T27" s="60">
        <v>50</v>
      </c>
      <c r="U27" s="40"/>
      <c r="V27" s="60">
        <v>50</v>
      </c>
      <c r="W27" s="41"/>
      <c r="X27" s="60">
        <v>50</v>
      </c>
      <c r="Y27" s="40"/>
    </row>
    <row r="28" spans="1:25" ht="150" x14ac:dyDescent="0.25">
      <c r="A28" s="564">
        <v>19</v>
      </c>
      <c r="B28" s="564"/>
      <c r="C28" s="564"/>
      <c r="D28" s="754" t="s">
        <v>66</v>
      </c>
      <c r="E28" s="754"/>
      <c r="F28" s="450" t="s">
        <v>7190</v>
      </c>
      <c r="G28" s="12" t="s">
        <v>5</v>
      </c>
      <c r="H28" s="12" t="s">
        <v>4551</v>
      </c>
      <c r="I28" s="12" t="s">
        <v>4552</v>
      </c>
      <c r="J28" s="60">
        <v>50</v>
      </c>
      <c r="K28" s="41" t="s">
        <v>2870</v>
      </c>
      <c r="L28" s="60">
        <v>50</v>
      </c>
      <c r="M28" s="40"/>
      <c r="N28" s="60">
        <v>50</v>
      </c>
      <c r="O28" s="40"/>
      <c r="P28" s="60">
        <v>50</v>
      </c>
      <c r="Q28" s="40"/>
      <c r="R28" s="60">
        <v>50</v>
      </c>
      <c r="S28" s="40"/>
      <c r="T28" s="60">
        <v>50</v>
      </c>
      <c r="U28" s="40"/>
      <c r="V28" s="60">
        <v>50</v>
      </c>
      <c r="W28" s="41"/>
      <c r="X28" s="60">
        <v>50</v>
      </c>
      <c r="Y28" s="40"/>
    </row>
    <row r="29" spans="1:25" ht="225" x14ac:dyDescent="0.25">
      <c r="A29" s="564">
        <v>20</v>
      </c>
      <c r="B29" s="564"/>
      <c r="C29" s="564"/>
      <c r="D29" s="754" t="s">
        <v>55</v>
      </c>
      <c r="E29" s="754"/>
      <c r="F29" s="450" t="s">
        <v>62</v>
      </c>
      <c r="G29" s="12" t="s">
        <v>63</v>
      </c>
      <c r="H29" s="12" t="s">
        <v>64</v>
      </c>
      <c r="I29" s="12" t="s">
        <v>65</v>
      </c>
      <c r="J29" s="60">
        <v>100</v>
      </c>
      <c r="K29" s="41" t="s">
        <v>5274</v>
      </c>
      <c r="L29" s="60">
        <v>100</v>
      </c>
      <c r="M29" s="41"/>
      <c r="N29" s="60">
        <v>100</v>
      </c>
      <c r="O29" s="41"/>
      <c r="P29" s="60">
        <v>100</v>
      </c>
      <c r="Q29" s="41"/>
      <c r="R29" s="60">
        <v>100</v>
      </c>
      <c r="S29" s="40" t="s">
        <v>7202</v>
      </c>
      <c r="T29" s="60">
        <v>100</v>
      </c>
      <c r="U29" s="41"/>
      <c r="V29" s="60">
        <v>100</v>
      </c>
      <c r="W29" s="41"/>
      <c r="X29" s="60">
        <v>100</v>
      </c>
      <c r="Y29" s="41"/>
    </row>
    <row r="30" spans="1:25" s="26" customFormat="1" ht="108.75" customHeight="1" x14ac:dyDescent="0.25">
      <c r="A30" s="28"/>
      <c r="B30" s="750" t="s">
        <v>7172</v>
      </c>
      <c r="C30" s="28"/>
      <c r="D30" s="28"/>
      <c r="E30" s="28"/>
      <c r="F30" s="502" t="s">
        <v>7191</v>
      </c>
      <c r="G30" s="28"/>
      <c r="H30" s="28"/>
      <c r="I30" s="28"/>
      <c r="J30" s="75">
        <f>AVERAGE(J31,J41,J60,J66)</f>
        <v>40.178571428571431</v>
      </c>
      <c r="K30" s="67"/>
      <c r="L30" s="75">
        <f>AVERAGE(L31,L41,L60,L66)</f>
        <v>37.678571428571431</v>
      </c>
      <c r="M30" s="67"/>
      <c r="N30" s="75">
        <f>AVERAGE(N31,N41,N60,N66)</f>
        <v>36.785714285714285</v>
      </c>
      <c r="O30" s="67"/>
      <c r="P30" s="75">
        <f>AVERAGE(P31,P41,P60,P66)</f>
        <v>36.785714285714285</v>
      </c>
      <c r="Q30" s="67"/>
      <c r="R30" s="75">
        <f>AVERAGE(R31,R41,R60,R66)</f>
        <v>35.892857142857139</v>
      </c>
      <c r="S30" s="67"/>
      <c r="T30" s="75">
        <f>AVERAGE(T31,T41,T60,T66)</f>
        <v>35.892857142857139</v>
      </c>
      <c r="U30" s="67"/>
      <c r="V30" s="75">
        <f>AVERAGE(V31,V41,V60,V66)</f>
        <v>37.976190476190474</v>
      </c>
      <c r="W30" s="44"/>
      <c r="X30" s="75">
        <f>AVERAGE(X31,X41,X60,X66)</f>
        <v>37.976190476190474</v>
      </c>
      <c r="Y30" s="67"/>
    </row>
    <row r="31" spans="1:25" s="26" customFormat="1" ht="97.5" customHeight="1" x14ac:dyDescent="0.25">
      <c r="A31" s="28"/>
      <c r="B31" s="28"/>
      <c r="C31" s="750" t="s">
        <v>549</v>
      </c>
      <c r="D31" s="28"/>
      <c r="E31" s="28"/>
      <c r="F31" s="502" t="s">
        <v>5021</v>
      </c>
      <c r="G31" s="28"/>
      <c r="H31" s="28"/>
      <c r="I31" s="28"/>
      <c r="J31" s="75">
        <f>AVERAGE(J32:J35,J38:J40)</f>
        <v>35.714285714285715</v>
      </c>
      <c r="K31" s="67"/>
      <c r="L31" s="75">
        <f>AVERAGE(L32:L35,L38:L40)</f>
        <v>35.714285714285715</v>
      </c>
      <c r="M31" s="67"/>
      <c r="N31" s="75">
        <f>AVERAGE(N32:N35,N38:N40)</f>
        <v>32.142857142857146</v>
      </c>
      <c r="O31" s="67"/>
      <c r="P31" s="75">
        <f>AVERAGE(P32:P35,P38:P40)</f>
        <v>32.142857142857146</v>
      </c>
      <c r="Q31" s="67"/>
      <c r="R31" s="75">
        <f>AVERAGE(R32:R35,R38:R40)</f>
        <v>28.571428571428573</v>
      </c>
      <c r="S31" s="67"/>
      <c r="T31" s="75">
        <f>AVERAGE(T32:T35,T38:T40)</f>
        <v>28.571428571428573</v>
      </c>
      <c r="U31" s="67"/>
      <c r="V31" s="75">
        <f>AVERAGE(V32:V35,V38:V40)</f>
        <v>28.571428571428573</v>
      </c>
      <c r="W31" s="44"/>
      <c r="X31" s="75">
        <f>AVERAGE(X32:X35,X38:X40)</f>
        <v>28.571428571428573</v>
      </c>
      <c r="Y31" s="67"/>
    </row>
    <row r="32" spans="1:25" ht="117.75" customHeight="1" x14ac:dyDescent="0.25">
      <c r="A32" s="564">
        <v>21</v>
      </c>
      <c r="B32" s="564"/>
      <c r="C32" s="564"/>
      <c r="D32" s="754" t="s">
        <v>67</v>
      </c>
      <c r="E32" s="754"/>
      <c r="F32" s="450" t="s">
        <v>73</v>
      </c>
      <c r="G32" s="12" t="s">
        <v>74</v>
      </c>
      <c r="H32" s="12" t="s">
        <v>75</v>
      </c>
      <c r="I32" s="12" t="s">
        <v>76</v>
      </c>
      <c r="J32" s="60">
        <v>0</v>
      </c>
      <c r="K32" s="41" t="s">
        <v>2871</v>
      </c>
      <c r="L32" s="60">
        <v>0</v>
      </c>
      <c r="M32" s="41"/>
      <c r="N32" s="60">
        <v>0</v>
      </c>
      <c r="O32" s="41"/>
      <c r="P32" s="60">
        <v>0</v>
      </c>
      <c r="Q32" s="41"/>
      <c r="R32" s="60">
        <v>0</v>
      </c>
      <c r="S32" s="41" t="s">
        <v>2871</v>
      </c>
      <c r="T32" s="60">
        <v>0</v>
      </c>
      <c r="U32" s="41"/>
      <c r="V32" s="60">
        <v>0</v>
      </c>
      <c r="W32" s="40"/>
      <c r="X32" s="60">
        <v>0</v>
      </c>
      <c r="Y32" s="267" t="s">
        <v>2872</v>
      </c>
    </row>
    <row r="33" spans="1:25" ht="120" x14ac:dyDescent="0.25">
      <c r="A33" s="564">
        <v>22</v>
      </c>
      <c r="B33" s="564"/>
      <c r="C33" s="564"/>
      <c r="D33" s="754" t="s">
        <v>68</v>
      </c>
      <c r="E33" s="754"/>
      <c r="F33" s="450" t="s">
        <v>77</v>
      </c>
      <c r="G33" s="12" t="s">
        <v>4837</v>
      </c>
      <c r="H33" s="12" t="s">
        <v>4838</v>
      </c>
      <c r="I33" s="12" t="s">
        <v>78</v>
      </c>
      <c r="J33" s="82">
        <v>50</v>
      </c>
      <c r="K33" s="47" t="s">
        <v>5275</v>
      </c>
      <c r="L33" s="82">
        <v>50</v>
      </c>
      <c r="M33" s="47"/>
      <c r="N33" s="82">
        <v>50</v>
      </c>
      <c r="O33" s="47"/>
      <c r="P33" s="82">
        <v>50</v>
      </c>
      <c r="Q33" s="47"/>
      <c r="R33" s="82">
        <v>50</v>
      </c>
      <c r="S33" s="47"/>
      <c r="T33" s="82">
        <v>50</v>
      </c>
      <c r="U33" s="47"/>
      <c r="V33" s="82">
        <v>50</v>
      </c>
      <c r="W33" s="41"/>
      <c r="X33" s="82">
        <v>50</v>
      </c>
      <c r="Y33" s="941"/>
    </row>
    <row r="34" spans="1:25" ht="195" x14ac:dyDescent="0.25">
      <c r="A34" s="564">
        <v>23</v>
      </c>
      <c r="B34" s="564"/>
      <c r="C34" s="564"/>
      <c r="D34" s="754" t="s">
        <v>72</v>
      </c>
      <c r="E34" s="754"/>
      <c r="F34" s="450" t="s">
        <v>79</v>
      </c>
      <c r="G34" s="12" t="s">
        <v>80</v>
      </c>
      <c r="H34" s="12" t="s">
        <v>4843</v>
      </c>
      <c r="I34" s="12" t="s">
        <v>4845</v>
      </c>
      <c r="J34" s="60">
        <v>0</v>
      </c>
      <c r="K34" s="41" t="s">
        <v>4844</v>
      </c>
      <c r="L34" s="60">
        <v>0</v>
      </c>
      <c r="M34" s="40"/>
      <c r="N34" s="60">
        <v>0</v>
      </c>
      <c r="O34" s="40"/>
      <c r="P34" s="60">
        <v>0</v>
      </c>
      <c r="Q34" s="40"/>
      <c r="R34" s="60">
        <v>0</v>
      </c>
      <c r="S34" s="41"/>
      <c r="T34" s="60">
        <v>0</v>
      </c>
      <c r="U34" s="40"/>
      <c r="V34" s="60">
        <v>0</v>
      </c>
      <c r="W34" s="41"/>
      <c r="X34" s="60">
        <v>0</v>
      </c>
      <c r="Y34" s="40"/>
    </row>
    <row r="35" spans="1:25" s="52" customFormat="1" ht="51.75" x14ac:dyDescent="0.25">
      <c r="A35" s="31">
        <v>24</v>
      </c>
      <c r="B35" s="31"/>
      <c r="C35" s="31"/>
      <c r="D35" s="756" t="s">
        <v>640</v>
      </c>
      <c r="E35" s="756"/>
      <c r="F35" s="517" t="s">
        <v>640</v>
      </c>
      <c r="G35" s="30"/>
      <c r="H35" s="30"/>
      <c r="I35" s="30"/>
      <c r="J35" s="61">
        <f>AVERAGE(J36:J37)</f>
        <v>100</v>
      </c>
      <c r="K35" s="43"/>
      <c r="L35" s="61">
        <f>AVERAGE(L36:L37)</f>
        <v>100</v>
      </c>
      <c r="M35" s="69"/>
      <c r="N35" s="61">
        <f>AVERAGE(N36:N37)</f>
        <v>75</v>
      </c>
      <c r="O35" s="69"/>
      <c r="P35" s="61">
        <f>AVERAGE(P36:P37)</f>
        <v>75</v>
      </c>
      <c r="Q35" s="69"/>
      <c r="R35" s="61">
        <f>AVERAGE(R36:R37)</f>
        <v>50</v>
      </c>
      <c r="S35" s="43"/>
      <c r="T35" s="61">
        <f>AVERAGE(T36:T37)</f>
        <v>50</v>
      </c>
      <c r="U35" s="43"/>
      <c r="V35" s="61">
        <f>AVERAGE(V36:V37)</f>
        <v>50</v>
      </c>
      <c r="W35" s="43"/>
      <c r="X35" s="61">
        <f>AVERAGE(X36:X37)</f>
        <v>50</v>
      </c>
      <c r="Y35" s="69"/>
    </row>
    <row r="36" spans="1:25" s="6" customFormat="1" ht="409.5" x14ac:dyDescent="0.25">
      <c r="A36" s="564" t="s">
        <v>550</v>
      </c>
      <c r="B36" s="564"/>
      <c r="C36" s="564"/>
      <c r="D36" s="754"/>
      <c r="E36" s="754" t="s">
        <v>6971</v>
      </c>
      <c r="F36" s="450" t="s">
        <v>4851</v>
      </c>
      <c r="G36" s="12" t="s">
        <v>81</v>
      </c>
      <c r="H36" s="12" t="s">
        <v>5134</v>
      </c>
      <c r="I36" s="12" t="s">
        <v>82</v>
      </c>
      <c r="J36" s="65">
        <v>100</v>
      </c>
      <c r="K36" s="47" t="s">
        <v>2873</v>
      </c>
      <c r="L36" s="65">
        <v>100</v>
      </c>
      <c r="M36" s="47" t="s">
        <v>2874</v>
      </c>
      <c r="N36" s="65">
        <v>50</v>
      </c>
      <c r="O36" s="47"/>
      <c r="P36" s="65">
        <v>50</v>
      </c>
      <c r="Q36" s="47" t="s">
        <v>2875</v>
      </c>
      <c r="R36" s="50">
        <v>0</v>
      </c>
      <c r="S36" s="50"/>
      <c r="T36" s="50">
        <v>0</v>
      </c>
      <c r="U36" s="50"/>
      <c r="V36" s="50">
        <v>0</v>
      </c>
      <c r="W36" s="41"/>
      <c r="X36" s="50">
        <v>0</v>
      </c>
      <c r="Y36" s="50"/>
    </row>
    <row r="37" spans="1:25" ht="30" x14ac:dyDescent="0.25">
      <c r="A37" s="564" t="s">
        <v>551</v>
      </c>
      <c r="B37" s="564"/>
      <c r="C37" s="564"/>
      <c r="D37" s="754"/>
      <c r="E37" s="754" t="s">
        <v>6972</v>
      </c>
      <c r="F37" s="450" t="s">
        <v>83</v>
      </c>
      <c r="G37" s="12" t="s">
        <v>84</v>
      </c>
      <c r="H37" s="12" t="s">
        <v>5139</v>
      </c>
      <c r="I37" s="12" t="s">
        <v>5135</v>
      </c>
      <c r="J37" s="60">
        <v>100</v>
      </c>
      <c r="K37" s="40"/>
      <c r="L37" s="60">
        <v>100</v>
      </c>
      <c r="M37" s="40"/>
      <c r="N37" s="60">
        <v>100</v>
      </c>
      <c r="O37" s="40"/>
      <c r="P37" s="60">
        <v>100</v>
      </c>
      <c r="Q37" s="40"/>
      <c r="R37" s="60">
        <v>100</v>
      </c>
      <c r="S37" s="40"/>
      <c r="T37" s="60">
        <v>100</v>
      </c>
      <c r="U37" s="40"/>
      <c r="V37" s="60">
        <v>100</v>
      </c>
      <c r="W37" s="41"/>
      <c r="X37" s="60">
        <v>100</v>
      </c>
      <c r="Y37" s="40"/>
    </row>
    <row r="38" spans="1:25" ht="225" x14ac:dyDescent="0.25">
      <c r="A38" s="564">
        <v>25</v>
      </c>
      <c r="B38" s="564"/>
      <c r="C38" s="564"/>
      <c r="D38" s="754" t="s">
        <v>69</v>
      </c>
      <c r="E38" s="754"/>
      <c r="F38" s="450" t="s">
        <v>85</v>
      </c>
      <c r="G38" s="12" t="s">
        <v>86</v>
      </c>
      <c r="H38" s="12" t="s">
        <v>87</v>
      </c>
      <c r="I38" s="12" t="s">
        <v>4857</v>
      </c>
      <c r="J38" s="60">
        <v>100</v>
      </c>
      <c r="K38" s="40" t="s">
        <v>2876</v>
      </c>
      <c r="L38" s="60">
        <v>100</v>
      </c>
      <c r="M38" s="40"/>
      <c r="N38" s="60">
        <v>100</v>
      </c>
      <c r="O38" s="40"/>
      <c r="P38" s="60">
        <v>100</v>
      </c>
      <c r="Q38" s="40"/>
      <c r="R38" s="60">
        <v>100</v>
      </c>
      <c r="S38" s="40"/>
      <c r="T38" s="60">
        <v>100</v>
      </c>
      <c r="U38" s="40"/>
      <c r="V38" s="60">
        <v>100</v>
      </c>
      <c r="W38" s="41"/>
      <c r="X38" s="60">
        <v>100</v>
      </c>
      <c r="Y38" s="40"/>
    </row>
    <row r="39" spans="1:25" ht="150" x14ac:dyDescent="0.25">
      <c r="A39" s="564">
        <v>26</v>
      </c>
      <c r="B39" s="564"/>
      <c r="C39" s="564"/>
      <c r="D39" s="754" t="s">
        <v>70</v>
      </c>
      <c r="E39" s="754"/>
      <c r="F39" s="450" t="s">
        <v>88</v>
      </c>
      <c r="G39" s="12" t="s">
        <v>4861</v>
      </c>
      <c r="H39" s="12" t="s">
        <v>4860</v>
      </c>
      <c r="I39" s="12" t="s">
        <v>4859</v>
      </c>
      <c r="J39" s="60">
        <v>0</v>
      </c>
      <c r="K39" s="41" t="s">
        <v>7203</v>
      </c>
      <c r="L39" s="60">
        <v>0</v>
      </c>
      <c r="M39" s="40"/>
      <c r="N39" s="60">
        <v>0</v>
      </c>
      <c r="O39" s="40"/>
      <c r="P39" s="60">
        <v>0</v>
      </c>
      <c r="Q39" s="40"/>
      <c r="R39" s="60">
        <v>0</v>
      </c>
      <c r="S39" s="40" t="s">
        <v>2877</v>
      </c>
      <c r="T39" s="60">
        <v>0</v>
      </c>
      <c r="U39" s="40"/>
      <c r="V39" s="60">
        <v>0</v>
      </c>
      <c r="W39" s="41"/>
      <c r="X39" s="60">
        <v>0</v>
      </c>
      <c r="Y39" s="40"/>
    </row>
    <row r="40" spans="1:25" ht="150" x14ac:dyDescent="0.25">
      <c r="A40" s="564">
        <v>27</v>
      </c>
      <c r="B40" s="564"/>
      <c r="C40" s="564"/>
      <c r="D40" s="754" t="s">
        <v>71</v>
      </c>
      <c r="E40" s="754"/>
      <c r="F40" s="450" t="s">
        <v>89</v>
      </c>
      <c r="G40" s="12" t="s">
        <v>4862</v>
      </c>
      <c r="H40" s="12" t="s">
        <v>4860</v>
      </c>
      <c r="I40" s="12" t="s">
        <v>4859</v>
      </c>
      <c r="J40" s="60">
        <v>0</v>
      </c>
      <c r="K40" s="41" t="s">
        <v>7203</v>
      </c>
      <c r="L40" s="60">
        <v>0</v>
      </c>
      <c r="M40" s="40"/>
      <c r="N40" s="60">
        <v>0</v>
      </c>
      <c r="O40" s="40"/>
      <c r="P40" s="60">
        <v>0</v>
      </c>
      <c r="Q40" s="40"/>
      <c r="R40" s="60">
        <v>0</v>
      </c>
      <c r="S40" s="40" t="s">
        <v>2878</v>
      </c>
      <c r="T40" s="60">
        <v>0</v>
      </c>
      <c r="U40" s="40"/>
      <c r="V40" s="60">
        <v>0</v>
      </c>
      <c r="W40" s="41"/>
      <c r="X40" s="60">
        <v>0</v>
      </c>
      <c r="Y40" s="40"/>
    </row>
    <row r="41" spans="1:25" s="26" customFormat="1" ht="148.5" customHeight="1" x14ac:dyDescent="0.25">
      <c r="A41" s="28"/>
      <c r="B41" s="28"/>
      <c r="C41" s="750" t="s">
        <v>552</v>
      </c>
      <c r="D41" s="28"/>
      <c r="E41" s="28"/>
      <c r="F41" s="502" t="s">
        <v>5136</v>
      </c>
      <c r="G41" s="28"/>
      <c r="H41" s="28"/>
      <c r="I41" s="28"/>
      <c r="J41" s="75">
        <f>AVERAGE(J42,J49,J57:J59)</f>
        <v>60</v>
      </c>
      <c r="K41" s="44"/>
      <c r="L41" s="75">
        <f>AVERAGE(L42,L49,L57:L59)</f>
        <v>60</v>
      </c>
      <c r="M41" s="67"/>
      <c r="N41" s="75">
        <f>AVERAGE(N42,N49,N57:N59)</f>
        <v>60</v>
      </c>
      <c r="O41" s="67"/>
      <c r="P41" s="75">
        <f>AVERAGE(P42,P49,P57:P59)</f>
        <v>70</v>
      </c>
      <c r="Q41" s="67"/>
      <c r="R41" s="75">
        <f>AVERAGE(R42,R49,R57:R59)</f>
        <v>70</v>
      </c>
      <c r="S41" s="67"/>
      <c r="T41" s="75">
        <f>AVERAGE(T42,T49,T57:T59)</f>
        <v>70</v>
      </c>
      <c r="U41" s="67"/>
      <c r="V41" s="75">
        <f>AVERAGE(V42,V49,V57:V59)</f>
        <v>70</v>
      </c>
      <c r="W41" s="44"/>
      <c r="X41" s="75">
        <f>AVERAGE(X42,X49,X57:X59)</f>
        <v>70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60">
        <v>100</v>
      </c>
      <c r="K44" s="40"/>
      <c r="L44" s="45"/>
      <c r="M44" s="45"/>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5">
        <v>100</v>
      </c>
      <c r="K50" s="50"/>
      <c r="L50" s="65">
        <v>100</v>
      </c>
      <c r="M50" s="45"/>
      <c r="N50" s="65">
        <v>100</v>
      </c>
      <c r="O50" s="45"/>
      <c r="P50" s="65">
        <v>100</v>
      </c>
      <c r="Q50" s="45"/>
      <c r="R50" s="65">
        <v>100</v>
      </c>
      <c r="S50" s="45"/>
      <c r="T50" s="65">
        <v>100</v>
      </c>
      <c r="U50" s="45"/>
      <c r="V50" s="65">
        <v>100</v>
      </c>
      <c r="W50" s="41"/>
      <c r="X50" s="65">
        <v>100</v>
      </c>
      <c r="Y50" s="45"/>
    </row>
    <row r="51" spans="1:25" ht="90" x14ac:dyDescent="0.25">
      <c r="A51" s="564" t="s">
        <v>560</v>
      </c>
      <c r="B51" s="564"/>
      <c r="C51" s="564"/>
      <c r="D51" s="564"/>
      <c r="E51" s="754" t="s">
        <v>6977</v>
      </c>
      <c r="F51" s="450" t="s">
        <v>5115</v>
      </c>
      <c r="G51" s="12" t="s">
        <v>109</v>
      </c>
      <c r="H51" s="12" t="s">
        <v>94</v>
      </c>
      <c r="I51" s="12" t="s">
        <v>95</v>
      </c>
      <c r="J51" s="65"/>
      <c r="K51" s="50"/>
      <c r="L51" s="45"/>
      <c r="M51" s="45"/>
      <c r="N51" s="45"/>
      <c r="O51" s="45"/>
      <c r="P51" s="45"/>
      <c r="Q51" s="45"/>
      <c r="R51" s="45"/>
      <c r="S51" s="45"/>
      <c r="T51" s="45"/>
      <c r="U51" s="45"/>
      <c r="V51" s="45"/>
      <c r="W51" s="41"/>
      <c r="X51" s="45"/>
      <c r="Y51" s="45"/>
    </row>
    <row r="52" spans="1:25" ht="75" x14ac:dyDescent="0.25">
      <c r="A52" s="564" t="s">
        <v>561</v>
      </c>
      <c r="B52" s="564"/>
      <c r="C52" s="564"/>
      <c r="D52" s="564"/>
      <c r="E52" s="754" t="s">
        <v>6978</v>
      </c>
      <c r="F52" s="450" t="s">
        <v>110</v>
      </c>
      <c r="G52" s="12" t="s">
        <v>91</v>
      </c>
      <c r="H52" s="12" t="s">
        <v>98</v>
      </c>
      <c r="I52" s="12" t="s">
        <v>111</v>
      </c>
      <c r="J52" s="65">
        <v>100</v>
      </c>
      <c r="K52" s="47"/>
      <c r="L52" s="45"/>
      <c r="M52" s="45"/>
      <c r="N52" s="45"/>
      <c r="O52" s="45"/>
      <c r="P52" s="45"/>
      <c r="Q52" s="45"/>
      <c r="R52" s="45"/>
      <c r="S52" s="45"/>
      <c r="T52" s="45"/>
      <c r="U52" s="45"/>
      <c r="V52" s="45"/>
      <c r="W52" s="41"/>
      <c r="X52" s="45"/>
      <c r="Y52" s="45"/>
    </row>
    <row r="53" spans="1:25" ht="120" x14ac:dyDescent="0.25">
      <c r="A53" s="564" t="s">
        <v>562</v>
      </c>
      <c r="B53" s="564"/>
      <c r="C53" s="564"/>
      <c r="D53" s="564"/>
      <c r="E53" s="754" t="s">
        <v>6979</v>
      </c>
      <c r="F53" s="450" t="s">
        <v>5116</v>
      </c>
      <c r="G53" s="12" t="s">
        <v>100</v>
      </c>
      <c r="H53" s="12" t="s">
        <v>101</v>
      </c>
      <c r="I53" s="12" t="s">
        <v>102</v>
      </c>
      <c r="J53" s="60"/>
      <c r="K53" s="41"/>
      <c r="L53" s="45"/>
      <c r="M53" s="45"/>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45"/>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45"/>
      <c r="M56" s="45"/>
      <c r="N56" s="45"/>
      <c r="O56" s="45"/>
      <c r="P56" s="45"/>
      <c r="Q56" s="45"/>
      <c r="R56" s="45"/>
      <c r="S56" s="45"/>
      <c r="T56" s="45"/>
      <c r="U56" s="45"/>
      <c r="V56" s="45"/>
      <c r="W56" s="41"/>
      <c r="X56" s="45"/>
      <c r="Y56" s="45"/>
    </row>
    <row r="57" spans="1:25" ht="75" x14ac:dyDescent="0.25">
      <c r="A57" s="564">
        <v>30</v>
      </c>
      <c r="B57" s="564"/>
      <c r="C57" s="564"/>
      <c r="D57" s="754" t="s">
        <v>131</v>
      </c>
      <c r="E57" s="754"/>
      <c r="F57" s="450" t="s">
        <v>113</v>
      </c>
      <c r="G57" s="12" t="s">
        <v>114</v>
      </c>
      <c r="H57" s="12" t="s">
        <v>115</v>
      </c>
      <c r="I57" s="12" t="s">
        <v>116</v>
      </c>
      <c r="J57" s="60">
        <v>100</v>
      </c>
      <c r="K57" s="41"/>
      <c r="L57" s="60">
        <v>100</v>
      </c>
      <c r="M57" s="41"/>
      <c r="N57" s="60">
        <v>100</v>
      </c>
      <c r="O57" s="41"/>
      <c r="P57" s="60">
        <v>100</v>
      </c>
      <c r="Q57" s="41"/>
      <c r="R57" s="60">
        <v>100</v>
      </c>
      <c r="S57" s="41"/>
      <c r="T57" s="60">
        <v>100</v>
      </c>
      <c r="U57" s="41"/>
      <c r="V57" s="60">
        <v>100</v>
      </c>
      <c r="W57" s="41"/>
      <c r="X57" s="60">
        <v>100</v>
      </c>
      <c r="Y57" s="41"/>
    </row>
    <row r="58" spans="1:25" ht="120" x14ac:dyDescent="0.25">
      <c r="A58" s="564">
        <v>31</v>
      </c>
      <c r="B58" s="564"/>
      <c r="C58" s="564"/>
      <c r="D58" s="754" t="s">
        <v>130</v>
      </c>
      <c r="E58" s="754"/>
      <c r="F58" s="450" t="s">
        <v>117</v>
      </c>
      <c r="G58" s="12" t="s">
        <v>118</v>
      </c>
      <c r="H58" s="12" t="s">
        <v>119</v>
      </c>
      <c r="I58" s="12" t="s">
        <v>120</v>
      </c>
      <c r="J58" s="60">
        <v>0</v>
      </c>
      <c r="K58" s="40" t="s">
        <v>2879</v>
      </c>
      <c r="L58" s="60">
        <v>0</v>
      </c>
      <c r="M58" s="41"/>
      <c r="N58" s="60">
        <v>0</v>
      </c>
      <c r="O58" s="41"/>
      <c r="P58" s="60">
        <v>0</v>
      </c>
      <c r="Q58" s="41"/>
      <c r="R58" s="60">
        <v>0</v>
      </c>
      <c r="S58" s="41"/>
      <c r="T58" s="60">
        <v>0</v>
      </c>
      <c r="U58" s="41"/>
      <c r="V58" s="60">
        <v>0</v>
      </c>
      <c r="W58" s="41"/>
      <c r="X58" s="60">
        <v>0</v>
      </c>
      <c r="Y58" s="40" t="s">
        <v>2880</v>
      </c>
    </row>
    <row r="59" spans="1:25" ht="255" x14ac:dyDescent="0.25">
      <c r="A59" s="564">
        <v>32</v>
      </c>
      <c r="B59" s="564"/>
      <c r="C59" s="564"/>
      <c r="D59" s="754" t="s">
        <v>129</v>
      </c>
      <c r="E59" s="754"/>
      <c r="F59" s="450" t="s">
        <v>125</v>
      </c>
      <c r="G59" s="12" t="s">
        <v>114</v>
      </c>
      <c r="H59" s="12" t="s">
        <v>126</v>
      </c>
      <c r="I59" s="12" t="s">
        <v>127</v>
      </c>
      <c r="J59" s="60">
        <v>0</v>
      </c>
      <c r="K59" s="41" t="s">
        <v>2883</v>
      </c>
      <c r="L59" s="60">
        <v>0</v>
      </c>
      <c r="M59" s="40"/>
      <c r="N59" s="60">
        <v>0</v>
      </c>
      <c r="O59" s="40" t="s">
        <v>4950</v>
      </c>
      <c r="P59" s="60">
        <v>50</v>
      </c>
      <c r="Q59" s="40" t="s">
        <v>2884</v>
      </c>
      <c r="R59" s="60">
        <v>50</v>
      </c>
      <c r="S59" s="40"/>
      <c r="T59" s="60">
        <v>50</v>
      </c>
      <c r="U59" s="40"/>
      <c r="V59" s="60">
        <v>50</v>
      </c>
      <c r="W59" s="41"/>
      <c r="X59" s="60">
        <v>50</v>
      </c>
      <c r="Y59" s="40"/>
    </row>
    <row r="60" spans="1:25" s="26" customFormat="1" ht="96" customHeight="1" x14ac:dyDescent="0.25">
      <c r="A60" s="28"/>
      <c r="B60" s="28"/>
      <c r="C60" s="750" t="s">
        <v>566</v>
      </c>
      <c r="D60" s="28"/>
      <c r="E60" s="28"/>
      <c r="F60" s="901" t="s">
        <v>5020</v>
      </c>
      <c r="G60" s="751"/>
      <c r="H60" s="751"/>
      <c r="I60" s="751"/>
      <c r="J60" s="75">
        <f>AVERAGE(J61:J65)</f>
        <v>40</v>
      </c>
      <c r="K60" s="67"/>
      <c r="L60" s="75">
        <f>AVERAGE(L61:L65)</f>
        <v>30</v>
      </c>
      <c r="M60" s="67"/>
      <c r="N60" s="75">
        <f>AVERAGE(N61:N65)</f>
        <v>30</v>
      </c>
      <c r="O60" s="67"/>
      <c r="P60" s="75">
        <f>AVERAGE(P61:P65)</f>
        <v>20</v>
      </c>
      <c r="Q60" s="67"/>
      <c r="R60" s="75">
        <f>AVERAGE(R61:R65)</f>
        <v>20</v>
      </c>
      <c r="S60" s="67"/>
      <c r="T60" s="75">
        <f>AVERAGE(T61:T65)</f>
        <v>20</v>
      </c>
      <c r="U60" s="67"/>
      <c r="V60" s="75">
        <f>AVERAGE(V61:V65)</f>
        <v>20</v>
      </c>
      <c r="W60" s="44"/>
      <c r="X60" s="75">
        <f>AVERAGE(X61:X65)</f>
        <v>20</v>
      </c>
      <c r="Y60" s="67"/>
    </row>
    <row r="61" spans="1:25" ht="90" x14ac:dyDescent="0.25">
      <c r="A61" s="564">
        <v>33</v>
      </c>
      <c r="B61" s="564"/>
      <c r="C61" s="564"/>
      <c r="D61" s="754" t="s">
        <v>128</v>
      </c>
      <c r="E61" s="754"/>
      <c r="F61" s="450" t="s">
        <v>121</v>
      </c>
      <c r="G61" s="12" t="s">
        <v>122</v>
      </c>
      <c r="H61" s="12" t="s">
        <v>123</v>
      </c>
      <c r="I61" s="12" t="s">
        <v>124</v>
      </c>
      <c r="J61" s="60">
        <v>0</v>
      </c>
      <c r="K61" s="40" t="s">
        <v>2881</v>
      </c>
      <c r="L61" s="60">
        <v>0</v>
      </c>
      <c r="M61" s="41"/>
      <c r="N61" s="60">
        <v>0</v>
      </c>
      <c r="O61" s="41"/>
      <c r="P61" s="60">
        <v>0</v>
      </c>
      <c r="Q61" s="41"/>
      <c r="R61" s="60">
        <v>0</v>
      </c>
      <c r="S61" s="41"/>
      <c r="T61" s="60">
        <v>0</v>
      </c>
      <c r="U61" s="41"/>
      <c r="V61" s="60">
        <v>0</v>
      </c>
      <c r="W61" s="41"/>
      <c r="X61" s="60">
        <v>0</v>
      </c>
      <c r="Y61" s="40" t="s">
        <v>2882</v>
      </c>
    </row>
    <row r="62" spans="1:25" ht="45" x14ac:dyDescent="0.25">
      <c r="A62" s="564">
        <v>34</v>
      </c>
      <c r="B62" s="564"/>
      <c r="C62" s="564"/>
      <c r="D62" s="754" t="s">
        <v>132</v>
      </c>
      <c r="E62" s="754"/>
      <c r="F62" s="450" t="s">
        <v>132</v>
      </c>
      <c r="G62" s="12" t="s">
        <v>133</v>
      </c>
      <c r="H62" s="12" t="s">
        <v>134</v>
      </c>
      <c r="I62" s="12" t="s">
        <v>135</v>
      </c>
      <c r="J62" s="46">
        <v>50</v>
      </c>
      <c r="K62" s="268"/>
      <c r="L62" s="46">
        <v>50</v>
      </c>
      <c r="M62" s="40"/>
      <c r="N62" s="46">
        <v>50</v>
      </c>
      <c r="O62" s="40"/>
      <c r="P62" s="46">
        <v>50</v>
      </c>
      <c r="Q62" s="40"/>
      <c r="R62" s="46">
        <v>50</v>
      </c>
      <c r="S62" s="40"/>
      <c r="T62" s="46">
        <v>50</v>
      </c>
      <c r="U62" s="40"/>
      <c r="V62" s="46">
        <v>50</v>
      </c>
      <c r="W62" s="40"/>
      <c r="X62" s="46">
        <v>50</v>
      </c>
      <c r="Y62" s="40"/>
    </row>
    <row r="63" spans="1:25" ht="285" x14ac:dyDescent="0.25">
      <c r="A63" s="564">
        <v>35</v>
      </c>
      <c r="B63" s="564"/>
      <c r="C63" s="564"/>
      <c r="D63" s="754" t="s">
        <v>148</v>
      </c>
      <c r="E63" s="754"/>
      <c r="F63" s="450" t="s">
        <v>136</v>
      </c>
      <c r="G63" s="12" t="s">
        <v>137</v>
      </c>
      <c r="H63" s="12" t="s">
        <v>138</v>
      </c>
      <c r="I63" s="12" t="s">
        <v>139</v>
      </c>
      <c r="J63" s="46">
        <v>0</v>
      </c>
      <c r="K63" s="40" t="s">
        <v>5279</v>
      </c>
      <c r="L63" s="46">
        <v>0</v>
      </c>
      <c r="M63" s="40"/>
      <c r="N63" s="46">
        <v>0</v>
      </c>
      <c r="O63" s="40"/>
      <c r="P63" s="46">
        <v>0</v>
      </c>
      <c r="Q63" s="40"/>
      <c r="R63" s="46">
        <v>0</v>
      </c>
      <c r="S63" s="40"/>
      <c r="T63" s="46">
        <v>0</v>
      </c>
      <c r="U63" s="40"/>
      <c r="V63" s="46">
        <v>0</v>
      </c>
      <c r="W63" s="40"/>
      <c r="X63" s="46">
        <v>0</v>
      </c>
      <c r="Y63" s="40" t="s">
        <v>2885</v>
      </c>
    </row>
    <row r="64" spans="1:25" s="6" customFormat="1" ht="409.5" x14ac:dyDescent="0.25">
      <c r="A64" s="564">
        <v>36</v>
      </c>
      <c r="B64" s="564"/>
      <c r="C64" s="564"/>
      <c r="D64" s="754" t="s">
        <v>149</v>
      </c>
      <c r="E64" s="754"/>
      <c r="F64" s="450" t="s">
        <v>140</v>
      </c>
      <c r="G64" s="5" t="s">
        <v>141</v>
      </c>
      <c r="H64" s="5" t="s">
        <v>142</v>
      </c>
      <c r="I64" s="5" t="s">
        <v>143</v>
      </c>
      <c r="J64" s="65">
        <v>100</v>
      </c>
      <c r="K64" s="47" t="s">
        <v>5276</v>
      </c>
      <c r="L64" s="65">
        <v>100</v>
      </c>
      <c r="M64" s="47"/>
      <c r="N64" s="65">
        <v>100</v>
      </c>
      <c r="O64" s="47" t="s">
        <v>5277</v>
      </c>
      <c r="P64" s="65">
        <v>50</v>
      </c>
      <c r="Q64" s="47"/>
      <c r="R64" s="65">
        <v>50</v>
      </c>
      <c r="S64" s="50"/>
      <c r="T64" s="65">
        <v>50</v>
      </c>
      <c r="U64" s="50"/>
      <c r="V64" s="65">
        <v>50</v>
      </c>
      <c r="W64" s="47"/>
      <c r="X64" s="65">
        <v>50</v>
      </c>
      <c r="Y64" s="50"/>
    </row>
    <row r="65" spans="1:25" ht="180" x14ac:dyDescent="0.25">
      <c r="A65" s="564">
        <v>37</v>
      </c>
      <c r="B65" s="564"/>
      <c r="C65" s="564"/>
      <c r="D65" s="754" t="s">
        <v>150</v>
      </c>
      <c r="E65" s="754"/>
      <c r="F65" s="450" t="s">
        <v>144</v>
      </c>
      <c r="G65" s="12" t="s">
        <v>145</v>
      </c>
      <c r="H65" s="12" t="s">
        <v>146</v>
      </c>
      <c r="I65" s="12" t="s">
        <v>147</v>
      </c>
      <c r="J65" s="65">
        <v>50</v>
      </c>
      <c r="K65" s="47" t="s">
        <v>5278</v>
      </c>
      <c r="L65" s="50">
        <v>0</v>
      </c>
      <c r="M65" s="47" t="s">
        <v>2886</v>
      </c>
      <c r="N65" s="50">
        <v>0</v>
      </c>
      <c r="O65" s="50"/>
      <c r="P65" s="50">
        <v>0</v>
      </c>
      <c r="Q65" s="50"/>
      <c r="R65" s="50">
        <v>0</v>
      </c>
      <c r="S65" s="40"/>
      <c r="T65" s="46">
        <v>0</v>
      </c>
      <c r="U65" s="40"/>
      <c r="V65" s="46">
        <v>0</v>
      </c>
      <c r="W65" s="40"/>
      <c r="X65" s="46">
        <v>0</v>
      </c>
      <c r="Y65" s="40"/>
    </row>
    <row r="66" spans="1:25" s="26" customFormat="1" ht="102" customHeight="1" x14ac:dyDescent="0.25">
      <c r="A66" s="28"/>
      <c r="B66" s="28"/>
      <c r="C66" s="750" t="s">
        <v>567</v>
      </c>
      <c r="D66" s="28"/>
      <c r="E66" s="28"/>
      <c r="F66" s="502" t="s">
        <v>524</v>
      </c>
      <c r="G66" s="28"/>
      <c r="H66" s="28"/>
      <c r="I66" s="28"/>
      <c r="J66" s="75">
        <f>AVERAGE(J67:J72)</f>
        <v>25</v>
      </c>
      <c r="K66" s="44"/>
      <c r="L66" s="75">
        <f>AVERAGE(L67:L72)</f>
        <v>25</v>
      </c>
      <c r="M66" s="67"/>
      <c r="N66" s="75">
        <f>AVERAGE(N67:N72)</f>
        <v>25</v>
      </c>
      <c r="O66" s="67"/>
      <c r="P66" s="75">
        <f>AVERAGE(P67:P72)</f>
        <v>25</v>
      </c>
      <c r="Q66" s="67"/>
      <c r="R66" s="75">
        <f>AVERAGE(R67:R72)</f>
        <v>25</v>
      </c>
      <c r="S66" s="67"/>
      <c r="T66" s="75">
        <f>AVERAGE(T67:T72)</f>
        <v>25</v>
      </c>
      <c r="U66" s="67"/>
      <c r="V66" s="75">
        <f>AVERAGE(V67:V72)</f>
        <v>33.333333333333336</v>
      </c>
      <c r="W66" s="44"/>
      <c r="X66" s="75">
        <f>AVERAGE(X67:X72)</f>
        <v>33.333333333333336</v>
      </c>
      <c r="Y66" s="67"/>
    </row>
    <row r="67" spans="1:25" ht="135" x14ac:dyDescent="0.25">
      <c r="A67" s="564">
        <v>38</v>
      </c>
      <c r="B67" s="564"/>
      <c r="C67" s="564"/>
      <c r="D67" s="754" t="s">
        <v>165</v>
      </c>
      <c r="E67" s="754"/>
      <c r="F67" s="450" t="s">
        <v>7193</v>
      </c>
      <c r="G67" s="12" t="s">
        <v>151</v>
      </c>
      <c r="H67" s="12" t="s">
        <v>152</v>
      </c>
      <c r="I67" s="12" t="s">
        <v>153</v>
      </c>
      <c r="J67" s="46">
        <v>0</v>
      </c>
      <c r="K67" s="40" t="s">
        <v>2887</v>
      </c>
      <c r="L67" s="46">
        <v>0</v>
      </c>
      <c r="M67" s="46"/>
      <c r="N67" s="46">
        <v>0</v>
      </c>
      <c r="O67" s="46"/>
      <c r="P67" s="46">
        <v>0</v>
      </c>
      <c r="Q67" s="46"/>
      <c r="R67" s="46">
        <v>0</v>
      </c>
      <c r="S67" s="46"/>
      <c r="T67" s="46">
        <v>0</v>
      </c>
      <c r="U67" s="46"/>
      <c r="V67" s="46">
        <v>0</v>
      </c>
      <c r="W67" s="40"/>
      <c r="X67" s="46">
        <v>0</v>
      </c>
      <c r="Y67" s="40" t="s">
        <v>2888</v>
      </c>
    </row>
    <row r="68" spans="1:25" ht="409.5" x14ac:dyDescent="0.25">
      <c r="A68" s="564">
        <v>39</v>
      </c>
      <c r="B68" s="564"/>
      <c r="C68" s="564"/>
      <c r="D68" s="754" t="s">
        <v>162</v>
      </c>
      <c r="E68" s="754"/>
      <c r="F68" s="450" t="s">
        <v>154</v>
      </c>
      <c r="G68" s="12" t="s">
        <v>155</v>
      </c>
      <c r="H68" s="12" t="s">
        <v>7176</v>
      </c>
      <c r="I68" s="12" t="s">
        <v>114</v>
      </c>
      <c r="J68" s="46">
        <v>0</v>
      </c>
      <c r="K68" s="41" t="s">
        <v>5280</v>
      </c>
      <c r="L68" s="46">
        <v>0</v>
      </c>
      <c r="M68" s="46"/>
      <c r="N68" s="46">
        <v>0</v>
      </c>
      <c r="O68" s="46"/>
      <c r="P68" s="46">
        <v>0</v>
      </c>
      <c r="Q68" s="46"/>
      <c r="R68" s="46">
        <v>0</v>
      </c>
      <c r="S68" s="41" t="s">
        <v>2889</v>
      </c>
      <c r="T68" s="46">
        <v>0</v>
      </c>
      <c r="U68" s="46"/>
      <c r="V68" s="46">
        <v>0</v>
      </c>
      <c r="W68" s="40"/>
      <c r="X68" s="46">
        <v>0</v>
      </c>
      <c r="Y68" s="46"/>
    </row>
    <row r="69" spans="1:25" ht="51.75" x14ac:dyDescent="0.25">
      <c r="A69" s="564">
        <v>40</v>
      </c>
      <c r="B69" s="564"/>
      <c r="C69" s="564"/>
      <c r="D69" s="754" t="s">
        <v>164</v>
      </c>
      <c r="E69" s="754"/>
      <c r="F69" s="450" t="s">
        <v>156</v>
      </c>
      <c r="G69" s="12" t="s">
        <v>157</v>
      </c>
      <c r="H69" s="12" t="s">
        <v>158</v>
      </c>
      <c r="I69" s="12" t="s">
        <v>114</v>
      </c>
      <c r="J69" s="46">
        <v>50</v>
      </c>
      <c r="K69" s="40"/>
      <c r="L69" s="46">
        <v>50</v>
      </c>
      <c r="M69" s="40"/>
      <c r="N69" s="46">
        <v>50</v>
      </c>
      <c r="O69" s="40"/>
      <c r="P69" s="46">
        <v>50</v>
      </c>
      <c r="Q69" s="40"/>
      <c r="R69" s="46">
        <v>50</v>
      </c>
      <c r="S69" s="40"/>
      <c r="T69" s="46">
        <v>50</v>
      </c>
      <c r="U69" s="40"/>
      <c r="V69" s="46">
        <v>50</v>
      </c>
      <c r="W69" s="40"/>
      <c r="X69" s="46">
        <v>50</v>
      </c>
      <c r="Y69" s="40"/>
    </row>
    <row r="70" spans="1:25" ht="409.5" x14ac:dyDescent="0.25">
      <c r="A70" s="564">
        <v>41</v>
      </c>
      <c r="B70" s="564"/>
      <c r="C70" s="564"/>
      <c r="D70" s="754" t="s">
        <v>159</v>
      </c>
      <c r="E70" s="754"/>
      <c r="F70" s="450" t="s">
        <v>159</v>
      </c>
      <c r="G70" s="12" t="s">
        <v>157</v>
      </c>
      <c r="H70" s="12" t="s">
        <v>158</v>
      </c>
      <c r="I70" s="12" t="s">
        <v>114</v>
      </c>
      <c r="J70" s="62">
        <v>0</v>
      </c>
      <c r="K70" s="269" t="s">
        <v>5281</v>
      </c>
      <c r="L70" s="62">
        <v>0</v>
      </c>
      <c r="M70" s="40"/>
      <c r="N70" s="62">
        <v>0</v>
      </c>
      <c r="O70" s="40"/>
      <c r="P70" s="62">
        <v>0</v>
      </c>
      <c r="Q70" s="40"/>
      <c r="R70" s="62">
        <v>0</v>
      </c>
      <c r="S70" s="40"/>
      <c r="T70" s="62">
        <v>0</v>
      </c>
      <c r="U70" s="40" t="s">
        <v>2890</v>
      </c>
      <c r="V70" s="46">
        <v>50</v>
      </c>
      <c r="W70" s="40"/>
      <c r="X70" s="46">
        <v>50</v>
      </c>
      <c r="Y70" s="40" t="s">
        <v>2891</v>
      </c>
    </row>
    <row r="71" spans="1:25" ht="75" x14ac:dyDescent="0.25">
      <c r="A71" s="564">
        <v>42</v>
      </c>
      <c r="B71" s="564"/>
      <c r="C71" s="564"/>
      <c r="D71" s="754" t="s">
        <v>163</v>
      </c>
      <c r="E71" s="754"/>
      <c r="F71" s="450" t="s">
        <v>160</v>
      </c>
      <c r="G71" s="12" t="s">
        <v>157</v>
      </c>
      <c r="H71" s="12" t="s">
        <v>158</v>
      </c>
      <c r="I71" s="12" t="s">
        <v>114</v>
      </c>
      <c r="J71" s="65">
        <v>50</v>
      </c>
      <c r="K71" s="40" t="s">
        <v>5295</v>
      </c>
      <c r="L71" s="65">
        <v>50</v>
      </c>
      <c r="M71" s="40"/>
      <c r="N71" s="65">
        <v>50</v>
      </c>
      <c r="O71" s="40"/>
      <c r="P71" s="65">
        <v>50</v>
      </c>
      <c r="Q71" s="40"/>
      <c r="R71" s="65">
        <v>50</v>
      </c>
      <c r="S71" s="40"/>
      <c r="T71" s="65">
        <v>50</v>
      </c>
      <c r="U71" s="40"/>
      <c r="V71" s="65">
        <v>50</v>
      </c>
      <c r="W71" s="47"/>
      <c r="X71" s="65">
        <v>50</v>
      </c>
      <c r="Y71" s="40"/>
    </row>
    <row r="72" spans="1:25" ht="105" x14ac:dyDescent="0.25">
      <c r="A72" s="564">
        <v>43</v>
      </c>
      <c r="B72" s="564"/>
      <c r="C72" s="564"/>
      <c r="D72" s="754" t="s">
        <v>166</v>
      </c>
      <c r="E72" s="754"/>
      <c r="F72" s="450" t="s">
        <v>161</v>
      </c>
      <c r="G72" s="12" t="s">
        <v>157</v>
      </c>
      <c r="H72" s="12" t="s">
        <v>158</v>
      </c>
      <c r="I72" s="12" t="s">
        <v>114</v>
      </c>
      <c r="J72" s="60">
        <v>50</v>
      </c>
      <c r="K72" s="496" t="s">
        <v>5296</v>
      </c>
      <c r="L72" s="60">
        <v>50</v>
      </c>
      <c r="M72" s="41"/>
      <c r="N72" s="60">
        <v>50</v>
      </c>
      <c r="O72" s="41"/>
      <c r="P72" s="60">
        <v>50</v>
      </c>
      <c r="Q72" s="41"/>
      <c r="R72" s="60">
        <v>50</v>
      </c>
      <c r="S72" s="41"/>
      <c r="T72" s="60">
        <v>50</v>
      </c>
      <c r="U72" s="41"/>
      <c r="V72" s="60">
        <v>50</v>
      </c>
      <c r="W72" s="41"/>
      <c r="X72" s="60">
        <v>50</v>
      </c>
      <c r="Y72" s="41"/>
    </row>
    <row r="73" spans="1:25" s="26" customFormat="1" ht="45" x14ac:dyDescent="0.25">
      <c r="A73" s="760"/>
      <c r="B73" s="750" t="s">
        <v>568</v>
      </c>
      <c r="C73" s="28"/>
      <c r="D73" s="28"/>
      <c r="E73" s="28"/>
      <c r="F73" s="502" t="s">
        <v>525</v>
      </c>
      <c r="G73" s="28"/>
      <c r="H73" s="28"/>
      <c r="I73" s="28"/>
      <c r="J73" s="75">
        <f>AVERAGE(J74,J81,J90,J100)</f>
        <v>30.416666666666664</v>
      </c>
      <c r="K73" s="67"/>
      <c r="L73" s="75">
        <f>AVERAGE(L74,L81,L90,L100)</f>
        <v>30.416666666666664</v>
      </c>
      <c r="M73" s="67"/>
      <c r="N73" s="75">
        <f>AVERAGE(N74,N81,N90,N100)</f>
        <v>30.416666666666664</v>
      </c>
      <c r="O73" s="67"/>
      <c r="P73" s="75">
        <f>AVERAGE(P74,P81,P90,P100)</f>
        <v>30.416666666666664</v>
      </c>
      <c r="Q73" s="67"/>
      <c r="R73" s="75">
        <f>AVERAGE(R74,R81,R90,R100)</f>
        <v>30.416666666666664</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25</v>
      </c>
      <c r="K74" s="67"/>
      <c r="L74" s="75">
        <f>AVERAGE(L75:L80)</f>
        <v>25</v>
      </c>
      <c r="M74" s="67"/>
      <c r="N74" s="75">
        <f>AVERAGE(N75:N80)</f>
        <v>25</v>
      </c>
      <c r="O74" s="67"/>
      <c r="P74" s="75">
        <f>AVERAGE(P75:P80)</f>
        <v>25</v>
      </c>
      <c r="Q74" s="67"/>
      <c r="R74" s="75">
        <f>AVERAGE(R75:R80)</f>
        <v>25</v>
      </c>
      <c r="S74" s="67"/>
      <c r="T74" s="75"/>
      <c r="U74" s="67"/>
      <c r="V74" s="75"/>
      <c r="W74" s="44"/>
      <c r="X74" s="75"/>
      <c r="Y74" s="67"/>
    </row>
    <row r="75" spans="1:25" ht="225" x14ac:dyDescent="0.25">
      <c r="A75" s="564">
        <v>44</v>
      </c>
      <c r="B75" s="564"/>
      <c r="C75" s="564"/>
      <c r="D75" s="754" t="s">
        <v>227</v>
      </c>
      <c r="E75" s="754"/>
      <c r="F75" s="450" t="s">
        <v>5117</v>
      </c>
      <c r="G75" s="12" t="s">
        <v>167</v>
      </c>
      <c r="H75" s="12" t="s">
        <v>168</v>
      </c>
      <c r="I75" s="12" t="s">
        <v>169</v>
      </c>
      <c r="J75" s="60">
        <v>0</v>
      </c>
      <c r="K75" s="41" t="s">
        <v>5282</v>
      </c>
      <c r="L75" s="60">
        <v>0</v>
      </c>
      <c r="M75" s="41"/>
      <c r="N75" s="60">
        <v>0</v>
      </c>
      <c r="O75" s="41"/>
      <c r="P75" s="60">
        <v>0</v>
      </c>
      <c r="Q75" s="41"/>
      <c r="R75" s="60">
        <v>0</v>
      </c>
      <c r="S75" s="41"/>
      <c r="T75" s="60"/>
      <c r="U75" s="45"/>
      <c r="V75" s="45"/>
      <c r="W75" s="41"/>
      <c r="X75" s="45"/>
      <c r="Y75" s="45"/>
    </row>
    <row r="76" spans="1:25" ht="255" x14ac:dyDescent="0.25">
      <c r="A76" s="564">
        <v>45</v>
      </c>
      <c r="B76" s="564"/>
      <c r="C76" s="564"/>
      <c r="D76" s="754" t="s">
        <v>228</v>
      </c>
      <c r="E76" s="754"/>
      <c r="F76" s="450" t="s">
        <v>170</v>
      </c>
      <c r="G76" s="12" t="s">
        <v>171</v>
      </c>
      <c r="H76" s="12" t="s">
        <v>172</v>
      </c>
      <c r="I76" s="12" t="s">
        <v>173</v>
      </c>
      <c r="J76" s="60">
        <v>100</v>
      </c>
      <c r="K76" s="41" t="s">
        <v>2892</v>
      </c>
      <c r="L76" s="60">
        <v>100</v>
      </c>
      <c r="M76" s="41"/>
      <c r="N76" s="60">
        <v>100</v>
      </c>
      <c r="O76" s="41"/>
      <c r="P76" s="60">
        <v>100</v>
      </c>
      <c r="Q76" s="41"/>
      <c r="R76" s="60">
        <v>100</v>
      </c>
      <c r="S76" s="41"/>
      <c r="T76" s="60"/>
      <c r="U76" s="41"/>
      <c r="V76" s="45"/>
      <c r="W76" s="41"/>
      <c r="X76" s="45"/>
      <c r="Y76" s="45"/>
    </row>
    <row r="77" spans="1:25" ht="405" x14ac:dyDescent="0.25">
      <c r="A77" s="564">
        <v>46</v>
      </c>
      <c r="B77" s="564"/>
      <c r="C77" s="564"/>
      <c r="D77" s="754" t="s">
        <v>229</v>
      </c>
      <c r="E77" s="754"/>
      <c r="F77" s="450" t="s">
        <v>174</v>
      </c>
      <c r="G77" s="12" t="s">
        <v>175</v>
      </c>
      <c r="H77" s="12" t="s">
        <v>176</v>
      </c>
      <c r="I77" s="12" t="s">
        <v>177</v>
      </c>
      <c r="J77" s="60">
        <v>50</v>
      </c>
      <c r="K77" s="47" t="s">
        <v>5283</v>
      </c>
      <c r="L77" s="60">
        <v>50</v>
      </c>
      <c r="M77" s="40"/>
      <c r="N77" s="60">
        <v>50</v>
      </c>
      <c r="O77" s="40"/>
      <c r="P77" s="60">
        <v>50</v>
      </c>
      <c r="Q77" s="40"/>
      <c r="R77" s="60">
        <v>50</v>
      </c>
      <c r="S77" s="40"/>
      <c r="T77" s="60"/>
      <c r="U77" s="41"/>
      <c r="V77" s="45"/>
      <c r="W77" s="41"/>
      <c r="X77" s="45"/>
      <c r="Y77" s="45"/>
    </row>
    <row r="78" spans="1:25" ht="105" x14ac:dyDescent="0.25">
      <c r="A78" s="564">
        <v>47</v>
      </c>
      <c r="B78" s="564"/>
      <c r="C78" s="564"/>
      <c r="D78" s="754" t="s">
        <v>230</v>
      </c>
      <c r="E78" s="754"/>
      <c r="F78" s="450" t="s">
        <v>178</v>
      </c>
      <c r="G78" s="12" t="s">
        <v>171</v>
      </c>
      <c r="H78" s="12" t="s">
        <v>179</v>
      </c>
      <c r="I78" s="12" t="s">
        <v>180</v>
      </c>
      <c r="J78" s="60">
        <v>0</v>
      </c>
      <c r="K78" s="47"/>
      <c r="L78" s="60">
        <v>0</v>
      </c>
      <c r="M78" s="40"/>
      <c r="N78" s="60">
        <v>0</v>
      </c>
      <c r="O78" s="40"/>
      <c r="P78" s="60">
        <v>0</v>
      </c>
      <c r="Q78" s="40"/>
      <c r="R78" s="60">
        <v>0</v>
      </c>
      <c r="S78" s="40"/>
      <c r="T78" s="60"/>
      <c r="U78" s="41"/>
      <c r="V78" s="45"/>
      <c r="W78" s="41"/>
      <c r="X78" s="45"/>
      <c r="Y78" s="45"/>
    </row>
    <row r="79" spans="1:25" ht="165" x14ac:dyDescent="0.25">
      <c r="A79" s="564">
        <v>48</v>
      </c>
      <c r="B79" s="564"/>
      <c r="C79" s="564"/>
      <c r="D79" s="754" t="s">
        <v>231</v>
      </c>
      <c r="E79" s="754"/>
      <c r="F79" s="450" t="s">
        <v>181</v>
      </c>
      <c r="G79" s="12" t="s">
        <v>36</v>
      </c>
      <c r="H79" s="12" t="s">
        <v>176</v>
      </c>
      <c r="I79" s="12" t="s">
        <v>182</v>
      </c>
      <c r="J79" s="60">
        <v>0</v>
      </c>
      <c r="K79" s="41" t="s">
        <v>5284</v>
      </c>
      <c r="L79" s="60">
        <v>0</v>
      </c>
      <c r="M79" s="40"/>
      <c r="N79" s="60">
        <v>0</v>
      </c>
      <c r="O79" s="40"/>
      <c r="P79" s="60">
        <v>0</v>
      </c>
      <c r="Q79" s="40"/>
      <c r="R79" s="60">
        <v>0</v>
      </c>
      <c r="S79" s="40"/>
      <c r="T79" s="45"/>
      <c r="U79" s="45"/>
      <c r="V79" s="45"/>
      <c r="W79" s="41"/>
      <c r="X79" s="45"/>
      <c r="Y79" s="45"/>
    </row>
    <row r="80" spans="1:25" ht="285" x14ac:dyDescent="0.25">
      <c r="A80" s="564">
        <v>49</v>
      </c>
      <c r="B80" s="564"/>
      <c r="C80" s="564"/>
      <c r="D80" s="754" t="s">
        <v>232</v>
      </c>
      <c r="E80" s="754"/>
      <c r="F80" s="450" t="s">
        <v>5073</v>
      </c>
      <c r="G80" s="12" t="s">
        <v>167</v>
      </c>
      <c r="H80" s="12" t="s">
        <v>168</v>
      </c>
      <c r="I80" s="12" t="s">
        <v>169</v>
      </c>
      <c r="J80" s="60">
        <v>0</v>
      </c>
      <c r="K80" s="41" t="s">
        <v>5285</v>
      </c>
      <c r="L80" s="60">
        <v>0</v>
      </c>
      <c r="M80" s="41"/>
      <c r="N80" s="60">
        <v>0</v>
      </c>
      <c r="O80" s="41"/>
      <c r="P80" s="60">
        <v>0</v>
      </c>
      <c r="Q80" s="41"/>
      <c r="R80" s="60">
        <v>0</v>
      </c>
      <c r="S80" s="41"/>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46.666666666666664</v>
      </c>
      <c r="K81" s="44"/>
      <c r="L81" s="75">
        <f>AVERAGE(L82,L83,L87:L89)</f>
        <v>46.666666666666664</v>
      </c>
      <c r="M81" s="67"/>
      <c r="N81" s="75">
        <f>AVERAGE(N82,N83,N87:N89)</f>
        <v>46.666666666666664</v>
      </c>
      <c r="O81" s="67"/>
      <c r="P81" s="75">
        <f>AVERAGE(P82,P83,P87:P89)</f>
        <v>46.666666666666664</v>
      </c>
      <c r="Q81" s="67"/>
      <c r="R81" s="75">
        <f>AVERAGE(R82,R83,R87:R89)</f>
        <v>46.666666666666664</v>
      </c>
      <c r="S81" s="67"/>
      <c r="T81" s="75" t="e">
        <f>AVERAGE(T82,T83,T87:T89)</f>
        <v>#DIV/0!</v>
      </c>
      <c r="U81" s="67"/>
      <c r="V81" s="67"/>
      <c r="W81" s="44"/>
      <c r="X81" s="67"/>
      <c r="Y81" s="67"/>
    </row>
    <row r="82" spans="1:25" ht="409.5" x14ac:dyDescent="0.25">
      <c r="A82" s="564">
        <v>50</v>
      </c>
      <c r="B82" s="564"/>
      <c r="C82" s="564"/>
      <c r="D82" s="754" t="s">
        <v>233</v>
      </c>
      <c r="E82" s="754"/>
      <c r="F82" s="450" t="s">
        <v>183</v>
      </c>
      <c r="G82" s="12" t="s">
        <v>184</v>
      </c>
      <c r="H82" s="12" t="s">
        <v>185</v>
      </c>
      <c r="I82" s="12" t="s">
        <v>186</v>
      </c>
      <c r="J82" s="60">
        <v>50</v>
      </c>
      <c r="K82" s="40" t="s">
        <v>2893</v>
      </c>
      <c r="L82" s="60">
        <v>50</v>
      </c>
      <c r="M82" s="41"/>
      <c r="N82" s="60">
        <v>50</v>
      </c>
      <c r="O82" s="41"/>
      <c r="P82" s="60">
        <v>50</v>
      </c>
      <c r="Q82" s="41"/>
      <c r="R82" s="60">
        <v>50</v>
      </c>
      <c r="S82" s="40" t="s">
        <v>2894</v>
      </c>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83.333333333333329</v>
      </c>
      <c r="K83" s="43"/>
      <c r="L83" s="61">
        <f>AVERAGE(L84:L86)</f>
        <v>83.333333333333329</v>
      </c>
      <c r="M83" s="69"/>
      <c r="N83" s="61">
        <f>AVERAGE(N84:N86)</f>
        <v>83.333333333333329</v>
      </c>
      <c r="O83" s="69"/>
      <c r="P83" s="61">
        <f>AVERAGE(P84:P86)</f>
        <v>83.333333333333329</v>
      </c>
      <c r="Q83" s="69"/>
      <c r="R83" s="61">
        <f>AVERAGE(R84:R86)</f>
        <v>83.333333333333329</v>
      </c>
      <c r="S83" s="69"/>
      <c r="T83" s="61" t="e">
        <f>AVERAGE(T84:T86)</f>
        <v>#DIV/0!</v>
      </c>
      <c r="U83" s="69"/>
      <c r="V83" s="69"/>
      <c r="W83" s="43"/>
      <c r="X83" s="69"/>
      <c r="Y83" s="69"/>
    </row>
    <row r="84" spans="1:25" ht="315" x14ac:dyDescent="0.25">
      <c r="A84" s="564" t="s">
        <v>5022</v>
      </c>
      <c r="B84" s="564"/>
      <c r="C84" s="564"/>
      <c r="D84" s="564"/>
      <c r="E84" s="754" t="s">
        <v>6984</v>
      </c>
      <c r="F84" s="450" t="s">
        <v>187</v>
      </c>
      <c r="G84" s="12" t="s">
        <v>175</v>
      </c>
      <c r="H84" s="12" t="s">
        <v>176</v>
      </c>
      <c r="I84" s="12" t="s">
        <v>5026</v>
      </c>
      <c r="J84" s="60">
        <v>50</v>
      </c>
      <c r="K84" s="40" t="s">
        <v>2895</v>
      </c>
      <c r="L84" s="60">
        <v>50</v>
      </c>
      <c r="M84" s="41"/>
      <c r="N84" s="60">
        <v>50</v>
      </c>
      <c r="O84" s="41"/>
      <c r="P84" s="60">
        <v>50</v>
      </c>
      <c r="Q84" s="41"/>
      <c r="R84" s="60">
        <v>50</v>
      </c>
      <c r="S84" s="41"/>
      <c r="T84" s="60"/>
      <c r="U84" s="41"/>
      <c r="V84" s="45"/>
      <c r="W84" s="41"/>
      <c r="X84" s="45"/>
      <c r="Y84" s="45"/>
    </row>
    <row r="85" spans="1:25" ht="135" x14ac:dyDescent="0.25">
      <c r="A85" s="564" t="s">
        <v>5023</v>
      </c>
      <c r="B85" s="564"/>
      <c r="C85" s="564"/>
      <c r="D85" s="564"/>
      <c r="E85" s="754" t="s">
        <v>6983</v>
      </c>
      <c r="F85" s="450" t="s">
        <v>188</v>
      </c>
      <c r="G85" s="12" t="s">
        <v>175</v>
      </c>
      <c r="H85" s="12" t="s">
        <v>189</v>
      </c>
      <c r="I85" s="12" t="s">
        <v>190</v>
      </c>
      <c r="J85" s="60">
        <v>100</v>
      </c>
      <c r="K85" s="40" t="s">
        <v>2896</v>
      </c>
      <c r="L85" s="60">
        <v>100</v>
      </c>
      <c r="M85" s="41"/>
      <c r="N85" s="60">
        <v>100</v>
      </c>
      <c r="O85" s="41"/>
      <c r="P85" s="60">
        <v>100</v>
      </c>
      <c r="Q85" s="41"/>
      <c r="R85" s="60">
        <v>100</v>
      </c>
      <c r="S85" s="41"/>
      <c r="T85" s="60"/>
      <c r="U85" s="45"/>
      <c r="V85" s="45"/>
      <c r="W85" s="41"/>
      <c r="X85" s="45"/>
      <c r="Y85" s="45"/>
    </row>
    <row r="86" spans="1:25" ht="315" x14ac:dyDescent="0.25">
      <c r="A86" s="564" t="s">
        <v>5024</v>
      </c>
      <c r="B86" s="564"/>
      <c r="C86" s="564"/>
      <c r="D86" s="564"/>
      <c r="E86" s="754" t="s">
        <v>6985</v>
      </c>
      <c r="F86" s="450" t="s">
        <v>191</v>
      </c>
      <c r="G86" s="12" t="s">
        <v>192</v>
      </c>
      <c r="H86" s="12" t="s">
        <v>193</v>
      </c>
      <c r="I86" s="12" t="s">
        <v>194</v>
      </c>
      <c r="J86" s="60">
        <v>100</v>
      </c>
      <c r="K86" s="40" t="s">
        <v>2897</v>
      </c>
      <c r="L86" s="60">
        <v>100</v>
      </c>
      <c r="M86" s="41"/>
      <c r="N86" s="60">
        <v>100</v>
      </c>
      <c r="O86" s="41"/>
      <c r="P86" s="60">
        <v>100</v>
      </c>
      <c r="Q86" s="41"/>
      <c r="R86" s="60">
        <v>100</v>
      </c>
      <c r="S86" s="41"/>
      <c r="T86" s="60"/>
      <c r="U86" s="45"/>
      <c r="V86" s="45"/>
      <c r="W86" s="41"/>
      <c r="X86" s="45"/>
      <c r="Y86" s="45"/>
    </row>
    <row r="87" spans="1:25" ht="90" x14ac:dyDescent="0.25">
      <c r="A87" s="564">
        <v>52</v>
      </c>
      <c r="B87" s="564"/>
      <c r="C87" s="564"/>
      <c r="D87" s="754" t="s">
        <v>234</v>
      </c>
      <c r="E87" s="754"/>
      <c r="F87" s="450" t="s">
        <v>195</v>
      </c>
      <c r="G87" s="12" t="s">
        <v>196</v>
      </c>
      <c r="H87" s="12" t="s">
        <v>197</v>
      </c>
      <c r="I87" s="12" t="s">
        <v>198</v>
      </c>
      <c r="J87" s="60">
        <v>0</v>
      </c>
      <c r="K87" s="41"/>
      <c r="L87" s="60">
        <v>0</v>
      </c>
      <c r="M87" s="41"/>
      <c r="N87" s="60">
        <v>0</v>
      </c>
      <c r="O87" s="41"/>
      <c r="P87" s="60">
        <v>0</v>
      </c>
      <c r="Q87" s="41"/>
      <c r="R87" s="60">
        <v>0</v>
      </c>
      <c r="S87" s="41"/>
      <c r="T87" s="45"/>
      <c r="U87" s="41"/>
      <c r="V87" s="45"/>
      <c r="W87" s="41"/>
      <c r="X87" s="45"/>
      <c r="Y87" s="45"/>
    </row>
    <row r="88" spans="1:25" ht="120" x14ac:dyDescent="0.25">
      <c r="A88" s="564">
        <v>53</v>
      </c>
      <c r="B88" s="564"/>
      <c r="C88" s="564"/>
      <c r="D88" s="754" t="s">
        <v>235</v>
      </c>
      <c r="E88" s="754"/>
      <c r="F88" s="450" t="s">
        <v>199</v>
      </c>
      <c r="G88" s="12" t="s">
        <v>175</v>
      </c>
      <c r="H88" s="12" t="s">
        <v>176</v>
      </c>
      <c r="I88" s="12" t="s">
        <v>200</v>
      </c>
      <c r="J88" s="60">
        <v>0</v>
      </c>
      <c r="K88" s="41"/>
      <c r="L88" s="60">
        <v>0</v>
      </c>
      <c r="M88" s="41"/>
      <c r="N88" s="60">
        <v>0</v>
      </c>
      <c r="O88" s="41"/>
      <c r="P88" s="60">
        <v>0</v>
      </c>
      <c r="Q88" s="41"/>
      <c r="R88" s="60">
        <v>0</v>
      </c>
      <c r="S88" s="41"/>
      <c r="T88" s="60"/>
      <c r="U88" s="41"/>
      <c r="V88" s="45"/>
      <c r="W88" s="41"/>
      <c r="X88" s="45"/>
      <c r="Y88" s="45"/>
    </row>
    <row r="89" spans="1:25" ht="285" x14ac:dyDescent="0.25">
      <c r="A89" s="564">
        <v>54</v>
      </c>
      <c r="B89" s="564"/>
      <c r="C89" s="564"/>
      <c r="D89" s="754" t="s">
        <v>236</v>
      </c>
      <c r="E89" s="754"/>
      <c r="F89" s="450" t="s">
        <v>201</v>
      </c>
      <c r="G89" s="12" t="s">
        <v>4971</v>
      </c>
      <c r="H89" s="12" t="s">
        <v>4972</v>
      </c>
      <c r="I89" s="12" t="s">
        <v>4973</v>
      </c>
      <c r="J89" s="65">
        <v>100</v>
      </c>
      <c r="K89" s="40" t="s">
        <v>2898</v>
      </c>
      <c r="L89" s="60">
        <v>100</v>
      </c>
      <c r="M89" s="40"/>
      <c r="N89" s="60">
        <v>100</v>
      </c>
      <c r="O89" s="40"/>
      <c r="P89" s="60">
        <v>100</v>
      </c>
      <c r="Q89" s="40"/>
      <c r="R89" s="60">
        <v>100</v>
      </c>
      <c r="S89" s="40"/>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0</v>
      </c>
      <c r="K90" s="67"/>
      <c r="L90" s="75">
        <f>AVERAGE(L91,L94,L97,L98,L99)</f>
        <v>0</v>
      </c>
      <c r="M90" s="67"/>
      <c r="N90" s="75">
        <f>AVERAGE(N91,N94,N97,N98,N99)</f>
        <v>0</v>
      </c>
      <c r="O90" s="67"/>
      <c r="P90" s="75">
        <f>AVERAGE(P91,P94,P97,P98,P99)</f>
        <v>0</v>
      </c>
      <c r="Q90" s="67"/>
      <c r="R90" s="75">
        <f>AVERAGE(R91,R94,R97,R98,R99)</f>
        <v>0</v>
      </c>
      <c r="S90" s="67"/>
      <c r="T90" s="75"/>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0</v>
      </c>
      <c r="K91" s="69"/>
      <c r="L91" s="61">
        <f>AVERAGE(L92,L93)</f>
        <v>0</v>
      </c>
      <c r="M91" s="69"/>
      <c r="N91" s="61">
        <f>AVERAGE(N92,N93)</f>
        <v>0</v>
      </c>
      <c r="O91" s="69"/>
      <c r="P91" s="61">
        <f>AVERAGE(P92,P93)</f>
        <v>0</v>
      </c>
      <c r="Q91" s="69"/>
      <c r="R91" s="61">
        <f>AVERAGE(R92,R93)</f>
        <v>0</v>
      </c>
      <c r="S91" s="69"/>
      <c r="T91" s="61"/>
      <c r="U91" s="69"/>
      <c r="V91" s="69"/>
      <c r="W91" s="43"/>
      <c r="X91" s="69"/>
      <c r="Y91" s="69"/>
    </row>
    <row r="92" spans="1:25" ht="120" x14ac:dyDescent="0.25">
      <c r="A92" s="564" t="s">
        <v>5025</v>
      </c>
      <c r="B92" s="564"/>
      <c r="C92" s="564"/>
      <c r="D92" s="564"/>
      <c r="E92" s="754" t="s">
        <v>6986</v>
      </c>
      <c r="F92" s="450" t="s">
        <v>203</v>
      </c>
      <c r="G92" s="12" t="s">
        <v>204</v>
      </c>
      <c r="H92" s="12" t="s">
        <v>205</v>
      </c>
      <c r="I92" s="12" t="s">
        <v>5027</v>
      </c>
      <c r="J92" s="65">
        <v>0</v>
      </c>
      <c r="K92" s="40" t="s">
        <v>2899</v>
      </c>
      <c r="L92" s="65">
        <v>0</v>
      </c>
      <c r="M92" s="47"/>
      <c r="N92" s="65">
        <v>0</v>
      </c>
      <c r="O92" s="47"/>
      <c r="P92" s="65">
        <v>0</v>
      </c>
      <c r="Q92" s="47"/>
      <c r="R92" s="65">
        <v>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2"/>
      <c r="K93" s="40"/>
      <c r="L93" s="46"/>
      <c r="M93" s="46"/>
      <c r="N93" s="46"/>
      <c r="O93" s="46"/>
      <c r="P93" s="46"/>
      <c r="Q93" s="46"/>
      <c r="R93" s="46"/>
      <c r="S93" s="40"/>
      <c r="T93" s="46"/>
      <c r="U93" s="40"/>
      <c r="V93" s="46"/>
      <c r="W93" s="40"/>
      <c r="X93" s="46"/>
      <c r="Y93" s="46"/>
    </row>
    <row r="94" spans="1:25" s="52" customFormat="1" ht="51.75" x14ac:dyDescent="0.25">
      <c r="A94" s="31">
        <v>56</v>
      </c>
      <c r="B94" s="31"/>
      <c r="C94" s="31"/>
      <c r="D94" s="756" t="s">
        <v>645</v>
      </c>
      <c r="E94" s="756"/>
      <c r="F94" s="517" t="s">
        <v>645</v>
      </c>
      <c r="G94" s="30"/>
      <c r="H94" s="30"/>
      <c r="I94" s="30"/>
      <c r="J94" s="61">
        <f>AVERAGE(J95,J96)</f>
        <v>0</v>
      </c>
      <c r="K94" s="43"/>
      <c r="L94" s="61">
        <f>AVERAGE(L95,L96)</f>
        <v>0</v>
      </c>
      <c r="M94" s="69"/>
      <c r="N94" s="61">
        <f>AVERAGE(N95,N96)</f>
        <v>0</v>
      </c>
      <c r="O94" s="69"/>
      <c r="P94" s="61">
        <f>AVERAGE(P95,P96)</f>
        <v>0</v>
      </c>
      <c r="Q94" s="69"/>
      <c r="R94" s="61">
        <f>AVERAGE(R95,R96)</f>
        <v>0</v>
      </c>
      <c r="S94" s="43"/>
      <c r="T94" s="61" t="e">
        <f>AVERAGE(T95,T96)</f>
        <v>#DIV/0!</v>
      </c>
      <c r="U94" s="43"/>
      <c r="V94" s="69"/>
      <c r="W94" s="43"/>
      <c r="X94" s="69"/>
      <c r="Y94" s="69"/>
    </row>
    <row r="95" spans="1:25" ht="75" x14ac:dyDescent="0.25">
      <c r="A95" s="564" t="s">
        <v>572</v>
      </c>
      <c r="B95" s="564"/>
      <c r="C95" s="564"/>
      <c r="D95" s="564"/>
      <c r="E95" s="754" t="s">
        <v>6988</v>
      </c>
      <c r="F95" s="450" t="s">
        <v>207</v>
      </c>
      <c r="G95" s="12" t="s">
        <v>204</v>
      </c>
      <c r="H95" s="12" t="s">
        <v>208</v>
      </c>
      <c r="I95" s="12" t="s">
        <v>5029</v>
      </c>
      <c r="J95" s="65">
        <v>0</v>
      </c>
      <c r="K95" s="47"/>
      <c r="L95" s="65">
        <v>0</v>
      </c>
      <c r="M95" s="47"/>
      <c r="N95" s="65">
        <v>0</v>
      </c>
      <c r="O95" s="47"/>
      <c r="P95" s="65">
        <v>0</v>
      </c>
      <c r="Q95" s="47"/>
      <c r="R95" s="65">
        <v>0</v>
      </c>
      <c r="S95" s="47"/>
      <c r="T95" s="62"/>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2"/>
      <c r="K96" s="40"/>
      <c r="L96" s="62"/>
      <c r="M96" s="46"/>
      <c r="N96" s="62"/>
      <c r="O96" s="46"/>
      <c r="P96" s="62"/>
      <c r="Q96" s="46"/>
      <c r="R96" s="62"/>
      <c r="S96" s="40"/>
      <c r="T96" s="62"/>
      <c r="U96" s="40"/>
      <c r="V96" s="46"/>
      <c r="W96" s="40"/>
      <c r="X96" s="46"/>
      <c r="Y96" s="46"/>
    </row>
    <row r="97" spans="1:25" ht="150" x14ac:dyDescent="0.25">
      <c r="A97" s="564">
        <v>57</v>
      </c>
      <c r="B97" s="564"/>
      <c r="C97" s="564"/>
      <c r="D97" s="754" t="s">
        <v>4963</v>
      </c>
      <c r="E97" s="754"/>
      <c r="F97" s="450" t="s">
        <v>210</v>
      </c>
      <c r="G97" s="12" t="s">
        <v>175</v>
      </c>
      <c r="H97" s="12" t="s">
        <v>176</v>
      </c>
      <c r="I97" s="12" t="s">
        <v>211</v>
      </c>
      <c r="J97" s="65">
        <v>0</v>
      </c>
      <c r="K97" s="47"/>
      <c r="L97" s="65">
        <v>0</v>
      </c>
      <c r="M97" s="47"/>
      <c r="N97" s="65">
        <v>0</v>
      </c>
      <c r="O97" s="47"/>
      <c r="P97" s="65">
        <v>0</v>
      </c>
      <c r="Q97" s="47"/>
      <c r="R97" s="65">
        <v>0</v>
      </c>
      <c r="S97" s="47"/>
      <c r="T97" s="62"/>
      <c r="U97" s="40"/>
      <c r="V97" s="46"/>
      <c r="W97" s="40"/>
      <c r="X97" s="46"/>
      <c r="Y97" s="46"/>
    </row>
    <row r="98" spans="1:25" ht="210" x14ac:dyDescent="0.25">
      <c r="A98" s="564">
        <v>58</v>
      </c>
      <c r="B98" s="564"/>
      <c r="C98" s="564"/>
      <c r="D98" s="754" t="s">
        <v>237</v>
      </c>
      <c r="E98" s="754"/>
      <c r="F98" s="450" t="s">
        <v>212</v>
      </c>
      <c r="G98" s="12" t="s">
        <v>192</v>
      </c>
      <c r="H98" s="12" t="s">
        <v>176</v>
      </c>
      <c r="I98" s="12" t="s">
        <v>213</v>
      </c>
      <c r="J98" s="65">
        <v>0</v>
      </c>
      <c r="K98" s="47"/>
      <c r="L98" s="65">
        <v>0</v>
      </c>
      <c r="M98" s="47"/>
      <c r="N98" s="65">
        <v>0</v>
      </c>
      <c r="O98" s="47"/>
      <c r="P98" s="65">
        <v>0</v>
      </c>
      <c r="Q98" s="47"/>
      <c r="R98" s="65">
        <v>0</v>
      </c>
      <c r="S98" s="47"/>
      <c r="T98" s="62"/>
      <c r="U98" s="46"/>
      <c r="V98" s="46"/>
      <c r="W98" s="40"/>
      <c r="X98" s="46"/>
      <c r="Y98" s="46"/>
    </row>
    <row r="99" spans="1:25" ht="105" x14ac:dyDescent="0.25">
      <c r="A99" s="564">
        <v>59</v>
      </c>
      <c r="B99" s="564"/>
      <c r="C99" s="564"/>
      <c r="D99" s="754" t="s">
        <v>238</v>
      </c>
      <c r="E99" s="754"/>
      <c r="F99" s="450" t="s">
        <v>214</v>
      </c>
      <c r="G99" s="12" t="s">
        <v>175</v>
      </c>
      <c r="H99" s="12" t="s">
        <v>176</v>
      </c>
      <c r="I99" s="12" t="s">
        <v>202</v>
      </c>
      <c r="J99" s="65">
        <v>0</v>
      </c>
      <c r="K99" s="47"/>
      <c r="L99" s="65">
        <v>0</v>
      </c>
      <c r="M99" s="47"/>
      <c r="N99" s="65">
        <v>0</v>
      </c>
      <c r="O99" s="47"/>
      <c r="P99" s="65">
        <v>0</v>
      </c>
      <c r="Q99" s="47"/>
      <c r="R99" s="65">
        <v>0</v>
      </c>
      <c r="S99" s="47"/>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50</v>
      </c>
      <c r="K100" s="44"/>
      <c r="L100" s="75">
        <f>AVERAGE(L101:L105)</f>
        <v>50</v>
      </c>
      <c r="M100" s="67"/>
      <c r="N100" s="75">
        <f>AVERAGE(N101:N105)</f>
        <v>50</v>
      </c>
      <c r="O100" s="67"/>
      <c r="P100" s="75">
        <f>AVERAGE(P101:P105)</f>
        <v>50</v>
      </c>
      <c r="Q100" s="67"/>
      <c r="R100" s="75">
        <f>AVERAGE(R101:R105)</f>
        <v>50</v>
      </c>
      <c r="S100" s="67"/>
      <c r="T100" s="75" t="e">
        <f>AVERAGE(T101:T105)</f>
        <v>#DIV/0!</v>
      </c>
      <c r="U100" s="67"/>
      <c r="V100" s="67" t="e">
        <f>AVERAGE(V101:V105)</f>
        <v>#DIV/0!</v>
      </c>
      <c r="W100" s="44"/>
      <c r="X100" s="67" t="e">
        <f>AVERAGE(X101:X105)</f>
        <v>#DIV/0!</v>
      </c>
      <c r="Y100" s="67"/>
    </row>
    <row r="101" spans="1:25" ht="409.5" x14ac:dyDescent="0.25">
      <c r="A101" s="564">
        <v>60</v>
      </c>
      <c r="B101" s="564"/>
      <c r="C101" s="564"/>
      <c r="D101" s="754" t="s">
        <v>243</v>
      </c>
      <c r="E101" s="754"/>
      <c r="F101" s="450" t="s">
        <v>215</v>
      </c>
      <c r="G101" s="12" t="s">
        <v>175</v>
      </c>
      <c r="H101" s="12" t="s">
        <v>176</v>
      </c>
      <c r="I101" s="12" t="s">
        <v>216</v>
      </c>
      <c r="J101" s="62">
        <v>50</v>
      </c>
      <c r="K101" s="41" t="s">
        <v>7204</v>
      </c>
      <c r="L101" s="62">
        <v>50</v>
      </c>
      <c r="M101" s="40"/>
      <c r="N101" s="62">
        <v>50</v>
      </c>
      <c r="O101" s="40"/>
      <c r="P101" s="62">
        <v>50</v>
      </c>
      <c r="Q101" s="40"/>
      <c r="R101" s="62">
        <v>50</v>
      </c>
      <c r="S101" s="41" t="s">
        <v>2900</v>
      </c>
      <c r="T101" s="62"/>
      <c r="U101" s="40"/>
      <c r="V101" s="46"/>
      <c r="W101" s="40"/>
      <c r="X101" s="46"/>
      <c r="Y101" s="46"/>
    </row>
    <row r="102" spans="1:25" ht="150" x14ac:dyDescent="0.25">
      <c r="A102" s="564">
        <v>61</v>
      </c>
      <c r="B102" s="564"/>
      <c r="C102" s="564"/>
      <c r="D102" s="754" t="s">
        <v>242</v>
      </c>
      <c r="E102" s="754"/>
      <c r="F102" s="450" t="s">
        <v>217</v>
      </c>
      <c r="G102" s="12" t="s">
        <v>218</v>
      </c>
      <c r="H102" s="12" t="s">
        <v>219</v>
      </c>
      <c r="I102" s="12" t="s">
        <v>220</v>
      </c>
      <c r="J102" s="62">
        <v>100</v>
      </c>
      <c r="K102" s="40" t="s">
        <v>5286</v>
      </c>
      <c r="L102" s="62">
        <v>100</v>
      </c>
      <c r="M102" s="40"/>
      <c r="N102" s="62">
        <v>100</v>
      </c>
      <c r="O102" s="40"/>
      <c r="P102" s="62">
        <v>100</v>
      </c>
      <c r="Q102" s="40"/>
      <c r="R102" s="62">
        <v>100</v>
      </c>
      <c r="S102" s="40" t="s">
        <v>5286</v>
      </c>
      <c r="T102" s="62"/>
      <c r="U102" s="40"/>
      <c r="V102" s="62"/>
      <c r="W102" s="40"/>
      <c r="X102" s="62"/>
      <c r="Y102" s="40"/>
    </row>
    <row r="103" spans="1:25" ht="135" x14ac:dyDescent="0.25">
      <c r="A103" s="564">
        <v>62</v>
      </c>
      <c r="B103" s="564"/>
      <c r="C103" s="564"/>
      <c r="D103" s="754" t="s">
        <v>241</v>
      </c>
      <c r="E103" s="754"/>
      <c r="F103" s="450" t="s">
        <v>221</v>
      </c>
      <c r="G103" s="12" t="s">
        <v>175</v>
      </c>
      <c r="H103" s="12" t="s">
        <v>222</v>
      </c>
      <c r="I103" s="12" t="s">
        <v>202</v>
      </c>
      <c r="J103" s="62">
        <v>0</v>
      </c>
      <c r="K103" s="40" t="s">
        <v>2901</v>
      </c>
      <c r="L103" s="62">
        <v>0</v>
      </c>
      <c r="M103" s="40"/>
      <c r="N103" s="62">
        <v>0</v>
      </c>
      <c r="O103" s="40"/>
      <c r="P103" s="62">
        <v>0</v>
      </c>
      <c r="Q103" s="40"/>
      <c r="R103" s="62">
        <v>0</v>
      </c>
      <c r="S103" s="40"/>
      <c r="T103" s="62"/>
      <c r="U103" s="46"/>
      <c r="V103" s="46"/>
      <c r="W103" s="40"/>
      <c r="X103" s="46"/>
      <c r="Y103" s="46"/>
    </row>
    <row r="104" spans="1:25" ht="135" x14ac:dyDescent="0.25">
      <c r="A104" s="564">
        <v>63</v>
      </c>
      <c r="B104" s="564"/>
      <c r="C104" s="564"/>
      <c r="D104" s="754" t="s">
        <v>240</v>
      </c>
      <c r="E104" s="754"/>
      <c r="F104" s="450" t="s">
        <v>223</v>
      </c>
      <c r="G104" s="12" t="s">
        <v>224</v>
      </c>
      <c r="H104" s="12" t="s">
        <v>225</v>
      </c>
      <c r="I104" s="12" t="s">
        <v>226</v>
      </c>
      <c r="J104" s="62">
        <v>50</v>
      </c>
      <c r="K104" s="40" t="s">
        <v>2902</v>
      </c>
      <c r="L104" s="62">
        <v>50</v>
      </c>
      <c r="M104" s="40"/>
      <c r="N104" s="62">
        <v>50</v>
      </c>
      <c r="O104" s="40"/>
      <c r="P104" s="62">
        <v>50</v>
      </c>
      <c r="Q104" s="40"/>
      <c r="R104" s="62">
        <v>50</v>
      </c>
      <c r="S104" s="40"/>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5">
        <v>50</v>
      </c>
      <c r="K105" s="47" t="s">
        <v>2903</v>
      </c>
      <c r="L105" s="65">
        <v>50</v>
      </c>
      <c r="M105" s="47"/>
      <c r="N105" s="65">
        <v>50</v>
      </c>
      <c r="O105" s="47"/>
      <c r="P105" s="65">
        <v>50</v>
      </c>
      <c r="Q105" s="47"/>
      <c r="R105" s="65">
        <v>50</v>
      </c>
      <c r="S105" s="47"/>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72.708333333333343</v>
      </c>
      <c r="K106" s="67"/>
      <c r="L106" s="75">
        <f>AVERAGE(L107,L112,L115,L140)</f>
        <v>72.708333333333343</v>
      </c>
      <c r="M106" s="67"/>
      <c r="N106" s="75">
        <f>AVERAGE(N107,N112,N115,N140)</f>
        <v>72.708333333333343</v>
      </c>
      <c r="O106" s="67"/>
      <c r="P106" s="75">
        <f>AVERAGE(P107,P112,P115,P140)</f>
        <v>72.708333333333343</v>
      </c>
      <c r="Q106" s="67"/>
      <c r="R106" s="75">
        <f>AVERAGE(R107,R112,R115,R140)</f>
        <v>75.208333333333343</v>
      </c>
      <c r="S106" s="67"/>
      <c r="T106" s="75">
        <f>AVERAGE(T107,T112,T115,T140)</f>
        <v>72.708333333333343</v>
      </c>
      <c r="U106" s="67"/>
      <c r="V106" s="75">
        <f>AVERAGE(V107,V112,V115,V140)</f>
        <v>72.708333333333343</v>
      </c>
      <c r="W106" s="44"/>
      <c r="X106" s="75">
        <f>AVERAGE(X107,X112,X115,X140)</f>
        <v>72.708333333333343</v>
      </c>
      <c r="Y106" s="67"/>
    </row>
    <row r="107" spans="1:25" s="26" customFormat="1" ht="144.75" customHeight="1" x14ac:dyDescent="0.25">
      <c r="A107" s="28"/>
      <c r="B107" s="28"/>
      <c r="C107" s="750" t="s">
        <v>576</v>
      </c>
      <c r="D107" s="28"/>
      <c r="E107" s="28"/>
      <c r="F107" s="502" t="s">
        <v>5031</v>
      </c>
      <c r="G107" s="28"/>
      <c r="H107" s="28"/>
      <c r="I107" s="28"/>
      <c r="J107" s="75">
        <f>AVERAGE(J108:J111)</f>
        <v>66.666666666666671</v>
      </c>
      <c r="K107" s="67"/>
      <c r="L107" s="75">
        <f>AVERAGE(L108:L111)</f>
        <v>66.666666666666671</v>
      </c>
      <c r="M107" s="67"/>
      <c r="N107" s="75">
        <f>AVERAGE(N108:N111)</f>
        <v>66.666666666666671</v>
      </c>
      <c r="O107" s="67"/>
      <c r="P107" s="75">
        <f>AVERAGE(P108:P111)</f>
        <v>66.666666666666671</v>
      </c>
      <c r="Q107" s="67"/>
      <c r="R107" s="75">
        <f>AVERAGE(R108:R111)</f>
        <v>66.666666666666671</v>
      </c>
      <c r="S107" s="67"/>
      <c r="T107" s="75">
        <f>AVERAGE(T108:T111)</f>
        <v>66.666666666666671</v>
      </c>
      <c r="U107" s="67"/>
      <c r="V107" s="75">
        <f>AVERAGE(V108:V111)</f>
        <v>66.666666666666671</v>
      </c>
      <c r="W107" s="44"/>
      <c r="X107" s="75">
        <f>AVERAGE(X108:X111)</f>
        <v>66.666666666666671</v>
      </c>
      <c r="Y107" s="67"/>
    </row>
    <row r="108" spans="1:25" ht="120" x14ac:dyDescent="0.25">
      <c r="A108" s="564">
        <v>65</v>
      </c>
      <c r="B108" s="564"/>
      <c r="C108" s="564"/>
      <c r="D108" s="754" t="s">
        <v>244</v>
      </c>
      <c r="E108" s="754"/>
      <c r="F108" s="450" t="s">
        <v>244</v>
      </c>
      <c r="G108" s="12" t="s">
        <v>245</v>
      </c>
      <c r="H108" s="12" t="s">
        <v>246</v>
      </c>
      <c r="I108" s="12" t="s">
        <v>247</v>
      </c>
      <c r="J108" s="60">
        <v>0</v>
      </c>
      <c r="K108" s="40" t="s">
        <v>2904</v>
      </c>
      <c r="L108" s="60">
        <v>0</v>
      </c>
      <c r="M108" s="41"/>
      <c r="N108" s="60">
        <v>0</v>
      </c>
      <c r="O108" s="41"/>
      <c r="P108" s="60">
        <v>0</v>
      </c>
      <c r="Q108" s="41"/>
      <c r="R108" s="60">
        <v>0</v>
      </c>
      <c r="S108" s="41"/>
      <c r="T108" s="60">
        <v>0</v>
      </c>
      <c r="U108" s="41"/>
      <c r="V108" s="60">
        <v>0</v>
      </c>
      <c r="W108" s="41"/>
      <c r="X108" s="60">
        <v>0</v>
      </c>
      <c r="Y108" s="41"/>
    </row>
    <row r="109" spans="1:25" ht="120" x14ac:dyDescent="0.25">
      <c r="A109" s="564">
        <v>66</v>
      </c>
      <c r="B109" s="564"/>
      <c r="C109" s="564"/>
      <c r="D109" s="754" t="s">
        <v>304</v>
      </c>
      <c r="E109" s="754"/>
      <c r="F109" s="450" t="s">
        <v>5503</v>
      </c>
      <c r="G109" s="12" t="s">
        <v>248</v>
      </c>
      <c r="H109" s="12" t="s">
        <v>249</v>
      </c>
      <c r="I109" s="12" t="s">
        <v>247</v>
      </c>
      <c r="J109" s="60"/>
      <c r="K109" s="40" t="s">
        <v>2905</v>
      </c>
      <c r="L109" s="60"/>
      <c r="M109" s="45"/>
      <c r="N109" s="60"/>
      <c r="O109" s="45"/>
      <c r="P109" s="60"/>
      <c r="Q109" s="45"/>
      <c r="R109" s="60"/>
      <c r="S109" s="45"/>
      <c r="T109" s="60"/>
      <c r="U109" s="45"/>
      <c r="V109" s="45"/>
      <c r="W109" s="41"/>
      <c r="X109" s="45"/>
      <c r="Y109" s="45"/>
    </row>
    <row r="110" spans="1:25" ht="120" x14ac:dyDescent="0.25">
      <c r="A110" s="564">
        <v>67</v>
      </c>
      <c r="B110" s="564"/>
      <c r="C110" s="564"/>
      <c r="D110" s="754" t="s">
        <v>306</v>
      </c>
      <c r="E110" s="754"/>
      <c r="F110" s="450" t="s">
        <v>250</v>
      </c>
      <c r="G110" s="12" t="s">
        <v>248</v>
      </c>
      <c r="H110" s="12" t="s">
        <v>251</v>
      </c>
      <c r="I110" s="12" t="s">
        <v>247</v>
      </c>
      <c r="J110" s="60">
        <v>100</v>
      </c>
      <c r="K110" s="40" t="s">
        <v>2906</v>
      </c>
      <c r="L110" s="60">
        <v>100</v>
      </c>
      <c r="M110" s="41"/>
      <c r="N110" s="60">
        <v>100</v>
      </c>
      <c r="O110" s="41"/>
      <c r="P110" s="60">
        <v>100</v>
      </c>
      <c r="Q110" s="41"/>
      <c r="R110" s="60">
        <v>100</v>
      </c>
      <c r="S110" s="41"/>
      <c r="T110" s="60">
        <v>100</v>
      </c>
      <c r="U110" s="41"/>
      <c r="V110" s="60">
        <v>100</v>
      </c>
      <c r="W110" s="41"/>
      <c r="X110" s="60">
        <v>100</v>
      </c>
      <c r="Y110" s="41"/>
    </row>
    <row r="111" spans="1:25" ht="105" x14ac:dyDescent="0.25">
      <c r="A111" s="564">
        <v>68</v>
      </c>
      <c r="B111" s="564"/>
      <c r="C111" s="564"/>
      <c r="D111" s="754" t="s">
        <v>305</v>
      </c>
      <c r="E111" s="754"/>
      <c r="F111" s="450" t="s">
        <v>252</v>
      </c>
      <c r="G111" s="12" t="s">
        <v>253</v>
      </c>
      <c r="H111" s="12" t="s">
        <v>254</v>
      </c>
      <c r="I111" s="12" t="s">
        <v>255</v>
      </c>
      <c r="J111" s="60">
        <v>100</v>
      </c>
      <c r="K111" s="40" t="s">
        <v>2907</v>
      </c>
      <c r="L111" s="60">
        <v>100</v>
      </c>
      <c r="M111" s="41"/>
      <c r="N111" s="60">
        <v>100</v>
      </c>
      <c r="O111" s="41"/>
      <c r="P111" s="60">
        <v>100</v>
      </c>
      <c r="Q111" s="41"/>
      <c r="R111" s="60">
        <v>100</v>
      </c>
      <c r="S111" s="41"/>
      <c r="T111" s="60">
        <v>100</v>
      </c>
      <c r="U111" s="41"/>
      <c r="V111" s="60">
        <v>100</v>
      </c>
      <c r="W111" s="41"/>
      <c r="X111" s="60">
        <v>100</v>
      </c>
      <c r="Y111" s="41"/>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40" t="s">
        <v>2908</v>
      </c>
      <c r="L113" s="60">
        <v>100</v>
      </c>
      <c r="M113" s="41"/>
      <c r="N113" s="60">
        <v>100</v>
      </c>
      <c r="O113" s="41"/>
      <c r="P113" s="60">
        <v>100</v>
      </c>
      <c r="Q113" s="41"/>
      <c r="R113" s="60">
        <v>100</v>
      </c>
      <c r="S113" s="41"/>
      <c r="T113" s="60">
        <v>100</v>
      </c>
      <c r="U113" s="41"/>
      <c r="V113" s="60">
        <v>100</v>
      </c>
      <c r="W113" s="41"/>
      <c r="X113" s="60">
        <v>100</v>
      </c>
      <c r="Y113" s="41"/>
    </row>
    <row r="114" spans="1:25" ht="60" x14ac:dyDescent="0.25">
      <c r="A114" s="564">
        <v>70</v>
      </c>
      <c r="B114" s="564"/>
      <c r="C114" s="564"/>
      <c r="D114" s="754" t="s">
        <v>308</v>
      </c>
      <c r="E114" s="754"/>
      <c r="F114" s="450" t="s">
        <v>259</v>
      </c>
      <c r="G114" s="12" t="s">
        <v>260</v>
      </c>
      <c r="H114" s="12" t="s">
        <v>261</v>
      </c>
      <c r="I114" s="12" t="s">
        <v>262</v>
      </c>
      <c r="J114" s="60">
        <v>100</v>
      </c>
      <c r="K114" s="41"/>
      <c r="L114" s="60">
        <v>100</v>
      </c>
      <c r="M114" s="41"/>
      <c r="N114" s="60">
        <v>100</v>
      </c>
      <c r="O114" s="41"/>
      <c r="P114" s="60">
        <v>100</v>
      </c>
      <c r="Q114" s="41"/>
      <c r="R114" s="60">
        <v>100</v>
      </c>
      <c r="S114" s="41"/>
      <c r="T114" s="60">
        <v>100</v>
      </c>
      <c r="U114" s="41"/>
      <c r="V114" s="60">
        <v>100</v>
      </c>
      <c r="W114" s="41"/>
      <c r="X114" s="60">
        <v>100</v>
      </c>
      <c r="Y114" s="41"/>
    </row>
    <row r="115" spans="1:25" s="26" customFormat="1" ht="72" customHeight="1" x14ac:dyDescent="0.25">
      <c r="A115" s="28"/>
      <c r="B115" s="28"/>
      <c r="C115" s="750" t="s">
        <v>578</v>
      </c>
      <c r="D115" s="28"/>
      <c r="E115" s="1023"/>
      <c r="F115" s="762" t="s">
        <v>530</v>
      </c>
      <c r="G115" s="751"/>
      <c r="H115" s="751"/>
      <c r="I115" s="751"/>
      <c r="J115" s="75">
        <f>AVERAGE(J116,J122,J128,J134)</f>
        <v>36.666666666666664</v>
      </c>
      <c r="K115" s="44"/>
      <c r="L115" s="75">
        <f>AVERAGE(L116,L122,L128,L134)</f>
        <v>36.666666666666664</v>
      </c>
      <c r="M115" s="67"/>
      <c r="N115" s="75">
        <f>AVERAGE(N116,N122,N128,N134)</f>
        <v>36.666666666666664</v>
      </c>
      <c r="O115" s="67"/>
      <c r="P115" s="75">
        <f>AVERAGE(P116,P122,P128,P134)</f>
        <v>36.666666666666664</v>
      </c>
      <c r="Q115" s="67"/>
      <c r="R115" s="75">
        <f>AVERAGE(R116,R122,R128,R134)</f>
        <v>46.666666666666664</v>
      </c>
      <c r="S115" s="67"/>
      <c r="T115" s="75">
        <f>AVERAGE(T116,T122,T128,T134)</f>
        <v>36.666666666666664</v>
      </c>
      <c r="U115" s="67"/>
      <c r="V115" s="75">
        <f>AVERAGE(V116,V122,V128,V134)</f>
        <v>36.666666666666664</v>
      </c>
      <c r="W115" s="44"/>
      <c r="X115" s="75">
        <f>AVERAGE(X116,X122,X128,X134)</f>
        <v>36.666666666666664</v>
      </c>
      <c r="Y115" s="67"/>
    </row>
    <row r="116" spans="1:25" s="52" customFormat="1" ht="72" customHeight="1" x14ac:dyDescent="0.25">
      <c r="A116" s="31">
        <v>71</v>
      </c>
      <c r="B116" s="31"/>
      <c r="C116" s="758"/>
      <c r="D116" s="763" t="s">
        <v>646</v>
      </c>
      <c r="E116" s="763"/>
      <c r="F116" s="764" t="s">
        <v>646</v>
      </c>
      <c r="G116" s="30"/>
      <c r="H116" s="30"/>
      <c r="I116" s="30"/>
      <c r="J116" s="61">
        <f>AVERAGE(J117:J121)</f>
        <v>10</v>
      </c>
      <c r="K116" s="43"/>
      <c r="L116" s="61">
        <f>AVERAGE(L117:L121)</f>
        <v>10</v>
      </c>
      <c r="M116" s="69"/>
      <c r="N116" s="61">
        <f>AVERAGE(N117:N121)</f>
        <v>10</v>
      </c>
      <c r="O116" s="69"/>
      <c r="P116" s="61">
        <f>AVERAGE(P117:P121)</f>
        <v>10</v>
      </c>
      <c r="Q116" s="69"/>
      <c r="R116" s="61">
        <f>AVERAGE(R117:R121)</f>
        <v>40</v>
      </c>
      <c r="S116" s="69"/>
      <c r="T116" s="61">
        <f>AVERAGE(T117:T121)</f>
        <v>10</v>
      </c>
      <c r="U116" s="69"/>
      <c r="V116" s="61">
        <f>AVERAGE(V117:V121)</f>
        <v>10</v>
      </c>
      <c r="W116" s="43"/>
      <c r="X116" s="61">
        <f>AVERAGE(X117:X121)</f>
        <v>10</v>
      </c>
      <c r="Y116" s="69"/>
    </row>
    <row r="117" spans="1:25" ht="409.5" x14ac:dyDescent="0.25">
      <c r="A117" s="564" t="s">
        <v>5033</v>
      </c>
      <c r="B117" s="564"/>
      <c r="C117" s="564"/>
      <c r="D117" s="564"/>
      <c r="E117" s="754" t="s">
        <v>6991</v>
      </c>
      <c r="F117" s="450" t="s">
        <v>263</v>
      </c>
      <c r="G117" s="12" t="s">
        <v>5034</v>
      </c>
      <c r="H117" s="12" t="s">
        <v>5035</v>
      </c>
      <c r="I117" s="12" t="s">
        <v>5036</v>
      </c>
      <c r="J117" s="65">
        <v>50</v>
      </c>
      <c r="K117" s="47" t="s">
        <v>5287</v>
      </c>
      <c r="L117" s="65">
        <v>50</v>
      </c>
      <c r="M117" s="47" t="s">
        <v>5293</v>
      </c>
      <c r="N117" s="65">
        <v>50</v>
      </c>
      <c r="O117" s="47"/>
      <c r="P117" s="65">
        <v>50</v>
      </c>
      <c r="Q117" s="47" t="s">
        <v>5292</v>
      </c>
      <c r="R117" s="65">
        <v>100</v>
      </c>
      <c r="S117" s="47" t="s">
        <v>5288</v>
      </c>
      <c r="T117" s="65">
        <v>50</v>
      </c>
      <c r="U117" s="47" t="s">
        <v>5287</v>
      </c>
      <c r="V117" s="65">
        <v>50</v>
      </c>
      <c r="W117" s="41"/>
      <c r="X117" s="65">
        <v>50</v>
      </c>
      <c r="Y117" s="45"/>
    </row>
    <row r="118" spans="1:25" ht="195" x14ac:dyDescent="0.25">
      <c r="A118" s="564" t="s">
        <v>5037</v>
      </c>
      <c r="B118" s="564"/>
      <c r="C118" s="564"/>
      <c r="D118" s="564"/>
      <c r="E118" s="754" t="s">
        <v>6990</v>
      </c>
      <c r="F118" s="450" t="s">
        <v>264</v>
      </c>
      <c r="G118" s="12" t="s">
        <v>265</v>
      </c>
      <c r="H118" s="12" t="s">
        <v>266</v>
      </c>
      <c r="I118" s="12" t="s">
        <v>267</v>
      </c>
      <c r="J118" s="65">
        <v>0</v>
      </c>
      <c r="K118" s="47"/>
      <c r="L118" s="65">
        <v>0</v>
      </c>
      <c r="M118" s="45"/>
      <c r="N118" s="65">
        <v>0</v>
      </c>
      <c r="O118" s="45"/>
      <c r="P118" s="65">
        <v>0</v>
      </c>
      <c r="Q118" s="45"/>
      <c r="R118" s="45">
        <v>0</v>
      </c>
      <c r="S118" s="45" t="s">
        <v>5291</v>
      </c>
      <c r="T118" s="65">
        <v>0</v>
      </c>
      <c r="U118" s="45"/>
      <c r="V118" s="65">
        <v>0</v>
      </c>
      <c r="W118" s="41"/>
      <c r="X118" s="65">
        <v>0</v>
      </c>
      <c r="Y118" s="45"/>
    </row>
    <row r="119" spans="1:25" ht="45" x14ac:dyDescent="0.25">
      <c r="A119" s="564" t="s">
        <v>5038</v>
      </c>
      <c r="B119" s="564"/>
      <c r="C119" s="564"/>
      <c r="D119" s="564"/>
      <c r="E119" s="754" t="s">
        <v>6992</v>
      </c>
      <c r="F119" s="450" t="s">
        <v>268</v>
      </c>
      <c r="G119" s="12" t="s">
        <v>269</v>
      </c>
      <c r="H119" s="12" t="s">
        <v>270</v>
      </c>
      <c r="I119" s="12" t="s">
        <v>271</v>
      </c>
      <c r="J119" s="65">
        <v>0</v>
      </c>
      <c r="K119" s="47"/>
      <c r="L119" s="65">
        <v>0</v>
      </c>
      <c r="M119" s="45"/>
      <c r="N119" s="65">
        <v>0</v>
      </c>
      <c r="O119" s="45"/>
      <c r="P119" s="65">
        <v>0</v>
      </c>
      <c r="Q119" s="45"/>
      <c r="R119" s="45">
        <v>0</v>
      </c>
      <c r="S119" s="45" t="s">
        <v>5290</v>
      </c>
      <c r="T119" s="65">
        <v>0</v>
      </c>
      <c r="U119" s="45"/>
      <c r="V119" s="65">
        <v>0</v>
      </c>
      <c r="W119" s="41"/>
      <c r="X119" s="65">
        <v>0</v>
      </c>
      <c r="Y119" s="45"/>
    </row>
    <row r="120" spans="1:25" ht="180" x14ac:dyDescent="0.25">
      <c r="A120" s="564" t="s">
        <v>5039</v>
      </c>
      <c r="B120" s="564"/>
      <c r="C120" s="564"/>
      <c r="D120" s="564"/>
      <c r="E120" s="754" t="s">
        <v>6993</v>
      </c>
      <c r="F120" s="450" t="s">
        <v>272</v>
      </c>
      <c r="G120" s="12" t="s">
        <v>273</v>
      </c>
      <c r="H120" s="12" t="s">
        <v>274</v>
      </c>
      <c r="I120" s="12" t="s">
        <v>275</v>
      </c>
      <c r="J120" s="65">
        <v>0</v>
      </c>
      <c r="K120" s="47"/>
      <c r="L120" s="65">
        <v>0</v>
      </c>
      <c r="M120" s="45"/>
      <c r="N120" s="65">
        <v>0</v>
      </c>
      <c r="O120" s="45"/>
      <c r="P120" s="65">
        <v>0</v>
      </c>
      <c r="Q120" s="45"/>
      <c r="R120" s="45">
        <v>0</v>
      </c>
      <c r="S120" s="45"/>
      <c r="T120" s="65">
        <v>0</v>
      </c>
      <c r="U120" s="45"/>
      <c r="V120" s="65">
        <v>0</v>
      </c>
      <c r="W120" s="41"/>
      <c r="X120" s="65">
        <v>0</v>
      </c>
      <c r="Y120" s="45"/>
    </row>
    <row r="121" spans="1:25" ht="180" x14ac:dyDescent="0.25">
      <c r="A121" s="564" t="s">
        <v>5040</v>
      </c>
      <c r="B121" s="564"/>
      <c r="C121" s="564"/>
      <c r="D121" s="564"/>
      <c r="E121" s="754" t="s">
        <v>6994</v>
      </c>
      <c r="F121" s="450" t="s">
        <v>276</v>
      </c>
      <c r="G121" s="12" t="s">
        <v>277</v>
      </c>
      <c r="H121" s="12" t="s">
        <v>278</v>
      </c>
      <c r="I121" s="12" t="s">
        <v>5119</v>
      </c>
      <c r="J121" s="65">
        <v>0</v>
      </c>
      <c r="K121" s="47"/>
      <c r="L121" s="65">
        <v>0</v>
      </c>
      <c r="M121" s="45"/>
      <c r="N121" s="65">
        <v>0</v>
      </c>
      <c r="O121" s="45"/>
      <c r="P121" s="65">
        <v>0</v>
      </c>
      <c r="Q121" s="45"/>
      <c r="R121" s="45">
        <v>100</v>
      </c>
      <c r="S121" s="41" t="s">
        <v>5289</v>
      </c>
      <c r="T121" s="65">
        <v>0</v>
      </c>
      <c r="U121" s="45"/>
      <c r="V121" s="65">
        <v>0</v>
      </c>
      <c r="W121" s="41"/>
      <c r="X121" s="65">
        <v>0</v>
      </c>
      <c r="Y121" s="45"/>
    </row>
    <row r="122" spans="1:25" s="52" customFormat="1" ht="69" x14ac:dyDescent="0.25">
      <c r="A122" s="31">
        <v>72</v>
      </c>
      <c r="B122" s="31"/>
      <c r="C122" s="31"/>
      <c r="D122" s="763" t="s">
        <v>6995</v>
      </c>
      <c r="E122" s="763"/>
      <c r="F122" s="517" t="s">
        <v>647</v>
      </c>
      <c r="G122" s="30"/>
      <c r="H122" s="30"/>
      <c r="I122" s="30"/>
      <c r="J122" s="61"/>
      <c r="K122" s="43"/>
      <c r="L122" s="61"/>
      <c r="M122" s="69"/>
      <c r="N122" s="61"/>
      <c r="O122" s="69"/>
      <c r="P122" s="61"/>
      <c r="Q122" s="69"/>
      <c r="R122" s="61"/>
      <c r="S122" s="69"/>
      <c r="T122" s="61"/>
      <c r="U122" s="69"/>
      <c r="V122" s="61"/>
      <c r="W122" s="43"/>
      <c r="X122" s="61"/>
      <c r="Y122" s="69"/>
    </row>
    <row r="123" spans="1:25" ht="75" x14ac:dyDescent="0.25">
      <c r="A123" s="564" t="s">
        <v>579</v>
      </c>
      <c r="B123" s="564"/>
      <c r="C123" s="564"/>
      <c r="D123" s="564"/>
      <c r="E123" s="754" t="s">
        <v>6991</v>
      </c>
      <c r="F123" s="450" t="s">
        <v>279</v>
      </c>
      <c r="G123" s="12" t="s">
        <v>5041</v>
      </c>
      <c r="H123" s="12" t="s">
        <v>5042</v>
      </c>
      <c r="I123" s="12" t="s">
        <v>5043</v>
      </c>
      <c r="J123" s="65"/>
      <c r="K123" s="47"/>
      <c r="L123" s="65"/>
      <c r="M123" s="50"/>
      <c r="N123" s="65"/>
      <c r="O123" s="50"/>
      <c r="P123" s="65"/>
      <c r="Q123" s="50"/>
      <c r="R123" s="65"/>
      <c r="S123" s="50"/>
      <c r="T123" s="65"/>
      <c r="U123" s="50"/>
      <c r="V123" s="65"/>
      <c r="W123" s="47"/>
      <c r="X123" s="65"/>
      <c r="Y123" s="50"/>
    </row>
    <row r="124" spans="1:25" ht="105" x14ac:dyDescent="0.25">
      <c r="A124" s="564" t="s">
        <v>580</v>
      </c>
      <c r="B124" s="564"/>
      <c r="C124" s="564"/>
      <c r="D124" s="564"/>
      <c r="E124" s="754" t="s">
        <v>6990</v>
      </c>
      <c r="F124" s="450" t="s">
        <v>280</v>
      </c>
      <c r="G124" s="12" t="s">
        <v>281</v>
      </c>
      <c r="H124" s="12" t="s">
        <v>282</v>
      </c>
      <c r="I124" s="12" t="s">
        <v>267</v>
      </c>
      <c r="J124" s="65"/>
      <c r="K124" s="47"/>
      <c r="L124" s="65"/>
      <c r="M124" s="50"/>
      <c r="N124" s="65"/>
      <c r="O124" s="50"/>
      <c r="P124" s="65"/>
      <c r="Q124" s="50"/>
      <c r="R124" s="50"/>
      <c r="S124" s="50"/>
      <c r="T124" s="50"/>
      <c r="U124" s="50"/>
      <c r="V124" s="50"/>
      <c r="W124" s="47"/>
      <c r="X124" s="50"/>
      <c r="Y124" s="50"/>
    </row>
    <row r="125" spans="1:25" ht="45" x14ac:dyDescent="0.25">
      <c r="A125" s="564" t="s">
        <v>581</v>
      </c>
      <c r="B125" s="564"/>
      <c r="C125" s="564"/>
      <c r="D125" s="564"/>
      <c r="E125" s="754" t="s">
        <v>6992</v>
      </c>
      <c r="F125" s="450" t="s">
        <v>283</v>
      </c>
      <c r="G125" s="12" t="s">
        <v>269</v>
      </c>
      <c r="H125" s="12" t="s">
        <v>270</v>
      </c>
      <c r="I125" s="12" t="s">
        <v>271</v>
      </c>
      <c r="J125" s="65"/>
      <c r="K125" s="50"/>
      <c r="L125" s="65"/>
      <c r="M125" s="50"/>
      <c r="N125" s="65"/>
      <c r="O125" s="50"/>
      <c r="P125" s="65"/>
      <c r="Q125" s="50"/>
      <c r="R125" s="65"/>
      <c r="S125" s="50"/>
      <c r="T125" s="65"/>
      <c r="U125" s="50"/>
      <c r="V125" s="50"/>
      <c r="W125" s="47"/>
      <c r="X125" s="50"/>
      <c r="Y125" s="50"/>
    </row>
    <row r="126" spans="1:25" ht="180" x14ac:dyDescent="0.25">
      <c r="A126" s="564" t="s">
        <v>582</v>
      </c>
      <c r="B126" s="564"/>
      <c r="C126" s="564"/>
      <c r="D126" s="564"/>
      <c r="E126" s="754" t="s">
        <v>6993</v>
      </c>
      <c r="F126" s="450" t="s">
        <v>272</v>
      </c>
      <c r="G126" s="12" t="s">
        <v>273</v>
      </c>
      <c r="H126" s="12" t="s">
        <v>274</v>
      </c>
      <c r="I126" s="12" t="s">
        <v>275</v>
      </c>
      <c r="J126" s="65"/>
      <c r="K126" s="47"/>
      <c r="L126" s="65"/>
      <c r="M126" s="50"/>
      <c r="N126" s="65"/>
      <c r="O126" s="50"/>
      <c r="P126" s="65"/>
      <c r="Q126" s="50"/>
      <c r="R126" s="65"/>
      <c r="S126" s="50"/>
      <c r="T126" s="65"/>
      <c r="U126" s="50"/>
      <c r="V126" s="50"/>
      <c r="W126" s="47"/>
      <c r="X126" s="50"/>
      <c r="Y126" s="50"/>
    </row>
    <row r="127" spans="1:25" ht="120" x14ac:dyDescent="0.25">
      <c r="A127" s="564" t="s">
        <v>583</v>
      </c>
      <c r="B127" s="564"/>
      <c r="C127" s="564"/>
      <c r="D127" s="564"/>
      <c r="E127" s="754" t="s">
        <v>6994</v>
      </c>
      <c r="F127" s="450" t="s">
        <v>276</v>
      </c>
      <c r="G127" s="12" t="s">
        <v>277</v>
      </c>
      <c r="H127" s="12" t="s">
        <v>278</v>
      </c>
      <c r="I127" s="12" t="s">
        <v>5119</v>
      </c>
      <c r="J127" s="65"/>
      <c r="K127" s="47"/>
      <c r="L127" s="65"/>
      <c r="M127" s="50"/>
      <c r="N127" s="65"/>
      <c r="O127" s="50"/>
      <c r="P127" s="65"/>
      <c r="Q127" s="50"/>
      <c r="R127" s="65"/>
      <c r="S127" s="50"/>
      <c r="T127" s="65"/>
      <c r="U127" s="50"/>
      <c r="V127" s="50"/>
      <c r="W127" s="47"/>
      <c r="X127" s="50"/>
      <c r="Y127" s="50"/>
    </row>
    <row r="128" spans="1:25" s="52" customFormat="1" ht="51.75" x14ac:dyDescent="0.25">
      <c r="A128" s="31">
        <v>73</v>
      </c>
      <c r="B128" s="31"/>
      <c r="C128" s="31"/>
      <c r="D128" s="763" t="s">
        <v>6996</v>
      </c>
      <c r="E128" s="763"/>
      <c r="F128" s="517" t="s">
        <v>648</v>
      </c>
      <c r="G128" s="30"/>
      <c r="H128" s="30"/>
      <c r="I128" s="30"/>
      <c r="J128" s="61">
        <f>AVERAGE(J129:J133)</f>
        <v>50</v>
      </c>
      <c r="K128" s="43"/>
      <c r="L128" s="61">
        <f>AVERAGE(L129:L133)</f>
        <v>50</v>
      </c>
      <c r="M128" s="69"/>
      <c r="N128" s="61">
        <f>AVERAGE(N129:N133)</f>
        <v>50</v>
      </c>
      <c r="O128" s="69"/>
      <c r="P128" s="61">
        <f>AVERAGE(P129:P133)</f>
        <v>50</v>
      </c>
      <c r="Q128" s="69"/>
      <c r="R128" s="61">
        <f>AVERAGE(R129:R133)</f>
        <v>50</v>
      </c>
      <c r="S128" s="69"/>
      <c r="T128" s="61">
        <f>AVERAGE(T129:T133)</f>
        <v>50</v>
      </c>
      <c r="U128" s="69"/>
      <c r="V128" s="61">
        <f>AVERAGE(V129:V133)</f>
        <v>50</v>
      </c>
      <c r="W128" s="43"/>
      <c r="X128" s="61">
        <f>AVERAGE(X129:X133)</f>
        <v>50</v>
      </c>
      <c r="Y128" s="69"/>
    </row>
    <row r="129" spans="1:25" ht="270" x14ac:dyDescent="0.25">
      <c r="A129" s="564" t="s">
        <v>584</v>
      </c>
      <c r="B129" s="564"/>
      <c r="C129" s="564"/>
      <c r="D129" s="564"/>
      <c r="E129" s="754" t="s">
        <v>6991</v>
      </c>
      <c r="F129" s="450" t="s">
        <v>284</v>
      </c>
      <c r="G129" s="12" t="s">
        <v>5044</v>
      </c>
      <c r="H129" s="12" t="s">
        <v>5045</v>
      </c>
      <c r="I129" s="12" t="s">
        <v>5046</v>
      </c>
      <c r="J129" s="65">
        <v>50</v>
      </c>
      <c r="K129" s="40" t="s">
        <v>2909</v>
      </c>
      <c r="L129" s="60">
        <v>50</v>
      </c>
      <c r="M129" s="47"/>
      <c r="N129" s="60">
        <v>50</v>
      </c>
      <c r="O129" s="47"/>
      <c r="P129" s="60">
        <v>50</v>
      </c>
      <c r="Q129" s="47"/>
      <c r="R129" s="60">
        <v>50</v>
      </c>
      <c r="S129" s="47"/>
      <c r="T129" s="60">
        <v>50</v>
      </c>
      <c r="U129" s="47"/>
      <c r="V129" s="60">
        <v>50</v>
      </c>
      <c r="W129" s="41"/>
      <c r="X129" s="60">
        <v>50</v>
      </c>
      <c r="Y129" s="47"/>
    </row>
    <row r="130" spans="1:25" ht="240" x14ac:dyDescent="0.25">
      <c r="A130" s="564" t="s">
        <v>585</v>
      </c>
      <c r="B130" s="564"/>
      <c r="C130" s="564"/>
      <c r="D130" s="564"/>
      <c r="E130" s="754" t="s">
        <v>6990</v>
      </c>
      <c r="F130" s="450" t="s">
        <v>287</v>
      </c>
      <c r="G130" s="12" t="s">
        <v>265</v>
      </c>
      <c r="H130" s="12" t="s">
        <v>282</v>
      </c>
      <c r="I130" s="12" t="s">
        <v>288</v>
      </c>
      <c r="J130" s="60">
        <v>100</v>
      </c>
      <c r="K130" s="40" t="s">
        <v>2910</v>
      </c>
      <c r="L130" s="60">
        <v>100</v>
      </c>
      <c r="M130" s="47"/>
      <c r="N130" s="60">
        <v>100</v>
      </c>
      <c r="O130" s="47"/>
      <c r="P130" s="60">
        <v>100</v>
      </c>
      <c r="Q130" s="47"/>
      <c r="R130" s="60">
        <v>100</v>
      </c>
      <c r="S130" s="47"/>
      <c r="T130" s="60">
        <v>100</v>
      </c>
      <c r="U130" s="47"/>
      <c r="V130" s="60">
        <v>100</v>
      </c>
      <c r="W130" s="41"/>
      <c r="X130" s="60">
        <v>100</v>
      </c>
      <c r="Y130" s="47"/>
    </row>
    <row r="131" spans="1:25" ht="45" x14ac:dyDescent="0.25">
      <c r="A131" s="564" t="s">
        <v>586</v>
      </c>
      <c r="B131" s="564"/>
      <c r="C131" s="564"/>
      <c r="D131" s="564"/>
      <c r="E131" s="754" t="s">
        <v>6992</v>
      </c>
      <c r="F131" s="450" t="s">
        <v>268</v>
      </c>
      <c r="G131" s="12" t="s">
        <v>269</v>
      </c>
      <c r="H131" s="12" t="s">
        <v>270</v>
      </c>
      <c r="I131" s="12" t="s">
        <v>271</v>
      </c>
      <c r="J131" s="60">
        <v>100</v>
      </c>
      <c r="K131" s="47"/>
      <c r="L131" s="60">
        <v>100</v>
      </c>
      <c r="M131" s="47"/>
      <c r="N131" s="60">
        <v>100</v>
      </c>
      <c r="O131" s="47"/>
      <c r="P131" s="60">
        <v>100</v>
      </c>
      <c r="Q131" s="47"/>
      <c r="R131" s="60">
        <v>100</v>
      </c>
      <c r="S131" s="47"/>
      <c r="T131" s="60">
        <v>100</v>
      </c>
      <c r="U131" s="47"/>
      <c r="V131" s="60">
        <v>100</v>
      </c>
      <c r="W131" s="41"/>
      <c r="X131" s="60">
        <v>100</v>
      </c>
      <c r="Y131" s="47"/>
    </row>
    <row r="132" spans="1:25" ht="180" x14ac:dyDescent="0.25">
      <c r="A132" s="564" t="s">
        <v>587</v>
      </c>
      <c r="B132" s="564"/>
      <c r="C132" s="564"/>
      <c r="D132" s="564"/>
      <c r="E132" s="754" t="s">
        <v>6993</v>
      </c>
      <c r="F132" s="450" t="s">
        <v>1569</v>
      </c>
      <c r="G132" s="12" t="s">
        <v>273</v>
      </c>
      <c r="H132" s="12" t="s">
        <v>274</v>
      </c>
      <c r="I132" s="12" t="s">
        <v>275</v>
      </c>
      <c r="J132" s="60">
        <v>0</v>
      </c>
      <c r="K132" s="47"/>
      <c r="L132" s="60">
        <v>0</v>
      </c>
      <c r="M132" s="47"/>
      <c r="N132" s="60">
        <v>0</v>
      </c>
      <c r="O132" s="47"/>
      <c r="P132" s="60">
        <v>0</v>
      </c>
      <c r="Q132" s="47"/>
      <c r="R132" s="60">
        <v>0</v>
      </c>
      <c r="S132" s="47"/>
      <c r="T132" s="60">
        <v>0</v>
      </c>
      <c r="U132" s="47"/>
      <c r="V132" s="60">
        <v>0</v>
      </c>
      <c r="W132" s="41"/>
      <c r="X132" s="60">
        <v>0</v>
      </c>
      <c r="Y132" s="47"/>
    </row>
    <row r="133" spans="1:25" ht="120" x14ac:dyDescent="0.25">
      <c r="A133" s="564" t="s">
        <v>588</v>
      </c>
      <c r="B133" s="564"/>
      <c r="C133" s="564"/>
      <c r="D133" s="564"/>
      <c r="E133" s="754" t="s">
        <v>6994</v>
      </c>
      <c r="F133" s="450" t="s">
        <v>276</v>
      </c>
      <c r="G133" s="12" t="s">
        <v>277</v>
      </c>
      <c r="H133" s="12" t="s">
        <v>278</v>
      </c>
      <c r="I133" s="12" t="s">
        <v>5119</v>
      </c>
      <c r="J133" s="60">
        <v>0</v>
      </c>
      <c r="K133" s="47"/>
      <c r="L133" s="60">
        <v>0</v>
      </c>
      <c r="M133" s="47"/>
      <c r="N133" s="60">
        <v>0</v>
      </c>
      <c r="O133" s="47"/>
      <c r="P133" s="60">
        <v>0</v>
      </c>
      <c r="Q133" s="47"/>
      <c r="R133" s="60">
        <v>0</v>
      </c>
      <c r="S133" s="47"/>
      <c r="T133" s="60">
        <v>0</v>
      </c>
      <c r="U133" s="47"/>
      <c r="V133" s="60">
        <v>0</v>
      </c>
      <c r="W133" s="41"/>
      <c r="X133" s="60">
        <v>0</v>
      </c>
      <c r="Y133" s="47"/>
    </row>
    <row r="134" spans="1:25" s="52" customFormat="1" ht="51.75" x14ac:dyDescent="0.25">
      <c r="A134" s="31">
        <v>74</v>
      </c>
      <c r="B134" s="31"/>
      <c r="C134" s="31"/>
      <c r="D134" s="763" t="s">
        <v>6997</v>
      </c>
      <c r="E134" s="763"/>
      <c r="F134" s="517" t="s">
        <v>649</v>
      </c>
      <c r="G134" s="30"/>
      <c r="H134" s="30"/>
      <c r="I134" s="30"/>
      <c r="J134" s="61">
        <f>AVERAGE(J135:J139)</f>
        <v>50</v>
      </c>
      <c r="K134" s="43"/>
      <c r="L134" s="61">
        <f>AVERAGE(L135:L139)</f>
        <v>50</v>
      </c>
      <c r="M134" s="69"/>
      <c r="N134" s="61">
        <f>AVERAGE(N135:N139)</f>
        <v>50</v>
      </c>
      <c r="O134" s="69"/>
      <c r="P134" s="61">
        <f>AVERAGE(P135:P139)</f>
        <v>50</v>
      </c>
      <c r="Q134" s="69"/>
      <c r="R134" s="61">
        <f>AVERAGE(R135:R139)</f>
        <v>50</v>
      </c>
      <c r="S134" s="69"/>
      <c r="T134" s="61">
        <f>AVERAGE(T135:T139)</f>
        <v>50</v>
      </c>
      <c r="U134" s="69"/>
      <c r="V134" s="61">
        <f>AVERAGE(V135:V139)</f>
        <v>50</v>
      </c>
      <c r="W134" s="43"/>
      <c r="X134" s="61">
        <f>AVERAGE(X135:X139)</f>
        <v>50</v>
      </c>
      <c r="Y134" s="69"/>
    </row>
    <row r="135" spans="1:25" ht="60" x14ac:dyDescent="0.25">
      <c r="A135" s="564" t="s">
        <v>589</v>
      </c>
      <c r="B135" s="564"/>
      <c r="C135" s="564"/>
      <c r="D135" s="564"/>
      <c r="E135" s="754" t="s">
        <v>6991</v>
      </c>
      <c r="F135" s="450" t="s">
        <v>289</v>
      </c>
      <c r="G135" s="12" t="s">
        <v>285</v>
      </c>
      <c r="H135" s="12" t="s">
        <v>286</v>
      </c>
      <c r="I135" s="12" t="s">
        <v>5047</v>
      </c>
      <c r="J135" s="60">
        <v>50</v>
      </c>
      <c r="K135" s="41"/>
      <c r="L135" s="60">
        <v>50</v>
      </c>
      <c r="M135" s="41"/>
      <c r="N135" s="60">
        <v>50</v>
      </c>
      <c r="O135" s="41"/>
      <c r="P135" s="60">
        <v>50</v>
      </c>
      <c r="Q135" s="41"/>
      <c r="R135" s="60">
        <v>50</v>
      </c>
      <c r="S135" s="41"/>
      <c r="T135" s="60">
        <v>50</v>
      </c>
      <c r="U135" s="41"/>
      <c r="V135" s="60">
        <v>50</v>
      </c>
      <c r="W135" s="297"/>
      <c r="X135" s="60">
        <v>50</v>
      </c>
      <c r="Y135" s="41"/>
    </row>
    <row r="136" spans="1:25" ht="105" x14ac:dyDescent="0.25">
      <c r="A136" s="564" t="s">
        <v>590</v>
      </c>
      <c r="B136" s="564"/>
      <c r="C136" s="564"/>
      <c r="D136" s="564"/>
      <c r="E136" s="754" t="s">
        <v>6990</v>
      </c>
      <c r="F136" s="450" t="s">
        <v>290</v>
      </c>
      <c r="G136" s="12" t="s">
        <v>265</v>
      </c>
      <c r="H136" s="12" t="s">
        <v>291</v>
      </c>
      <c r="I136" s="12" t="s">
        <v>267</v>
      </c>
      <c r="J136" s="60">
        <v>100</v>
      </c>
      <c r="K136" s="40" t="s">
        <v>2911</v>
      </c>
      <c r="L136" s="60">
        <v>100</v>
      </c>
      <c r="M136" s="71"/>
      <c r="N136" s="60">
        <v>100</v>
      </c>
      <c r="O136" s="71"/>
      <c r="P136" s="60">
        <v>100</v>
      </c>
      <c r="Q136" s="71"/>
      <c r="R136" s="60">
        <v>100</v>
      </c>
      <c r="S136" s="71"/>
      <c r="T136" s="60">
        <v>100</v>
      </c>
      <c r="U136" s="71"/>
      <c r="V136" s="60">
        <v>100</v>
      </c>
      <c r="W136" s="41"/>
      <c r="X136" s="60">
        <v>100</v>
      </c>
      <c r="Y136" s="71"/>
    </row>
    <row r="137" spans="1:25" ht="45" x14ac:dyDescent="0.25">
      <c r="A137" s="564" t="s">
        <v>591</v>
      </c>
      <c r="B137" s="564"/>
      <c r="C137" s="564"/>
      <c r="D137" s="564"/>
      <c r="E137" s="754" t="s">
        <v>6992</v>
      </c>
      <c r="F137" s="450" t="s">
        <v>268</v>
      </c>
      <c r="G137" s="12" t="s">
        <v>269</v>
      </c>
      <c r="H137" s="12" t="s">
        <v>270</v>
      </c>
      <c r="I137" s="12" t="s">
        <v>271</v>
      </c>
      <c r="J137" s="60">
        <v>100</v>
      </c>
      <c r="K137" s="40" t="s">
        <v>2912</v>
      </c>
      <c r="L137" s="60">
        <v>100</v>
      </c>
      <c r="M137" s="41"/>
      <c r="N137" s="60">
        <v>100</v>
      </c>
      <c r="O137" s="41"/>
      <c r="P137" s="60">
        <v>100</v>
      </c>
      <c r="Q137" s="41"/>
      <c r="R137" s="60">
        <v>100</v>
      </c>
      <c r="S137" s="41"/>
      <c r="T137" s="60">
        <v>100</v>
      </c>
      <c r="U137" s="41"/>
      <c r="V137" s="60">
        <v>100</v>
      </c>
      <c r="W137" s="41"/>
      <c r="X137" s="60">
        <v>100</v>
      </c>
      <c r="Y137" s="41"/>
    </row>
    <row r="138" spans="1:25" ht="180" x14ac:dyDescent="0.25">
      <c r="A138" s="564" t="s">
        <v>592</v>
      </c>
      <c r="B138" s="564"/>
      <c r="C138" s="564"/>
      <c r="D138" s="564"/>
      <c r="E138" s="754" t="s">
        <v>6993</v>
      </c>
      <c r="F138" s="450" t="s">
        <v>272</v>
      </c>
      <c r="G138" s="12" t="s">
        <v>273</v>
      </c>
      <c r="H138" s="12" t="s">
        <v>274</v>
      </c>
      <c r="I138" s="12" t="s">
        <v>275</v>
      </c>
      <c r="J138" s="60">
        <v>0</v>
      </c>
      <c r="K138" s="46"/>
      <c r="L138" s="60">
        <v>0</v>
      </c>
      <c r="M138" s="41"/>
      <c r="N138" s="60">
        <v>0</v>
      </c>
      <c r="O138" s="41"/>
      <c r="P138" s="60">
        <v>0</v>
      </c>
      <c r="Q138" s="41"/>
      <c r="R138" s="60">
        <v>0</v>
      </c>
      <c r="S138" s="41"/>
      <c r="T138" s="60">
        <v>0</v>
      </c>
      <c r="U138" s="41"/>
      <c r="V138" s="60">
        <v>0</v>
      </c>
      <c r="W138" s="41"/>
      <c r="X138" s="60">
        <v>0</v>
      </c>
      <c r="Y138" s="41"/>
    </row>
    <row r="139" spans="1:25" ht="120" x14ac:dyDescent="0.25">
      <c r="A139" s="564" t="s">
        <v>593</v>
      </c>
      <c r="B139" s="564"/>
      <c r="C139" s="564"/>
      <c r="D139" s="564"/>
      <c r="E139" s="754" t="s">
        <v>6994</v>
      </c>
      <c r="F139" s="450" t="s">
        <v>276</v>
      </c>
      <c r="G139" s="12" t="s">
        <v>277</v>
      </c>
      <c r="H139" s="12" t="s">
        <v>278</v>
      </c>
      <c r="I139" s="12" t="s">
        <v>5119</v>
      </c>
      <c r="J139" s="60">
        <v>0</v>
      </c>
      <c r="K139" s="40" t="s">
        <v>2913</v>
      </c>
      <c r="L139" s="60">
        <v>0</v>
      </c>
      <c r="M139" s="41"/>
      <c r="N139" s="60">
        <v>0</v>
      </c>
      <c r="O139" s="41"/>
      <c r="P139" s="60">
        <v>0</v>
      </c>
      <c r="Q139" s="41"/>
      <c r="R139" s="60">
        <v>0</v>
      </c>
      <c r="S139" s="41"/>
      <c r="T139" s="60">
        <v>0</v>
      </c>
      <c r="U139" s="41"/>
      <c r="V139" s="60">
        <v>0</v>
      </c>
      <c r="W139" s="41"/>
      <c r="X139" s="60">
        <v>0</v>
      </c>
      <c r="Y139" s="41"/>
    </row>
    <row r="140" spans="1:25" s="6" customFormat="1" ht="138" customHeight="1" x14ac:dyDescent="0.25">
      <c r="A140" s="28"/>
      <c r="B140" s="28"/>
      <c r="C140" s="750" t="s">
        <v>594</v>
      </c>
      <c r="D140" s="28"/>
      <c r="E140" s="1023"/>
      <c r="F140" s="762" t="s">
        <v>531</v>
      </c>
      <c r="G140" s="751"/>
      <c r="H140" s="751"/>
      <c r="I140" s="751"/>
      <c r="J140" s="75">
        <f>AVERAGE(J141:J145)</f>
        <v>87.5</v>
      </c>
      <c r="K140" s="44"/>
      <c r="L140" s="75">
        <f>AVERAGE(L141:L145)</f>
        <v>87.5</v>
      </c>
      <c r="M140" s="67"/>
      <c r="N140" s="75">
        <f>AVERAGE(N141:N145)</f>
        <v>87.5</v>
      </c>
      <c r="O140" s="67"/>
      <c r="P140" s="75">
        <f>AVERAGE(P141:P145)</f>
        <v>87.5</v>
      </c>
      <c r="Q140" s="67"/>
      <c r="R140" s="75">
        <f>AVERAGE(R141:R145)</f>
        <v>87.5</v>
      </c>
      <c r="S140" s="67"/>
      <c r="T140" s="75">
        <f>AVERAGE(T141:T145)</f>
        <v>87.5</v>
      </c>
      <c r="U140" s="67"/>
      <c r="V140" s="75">
        <f>AVERAGE(V141:V145)</f>
        <v>87.5</v>
      </c>
      <c r="W140" s="44"/>
      <c r="X140" s="75">
        <f>AVERAGE(X141:X145)</f>
        <v>87.5</v>
      </c>
      <c r="Y140" s="67"/>
    </row>
    <row r="141" spans="1:25" ht="345" x14ac:dyDescent="0.25">
      <c r="A141" s="564">
        <v>75</v>
      </c>
      <c r="B141" s="564"/>
      <c r="C141" s="564"/>
      <c r="D141" s="754" t="s">
        <v>309</v>
      </c>
      <c r="E141" s="754"/>
      <c r="F141" s="450" t="s">
        <v>292</v>
      </c>
      <c r="G141" s="12" t="s">
        <v>51</v>
      </c>
      <c r="H141" s="12" t="s">
        <v>52</v>
      </c>
      <c r="I141" s="12" t="s">
        <v>53</v>
      </c>
      <c r="J141" s="60">
        <v>50</v>
      </c>
      <c r="K141" s="40" t="s">
        <v>2914</v>
      </c>
      <c r="L141" s="60">
        <v>50</v>
      </c>
      <c r="M141" s="41"/>
      <c r="N141" s="60">
        <v>50</v>
      </c>
      <c r="O141" s="41"/>
      <c r="P141" s="60">
        <v>50</v>
      </c>
      <c r="Q141" s="41"/>
      <c r="R141" s="60">
        <v>50</v>
      </c>
      <c r="S141" s="41"/>
      <c r="T141" s="60">
        <v>50</v>
      </c>
      <c r="U141" s="41"/>
      <c r="V141" s="60">
        <v>50</v>
      </c>
      <c r="W141" s="41"/>
      <c r="X141" s="60">
        <v>50</v>
      </c>
      <c r="Y141" s="41"/>
    </row>
    <row r="142" spans="1:25" ht="405" x14ac:dyDescent="0.25">
      <c r="A142" s="564">
        <v>76</v>
      </c>
      <c r="B142" s="564"/>
      <c r="C142" s="564"/>
      <c r="D142" s="754" t="s">
        <v>310</v>
      </c>
      <c r="E142" s="754"/>
      <c r="F142" s="450" t="s">
        <v>293</v>
      </c>
      <c r="G142" s="12" t="s">
        <v>294</v>
      </c>
      <c r="H142" s="12" t="s">
        <v>295</v>
      </c>
      <c r="I142" s="12" t="s">
        <v>296</v>
      </c>
      <c r="J142" s="60">
        <v>100</v>
      </c>
      <c r="K142" s="40" t="s">
        <v>2915</v>
      </c>
      <c r="L142" s="60">
        <v>100</v>
      </c>
      <c r="M142" s="41"/>
      <c r="N142" s="60">
        <v>100</v>
      </c>
      <c r="O142" s="41"/>
      <c r="P142" s="60">
        <v>100</v>
      </c>
      <c r="Q142" s="41"/>
      <c r="R142" s="60">
        <v>100</v>
      </c>
      <c r="S142" s="41"/>
      <c r="T142" s="60">
        <v>100</v>
      </c>
      <c r="U142" s="41"/>
      <c r="V142" s="60">
        <v>100</v>
      </c>
      <c r="W142" s="768"/>
      <c r="X142" s="60">
        <v>100</v>
      </c>
      <c r="Y142" s="40" t="s">
        <v>2916</v>
      </c>
    </row>
    <row r="143" spans="1:25" ht="165" x14ac:dyDescent="0.25">
      <c r="A143" s="564">
        <v>77</v>
      </c>
      <c r="B143" s="564"/>
      <c r="C143" s="564"/>
      <c r="D143" s="754" t="s">
        <v>311</v>
      </c>
      <c r="E143" s="754"/>
      <c r="F143" s="450" t="s">
        <v>297</v>
      </c>
      <c r="G143" s="12" t="s">
        <v>298</v>
      </c>
      <c r="H143" s="12" t="s">
        <v>299</v>
      </c>
      <c r="I143" s="12" t="s">
        <v>296</v>
      </c>
      <c r="J143" s="60"/>
      <c r="K143" s="40"/>
      <c r="L143" s="60"/>
      <c r="M143" s="41"/>
      <c r="N143" s="60"/>
      <c r="O143" s="41"/>
      <c r="P143" s="60"/>
      <c r="Q143" s="41"/>
      <c r="R143" s="60"/>
      <c r="S143" s="41"/>
      <c r="T143" s="60"/>
      <c r="U143" s="41"/>
      <c r="V143" s="60"/>
      <c r="W143" s="41"/>
      <c r="X143" s="60"/>
      <c r="Y143" s="41"/>
    </row>
    <row r="144" spans="1:25" ht="165" x14ac:dyDescent="0.25">
      <c r="A144" s="564">
        <v>78</v>
      </c>
      <c r="B144" s="564"/>
      <c r="C144" s="564"/>
      <c r="D144" s="754" t="s">
        <v>312</v>
      </c>
      <c r="E144" s="754"/>
      <c r="F144" s="450" t="s">
        <v>300</v>
      </c>
      <c r="G144" s="12" t="s">
        <v>301</v>
      </c>
      <c r="H144" s="12" t="s">
        <v>302</v>
      </c>
      <c r="I144" s="12" t="s">
        <v>296</v>
      </c>
      <c r="J144" s="60">
        <v>100</v>
      </c>
      <c r="K144" s="40" t="s">
        <v>2917</v>
      </c>
      <c r="L144" s="60">
        <v>100</v>
      </c>
      <c r="M144" s="41"/>
      <c r="N144" s="60">
        <v>100</v>
      </c>
      <c r="O144" s="41"/>
      <c r="P144" s="60">
        <v>100</v>
      </c>
      <c r="Q144" s="41"/>
      <c r="R144" s="60">
        <v>100</v>
      </c>
      <c r="S144" s="41"/>
      <c r="T144" s="60">
        <v>100</v>
      </c>
      <c r="U144" s="41"/>
      <c r="V144" s="60">
        <v>100</v>
      </c>
      <c r="W144" s="41"/>
      <c r="X144" s="60">
        <v>100</v>
      </c>
      <c r="Y144" s="41"/>
    </row>
    <row r="145" spans="1:25" ht="210" x14ac:dyDescent="0.25">
      <c r="A145" s="564">
        <v>79</v>
      </c>
      <c r="B145" s="564"/>
      <c r="C145" s="564"/>
      <c r="D145" s="754" t="s">
        <v>313</v>
      </c>
      <c r="E145" s="754"/>
      <c r="F145" s="450" t="s">
        <v>303</v>
      </c>
      <c r="G145" s="12" t="s">
        <v>301</v>
      </c>
      <c r="H145" s="12" t="s">
        <v>302</v>
      </c>
      <c r="I145" s="12" t="s">
        <v>296</v>
      </c>
      <c r="J145" s="60">
        <v>100</v>
      </c>
      <c r="K145" s="40" t="s">
        <v>2918</v>
      </c>
      <c r="L145" s="60">
        <v>100</v>
      </c>
      <c r="M145" s="41"/>
      <c r="N145" s="60">
        <v>100</v>
      </c>
      <c r="O145" s="41"/>
      <c r="P145" s="60">
        <v>100</v>
      </c>
      <c r="Q145" s="41"/>
      <c r="R145" s="60">
        <v>100</v>
      </c>
      <c r="S145" s="41"/>
      <c r="T145" s="60">
        <v>100</v>
      </c>
      <c r="U145" s="41"/>
      <c r="V145" s="60">
        <v>100</v>
      </c>
      <c r="W145" s="41"/>
      <c r="X145" s="60">
        <v>100</v>
      </c>
      <c r="Y145" s="41"/>
    </row>
    <row r="146" spans="1:25" s="26" customFormat="1" ht="60" x14ac:dyDescent="0.25">
      <c r="A146" s="28"/>
      <c r="B146" s="750" t="s">
        <v>595</v>
      </c>
      <c r="C146" s="28"/>
      <c r="D146" s="28"/>
      <c r="E146" s="28"/>
      <c r="F146" s="502" t="s">
        <v>5048</v>
      </c>
      <c r="G146" s="765"/>
      <c r="H146" s="765"/>
      <c r="I146" s="765"/>
      <c r="J146" s="75">
        <f>AVERAGE(J147,J152,J163,J172)</f>
        <v>49.479166666666671</v>
      </c>
      <c r="K146" s="67"/>
      <c r="L146" s="75">
        <f>AVERAGE(L147,L152,L163,L172)</f>
        <v>49.479166666666671</v>
      </c>
      <c r="M146" s="67"/>
      <c r="N146" s="75">
        <f>AVERAGE(N147,N152,N163,N172)</f>
        <v>49.479166666666671</v>
      </c>
      <c r="O146" s="67"/>
      <c r="P146" s="75">
        <f>AVERAGE(P147,P152,P163,P172)</f>
        <v>49.479166666666671</v>
      </c>
      <c r="Q146" s="67"/>
      <c r="R146" s="75">
        <f>AVERAGE(R147,R152,R163,R172)</f>
        <v>49.479166666666671</v>
      </c>
      <c r="S146" s="67"/>
      <c r="T146" s="75">
        <f>AVERAGE(T147,T152,T163,T172)</f>
        <v>49.479166666666671</v>
      </c>
      <c r="U146" s="67"/>
      <c r="V146" s="75">
        <f>AVERAGE(V147,V152,V163,V172)</f>
        <v>49.479166666666671</v>
      </c>
      <c r="W146" s="44"/>
      <c r="X146" s="75">
        <f>AVERAGE(X147,X152,X163,X172)</f>
        <v>49.479166666666671</v>
      </c>
      <c r="Y146" s="67"/>
    </row>
    <row r="147" spans="1:25" s="26" customFormat="1" ht="45" x14ac:dyDescent="0.25">
      <c r="A147" s="28"/>
      <c r="B147" s="28"/>
      <c r="C147" s="750" t="s">
        <v>596</v>
      </c>
      <c r="D147" s="28"/>
      <c r="E147" s="28"/>
      <c r="F147" s="502" t="s">
        <v>5049</v>
      </c>
      <c r="G147" s="769"/>
      <c r="H147" s="769"/>
      <c r="I147" s="769"/>
      <c r="J147" s="75">
        <f>AVERAGE(J148:J151)</f>
        <v>12.5</v>
      </c>
      <c r="K147" s="67"/>
      <c r="L147" s="75">
        <f>AVERAGE(L148:L151)</f>
        <v>12.5</v>
      </c>
      <c r="M147" s="67"/>
      <c r="N147" s="75">
        <f>AVERAGE(N148:N151)</f>
        <v>12.5</v>
      </c>
      <c r="O147" s="67"/>
      <c r="P147" s="75">
        <f>AVERAGE(P148:P151)</f>
        <v>12.5</v>
      </c>
      <c r="Q147" s="67"/>
      <c r="R147" s="75">
        <f>AVERAGE(R148:R151)</f>
        <v>12.5</v>
      </c>
      <c r="S147" s="67"/>
      <c r="T147" s="75">
        <f>AVERAGE(T148:T151)</f>
        <v>12.5</v>
      </c>
      <c r="U147" s="67"/>
      <c r="V147" s="75">
        <f>AVERAGE(V148:V151)</f>
        <v>12.5</v>
      </c>
      <c r="W147" s="44"/>
      <c r="X147" s="75">
        <f>AVERAGE(X148:X151)</f>
        <v>12.5</v>
      </c>
      <c r="Y147" s="67"/>
    </row>
    <row r="148" spans="1:25" ht="345" x14ac:dyDescent="0.25">
      <c r="A148" s="564">
        <v>80</v>
      </c>
      <c r="B148" s="564"/>
      <c r="C148" s="564"/>
      <c r="D148" s="754" t="s">
        <v>355</v>
      </c>
      <c r="E148" s="754"/>
      <c r="F148" s="450" t="s">
        <v>314</v>
      </c>
      <c r="G148" s="12" t="s">
        <v>315</v>
      </c>
      <c r="H148" s="12" t="s">
        <v>316</v>
      </c>
      <c r="I148" s="12" t="s">
        <v>317</v>
      </c>
      <c r="J148" s="62">
        <v>0</v>
      </c>
      <c r="K148" s="40" t="s">
        <v>2919</v>
      </c>
      <c r="L148" s="62">
        <v>0</v>
      </c>
      <c r="M148" s="58"/>
      <c r="N148" s="62">
        <v>0</v>
      </c>
      <c r="O148" s="58"/>
      <c r="P148" s="62">
        <v>0</v>
      </c>
      <c r="Q148" s="58"/>
      <c r="R148" s="62">
        <v>0</v>
      </c>
      <c r="S148" s="58"/>
      <c r="T148" s="62">
        <v>0</v>
      </c>
      <c r="U148" s="58"/>
      <c r="V148" s="62">
        <v>0</v>
      </c>
      <c r="W148" s="40"/>
      <c r="X148" s="62">
        <v>0</v>
      </c>
      <c r="Y148" s="58"/>
    </row>
    <row r="149" spans="1:25" ht="60" x14ac:dyDescent="0.25">
      <c r="A149" s="564">
        <v>81</v>
      </c>
      <c r="B149" s="564"/>
      <c r="C149" s="564"/>
      <c r="D149" s="754" t="s">
        <v>356</v>
      </c>
      <c r="E149" s="754"/>
      <c r="F149" s="450" t="s">
        <v>318</v>
      </c>
      <c r="G149" s="12" t="s">
        <v>319</v>
      </c>
      <c r="H149" s="12" t="s">
        <v>320</v>
      </c>
      <c r="I149" s="12" t="s">
        <v>321</v>
      </c>
      <c r="J149" s="62">
        <v>0</v>
      </c>
      <c r="K149" s="40" t="s">
        <v>2920</v>
      </c>
      <c r="L149" s="62">
        <v>0</v>
      </c>
      <c r="M149" s="58"/>
      <c r="N149" s="62">
        <v>0</v>
      </c>
      <c r="O149" s="58"/>
      <c r="P149" s="62">
        <v>0</v>
      </c>
      <c r="Q149" s="58"/>
      <c r="R149" s="62">
        <v>0</v>
      </c>
      <c r="S149" s="58"/>
      <c r="T149" s="62">
        <v>0</v>
      </c>
      <c r="U149" s="58"/>
      <c r="V149" s="62">
        <v>0</v>
      </c>
      <c r="W149" s="40"/>
      <c r="X149" s="62">
        <v>0</v>
      </c>
      <c r="Y149" s="58"/>
    </row>
    <row r="150" spans="1:25" ht="60" x14ac:dyDescent="0.25">
      <c r="A150" s="564">
        <v>82</v>
      </c>
      <c r="B150" s="564"/>
      <c r="C150" s="564"/>
      <c r="D150" s="754" t="s">
        <v>357</v>
      </c>
      <c r="E150" s="754"/>
      <c r="F150" s="450" t="s">
        <v>322</v>
      </c>
      <c r="G150" s="12" t="s">
        <v>323</v>
      </c>
      <c r="H150" s="12" t="s">
        <v>324</v>
      </c>
      <c r="I150" s="12" t="s">
        <v>325</v>
      </c>
      <c r="J150" s="62">
        <v>0</v>
      </c>
      <c r="K150" s="40" t="s">
        <v>2921</v>
      </c>
      <c r="L150" s="62">
        <v>0</v>
      </c>
      <c r="M150" s="58"/>
      <c r="N150" s="62">
        <v>0</v>
      </c>
      <c r="O150" s="58"/>
      <c r="P150" s="62">
        <v>0</v>
      </c>
      <c r="Q150" s="58"/>
      <c r="R150" s="62">
        <v>0</v>
      </c>
      <c r="S150" s="58"/>
      <c r="T150" s="62">
        <v>0</v>
      </c>
      <c r="U150" s="58"/>
      <c r="V150" s="62">
        <v>0</v>
      </c>
      <c r="W150" s="40"/>
      <c r="X150" s="62">
        <v>0</v>
      </c>
      <c r="Y150" s="58"/>
    </row>
    <row r="151" spans="1:25" ht="150" x14ac:dyDescent="0.25">
      <c r="A151" s="564">
        <v>83</v>
      </c>
      <c r="B151" s="564"/>
      <c r="C151" s="564"/>
      <c r="D151" s="754" t="s">
        <v>358</v>
      </c>
      <c r="E151" s="754"/>
      <c r="F151" s="450" t="s">
        <v>326</v>
      </c>
      <c r="G151" s="12" t="s">
        <v>327</v>
      </c>
      <c r="H151" s="12" t="s">
        <v>328</v>
      </c>
      <c r="I151" s="12" t="s">
        <v>329</v>
      </c>
      <c r="J151" s="62">
        <v>50</v>
      </c>
      <c r="K151" s="41" t="s">
        <v>2922</v>
      </c>
      <c r="L151" s="62">
        <v>50</v>
      </c>
      <c r="M151" s="40"/>
      <c r="N151" s="62">
        <v>50</v>
      </c>
      <c r="O151" s="40"/>
      <c r="P151" s="62">
        <v>50</v>
      </c>
      <c r="Q151" s="40"/>
      <c r="R151" s="62">
        <v>50</v>
      </c>
      <c r="S151" s="40" t="s">
        <v>2923</v>
      </c>
      <c r="T151" s="62">
        <v>50</v>
      </c>
      <c r="U151" s="40"/>
      <c r="V151" s="62">
        <v>50</v>
      </c>
      <c r="W151" s="40"/>
      <c r="X151" s="62">
        <v>50</v>
      </c>
      <c r="Y151" s="40"/>
    </row>
    <row r="152" spans="1:25" s="26" customFormat="1" ht="99.75" customHeight="1" x14ac:dyDescent="0.25">
      <c r="A152" s="28"/>
      <c r="B152" s="28"/>
      <c r="C152" s="750" t="s">
        <v>597</v>
      </c>
      <c r="D152" s="28"/>
      <c r="E152" s="1023"/>
      <c r="F152" s="762" t="s">
        <v>5120</v>
      </c>
      <c r="G152" s="751"/>
      <c r="H152" s="751"/>
      <c r="I152" s="751"/>
      <c r="J152" s="75">
        <f>AVERAGE(J153,J161:J162)</f>
        <v>66.666666666666671</v>
      </c>
      <c r="K152" s="44"/>
      <c r="L152" s="75">
        <f>AVERAGE(L153,L161:L162)</f>
        <v>66.666666666666671</v>
      </c>
      <c r="M152" s="67"/>
      <c r="N152" s="75">
        <f>AVERAGE(N153,N161:N162)</f>
        <v>66.666666666666671</v>
      </c>
      <c r="O152" s="67"/>
      <c r="P152" s="75">
        <f>AVERAGE(P153,P161:P162)</f>
        <v>66.666666666666671</v>
      </c>
      <c r="Q152" s="67"/>
      <c r="R152" s="75">
        <f>AVERAGE(R153,R161:R162)</f>
        <v>66.666666666666671</v>
      </c>
      <c r="S152" s="67"/>
      <c r="T152" s="75">
        <f>AVERAGE(T153,T161:T162)</f>
        <v>66.666666666666671</v>
      </c>
      <c r="U152" s="67"/>
      <c r="V152" s="75">
        <f>AVERAGE(V153,V161:V162)</f>
        <v>66.666666666666671</v>
      </c>
      <c r="W152" s="44"/>
      <c r="X152" s="75">
        <f>AVERAGE(X153,X161:X162)</f>
        <v>66.666666666666671</v>
      </c>
      <c r="Y152" s="67"/>
    </row>
    <row r="153" spans="1:25" s="52" customFormat="1" ht="99.75" customHeight="1" x14ac:dyDescent="0.25">
      <c r="A153" s="31">
        <v>84</v>
      </c>
      <c r="B153" s="31"/>
      <c r="C153" s="758"/>
      <c r="D153" s="763" t="s">
        <v>7002</v>
      </c>
      <c r="E153" s="763"/>
      <c r="F153" s="764" t="s">
        <v>635</v>
      </c>
      <c r="G153" s="30"/>
      <c r="H153" s="30"/>
      <c r="I153" s="30"/>
      <c r="J153" s="61">
        <f>AVERAGE(J154:J160)</f>
        <v>100</v>
      </c>
      <c r="K153" s="43"/>
      <c r="L153" s="61">
        <f>AVERAGE(L154:L160)</f>
        <v>100</v>
      </c>
      <c r="M153" s="69"/>
      <c r="N153" s="61">
        <f>AVERAGE(N154:N160)</f>
        <v>100</v>
      </c>
      <c r="O153" s="69"/>
      <c r="P153" s="61">
        <f>AVERAGE(P154:P160)</f>
        <v>100</v>
      </c>
      <c r="Q153" s="69"/>
      <c r="R153" s="61">
        <f>AVERAGE(R154:R160)</f>
        <v>100</v>
      </c>
      <c r="S153" s="69"/>
      <c r="T153" s="61">
        <f>AVERAGE(T154:T160)</f>
        <v>100</v>
      </c>
      <c r="U153" s="69"/>
      <c r="V153" s="61">
        <f>AVERAGE(V154:V160)</f>
        <v>100</v>
      </c>
      <c r="W153" s="43"/>
      <c r="X153" s="61">
        <f>AVERAGE(X154:X160)</f>
        <v>100</v>
      </c>
      <c r="Y153" s="69"/>
    </row>
    <row r="154" spans="1:25" ht="90" x14ac:dyDescent="0.25">
      <c r="A154" s="564" t="s">
        <v>5051</v>
      </c>
      <c r="B154" s="564"/>
      <c r="C154" s="564"/>
      <c r="D154" s="564"/>
      <c r="E154" s="754" t="s">
        <v>7009</v>
      </c>
      <c r="F154" s="450" t="s">
        <v>5121</v>
      </c>
      <c r="G154" s="12" t="s">
        <v>91</v>
      </c>
      <c r="H154" s="12" t="s">
        <v>92</v>
      </c>
      <c r="I154" s="12" t="s">
        <v>93</v>
      </c>
      <c r="J154" s="62">
        <v>100</v>
      </c>
      <c r="K154" s="40"/>
      <c r="L154" s="62">
        <v>100</v>
      </c>
      <c r="M154" s="40"/>
      <c r="N154" s="62">
        <v>100</v>
      </c>
      <c r="O154" s="40"/>
      <c r="P154" s="62">
        <v>100</v>
      </c>
      <c r="Q154" s="40"/>
      <c r="R154" s="62">
        <v>100</v>
      </c>
      <c r="S154" s="40"/>
      <c r="T154" s="62">
        <v>100</v>
      </c>
      <c r="U154" s="40"/>
      <c r="V154" s="62">
        <v>100</v>
      </c>
      <c r="W154" s="41"/>
      <c r="X154" s="62">
        <v>100</v>
      </c>
      <c r="Y154" s="40"/>
    </row>
    <row r="155" spans="1:25" ht="90" x14ac:dyDescent="0.25">
      <c r="A155" s="564" t="s">
        <v>5052</v>
      </c>
      <c r="B155" s="564"/>
      <c r="C155" s="564"/>
      <c r="D155" s="564"/>
      <c r="E155" s="754" t="s">
        <v>7010</v>
      </c>
      <c r="F155" s="450" t="s">
        <v>5115</v>
      </c>
      <c r="G155" s="12" t="s">
        <v>109</v>
      </c>
      <c r="H155" s="12" t="s">
        <v>94</v>
      </c>
      <c r="I155" s="12" t="s">
        <v>95</v>
      </c>
      <c r="J155" s="62"/>
      <c r="K155" s="40"/>
      <c r="L155" s="46"/>
      <c r="M155" s="46"/>
      <c r="N155" s="46"/>
      <c r="O155" s="46"/>
      <c r="P155" s="46"/>
      <c r="Q155" s="46"/>
      <c r="R155" s="46"/>
      <c r="S155" s="46"/>
      <c r="T155" s="46"/>
      <c r="U155" s="46"/>
      <c r="V155" s="46"/>
      <c r="W155" s="41"/>
      <c r="X155" s="46"/>
      <c r="Y155" s="46"/>
    </row>
    <row r="156" spans="1:25" ht="60" x14ac:dyDescent="0.25">
      <c r="A156" s="564" t="s">
        <v>5053</v>
      </c>
      <c r="B156" s="564"/>
      <c r="C156" s="564"/>
      <c r="D156" s="564"/>
      <c r="E156" s="754" t="s">
        <v>7011</v>
      </c>
      <c r="F156" s="450" t="s">
        <v>5050</v>
      </c>
      <c r="G156" s="12" t="s">
        <v>91</v>
      </c>
      <c r="H156" s="12" t="s">
        <v>98</v>
      </c>
      <c r="I156" s="12" t="s">
        <v>111</v>
      </c>
      <c r="J156" s="62">
        <v>100</v>
      </c>
      <c r="K156" s="40"/>
      <c r="L156" s="62">
        <v>100</v>
      </c>
      <c r="M156" s="40"/>
      <c r="N156" s="62">
        <v>100</v>
      </c>
      <c r="O156" s="40"/>
      <c r="P156" s="62">
        <v>100</v>
      </c>
      <c r="Q156" s="40"/>
      <c r="R156" s="62">
        <v>100</v>
      </c>
      <c r="S156" s="40"/>
      <c r="T156" s="62">
        <v>100</v>
      </c>
      <c r="U156" s="40"/>
      <c r="V156" s="62">
        <v>100</v>
      </c>
      <c r="W156" s="41"/>
      <c r="X156" s="62">
        <v>100</v>
      </c>
      <c r="Y156" s="40"/>
    </row>
    <row r="157" spans="1:25" ht="120" x14ac:dyDescent="0.25">
      <c r="A157" s="564" t="s">
        <v>5054</v>
      </c>
      <c r="B157" s="564"/>
      <c r="C157" s="564"/>
      <c r="D157" s="564"/>
      <c r="E157" s="754" t="s">
        <v>6998</v>
      </c>
      <c r="F157" s="450" t="s">
        <v>5116</v>
      </c>
      <c r="G157" s="12" t="s">
        <v>100</v>
      </c>
      <c r="H157" s="12" t="s">
        <v>101</v>
      </c>
      <c r="I157" s="12" t="s">
        <v>102</v>
      </c>
      <c r="J157" s="62"/>
      <c r="K157" s="40"/>
      <c r="L157" s="46"/>
      <c r="M157" s="46"/>
      <c r="N157" s="46"/>
      <c r="O157" s="46"/>
      <c r="P157" s="46"/>
      <c r="Q157" s="46"/>
      <c r="R157" s="46"/>
      <c r="S157" s="46"/>
      <c r="T157" s="46"/>
      <c r="U157" s="46"/>
      <c r="V157" s="46"/>
      <c r="W157" s="41"/>
      <c r="X157" s="46"/>
      <c r="Y157" s="46"/>
    </row>
    <row r="158" spans="1:25" ht="75" x14ac:dyDescent="0.25">
      <c r="A158" s="564" t="s">
        <v>5055</v>
      </c>
      <c r="B158" s="564"/>
      <c r="C158" s="564"/>
      <c r="D158" s="564"/>
      <c r="E158" s="754" t="s">
        <v>6999</v>
      </c>
      <c r="F158" s="450" t="s">
        <v>112</v>
      </c>
      <c r="G158" s="12" t="s">
        <v>4881</v>
      </c>
      <c r="H158" s="12" t="s">
        <v>4882</v>
      </c>
      <c r="I158" s="12" t="s">
        <v>4883</v>
      </c>
      <c r="J158" s="62"/>
      <c r="K158" s="40"/>
      <c r="L158" s="46"/>
      <c r="M158" s="46"/>
      <c r="N158" s="46"/>
      <c r="O158" s="46"/>
      <c r="P158" s="46"/>
      <c r="Q158" s="46"/>
      <c r="R158" s="46"/>
      <c r="S158" s="46"/>
      <c r="T158" s="46"/>
      <c r="U158" s="46"/>
      <c r="V158" s="46"/>
      <c r="W158" s="40"/>
      <c r="X158" s="46"/>
      <c r="Y158" s="46"/>
    </row>
    <row r="159" spans="1:25" ht="90" x14ac:dyDescent="0.25">
      <c r="A159" s="564" t="s">
        <v>5056</v>
      </c>
      <c r="B159" s="564"/>
      <c r="C159" s="564"/>
      <c r="D159" s="564"/>
      <c r="E159" s="754" t="s">
        <v>7000</v>
      </c>
      <c r="F159" s="450" t="s">
        <v>4884</v>
      </c>
      <c r="G159" s="12" t="s">
        <v>36</v>
      </c>
      <c r="H159" s="12" t="s">
        <v>105</v>
      </c>
      <c r="I159" s="12" t="s">
        <v>106</v>
      </c>
      <c r="J159" s="62"/>
      <c r="K159" s="40"/>
      <c r="L159" s="46"/>
      <c r="M159" s="46"/>
      <c r="N159" s="46"/>
      <c r="O159" s="46"/>
      <c r="P159" s="46"/>
      <c r="Q159" s="46"/>
      <c r="R159" s="46"/>
      <c r="S159" s="46"/>
      <c r="T159" s="46"/>
      <c r="U159" s="46"/>
      <c r="V159" s="46"/>
      <c r="W159" s="41"/>
      <c r="X159" s="46"/>
      <c r="Y159" s="46"/>
    </row>
    <row r="160" spans="1:25" ht="45" x14ac:dyDescent="0.25">
      <c r="A160" s="564" t="s">
        <v>5057</v>
      </c>
      <c r="B160" s="564"/>
      <c r="C160" s="564"/>
      <c r="D160" s="564"/>
      <c r="E160" s="754" t="s">
        <v>7001</v>
      </c>
      <c r="F160" s="450" t="s">
        <v>330</v>
      </c>
      <c r="G160" s="12" t="s">
        <v>4885</v>
      </c>
      <c r="H160" s="12" t="s">
        <v>107</v>
      </c>
      <c r="I160" s="12" t="s">
        <v>108</v>
      </c>
      <c r="J160" s="62"/>
      <c r="K160" s="40"/>
      <c r="L160" s="46"/>
      <c r="M160" s="46"/>
      <c r="N160" s="46"/>
      <c r="O160" s="46"/>
      <c r="P160" s="46"/>
      <c r="Q160" s="46"/>
      <c r="R160" s="46"/>
      <c r="S160" s="46"/>
      <c r="T160" s="46"/>
      <c r="U160" s="46"/>
      <c r="V160" s="46"/>
      <c r="W160" s="41"/>
      <c r="X160" s="46"/>
      <c r="Y160" s="46"/>
    </row>
    <row r="161" spans="1:25" ht="225" x14ac:dyDescent="0.25">
      <c r="A161" s="564">
        <v>85</v>
      </c>
      <c r="B161" s="564"/>
      <c r="C161" s="564"/>
      <c r="D161" s="754" t="s">
        <v>359</v>
      </c>
      <c r="E161" s="754"/>
      <c r="F161" s="450" t="s">
        <v>117</v>
      </c>
      <c r="G161" s="12" t="s">
        <v>118</v>
      </c>
      <c r="H161" s="12" t="s">
        <v>119</v>
      </c>
      <c r="I161" s="12" t="s">
        <v>120</v>
      </c>
      <c r="J161" s="62">
        <v>100</v>
      </c>
      <c r="K161" s="40" t="s">
        <v>2924</v>
      </c>
      <c r="L161" s="62">
        <v>100</v>
      </c>
      <c r="M161" s="40"/>
      <c r="N161" s="62">
        <v>100</v>
      </c>
      <c r="O161" s="40"/>
      <c r="P161" s="62">
        <v>100</v>
      </c>
      <c r="Q161" s="40"/>
      <c r="R161" s="62">
        <v>100</v>
      </c>
      <c r="S161" s="40"/>
      <c r="T161" s="62">
        <v>100</v>
      </c>
      <c r="U161" s="40"/>
      <c r="V161" s="62">
        <v>100</v>
      </c>
      <c r="W161" s="40"/>
      <c r="X161" s="62">
        <v>100</v>
      </c>
      <c r="Y161" s="40"/>
    </row>
    <row r="162" spans="1:25" ht="120" x14ac:dyDescent="0.25">
      <c r="A162" s="564">
        <v>86</v>
      </c>
      <c r="B162" s="564"/>
      <c r="C162" s="564"/>
      <c r="D162" s="754" t="s">
        <v>360</v>
      </c>
      <c r="E162" s="754"/>
      <c r="F162" s="450" t="s">
        <v>125</v>
      </c>
      <c r="G162" s="12" t="s">
        <v>103</v>
      </c>
      <c r="H162" s="12" t="s">
        <v>331</v>
      </c>
      <c r="I162" s="12" t="s">
        <v>127</v>
      </c>
      <c r="J162" s="62">
        <v>0</v>
      </c>
      <c r="K162" s="41" t="s">
        <v>2926</v>
      </c>
      <c r="L162" s="62">
        <v>0</v>
      </c>
      <c r="M162" s="58"/>
      <c r="N162" s="62">
        <v>0</v>
      </c>
      <c r="O162" s="58"/>
      <c r="P162" s="62">
        <v>0</v>
      </c>
      <c r="Q162" s="58"/>
      <c r="R162" s="62">
        <v>0</v>
      </c>
      <c r="S162" s="40"/>
      <c r="T162" s="62">
        <v>0</v>
      </c>
      <c r="U162" s="58"/>
      <c r="V162" s="62">
        <v>0</v>
      </c>
      <c r="W162" s="40"/>
      <c r="X162" s="62">
        <v>0</v>
      </c>
      <c r="Y162" s="58"/>
    </row>
    <row r="163" spans="1:25" s="6" customFormat="1" ht="95.25" customHeight="1" x14ac:dyDescent="0.25">
      <c r="A163" s="28"/>
      <c r="B163" s="28"/>
      <c r="C163" s="750" t="s">
        <v>566</v>
      </c>
      <c r="D163" s="28"/>
      <c r="E163" s="1023"/>
      <c r="F163" s="762" t="s">
        <v>5020</v>
      </c>
      <c r="G163" s="751"/>
      <c r="H163" s="751"/>
      <c r="I163" s="751"/>
      <c r="J163" s="75">
        <f>AVERAGE(J164:J171)</f>
        <v>18.75</v>
      </c>
      <c r="K163" s="44"/>
      <c r="L163" s="75">
        <f>AVERAGE(L164:L171)</f>
        <v>18.75</v>
      </c>
      <c r="M163" s="67"/>
      <c r="N163" s="75">
        <f>AVERAGE(N164:N171)</f>
        <v>18.75</v>
      </c>
      <c r="O163" s="67"/>
      <c r="P163" s="75">
        <f>AVERAGE(P164:P171)</f>
        <v>18.75</v>
      </c>
      <c r="Q163" s="67"/>
      <c r="R163" s="75">
        <f>AVERAGE(R164:R171)</f>
        <v>18.75</v>
      </c>
      <c r="S163" s="67"/>
      <c r="T163" s="75">
        <f>AVERAGE(T164:T171)</f>
        <v>18.75</v>
      </c>
      <c r="U163" s="67"/>
      <c r="V163" s="75">
        <f>AVERAGE(V164:V171)</f>
        <v>18.75</v>
      </c>
      <c r="W163" s="44"/>
      <c r="X163" s="75">
        <f>AVERAGE(X164:X171)</f>
        <v>18.75</v>
      </c>
      <c r="Y163" s="67"/>
    </row>
    <row r="164" spans="1:25" ht="90" x14ac:dyDescent="0.25">
      <c r="A164" s="564">
        <v>87</v>
      </c>
      <c r="B164" s="564"/>
      <c r="C164" s="564"/>
      <c r="D164" s="754" t="s">
        <v>128</v>
      </c>
      <c r="E164" s="754"/>
      <c r="F164" s="450" t="s">
        <v>121</v>
      </c>
      <c r="G164" s="12" t="s">
        <v>122</v>
      </c>
      <c r="H164" s="12" t="s">
        <v>123</v>
      </c>
      <c r="I164" s="12" t="s">
        <v>124</v>
      </c>
      <c r="J164" s="62">
        <v>0</v>
      </c>
      <c r="K164" s="40" t="s">
        <v>2925</v>
      </c>
      <c r="L164" s="62">
        <v>0</v>
      </c>
      <c r="M164" s="58"/>
      <c r="N164" s="62">
        <v>0</v>
      </c>
      <c r="O164" s="58"/>
      <c r="P164" s="62">
        <v>0</v>
      </c>
      <c r="Q164" s="58"/>
      <c r="R164" s="62">
        <v>0</v>
      </c>
      <c r="S164" s="58"/>
      <c r="T164" s="62">
        <v>0</v>
      </c>
      <c r="U164" s="58"/>
      <c r="V164" s="62">
        <v>0</v>
      </c>
      <c r="W164" s="40"/>
      <c r="X164" s="62">
        <v>0</v>
      </c>
      <c r="Y164" s="58"/>
    </row>
    <row r="165" spans="1:25" ht="105" x14ac:dyDescent="0.25">
      <c r="A165" s="564">
        <v>88</v>
      </c>
      <c r="B165" s="564"/>
      <c r="C165" s="564"/>
      <c r="D165" s="754" t="s">
        <v>361</v>
      </c>
      <c r="E165" s="754"/>
      <c r="F165" s="450" t="s">
        <v>132</v>
      </c>
      <c r="G165" s="12" t="s">
        <v>317</v>
      </c>
      <c r="H165" s="12" t="s">
        <v>316</v>
      </c>
      <c r="I165" s="12" t="s">
        <v>315</v>
      </c>
      <c r="J165" s="46">
        <v>50</v>
      </c>
      <c r="K165" s="41" t="s">
        <v>2927</v>
      </c>
      <c r="L165" s="46">
        <v>50</v>
      </c>
      <c r="M165" s="40"/>
      <c r="N165" s="46">
        <v>50</v>
      </c>
      <c r="O165" s="40"/>
      <c r="P165" s="46">
        <v>50</v>
      </c>
      <c r="Q165" s="40"/>
      <c r="R165" s="46">
        <v>50</v>
      </c>
      <c r="S165" s="40" t="s">
        <v>2928</v>
      </c>
      <c r="T165" s="46">
        <v>50</v>
      </c>
      <c r="U165" s="40"/>
      <c r="V165" s="46">
        <v>50</v>
      </c>
      <c r="W165" s="40"/>
      <c r="X165" s="46">
        <v>50</v>
      </c>
      <c r="Y165" s="40"/>
    </row>
    <row r="166" spans="1:25" ht="120" x14ac:dyDescent="0.25">
      <c r="A166" s="564">
        <v>89</v>
      </c>
      <c r="B166" s="564"/>
      <c r="C166" s="564"/>
      <c r="D166" s="754" t="s">
        <v>332</v>
      </c>
      <c r="E166" s="754"/>
      <c r="F166" s="450" t="s">
        <v>332</v>
      </c>
      <c r="G166" s="12" t="s">
        <v>333</v>
      </c>
      <c r="H166" s="12" t="s">
        <v>334</v>
      </c>
      <c r="I166" s="12" t="s">
        <v>335</v>
      </c>
      <c r="J166" s="46">
        <v>0</v>
      </c>
      <c r="K166" s="40" t="s">
        <v>2929</v>
      </c>
      <c r="L166" s="46">
        <v>0</v>
      </c>
      <c r="M166" s="40"/>
      <c r="N166" s="46">
        <v>0</v>
      </c>
      <c r="O166" s="40"/>
      <c r="P166" s="46">
        <v>0</v>
      </c>
      <c r="Q166" s="40"/>
      <c r="R166" s="46">
        <v>0</v>
      </c>
      <c r="S166" s="40"/>
      <c r="T166" s="46">
        <v>0</v>
      </c>
      <c r="U166" s="40"/>
      <c r="V166" s="46">
        <v>0</v>
      </c>
      <c r="W166" s="47"/>
      <c r="X166" s="46">
        <v>0</v>
      </c>
      <c r="Y166" s="40"/>
    </row>
    <row r="167" spans="1:25" ht="75" x14ac:dyDescent="0.25">
      <c r="A167" s="564">
        <v>90</v>
      </c>
      <c r="B167" s="564"/>
      <c r="C167" s="564"/>
      <c r="D167" s="754" t="s">
        <v>362</v>
      </c>
      <c r="E167" s="754"/>
      <c r="F167" s="450" t="s">
        <v>7195</v>
      </c>
      <c r="G167" s="12" t="s">
        <v>336</v>
      </c>
      <c r="H167" s="12" t="s">
        <v>5138</v>
      </c>
      <c r="I167" s="12" t="s">
        <v>5137</v>
      </c>
      <c r="J167" s="46">
        <v>0</v>
      </c>
      <c r="K167" s="40" t="s">
        <v>2930</v>
      </c>
      <c r="L167" s="46">
        <v>0</v>
      </c>
      <c r="M167" s="40"/>
      <c r="N167" s="46">
        <v>0</v>
      </c>
      <c r="O167" s="40"/>
      <c r="P167" s="46">
        <v>0</v>
      </c>
      <c r="Q167" s="40"/>
      <c r="R167" s="46">
        <v>0</v>
      </c>
      <c r="S167" s="40"/>
      <c r="T167" s="46">
        <v>0</v>
      </c>
      <c r="U167" s="40"/>
      <c r="V167" s="46">
        <v>0</v>
      </c>
      <c r="W167" s="40"/>
      <c r="X167" s="46">
        <v>0</v>
      </c>
      <c r="Y167" s="40"/>
    </row>
    <row r="168" spans="1:25" ht="360" x14ac:dyDescent="0.25">
      <c r="A168" s="564">
        <v>91</v>
      </c>
      <c r="B168" s="564"/>
      <c r="C168" s="564"/>
      <c r="D168" s="754" t="s">
        <v>148</v>
      </c>
      <c r="E168" s="754"/>
      <c r="F168" s="450" t="s">
        <v>337</v>
      </c>
      <c r="G168" s="12" t="s">
        <v>338</v>
      </c>
      <c r="H168" s="12" t="s">
        <v>339</v>
      </c>
      <c r="I168" s="12" t="s">
        <v>340</v>
      </c>
      <c r="J168" s="46">
        <v>0</v>
      </c>
      <c r="K168" s="40" t="s">
        <v>6934</v>
      </c>
      <c r="L168" s="46">
        <v>0</v>
      </c>
      <c r="M168" s="40"/>
      <c r="N168" s="46">
        <v>0</v>
      </c>
      <c r="O168" s="40"/>
      <c r="P168" s="46">
        <v>0</v>
      </c>
      <c r="Q168" s="40"/>
      <c r="R168" s="46">
        <v>0</v>
      </c>
      <c r="S168" s="40" t="s">
        <v>2931</v>
      </c>
      <c r="T168" s="46">
        <v>0</v>
      </c>
      <c r="U168" s="40"/>
      <c r="V168" s="46">
        <v>0</v>
      </c>
      <c r="W168" s="40"/>
      <c r="X168" s="46">
        <v>0</v>
      </c>
      <c r="Y168" s="40"/>
    </row>
    <row r="169" spans="1:25" ht="180" x14ac:dyDescent="0.25">
      <c r="A169" s="564">
        <v>92</v>
      </c>
      <c r="B169" s="564"/>
      <c r="C169" s="564"/>
      <c r="D169" s="754" t="s">
        <v>363</v>
      </c>
      <c r="E169" s="754"/>
      <c r="F169" s="450" t="s">
        <v>341</v>
      </c>
      <c r="G169" s="12" t="s">
        <v>342</v>
      </c>
      <c r="H169" s="12" t="s">
        <v>343</v>
      </c>
      <c r="I169" s="12" t="s">
        <v>344</v>
      </c>
      <c r="J169" s="46">
        <v>100</v>
      </c>
      <c r="K169" s="40" t="s">
        <v>5297</v>
      </c>
      <c r="L169" s="46">
        <v>100</v>
      </c>
      <c r="M169" s="32"/>
      <c r="N169" s="46">
        <v>100</v>
      </c>
      <c r="O169" s="32"/>
      <c r="P169" s="46">
        <v>100</v>
      </c>
      <c r="Q169" s="32"/>
      <c r="R169" s="46">
        <v>100</v>
      </c>
      <c r="S169" s="32"/>
      <c r="T169" s="46">
        <v>100</v>
      </c>
      <c r="U169" s="32"/>
      <c r="V169" s="46">
        <v>100</v>
      </c>
      <c r="W169" s="40"/>
      <c r="X169" s="46">
        <v>100</v>
      </c>
      <c r="Y169" s="32"/>
    </row>
    <row r="170" spans="1:25" ht="120" x14ac:dyDescent="0.25">
      <c r="A170" s="564">
        <v>93</v>
      </c>
      <c r="B170" s="564"/>
      <c r="C170" s="564"/>
      <c r="D170" s="754" t="s">
        <v>364</v>
      </c>
      <c r="E170" s="754"/>
      <c r="F170" s="450" t="s">
        <v>345</v>
      </c>
      <c r="G170" s="12" t="s">
        <v>346</v>
      </c>
      <c r="H170" s="12" t="s">
        <v>347</v>
      </c>
      <c r="I170" s="12" t="s">
        <v>348</v>
      </c>
      <c r="J170" s="46">
        <v>0</v>
      </c>
      <c r="K170" s="40" t="s">
        <v>2932</v>
      </c>
      <c r="L170" s="46">
        <v>0</v>
      </c>
      <c r="M170" s="33"/>
      <c r="N170" s="46">
        <v>0</v>
      </c>
      <c r="O170" s="33"/>
      <c r="P170" s="46">
        <v>0</v>
      </c>
      <c r="Q170" s="33"/>
      <c r="R170" s="46">
        <v>0</v>
      </c>
      <c r="S170" s="33"/>
      <c r="T170" s="46">
        <v>0</v>
      </c>
      <c r="U170" s="33"/>
      <c r="V170" s="46">
        <v>0</v>
      </c>
      <c r="W170" s="40"/>
      <c r="X170" s="46">
        <v>0</v>
      </c>
      <c r="Y170" s="33"/>
    </row>
    <row r="171" spans="1:25" ht="120" x14ac:dyDescent="0.25">
      <c r="A171" s="564">
        <v>94</v>
      </c>
      <c r="B171" s="564"/>
      <c r="C171" s="564"/>
      <c r="D171" s="754" t="s">
        <v>150</v>
      </c>
      <c r="E171" s="754"/>
      <c r="F171" s="450" t="s">
        <v>349</v>
      </c>
      <c r="G171" s="12" t="s">
        <v>145</v>
      </c>
      <c r="H171" s="12" t="s">
        <v>146</v>
      </c>
      <c r="I171" s="12" t="s">
        <v>147</v>
      </c>
      <c r="J171" s="46">
        <v>0</v>
      </c>
      <c r="K171" s="41" t="s">
        <v>2933</v>
      </c>
      <c r="L171" s="46">
        <v>0</v>
      </c>
      <c r="M171" s="33"/>
      <c r="N171" s="46">
        <v>0</v>
      </c>
      <c r="O171" s="33"/>
      <c r="P171" s="46">
        <v>0</v>
      </c>
      <c r="Q171" s="33"/>
      <c r="R171" s="46">
        <v>0</v>
      </c>
      <c r="S171" s="33"/>
      <c r="T171" s="46">
        <v>0</v>
      </c>
      <c r="U171" s="33"/>
      <c r="V171" s="46">
        <v>0</v>
      </c>
      <c r="W171" s="40"/>
      <c r="X171" s="46">
        <v>0</v>
      </c>
      <c r="Y171" s="33"/>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105" x14ac:dyDescent="0.25">
      <c r="A173" s="564">
        <v>95</v>
      </c>
      <c r="B173" s="564"/>
      <c r="C173" s="564"/>
      <c r="D173" s="754" t="s">
        <v>365</v>
      </c>
      <c r="E173" s="754"/>
      <c r="F173" s="450" t="s">
        <v>350</v>
      </c>
      <c r="G173" s="12" t="s">
        <v>351</v>
      </c>
      <c r="H173" s="12" t="s">
        <v>352</v>
      </c>
      <c r="I173" s="12" t="s">
        <v>353</v>
      </c>
      <c r="J173" s="60">
        <v>100</v>
      </c>
      <c r="K173" s="41" t="s">
        <v>2934</v>
      </c>
      <c r="L173" s="60">
        <v>100</v>
      </c>
      <c r="M173" s="41"/>
      <c r="N173" s="60">
        <v>100</v>
      </c>
      <c r="O173" s="41"/>
      <c r="P173" s="60">
        <v>100</v>
      </c>
      <c r="Q173" s="41"/>
      <c r="R173" s="60">
        <v>100</v>
      </c>
      <c r="S173" s="41"/>
      <c r="T173" s="60">
        <v>100</v>
      </c>
      <c r="U173" s="41"/>
      <c r="V173" s="60">
        <v>100</v>
      </c>
      <c r="W173" s="41"/>
      <c r="X173" s="60">
        <v>100</v>
      </c>
      <c r="Y173" s="41"/>
    </row>
    <row r="174" spans="1:25" ht="75" x14ac:dyDescent="0.25">
      <c r="A174" s="564">
        <v>96</v>
      </c>
      <c r="B174" s="564"/>
      <c r="C174" s="564"/>
      <c r="D174" s="754" t="s">
        <v>366</v>
      </c>
      <c r="E174" s="754"/>
      <c r="F174" s="450" t="s">
        <v>160</v>
      </c>
      <c r="G174" s="12" t="s">
        <v>58</v>
      </c>
      <c r="H174" s="12" t="s">
        <v>354</v>
      </c>
      <c r="I174" s="12" t="s">
        <v>353</v>
      </c>
      <c r="J174" s="60">
        <v>100</v>
      </c>
      <c r="K174" s="596" t="s">
        <v>2935</v>
      </c>
      <c r="L174" s="60">
        <v>100</v>
      </c>
      <c r="M174" s="41"/>
      <c r="N174" s="60">
        <v>100</v>
      </c>
      <c r="O174" s="41"/>
      <c r="P174" s="60">
        <v>100</v>
      </c>
      <c r="Q174" s="41"/>
      <c r="R174" s="60">
        <v>100</v>
      </c>
      <c r="S174" s="41"/>
      <c r="T174" s="60">
        <v>100</v>
      </c>
      <c r="U174" s="41"/>
      <c r="V174" s="60">
        <v>100</v>
      </c>
      <c r="W174" s="41"/>
      <c r="X174" s="60">
        <v>100</v>
      </c>
      <c r="Y174" s="41"/>
    </row>
    <row r="175" spans="1:25" ht="195" x14ac:dyDescent="0.25">
      <c r="A175" s="564">
        <v>97</v>
      </c>
      <c r="B175" s="564"/>
      <c r="C175" s="564"/>
      <c r="D175" s="754" t="s">
        <v>66</v>
      </c>
      <c r="E175" s="754"/>
      <c r="F175" s="450" t="s">
        <v>161</v>
      </c>
      <c r="G175" s="12" t="s">
        <v>58</v>
      </c>
      <c r="H175" s="12" t="s">
        <v>354</v>
      </c>
      <c r="I175" s="12" t="s">
        <v>353</v>
      </c>
      <c r="J175" s="60">
        <v>100</v>
      </c>
      <c r="K175" s="496" t="s">
        <v>4984</v>
      </c>
      <c r="L175" s="60">
        <v>100</v>
      </c>
      <c r="M175" s="40"/>
      <c r="N175" s="60">
        <v>100</v>
      </c>
      <c r="O175" s="40"/>
      <c r="P175" s="60">
        <v>100</v>
      </c>
      <c r="Q175" s="40"/>
      <c r="R175" s="60">
        <v>100</v>
      </c>
      <c r="S175" s="40"/>
      <c r="T175" s="60">
        <v>100</v>
      </c>
      <c r="U175" s="40"/>
      <c r="V175" s="60">
        <v>100</v>
      </c>
      <c r="W175" s="41"/>
      <c r="X175" s="60">
        <v>100</v>
      </c>
      <c r="Y175" s="40"/>
    </row>
    <row r="176" spans="1:25" s="26" customFormat="1" ht="130.5" customHeight="1" x14ac:dyDescent="0.25">
      <c r="A176" s="28"/>
      <c r="B176" s="750" t="s">
        <v>599</v>
      </c>
      <c r="C176" s="28"/>
      <c r="D176" s="28"/>
      <c r="E176" s="28"/>
      <c r="F176" s="502" t="s">
        <v>367</v>
      </c>
      <c r="G176" s="28"/>
      <c r="H176" s="28"/>
      <c r="I176" s="28"/>
      <c r="J176" s="75">
        <f>AVERAGE(J177,J186,J203,J212)</f>
        <v>58.958333333333329</v>
      </c>
      <c r="K176" s="72"/>
      <c r="L176" s="75">
        <f>AVERAGE(L177,L186,L203,L212)</f>
        <v>58.958333333333329</v>
      </c>
      <c r="M176" s="67"/>
      <c r="N176" s="75">
        <f>AVERAGE(N177,N186,N203,N212)</f>
        <v>58.958333333333329</v>
      </c>
      <c r="O176" s="67"/>
      <c r="P176" s="75">
        <f>AVERAGE(P177,P186,P203,P212)</f>
        <v>58.958333333333329</v>
      </c>
      <c r="Q176" s="67"/>
      <c r="R176" s="75">
        <f>AVERAGE(R177,R186,R203,R212)</f>
        <v>56.875</v>
      </c>
      <c r="S176" s="67"/>
      <c r="T176" s="75">
        <f>AVERAGE(T177,T186,T203,T212)</f>
        <v>56.875</v>
      </c>
      <c r="U176" s="67"/>
      <c r="V176" s="75">
        <f>AVERAGE(V177,V186,V203,V212)</f>
        <v>56.875</v>
      </c>
      <c r="W176" s="44"/>
      <c r="X176" s="75">
        <f>AVERAGE(X177,X186,X203,X212)</f>
        <v>58.958333333333329</v>
      </c>
      <c r="Y176" s="67"/>
    </row>
    <row r="177" spans="1:25" s="26" customFormat="1" ht="60" x14ac:dyDescent="0.25">
      <c r="A177" s="28"/>
      <c r="B177" s="28"/>
      <c r="C177" s="750" t="s">
        <v>600</v>
      </c>
      <c r="D177" s="28"/>
      <c r="E177" s="28"/>
      <c r="F177" s="502" t="s">
        <v>532</v>
      </c>
      <c r="G177" s="28"/>
      <c r="H177" s="28"/>
      <c r="I177" s="28"/>
      <c r="J177" s="75">
        <f>AVERAGE(J178:J181,J184,J185)</f>
        <v>95.833333333333329</v>
      </c>
      <c r="K177" s="67"/>
      <c r="L177" s="75">
        <f>AVERAGE(L178:L181,L184,L185)</f>
        <v>95.833333333333329</v>
      </c>
      <c r="M177" s="67"/>
      <c r="N177" s="75">
        <f>AVERAGE(N178:N181,N184,N185)</f>
        <v>95.833333333333329</v>
      </c>
      <c r="O177" s="67"/>
      <c r="P177" s="75">
        <f>AVERAGE(P178:P181,P184,P185)</f>
        <v>95.833333333333329</v>
      </c>
      <c r="Q177" s="67"/>
      <c r="R177" s="75">
        <f>AVERAGE(R178:R181,R184,R185)</f>
        <v>87.5</v>
      </c>
      <c r="S177" s="67"/>
      <c r="T177" s="75">
        <f>AVERAGE(T178:T181,T184,T185)</f>
        <v>87.5</v>
      </c>
      <c r="U177" s="67"/>
      <c r="V177" s="75">
        <f>AVERAGE(V178:V181,V184,V185)</f>
        <v>87.5</v>
      </c>
      <c r="W177" s="44"/>
      <c r="X177" s="75">
        <f>AVERAGE(X178:X181,X184,X185)</f>
        <v>87.5</v>
      </c>
      <c r="Y177" s="67"/>
    </row>
    <row r="178" spans="1:25" ht="150" x14ac:dyDescent="0.25">
      <c r="A178" s="564">
        <v>98</v>
      </c>
      <c r="B178" s="564"/>
      <c r="C178" s="564"/>
      <c r="D178" s="754" t="s">
        <v>67</v>
      </c>
      <c r="E178" s="754"/>
      <c r="F178" s="450" t="s">
        <v>5059</v>
      </c>
      <c r="G178" s="12" t="s">
        <v>368</v>
      </c>
      <c r="H178" s="12" t="s">
        <v>369</v>
      </c>
      <c r="I178" s="12" t="s">
        <v>370</v>
      </c>
      <c r="J178" s="60">
        <v>100</v>
      </c>
      <c r="K178" s="40" t="s">
        <v>2936</v>
      </c>
      <c r="L178" s="60">
        <v>100</v>
      </c>
      <c r="M178" s="40"/>
      <c r="N178" s="60">
        <v>100</v>
      </c>
      <c r="O178" s="40"/>
      <c r="P178" s="60">
        <v>100</v>
      </c>
      <c r="Q178" s="40"/>
      <c r="R178" s="60">
        <v>100</v>
      </c>
      <c r="S178" s="40"/>
      <c r="T178" s="60">
        <v>100</v>
      </c>
      <c r="U178" s="40"/>
      <c r="V178" s="60">
        <v>100</v>
      </c>
      <c r="W178" s="165"/>
      <c r="X178" s="60">
        <v>100</v>
      </c>
      <c r="Y178" s="40"/>
    </row>
    <row r="179" spans="1:25" ht="60" x14ac:dyDescent="0.25">
      <c r="A179" s="564">
        <v>99</v>
      </c>
      <c r="B179" s="564"/>
      <c r="C179" s="564"/>
      <c r="D179" s="754" t="s">
        <v>72</v>
      </c>
      <c r="E179" s="754"/>
      <c r="F179" s="450" t="s">
        <v>4988</v>
      </c>
      <c r="G179" s="12" t="s">
        <v>371</v>
      </c>
      <c r="H179" s="12" t="s">
        <v>4986</v>
      </c>
      <c r="I179" s="12" t="s">
        <v>372</v>
      </c>
      <c r="J179" s="60">
        <v>100</v>
      </c>
      <c r="K179" s="47" t="s">
        <v>2937</v>
      </c>
      <c r="L179" s="60">
        <v>100</v>
      </c>
      <c r="M179" s="40"/>
      <c r="N179" s="60">
        <v>100</v>
      </c>
      <c r="O179" s="40"/>
      <c r="P179" s="60">
        <v>100</v>
      </c>
      <c r="Q179" s="40"/>
      <c r="R179" s="60">
        <v>100</v>
      </c>
      <c r="S179" s="40"/>
      <c r="T179" s="60">
        <v>100</v>
      </c>
      <c r="U179" s="40"/>
      <c r="V179" s="60">
        <v>100</v>
      </c>
      <c r="W179" s="41"/>
      <c r="X179" s="60">
        <v>100</v>
      </c>
      <c r="Y179" s="40"/>
    </row>
    <row r="180" spans="1:25" ht="120" x14ac:dyDescent="0.25">
      <c r="A180" s="564">
        <v>100</v>
      </c>
      <c r="B180" s="564"/>
      <c r="C180" s="564"/>
      <c r="D180" s="754" t="s">
        <v>358</v>
      </c>
      <c r="E180" s="754"/>
      <c r="F180" s="450" t="s">
        <v>373</v>
      </c>
      <c r="G180" s="12" t="s">
        <v>327</v>
      </c>
      <c r="H180" s="12" t="s">
        <v>374</v>
      </c>
      <c r="I180" s="12" t="s">
        <v>375</v>
      </c>
      <c r="J180" s="60">
        <v>100</v>
      </c>
      <c r="K180" s="46"/>
      <c r="L180" s="60">
        <v>100</v>
      </c>
      <c r="M180" s="40"/>
      <c r="N180" s="60">
        <v>100</v>
      </c>
      <c r="O180" s="40"/>
      <c r="P180" s="60">
        <v>100</v>
      </c>
      <c r="Q180" s="40"/>
      <c r="R180" s="60">
        <v>100</v>
      </c>
      <c r="S180" s="40"/>
      <c r="T180" s="60">
        <v>100</v>
      </c>
      <c r="U180" s="40"/>
      <c r="V180" s="60">
        <v>100</v>
      </c>
      <c r="W180" s="41"/>
      <c r="X180" s="60">
        <v>100</v>
      </c>
      <c r="Y180" s="40"/>
    </row>
    <row r="181" spans="1:25" s="52" customFormat="1" ht="51.75" x14ac:dyDescent="0.25">
      <c r="A181" s="31">
        <v>101</v>
      </c>
      <c r="B181" s="31"/>
      <c r="C181" s="31"/>
      <c r="D181" s="756" t="s">
        <v>650</v>
      </c>
      <c r="E181" s="756"/>
      <c r="F181" s="517" t="s">
        <v>650</v>
      </c>
      <c r="G181" s="30"/>
      <c r="H181" s="30"/>
      <c r="I181" s="30"/>
      <c r="J181" s="61">
        <f>AVERAGE(J182:J183)</f>
        <v>75</v>
      </c>
      <c r="K181" s="43"/>
      <c r="L181" s="61">
        <f>AVERAGE(L182:L183)</f>
        <v>75</v>
      </c>
      <c r="M181" s="69"/>
      <c r="N181" s="61">
        <f>AVERAGE(N182:N183)</f>
        <v>75</v>
      </c>
      <c r="O181" s="69"/>
      <c r="P181" s="61">
        <f>AVERAGE(P182:P183)</f>
        <v>75</v>
      </c>
      <c r="Q181" s="69"/>
      <c r="R181" s="61">
        <f>AVERAGE(R182:R183)</f>
        <v>25</v>
      </c>
      <c r="S181" s="69"/>
      <c r="T181" s="61">
        <f>AVERAGE(T182:T183)</f>
        <v>25</v>
      </c>
      <c r="U181" s="69"/>
      <c r="V181" s="61">
        <f>AVERAGE(V182:V183)</f>
        <v>25</v>
      </c>
      <c r="W181" s="43"/>
      <c r="X181" s="61">
        <f>AVERAGE(X182:X183)</f>
        <v>25</v>
      </c>
      <c r="Y181" s="69"/>
    </row>
    <row r="182" spans="1:25" ht="285" x14ac:dyDescent="0.25">
      <c r="A182" s="564" t="s">
        <v>5060</v>
      </c>
      <c r="B182" s="564"/>
      <c r="C182" s="564"/>
      <c r="D182" s="564"/>
      <c r="E182" s="754" t="s">
        <v>7012</v>
      </c>
      <c r="F182" s="450" t="s">
        <v>376</v>
      </c>
      <c r="G182" s="12" t="s">
        <v>377</v>
      </c>
      <c r="H182" s="12" t="s">
        <v>378</v>
      </c>
      <c r="I182" s="12" t="s">
        <v>38</v>
      </c>
      <c r="J182" s="60">
        <v>50</v>
      </c>
      <c r="K182" s="41" t="s">
        <v>2938</v>
      </c>
      <c r="L182" s="60">
        <v>50</v>
      </c>
      <c r="M182" s="41"/>
      <c r="N182" s="60">
        <v>50</v>
      </c>
      <c r="O182" s="41"/>
      <c r="P182" s="60">
        <v>50</v>
      </c>
      <c r="Q182" s="41"/>
      <c r="R182" s="60">
        <v>50</v>
      </c>
      <c r="S182" s="41"/>
      <c r="T182" s="60">
        <v>50</v>
      </c>
      <c r="U182" s="41"/>
      <c r="V182" s="60">
        <v>50</v>
      </c>
      <c r="W182" s="41"/>
      <c r="X182" s="60">
        <v>50</v>
      </c>
      <c r="Y182" s="41" t="s">
        <v>2939</v>
      </c>
    </row>
    <row r="183" spans="1:25" ht="270" x14ac:dyDescent="0.25">
      <c r="A183" s="564" t="s">
        <v>5061</v>
      </c>
      <c r="B183" s="564"/>
      <c r="C183" s="564"/>
      <c r="D183" s="564"/>
      <c r="E183" s="754" t="s">
        <v>7013</v>
      </c>
      <c r="F183" s="450" t="s">
        <v>379</v>
      </c>
      <c r="G183" s="12" t="s">
        <v>380</v>
      </c>
      <c r="H183" s="12" t="s">
        <v>381</v>
      </c>
      <c r="I183" s="12" t="s">
        <v>382</v>
      </c>
      <c r="J183" s="60">
        <v>100</v>
      </c>
      <c r="K183" s="41" t="s">
        <v>5294</v>
      </c>
      <c r="L183" s="60">
        <v>100</v>
      </c>
      <c r="M183" s="41"/>
      <c r="N183" s="60">
        <v>100</v>
      </c>
      <c r="O183" s="41"/>
      <c r="P183" s="60">
        <v>100</v>
      </c>
      <c r="Q183" s="41" t="s">
        <v>5294</v>
      </c>
      <c r="R183" s="60">
        <v>0</v>
      </c>
      <c r="S183" s="41"/>
      <c r="T183" s="60">
        <v>0</v>
      </c>
      <c r="U183" s="41"/>
      <c r="V183" s="60">
        <v>0</v>
      </c>
      <c r="W183" s="41"/>
      <c r="X183" s="60">
        <v>0</v>
      </c>
      <c r="Y183" s="41"/>
    </row>
    <row r="184" spans="1:25" ht="135" x14ac:dyDescent="0.25">
      <c r="A184" s="564">
        <v>102</v>
      </c>
      <c r="B184" s="564"/>
      <c r="C184" s="564"/>
      <c r="D184" s="754" t="s">
        <v>429</v>
      </c>
      <c r="E184" s="754"/>
      <c r="F184" s="450" t="s">
        <v>383</v>
      </c>
      <c r="G184" s="12" t="s">
        <v>384</v>
      </c>
      <c r="H184" s="12" t="s">
        <v>385</v>
      </c>
      <c r="I184" s="12" t="s">
        <v>5122</v>
      </c>
      <c r="J184" s="60">
        <v>100</v>
      </c>
      <c r="K184" s="40" t="s">
        <v>2940</v>
      </c>
      <c r="L184" s="60">
        <v>100</v>
      </c>
      <c r="M184" s="34"/>
      <c r="N184" s="60">
        <v>100</v>
      </c>
      <c r="O184" s="34"/>
      <c r="P184" s="60">
        <v>100</v>
      </c>
      <c r="Q184" s="34"/>
      <c r="R184" s="60">
        <v>100</v>
      </c>
      <c r="S184" s="34"/>
      <c r="T184" s="60">
        <v>100</v>
      </c>
      <c r="U184" s="34"/>
      <c r="V184" s="60">
        <v>100</v>
      </c>
      <c r="W184" s="41"/>
      <c r="X184" s="60">
        <v>100</v>
      </c>
      <c r="Y184" s="34"/>
    </row>
    <row r="185" spans="1:25" ht="90" x14ac:dyDescent="0.25">
      <c r="A185" s="564">
        <v>103</v>
      </c>
      <c r="B185" s="564"/>
      <c r="C185" s="564"/>
      <c r="D185" s="754" t="s">
        <v>430</v>
      </c>
      <c r="E185" s="754"/>
      <c r="F185" s="450" t="s">
        <v>5123</v>
      </c>
      <c r="G185" s="12" t="s">
        <v>384</v>
      </c>
      <c r="H185" s="12" t="s">
        <v>385</v>
      </c>
      <c r="I185" s="12" t="s">
        <v>5122</v>
      </c>
      <c r="J185" s="60">
        <v>100</v>
      </c>
      <c r="K185" s="34"/>
      <c r="L185" s="60">
        <v>100</v>
      </c>
      <c r="M185" s="34"/>
      <c r="N185" s="60">
        <v>100</v>
      </c>
      <c r="O185" s="34"/>
      <c r="P185" s="60">
        <v>100</v>
      </c>
      <c r="Q185" s="34"/>
      <c r="R185" s="60">
        <v>100</v>
      </c>
      <c r="S185" s="34"/>
      <c r="T185" s="60">
        <v>100</v>
      </c>
      <c r="U185" s="34"/>
      <c r="V185" s="60">
        <v>100</v>
      </c>
      <c r="W185" s="41"/>
      <c r="X185" s="60">
        <v>100</v>
      </c>
      <c r="Y185" s="34"/>
    </row>
    <row r="186" spans="1:25" s="26" customFormat="1" ht="91.5" customHeight="1" x14ac:dyDescent="0.25">
      <c r="A186" s="28"/>
      <c r="B186" s="28"/>
      <c r="C186" s="750" t="s">
        <v>601</v>
      </c>
      <c r="D186" s="751"/>
      <c r="E186" s="762"/>
      <c r="F186" s="762" t="s">
        <v>533</v>
      </c>
      <c r="G186" s="751"/>
      <c r="H186" s="751"/>
      <c r="I186" s="751"/>
      <c r="J186" s="75">
        <f>AVERAGE(J187,J193,J199:J202)</f>
        <v>33.333333333333336</v>
      </c>
      <c r="K186" s="44"/>
      <c r="L186" s="75">
        <f>AVERAGE(L187,L193,L199:L202)</f>
        <v>33.333333333333336</v>
      </c>
      <c r="M186" s="67"/>
      <c r="N186" s="75">
        <f>AVERAGE(N187,N193,N199:N202)</f>
        <v>33.333333333333336</v>
      </c>
      <c r="O186" s="67"/>
      <c r="P186" s="75">
        <f>AVERAGE(P187,P193,P199:P202)</f>
        <v>33.333333333333336</v>
      </c>
      <c r="Q186" s="67"/>
      <c r="R186" s="75">
        <f>AVERAGE(R187,R193,R199:R202)</f>
        <v>33.333333333333336</v>
      </c>
      <c r="S186" s="67"/>
      <c r="T186" s="75">
        <f>AVERAGE(T187,T193,T199:T202)</f>
        <v>33.333333333333336</v>
      </c>
      <c r="U186" s="67"/>
      <c r="V186" s="75">
        <f>AVERAGE(V187,V193,V199:V202)</f>
        <v>33.333333333333336</v>
      </c>
      <c r="W186" s="44"/>
      <c r="X186" s="75">
        <f>AVERAGE(X187,X193,X199:X202)</f>
        <v>41.666666666666664</v>
      </c>
      <c r="Y186" s="67"/>
    </row>
    <row r="187" spans="1:25" s="52" customFormat="1" ht="91.5" customHeight="1" x14ac:dyDescent="0.25">
      <c r="A187" s="31">
        <v>104</v>
      </c>
      <c r="B187" s="31"/>
      <c r="C187" s="758"/>
      <c r="D187" s="763" t="s">
        <v>7005</v>
      </c>
      <c r="E187" s="763"/>
      <c r="F187" s="764" t="s">
        <v>635</v>
      </c>
      <c r="G187" s="30"/>
      <c r="H187" s="30"/>
      <c r="I187" s="30"/>
      <c r="J187" s="61">
        <f>AVERAGE(J188:J192)</f>
        <v>100</v>
      </c>
      <c r="K187" s="43"/>
      <c r="L187" s="61">
        <f>AVERAGE(L188:L192)</f>
        <v>100</v>
      </c>
      <c r="M187" s="69"/>
      <c r="N187" s="61">
        <f>AVERAGE(N188:N192)</f>
        <v>100</v>
      </c>
      <c r="O187" s="69"/>
      <c r="P187" s="61">
        <f>AVERAGE(P188:P192)</f>
        <v>100</v>
      </c>
      <c r="Q187" s="69"/>
      <c r="R187" s="61">
        <f>AVERAGE(R188:R192)</f>
        <v>100</v>
      </c>
      <c r="S187" s="69"/>
      <c r="T187" s="61">
        <f>AVERAGE(T188:T192)</f>
        <v>100</v>
      </c>
      <c r="U187" s="69"/>
      <c r="V187" s="61">
        <f>AVERAGE(V188:V192)</f>
        <v>100</v>
      </c>
      <c r="W187" s="43"/>
      <c r="X187" s="61">
        <f>AVERAGE(X188:X192)</f>
        <v>100</v>
      </c>
      <c r="Y187" s="69"/>
    </row>
    <row r="188" spans="1:25" ht="90" x14ac:dyDescent="0.25">
      <c r="A188" s="564" t="s">
        <v>5062</v>
      </c>
      <c r="B188" s="564"/>
      <c r="C188" s="564"/>
      <c r="D188" s="564"/>
      <c r="E188" s="754" t="s">
        <v>7003</v>
      </c>
      <c r="F188" s="450" t="s">
        <v>5124</v>
      </c>
      <c r="G188" s="12" t="s">
        <v>386</v>
      </c>
      <c r="H188" s="12" t="s">
        <v>94</v>
      </c>
      <c r="I188" s="12" t="s">
        <v>387</v>
      </c>
      <c r="J188" s="60">
        <v>100</v>
      </c>
      <c r="K188" s="71"/>
      <c r="L188" s="60">
        <v>100</v>
      </c>
      <c r="M188" s="71"/>
      <c r="N188" s="60">
        <v>100</v>
      </c>
      <c r="O188" s="71"/>
      <c r="P188" s="60">
        <v>100</v>
      </c>
      <c r="Q188" s="71"/>
      <c r="R188" s="60">
        <v>100</v>
      </c>
      <c r="S188" s="71"/>
      <c r="T188" s="60">
        <v>100</v>
      </c>
      <c r="U188" s="71"/>
      <c r="V188" s="60">
        <v>100</v>
      </c>
      <c r="W188" s="41"/>
      <c r="X188" s="60">
        <v>100</v>
      </c>
      <c r="Y188" s="71"/>
    </row>
    <row r="189" spans="1:25" ht="240" customHeight="1" x14ac:dyDescent="0.25">
      <c r="A189" s="564" t="s">
        <v>5063</v>
      </c>
      <c r="B189" s="564"/>
      <c r="C189" s="564"/>
      <c r="D189" s="564"/>
      <c r="E189" s="754" t="s">
        <v>7004</v>
      </c>
      <c r="F189" s="450" t="s">
        <v>5125</v>
      </c>
      <c r="G189" s="12" t="s">
        <v>100</v>
      </c>
      <c r="H189" s="12" t="s">
        <v>101</v>
      </c>
      <c r="I189" s="12" t="s">
        <v>102</v>
      </c>
      <c r="J189" s="60">
        <v>100</v>
      </c>
      <c r="K189" s="71"/>
      <c r="L189" s="60">
        <v>100</v>
      </c>
      <c r="M189" s="71"/>
      <c r="N189" s="60">
        <v>100</v>
      </c>
      <c r="O189" s="71"/>
      <c r="P189" s="60">
        <v>100</v>
      </c>
      <c r="Q189" s="71"/>
      <c r="R189" s="60">
        <v>100</v>
      </c>
      <c r="S189" s="71"/>
      <c r="T189" s="60">
        <v>100</v>
      </c>
      <c r="U189" s="71"/>
      <c r="V189" s="60">
        <v>100</v>
      </c>
      <c r="W189" s="41"/>
      <c r="X189" s="60">
        <v>100</v>
      </c>
      <c r="Y189" s="71"/>
    </row>
    <row r="190" spans="1:25" ht="75" x14ac:dyDescent="0.25">
      <c r="A190" s="564" t="s">
        <v>5064</v>
      </c>
      <c r="B190" s="564"/>
      <c r="C190" s="564"/>
      <c r="D190" s="564"/>
      <c r="E190" s="754" t="s">
        <v>7006</v>
      </c>
      <c r="F190" s="437" t="s">
        <v>112</v>
      </c>
      <c r="G190" s="12" t="s">
        <v>4881</v>
      </c>
      <c r="H190" s="12" t="s">
        <v>4882</v>
      </c>
      <c r="I190" s="12" t="s">
        <v>4883</v>
      </c>
      <c r="J190" s="60"/>
      <c r="K190" s="45"/>
      <c r="L190" s="45"/>
      <c r="M190" s="45"/>
      <c r="N190" s="45"/>
      <c r="O190" s="45"/>
      <c r="P190" s="45"/>
      <c r="Q190" s="41"/>
      <c r="R190" s="45"/>
      <c r="S190" s="41"/>
      <c r="T190" s="45"/>
      <c r="U190" s="41"/>
      <c r="V190" s="45"/>
      <c r="W190" s="41"/>
      <c r="X190" s="45"/>
      <c r="Y190" s="45"/>
    </row>
    <row r="191" spans="1:25" ht="251.25" customHeight="1" x14ac:dyDescent="0.25">
      <c r="A191" s="564" t="s">
        <v>5065</v>
      </c>
      <c r="B191" s="564"/>
      <c r="C191" s="564"/>
      <c r="D191" s="564"/>
      <c r="E191" s="754" t="s">
        <v>7007</v>
      </c>
      <c r="F191" s="437" t="s">
        <v>5126</v>
      </c>
      <c r="G191" s="12" t="s">
        <v>36</v>
      </c>
      <c r="H191" s="12" t="s">
        <v>105</v>
      </c>
      <c r="I191" s="12" t="s">
        <v>106</v>
      </c>
      <c r="J191" s="60"/>
      <c r="K191" s="41"/>
      <c r="L191" s="45"/>
      <c r="M191" s="45"/>
      <c r="N191" s="45"/>
      <c r="O191" s="45"/>
      <c r="P191" s="45"/>
      <c r="Q191" s="45"/>
      <c r="R191" s="45"/>
      <c r="S191" s="45"/>
      <c r="T191" s="45"/>
      <c r="U191" s="45"/>
      <c r="V191" s="45"/>
      <c r="W191" s="41"/>
      <c r="X191" s="45"/>
      <c r="Y191" s="45"/>
    </row>
    <row r="192" spans="1:25" ht="243.75" customHeight="1" x14ac:dyDescent="0.25">
      <c r="A192" s="564" t="s">
        <v>5066</v>
      </c>
      <c r="B192" s="564"/>
      <c r="C192" s="564"/>
      <c r="D192" s="564"/>
      <c r="E192" s="754" t="s">
        <v>7008</v>
      </c>
      <c r="F192" s="450" t="s">
        <v>330</v>
      </c>
      <c r="G192" s="12" t="s">
        <v>4885</v>
      </c>
      <c r="H192" s="12" t="s">
        <v>107</v>
      </c>
      <c r="I192" s="12" t="s">
        <v>108</v>
      </c>
      <c r="J192" s="60"/>
      <c r="K192" s="41"/>
      <c r="L192" s="45"/>
      <c r="M192" s="45"/>
      <c r="N192" s="45"/>
      <c r="O192" s="45"/>
      <c r="P192" s="45"/>
      <c r="Q192" s="45"/>
      <c r="R192" s="45"/>
      <c r="S192" s="45"/>
      <c r="T192" s="45"/>
      <c r="U192" s="45"/>
      <c r="V192" s="45"/>
      <c r="W192" s="41"/>
      <c r="X192" s="45"/>
      <c r="Y192" s="45"/>
    </row>
    <row r="193" spans="1:25" s="52" customFormat="1" ht="91.5" customHeight="1" x14ac:dyDescent="0.25">
      <c r="A193" s="31">
        <v>105</v>
      </c>
      <c r="B193" s="31"/>
      <c r="C193" s="758"/>
      <c r="D193" s="763" t="s">
        <v>7014</v>
      </c>
      <c r="E193" s="763"/>
      <c r="F193" s="764" t="s">
        <v>636</v>
      </c>
      <c r="G193" s="30"/>
      <c r="H193" s="30"/>
      <c r="I193" s="30"/>
      <c r="J193" s="61">
        <f>AVERAGE(J194:J198)</f>
        <v>100</v>
      </c>
      <c r="K193" s="43"/>
      <c r="L193" s="61">
        <f>AVERAGE(L194:L198)</f>
        <v>100</v>
      </c>
      <c r="M193" s="69"/>
      <c r="N193" s="61">
        <f>AVERAGE(N194:N198)</f>
        <v>100</v>
      </c>
      <c r="O193" s="69"/>
      <c r="P193" s="61">
        <f>AVERAGE(P194:P198)</f>
        <v>100</v>
      </c>
      <c r="Q193" s="69"/>
      <c r="R193" s="61">
        <f>AVERAGE(R194:R198)</f>
        <v>100</v>
      </c>
      <c r="S193" s="69"/>
      <c r="T193" s="61">
        <f>AVERAGE(T194:T198)</f>
        <v>100</v>
      </c>
      <c r="U193" s="69"/>
      <c r="V193" s="61">
        <f>AVERAGE(V194:V198)</f>
        <v>100</v>
      </c>
      <c r="W193" s="43"/>
      <c r="X193" s="61">
        <f>AVERAGE(X194:X198)</f>
        <v>100</v>
      </c>
      <c r="Y193" s="69"/>
    </row>
    <row r="194" spans="1:25" ht="75" x14ac:dyDescent="0.25">
      <c r="A194" s="564" t="s">
        <v>602</v>
      </c>
      <c r="B194" s="564"/>
      <c r="C194" s="564"/>
      <c r="D194" s="564"/>
      <c r="E194" s="754" t="s">
        <v>7019</v>
      </c>
      <c r="F194" s="450" t="s">
        <v>5127</v>
      </c>
      <c r="G194" s="12" t="s">
        <v>388</v>
      </c>
      <c r="H194" s="12" t="s">
        <v>389</v>
      </c>
      <c r="I194" s="12" t="s">
        <v>99</v>
      </c>
      <c r="J194" s="60">
        <v>100</v>
      </c>
      <c r="K194" s="71"/>
      <c r="L194" s="60">
        <v>100</v>
      </c>
      <c r="M194" s="71"/>
      <c r="N194" s="60">
        <v>100</v>
      </c>
      <c r="O194" s="71"/>
      <c r="P194" s="60">
        <v>100</v>
      </c>
      <c r="Q194" s="71"/>
      <c r="R194" s="60">
        <v>100</v>
      </c>
      <c r="S194" s="71"/>
      <c r="T194" s="60">
        <v>100</v>
      </c>
      <c r="U194" s="71"/>
      <c r="V194" s="60">
        <v>100</v>
      </c>
      <c r="W194" s="41"/>
      <c r="X194" s="60">
        <v>100</v>
      </c>
      <c r="Y194" s="71"/>
    </row>
    <row r="195" spans="1:25" ht="135" x14ac:dyDescent="0.25">
      <c r="A195" s="564" t="s">
        <v>603</v>
      </c>
      <c r="B195" s="564"/>
      <c r="C195" s="564"/>
      <c r="D195" s="564"/>
      <c r="E195" s="754" t="s">
        <v>7015</v>
      </c>
      <c r="F195" s="450" t="s">
        <v>5128</v>
      </c>
      <c r="G195" s="12" t="s">
        <v>100</v>
      </c>
      <c r="H195" s="12" t="s">
        <v>101</v>
      </c>
      <c r="I195" s="12" t="s">
        <v>102</v>
      </c>
      <c r="J195" s="60"/>
      <c r="K195" s="41"/>
      <c r="L195" s="45"/>
      <c r="M195" s="45"/>
      <c r="N195" s="45"/>
      <c r="O195" s="45"/>
      <c r="P195" s="45"/>
      <c r="Q195" s="45"/>
      <c r="R195" s="45"/>
      <c r="S195" s="45"/>
      <c r="T195" s="45"/>
      <c r="U195" s="45"/>
      <c r="V195" s="45"/>
      <c r="W195" s="41"/>
      <c r="X195" s="45"/>
      <c r="Y195" s="45"/>
    </row>
    <row r="196" spans="1:25" ht="75" x14ac:dyDescent="0.25">
      <c r="A196" s="564" t="s">
        <v>604</v>
      </c>
      <c r="B196" s="564"/>
      <c r="C196" s="564"/>
      <c r="D196" s="564"/>
      <c r="E196" s="754" t="s">
        <v>7016</v>
      </c>
      <c r="F196" s="450" t="s">
        <v>112</v>
      </c>
      <c r="G196" s="12" t="s">
        <v>4881</v>
      </c>
      <c r="H196" s="12" t="s">
        <v>4882</v>
      </c>
      <c r="I196" s="12" t="s">
        <v>4883</v>
      </c>
      <c r="J196" s="60"/>
      <c r="K196" s="41"/>
      <c r="L196" s="45"/>
      <c r="M196" s="41"/>
      <c r="N196" s="45"/>
      <c r="O196" s="45"/>
      <c r="P196" s="45"/>
      <c r="Q196" s="41"/>
      <c r="R196" s="45"/>
      <c r="S196" s="45"/>
      <c r="T196" s="45"/>
      <c r="U196" s="45"/>
      <c r="V196" s="45"/>
      <c r="W196" s="41"/>
      <c r="X196" s="45"/>
      <c r="Y196" s="45"/>
    </row>
    <row r="197" spans="1:25" ht="90" x14ac:dyDescent="0.25">
      <c r="A197" s="564" t="s">
        <v>605</v>
      </c>
      <c r="B197" s="564"/>
      <c r="C197" s="564"/>
      <c r="D197" s="564"/>
      <c r="E197" s="754" t="s">
        <v>7017</v>
      </c>
      <c r="F197" s="450" t="s">
        <v>7196</v>
      </c>
      <c r="G197" s="12" t="s">
        <v>36</v>
      </c>
      <c r="H197" s="12" t="s">
        <v>105</v>
      </c>
      <c r="I197" s="12" t="s">
        <v>106</v>
      </c>
      <c r="J197" s="60"/>
      <c r="K197" s="41"/>
      <c r="L197" s="45"/>
      <c r="M197" s="45"/>
      <c r="N197" s="45"/>
      <c r="O197" s="45"/>
      <c r="P197" s="45"/>
      <c r="Q197" s="45"/>
      <c r="R197" s="45"/>
      <c r="S197" s="45"/>
      <c r="T197" s="45"/>
      <c r="U197" s="45"/>
      <c r="V197" s="45"/>
      <c r="W197" s="41"/>
      <c r="X197" s="45"/>
      <c r="Y197" s="45"/>
    </row>
    <row r="198" spans="1:25" ht="45" x14ac:dyDescent="0.25">
      <c r="A198" s="564" t="s">
        <v>606</v>
      </c>
      <c r="B198" s="564"/>
      <c r="C198" s="564"/>
      <c r="D198" s="564"/>
      <c r="E198" s="754" t="s">
        <v>7018</v>
      </c>
      <c r="F198" s="450" t="s">
        <v>330</v>
      </c>
      <c r="G198" s="12" t="s">
        <v>4885</v>
      </c>
      <c r="H198" s="12" t="s">
        <v>107</v>
      </c>
      <c r="I198" s="12" t="s">
        <v>108</v>
      </c>
      <c r="J198" s="60"/>
      <c r="K198" s="41"/>
      <c r="L198" s="45"/>
      <c r="M198" s="41"/>
      <c r="N198" s="45"/>
      <c r="O198" s="45"/>
      <c r="P198" s="45"/>
      <c r="Q198" s="45"/>
      <c r="R198" s="45"/>
      <c r="S198" s="45"/>
      <c r="T198" s="45"/>
      <c r="U198" s="45"/>
      <c r="V198" s="45"/>
      <c r="W198" s="41"/>
      <c r="X198" s="45"/>
      <c r="Y198" s="45"/>
    </row>
    <row r="199" spans="1:25" ht="90" x14ac:dyDescent="0.25">
      <c r="A199" s="564">
        <v>106</v>
      </c>
      <c r="B199" s="564"/>
      <c r="C199" s="564"/>
      <c r="D199" s="754" t="s">
        <v>130</v>
      </c>
      <c r="E199" s="754"/>
      <c r="F199" s="450" t="s">
        <v>390</v>
      </c>
      <c r="G199" s="12" t="s">
        <v>114</v>
      </c>
      <c r="H199" s="12" t="s">
        <v>391</v>
      </c>
      <c r="I199" s="12" t="s">
        <v>392</v>
      </c>
      <c r="J199" s="42">
        <v>0</v>
      </c>
      <c r="K199" s="40" t="s">
        <v>2941</v>
      </c>
      <c r="L199" s="42">
        <v>0</v>
      </c>
      <c r="M199" s="41"/>
      <c r="N199" s="42">
        <v>0</v>
      </c>
      <c r="O199" s="41"/>
      <c r="P199" s="42">
        <v>0</v>
      </c>
      <c r="Q199" s="41"/>
      <c r="R199" s="42">
        <v>0</v>
      </c>
      <c r="S199" s="41"/>
      <c r="T199" s="42">
        <v>0</v>
      </c>
      <c r="U199" s="41"/>
      <c r="V199" s="42">
        <v>0</v>
      </c>
      <c r="W199" s="41"/>
      <c r="X199" s="42">
        <v>0</v>
      </c>
      <c r="Y199" s="41"/>
    </row>
    <row r="200" spans="1:25" ht="75" x14ac:dyDescent="0.25">
      <c r="A200" s="564">
        <v>107</v>
      </c>
      <c r="B200" s="564"/>
      <c r="C200" s="564"/>
      <c r="D200" s="754" t="s">
        <v>431</v>
      </c>
      <c r="E200" s="754"/>
      <c r="F200" s="450" t="s">
        <v>393</v>
      </c>
      <c r="G200" s="12" t="s">
        <v>5129</v>
      </c>
      <c r="H200" s="12" t="s">
        <v>5130</v>
      </c>
      <c r="I200" s="12" t="s">
        <v>395</v>
      </c>
      <c r="J200" s="42">
        <v>0</v>
      </c>
      <c r="K200" s="40" t="s">
        <v>2942</v>
      </c>
      <c r="L200" s="42">
        <v>0</v>
      </c>
      <c r="M200" s="41"/>
      <c r="N200" s="42">
        <v>0</v>
      </c>
      <c r="O200" s="41"/>
      <c r="P200" s="42">
        <v>0</v>
      </c>
      <c r="Q200" s="41"/>
      <c r="R200" s="42">
        <v>0</v>
      </c>
      <c r="S200" s="41"/>
      <c r="T200" s="42">
        <v>0</v>
      </c>
      <c r="U200" s="41"/>
      <c r="V200" s="42">
        <v>0</v>
      </c>
      <c r="W200" s="41"/>
      <c r="X200" s="42">
        <v>0</v>
      </c>
      <c r="Y200" s="40" t="s">
        <v>2943</v>
      </c>
    </row>
    <row r="201" spans="1:25" ht="60" x14ac:dyDescent="0.25">
      <c r="A201" s="564">
        <v>108</v>
      </c>
      <c r="B201" s="564"/>
      <c r="C201" s="564"/>
      <c r="D201" s="754" t="s">
        <v>432</v>
      </c>
      <c r="E201" s="754"/>
      <c r="F201" s="450" t="s">
        <v>396</v>
      </c>
      <c r="G201" s="12" t="s">
        <v>114</v>
      </c>
      <c r="H201" s="12" t="s">
        <v>397</v>
      </c>
      <c r="I201" s="12" t="s">
        <v>398</v>
      </c>
      <c r="J201" s="42">
        <v>0</v>
      </c>
      <c r="K201" s="40" t="s">
        <v>2944</v>
      </c>
      <c r="L201" s="42">
        <v>0</v>
      </c>
      <c r="M201" s="41"/>
      <c r="N201" s="42">
        <v>0</v>
      </c>
      <c r="O201" s="41"/>
      <c r="P201" s="42">
        <v>0</v>
      </c>
      <c r="Q201" s="41"/>
      <c r="R201" s="42">
        <v>0</v>
      </c>
      <c r="S201" s="41"/>
      <c r="T201" s="42">
        <v>0</v>
      </c>
      <c r="U201" s="41"/>
      <c r="V201" s="42">
        <v>0</v>
      </c>
      <c r="W201" s="41"/>
      <c r="X201" s="42">
        <v>0</v>
      </c>
      <c r="Y201" s="41"/>
    </row>
    <row r="202" spans="1:25" ht="120" x14ac:dyDescent="0.25">
      <c r="A202" s="564">
        <v>109</v>
      </c>
      <c r="B202" s="564"/>
      <c r="C202" s="564"/>
      <c r="D202" s="754" t="s">
        <v>360</v>
      </c>
      <c r="E202" s="754"/>
      <c r="F202" s="450" t="s">
        <v>400</v>
      </c>
      <c r="G202" s="12" t="s">
        <v>103</v>
      </c>
      <c r="H202" s="12" t="s">
        <v>401</v>
      </c>
      <c r="I202" s="12" t="s">
        <v>104</v>
      </c>
      <c r="J202" s="42">
        <v>0</v>
      </c>
      <c r="K202" s="40" t="s">
        <v>2946</v>
      </c>
      <c r="L202" s="42">
        <v>0</v>
      </c>
      <c r="M202" s="41"/>
      <c r="N202" s="42">
        <v>0</v>
      </c>
      <c r="O202" s="41"/>
      <c r="P202" s="42">
        <v>0</v>
      </c>
      <c r="Q202" s="41"/>
      <c r="R202" s="42">
        <v>0</v>
      </c>
      <c r="S202" s="41"/>
      <c r="T202" s="42">
        <v>0</v>
      </c>
      <c r="U202" s="41"/>
      <c r="V202" s="45">
        <v>0</v>
      </c>
      <c r="W202" s="40" t="s">
        <v>2946</v>
      </c>
      <c r="X202" s="45">
        <v>50</v>
      </c>
      <c r="Y202" s="76" t="s">
        <v>2947</v>
      </c>
    </row>
    <row r="203" spans="1:25" s="26" customFormat="1" ht="84.75" customHeight="1" x14ac:dyDescent="0.25">
      <c r="A203" s="28"/>
      <c r="B203" s="28"/>
      <c r="C203" s="750" t="s">
        <v>607</v>
      </c>
      <c r="D203" s="28"/>
      <c r="E203" s="1023"/>
      <c r="F203" s="762" t="s">
        <v>534</v>
      </c>
      <c r="G203" s="751"/>
      <c r="H203" s="751"/>
      <c r="I203" s="751"/>
      <c r="J203" s="75">
        <f>AVERAGE(J204:J208)</f>
        <v>6.666666666666667</v>
      </c>
      <c r="K203" s="44"/>
      <c r="L203" s="75">
        <f>AVERAGE(L204:L208)</f>
        <v>6.666666666666667</v>
      </c>
      <c r="M203" s="67"/>
      <c r="N203" s="75">
        <f>AVERAGE(N204:N208)</f>
        <v>6.666666666666667</v>
      </c>
      <c r="O203" s="67"/>
      <c r="P203" s="75">
        <f>AVERAGE(P204:P208)</f>
        <v>6.666666666666667</v>
      </c>
      <c r="Q203" s="67"/>
      <c r="R203" s="75">
        <f>AVERAGE(R204:R208)</f>
        <v>6.666666666666667</v>
      </c>
      <c r="S203" s="67"/>
      <c r="T203" s="75">
        <f>AVERAGE(T204:T208)</f>
        <v>6.666666666666667</v>
      </c>
      <c r="U203" s="67"/>
      <c r="V203" s="75">
        <f>AVERAGE(V204:V208)</f>
        <v>6.666666666666667</v>
      </c>
      <c r="W203" s="44"/>
      <c r="X203" s="75">
        <f>AVERAGE(X204:X208)</f>
        <v>6.666666666666667</v>
      </c>
      <c r="Y203" s="67"/>
    </row>
    <row r="204" spans="1:25" ht="45" x14ac:dyDescent="0.25">
      <c r="A204" s="564">
        <v>110</v>
      </c>
      <c r="B204" s="564"/>
      <c r="C204" s="564"/>
      <c r="D204" s="754" t="s">
        <v>433</v>
      </c>
      <c r="E204" s="754"/>
      <c r="F204" s="450" t="s">
        <v>121</v>
      </c>
      <c r="G204" s="12" t="s">
        <v>399</v>
      </c>
      <c r="H204" s="12" t="s">
        <v>123</v>
      </c>
      <c r="I204" s="12" t="s">
        <v>124</v>
      </c>
      <c r="J204" s="42">
        <v>0</v>
      </c>
      <c r="K204" s="40" t="s">
        <v>2945</v>
      </c>
      <c r="L204" s="42">
        <v>0</v>
      </c>
      <c r="M204" s="41"/>
      <c r="N204" s="42">
        <v>0</v>
      </c>
      <c r="O204" s="41"/>
      <c r="P204" s="42">
        <v>0</v>
      </c>
      <c r="Q204" s="41"/>
      <c r="R204" s="42">
        <v>0</v>
      </c>
      <c r="S204" s="41"/>
      <c r="T204" s="42">
        <v>0</v>
      </c>
      <c r="U204" s="41"/>
      <c r="V204" s="42">
        <v>0</v>
      </c>
      <c r="W204" s="41"/>
      <c r="X204" s="42">
        <v>0</v>
      </c>
      <c r="Y204" s="41"/>
    </row>
    <row r="205" spans="1:25" s="6" customFormat="1" ht="90" x14ac:dyDescent="0.25">
      <c r="A205" s="579">
        <v>111</v>
      </c>
      <c r="B205" s="579"/>
      <c r="C205" s="579"/>
      <c r="D205" s="4" t="s">
        <v>434</v>
      </c>
      <c r="E205" s="4"/>
      <c r="F205" s="437" t="s">
        <v>402</v>
      </c>
      <c r="G205" s="5" t="s">
        <v>403</v>
      </c>
      <c r="H205" s="5" t="s">
        <v>404</v>
      </c>
      <c r="I205" s="5" t="s">
        <v>405</v>
      </c>
      <c r="J205" s="65">
        <v>0</v>
      </c>
      <c r="K205" s="40" t="s">
        <v>2948</v>
      </c>
      <c r="L205" s="65">
        <v>0</v>
      </c>
      <c r="M205" s="50"/>
      <c r="N205" s="65">
        <v>0</v>
      </c>
      <c r="O205" s="50"/>
      <c r="P205" s="65">
        <v>0</v>
      </c>
      <c r="Q205" s="50"/>
      <c r="R205" s="65">
        <v>0</v>
      </c>
      <c r="S205" s="50"/>
      <c r="T205" s="65">
        <v>0</v>
      </c>
      <c r="U205" s="50"/>
      <c r="V205" s="65">
        <v>0</v>
      </c>
      <c r="W205" s="47"/>
      <c r="X205" s="65">
        <v>0</v>
      </c>
      <c r="Y205" s="50"/>
    </row>
    <row r="206" spans="1:25" ht="90" x14ac:dyDescent="0.25">
      <c r="A206" s="564">
        <v>112</v>
      </c>
      <c r="B206" s="564"/>
      <c r="C206" s="564"/>
      <c r="D206" s="754" t="s">
        <v>435</v>
      </c>
      <c r="E206" s="754"/>
      <c r="F206" s="450" t="s">
        <v>406</v>
      </c>
      <c r="G206" s="12" t="s">
        <v>407</v>
      </c>
      <c r="H206" s="12" t="s">
        <v>408</v>
      </c>
      <c r="I206" s="12" t="s">
        <v>409</v>
      </c>
      <c r="J206" s="65">
        <v>0</v>
      </c>
      <c r="K206" s="40" t="s">
        <v>2949</v>
      </c>
      <c r="L206" s="65">
        <v>0</v>
      </c>
      <c r="M206" s="50"/>
      <c r="N206" s="65">
        <v>0</v>
      </c>
      <c r="O206" s="50"/>
      <c r="P206" s="65">
        <v>0</v>
      </c>
      <c r="Q206" s="50"/>
      <c r="R206" s="65">
        <v>0</v>
      </c>
      <c r="S206" s="50"/>
      <c r="T206" s="65">
        <v>0</v>
      </c>
      <c r="U206" s="50"/>
      <c r="V206" s="65">
        <v>0</v>
      </c>
      <c r="W206" s="41"/>
      <c r="X206" s="65">
        <v>0</v>
      </c>
      <c r="Y206" s="50"/>
    </row>
    <row r="207" spans="1:25" ht="105" x14ac:dyDescent="0.25">
      <c r="A207" s="564">
        <v>113</v>
      </c>
      <c r="B207" s="564"/>
      <c r="C207" s="564"/>
      <c r="D207" s="754" t="s">
        <v>150</v>
      </c>
      <c r="E207" s="754"/>
      <c r="F207" s="450" t="s">
        <v>410</v>
      </c>
      <c r="G207" s="12" t="s">
        <v>411</v>
      </c>
      <c r="H207" s="12" t="s">
        <v>146</v>
      </c>
      <c r="I207" s="12" t="s">
        <v>147</v>
      </c>
      <c r="J207" s="65">
        <v>0</v>
      </c>
      <c r="K207" s="40" t="s">
        <v>2950</v>
      </c>
      <c r="L207" s="65">
        <v>0</v>
      </c>
      <c r="M207" s="50"/>
      <c r="N207" s="65">
        <v>0</v>
      </c>
      <c r="O207" s="50"/>
      <c r="P207" s="65">
        <v>0</v>
      </c>
      <c r="Q207" s="50"/>
      <c r="R207" s="65">
        <v>0</v>
      </c>
      <c r="S207" s="50"/>
      <c r="T207" s="65">
        <v>0</v>
      </c>
      <c r="U207" s="50"/>
      <c r="V207" s="65">
        <v>0</v>
      </c>
      <c r="W207" s="41"/>
      <c r="X207" s="65">
        <v>0</v>
      </c>
      <c r="Y207" s="50"/>
    </row>
    <row r="208" spans="1:25" s="52" customFormat="1" ht="69" x14ac:dyDescent="0.25">
      <c r="A208" s="31">
        <v>114</v>
      </c>
      <c r="B208" s="31"/>
      <c r="C208" s="31"/>
      <c r="D208" s="756" t="s">
        <v>637</v>
      </c>
      <c r="E208" s="756"/>
      <c r="F208" s="517" t="s">
        <v>637</v>
      </c>
      <c r="G208" s="770"/>
      <c r="H208" s="770"/>
      <c r="I208" s="770"/>
      <c r="J208" s="61">
        <f>AVERAGE(J209:J211)</f>
        <v>33.333333333333336</v>
      </c>
      <c r="K208" s="43"/>
      <c r="L208" s="61">
        <f>AVERAGE(L209:L211)</f>
        <v>33.333333333333336</v>
      </c>
      <c r="M208" s="69"/>
      <c r="N208" s="61">
        <f>AVERAGE(N209:N211)</f>
        <v>33.333333333333336</v>
      </c>
      <c r="O208" s="69"/>
      <c r="P208" s="61">
        <f>AVERAGE(P209:P211)</f>
        <v>33.333333333333336</v>
      </c>
      <c r="Q208" s="69"/>
      <c r="R208" s="61">
        <f>AVERAGE(R209:R211)</f>
        <v>33.333333333333336</v>
      </c>
      <c r="S208" s="43"/>
      <c r="T208" s="61">
        <f>AVERAGE(T209:T211)</f>
        <v>33.333333333333336</v>
      </c>
      <c r="U208" s="43"/>
      <c r="V208" s="61">
        <f>AVERAGE(V209:V211)</f>
        <v>33.333333333333336</v>
      </c>
      <c r="W208" s="43"/>
      <c r="X208" s="61">
        <f>AVERAGE(X209:X211)</f>
        <v>33.333333333333336</v>
      </c>
      <c r="Y208" s="69"/>
    </row>
    <row r="209" spans="1:25" ht="90" x14ac:dyDescent="0.25">
      <c r="A209" s="564" t="s">
        <v>5067</v>
      </c>
      <c r="B209" s="564"/>
      <c r="C209" s="564"/>
      <c r="D209" s="564"/>
      <c r="E209" s="754" t="s">
        <v>7020</v>
      </c>
      <c r="F209" s="450" t="s">
        <v>412</v>
      </c>
      <c r="G209" s="771" t="s">
        <v>403</v>
      </c>
      <c r="H209" s="771" t="s">
        <v>404</v>
      </c>
      <c r="I209" s="771" t="s">
        <v>413</v>
      </c>
      <c r="J209" s="65">
        <v>0</v>
      </c>
      <c r="K209" s="40" t="s">
        <v>2951</v>
      </c>
      <c r="L209" s="65">
        <v>0</v>
      </c>
      <c r="M209" s="50"/>
      <c r="N209" s="65">
        <v>0</v>
      </c>
      <c r="O209" s="50"/>
      <c r="P209" s="65">
        <v>0</v>
      </c>
      <c r="Q209" s="50"/>
      <c r="R209" s="65">
        <v>0</v>
      </c>
      <c r="S209" s="50"/>
      <c r="T209" s="65">
        <v>0</v>
      </c>
      <c r="U209" s="50"/>
      <c r="V209" s="65">
        <v>0</v>
      </c>
      <c r="W209" s="47"/>
      <c r="X209" s="65">
        <v>0</v>
      </c>
      <c r="Y209" s="76" t="s">
        <v>2952</v>
      </c>
    </row>
    <row r="210" spans="1:25" ht="45" x14ac:dyDescent="0.3">
      <c r="A210" s="564" t="s">
        <v>5068</v>
      </c>
      <c r="B210" s="564"/>
      <c r="C210" s="564"/>
      <c r="D210" s="564"/>
      <c r="E210" s="772" t="s">
        <v>7021</v>
      </c>
      <c r="F210" s="450" t="s">
        <v>414</v>
      </c>
      <c r="G210" s="12" t="s">
        <v>415</v>
      </c>
      <c r="H210" s="12" t="s">
        <v>416</v>
      </c>
      <c r="I210" s="12" t="s">
        <v>417</v>
      </c>
      <c r="J210" s="65">
        <v>0</v>
      </c>
      <c r="K210" s="50"/>
      <c r="L210" s="65">
        <v>0</v>
      </c>
      <c r="M210" s="50"/>
      <c r="N210" s="65">
        <v>0</v>
      </c>
      <c r="O210" s="50"/>
      <c r="P210" s="65">
        <v>0</v>
      </c>
      <c r="Q210" s="50"/>
      <c r="R210" s="65">
        <v>0</v>
      </c>
      <c r="S210" s="50"/>
      <c r="T210" s="65">
        <v>0</v>
      </c>
      <c r="U210" s="50"/>
      <c r="V210" s="65">
        <v>0</v>
      </c>
      <c r="W210" s="47"/>
      <c r="X210" s="65">
        <v>0</v>
      </c>
      <c r="Y210" s="50"/>
    </row>
    <row r="211" spans="1:25" ht="178.5" customHeight="1" x14ac:dyDescent="0.3">
      <c r="A211" s="564" t="s">
        <v>5069</v>
      </c>
      <c r="B211" s="564"/>
      <c r="C211" s="564"/>
      <c r="D211" s="564"/>
      <c r="E211" s="772" t="s">
        <v>7022</v>
      </c>
      <c r="F211" s="450" t="s">
        <v>418</v>
      </c>
      <c r="G211" s="12" t="s">
        <v>419</v>
      </c>
      <c r="H211" s="12" t="s">
        <v>420</v>
      </c>
      <c r="I211" s="12" t="s">
        <v>421</v>
      </c>
      <c r="J211" s="60">
        <v>100</v>
      </c>
      <c r="K211" s="38"/>
      <c r="L211" s="60">
        <v>100</v>
      </c>
      <c r="M211" s="38"/>
      <c r="N211" s="60">
        <v>100</v>
      </c>
      <c r="O211" s="38"/>
      <c r="P211" s="60">
        <v>100</v>
      </c>
      <c r="Q211" s="38"/>
      <c r="R211" s="60">
        <v>100</v>
      </c>
      <c r="S211" s="38"/>
      <c r="T211" s="60">
        <v>100</v>
      </c>
      <c r="U211" s="38"/>
      <c r="V211" s="60">
        <v>100</v>
      </c>
      <c r="W211" s="47"/>
      <c r="X211" s="60">
        <v>100</v>
      </c>
      <c r="Y211" s="38"/>
    </row>
    <row r="212" spans="1:25" s="26" customFormat="1" ht="80.25" customHeight="1" x14ac:dyDescent="0.25">
      <c r="A212" s="28"/>
      <c r="B212" s="28"/>
      <c r="C212" s="750" t="s">
        <v>610</v>
      </c>
      <c r="D212" s="28"/>
      <c r="E212" s="1023"/>
      <c r="F212" s="762" t="s">
        <v>535</v>
      </c>
      <c r="G212" s="751"/>
      <c r="H212" s="751"/>
      <c r="I212" s="751"/>
      <c r="J212" s="75">
        <f>AVERAGE(J213,J216)</f>
        <v>100</v>
      </c>
      <c r="K212" s="44"/>
      <c r="L212" s="75">
        <f>AVERAGE(L213,L216)</f>
        <v>100</v>
      </c>
      <c r="M212" s="67"/>
      <c r="N212" s="75">
        <f>AVERAGE(N213,N216)</f>
        <v>100</v>
      </c>
      <c r="O212" s="67"/>
      <c r="P212" s="75">
        <f>AVERAGE(P213,P216)</f>
        <v>100</v>
      </c>
      <c r="Q212" s="67"/>
      <c r="R212" s="75">
        <f>AVERAGE(R213,R216)</f>
        <v>100</v>
      </c>
      <c r="S212" s="67"/>
      <c r="T212" s="75">
        <f>AVERAGE(T213,T216)</f>
        <v>100</v>
      </c>
      <c r="U212" s="67"/>
      <c r="V212" s="75">
        <f>AVERAGE(V213,V216)</f>
        <v>100</v>
      </c>
      <c r="W212" s="44"/>
      <c r="X212" s="75">
        <f>AVERAGE(X213,X216)</f>
        <v>100</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69"/>
      <c r="N213" s="61">
        <f>AVERAGE(N214:N215)</f>
        <v>100</v>
      </c>
      <c r="O213" s="69"/>
      <c r="P213" s="61">
        <f>AVERAGE(P214:P215)</f>
        <v>100</v>
      </c>
      <c r="Q213" s="69"/>
      <c r="R213" s="61">
        <f>AVERAGE(R214:R215)</f>
        <v>100</v>
      </c>
      <c r="S213" s="69"/>
      <c r="T213" s="61">
        <f>AVERAGE(T214:T215)</f>
        <v>100</v>
      </c>
      <c r="U213" s="69"/>
      <c r="V213" s="61">
        <f>AVERAGE(V214:V215)</f>
        <v>100</v>
      </c>
      <c r="W213" s="43"/>
      <c r="X213" s="61">
        <f>AVERAGE(X214:X215)</f>
        <v>100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38"/>
      <c r="L214" s="60">
        <v>100</v>
      </c>
      <c r="M214" s="38"/>
      <c r="N214" s="60">
        <v>100</v>
      </c>
      <c r="O214" s="38"/>
      <c r="P214" s="60">
        <v>100</v>
      </c>
      <c r="Q214" s="38"/>
      <c r="R214" s="60">
        <v>100</v>
      </c>
      <c r="S214" s="38"/>
      <c r="T214" s="60">
        <v>100</v>
      </c>
      <c r="U214" s="38"/>
      <c r="V214" s="60">
        <v>100</v>
      </c>
      <c r="W214" s="41"/>
      <c r="X214" s="60">
        <v>100</v>
      </c>
      <c r="Y214" s="38"/>
    </row>
    <row r="215" spans="1:25" ht="105" x14ac:dyDescent="0.25">
      <c r="A215" s="564" t="s">
        <v>609</v>
      </c>
      <c r="B215" s="564"/>
      <c r="C215" s="564"/>
      <c r="D215" s="564"/>
      <c r="E215" s="754" t="s">
        <v>7272</v>
      </c>
      <c r="F215" s="450" t="s">
        <v>422</v>
      </c>
      <c r="G215" s="12" t="s">
        <v>423</v>
      </c>
      <c r="H215" s="12" t="s">
        <v>424</v>
      </c>
      <c r="I215" s="12" t="s">
        <v>425</v>
      </c>
      <c r="J215" s="60"/>
      <c r="K215" s="41"/>
      <c r="L215" s="45"/>
      <c r="M215" s="45"/>
      <c r="N215" s="45"/>
      <c r="O215" s="45"/>
      <c r="P215" s="45"/>
      <c r="Q215" s="45"/>
      <c r="R215" s="45"/>
      <c r="S215" s="45"/>
      <c r="T215" s="45"/>
      <c r="U215" s="45"/>
      <c r="V215" s="45"/>
      <c r="W215" s="41"/>
      <c r="X215" s="45"/>
      <c r="Y215" s="45"/>
    </row>
    <row r="216" spans="1:25" ht="51.75" x14ac:dyDescent="0.25">
      <c r="A216" s="564">
        <v>116</v>
      </c>
      <c r="B216" s="564"/>
      <c r="C216" s="564"/>
      <c r="D216" s="754" t="s">
        <v>7024</v>
      </c>
      <c r="E216" s="754"/>
      <c r="F216" s="450" t="s">
        <v>426</v>
      </c>
      <c r="G216" s="12" t="s">
        <v>5352</v>
      </c>
      <c r="H216" s="12" t="s">
        <v>427</v>
      </c>
      <c r="I216" s="12" t="s">
        <v>428</v>
      </c>
      <c r="J216" s="60">
        <v>100</v>
      </c>
      <c r="K216" s="38"/>
      <c r="L216" s="60">
        <v>100</v>
      </c>
      <c r="M216" s="38"/>
      <c r="N216" s="60">
        <v>100</v>
      </c>
      <c r="O216" s="38"/>
      <c r="P216" s="60">
        <v>100</v>
      </c>
      <c r="Q216" s="38"/>
      <c r="R216" s="60">
        <v>100</v>
      </c>
      <c r="S216" s="38"/>
      <c r="T216" s="60">
        <v>100</v>
      </c>
      <c r="U216" s="38"/>
      <c r="V216" s="60">
        <v>100</v>
      </c>
      <c r="W216" s="41"/>
      <c r="X216" s="60">
        <v>100</v>
      </c>
      <c r="Y216" s="38"/>
    </row>
    <row r="217" spans="1:25" s="26" customFormat="1" ht="60" x14ac:dyDescent="0.25">
      <c r="A217" s="28"/>
      <c r="B217" s="750" t="s">
        <v>611</v>
      </c>
      <c r="C217" s="28"/>
      <c r="D217" s="28"/>
      <c r="E217" s="28"/>
      <c r="F217" s="502" t="s">
        <v>536</v>
      </c>
      <c r="G217" s="28"/>
      <c r="H217" s="28"/>
      <c r="I217" s="28"/>
      <c r="J217" s="75">
        <f>AVERAGE(J218,J225,J231,J240)</f>
        <v>65.972222222222229</v>
      </c>
      <c r="K217" s="67"/>
      <c r="L217" s="75">
        <f>AVERAGE(L218,L225,L231,L240)</f>
        <v>65.972222222222229</v>
      </c>
      <c r="M217" s="67"/>
      <c r="N217" s="75">
        <f>AVERAGE(N218,N225,N231,N240)</f>
        <v>65.972222222222229</v>
      </c>
      <c r="O217" s="67"/>
      <c r="P217" s="75">
        <f>AVERAGE(P218,P225,P231,P240)</f>
        <v>65.972222222222229</v>
      </c>
      <c r="Q217" s="67"/>
      <c r="R217" s="75">
        <f>AVERAGE(R218,R225,R231,R240)</f>
        <v>65.972222222222229</v>
      </c>
      <c r="S217" s="67"/>
      <c r="T217" s="75">
        <f>AVERAGE(T218,T225,T231,T240)</f>
        <v>65.972222222222229</v>
      </c>
      <c r="U217" s="67"/>
      <c r="V217" s="75">
        <f>AVERAGE(V218,V225,V231,V240)</f>
        <v>65.972222222222229</v>
      </c>
      <c r="W217" s="44"/>
      <c r="X217" s="75">
        <f>AVERAGE(X218,X225,X231,X240)</f>
        <v>60.972222222222229</v>
      </c>
      <c r="Y217" s="67"/>
    </row>
    <row r="218" spans="1:25" s="26" customFormat="1" ht="45" x14ac:dyDescent="0.25">
      <c r="A218" s="28"/>
      <c r="B218" s="28"/>
      <c r="C218" s="750" t="s">
        <v>612</v>
      </c>
      <c r="D218" s="28"/>
      <c r="E218" s="28"/>
      <c r="F218" s="502" t="s">
        <v>537</v>
      </c>
      <c r="G218" s="28"/>
      <c r="H218" s="28"/>
      <c r="I218" s="28"/>
      <c r="J218" s="75">
        <f>AVERAGE(J219:J224)</f>
        <v>58.333333333333336</v>
      </c>
      <c r="K218" s="67"/>
      <c r="L218" s="203">
        <f>AVERAGE(L219:L224)</f>
        <v>58.333333333333336</v>
      </c>
      <c r="M218" s="67"/>
      <c r="N218" s="75">
        <f>AVERAGE(N219:N224)</f>
        <v>58.333333333333336</v>
      </c>
      <c r="O218" s="67"/>
      <c r="P218" s="75">
        <f>AVERAGE(P219:P224)</f>
        <v>58.333333333333336</v>
      </c>
      <c r="Q218" s="67"/>
      <c r="R218" s="75">
        <f>AVERAGE(R219:R224)</f>
        <v>58.333333333333336</v>
      </c>
      <c r="S218" s="67"/>
      <c r="T218" s="75">
        <f>AVERAGE(T219:T224)</f>
        <v>58.333333333333336</v>
      </c>
      <c r="U218" s="67"/>
      <c r="V218" s="75">
        <f>AVERAGE(V219:V224)</f>
        <v>58.333333333333336</v>
      </c>
      <c r="W218" s="44"/>
      <c r="X218" s="75">
        <f>AVERAGE(X219:X224)</f>
        <v>58.333333333333336</v>
      </c>
      <c r="Y218" s="67"/>
    </row>
    <row r="219" spans="1:25" ht="195" x14ac:dyDescent="0.25">
      <c r="A219" s="564">
        <v>117</v>
      </c>
      <c r="B219" s="564"/>
      <c r="C219" s="564"/>
      <c r="D219" s="754" t="s">
        <v>492</v>
      </c>
      <c r="E219" s="754"/>
      <c r="F219" s="450" t="s">
        <v>5131</v>
      </c>
      <c r="G219" s="12" t="s">
        <v>436</v>
      </c>
      <c r="H219" s="12" t="s">
        <v>437</v>
      </c>
      <c r="I219" s="12" t="s">
        <v>438</v>
      </c>
      <c r="J219" s="46">
        <v>100</v>
      </c>
      <c r="K219" s="40" t="s">
        <v>2953</v>
      </c>
      <c r="L219" s="46">
        <v>100</v>
      </c>
      <c r="M219" s="73"/>
      <c r="N219" s="46">
        <v>100</v>
      </c>
      <c r="O219" s="73"/>
      <c r="P219" s="46">
        <v>100</v>
      </c>
      <c r="Q219" s="73"/>
      <c r="R219" s="46">
        <v>100</v>
      </c>
      <c r="S219" s="73"/>
      <c r="T219" s="46">
        <v>100</v>
      </c>
      <c r="U219" s="73"/>
      <c r="V219" s="46">
        <v>100</v>
      </c>
      <c r="W219" s="40"/>
      <c r="X219" s="46">
        <v>100</v>
      </c>
      <c r="Y219" s="73"/>
    </row>
    <row r="220" spans="1:25" ht="168.75" x14ac:dyDescent="0.25">
      <c r="A220" s="564">
        <v>118</v>
      </c>
      <c r="B220" s="564"/>
      <c r="C220" s="564"/>
      <c r="D220" s="754" t="s">
        <v>493</v>
      </c>
      <c r="E220" s="754"/>
      <c r="F220" s="420" t="s">
        <v>7177</v>
      </c>
      <c r="G220" s="12" t="s">
        <v>436</v>
      </c>
      <c r="H220" s="12" t="s">
        <v>437</v>
      </c>
      <c r="I220" s="12" t="s">
        <v>438</v>
      </c>
      <c r="J220" s="46">
        <v>100</v>
      </c>
      <c r="K220" s="73"/>
      <c r="L220" s="46">
        <v>100</v>
      </c>
      <c r="M220" s="73"/>
      <c r="N220" s="46">
        <v>100</v>
      </c>
      <c r="O220" s="73"/>
      <c r="P220" s="46">
        <v>100</v>
      </c>
      <c r="Q220" s="73"/>
      <c r="R220" s="46">
        <v>100</v>
      </c>
      <c r="S220" s="73"/>
      <c r="T220" s="46">
        <v>100</v>
      </c>
      <c r="U220" s="73"/>
      <c r="V220" s="46">
        <v>100</v>
      </c>
      <c r="W220" s="40"/>
      <c r="X220" s="46">
        <v>100</v>
      </c>
      <c r="Y220" s="73"/>
    </row>
    <row r="221" spans="1:25" ht="75" x14ac:dyDescent="0.25">
      <c r="A221" s="564">
        <v>119</v>
      </c>
      <c r="B221" s="564"/>
      <c r="C221" s="564"/>
      <c r="D221" s="754" t="s">
        <v>494</v>
      </c>
      <c r="E221" s="754"/>
      <c r="F221" s="450" t="s">
        <v>439</v>
      </c>
      <c r="G221" s="12" t="s">
        <v>36</v>
      </c>
      <c r="H221" s="12" t="s">
        <v>440</v>
      </c>
      <c r="I221" s="12" t="s">
        <v>114</v>
      </c>
      <c r="J221" s="46">
        <v>100</v>
      </c>
      <c r="K221" s="73"/>
      <c r="L221" s="46">
        <v>100</v>
      </c>
      <c r="M221" s="73"/>
      <c r="N221" s="46">
        <v>100</v>
      </c>
      <c r="O221" s="73"/>
      <c r="P221" s="46">
        <v>100</v>
      </c>
      <c r="Q221" s="73"/>
      <c r="R221" s="46">
        <v>100</v>
      </c>
      <c r="S221" s="73"/>
      <c r="T221" s="46">
        <v>100</v>
      </c>
      <c r="U221" s="73"/>
      <c r="V221" s="46">
        <v>100</v>
      </c>
      <c r="W221" s="40"/>
      <c r="X221" s="46">
        <v>100</v>
      </c>
      <c r="Y221" s="73"/>
    </row>
    <row r="222" spans="1:25" ht="60" x14ac:dyDescent="0.25">
      <c r="A222" s="564">
        <v>120</v>
      </c>
      <c r="B222" s="564"/>
      <c r="C222" s="564"/>
      <c r="D222" s="754" t="s">
        <v>495</v>
      </c>
      <c r="E222" s="754"/>
      <c r="F222" s="450" t="s">
        <v>441</v>
      </c>
      <c r="G222" s="12" t="s">
        <v>36</v>
      </c>
      <c r="H222" s="12" t="s">
        <v>440</v>
      </c>
      <c r="I222" s="12" t="s">
        <v>114</v>
      </c>
      <c r="J222" s="46">
        <v>50</v>
      </c>
      <c r="K222" s="40" t="s">
        <v>2954</v>
      </c>
      <c r="L222" s="46">
        <v>50</v>
      </c>
      <c r="M222" s="73"/>
      <c r="N222" s="46">
        <v>50</v>
      </c>
      <c r="O222" s="73"/>
      <c r="P222" s="46">
        <v>50</v>
      </c>
      <c r="Q222" s="73"/>
      <c r="R222" s="46">
        <v>50</v>
      </c>
      <c r="S222" s="73"/>
      <c r="T222" s="46">
        <v>50</v>
      </c>
      <c r="U222" s="73"/>
      <c r="V222" s="46">
        <v>50</v>
      </c>
      <c r="W222" s="40"/>
      <c r="X222" s="46">
        <v>50</v>
      </c>
      <c r="Y222" s="40"/>
    </row>
    <row r="223" spans="1:25" ht="150" x14ac:dyDescent="0.25">
      <c r="A223" s="564">
        <v>121</v>
      </c>
      <c r="B223" s="564"/>
      <c r="C223" s="564"/>
      <c r="D223" s="754" t="s">
        <v>496</v>
      </c>
      <c r="E223" s="754"/>
      <c r="F223" s="450" t="s">
        <v>442</v>
      </c>
      <c r="G223" s="12" t="s">
        <v>443</v>
      </c>
      <c r="H223" s="12" t="s">
        <v>444</v>
      </c>
      <c r="I223" s="12" t="s">
        <v>445</v>
      </c>
      <c r="J223" s="46">
        <v>0</v>
      </c>
      <c r="K223" s="40" t="s">
        <v>2955</v>
      </c>
      <c r="L223" s="46">
        <v>0</v>
      </c>
      <c r="M223" s="73"/>
      <c r="N223" s="46">
        <v>0</v>
      </c>
      <c r="O223" s="73"/>
      <c r="P223" s="46">
        <v>0</v>
      </c>
      <c r="Q223" s="73"/>
      <c r="R223" s="46">
        <v>0</v>
      </c>
      <c r="S223" s="73"/>
      <c r="T223" s="46">
        <v>0</v>
      </c>
      <c r="U223" s="73"/>
      <c r="V223" s="46">
        <v>0</v>
      </c>
      <c r="W223" s="40"/>
      <c r="X223" s="46">
        <v>0</v>
      </c>
      <c r="Y223" s="40" t="s">
        <v>2956</v>
      </c>
    </row>
    <row r="224" spans="1:25" ht="75" x14ac:dyDescent="0.25">
      <c r="A224" s="564">
        <v>122</v>
      </c>
      <c r="B224" s="564"/>
      <c r="C224" s="564"/>
      <c r="D224" s="754" t="s">
        <v>497</v>
      </c>
      <c r="E224" s="754"/>
      <c r="F224" s="450" t="s">
        <v>446</v>
      </c>
      <c r="G224" s="12" t="s">
        <v>447</v>
      </c>
      <c r="H224" s="12" t="s">
        <v>448</v>
      </c>
      <c r="I224" s="12" t="s">
        <v>325</v>
      </c>
      <c r="J224" s="46">
        <v>0</v>
      </c>
      <c r="K224" s="40"/>
      <c r="L224" s="46">
        <v>0</v>
      </c>
      <c r="M224" s="73"/>
      <c r="N224" s="46">
        <v>0</v>
      </c>
      <c r="O224" s="73"/>
      <c r="P224" s="46">
        <v>0</v>
      </c>
      <c r="Q224" s="73"/>
      <c r="R224" s="46">
        <v>0</v>
      </c>
      <c r="S224" s="73"/>
      <c r="T224" s="46">
        <v>0</v>
      </c>
      <c r="U224" s="73"/>
      <c r="V224" s="46">
        <v>0</v>
      </c>
      <c r="W224" s="40"/>
      <c r="X224" s="46">
        <v>0</v>
      </c>
      <c r="Y224" s="76"/>
    </row>
    <row r="225" spans="1:25" s="26" customFormat="1" ht="77.25" customHeight="1" x14ac:dyDescent="0.25">
      <c r="A225" s="28"/>
      <c r="B225" s="28"/>
      <c r="C225" s="750" t="s">
        <v>613</v>
      </c>
      <c r="D225" s="28"/>
      <c r="E225" s="1023"/>
      <c r="F225" s="762" t="s">
        <v>538</v>
      </c>
      <c r="G225" s="751"/>
      <c r="H225" s="751"/>
      <c r="I225" s="751"/>
      <c r="J225" s="75">
        <f>AVERAGE(J226:J230)</f>
        <v>100</v>
      </c>
      <c r="K225" s="44"/>
      <c r="L225" s="75">
        <f>AVERAGE(L226:L230)</f>
        <v>100</v>
      </c>
      <c r="M225" s="67"/>
      <c r="N225" s="75">
        <f>AVERAGE(N226:N230)</f>
        <v>100</v>
      </c>
      <c r="O225" s="67"/>
      <c r="P225" s="75">
        <f>AVERAGE(P226:P230)</f>
        <v>100</v>
      </c>
      <c r="Q225" s="67"/>
      <c r="R225" s="75">
        <f>AVERAGE(R226:R230)</f>
        <v>100</v>
      </c>
      <c r="S225" s="67"/>
      <c r="T225" s="75">
        <f>AVERAGE(T226:T230)</f>
        <v>100</v>
      </c>
      <c r="U225" s="67"/>
      <c r="V225" s="75">
        <f>AVERAGE(V226:V230)</f>
        <v>100</v>
      </c>
      <c r="W225" s="44"/>
      <c r="X225" s="75">
        <f>AVERAGE(X226:X230)</f>
        <v>80</v>
      </c>
      <c r="Y225" s="67"/>
    </row>
    <row r="226" spans="1:25" ht="105" x14ac:dyDescent="0.25">
      <c r="A226" s="564">
        <v>123</v>
      </c>
      <c r="B226" s="564"/>
      <c r="C226" s="564"/>
      <c r="D226" s="754" t="s">
        <v>498</v>
      </c>
      <c r="E226" s="754"/>
      <c r="F226" s="450" t="s">
        <v>449</v>
      </c>
      <c r="G226" s="12" t="s">
        <v>436</v>
      </c>
      <c r="H226" s="12" t="s">
        <v>437</v>
      </c>
      <c r="I226" s="12" t="s">
        <v>438</v>
      </c>
      <c r="J226" s="62">
        <v>100</v>
      </c>
      <c r="K226" s="73"/>
      <c r="L226" s="62">
        <v>100</v>
      </c>
      <c r="M226" s="73"/>
      <c r="N226" s="62">
        <v>100</v>
      </c>
      <c r="O226" s="73"/>
      <c r="P226" s="62">
        <v>100</v>
      </c>
      <c r="Q226" s="73"/>
      <c r="R226" s="62">
        <v>100</v>
      </c>
      <c r="S226" s="73"/>
      <c r="T226" s="62">
        <v>100</v>
      </c>
      <c r="U226" s="73"/>
      <c r="V226" s="62">
        <v>100</v>
      </c>
      <c r="W226" s="40"/>
      <c r="X226" s="62">
        <v>100</v>
      </c>
      <c r="Y226" s="73"/>
    </row>
    <row r="227" spans="1:25" ht="360" x14ac:dyDescent="0.25">
      <c r="A227" s="564">
        <v>124</v>
      </c>
      <c r="B227" s="564"/>
      <c r="C227" s="564"/>
      <c r="D227" s="754" t="s">
        <v>499</v>
      </c>
      <c r="E227" s="754"/>
      <c r="F227" s="450" t="s">
        <v>450</v>
      </c>
      <c r="G227" s="12" t="s">
        <v>436</v>
      </c>
      <c r="H227" s="12" t="s">
        <v>437</v>
      </c>
      <c r="I227" s="12" t="s">
        <v>438</v>
      </c>
      <c r="J227" s="62">
        <v>100</v>
      </c>
      <c r="K227" s="40" t="s">
        <v>2957</v>
      </c>
      <c r="L227" s="62">
        <v>100</v>
      </c>
      <c r="M227" s="73"/>
      <c r="N227" s="62">
        <v>100</v>
      </c>
      <c r="O227" s="73"/>
      <c r="P227" s="62">
        <v>100</v>
      </c>
      <c r="Q227" s="73"/>
      <c r="R227" s="62">
        <v>100</v>
      </c>
      <c r="S227" s="73"/>
      <c r="T227" s="62">
        <v>100</v>
      </c>
      <c r="U227" s="73"/>
      <c r="V227" s="62">
        <v>100</v>
      </c>
      <c r="W227" s="40"/>
      <c r="X227" s="62">
        <v>100</v>
      </c>
      <c r="Y227" s="73"/>
    </row>
    <row r="228" spans="1:25" ht="105" x14ac:dyDescent="0.25">
      <c r="A228" s="564">
        <v>125</v>
      </c>
      <c r="B228" s="564"/>
      <c r="C228" s="564"/>
      <c r="D228" s="754" t="s">
        <v>502</v>
      </c>
      <c r="E228" s="754"/>
      <c r="F228" s="450" t="s">
        <v>451</v>
      </c>
      <c r="G228" s="12" t="s">
        <v>436</v>
      </c>
      <c r="H228" s="12" t="s">
        <v>437</v>
      </c>
      <c r="I228" s="12" t="s">
        <v>438</v>
      </c>
      <c r="J228" s="62">
        <v>100</v>
      </c>
      <c r="K228" s="40" t="s">
        <v>2958</v>
      </c>
      <c r="L228" s="62">
        <v>100</v>
      </c>
      <c r="M228" s="73"/>
      <c r="N228" s="62">
        <v>100</v>
      </c>
      <c r="O228" s="73"/>
      <c r="P228" s="62">
        <v>100</v>
      </c>
      <c r="Q228" s="73"/>
      <c r="R228" s="62">
        <v>100</v>
      </c>
      <c r="S228" s="73"/>
      <c r="T228" s="46">
        <v>100</v>
      </c>
      <c r="U228" s="73"/>
      <c r="V228" s="46">
        <v>100</v>
      </c>
      <c r="W228" s="40" t="s">
        <v>5298</v>
      </c>
      <c r="X228" s="46">
        <v>0</v>
      </c>
      <c r="Y228" s="40" t="s">
        <v>2959</v>
      </c>
    </row>
    <row r="229" spans="1:25" ht="105" x14ac:dyDescent="0.25">
      <c r="A229" s="564">
        <v>126</v>
      </c>
      <c r="B229" s="564"/>
      <c r="C229" s="564"/>
      <c r="D229" s="754" t="s">
        <v>500</v>
      </c>
      <c r="E229" s="754"/>
      <c r="F229" s="450" t="s">
        <v>452</v>
      </c>
      <c r="G229" s="12" t="s">
        <v>436</v>
      </c>
      <c r="H229" s="12" t="s">
        <v>437</v>
      </c>
      <c r="I229" s="12" t="s">
        <v>438</v>
      </c>
      <c r="J229" s="62">
        <v>100</v>
      </c>
      <c r="K229" s="73"/>
      <c r="L229" s="62">
        <v>100</v>
      </c>
      <c r="M229" s="73"/>
      <c r="N229" s="62">
        <v>100</v>
      </c>
      <c r="O229" s="73"/>
      <c r="P229" s="62">
        <v>100</v>
      </c>
      <c r="Q229" s="73"/>
      <c r="R229" s="62">
        <v>100</v>
      </c>
      <c r="S229" s="73"/>
      <c r="T229" s="62">
        <v>100</v>
      </c>
      <c r="U229" s="73"/>
      <c r="V229" s="62">
        <v>100</v>
      </c>
      <c r="W229" s="40"/>
      <c r="X229" s="62">
        <v>100</v>
      </c>
      <c r="Y229" s="73"/>
    </row>
    <row r="230" spans="1:25" ht="120" x14ac:dyDescent="0.25">
      <c r="A230" s="564">
        <v>127</v>
      </c>
      <c r="B230" s="564"/>
      <c r="C230" s="564"/>
      <c r="D230" s="754" t="s">
        <v>501</v>
      </c>
      <c r="E230" s="754"/>
      <c r="F230" s="450" t="s">
        <v>453</v>
      </c>
      <c r="G230" s="12" t="s">
        <v>436</v>
      </c>
      <c r="H230" s="12" t="s">
        <v>437</v>
      </c>
      <c r="I230" s="12" t="s">
        <v>438</v>
      </c>
      <c r="J230" s="62">
        <v>100</v>
      </c>
      <c r="K230" s="40" t="s">
        <v>2960</v>
      </c>
      <c r="L230" s="62">
        <v>100</v>
      </c>
      <c r="M230" s="73"/>
      <c r="N230" s="62">
        <v>100</v>
      </c>
      <c r="O230" s="73"/>
      <c r="P230" s="62">
        <v>100</v>
      </c>
      <c r="Q230" s="73"/>
      <c r="R230" s="62">
        <v>100</v>
      </c>
      <c r="S230" s="73"/>
      <c r="T230" s="62">
        <v>100</v>
      </c>
      <c r="U230" s="73"/>
      <c r="V230" s="62">
        <v>100</v>
      </c>
      <c r="W230" s="40"/>
      <c r="X230" s="62">
        <v>100</v>
      </c>
      <c r="Y230" s="73"/>
    </row>
    <row r="231" spans="1:25" s="26" customFormat="1" ht="140.25" customHeight="1" x14ac:dyDescent="0.25">
      <c r="A231" s="28"/>
      <c r="B231" s="28"/>
      <c r="C231" s="750" t="s">
        <v>614</v>
      </c>
      <c r="D231" s="28"/>
      <c r="E231" s="1023"/>
      <c r="F231" s="762" t="s">
        <v>539</v>
      </c>
      <c r="G231" s="751"/>
      <c r="H231" s="751"/>
      <c r="I231" s="751"/>
      <c r="J231" s="75">
        <f>AVERAGE(J232:J239)</f>
        <v>50</v>
      </c>
      <c r="K231" s="44"/>
      <c r="L231" s="75">
        <f>AVERAGE(L232:L239)</f>
        <v>50</v>
      </c>
      <c r="M231" s="67"/>
      <c r="N231" s="75">
        <f>AVERAGE(N232:N239)</f>
        <v>50</v>
      </c>
      <c r="O231" s="67"/>
      <c r="P231" s="75">
        <f>AVERAGE(P232:P239)</f>
        <v>50</v>
      </c>
      <c r="Q231" s="67"/>
      <c r="R231" s="75">
        <f>AVERAGE(R232:R239)</f>
        <v>50</v>
      </c>
      <c r="S231" s="67"/>
      <c r="T231" s="75">
        <f>AVERAGE(T232:T239)</f>
        <v>50</v>
      </c>
      <c r="U231" s="67"/>
      <c r="V231" s="75">
        <f>AVERAGE(V232:V239)</f>
        <v>50</v>
      </c>
      <c r="W231" s="44"/>
      <c r="X231" s="75">
        <f>AVERAGE(X232:X239)</f>
        <v>50</v>
      </c>
      <c r="Y231" s="67"/>
    </row>
    <row r="232" spans="1:25" ht="180" x14ac:dyDescent="0.25">
      <c r="A232" s="564">
        <v>128</v>
      </c>
      <c r="B232" s="564"/>
      <c r="C232" s="564"/>
      <c r="D232" s="773" t="s">
        <v>503</v>
      </c>
      <c r="E232" s="773"/>
      <c r="F232" s="450" t="s">
        <v>454</v>
      </c>
      <c r="G232" s="12" t="s">
        <v>86</v>
      </c>
      <c r="H232" s="12" t="s">
        <v>455</v>
      </c>
      <c r="I232" s="12" t="s">
        <v>456</v>
      </c>
      <c r="J232" s="46">
        <v>50</v>
      </c>
      <c r="K232" s="40" t="s">
        <v>2961</v>
      </c>
      <c r="L232" s="46">
        <v>50</v>
      </c>
      <c r="M232" s="73"/>
      <c r="N232" s="46">
        <v>50</v>
      </c>
      <c r="O232" s="73"/>
      <c r="P232" s="46">
        <v>50</v>
      </c>
      <c r="Q232" s="73"/>
      <c r="R232" s="46">
        <v>50</v>
      </c>
      <c r="S232" s="73"/>
      <c r="T232" s="46">
        <v>50</v>
      </c>
      <c r="U232" s="73"/>
      <c r="V232" s="46">
        <v>50</v>
      </c>
      <c r="W232" s="40"/>
      <c r="X232" s="46">
        <v>50</v>
      </c>
      <c r="Y232" s="73"/>
    </row>
    <row r="233" spans="1:25" ht="60" x14ac:dyDescent="0.25">
      <c r="A233" s="564">
        <v>129</v>
      </c>
      <c r="B233" s="564"/>
      <c r="C233" s="564"/>
      <c r="D233" s="773" t="s">
        <v>504</v>
      </c>
      <c r="E233" s="773"/>
      <c r="F233" s="450" t="s">
        <v>458</v>
      </c>
      <c r="G233" s="12" t="s">
        <v>36</v>
      </c>
      <c r="H233" s="12" t="s">
        <v>459</v>
      </c>
      <c r="I233" s="12" t="s">
        <v>114</v>
      </c>
      <c r="J233" s="46">
        <v>50</v>
      </c>
      <c r="K233" s="40" t="s">
        <v>2962</v>
      </c>
      <c r="L233" s="46">
        <v>50</v>
      </c>
      <c r="M233" s="73"/>
      <c r="N233" s="46">
        <v>50</v>
      </c>
      <c r="O233" s="73"/>
      <c r="P233" s="46">
        <v>50</v>
      </c>
      <c r="Q233" s="73"/>
      <c r="R233" s="46">
        <v>50</v>
      </c>
      <c r="S233" s="73"/>
      <c r="T233" s="46">
        <v>50</v>
      </c>
      <c r="U233" s="73"/>
      <c r="V233" s="46">
        <v>50</v>
      </c>
      <c r="W233" s="40"/>
      <c r="X233" s="46">
        <v>50</v>
      </c>
      <c r="Y233" s="73"/>
    </row>
    <row r="234" spans="1:25" ht="75" x14ac:dyDescent="0.25">
      <c r="A234" s="564">
        <v>130</v>
      </c>
      <c r="B234" s="564"/>
      <c r="C234" s="564"/>
      <c r="D234" s="773" t="s">
        <v>505</v>
      </c>
      <c r="E234" s="773"/>
      <c r="F234" s="450" t="s">
        <v>460</v>
      </c>
      <c r="G234" s="12" t="s">
        <v>461</v>
      </c>
      <c r="H234" s="12" t="s">
        <v>462</v>
      </c>
      <c r="I234" s="12" t="s">
        <v>102</v>
      </c>
      <c r="J234" s="46">
        <v>50</v>
      </c>
      <c r="K234" s="40" t="s">
        <v>2963</v>
      </c>
      <c r="L234" s="46">
        <v>50</v>
      </c>
      <c r="M234" s="73"/>
      <c r="N234" s="46">
        <v>50</v>
      </c>
      <c r="O234" s="73"/>
      <c r="P234" s="46">
        <v>50</v>
      </c>
      <c r="Q234" s="73"/>
      <c r="R234" s="46">
        <v>50</v>
      </c>
      <c r="S234" s="73"/>
      <c r="T234" s="46">
        <v>50</v>
      </c>
      <c r="U234" s="73"/>
      <c r="V234" s="46">
        <v>50</v>
      </c>
      <c r="W234" s="40"/>
      <c r="X234" s="46">
        <v>50</v>
      </c>
      <c r="Y234" s="73"/>
    </row>
    <row r="235" spans="1:25" ht="90" x14ac:dyDescent="0.25">
      <c r="A235" s="564">
        <v>131</v>
      </c>
      <c r="B235" s="564"/>
      <c r="C235" s="564"/>
      <c r="D235" s="773" t="s">
        <v>506</v>
      </c>
      <c r="E235" s="773"/>
      <c r="F235" s="450" t="s">
        <v>463</v>
      </c>
      <c r="G235" s="12" t="s">
        <v>464</v>
      </c>
      <c r="H235" s="12" t="s">
        <v>36</v>
      </c>
      <c r="I235" s="12" t="s">
        <v>465</v>
      </c>
      <c r="J235" s="46">
        <v>100</v>
      </c>
      <c r="K235" s="73"/>
      <c r="L235" s="46">
        <v>100</v>
      </c>
      <c r="M235" s="73"/>
      <c r="N235" s="46">
        <v>100</v>
      </c>
      <c r="O235" s="73"/>
      <c r="P235" s="46">
        <v>100</v>
      </c>
      <c r="Q235" s="73"/>
      <c r="R235" s="46">
        <v>100</v>
      </c>
      <c r="S235" s="73"/>
      <c r="T235" s="46">
        <v>100</v>
      </c>
      <c r="U235" s="73"/>
      <c r="V235" s="46">
        <v>100</v>
      </c>
      <c r="W235" s="40"/>
      <c r="X235" s="46">
        <v>100</v>
      </c>
      <c r="Y235" s="73"/>
    </row>
    <row r="236" spans="1:25" ht="225" x14ac:dyDescent="0.25">
      <c r="A236" s="564">
        <v>132</v>
      </c>
      <c r="B236" s="564"/>
      <c r="C236" s="564"/>
      <c r="D236" s="773" t="s">
        <v>507</v>
      </c>
      <c r="E236" s="773"/>
      <c r="F236" s="450" t="s">
        <v>466</v>
      </c>
      <c r="G236" s="12" t="s">
        <v>36</v>
      </c>
      <c r="H236" s="12" t="s">
        <v>440</v>
      </c>
      <c r="I236" s="12" t="s">
        <v>348</v>
      </c>
      <c r="J236" s="46">
        <v>50</v>
      </c>
      <c r="K236" s="40" t="s">
        <v>2964</v>
      </c>
      <c r="L236" s="46">
        <v>50</v>
      </c>
      <c r="M236" s="73"/>
      <c r="N236" s="46">
        <v>50</v>
      </c>
      <c r="O236" s="73"/>
      <c r="P236" s="46">
        <v>50</v>
      </c>
      <c r="Q236" s="73"/>
      <c r="R236" s="46">
        <v>50</v>
      </c>
      <c r="S236" s="73"/>
      <c r="T236" s="46">
        <v>50</v>
      </c>
      <c r="U236" s="73"/>
      <c r="V236" s="46">
        <v>50</v>
      </c>
      <c r="W236" s="40"/>
      <c r="X236" s="46">
        <v>50</v>
      </c>
      <c r="Y236" s="40" t="s">
        <v>2965</v>
      </c>
    </row>
    <row r="237" spans="1:25" ht="225" x14ac:dyDescent="0.25">
      <c r="A237" s="564">
        <v>133</v>
      </c>
      <c r="B237" s="564"/>
      <c r="C237" s="564"/>
      <c r="D237" s="773" t="s">
        <v>508</v>
      </c>
      <c r="E237" s="773"/>
      <c r="F237" s="450" t="s">
        <v>467</v>
      </c>
      <c r="G237" s="12" t="s">
        <v>468</v>
      </c>
      <c r="H237" s="12" t="s">
        <v>105</v>
      </c>
      <c r="I237" s="12" t="s">
        <v>469</v>
      </c>
      <c r="J237" s="46">
        <v>0</v>
      </c>
      <c r="K237" s="40" t="s">
        <v>2964</v>
      </c>
      <c r="L237" s="46">
        <v>0</v>
      </c>
      <c r="M237" s="73"/>
      <c r="N237" s="46">
        <v>0</v>
      </c>
      <c r="O237" s="73"/>
      <c r="P237" s="46">
        <v>0</v>
      </c>
      <c r="Q237" s="73"/>
      <c r="R237" s="46">
        <v>0</v>
      </c>
      <c r="S237" s="73"/>
      <c r="T237" s="46">
        <v>0</v>
      </c>
      <c r="U237" s="73"/>
      <c r="V237" s="46">
        <v>0</v>
      </c>
      <c r="W237" s="40"/>
      <c r="X237" s="46">
        <v>0</v>
      </c>
      <c r="Y237" s="40" t="s">
        <v>2966</v>
      </c>
    </row>
    <row r="238" spans="1:25" ht="135" x14ac:dyDescent="0.25">
      <c r="A238" s="564">
        <v>134</v>
      </c>
      <c r="B238" s="564"/>
      <c r="C238" s="564"/>
      <c r="D238" s="773" t="s">
        <v>509</v>
      </c>
      <c r="E238" s="773"/>
      <c r="F238" s="450" t="s">
        <v>470</v>
      </c>
      <c r="G238" s="12" t="s">
        <v>86</v>
      </c>
      <c r="H238" s="12" t="s">
        <v>471</v>
      </c>
      <c r="I238" s="12" t="s">
        <v>472</v>
      </c>
      <c r="J238" s="46">
        <v>0</v>
      </c>
      <c r="K238" s="40" t="s">
        <v>2967</v>
      </c>
      <c r="L238" s="46">
        <v>0</v>
      </c>
      <c r="M238" s="73"/>
      <c r="N238" s="46">
        <v>0</v>
      </c>
      <c r="O238" s="73"/>
      <c r="P238" s="46">
        <v>0</v>
      </c>
      <c r="Q238" s="73"/>
      <c r="R238" s="46">
        <v>0</v>
      </c>
      <c r="S238" s="73"/>
      <c r="T238" s="46">
        <v>0</v>
      </c>
      <c r="U238" s="73"/>
      <c r="V238" s="46">
        <v>0</v>
      </c>
      <c r="W238" s="40"/>
      <c r="X238" s="46">
        <v>0</v>
      </c>
      <c r="Y238" s="73"/>
    </row>
    <row r="239" spans="1:25" ht="285" x14ac:dyDescent="0.25">
      <c r="A239" s="564">
        <v>135</v>
      </c>
      <c r="B239" s="564"/>
      <c r="C239" s="564"/>
      <c r="D239" s="773" t="s">
        <v>510</v>
      </c>
      <c r="E239" s="773"/>
      <c r="F239" s="450" t="s">
        <v>473</v>
      </c>
      <c r="G239" s="12" t="s">
        <v>474</v>
      </c>
      <c r="H239" s="12" t="s">
        <v>475</v>
      </c>
      <c r="I239" s="12" t="s">
        <v>476</v>
      </c>
      <c r="J239" s="46">
        <v>100</v>
      </c>
      <c r="K239" s="46" t="s">
        <v>2968</v>
      </c>
      <c r="L239" s="46">
        <v>100</v>
      </c>
      <c r="M239" s="73"/>
      <c r="N239" s="46">
        <v>100</v>
      </c>
      <c r="O239" s="73"/>
      <c r="P239" s="46">
        <v>100</v>
      </c>
      <c r="Q239" s="73"/>
      <c r="R239" s="46">
        <v>100</v>
      </c>
      <c r="S239" s="73"/>
      <c r="T239" s="46">
        <v>100</v>
      </c>
      <c r="U239" s="73"/>
      <c r="V239" s="46">
        <v>100</v>
      </c>
      <c r="W239" s="40"/>
      <c r="X239" s="46">
        <v>100</v>
      </c>
      <c r="Y239" s="73"/>
    </row>
    <row r="240" spans="1:25" s="54" customFormat="1" ht="120.75" x14ac:dyDescent="0.25">
      <c r="A240" s="774"/>
      <c r="B240" s="774"/>
      <c r="C240" s="775" t="s">
        <v>615</v>
      </c>
      <c r="D240" s="774"/>
      <c r="E240" s="1025"/>
      <c r="F240" s="776" t="s">
        <v>540</v>
      </c>
      <c r="G240" s="777"/>
      <c r="H240" s="777"/>
      <c r="I240" s="777"/>
      <c r="J240" s="77">
        <f>AVERAGE(J241:J249)</f>
        <v>55.555555555555557</v>
      </c>
      <c r="K240" s="74"/>
      <c r="L240" s="77">
        <f>AVERAGE(L241:L249)</f>
        <v>55.555555555555557</v>
      </c>
      <c r="M240" s="78"/>
      <c r="N240" s="77">
        <f>AVERAGE(N241:N249)</f>
        <v>55.555555555555557</v>
      </c>
      <c r="O240" s="78"/>
      <c r="P240" s="77">
        <f>AVERAGE(P241:P249)</f>
        <v>55.555555555555557</v>
      </c>
      <c r="Q240" s="78"/>
      <c r="R240" s="77">
        <f>AVERAGE(R241:R249)</f>
        <v>55.555555555555557</v>
      </c>
      <c r="S240" s="78"/>
      <c r="T240" s="77">
        <f>AVERAGE(T241:T249)</f>
        <v>55.555555555555557</v>
      </c>
      <c r="U240" s="78"/>
      <c r="V240" s="77">
        <f>AVERAGE(V241:V249)</f>
        <v>55.555555555555557</v>
      </c>
      <c r="W240" s="79"/>
      <c r="X240" s="77">
        <f>AVERAGE(X241:X249)</f>
        <v>55.555555555555557</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40" t="s">
        <v>2969</v>
      </c>
      <c r="L241" s="46">
        <v>100</v>
      </c>
      <c r="M241" s="73"/>
      <c r="N241" s="46">
        <v>100</v>
      </c>
      <c r="O241" s="73"/>
      <c r="P241" s="46">
        <v>100</v>
      </c>
      <c r="Q241" s="73"/>
      <c r="R241" s="46">
        <v>100</v>
      </c>
      <c r="S241" s="73"/>
      <c r="T241" s="46">
        <v>100</v>
      </c>
      <c r="U241" s="73"/>
      <c r="V241" s="46">
        <v>100</v>
      </c>
      <c r="W241" s="40"/>
      <c r="X241" s="46">
        <v>100</v>
      </c>
      <c r="Y241" s="73"/>
    </row>
    <row r="242" spans="1:25" s="55" customFormat="1" ht="300" x14ac:dyDescent="0.25">
      <c r="A242" s="564">
        <v>137</v>
      </c>
      <c r="B242" s="778"/>
      <c r="C242" s="778"/>
      <c r="D242" s="779" t="s">
        <v>519</v>
      </c>
      <c r="E242" s="779"/>
      <c r="F242" s="426" t="s">
        <v>477</v>
      </c>
      <c r="G242" s="780" t="s">
        <v>478</v>
      </c>
      <c r="H242" s="780" t="s">
        <v>479</v>
      </c>
      <c r="I242" s="780" t="s">
        <v>114</v>
      </c>
      <c r="J242" s="46">
        <v>100</v>
      </c>
      <c r="K242" s="40" t="s">
        <v>2970</v>
      </c>
      <c r="L242" s="46">
        <v>100</v>
      </c>
      <c r="M242" s="73"/>
      <c r="N242" s="46">
        <v>100</v>
      </c>
      <c r="O242" s="73"/>
      <c r="P242" s="46">
        <v>100</v>
      </c>
      <c r="Q242" s="73"/>
      <c r="R242" s="46">
        <v>100</v>
      </c>
      <c r="S242" s="73"/>
      <c r="T242" s="46">
        <v>100</v>
      </c>
      <c r="U242" s="73"/>
      <c r="V242" s="46">
        <v>100</v>
      </c>
      <c r="W242" s="41"/>
      <c r="X242" s="46">
        <v>100</v>
      </c>
      <c r="Y242" s="40" t="s">
        <v>2971</v>
      </c>
    </row>
    <row r="243" spans="1:25" ht="75" x14ac:dyDescent="0.25">
      <c r="A243" s="778">
        <v>138</v>
      </c>
      <c r="B243" s="564"/>
      <c r="C243" s="564"/>
      <c r="D243" s="773" t="s">
        <v>518</v>
      </c>
      <c r="E243" s="773"/>
      <c r="F243" s="450" t="s">
        <v>480</v>
      </c>
      <c r="G243" s="12" t="s">
        <v>478</v>
      </c>
      <c r="H243" s="12" t="s">
        <v>456</v>
      </c>
      <c r="I243" s="12" t="s">
        <v>102</v>
      </c>
      <c r="J243" s="46">
        <v>100</v>
      </c>
      <c r="K243" s="40" t="s">
        <v>2972</v>
      </c>
      <c r="L243" s="46">
        <v>100</v>
      </c>
      <c r="M243" s="73"/>
      <c r="N243" s="46">
        <v>100</v>
      </c>
      <c r="O243" s="73"/>
      <c r="P243" s="46">
        <v>100</v>
      </c>
      <c r="Q243" s="73"/>
      <c r="R243" s="46">
        <v>100</v>
      </c>
      <c r="S243" s="73"/>
      <c r="T243" s="46">
        <v>100</v>
      </c>
      <c r="U243" s="73"/>
      <c r="V243" s="46">
        <v>100</v>
      </c>
      <c r="W243" s="40"/>
      <c r="X243" s="46">
        <v>100</v>
      </c>
      <c r="Y243" s="40"/>
    </row>
    <row r="244" spans="1:25" ht="90" x14ac:dyDescent="0.25">
      <c r="A244" s="564">
        <v>139</v>
      </c>
      <c r="B244" s="564"/>
      <c r="C244" s="564"/>
      <c r="D244" s="773" t="s">
        <v>517</v>
      </c>
      <c r="E244" s="773"/>
      <c r="F244" s="450" t="s">
        <v>481</v>
      </c>
      <c r="G244" s="12" t="s">
        <v>36</v>
      </c>
      <c r="H244" s="12" t="s">
        <v>482</v>
      </c>
      <c r="I244" s="12" t="s">
        <v>483</v>
      </c>
      <c r="J244" s="46">
        <v>50</v>
      </c>
      <c r="K244" s="40" t="s">
        <v>2971</v>
      </c>
      <c r="L244" s="46">
        <v>50</v>
      </c>
      <c r="M244" s="50"/>
      <c r="N244" s="46">
        <v>50</v>
      </c>
      <c r="O244" s="50"/>
      <c r="P244" s="46">
        <v>50</v>
      </c>
      <c r="Q244" s="50"/>
      <c r="R244" s="46">
        <v>50</v>
      </c>
      <c r="S244" s="50"/>
      <c r="T244" s="46">
        <v>50</v>
      </c>
      <c r="U244" s="50"/>
      <c r="V244" s="46">
        <v>50</v>
      </c>
      <c r="W244" s="40"/>
      <c r="X244" s="46">
        <v>50</v>
      </c>
      <c r="Y244" s="50"/>
    </row>
    <row r="245" spans="1:25" ht="75" x14ac:dyDescent="0.25">
      <c r="A245" s="564">
        <v>140</v>
      </c>
      <c r="B245" s="564"/>
      <c r="C245" s="564"/>
      <c r="D245" s="773" t="s">
        <v>516</v>
      </c>
      <c r="E245" s="773"/>
      <c r="F245" s="450" t="s">
        <v>484</v>
      </c>
      <c r="G245" s="12" t="s">
        <v>36</v>
      </c>
      <c r="H245" s="12" t="s">
        <v>485</v>
      </c>
      <c r="I245" s="12" t="s">
        <v>114</v>
      </c>
      <c r="J245" s="46">
        <v>100</v>
      </c>
      <c r="K245" s="40" t="s">
        <v>2973</v>
      </c>
      <c r="L245" s="46">
        <v>100</v>
      </c>
      <c r="M245" s="50"/>
      <c r="N245" s="46">
        <v>100</v>
      </c>
      <c r="O245" s="50"/>
      <c r="P245" s="46">
        <v>100</v>
      </c>
      <c r="Q245" s="50"/>
      <c r="R245" s="46">
        <v>100</v>
      </c>
      <c r="S245" s="50"/>
      <c r="T245" s="46">
        <v>100</v>
      </c>
      <c r="U245" s="50"/>
      <c r="V245" s="46">
        <v>100</v>
      </c>
      <c r="W245" s="40"/>
      <c r="X245" s="46">
        <v>100</v>
      </c>
      <c r="Y245" s="50"/>
    </row>
    <row r="246" spans="1:25" ht="105" x14ac:dyDescent="0.25">
      <c r="A246" s="564">
        <v>141</v>
      </c>
      <c r="B246" s="564"/>
      <c r="C246" s="564"/>
      <c r="D246" s="773" t="s">
        <v>515</v>
      </c>
      <c r="E246" s="773"/>
      <c r="F246" s="450" t="s">
        <v>486</v>
      </c>
      <c r="G246" s="12" t="s">
        <v>86</v>
      </c>
      <c r="H246" s="12" t="s">
        <v>487</v>
      </c>
      <c r="I246" s="12" t="s">
        <v>114</v>
      </c>
      <c r="J246" s="46">
        <v>0</v>
      </c>
      <c r="K246" s="40" t="s">
        <v>2974</v>
      </c>
      <c r="L246" s="46">
        <v>0</v>
      </c>
      <c r="M246" s="50"/>
      <c r="N246" s="46">
        <v>0</v>
      </c>
      <c r="O246" s="50"/>
      <c r="P246" s="46">
        <v>0</v>
      </c>
      <c r="Q246" s="50"/>
      <c r="R246" s="46">
        <v>0</v>
      </c>
      <c r="S246" s="50"/>
      <c r="T246" s="46">
        <v>0</v>
      </c>
      <c r="U246" s="50"/>
      <c r="V246" s="46">
        <v>0</v>
      </c>
      <c r="W246" s="40"/>
      <c r="X246" s="46">
        <v>0</v>
      </c>
      <c r="Y246" s="40" t="s">
        <v>2975</v>
      </c>
    </row>
    <row r="247" spans="1:25" ht="409.5" x14ac:dyDescent="0.25">
      <c r="A247" s="564">
        <v>142</v>
      </c>
      <c r="B247" s="564"/>
      <c r="C247" s="564"/>
      <c r="D247" s="773" t="s">
        <v>514</v>
      </c>
      <c r="E247" s="773"/>
      <c r="F247" s="450" t="s">
        <v>5072</v>
      </c>
      <c r="G247" s="12" t="s">
        <v>488</v>
      </c>
      <c r="H247" s="12" t="s">
        <v>456</v>
      </c>
      <c r="I247" s="12" t="s">
        <v>102</v>
      </c>
      <c r="J247" s="46">
        <v>0</v>
      </c>
      <c r="K247" s="584" t="s">
        <v>5088</v>
      </c>
      <c r="L247" s="46">
        <v>0</v>
      </c>
      <c r="M247" s="50"/>
      <c r="N247" s="46">
        <v>0</v>
      </c>
      <c r="O247" s="50"/>
      <c r="P247" s="46">
        <v>0</v>
      </c>
      <c r="Q247" s="50"/>
      <c r="R247" s="46">
        <v>0</v>
      </c>
      <c r="S247" s="50"/>
      <c r="T247" s="46">
        <v>0</v>
      </c>
      <c r="U247" s="50" t="s">
        <v>5090</v>
      </c>
      <c r="V247" s="46">
        <v>0</v>
      </c>
      <c r="W247" s="40"/>
      <c r="X247" s="46">
        <v>0</v>
      </c>
      <c r="Y247" s="584" t="s">
        <v>5089</v>
      </c>
    </row>
    <row r="248" spans="1:25" ht="120" x14ac:dyDescent="0.25">
      <c r="A248" s="564">
        <v>143</v>
      </c>
      <c r="B248" s="564"/>
      <c r="C248" s="564"/>
      <c r="D248" s="773" t="s">
        <v>513</v>
      </c>
      <c r="E248" s="773"/>
      <c r="F248" s="450" t="s">
        <v>489</v>
      </c>
      <c r="G248" s="12" t="s">
        <v>488</v>
      </c>
      <c r="H248" s="12" t="s">
        <v>456</v>
      </c>
      <c r="I248" s="12" t="s">
        <v>102</v>
      </c>
      <c r="J248" s="46">
        <v>0</v>
      </c>
      <c r="K248" s="73"/>
      <c r="L248" s="46">
        <v>0</v>
      </c>
      <c r="M248" s="46"/>
      <c r="N248" s="46">
        <v>0</v>
      </c>
      <c r="O248" s="46"/>
      <c r="P248" s="46">
        <v>0</v>
      </c>
      <c r="Q248" s="46"/>
      <c r="R248" s="46">
        <v>0</v>
      </c>
      <c r="S248" s="46"/>
      <c r="T248" s="46">
        <v>0</v>
      </c>
      <c r="U248" s="46"/>
      <c r="V248" s="46">
        <v>0</v>
      </c>
      <c r="W248" s="40"/>
      <c r="X248" s="46">
        <v>0</v>
      </c>
      <c r="Y248" s="46"/>
    </row>
    <row r="249" spans="1:25" ht="180" x14ac:dyDescent="0.25">
      <c r="A249" s="564">
        <v>144</v>
      </c>
      <c r="B249" s="564"/>
      <c r="C249" s="564"/>
      <c r="D249" s="773" t="s">
        <v>512</v>
      </c>
      <c r="E249" s="773"/>
      <c r="F249" s="450" t="s">
        <v>490</v>
      </c>
      <c r="G249" s="12" t="s">
        <v>488</v>
      </c>
      <c r="H249" s="12" t="s">
        <v>6</v>
      </c>
      <c r="I249" s="12" t="s">
        <v>491</v>
      </c>
      <c r="J249" s="46">
        <v>50</v>
      </c>
      <c r="K249" s="40" t="s">
        <v>2976</v>
      </c>
      <c r="L249" s="46">
        <v>50</v>
      </c>
      <c r="M249" s="73"/>
      <c r="N249" s="46">
        <v>50</v>
      </c>
      <c r="O249" s="73"/>
      <c r="P249" s="46">
        <v>50</v>
      </c>
      <c r="Q249" s="73"/>
      <c r="R249" s="46">
        <v>50</v>
      </c>
      <c r="S249" s="73"/>
      <c r="T249" s="46">
        <v>50</v>
      </c>
      <c r="U249" s="73"/>
      <c r="V249" s="46">
        <v>50</v>
      </c>
      <c r="W249" s="40"/>
      <c r="X249" s="46">
        <v>50</v>
      </c>
      <c r="Y249" s="73"/>
    </row>
    <row r="250" spans="1:25" s="504" customFormat="1" ht="30" x14ac:dyDescent="0.25">
      <c r="A250" s="28"/>
      <c r="B250" s="750" t="s">
        <v>5843</v>
      </c>
      <c r="C250" s="28"/>
      <c r="D250" s="28"/>
      <c r="E250" s="28"/>
      <c r="F250" s="28" t="s">
        <v>5844</v>
      </c>
      <c r="G250" s="28"/>
      <c r="H250" s="28"/>
      <c r="I250" s="28"/>
      <c r="J250" s="64">
        <f>AVERAGE(J251,J267,J283,J294)</f>
        <v>58.194444444444443</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52.777777777777779</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6397</v>
      </c>
      <c r="L253" s="41"/>
      <c r="M253" s="41"/>
      <c r="N253" s="41"/>
      <c r="O253" s="41"/>
      <c r="P253" s="41"/>
      <c r="Q253" s="41"/>
      <c r="R253" s="41"/>
      <c r="S253" s="41"/>
      <c r="T253" s="41"/>
      <c r="U253" s="41"/>
      <c r="V253" s="41"/>
      <c r="W253" s="41"/>
      <c r="X253" s="41"/>
      <c r="Y253" s="41"/>
    </row>
    <row r="254" spans="1:25" s="496" customFormat="1" ht="150" x14ac:dyDescent="0.25">
      <c r="A254" s="564" t="s">
        <v>5848</v>
      </c>
      <c r="B254" s="564"/>
      <c r="C254" s="564"/>
      <c r="D254" s="564"/>
      <c r="E254" s="754" t="s">
        <v>7045</v>
      </c>
      <c r="F254" s="781" t="s">
        <v>7167</v>
      </c>
      <c r="G254" s="12" t="s">
        <v>5854</v>
      </c>
      <c r="H254" s="12" t="s">
        <v>5853</v>
      </c>
      <c r="I254" s="12" t="s">
        <v>7168</v>
      </c>
      <c r="J254" s="42">
        <v>100</v>
      </c>
      <c r="K254" s="41" t="s">
        <v>6398</v>
      </c>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50</v>
      </c>
      <c r="K255" s="167" t="s">
        <v>6403</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100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6399</v>
      </c>
      <c r="L257" s="41"/>
      <c r="M257" s="41"/>
      <c r="N257" s="41"/>
      <c r="O257" s="41"/>
      <c r="P257" s="41"/>
      <c r="Q257" s="41"/>
      <c r="R257" s="41"/>
      <c r="S257" s="41"/>
      <c r="T257" s="41"/>
      <c r="U257" s="41"/>
      <c r="V257" s="41"/>
      <c r="W257" s="41"/>
      <c r="X257" s="41"/>
      <c r="Y257" s="41"/>
    </row>
    <row r="258" spans="1:25" s="496" customFormat="1" ht="409.5" x14ac:dyDescent="0.25">
      <c r="A258" s="564" t="s">
        <v>5856</v>
      </c>
      <c r="B258" s="564"/>
      <c r="C258" s="564"/>
      <c r="D258" s="564"/>
      <c r="E258" s="754" t="s">
        <v>7052</v>
      </c>
      <c r="F258" s="781" t="s">
        <v>7169</v>
      </c>
      <c r="G258" s="12" t="s">
        <v>5854</v>
      </c>
      <c r="H258" s="12" t="s">
        <v>5853</v>
      </c>
      <c r="I258" s="12" t="s">
        <v>7168</v>
      </c>
      <c r="J258" s="42">
        <v>100</v>
      </c>
      <c r="K258" s="41" t="s">
        <v>6400</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c r="K259" s="167" t="s">
        <v>6403</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50</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6401</v>
      </c>
      <c r="L261" s="41"/>
      <c r="M261" s="41"/>
      <c r="N261" s="41"/>
      <c r="O261" s="41"/>
      <c r="P261" s="41"/>
      <c r="Q261" s="41"/>
      <c r="R261" s="41"/>
      <c r="S261" s="41"/>
      <c r="T261" s="41"/>
      <c r="U261" s="41"/>
      <c r="V261" s="41"/>
      <c r="W261" s="41"/>
      <c r="X261" s="41"/>
      <c r="Y261" s="41"/>
    </row>
    <row r="262" spans="1:25" s="496" customFormat="1" ht="255" x14ac:dyDescent="0.25">
      <c r="A262" s="564" t="s">
        <v>5858</v>
      </c>
      <c r="B262" s="564"/>
      <c r="C262" s="564"/>
      <c r="D262" s="564"/>
      <c r="E262" s="754" t="s">
        <v>7057</v>
      </c>
      <c r="F262" s="781" t="s">
        <v>7170</v>
      </c>
      <c r="G262" s="12" t="s">
        <v>5854</v>
      </c>
      <c r="H262" s="12" t="s">
        <v>5853</v>
      </c>
      <c r="I262" s="12" t="s">
        <v>7168</v>
      </c>
      <c r="J262" s="42">
        <v>50</v>
      </c>
      <c r="K262" s="41" t="s">
        <v>6402</v>
      </c>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50</v>
      </c>
      <c r="K263" s="167" t="s">
        <v>6403</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50</v>
      </c>
      <c r="K264" s="859" t="s">
        <v>7135</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50</v>
      </c>
      <c r="K265" s="859" t="s">
        <v>7135</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859" t="s">
        <v>7136</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55</v>
      </c>
      <c r="K267" s="44"/>
      <c r="L267" s="64"/>
      <c r="M267" s="44"/>
      <c r="N267" s="64"/>
      <c r="O267" s="44"/>
      <c r="P267" s="64"/>
      <c r="Q267" s="44"/>
      <c r="R267" s="64"/>
      <c r="S267" s="44"/>
      <c r="T267" s="64"/>
      <c r="U267" s="44"/>
      <c r="V267" s="64"/>
      <c r="W267" s="44"/>
      <c r="X267" s="64"/>
      <c r="Y267" s="44"/>
    </row>
    <row r="268" spans="1:25" s="496" customFormat="1" ht="168.75" x14ac:dyDescent="0.25">
      <c r="A268" s="564">
        <v>151</v>
      </c>
      <c r="B268" s="564"/>
      <c r="C268" s="564"/>
      <c r="D268" s="754" t="s">
        <v>5864</v>
      </c>
      <c r="E268" s="754"/>
      <c r="F268" s="12" t="s">
        <v>5863</v>
      </c>
      <c r="G268" s="12" t="s">
        <v>5865</v>
      </c>
      <c r="H268" s="12" t="s">
        <v>5866</v>
      </c>
      <c r="I268" s="12" t="s">
        <v>38</v>
      </c>
      <c r="J268" s="40">
        <v>0</v>
      </c>
      <c r="K268" s="167" t="s">
        <v>6404</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100</v>
      </c>
      <c r="K269" s="43"/>
      <c r="L269" s="176"/>
      <c r="M269" s="43"/>
      <c r="N269" s="176"/>
      <c r="O269" s="43"/>
      <c r="P269" s="176"/>
      <c r="Q269" s="43"/>
      <c r="R269" s="176"/>
      <c r="S269" s="43"/>
      <c r="T269" s="176"/>
      <c r="U269" s="43"/>
      <c r="V269" s="176"/>
      <c r="W269" s="43"/>
      <c r="X269" s="176"/>
      <c r="Y269" s="43"/>
    </row>
    <row r="270" spans="1:25" s="496" customFormat="1" ht="409.5" x14ac:dyDescent="0.25">
      <c r="A270" s="564" t="s">
        <v>5867</v>
      </c>
      <c r="B270" s="564"/>
      <c r="C270" s="564"/>
      <c r="D270" s="564"/>
      <c r="E270" s="754" t="s">
        <v>7062</v>
      </c>
      <c r="F270" s="12" t="s">
        <v>5869</v>
      </c>
      <c r="G270" s="12" t="s">
        <v>5871</v>
      </c>
      <c r="H270" s="12" t="s">
        <v>456</v>
      </c>
      <c r="I270" s="12" t="s">
        <v>491</v>
      </c>
      <c r="J270" s="40">
        <v>100</v>
      </c>
      <c r="K270" s="167" t="s">
        <v>6405</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100</v>
      </c>
      <c r="K271" s="167" t="s">
        <v>6406</v>
      </c>
      <c r="L271" s="40"/>
      <c r="M271" s="40"/>
      <c r="N271" s="40"/>
      <c r="O271" s="40"/>
      <c r="P271" s="40"/>
      <c r="Q271" s="40"/>
      <c r="R271" s="40"/>
      <c r="S271" s="40"/>
      <c r="T271" s="40"/>
      <c r="U271" s="40"/>
      <c r="V271" s="40"/>
      <c r="W271" s="40"/>
      <c r="X271" s="40"/>
      <c r="Y271" s="40"/>
    </row>
    <row r="272" spans="1:25" s="496" customFormat="1" ht="146.25" x14ac:dyDescent="0.25">
      <c r="A272" s="564" t="s">
        <v>7082</v>
      </c>
      <c r="B272" s="564"/>
      <c r="C272" s="564"/>
      <c r="D272" s="564"/>
      <c r="E272" s="754" t="s">
        <v>7064</v>
      </c>
      <c r="F272" s="12" t="s">
        <v>7084</v>
      </c>
      <c r="G272" s="12" t="s">
        <v>5875</v>
      </c>
      <c r="H272" s="12" t="s">
        <v>471</v>
      </c>
      <c r="I272" s="12" t="s">
        <v>456</v>
      </c>
      <c r="J272" s="40">
        <v>100</v>
      </c>
      <c r="K272" s="167" t="s">
        <v>6407</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100</v>
      </c>
      <c r="K273" s="43"/>
      <c r="L273" s="176"/>
      <c r="M273" s="43"/>
      <c r="N273" s="176"/>
      <c r="O273" s="43"/>
      <c r="P273" s="176"/>
      <c r="Q273" s="43"/>
      <c r="R273" s="176"/>
      <c r="S273" s="43"/>
      <c r="T273" s="176"/>
      <c r="U273" s="43"/>
      <c r="V273" s="176"/>
      <c r="W273" s="43"/>
      <c r="X273" s="176"/>
      <c r="Y273" s="43"/>
    </row>
    <row r="274" spans="1:25" s="496" customFormat="1" ht="409.5" x14ac:dyDescent="0.25">
      <c r="A274" s="564" t="s">
        <v>5876</v>
      </c>
      <c r="B274" s="564"/>
      <c r="C274" s="564"/>
      <c r="D274" s="564"/>
      <c r="E274" s="754" t="s">
        <v>7062</v>
      </c>
      <c r="F274" s="12" t="s">
        <v>5869</v>
      </c>
      <c r="G274" s="12" t="s">
        <v>5871</v>
      </c>
      <c r="H274" s="12" t="s">
        <v>456</v>
      </c>
      <c r="I274" s="12" t="s">
        <v>491</v>
      </c>
      <c r="J274" s="40">
        <v>100</v>
      </c>
      <c r="K274" s="167" t="s">
        <v>6408</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t="s">
        <v>6409</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90" x14ac:dyDescent="0.25">
      <c r="A278" s="564" t="s">
        <v>5880</v>
      </c>
      <c r="B278" s="564"/>
      <c r="C278" s="564"/>
      <c r="D278" s="564"/>
      <c r="E278" s="754" t="s">
        <v>7066</v>
      </c>
      <c r="F278" s="12" t="s">
        <v>5879</v>
      </c>
      <c r="G278" s="12" t="s">
        <v>5883</v>
      </c>
      <c r="H278" s="12" t="s">
        <v>5884</v>
      </c>
      <c r="I278" s="12" t="s">
        <v>5885</v>
      </c>
      <c r="J278" s="40">
        <v>0</v>
      </c>
      <c r="K278" s="167" t="s">
        <v>6410</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t="s">
        <v>6411</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58.333333333333336</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382.5" x14ac:dyDescent="0.25">
      <c r="A285" s="564" t="s">
        <v>7088</v>
      </c>
      <c r="B285" s="564"/>
      <c r="C285" s="564"/>
      <c r="D285" s="564"/>
      <c r="E285" s="754" t="s">
        <v>7070</v>
      </c>
      <c r="F285" s="12" t="s">
        <v>5895</v>
      </c>
      <c r="G285" s="12" t="s">
        <v>5898</v>
      </c>
      <c r="H285" s="12" t="s">
        <v>5899</v>
      </c>
      <c r="I285" s="12" t="s">
        <v>5900</v>
      </c>
      <c r="J285" s="40">
        <v>100</v>
      </c>
      <c r="K285" s="167" t="s">
        <v>6412</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100</v>
      </c>
      <c r="K286" s="167" t="s">
        <v>6413</v>
      </c>
      <c r="L286" s="40"/>
      <c r="M286" s="40"/>
      <c r="N286" s="40"/>
      <c r="O286" s="40"/>
      <c r="P286" s="40"/>
      <c r="Q286" s="40"/>
      <c r="R286" s="40"/>
      <c r="S286" s="40"/>
      <c r="T286" s="40"/>
      <c r="U286" s="40"/>
      <c r="V286" s="40"/>
      <c r="W286" s="40"/>
      <c r="X286" s="40"/>
      <c r="Y286" s="40"/>
    </row>
    <row r="287" spans="1:25" s="496" customFormat="1" ht="210" x14ac:dyDescent="0.25">
      <c r="A287" s="564">
        <v>157</v>
      </c>
      <c r="B287" s="564"/>
      <c r="C287" s="564"/>
      <c r="D287" s="754" t="s">
        <v>5905</v>
      </c>
      <c r="E287" s="754"/>
      <c r="F287" s="12" t="s">
        <v>5906</v>
      </c>
      <c r="G287" s="12" t="s">
        <v>5865</v>
      </c>
      <c r="H287" s="12" t="s">
        <v>456</v>
      </c>
      <c r="I287" s="12" t="s">
        <v>38</v>
      </c>
      <c r="J287" s="40">
        <v>50</v>
      </c>
      <c r="K287" s="167" t="s">
        <v>6414</v>
      </c>
      <c r="L287" s="40"/>
      <c r="M287" s="40"/>
      <c r="N287" s="40"/>
      <c r="O287" s="40"/>
      <c r="P287" s="40"/>
      <c r="Q287" s="40"/>
      <c r="R287" s="40"/>
      <c r="S287" s="40"/>
      <c r="T287" s="40"/>
      <c r="U287" s="40"/>
      <c r="V287" s="40"/>
      <c r="W287" s="40"/>
      <c r="X287" s="40"/>
      <c r="Y287" s="40"/>
    </row>
    <row r="288" spans="1:25" s="496" customFormat="1" ht="236.25" x14ac:dyDescent="0.25">
      <c r="A288" s="564">
        <v>158</v>
      </c>
      <c r="B288" s="564"/>
      <c r="C288" s="564"/>
      <c r="D288" s="754" t="s">
        <v>5908</v>
      </c>
      <c r="E288" s="754"/>
      <c r="F288" s="12" t="s">
        <v>5907</v>
      </c>
      <c r="G288" s="12" t="s">
        <v>5910</v>
      </c>
      <c r="H288" s="12" t="s">
        <v>5909</v>
      </c>
      <c r="I288" s="12" t="s">
        <v>38</v>
      </c>
      <c r="J288" s="40">
        <v>50</v>
      </c>
      <c r="K288" s="167" t="s">
        <v>6415</v>
      </c>
      <c r="L288" s="40"/>
      <c r="M288" s="40"/>
      <c r="N288" s="40"/>
      <c r="O288" s="40"/>
      <c r="P288" s="40"/>
      <c r="Q288" s="40"/>
      <c r="R288" s="40"/>
      <c r="S288" s="40"/>
      <c r="T288" s="40"/>
      <c r="U288" s="40"/>
      <c r="V288" s="40"/>
      <c r="W288" s="40"/>
      <c r="X288" s="40"/>
      <c r="Y288" s="40"/>
    </row>
    <row r="289" spans="1:25" s="496" customFormat="1" ht="348.75" x14ac:dyDescent="0.25">
      <c r="A289" s="564">
        <v>159</v>
      </c>
      <c r="B289" s="564"/>
      <c r="C289" s="564"/>
      <c r="D289" s="754" t="s">
        <v>5911</v>
      </c>
      <c r="E289" s="754"/>
      <c r="F289" s="12" t="s">
        <v>5912</v>
      </c>
      <c r="G289" s="12" t="s">
        <v>5913</v>
      </c>
      <c r="H289" s="12" t="s">
        <v>5914</v>
      </c>
      <c r="I289" s="12" t="s">
        <v>491</v>
      </c>
      <c r="J289" s="40">
        <v>100</v>
      </c>
      <c r="K289" s="167" t="s">
        <v>6416</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6417</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c r="L292" s="40"/>
      <c r="M292" s="40"/>
      <c r="N292" s="40"/>
      <c r="O292" s="40"/>
      <c r="P292" s="40"/>
      <c r="Q292" s="40"/>
      <c r="R292" s="40"/>
      <c r="S292" s="40"/>
      <c r="T292" s="40"/>
      <c r="U292" s="40"/>
      <c r="V292" s="40"/>
      <c r="W292" s="40"/>
      <c r="X292" s="40"/>
      <c r="Y292" s="40"/>
    </row>
    <row r="293" spans="1:25" s="496" customFormat="1" ht="225" x14ac:dyDescent="0.25">
      <c r="A293" s="564" t="s">
        <v>7091</v>
      </c>
      <c r="B293" s="564"/>
      <c r="C293" s="564"/>
      <c r="D293" s="564"/>
      <c r="E293" s="754" t="s">
        <v>7073</v>
      </c>
      <c r="F293" s="12" t="s">
        <v>5922</v>
      </c>
      <c r="G293" s="12" t="s">
        <v>184</v>
      </c>
      <c r="H293" s="12" t="s">
        <v>5914</v>
      </c>
      <c r="I293" s="12" t="s">
        <v>491</v>
      </c>
      <c r="J293" s="40">
        <v>50</v>
      </c>
      <c r="K293" s="167" t="s">
        <v>6418</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66.666666666666671</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50</v>
      </c>
      <c r="K295" s="167" t="s">
        <v>6419</v>
      </c>
      <c r="L295" s="40"/>
      <c r="M295" s="40"/>
      <c r="N295" s="40"/>
      <c r="O295" s="40"/>
      <c r="P295" s="40"/>
      <c r="Q295" s="40"/>
      <c r="R295" s="40"/>
      <c r="S295" s="40"/>
      <c r="T295" s="40"/>
      <c r="U295" s="40"/>
      <c r="V295" s="40"/>
      <c r="W295" s="40"/>
      <c r="X295" s="40"/>
      <c r="Y295" s="40"/>
    </row>
    <row r="296" spans="1:25" s="496" customFormat="1" ht="270" x14ac:dyDescent="0.25">
      <c r="A296" s="564">
        <v>163</v>
      </c>
      <c r="B296" s="564"/>
      <c r="C296" s="564"/>
      <c r="D296" s="754" t="s">
        <v>5928</v>
      </c>
      <c r="E296" s="754"/>
      <c r="F296" s="12" t="s">
        <v>5929</v>
      </c>
      <c r="G296" s="12" t="s">
        <v>5930</v>
      </c>
      <c r="H296" s="12" t="s">
        <v>5914</v>
      </c>
      <c r="I296" s="12" t="s">
        <v>5931</v>
      </c>
      <c r="J296" s="40">
        <v>50</v>
      </c>
      <c r="K296" s="167" t="s">
        <v>6420</v>
      </c>
      <c r="L296" s="40"/>
      <c r="M296" s="40"/>
      <c r="N296" s="40"/>
      <c r="O296" s="40"/>
      <c r="P296" s="40"/>
      <c r="Q296" s="40"/>
      <c r="R296" s="40"/>
      <c r="S296" s="40"/>
      <c r="T296" s="40"/>
      <c r="U296" s="40"/>
      <c r="V296" s="40"/>
      <c r="W296" s="40"/>
      <c r="X296" s="40"/>
      <c r="Y296" s="40"/>
    </row>
    <row r="297" spans="1:25" s="496" customFormat="1" ht="382.5" x14ac:dyDescent="0.25">
      <c r="A297" s="564">
        <v>164</v>
      </c>
      <c r="B297" s="564"/>
      <c r="C297" s="564"/>
      <c r="D297" s="754" t="s">
        <v>5933</v>
      </c>
      <c r="E297" s="754"/>
      <c r="F297" s="12" t="s">
        <v>5932</v>
      </c>
      <c r="G297" s="12" t="s">
        <v>5934</v>
      </c>
      <c r="H297" s="12" t="s">
        <v>5935</v>
      </c>
      <c r="I297" s="12" t="s">
        <v>5936</v>
      </c>
      <c r="J297" s="40">
        <v>50</v>
      </c>
      <c r="K297" s="167" t="s">
        <v>6421</v>
      </c>
      <c r="L297" s="40"/>
      <c r="M297" s="40"/>
      <c r="N297" s="40"/>
      <c r="O297" s="40"/>
      <c r="P297" s="40"/>
      <c r="Q297" s="40"/>
      <c r="R297" s="40"/>
      <c r="S297" s="40"/>
      <c r="T297" s="40"/>
      <c r="U297" s="40"/>
      <c r="V297" s="40"/>
      <c r="W297" s="40"/>
      <c r="X297" s="40"/>
      <c r="Y297" s="40"/>
    </row>
    <row r="298" spans="1:25" s="496" customFormat="1" ht="180" x14ac:dyDescent="0.25">
      <c r="A298" s="564">
        <v>165</v>
      </c>
      <c r="B298" s="564"/>
      <c r="C298" s="564"/>
      <c r="D298" s="754" t="s">
        <v>5938</v>
      </c>
      <c r="E298" s="754"/>
      <c r="F298" s="12" t="s">
        <v>5937</v>
      </c>
      <c r="G298" s="12" t="s">
        <v>5939</v>
      </c>
      <c r="H298" s="12" t="s">
        <v>5940</v>
      </c>
      <c r="I298" s="12" t="s">
        <v>5941</v>
      </c>
      <c r="J298" s="40">
        <v>100</v>
      </c>
      <c r="K298" s="167" t="s">
        <v>6422</v>
      </c>
      <c r="L298" s="40"/>
      <c r="M298" s="40"/>
      <c r="N298" s="40"/>
      <c r="O298" s="40"/>
      <c r="P298" s="40"/>
      <c r="Q298" s="40"/>
      <c r="R298" s="40"/>
      <c r="S298" s="40"/>
      <c r="T298" s="40"/>
      <c r="U298" s="40"/>
      <c r="V298" s="40"/>
      <c r="W298" s="40"/>
      <c r="X298" s="40"/>
      <c r="Y298" s="40"/>
    </row>
    <row r="299" spans="1:25" s="496" customFormat="1" ht="135" x14ac:dyDescent="0.25">
      <c r="A299" s="564">
        <v>166</v>
      </c>
      <c r="B299" s="564"/>
      <c r="C299" s="564"/>
      <c r="D299" s="754" t="s">
        <v>5943</v>
      </c>
      <c r="E299" s="754"/>
      <c r="F299" s="12" t="s">
        <v>5942</v>
      </c>
      <c r="G299" s="12" t="s">
        <v>5865</v>
      </c>
      <c r="H299" s="12" t="s">
        <v>5944</v>
      </c>
      <c r="I299" s="12" t="s">
        <v>5945</v>
      </c>
      <c r="J299" s="40">
        <v>100</v>
      </c>
      <c r="K299" s="167" t="s">
        <v>6423</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43"/>
      <c r="L300" s="176"/>
      <c r="M300" s="43"/>
      <c r="N300" s="176"/>
      <c r="O300" s="43"/>
      <c r="P300" s="176"/>
      <c r="Q300" s="43"/>
      <c r="R300" s="176"/>
      <c r="S300" s="43"/>
      <c r="T300" s="176"/>
      <c r="U300" s="43"/>
      <c r="V300" s="176"/>
      <c r="W300" s="43"/>
      <c r="X300" s="176"/>
      <c r="Y300" s="43"/>
    </row>
    <row r="301" spans="1:25" s="496" customFormat="1" ht="315" x14ac:dyDescent="0.25">
      <c r="A301" s="564" t="s">
        <v>5946</v>
      </c>
      <c r="B301" s="564"/>
      <c r="C301" s="564"/>
      <c r="D301" s="564"/>
      <c r="E301" s="754" t="s">
        <v>7074</v>
      </c>
      <c r="F301" s="12" t="s">
        <v>5949</v>
      </c>
      <c r="G301" s="12" t="s">
        <v>5950</v>
      </c>
      <c r="H301" s="12" t="s">
        <v>5951</v>
      </c>
      <c r="I301" s="12" t="s">
        <v>114</v>
      </c>
      <c r="J301" s="40">
        <v>50</v>
      </c>
      <c r="K301" s="167" t="s">
        <v>6424</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50</v>
      </c>
      <c r="K302" s="167" t="s">
        <v>6425</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Y302"/>
  <sheetViews>
    <sheetView topLeftCell="A273" zoomScale="50" zoomScaleNormal="50" workbookViewId="0">
      <selection activeCell="F273" sqref="F1:F1048576"/>
    </sheetView>
  </sheetViews>
  <sheetFormatPr baseColWidth="10" defaultColWidth="9.140625" defaultRowHeight="15" x14ac:dyDescent="0.25"/>
  <cols>
    <col min="1" max="1" width="8.5703125" style="505" customWidth="1"/>
    <col min="2" max="2" width="27.7109375" style="496" customWidth="1"/>
    <col min="3" max="5" width="21.42578125" style="496" customWidth="1"/>
    <col min="6" max="6" width="35.7109375" style="496" customWidth="1"/>
    <col min="7" max="9" width="21.42578125" style="496" customWidth="1"/>
    <col min="10" max="10" width="15.7109375" style="56" customWidth="1"/>
    <col min="11" max="11" width="40.85546875" style="27" customWidth="1"/>
    <col min="12" max="12" width="11.5703125" style="27" customWidth="1"/>
    <col min="13" max="13" width="31.2851562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8.7109375" style="27" bestFit="1"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249" width="9.140625" style="27"/>
    <col min="250" max="250" width="8.5703125" style="27" customWidth="1"/>
    <col min="251" max="251" width="27.7109375" style="27" customWidth="1"/>
    <col min="252" max="253" width="21.42578125" style="27" customWidth="1"/>
    <col min="254" max="254" width="35.7109375" style="27" customWidth="1"/>
    <col min="255" max="257" width="21.42578125" style="27" customWidth="1"/>
    <col min="258" max="258" width="8.5703125" style="27" customWidth="1"/>
    <col min="259" max="259" width="27.7109375" style="27" customWidth="1"/>
    <col min="260" max="260" width="27.5703125" style="27" customWidth="1"/>
    <col min="261" max="261" width="0" style="27" hidden="1" customWidth="1"/>
    <col min="262" max="262" width="32.7109375" style="27" customWidth="1"/>
    <col min="263" max="265" width="0" style="27" hidden="1" customWidth="1"/>
    <col min="266" max="266" width="16.140625" style="27" customWidth="1"/>
    <col min="267" max="267" width="40.85546875" style="27" customWidth="1"/>
    <col min="268" max="268" width="11.5703125" style="27" customWidth="1"/>
    <col min="269" max="269" width="31.28515625" style="27" customWidth="1"/>
    <col min="270" max="270" width="13" style="27" customWidth="1"/>
    <col min="271" max="271" width="21.7109375" style="27" customWidth="1"/>
    <col min="272" max="272" width="13.85546875" style="27" customWidth="1"/>
    <col min="273" max="273" width="21.7109375" style="27" customWidth="1"/>
    <col min="274" max="274" width="15.28515625" style="27" customWidth="1"/>
    <col min="275" max="275" width="21.7109375" style="27" customWidth="1"/>
    <col min="276" max="276" width="18.7109375" style="27" bestFit="1" customWidth="1"/>
    <col min="277" max="277" width="21.7109375" style="27" customWidth="1"/>
    <col min="278" max="278" width="18.85546875" style="27" customWidth="1"/>
    <col min="279" max="279" width="21.7109375" style="27" customWidth="1"/>
    <col min="280" max="280" width="18.85546875" style="27" customWidth="1"/>
    <col min="281" max="281" width="21.7109375" style="27" customWidth="1"/>
    <col min="282" max="505" width="9.140625" style="27"/>
    <col min="506" max="506" width="8.5703125" style="27" customWidth="1"/>
    <col min="507" max="507" width="27.7109375" style="27" customWidth="1"/>
    <col min="508" max="509" width="21.42578125" style="27" customWidth="1"/>
    <col min="510" max="510" width="35.7109375" style="27" customWidth="1"/>
    <col min="511" max="513" width="21.42578125" style="27" customWidth="1"/>
    <col min="514" max="514" width="8.5703125" style="27" customWidth="1"/>
    <col min="515" max="515" width="27.7109375" style="27" customWidth="1"/>
    <col min="516" max="516" width="27.5703125" style="27" customWidth="1"/>
    <col min="517" max="517" width="0" style="27" hidden="1" customWidth="1"/>
    <col min="518" max="518" width="32.7109375" style="27" customWidth="1"/>
    <col min="519" max="521" width="0" style="27" hidden="1" customWidth="1"/>
    <col min="522" max="522" width="16.140625" style="27" customWidth="1"/>
    <col min="523" max="523" width="40.85546875" style="27" customWidth="1"/>
    <col min="524" max="524" width="11.5703125" style="27" customWidth="1"/>
    <col min="525" max="525" width="31.28515625" style="27" customWidth="1"/>
    <col min="526" max="526" width="13" style="27" customWidth="1"/>
    <col min="527" max="527" width="21.7109375" style="27" customWidth="1"/>
    <col min="528" max="528" width="13.85546875" style="27" customWidth="1"/>
    <col min="529" max="529" width="21.7109375" style="27" customWidth="1"/>
    <col min="530" max="530" width="15.28515625" style="27" customWidth="1"/>
    <col min="531" max="531" width="21.7109375" style="27" customWidth="1"/>
    <col min="532" max="532" width="18.7109375" style="27" bestFit="1" customWidth="1"/>
    <col min="533" max="533" width="21.7109375" style="27" customWidth="1"/>
    <col min="534" max="534" width="18.85546875" style="27" customWidth="1"/>
    <col min="535" max="535" width="21.7109375" style="27" customWidth="1"/>
    <col min="536" max="536" width="18.85546875" style="27" customWidth="1"/>
    <col min="537" max="537" width="21.7109375" style="27" customWidth="1"/>
    <col min="538" max="761" width="9.140625" style="27"/>
    <col min="762" max="762" width="8.5703125" style="27" customWidth="1"/>
    <col min="763" max="763" width="27.7109375" style="27" customWidth="1"/>
    <col min="764" max="765" width="21.42578125" style="27" customWidth="1"/>
    <col min="766" max="766" width="35.7109375" style="27" customWidth="1"/>
    <col min="767" max="769" width="21.42578125" style="27" customWidth="1"/>
    <col min="770" max="770" width="8.5703125" style="27" customWidth="1"/>
    <col min="771" max="771" width="27.7109375" style="27" customWidth="1"/>
    <col min="772" max="772" width="27.5703125" style="27" customWidth="1"/>
    <col min="773" max="773" width="0" style="27" hidden="1" customWidth="1"/>
    <col min="774" max="774" width="32.7109375" style="27" customWidth="1"/>
    <col min="775" max="777" width="0" style="27" hidden="1" customWidth="1"/>
    <col min="778" max="778" width="16.140625" style="27" customWidth="1"/>
    <col min="779" max="779" width="40.85546875" style="27" customWidth="1"/>
    <col min="780" max="780" width="11.5703125" style="27" customWidth="1"/>
    <col min="781" max="781" width="31.28515625" style="27" customWidth="1"/>
    <col min="782" max="782" width="13" style="27" customWidth="1"/>
    <col min="783" max="783" width="21.7109375" style="27" customWidth="1"/>
    <col min="784" max="784" width="13.85546875" style="27" customWidth="1"/>
    <col min="785" max="785" width="21.7109375" style="27" customWidth="1"/>
    <col min="786" max="786" width="15.28515625" style="27" customWidth="1"/>
    <col min="787" max="787" width="21.7109375" style="27" customWidth="1"/>
    <col min="788" max="788" width="18.7109375" style="27" bestFit="1" customWidth="1"/>
    <col min="789" max="789" width="21.7109375" style="27" customWidth="1"/>
    <col min="790" max="790" width="18.85546875" style="27" customWidth="1"/>
    <col min="791" max="791" width="21.7109375" style="27" customWidth="1"/>
    <col min="792" max="792" width="18.85546875" style="27" customWidth="1"/>
    <col min="793" max="793" width="21.7109375" style="27" customWidth="1"/>
    <col min="794" max="1017" width="9.140625" style="27"/>
    <col min="1018" max="1018" width="8.5703125" style="27" customWidth="1"/>
    <col min="1019" max="1019" width="27.7109375" style="27" customWidth="1"/>
    <col min="1020" max="1021" width="21.42578125" style="27" customWidth="1"/>
    <col min="1022" max="1022" width="35.7109375" style="27" customWidth="1"/>
    <col min="1023" max="1025" width="21.42578125" style="27" customWidth="1"/>
    <col min="1026" max="1026" width="8.5703125" style="27" customWidth="1"/>
    <col min="1027" max="1027" width="27.7109375" style="27" customWidth="1"/>
    <col min="1028" max="1028" width="27.5703125" style="27" customWidth="1"/>
    <col min="1029" max="1029" width="0" style="27" hidden="1" customWidth="1"/>
    <col min="1030" max="1030" width="32.7109375" style="27" customWidth="1"/>
    <col min="1031" max="1033" width="0" style="27" hidden="1" customWidth="1"/>
    <col min="1034" max="1034" width="16.140625" style="27" customWidth="1"/>
    <col min="1035" max="1035" width="40.85546875" style="27" customWidth="1"/>
    <col min="1036" max="1036" width="11.5703125" style="27" customWidth="1"/>
    <col min="1037" max="1037" width="31.28515625" style="27" customWidth="1"/>
    <col min="1038" max="1038" width="13" style="27" customWidth="1"/>
    <col min="1039" max="1039" width="21.7109375" style="27" customWidth="1"/>
    <col min="1040" max="1040" width="13.85546875" style="27" customWidth="1"/>
    <col min="1041" max="1041" width="21.7109375" style="27" customWidth="1"/>
    <col min="1042" max="1042" width="15.28515625" style="27" customWidth="1"/>
    <col min="1043" max="1043" width="21.7109375" style="27" customWidth="1"/>
    <col min="1044" max="1044" width="18.7109375" style="27" bestFit="1" customWidth="1"/>
    <col min="1045" max="1045" width="21.7109375" style="27" customWidth="1"/>
    <col min="1046" max="1046" width="18.85546875" style="27" customWidth="1"/>
    <col min="1047" max="1047" width="21.7109375" style="27" customWidth="1"/>
    <col min="1048" max="1048" width="18.85546875" style="27" customWidth="1"/>
    <col min="1049" max="1049" width="21.7109375" style="27" customWidth="1"/>
    <col min="1050" max="1273" width="9.140625" style="27"/>
    <col min="1274" max="1274" width="8.5703125" style="27" customWidth="1"/>
    <col min="1275" max="1275" width="27.7109375" style="27" customWidth="1"/>
    <col min="1276" max="1277" width="21.42578125" style="27" customWidth="1"/>
    <col min="1278" max="1278" width="35.7109375" style="27" customWidth="1"/>
    <col min="1279" max="1281" width="21.42578125" style="27" customWidth="1"/>
    <col min="1282" max="1282" width="8.5703125" style="27" customWidth="1"/>
    <col min="1283" max="1283" width="27.7109375" style="27" customWidth="1"/>
    <col min="1284" max="1284" width="27.5703125" style="27" customWidth="1"/>
    <col min="1285" max="1285" width="0" style="27" hidden="1" customWidth="1"/>
    <col min="1286" max="1286" width="32.7109375" style="27" customWidth="1"/>
    <col min="1287" max="1289" width="0" style="27" hidden="1" customWidth="1"/>
    <col min="1290" max="1290" width="16.140625" style="27" customWidth="1"/>
    <col min="1291" max="1291" width="40.85546875" style="27" customWidth="1"/>
    <col min="1292" max="1292" width="11.5703125" style="27" customWidth="1"/>
    <col min="1293" max="1293" width="31.28515625" style="27" customWidth="1"/>
    <col min="1294" max="1294" width="13" style="27" customWidth="1"/>
    <col min="1295" max="1295" width="21.7109375" style="27" customWidth="1"/>
    <col min="1296" max="1296" width="13.85546875" style="27" customWidth="1"/>
    <col min="1297" max="1297" width="21.7109375" style="27" customWidth="1"/>
    <col min="1298" max="1298" width="15.28515625" style="27" customWidth="1"/>
    <col min="1299" max="1299" width="21.7109375" style="27" customWidth="1"/>
    <col min="1300" max="1300" width="18.7109375" style="27" bestFit="1" customWidth="1"/>
    <col min="1301" max="1301" width="21.7109375" style="27" customWidth="1"/>
    <col min="1302" max="1302" width="18.85546875" style="27" customWidth="1"/>
    <col min="1303" max="1303" width="21.7109375" style="27" customWidth="1"/>
    <col min="1304" max="1304" width="18.85546875" style="27" customWidth="1"/>
    <col min="1305" max="1305" width="21.7109375" style="27" customWidth="1"/>
    <col min="1306" max="1529" width="9.140625" style="27"/>
    <col min="1530" max="1530" width="8.5703125" style="27" customWidth="1"/>
    <col min="1531" max="1531" width="27.7109375" style="27" customWidth="1"/>
    <col min="1532" max="1533" width="21.42578125" style="27" customWidth="1"/>
    <col min="1534" max="1534" width="35.7109375" style="27" customWidth="1"/>
    <col min="1535" max="1537" width="21.42578125" style="27" customWidth="1"/>
    <col min="1538" max="1538" width="8.5703125" style="27" customWidth="1"/>
    <col min="1539" max="1539" width="27.7109375" style="27" customWidth="1"/>
    <col min="1540" max="1540" width="27.5703125" style="27" customWidth="1"/>
    <col min="1541" max="1541" width="0" style="27" hidden="1" customWidth="1"/>
    <col min="1542" max="1542" width="32.7109375" style="27" customWidth="1"/>
    <col min="1543" max="1545" width="0" style="27" hidden="1" customWidth="1"/>
    <col min="1546" max="1546" width="16.140625" style="27" customWidth="1"/>
    <col min="1547" max="1547" width="40.85546875" style="27" customWidth="1"/>
    <col min="1548" max="1548" width="11.5703125" style="27" customWidth="1"/>
    <col min="1549" max="1549" width="31.28515625" style="27" customWidth="1"/>
    <col min="1550" max="1550" width="13" style="27" customWidth="1"/>
    <col min="1551" max="1551" width="21.7109375" style="27" customWidth="1"/>
    <col min="1552" max="1552" width="13.85546875" style="27" customWidth="1"/>
    <col min="1553" max="1553" width="21.7109375" style="27" customWidth="1"/>
    <col min="1554" max="1554" width="15.28515625" style="27" customWidth="1"/>
    <col min="1555" max="1555" width="21.7109375" style="27" customWidth="1"/>
    <col min="1556" max="1556" width="18.7109375" style="27" bestFit="1" customWidth="1"/>
    <col min="1557" max="1557" width="21.7109375" style="27" customWidth="1"/>
    <col min="1558" max="1558" width="18.85546875" style="27" customWidth="1"/>
    <col min="1559" max="1559" width="21.7109375" style="27" customWidth="1"/>
    <col min="1560" max="1560" width="18.85546875" style="27" customWidth="1"/>
    <col min="1561" max="1561" width="21.7109375" style="27" customWidth="1"/>
    <col min="1562" max="1785" width="9.140625" style="27"/>
    <col min="1786" max="1786" width="8.5703125" style="27" customWidth="1"/>
    <col min="1787" max="1787" width="27.7109375" style="27" customWidth="1"/>
    <col min="1788" max="1789" width="21.42578125" style="27" customWidth="1"/>
    <col min="1790" max="1790" width="35.7109375" style="27" customWidth="1"/>
    <col min="1791" max="1793" width="21.42578125" style="27" customWidth="1"/>
    <col min="1794" max="1794" width="8.5703125" style="27" customWidth="1"/>
    <col min="1795" max="1795" width="27.7109375" style="27" customWidth="1"/>
    <col min="1796" max="1796" width="27.5703125" style="27" customWidth="1"/>
    <col min="1797" max="1797" width="0" style="27" hidden="1" customWidth="1"/>
    <col min="1798" max="1798" width="32.7109375" style="27" customWidth="1"/>
    <col min="1799" max="1801" width="0" style="27" hidden="1" customWidth="1"/>
    <col min="1802" max="1802" width="16.140625" style="27" customWidth="1"/>
    <col min="1803" max="1803" width="40.85546875" style="27" customWidth="1"/>
    <col min="1804" max="1804" width="11.5703125" style="27" customWidth="1"/>
    <col min="1805" max="1805" width="31.28515625" style="27" customWidth="1"/>
    <col min="1806" max="1806" width="13" style="27" customWidth="1"/>
    <col min="1807" max="1807" width="21.7109375" style="27" customWidth="1"/>
    <col min="1808" max="1808" width="13.85546875" style="27" customWidth="1"/>
    <col min="1809" max="1809" width="21.7109375" style="27" customWidth="1"/>
    <col min="1810" max="1810" width="15.28515625" style="27" customWidth="1"/>
    <col min="1811" max="1811" width="21.7109375" style="27" customWidth="1"/>
    <col min="1812" max="1812" width="18.7109375" style="27" bestFit="1" customWidth="1"/>
    <col min="1813" max="1813" width="21.7109375" style="27" customWidth="1"/>
    <col min="1814" max="1814" width="18.85546875" style="27" customWidth="1"/>
    <col min="1815" max="1815" width="21.7109375" style="27" customWidth="1"/>
    <col min="1816" max="1816" width="18.85546875" style="27" customWidth="1"/>
    <col min="1817" max="1817" width="21.7109375" style="27" customWidth="1"/>
    <col min="1818" max="2041" width="9.140625" style="27"/>
    <col min="2042" max="2042" width="8.5703125" style="27" customWidth="1"/>
    <col min="2043" max="2043" width="27.7109375" style="27" customWidth="1"/>
    <col min="2044" max="2045" width="21.42578125" style="27" customWidth="1"/>
    <col min="2046" max="2046" width="35.7109375" style="27" customWidth="1"/>
    <col min="2047" max="2049" width="21.42578125" style="27" customWidth="1"/>
    <col min="2050" max="2050" width="8.5703125" style="27" customWidth="1"/>
    <col min="2051" max="2051" width="27.7109375" style="27" customWidth="1"/>
    <col min="2052" max="2052" width="27.5703125" style="27" customWidth="1"/>
    <col min="2053" max="2053" width="0" style="27" hidden="1" customWidth="1"/>
    <col min="2054" max="2054" width="32.7109375" style="27" customWidth="1"/>
    <col min="2055" max="2057" width="0" style="27" hidden="1" customWidth="1"/>
    <col min="2058" max="2058" width="16.140625" style="27" customWidth="1"/>
    <col min="2059" max="2059" width="40.85546875" style="27" customWidth="1"/>
    <col min="2060" max="2060" width="11.5703125" style="27" customWidth="1"/>
    <col min="2061" max="2061" width="31.28515625" style="27" customWidth="1"/>
    <col min="2062" max="2062" width="13" style="27" customWidth="1"/>
    <col min="2063" max="2063" width="21.7109375" style="27" customWidth="1"/>
    <col min="2064" max="2064" width="13.85546875" style="27" customWidth="1"/>
    <col min="2065" max="2065" width="21.7109375" style="27" customWidth="1"/>
    <col min="2066" max="2066" width="15.28515625" style="27" customWidth="1"/>
    <col min="2067" max="2067" width="21.7109375" style="27" customWidth="1"/>
    <col min="2068" max="2068" width="18.7109375" style="27" bestFit="1" customWidth="1"/>
    <col min="2069" max="2069" width="21.7109375" style="27" customWidth="1"/>
    <col min="2070" max="2070" width="18.85546875" style="27" customWidth="1"/>
    <col min="2071" max="2071" width="21.7109375" style="27" customWidth="1"/>
    <col min="2072" max="2072" width="18.85546875" style="27" customWidth="1"/>
    <col min="2073" max="2073" width="21.7109375" style="27" customWidth="1"/>
    <col min="2074" max="2297" width="9.140625" style="27"/>
    <col min="2298" max="2298" width="8.5703125" style="27" customWidth="1"/>
    <col min="2299" max="2299" width="27.7109375" style="27" customWidth="1"/>
    <col min="2300" max="2301" width="21.42578125" style="27" customWidth="1"/>
    <col min="2302" max="2302" width="35.7109375" style="27" customWidth="1"/>
    <col min="2303" max="2305" width="21.42578125" style="27" customWidth="1"/>
    <col min="2306" max="2306" width="8.5703125" style="27" customWidth="1"/>
    <col min="2307" max="2307" width="27.7109375" style="27" customWidth="1"/>
    <col min="2308" max="2308" width="27.5703125" style="27" customWidth="1"/>
    <col min="2309" max="2309" width="0" style="27" hidden="1" customWidth="1"/>
    <col min="2310" max="2310" width="32.7109375" style="27" customWidth="1"/>
    <col min="2311" max="2313" width="0" style="27" hidden="1" customWidth="1"/>
    <col min="2314" max="2314" width="16.140625" style="27" customWidth="1"/>
    <col min="2315" max="2315" width="40.85546875" style="27" customWidth="1"/>
    <col min="2316" max="2316" width="11.5703125" style="27" customWidth="1"/>
    <col min="2317" max="2317" width="31.28515625" style="27" customWidth="1"/>
    <col min="2318" max="2318" width="13" style="27" customWidth="1"/>
    <col min="2319" max="2319" width="21.7109375" style="27" customWidth="1"/>
    <col min="2320" max="2320" width="13.85546875" style="27" customWidth="1"/>
    <col min="2321" max="2321" width="21.7109375" style="27" customWidth="1"/>
    <col min="2322" max="2322" width="15.28515625" style="27" customWidth="1"/>
    <col min="2323" max="2323" width="21.7109375" style="27" customWidth="1"/>
    <col min="2324" max="2324" width="18.7109375" style="27" bestFit="1" customWidth="1"/>
    <col min="2325" max="2325" width="21.7109375" style="27" customWidth="1"/>
    <col min="2326" max="2326" width="18.85546875" style="27" customWidth="1"/>
    <col min="2327" max="2327" width="21.7109375" style="27" customWidth="1"/>
    <col min="2328" max="2328" width="18.85546875" style="27" customWidth="1"/>
    <col min="2329" max="2329" width="21.7109375" style="27" customWidth="1"/>
    <col min="2330" max="2553" width="9.140625" style="27"/>
    <col min="2554" max="2554" width="8.5703125" style="27" customWidth="1"/>
    <col min="2555" max="2555" width="27.7109375" style="27" customWidth="1"/>
    <col min="2556" max="2557" width="21.42578125" style="27" customWidth="1"/>
    <col min="2558" max="2558" width="35.7109375" style="27" customWidth="1"/>
    <col min="2559" max="2561" width="21.42578125" style="27" customWidth="1"/>
    <col min="2562" max="2562" width="8.5703125" style="27" customWidth="1"/>
    <col min="2563" max="2563" width="27.7109375" style="27" customWidth="1"/>
    <col min="2564" max="2564" width="27.5703125" style="27" customWidth="1"/>
    <col min="2565" max="2565" width="0" style="27" hidden="1" customWidth="1"/>
    <col min="2566" max="2566" width="32.7109375" style="27" customWidth="1"/>
    <col min="2567" max="2569" width="0" style="27" hidden="1" customWidth="1"/>
    <col min="2570" max="2570" width="16.140625" style="27" customWidth="1"/>
    <col min="2571" max="2571" width="40.85546875" style="27" customWidth="1"/>
    <col min="2572" max="2572" width="11.5703125" style="27" customWidth="1"/>
    <col min="2573" max="2573" width="31.28515625" style="27" customWidth="1"/>
    <col min="2574" max="2574" width="13" style="27" customWidth="1"/>
    <col min="2575" max="2575" width="21.7109375" style="27" customWidth="1"/>
    <col min="2576" max="2576" width="13.85546875" style="27" customWidth="1"/>
    <col min="2577" max="2577" width="21.7109375" style="27" customWidth="1"/>
    <col min="2578" max="2578" width="15.28515625" style="27" customWidth="1"/>
    <col min="2579" max="2579" width="21.7109375" style="27" customWidth="1"/>
    <col min="2580" max="2580" width="18.7109375" style="27" bestFit="1" customWidth="1"/>
    <col min="2581" max="2581" width="21.7109375" style="27" customWidth="1"/>
    <col min="2582" max="2582" width="18.85546875" style="27" customWidth="1"/>
    <col min="2583" max="2583" width="21.7109375" style="27" customWidth="1"/>
    <col min="2584" max="2584" width="18.85546875" style="27" customWidth="1"/>
    <col min="2585" max="2585" width="21.7109375" style="27" customWidth="1"/>
    <col min="2586" max="2809" width="9.140625" style="27"/>
    <col min="2810" max="2810" width="8.5703125" style="27" customWidth="1"/>
    <col min="2811" max="2811" width="27.7109375" style="27" customWidth="1"/>
    <col min="2812" max="2813" width="21.42578125" style="27" customWidth="1"/>
    <col min="2814" max="2814" width="35.7109375" style="27" customWidth="1"/>
    <col min="2815" max="2817" width="21.42578125" style="27" customWidth="1"/>
    <col min="2818" max="2818" width="8.5703125" style="27" customWidth="1"/>
    <col min="2819" max="2819" width="27.7109375" style="27" customWidth="1"/>
    <col min="2820" max="2820" width="27.5703125" style="27" customWidth="1"/>
    <col min="2821" max="2821" width="0" style="27" hidden="1" customWidth="1"/>
    <col min="2822" max="2822" width="32.7109375" style="27" customWidth="1"/>
    <col min="2823" max="2825" width="0" style="27" hidden="1" customWidth="1"/>
    <col min="2826" max="2826" width="16.140625" style="27" customWidth="1"/>
    <col min="2827" max="2827" width="40.85546875" style="27" customWidth="1"/>
    <col min="2828" max="2828" width="11.5703125" style="27" customWidth="1"/>
    <col min="2829" max="2829" width="31.28515625" style="27" customWidth="1"/>
    <col min="2830" max="2830" width="13" style="27" customWidth="1"/>
    <col min="2831" max="2831" width="21.7109375" style="27" customWidth="1"/>
    <col min="2832" max="2832" width="13.85546875" style="27" customWidth="1"/>
    <col min="2833" max="2833" width="21.7109375" style="27" customWidth="1"/>
    <col min="2834" max="2834" width="15.28515625" style="27" customWidth="1"/>
    <col min="2835" max="2835" width="21.7109375" style="27" customWidth="1"/>
    <col min="2836" max="2836" width="18.7109375" style="27" bestFit="1" customWidth="1"/>
    <col min="2837" max="2837" width="21.7109375" style="27" customWidth="1"/>
    <col min="2838" max="2838" width="18.85546875" style="27" customWidth="1"/>
    <col min="2839" max="2839" width="21.7109375" style="27" customWidth="1"/>
    <col min="2840" max="2840" width="18.85546875" style="27" customWidth="1"/>
    <col min="2841" max="2841" width="21.7109375" style="27" customWidth="1"/>
    <col min="2842" max="3065" width="9.140625" style="27"/>
    <col min="3066" max="3066" width="8.5703125" style="27" customWidth="1"/>
    <col min="3067" max="3067" width="27.7109375" style="27" customWidth="1"/>
    <col min="3068" max="3069" width="21.42578125" style="27" customWidth="1"/>
    <col min="3070" max="3070" width="35.7109375" style="27" customWidth="1"/>
    <col min="3071" max="3073" width="21.42578125" style="27" customWidth="1"/>
    <col min="3074" max="3074" width="8.5703125" style="27" customWidth="1"/>
    <col min="3075" max="3075" width="27.7109375" style="27" customWidth="1"/>
    <col min="3076" max="3076" width="27.5703125" style="27" customWidth="1"/>
    <col min="3077" max="3077" width="0" style="27" hidden="1" customWidth="1"/>
    <col min="3078" max="3078" width="32.7109375" style="27" customWidth="1"/>
    <col min="3079" max="3081" width="0" style="27" hidden="1" customWidth="1"/>
    <col min="3082" max="3082" width="16.140625" style="27" customWidth="1"/>
    <col min="3083" max="3083" width="40.85546875" style="27" customWidth="1"/>
    <col min="3084" max="3084" width="11.5703125" style="27" customWidth="1"/>
    <col min="3085" max="3085" width="31.28515625" style="27" customWidth="1"/>
    <col min="3086" max="3086" width="13" style="27" customWidth="1"/>
    <col min="3087" max="3087" width="21.7109375" style="27" customWidth="1"/>
    <col min="3088" max="3088" width="13.85546875" style="27" customWidth="1"/>
    <col min="3089" max="3089" width="21.7109375" style="27" customWidth="1"/>
    <col min="3090" max="3090" width="15.28515625" style="27" customWidth="1"/>
    <col min="3091" max="3091" width="21.7109375" style="27" customWidth="1"/>
    <col min="3092" max="3092" width="18.7109375" style="27" bestFit="1" customWidth="1"/>
    <col min="3093" max="3093" width="21.7109375" style="27" customWidth="1"/>
    <col min="3094" max="3094" width="18.85546875" style="27" customWidth="1"/>
    <col min="3095" max="3095" width="21.7109375" style="27" customWidth="1"/>
    <col min="3096" max="3096" width="18.85546875" style="27" customWidth="1"/>
    <col min="3097" max="3097" width="21.7109375" style="27" customWidth="1"/>
    <col min="3098" max="3321" width="9.140625" style="27"/>
    <col min="3322" max="3322" width="8.5703125" style="27" customWidth="1"/>
    <col min="3323" max="3323" width="27.7109375" style="27" customWidth="1"/>
    <col min="3324" max="3325" width="21.42578125" style="27" customWidth="1"/>
    <col min="3326" max="3326" width="35.7109375" style="27" customWidth="1"/>
    <col min="3327" max="3329" width="21.42578125" style="27" customWidth="1"/>
    <col min="3330" max="3330" width="8.5703125" style="27" customWidth="1"/>
    <col min="3331" max="3331" width="27.7109375" style="27" customWidth="1"/>
    <col min="3332" max="3332" width="27.5703125" style="27" customWidth="1"/>
    <col min="3333" max="3333" width="0" style="27" hidden="1" customWidth="1"/>
    <col min="3334" max="3334" width="32.7109375" style="27" customWidth="1"/>
    <col min="3335" max="3337" width="0" style="27" hidden="1" customWidth="1"/>
    <col min="3338" max="3338" width="16.140625" style="27" customWidth="1"/>
    <col min="3339" max="3339" width="40.85546875" style="27" customWidth="1"/>
    <col min="3340" max="3340" width="11.5703125" style="27" customWidth="1"/>
    <col min="3341" max="3341" width="31.28515625" style="27" customWidth="1"/>
    <col min="3342" max="3342" width="13" style="27" customWidth="1"/>
    <col min="3343" max="3343" width="21.7109375" style="27" customWidth="1"/>
    <col min="3344" max="3344" width="13.85546875" style="27" customWidth="1"/>
    <col min="3345" max="3345" width="21.7109375" style="27" customWidth="1"/>
    <col min="3346" max="3346" width="15.28515625" style="27" customWidth="1"/>
    <col min="3347" max="3347" width="21.7109375" style="27" customWidth="1"/>
    <col min="3348" max="3348" width="18.7109375" style="27" bestFit="1" customWidth="1"/>
    <col min="3349" max="3349" width="21.7109375" style="27" customWidth="1"/>
    <col min="3350" max="3350" width="18.85546875" style="27" customWidth="1"/>
    <col min="3351" max="3351" width="21.7109375" style="27" customWidth="1"/>
    <col min="3352" max="3352" width="18.85546875" style="27" customWidth="1"/>
    <col min="3353" max="3353" width="21.7109375" style="27" customWidth="1"/>
    <col min="3354" max="3577" width="9.140625" style="27"/>
    <col min="3578" max="3578" width="8.5703125" style="27" customWidth="1"/>
    <col min="3579" max="3579" width="27.7109375" style="27" customWidth="1"/>
    <col min="3580" max="3581" width="21.42578125" style="27" customWidth="1"/>
    <col min="3582" max="3582" width="35.7109375" style="27" customWidth="1"/>
    <col min="3583" max="3585" width="21.42578125" style="27" customWidth="1"/>
    <col min="3586" max="3586" width="8.5703125" style="27" customWidth="1"/>
    <col min="3587" max="3587" width="27.7109375" style="27" customWidth="1"/>
    <col min="3588" max="3588" width="27.5703125" style="27" customWidth="1"/>
    <col min="3589" max="3589" width="0" style="27" hidden="1" customWidth="1"/>
    <col min="3590" max="3590" width="32.7109375" style="27" customWidth="1"/>
    <col min="3591" max="3593" width="0" style="27" hidden="1" customWidth="1"/>
    <col min="3594" max="3594" width="16.140625" style="27" customWidth="1"/>
    <col min="3595" max="3595" width="40.85546875" style="27" customWidth="1"/>
    <col min="3596" max="3596" width="11.5703125" style="27" customWidth="1"/>
    <col min="3597" max="3597" width="31.28515625" style="27" customWidth="1"/>
    <col min="3598" max="3598" width="13" style="27" customWidth="1"/>
    <col min="3599" max="3599" width="21.7109375" style="27" customWidth="1"/>
    <col min="3600" max="3600" width="13.85546875" style="27" customWidth="1"/>
    <col min="3601" max="3601" width="21.7109375" style="27" customWidth="1"/>
    <col min="3602" max="3602" width="15.28515625" style="27" customWidth="1"/>
    <col min="3603" max="3603" width="21.7109375" style="27" customWidth="1"/>
    <col min="3604" max="3604" width="18.7109375" style="27" bestFit="1" customWidth="1"/>
    <col min="3605" max="3605" width="21.7109375" style="27" customWidth="1"/>
    <col min="3606" max="3606" width="18.85546875" style="27" customWidth="1"/>
    <col min="3607" max="3607" width="21.7109375" style="27" customWidth="1"/>
    <col min="3608" max="3608" width="18.85546875" style="27" customWidth="1"/>
    <col min="3609" max="3609" width="21.7109375" style="27" customWidth="1"/>
    <col min="3610" max="3833" width="9.140625" style="27"/>
    <col min="3834" max="3834" width="8.5703125" style="27" customWidth="1"/>
    <col min="3835" max="3835" width="27.7109375" style="27" customWidth="1"/>
    <col min="3836" max="3837" width="21.42578125" style="27" customWidth="1"/>
    <col min="3838" max="3838" width="35.7109375" style="27" customWidth="1"/>
    <col min="3839" max="3841" width="21.42578125" style="27" customWidth="1"/>
    <col min="3842" max="3842" width="8.5703125" style="27" customWidth="1"/>
    <col min="3843" max="3843" width="27.7109375" style="27" customWidth="1"/>
    <col min="3844" max="3844" width="27.5703125" style="27" customWidth="1"/>
    <col min="3845" max="3845" width="0" style="27" hidden="1" customWidth="1"/>
    <col min="3846" max="3846" width="32.7109375" style="27" customWidth="1"/>
    <col min="3847" max="3849" width="0" style="27" hidden="1" customWidth="1"/>
    <col min="3850" max="3850" width="16.140625" style="27" customWidth="1"/>
    <col min="3851" max="3851" width="40.85546875" style="27" customWidth="1"/>
    <col min="3852" max="3852" width="11.5703125" style="27" customWidth="1"/>
    <col min="3853" max="3853" width="31.28515625" style="27" customWidth="1"/>
    <col min="3854" max="3854" width="13" style="27" customWidth="1"/>
    <col min="3855" max="3855" width="21.7109375" style="27" customWidth="1"/>
    <col min="3856" max="3856" width="13.85546875" style="27" customWidth="1"/>
    <col min="3857" max="3857" width="21.7109375" style="27" customWidth="1"/>
    <col min="3858" max="3858" width="15.28515625" style="27" customWidth="1"/>
    <col min="3859" max="3859" width="21.7109375" style="27" customWidth="1"/>
    <col min="3860" max="3860" width="18.7109375" style="27" bestFit="1" customWidth="1"/>
    <col min="3861" max="3861" width="21.7109375" style="27" customWidth="1"/>
    <col min="3862" max="3862" width="18.85546875" style="27" customWidth="1"/>
    <col min="3863" max="3863" width="21.7109375" style="27" customWidth="1"/>
    <col min="3864" max="3864" width="18.85546875" style="27" customWidth="1"/>
    <col min="3865" max="3865" width="21.7109375" style="27" customWidth="1"/>
    <col min="3866" max="4089" width="9.140625" style="27"/>
    <col min="4090" max="4090" width="8.5703125" style="27" customWidth="1"/>
    <col min="4091" max="4091" width="27.7109375" style="27" customWidth="1"/>
    <col min="4092" max="4093" width="21.42578125" style="27" customWidth="1"/>
    <col min="4094" max="4094" width="35.7109375" style="27" customWidth="1"/>
    <col min="4095" max="4097" width="21.42578125" style="27" customWidth="1"/>
    <col min="4098" max="4098" width="8.5703125" style="27" customWidth="1"/>
    <col min="4099" max="4099" width="27.7109375" style="27" customWidth="1"/>
    <col min="4100" max="4100" width="27.5703125" style="27" customWidth="1"/>
    <col min="4101" max="4101" width="0" style="27" hidden="1" customWidth="1"/>
    <col min="4102" max="4102" width="32.7109375" style="27" customWidth="1"/>
    <col min="4103" max="4105" width="0" style="27" hidden="1" customWidth="1"/>
    <col min="4106" max="4106" width="16.140625" style="27" customWidth="1"/>
    <col min="4107" max="4107" width="40.85546875" style="27" customWidth="1"/>
    <col min="4108" max="4108" width="11.5703125" style="27" customWidth="1"/>
    <col min="4109" max="4109" width="31.28515625" style="27" customWidth="1"/>
    <col min="4110" max="4110" width="13" style="27" customWidth="1"/>
    <col min="4111" max="4111" width="21.7109375" style="27" customWidth="1"/>
    <col min="4112" max="4112" width="13.85546875" style="27" customWidth="1"/>
    <col min="4113" max="4113" width="21.7109375" style="27" customWidth="1"/>
    <col min="4114" max="4114" width="15.28515625" style="27" customWidth="1"/>
    <col min="4115" max="4115" width="21.7109375" style="27" customWidth="1"/>
    <col min="4116" max="4116" width="18.7109375" style="27" bestFit="1" customWidth="1"/>
    <col min="4117" max="4117" width="21.7109375" style="27" customWidth="1"/>
    <col min="4118" max="4118" width="18.85546875" style="27" customWidth="1"/>
    <col min="4119" max="4119" width="21.7109375" style="27" customWidth="1"/>
    <col min="4120" max="4120" width="18.85546875" style="27" customWidth="1"/>
    <col min="4121" max="4121" width="21.7109375" style="27" customWidth="1"/>
    <col min="4122" max="4345" width="9.140625" style="27"/>
    <col min="4346" max="4346" width="8.5703125" style="27" customWidth="1"/>
    <col min="4347" max="4347" width="27.7109375" style="27" customWidth="1"/>
    <col min="4348" max="4349" width="21.42578125" style="27" customWidth="1"/>
    <col min="4350" max="4350" width="35.7109375" style="27" customWidth="1"/>
    <col min="4351" max="4353" width="21.42578125" style="27" customWidth="1"/>
    <col min="4354" max="4354" width="8.5703125" style="27" customWidth="1"/>
    <col min="4355" max="4355" width="27.7109375" style="27" customWidth="1"/>
    <col min="4356" max="4356" width="27.5703125" style="27" customWidth="1"/>
    <col min="4357" max="4357" width="0" style="27" hidden="1" customWidth="1"/>
    <col min="4358" max="4358" width="32.7109375" style="27" customWidth="1"/>
    <col min="4359" max="4361" width="0" style="27" hidden="1" customWidth="1"/>
    <col min="4362" max="4362" width="16.140625" style="27" customWidth="1"/>
    <col min="4363" max="4363" width="40.85546875" style="27" customWidth="1"/>
    <col min="4364" max="4364" width="11.5703125" style="27" customWidth="1"/>
    <col min="4365" max="4365" width="31.28515625" style="27" customWidth="1"/>
    <col min="4366" max="4366" width="13" style="27" customWidth="1"/>
    <col min="4367" max="4367" width="21.7109375" style="27" customWidth="1"/>
    <col min="4368" max="4368" width="13.85546875" style="27" customWidth="1"/>
    <col min="4369" max="4369" width="21.7109375" style="27" customWidth="1"/>
    <col min="4370" max="4370" width="15.28515625" style="27" customWidth="1"/>
    <col min="4371" max="4371" width="21.7109375" style="27" customWidth="1"/>
    <col min="4372" max="4372" width="18.7109375" style="27" bestFit="1" customWidth="1"/>
    <col min="4373" max="4373" width="21.7109375" style="27" customWidth="1"/>
    <col min="4374" max="4374" width="18.85546875" style="27" customWidth="1"/>
    <col min="4375" max="4375" width="21.7109375" style="27" customWidth="1"/>
    <col min="4376" max="4376" width="18.85546875" style="27" customWidth="1"/>
    <col min="4377" max="4377" width="21.7109375" style="27" customWidth="1"/>
    <col min="4378" max="4601" width="9.140625" style="27"/>
    <col min="4602" max="4602" width="8.5703125" style="27" customWidth="1"/>
    <col min="4603" max="4603" width="27.7109375" style="27" customWidth="1"/>
    <col min="4604" max="4605" width="21.42578125" style="27" customWidth="1"/>
    <col min="4606" max="4606" width="35.7109375" style="27" customWidth="1"/>
    <col min="4607" max="4609" width="21.42578125" style="27" customWidth="1"/>
    <col min="4610" max="4610" width="8.5703125" style="27" customWidth="1"/>
    <col min="4611" max="4611" width="27.7109375" style="27" customWidth="1"/>
    <col min="4612" max="4612" width="27.5703125" style="27" customWidth="1"/>
    <col min="4613" max="4613" width="0" style="27" hidden="1" customWidth="1"/>
    <col min="4614" max="4614" width="32.7109375" style="27" customWidth="1"/>
    <col min="4615" max="4617" width="0" style="27" hidden="1" customWidth="1"/>
    <col min="4618" max="4618" width="16.140625" style="27" customWidth="1"/>
    <col min="4619" max="4619" width="40.85546875" style="27" customWidth="1"/>
    <col min="4620" max="4620" width="11.5703125" style="27" customWidth="1"/>
    <col min="4621" max="4621" width="31.28515625" style="27" customWidth="1"/>
    <col min="4622" max="4622" width="13" style="27" customWidth="1"/>
    <col min="4623" max="4623" width="21.7109375" style="27" customWidth="1"/>
    <col min="4624" max="4624" width="13.85546875" style="27" customWidth="1"/>
    <col min="4625" max="4625" width="21.7109375" style="27" customWidth="1"/>
    <col min="4626" max="4626" width="15.28515625" style="27" customWidth="1"/>
    <col min="4627" max="4627" width="21.7109375" style="27" customWidth="1"/>
    <col min="4628" max="4628" width="18.7109375" style="27" bestFit="1" customWidth="1"/>
    <col min="4629" max="4629" width="21.7109375" style="27" customWidth="1"/>
    <col min="4630" max="4630" width="18.85546875" style="27" customWidth="1"/>
    <col min="4631" max="4631" width="21.7109375" style="27" customWidth="1"/>
    <col min="4632" max="4632" width="18.85546875" style="27" customWidth="1"/>
    <col min="4633" max="4633" width="21.7109375" style="27" customWidth="1"/>
    <col min="4634" max="4857" width="9.140625" style="27"/>
    <col min="4858" max="4858" width="8.5703125" style="27" customWidth="1"/>
    <col min="4859" max="4859" width="27.7109375" style="27" customWidth="1"/>
    <col min="4860" max="4861" width="21.42578125" style="27" customWidth="1"/>
    <col min="4862" max="4862" width="35.7109375" style="27" customWidth="1"/>
    <col min="4863" max="4865" width="21.42578125" style="27" customWidth="1"/>
    <col min="4866" max="4866" width="8.5703125" style="27" customWidth="1"/>
    <col min="4867" max="4867" width="27.7109375" style="27" customWidth="1"/>
    <col min="4868" max="4868" width="27.5703125" style="27" customWidth="1"/>
    <col min="4869" max="4869" width="0" style="27" hidden="1" customWidth="1"/>
    <col min="4870" max="4870" width="32.7109375" style="27" customWidth="1"/>
    <col min="4871" max="4873" width="0" style="27" hidden="1" customWidth="1"/>
    <col min="4874" max="4874" width="16.140625" style="27" customWidth="1"/>
    <col min="4875" max="4875" width="40.85546875" style="27" customWidth="1"/>
    <col min="4876" max="4876" width="11.5703125" style="27" customWidth="1"/>
    <col min="4877" max="4877" width="31.28515625" style="27" customWidth="1"/>
    <col min="4878" max="4878" width="13" style="27" customWidth="1"/>
    <col min="4879" max="4879" width="21.7109375" style="27" customWidth="1"/>
    <col min="4880" max="4880" width="13.85546875" style="27" customWidth="1"/>
    <col min="4881" max="4881" width="21.7109375" style="27" customWidth="1"/>
    <col min="4882" max="4882" width="15.28515625" style="27" customWidth="1"/>
    <col min="4883" max="4883" width="21.7109375" style="27" customWidth="1"/>
    <col min="4884" max="4884" width="18.7109375" style="27" bestFit="1" customWidth="1"/>
    <col min="4885" max="4885" width="21.7109375" style="27" customWidth="1"/>
    <col min="4886" max="4886" width="18.85546875" style="27" customWidth="1"/>
    <col min="4887" max="4887" width="21.7109375" style="27" customWidth="1"/>
    <col min="4888" max="4888" width="18.85546875" style="27" customWidth="1"/>
    <col min="4889" max="4889" width="21.7109375" style="27" customWidth="1"/>
    <col min="4890" max="5113" width="9.140625" style="27"/>
    <col min="5114" max="5114" width="8.5703125" style="27" customWidth="1"/>
    <col min="5115" max="5115" width="27.7109375" style="27" customWidth="1"/>
    <col min="5116" max="5117" width="21.42578125" style="27" customWidth="1"/>
    <col min="5118" max="5118" width="35.7109375" style="27" customWidth="1"/>
    <col min="5119" max="5121" width="21.42578125" style="27" customWidth="1"/>
    <col min="5122" max="5122" width="8.5703125" style="27" customWidth="1"/>
    <col min="5123" max="5123" width="27.7109375" style="27" customWidth="1"/>
    <col min="5124" max="5124" width="27.5703125" style="27" customWidth="1"/>
    <col min="5125" max="5125" width="0" style="27" hidden="1" customWidth="1"/>
    <col min="5126" max="5126" width="32.7109375" style="27" customWidth="1"/>
    <col min="5127" max="5129" width="0" style="27" hidden="1" customWidth="1"/>
    <col min="5130" max="5130" width="16.140625" style="27" customWidth="1"/>
    <col min="5131" max="5131" width="40.85546875" style="27" customWidth="1"/>
    <col min="5132" max="5132" width="11.5703125" style="27" customWidth="1"/>
    <col min="5133" max="5133" width="31.28515625" style="27" customWidth="1"/>
    <col min="5134" max="5134" width="13" style="27" customWidth="1"/>
    <col min="5135" max="5135" width="21.7109375" style="27" customWidth="1"/>
    <col min="5136" max="5136" width="13.85546875" style="27" customWidth="1"/>
    <col min="5137" max="5137" width="21.7109375" style="27" customWidth="1"/>
    <col min="5138" max="5138" width="15.28515625" style="27" customWidth="1"/>
    <col min="5139" max="5139" width="21.7109375" style="27" customWidth="1"/>
    <col min="5140" max="5140" width="18.7109375" style="27" bestFit="1" customWidth="1"/>
    <col min="5141" max="5141" width="21.7109375" style="27" customWidth="1"/>
    <col min="5142" max="5142" width="18.85546875" style="27" customWidth="1"/>
    <col min="5143" max="5143" width="21.7109375" style="27" customWidth="1"/>
    <col min="5144" max="5144" width="18.85546875" style="27" customWidth="1"/>
    <col min="5145" max="5145" width="21.7109375" style="27" customWidth="1"/>
    <col min="5146" max="5369" width="9.140625" style="27"/>
    <col min="5370" max="5370" width="8.5703125" style="27" customWidth="1"/>
    <col min="5371" max="5371" width="27.7109375" style="27" customWidth="1"/>
    <col min="5372" max="5373" width="21.42578125" style="27" customWidth="1"/>
    <col min="5374" max="5374" width="35.7109375" style="27" customWidth="1"/>
    <col min="5375" max="5377" width="21.42578125" style="27" customWidth="1"/>
    <col min="5378" max="5378" width="8.5703125" style="27" customWidth="1"/>
    <col min="5379" max="5379" width="27.7109375" style="27" customWidth="1"/>
    <col min="5380" max="5380" width="27.5703125" style="27" customWidth="1"/>
    <col min="5381" max="5381" width="0" style="27" hidden="1" customWidth="1"/>
    <col min="5382" max="5382" width="32.7109375" style="27" customWidth="1"/>
    <col min="5383" max="5385" width="0" style="27" hidden="1" customWidth="1"/>
    <col min="5386" max="5386" width="16.140625" style="27" customWidth="1"/>
    <col min="5387" max="5387" width="40.85546875" style="27" customWidth="1"/>
    <col min="5388" max="5388" width="11.5703125" style="27" customWidth="1"/>
    <col min="5389" max="5389" width="31.28515625" style="27" customWidth="1"/>
    <col min="5390" max="5390" width="13" style="27" customWidth="1"/>
    <col min="5391" max="5391" width="21.7109375" style="27" customWidth="1"/>
    <col min="5392" max="5392" width="13.85546875" style="27" customWidth="1"/>
    <col min="5393" max="5393" width="21.7109375" style="27" customWidth="1"/>
    <col min="5394" max="5394" width="15.28515625" style="27" customWidth="1"/>
    <col min="5395" max="5395" width="21.7109375" style="27" customWidth="1"/>
    <col min="5396" max="5396" width="18.7109375" style="27" bestFit="1" customWidth="1"/>
    <col min="5397" max="5397" width="21.7109375" style="27" customWidth="1"/>
    <col min="5398" max="5398" width="18.85546875" style="27" customWidth="1"/>
    <col min="5399" max="5399" width="21.7109375" style="27" customWidth="1"/>
    <col min="5400" max="5400" width="18.85546875" style="27" customWidth="1"/>
    <col min="5401" max="5401" width="21.7109375" style="27" customWidth="1"/>
    <col min="5402" max="5625" width="9.140625" style="27"/>
    <col min="5626" max="5626" width="8.5703125" style="27" customWidth="1"/>
    <col min="5627" max="5627" width="27.7109375" style="27" customWidth="1"/>
    <col min="5628" max="5629" width="21.42578125" style="27" customWidth="1"/>
    <col min="5630" max="5630" width="35.7109375" style="27" customWidth="1"/>
    <col min="5631" max="5633" width="21.42578125" style="27" customWidth="1"/>
    <col min="5634" max="5634" width="8.5703125" style="27" customWidth="1"/>
    <col min="5635" max="5635" width="27.7109375" style="27" customWidth="1"/>
    <col min="5636" max="5636" width="27.5703125" style="27" customWidth="1"/>
    <col min="5637" max="5637" width="0" style="27" hidden="1" customWidth="1"/>
    <col min="5638" max="5638" width="32.7109375" style="27" customWidth="1"/>
    <col min="5639" max="5641" width="0" style="27" hidden="1" customWidth="1"/>
    <col min="5642" max="5642" width="16.140625" style="27" customWidth="1"/>
    <col min="5643" max="5643" width="40.85546875" style="27" customWidth="1"/>
    <col min="5644" max="5644" width="11.5703125" style="27" customWidth="1"/>
    <col min="5645" max="5645" width="31.28515625" style="27" customWidth="1"/>
    <col min="5646" max="5646" width="13" style="27" customWidth="1"/>
    <col min="5647" max="5647" width="21.7109375" style="27" customWidth="1"/>
    <col min="5648" max="5648" width="13.85546875" style="27" customWidth="1"/>
    <col min="5649" max="5649" width="21.7109375" style="27" customWidth="1"/>
    <col min="5650" max="5650" width="15.28515625" style="27" customWidth="1"/>
    <col min="5651" max="5651" width="21.7109375" style="27" customWidth="1"/>
    <col min="5652" max="5652" width="18.7109375" style="27" bestFit="1" customWidth="1"/>
    <col min="5653" max="5653" width="21.7109375" style="27" customWidth="1"/>
    <col min="5654" max="5654" width="18.85546875" style="27" customWidth="1"/>
    <col min="5655" max="5655" width="21.7109375" style="27" customWidth="1"/>
    <col min="5656" max="5656" width="18.85546875" style="27" customWidth="1"/>
    <col min="5657" max="5657" width="21.7109375" style="27" customWidth="1"/>
    <col min="5658" max="5881" width="9.140625" style="27"/>
    <col min="5882" max="5882" width="8.5703125" style="27" customWidth="1"/>
    <col min="5883" max="5883" width="27.7109375" style="27" customWidth="1"/>
    <col min="5884" max="5885" width="21.42578125" style="27" customWidth="1"/>
    <col min="5886" max="5886" width="35.7109375" style="27" customWidth="1"/>
    <col min="5887" max="5889" width="21.42578125" style="27" customWidth="1"/>
    <col min="5890" max="5890" width="8.5703125" style="27" customWidth="1"/>
    <col min="5891" max="5891" width="27.7109375" style="27" customWidth="1"/>
    <col min="5892" max="5892" width="27.5703125" style="27" customWidth="1"/>
    <col min="5893" max="5893" width="0" style="27" hidden="1" customWidth="1"/>
    <col min="5894" max="5894" width="32.7109375" style="27" customWidth="1"/>
    <col min="5895" max="5897" width="0" style="27" hidden="1" customWidth="1"/>
    <col min="5898" max="5898" width="16.140625" style="27" customWidth="1"/>
    <col min="5899" max="5899" width="40.85546875" style="27" customWidth="1"/>
    <col min="5900" max="5900" width="11.5703125" style="27" customWidth="1"/>
    <col min="5901" max="5901" width="31.28515625" style="27" customWidth="1"/>
    <col min="5902" max="5902" width="13" style="27" customWidth="1"/>
    <col min="5903" max="5903" width="21.7109375" style="27" customWidth="1"/>
    <col min="5904" max="5904" width="13.85546875" style="27" customWidth="1"/>
    <col min="5905" max="5905" width="21.7109375" style="27" customWidth="1"/>
    <col min="5906" max="5906" width="15.28515625" style="27" customWidth="1"/>
    <col min="5907" max="5907" width="21.7109375" style="27" customWidth="1"/>
    <col min="5908" max="5908" width="18.7109375" style="27" bestFit="1" customWidth="1"/>
    <col min="5909" max="5909" width="21.7109375" style="27" customWidth="1"/>
    <col min="5910" max="5910" width="18.85546875" style="27" customWidth="1"/>
    <col min="5911" max="5911" width="21.7109375" style="27" customWidth="1"/>
    <col min="5912" max="5912" width="18.85546875" style="27" customWidth="1"/>
    <col min="5913" max="5913" width="21.7109375" style="27" customWidth="1"/>
    <col min="5914" max="6137" width="9.140625" style="27"/>
    <col min="6138" max="6138" width="8.5703125" style="27" customWidth="1"/>
    <col min="6139" max="6139" width="27.7109375" style="27" customWidth="1"/>
    <col min="6140" max="6141" width="21.42578125" style="27" customWidth="1"/>
    <col min="6142" max="6142" width="35.7109375" style="27" customWidth="1"/>
    <col min="6143" max="6145" width="21.42578125" style="27" customWidth="1"/>
    <col min="6146" max="6146" width="8.5703125" style="27" customWidth="1"/>
    <col min="6147" max="6147" width="27.7109375" style="27" customWidth="1"/>
    <col min="6148" max="6148" width="27.5703125" style="27" customWidth="1"/>
    <col min="6149" max="6149" width="0" style="27" hidden="1" customWidth="1"/>
    <col min="6150" max="6150" width="32.7109375" style="27" customWidth="1"/>
    <col min="6151" max="6153" width="0" style="27" hidden="1" customWidth="1"/>
    <col min="6154" max="6154" width="16.140625" style="27" customWidth="1"/>
    <col min="6155" max="6155" width="40.85546875" style="27" customWidth="1"/>
    <col min="6156" max="6156" width="11.5703125" style="27" customWidth="1"/>
    <col min="6157" max="6157" width="31.28515625" style="27" customWidth="1"/>
    <col min="6158" max="6158" width="13" style="27" customWidth="1"/>
    <col min="6159" max="6159" width="21.7109375" style="27" customWidth="1"/>
    <col min="6160" max="6160" width="13.85546875" style="27" customWidth="1"/>
    <col min="6161" max="6161" width="21.7109375" style="27" customWidth="1"/>
    <col min="6162" max="6162" width="15.28515625" style="27" customWidth="1"/>
    <col min="6163" max="6163" width="21.7109375" style="27" customWidth="1"/>
    <col min="6164" max="6164" width="18.7109375" style="27" bestFit="1" customWidth="1"/>
    <col min="6165" max="6165" width="21.7109375" style="27" customWidth="1"/>
    <col min="6166" max="6166" width="18.85546875" style="27" customWidth="1"/>
    <col min="6167" max="6167" width="21.7109375" style="27" customWidth="1"/>
    <col min="6168" max="6168" width="18.85546875" style="27" customWidth="1"/>
    <col min="6169" max="6169" width="21.7109375" style="27" customWidth="1"/>
    <col min="6170" max="6393" width="9.140625" style="27"/>
    <col min="6394" max="6394" width="8.5703125" style="27" customWidth="1"/>
    <col min="6395" max="6395" width="27.7109375" style="27" customWidth="1"/>
    <col min="6396" max="6397" width="21.42578125" style="27" customWidth="1"/>
    <col min="6398" max="6398" width="35.7109375" style="27" customWidth="1"/>
    <col min="6399" max="6401" width="21.42578125" style="27" customWidth="1"/>
    <col min="6402" max="6402" width="8.5703125" style="27" customWidth="1"/>
    <col min="6403" max="6403" width="27.7109375" style="27" customWidth="1"/>
    <col min="6404" max="6404" width="27.5703125" style="27" customWidth="1"/>
    <col min="6405" max="6405" width="0" style="27" hidden="1" customWidth="1"/>
    <col min="6406" max="6406" width="32.7109375" style="27" customWidth="1"/>
    <col min="6407" max="6409" width="0" style="27" hidden="1" customWidth="1"/>
    <col min="6410" max="6410" width="16.140625" style="27" customWidth="1"/>
    <col min="6411" max="6411" width="40.85546875" style="27" customWidth="1"/>
    <col min="6412" max="6412" width="11.5703125" style="27" customWidth="1"/>
    <col min="6413" max="6413" width="31.28515625" style="27" customWidth="1"/>
    <col min="6414" max="6414" width="13" style="27" customWidth="1"/>
    <col min="6415" max="6415" width="21.7109375" style="27" customWidth="1"/>
    <col min="6416" max="6416" width="13.85546875" style="27" customWidth="1"/>
    <col min="6417" max="6417" width="21.7109375" style="27" customWidth="1"/>
    <col min="6418" max="6418" width="15.28515625" style="27" customWidth="1"/>
    <col min="6419" max="6419" width="21.7109375" style="27" customWidth="1"/>
    <col min="6420" max="6420" width="18.7109375" style="27" bestFit="1" customWidth="1"/>
    <col min="6421" max="6421" width="21.7109375" style="27" customWidth="1"/>
    <col min="6422" max="6422" width="18.85546875" style="27" customWidth="1"/>
    <col min="6423" max="6423" width="21.7109375" style="27" customWidth="1"/>
    <col min="6424" max="6424" width="18.85546875" style="27" customWidth="1"/>
    <col min="6425" max="6425" width="21.7109375" style="27" customWidth="1"/>
    <col min="6426" max="6649" width="9.140625" style="27"/>
    <col min="6650" max="6650" width="8.5703125" style="27" customWidth="1"/>
    <col min="6651" max="6651" width="27.7109375" style="27" customWidth="1"/>
    <col min="6652" max="6653" width="21.42578125" style="27" customWidth="1"/>
    <col min="6654" max="6654" width="35.7109375" style="27" customWidth="1"/>
    <col min="6655" max="6657" width="21.42578125" style="27" customWidth="1"/>
    <col min="6658" max="6658" width="8.5703125" style="27" customWidth="1"/>
    <col min="6659" max="6659" width="27.7109375" style="27" customWidth="1"/>
    <col min="6660" max="6660" width="27.5703125" style="27" customWidth="1"/>
    <col min="6661" max="6661" width="0" style="27" hidden="1" customWidth="1"/>
    <col min="6662" max="6662" width="32.7109375" style="27" customWidth="1"/>
    <col min="6663" max="6665" width="0" style="27" hidden="1" customWidth="1"/>
    <col min="6666" max="6666" width="16.140625" style="27" customWidth="1"/>
    <col min="6667" max="6667" width="40.85546875" style="27" customWidth="1"/>
    <col min="6668" max="6668" width="11.5703125" style="27" customWidth="1"/>
    <col min="6669" max="6669" width="31.28515625" style="27" customWidth="1"/>
    <col min="6670" max="6670" width="13" style="27" customWidth="1"/>
    <col min="6671" max="6671" width="21.7109375" style="27" customWidth="1"/>
    <col min="6672" max="6672" width="13.85546875" style="27" customWidth="1"/>
    <col min="6673" max="6673" width="21.7109375" style="27" customWidth="1"/>
    <col min="6674" max="6674" width="15.28515625" style="27" customWidth="1"/>
    <col min="6675" max="6675" width="21.7109375" style="27" customWidth="1"/>
    <col min="6676" max="6676" width="18.7109375" style="27" bestFit="1" customWidth="1"/>
    <col min="6677" max="6677" width="21.7109375" style="27" customWidth="1"/>
    <col min="6678" max="6678" width="18.85546875" style="27" customWidth="1"/>
    <col min="6679" max="6679" width="21.7109375" style="27" customWidth="1"/>
    <col min="6680" max="6680" width="18.85546875" style="27" customWidth="1"/>
    <col min="6681" max="6681" width="21.7109375" style="27" customWidth="1"/>
    <col min="6682" max="6905" width="9.140625" style="27"/>
    <col min="6906" max="6906" width="8.5703125" style="27" customWidth="1"/>
    <col min="6907" max="6907" width="27.7109375" style="27" customWidth="1"/>
    <col min="6908" max="6909" width="21.42578125" style="27" customWidth="1"/>
    <col min="6910" max="6910" width="35.7109375" style="27" customWidth="1"/>
    <col min="6911" max="6913" width="21.42578125" style="27" customWidth="1"/>
    <col min="6914" max="6914" width="8.5703125" style="27" customWidth="1"/>
    <col min="6915" max="6915" width="27.7109375" style="27" customWidth="1"/>
    <col min="6916" max="6916" width="27.5703125" style="27" customWidth="1"/>
    <col min="6917" max="6917" width="0" style="27" hidden="1" customWidth="1"/>
    <col min="6918" max="6918" width="32.7109375" style="27" customWidth="1"/>
    <col min="6919" max="6921" width="0" style="27" hidden="1" customWidth="1"/>
    <col min="6922" max="6922" width="16.140625" style="27" customWidth="1"/>
    <col min="6923" max="6923" width="40.85546875" style="27" customWidth="1"/>
    <col min="6924" max="6924" width="11.5703125" style="27" customWidth="1"/>
    <col min="6925" max="6925" width="31.28515625" style="27" customWidth="1"/>
    <col min="6926" max="6926" width="13" style="27" customWidth="1"/>
    <col min="6927" max="6927" width="21.7109375" style="27" customWidth="1"/>
    <col min="6928" max="6928" width="13.85546875" style="27" customWidth="1"/>
    <col min="6929" max="6929" width="21.7109375" style="27" customWidth="1"/>
    <col min="6930" max="6930" width="15.28515625" style="27" customWidth="1"/>
    <col min="6931" max="6931" width="21.7109375" style="27" customWidth="1"/>
    <col min="6932" max="6932" width="18.7109375" style="27" bestFit="1" customWidth="1"/>
    <col min="6933" max="6933" width="21.7109375" style="27" customWidth="1"/>
    <col min="6934" max="6934" width="18.85546875" style="27" customWidth="1"/>
    <col min="6935" max="6935" width="21.7109375" style="27" customWidth="1"/>
    <col min="6936" max="6936" width="18.85546875" style="27" customWidth="1"/>
    <col min="6937" max="6937" width="21.7109375" style="27" customWidth="1"/>
    <col min="6938" max="7161" width="9.140625" style="27"/>
    <col min="7162" max="7162" width="8.5703125" style="27" customWidth="1"/>
    <col min="7163" max="7163" width="27.7109375" style="27" customWidth="1"/>
    <col min="7164" max="7165" width="21.42578125" style="27" customWidth="1"/>
    <col min="7166" max="7166" width="35.7109375" style="27" customWidth="1"/>
    <col min="7167" max="7169" width="21.42578125" style="27" customWidth="1"/>
    <col min="7170" max="7170" width="8.5703125" style="27" customWidth="1"/>
    <col min="7171" max="7171" width="27.7109375" style="27" customWidth="1"/>
    <col min="7172" max="7172" width="27.5703125" style="27" customWidth="1"/>
    <col min="7173" max="7173" width="0" style="27" hidden="1" customWidth="1"/>
    <col min="7174" max="7174" width="32.7109375" style="27" customWidth="1"/>
    <col min="7175" max="7177" width="0" style="27" hidden="1" customWidth="1"/>
    <col min="7178" max="7178" width="16.140625" style="27" customWidth="1"/>
    <col min="7179" max="7179" width="40.85546875" style="27" customWidth="1"/>
    <col min="7180" max="7180" width="11.5703125" style="27" customWidth="1"/>
    <col min="7181" max="7181" width="31.28515625" style="27" customWidth="1"/>
    <col min="7182" max="7182" width="13" style="27" customWidth="1"/>
    <col min="7183" max="7183" width="21.7109375" style="27" customWidth="1"/>
    <col min="7184" max="7184" width="13.85546875" style="27" customWidth="1"/>
    <col min="7185" max="7185" width="21.7109375" style="27" customWidth="1"/>
    <col min="7186" max="7186" width="15.28515625" style="27" customWidth="1"/>
    <col min="7187" max="7187" width="21.7109375" style="27" customWidth="1"/>
    <col min="7188" max="7188" width="18.7109375" style="27" bestFit="1" customWidth="1"/>
    <col min="7189" max="7189" width="21.7109375" style="27" customWidth="1"/>
    <col min="7190" max="7190" width="18.85546875" style="27" customWidth="1"/>
    <col min="7191" max="7191" width="21.7109375" style="27" customWidth="1"/>
    <col min="7192" max="7192" width="18.85546875" style="27" customWidth="1"/>
    <col min="7193" max="7193" width="21.7109375" style="27" customWidth="1"/>
    <col min="7194" max="7417" width="9.140625" style="27"/>
    <col min="7418" max="7418" width="8.5703125" style="27" customWidth="1"/>
    <col min="7419" max="7419" width="27.7109375" style="27" customWidth="1"/>
    <col min="7420" max="7421" width="21.42578125" style="27" customWidth="1"/>
    <col min="7422" max="7422" width="35.7109375" style="27" customWidth="1"/>
    <col min="7423" max="7425" width="21.42578125" style="27" customWidth="1"/>
    <col min="7426" max="7426" width="8.5703125" style="27" customWidth="1"/>
    <col min="7427" max="7427" width="27.7109375" style="27" customWidth="1"/>
    <col min="7428" max="7428" width="27.5703125" style="27" customWidth="1"/>
    <col min="7429" max="7429" width="0" style="27" hidden="1" customWidth="1"/>
    <col min="7430" max="7430" width="32.7109375" style="27" customWidth="1"/>
    <col min="7431" max="7433" width="0" style="27" hidden="1" customWidth="1"/>
    <col min="7434" max="7434" width="16.140625" style="27" customWidth="1"/>
    <col min="7435" max="7435" width="40.85546875" style="27" customWidth="1"/>
    <col min="7436" max="7436" width="11.5703125" style="27" customWidth="1"/>
    <col min="7437" max="7437" width="31.28515625" style="27" customWidth="1"/>
    <col min="7438" max="7438" width="13" style="27" customWidth="1"/>
    <col min="7439" max="7439" width="21.7109375" style="27" customWidth="1"/>
    <col min="7440" max="7440" width="13.85546875" style="27" customWidth="1"/>
    <col min="7441" max="7441" width="21.7109375" style="27" customWidth="1"/>
    <col min="7442" max="7442" width="15.28515625" style="27" customWidth="1"/>
    <col min="7443" max="7443" width="21.7109375" style="27" customWidth="1"/>
    <col min="7444" max="7444" width="18.7109375" style="27" bestFit="1" customWidth="1"/>
    <col min="7445" max="7445" width="21.7109375" style="27" customWidth="1"/>
    <col min="7446" max="7446" width="18.85546875" style="27" customWidth="1"/>
    <col min="7447" max="7447" width="21.7109375" style="27" customWidth="1"/>
    <col min="7448" max="7448" width="18.85546875" style="27" customWidth="1"/>
    <col min="7449" max="7449" width="21.7109375" style="27" customWidth="1"/>
    <col min="7450" max="7673" width="9.140625" style="27"/>
    <col min="7674" max="7674" width="8.5703125" style="27" customWidth="1"/>
    <col min="7675" max="7675" width="27.7109375" style="27" customWidth="1"/>
    <col min="7676" max="7677" width="21.42578125" style="27" customWidth="1"/>
    <col min="7678" max="7678" width="35.7109375" style="27" customWidth="1"/>
    <col min="7679" max="7681" width="21.42578125" style="27" customWidth="1"/>
    <col min="7682" max="7682" width="8.5703125" style="27" customWidth="1"/>
    <col min="7683" max="7683" width="27.7109375" style="27" customWidth="1"/>
    <col min="7684" max="7684" width="27.5703125" style="27" customWidth="1"/>
    <col min="7685" max="7685" width="0" style="27" hidden="1" customWidth="1"/>
    <col min="7686" max="7686" width="32.7109375" style="27" customWidth="1"/>
    <col min="7687" max="7689" width="0" style="27" hidden="1" customWidth="1"/>
    <col min="7690" max="7690" width="16.140625" style="27" customWidth="1"/>
    <col min="7691" max="7691" width="40.85546875" style="27" customWidth="1"/>
    <col min="7692" max="7692" width="11.5703125" style="27" customWidth="1"/>
    <col min="7693" max="7693" width="31.28515625" style="27" customWidth="1"/>
    <col min="7694" max="7694" width="13" style="27" customWidth="1"/>
    <col min="7695" max="7695" width="21.7109375" style="27" customWidth="1"/>
    <col min="7696" max="7696" width="13.85546875" style="27" customWidth="1"/>
    <col min="7697" max="7697" width="21.7109375" style="27" customWidth="1"/>
    <col min="7698" max="7698" width="15.28515625" style="27" customWidth="1"/>
    <col min="7699" max="7699" width="21.7109375" style="27" customWidth="1"/>
    <col min="7700" max="7700" width="18.7109375" style="27" bestFit="1" customWidth="1"/>
    <col min="7701" max="7701" width="21.7109375" style="27" customWidth="1"/>
    <col min="7702" max="7702" width="18.85546875" style="27" customWidth="1"/>
    <col min="7703" max="7703" width="21.7109375" style="27" customWidth="1"/>
    <col min="7704" max="7704" width="18.85546875" style="27" customWidth="1"/>
    <col min="7705" max="7705" width="21.7109375" style="27" customWidth="1"/>
    <col min="7706" max="7929" width="9.140625" style="27"/>
    <col min="7930" max="7930" width="8.5703125" style="27" customWidth="1"/>
    <col min="7931" max="7931" width="27.7109375" style="27" customWidth="1"/>
    <col min="7932" max="7933" width="21.42578125" style="27" customWidth="1"/>
    <col min="7934" max="7934" width="35.7109375" style="27" customWidth="1"/>
    <col min="7935" max="7937" width="21.42578125" style="27" customWidth="1"/>
    <col min="7938" max="7938" width="8.5703125" style="27" customWidth="1"/>
    <col min="7939" max="7939" width="27.7109375" style="27" customWidth="1"/>
    <col min="7940" max="7940" width="27.5703125" style="27" customWidth="1"/>
    <col min="7941" max="7941" width="0" style="27" hidden="1" customWidth="1"/>
    <col min="7942" max="7942" width="32.7109375" style="27" customWidth="1"/>
    <col min="7943" max="7945" width="0" style="27" hidden="1" customWidth="1"/>
    <col min="7946" max="7946" width="16.140625" style="27" customWidth="1"/>
    <col min="7947" max="7947" width="40.85546875" style="27" customWidth="1"/>
    <col min="7948" max="7948" width="11.5703125" style="27" customWidth="1"/>
    <col min="7949" max="7949" width="31.28515625" style="27" customWidth="1"/>
    <col min="7950" max="7950" width="13" style="27" customWidth="1"/>
    <col min="7951" max="7951" width="21.7109375" style="27" customWidth="1"/>
    <col min="7952" max="7952" width="13.85546875" style="27" customWidth="1"/>
    <col min="7953" max="7953" width="21.7109375" style="27" customWidth="1"/>
    <col min="7954" max="7954" width="15.28515625" style="27" customWidth="1"/>
    <col min="7955" max="7955" width="21.7109375" style="27" customWidth="1"/>
    <col min="7956" max="7956" width="18.7109375" style="27" bestFit="1" customWidth="1"/>
    <col min="7957" max="7957" width="21.7109375" style="27" customWidth="1"/>
    <col min="7958" max="7958" width="18.85546875" style="27" customWidth="1"/>
    <col min="7959" max="7959" width="21.7109375" style="27" customWidth="1"/>
    <col min="7960" max="7960" width="18.85546875" style="27" customWidth="1"/>
    <col min="7961" max="7961" width="21.7109375" style="27" customWidth="1"/>
    <col min="7962" max="8185" width="9.140625" style="27"/>
    <col min="8186" max="8186" width="8.5703125" style="27" customWidth="1"/>
    <col min="8187" max="8187" width="27.7109375" style="27" customWidth="1"/>
    <col min="8188" max="8189" width="21.42578125" style="27" customWidth="1"/>
    <col min="8190" max="8190" width="35.7109375" style="27" customWidth="1"/>
    <col min="8191" max="8193" width="21.42578125" style="27" customWidth="1"/>
    <col min="8194" max="8194" width="8.5703125" style="27" customWidth="1"/>
    <col min="8195" max="8195" width="27.7109375" style="27" customWidth="1"/>
    <col min="8196" max="8196" width="27.5703125" style="27" customWidth="1"/>
    <col min="8197" max="8197" width="0" style="27" hidden="1" customWidth="1"/>
    <col min="8198" max="8198" width="32.7109375" style="27" customWidth="1"/>
    <col min="8199" max="8201" width="0" style="27" hidden="1" customWidth="1"/>
    <col min="8202" max="8202" width="16.140625" style="27" customWidth="1"/>
    <col min="8203" max="8203" width="40.85546875" style="27" customWidth="1"/>
    <col min="8204" max="8204" width="11.5703125" style="27" customWidth="1"/>
    <col min="8205" max="8205" width="31.28515625" style="27" customWidth="1"/>
    <col min="8206" max="8206" width="13" style="27" customWidth="1"/>
    <col min="8207" max="8207" width="21.7109375" style="27" customWidth="1"/>
    <col min="8208" max="8208" width="13.85546875" style="27" customWidth="1"/>
    <col min="8209" max="8209" width="21.7109375" style="27" customWidth="1"/>
    <col min="8210" max="8210" width="15.28515625" style="27" customWidth="1"/>
    <col min="8211" max="8211" width="21.7109375" style="27" customWidth="1"/>
    <col min="8212" max="8212" width="18.7109375" style="27" bestFit="1" customWidth="1"/>
    <col min="8213" max="8213" width="21.7109375" style="27" customWidth="1"/>
    <col min="8214" max="8214" width="18.85546875" style="27" customWidth="1"/>
    <col min="8215" max="8215" width="21.7109375" style="27" customWidth="1"/>
    <col min="8216" max="8216" width="18.85546875" style="27" customWidth="1"/>
    <col min="8217" max="8217" width="21.7109375" style="27" customWidth="1"/>
    <col min="8218" max="8441" width="9.140625" style="27"/>
    <col min="8442" max="8442" width="8.5703125" style="27" customWidth="1"/>
    <col min="8443" max="8443" width="27.7109375" style="27" customWidth="1"/>
    <col min="8444" max="8445" width="21.42578125" style="27" customWidth="1"/>
    <col min="8446" max="8446" width="35.7109375" style="27" customWidth="1"/>
    <col min="8447" max="8449" width="21.42578125" style="27" customWidth="1"/>
    <col min="8450" max="8450" width="8.5703125" style="27" customWidth="1"/>
    <col min="8451" max="8451" width="27.7109375" style="27" customWidth="1"/>
    <col min="8452" max="8452" width="27.5703125" style="27" customWidth="1"/>
    <col min="8453" max="8453" width="0" style="27" hidden="1" customWidth="1"/>
    <col min="8454" max="8454" width="32.7109375" style="27" customWidth="1"/>
    <col min="8455" max="8457" width="0" style="27" hidden="1" customWidth="1"/>
    <col min="8458" max="8458" width="16.140625" style="27" customWidth="1"/>
    <col min="8459" max="8459" width="40.85546875" style="27" customWidth="1"/>
    <col min="8460" max="8460" width="11.5703125" style="27" customWidth="1"/>
    <col min="8461" max="8461" width="31.28515625" style="27" customWidth="1"/>
    <col min="8462" max="8462" width="13" style="27" customWidth="1"/>
    <col min="8463" max="8463" width="21.7109375" style="27" customWidth="1"/>
    <col min="8464" max="8464" width="13.85546875" style="27" customWidth="1"/>
    <col min="8465" max="8465" width="21.7109375" style="27" customWidth="1"/>
    <col min="8466" max="8466" width="15.28515625" style="27" customWidth="1"/>
    <col min="8467" max="8467" width="21.7109375" style="27" customWidth="1"/>
    <col min="8468" max="8468" width="18.7109375" style="27" bestFit="1" customWidth="1"/>
    <col min="8469" max="8469" width="21.7109375" style="27" customWidth="1"/>
    <col min="8470" max="8470" width="18.85546875" style="27" customWidth="1"/>
    <col min="8471" max="8471" width="21.7109375" style="27" customWidth="1"/>
    <col min="8472" max="8472" width="18.85546875" style="27" customWidth="1"/>
    <col min="8473" max="8473" width="21.7109375" style="27" customWidth="1"/>
    <col min="8474" max="8697" width="9.140625" style="27"/>
    <col min="8698" max="8698" width="8.5703125" style="27" customWidth="1"/>
    <col min="8699" max="8699" width="27.7109375" style="27" customWidth="1"/>
    <col min="8700" max="8701" width="21.42578125" style="27" customWidth="1"/>
    <col min="8702" max="8702" width="35.7109375" style="27" customWidth="1"/>
    <col min="8703" max="8705" width="21.42578125" style="27" customWidth="1"/>
    <col min="8706" max="8706" width="8.5703125" style="27" customWidth="1"/>
    <col min="8707" max="8707" width="27.7109375" style="27" customWidth="1"/>
    <col min="8708" max="8708" width="27.5703125" style="27" customWidth="1"/>
    <col min="8709" max="8709" width="0" style="27" hidden="1" customWidth="1"/>
    <col min="8710" max="8710" width="32.7109375" style="27" customWidth="1"/>
    <col min="8711" max="8713" width="0" style="27" hidden="1" customWidth="1"/>
    <col min="8714" max="8714" width="16.140625" style="27" customWidth="1"/>
    <col min="8715" max="8715" width="40.85546875" style="27" customWidth="1"/>
    <col min="8716" max="8716" width="11.5703125" style="27" customWidth="1"/>
    <col min="8717" max="8717" width="31.28515625" style="27" customWidth="1"/>
    <col min="8718" max="8718" width="13" style="27" customWidth="1"/>
    <col min="8719" max="8719" width="21.7109375" style="27" customWidth="1"/>
    <col min="8720" max="8720" width="13.85546875" style="27" customWidth="1"/>
    <col min="8721" max="8721" width="21.7109375" style="27" customWidth="1"/>
    <col min="8722" max="8722" width="15.28515625" style="27" customWidth="1"/>
    <col min="8723" max="8723" width="21.7109375" style="27" customWidth="1"/>
    <col min="8724" max="8724" width="18.7109375" style="27" bestFit="1" customWidth="1"/>
    <col min="8725" max="8725" width="21.7109375" style="27" customWidth="1"/>
    <col min="8726" max="8726" width="18.85546875" style="27" customWidth="1"/>
    <col min="8727" max="8727" width="21.7109375" style="27" customWidth="1"/>
    <col min="8728" max="8728" width="18.85546875" style="27" customWidth="1"/>
    <col min="8729" max="8729" width="21.7109375" style="27" customWidth="1"/>
    <col min="8730" max="8953" width="9.140625" style="27"/>
    <col min="8954" max="8954" width="8.5703125" style="27" customWidth="1"/>
    <col min="8955" max="8955" width="27.7109375" style="27" customWidth="1"/>
    <col min="8956" max="8957" width="21.42578125" style="27" customWidth="1"/>
    <col min="8958" max="8958" width="35.7109375" style="27" customWidth="1"/>
    <col min="8959" max="8961" width="21.42578125" style="27" customWidth="1"/>
    <col min="8962" max="8962" width="8.5703125" style="27" customWidth="1"/>
    <col min="8963" max="8963" width="27.7109375" style="27" customWidth="1"/>
    <col min="8964" max="8964" width="27.5703125" style="27" customWidth="1"/>
    <col min="8965" max="8965" width="0" style="27" hidden="1" customWidth="1"/>
    <col min="8966" max="8966" width="32.7109375" style="27" customWidth="1"/>
    <col min="8967" max="8969" width="0" style="27" hidden="1" customWidth="1"/>
    <col min="8970" max="8970" width="16.140625" style="27" customWidth="1"/>
    <col min="8971" max="8971" width="40.85546875" style="27" customWidth="1"/>
    <col min="8972" max="8972" width="11.5703125" style="27" customWidth="1"/>
    <col min="8973" max="8973" width="31.28515625" style="27" customWidth="1"/>
    <col min="8974" max="8974" width="13" style="27" customWidth="1"/>
    <col min="8975" max="8975" width="21.7109375" style="27" customWidth="1"/>
    <col min="8976" max="8976" width="13.85546875" style="27" customWidth="1"/>
    <col min="8977" max="8977" width="21.7109375" style="27" customWidth="1"/>
    <col min="8978" max="8978" width="15.28515625" style="27" customWidth="1"/>
    <col min="8979" max="8979" width="21.7109375" style="27" customWidth="1"/>
    <col min="8980" max="8980" width="18.7109375" style="27" bestFit="1" customWidth="1"/>
    <col min="8981" max="8981" width="21.7109375" style="27" customWidth="1"/>
    <col min="8982" max="8982" width="18.85546875" style="27" customWidth="1"/>
    <col min="8983" max="8983" width="21.7109375" style="27" customWidth="1"/>
    <col min="8984" max="8984" width="18.85546875" style="27" customWidth="1"/>
    <col min="8985" max="8985" width="21.7109375" style="27" customWidth="1"/>
    <col min="8986" max="9209" width="9.140625" style="27"/>
    <col min="9210" max="9210" width="8.5703125" style="27" customWidth="1"/>
    <col min="9211" max="9211" width="27.7109375" style="27" customWidth="1"/>
    <col min="9212" max="9213" width="21.42578125" style="27" customWidth="1"/>
    <col min="9214" max="9214" width="35.7109375" style="27" customWidth="1"/>
    <col min="9215" max="9217" width="21.42578125" style="27" customWidth="1"/>
    <col min="9218" max="9218" width="8.5703125" style="27" customWidth="1"/>
    <col min="9219" max="9219" width="27.7109375" style="27" customWidth="1"/>
    <col min="9220" max="9220" width="27.5703125" style="27" customWidth="1"/>
    <col min="9221" max="9221" width="0" style="27" hidden="1" customWidth="1"/>
    <col min="9222" max="9222" width="32.7109375" style="27" customWidth="1"/>
    <col min="9223" max="9225" width="0" style="27" hidden="1" customWidth="1"/>
    <col min="9226" max="9226" width="16.140625" style="27" customWidth="1"/>
    <col min="9227" max="9227" width="40.85546875" style="27" customWidth="1"/>
    <col min="9228" max="9228" width="11.5703125" style="27" customWidth="1"/>
    <col min="9229" max="9229" width="31.28515625" style="27" customWidth="1"/>
    <col min="9230" max="9230" width="13" style="27" customWidth="1"/>
    <col min="9231" max="9231" width="21.7109375" style="27" customWidth="1"/>
    <col min="9232" max="9232" width="13.85546875" style="27" customWidth="1"/>
    <col min="9233" max="9233" width="21.7109375" style="27" customWidth="1"/>
    <col min="9234" max="9234" width="15.28515625" style="27" customWidth="1"/>
    <col min="9235" max="9235" width="21.7109375" style="27" customWidth="1"/>
    <col min="9236" max="9236" width="18.7109375" style="27" bestFit="1" customWidth="1"/>
    <col min="9237" max="9237" width="21.7109375" style="27" customWidth="1"/>
    <col min="9238" max="9238" width="18.85546875" style="27" customWidth="1"/>
    <col min="9239" max="9239" width="21.7109375" style="27" customWidth="1"/>
    <col min="9240" max="9240" width="18.85546875" style="27" customWidth="1"/>
    <col min="9241" max="9241" width="21.7109375" style="27" customWidth="1"/>
    <col min="9242" max="9465" width="9.140625" style="27"/>
    <col min="9466" max="9466" width="8.5703125" style="27" customWidth="1"/>
    <col min="9467" max="9467" width="27.7109375" style="27" customWidth="1"/>
    <col min="9468" max="9469" width="21.42578125" style="27" customWidth="1"/>
    <col min="9470" max="9470" width="35.7109375" style="27" customWidth="1"/>
    <col min="9471" max="9473" width="21.42578125" style="27" customWidth="1"/>
    <col min="9474" max="9474" width="8.5703125" style="27" customWidth="1"/>
    <col min="9475" max="9475" width="27.7109375" style="27" customWidth="1"/>
    <col min="9476" max="9476" width="27.5703125" style="27" customWidth="1"/>
    <col min="9477" max="9477" width="0" style="27" hidden="1" customWidth="1"/>
    <col min="9478" max="9478" width="32.7109375" style="27" customWidth="1"/>
    <col min="9479" max="9481" width="0" style="27" hidden="1" customWidth="1"/>
    <col min="9482" max="9482" width="16.140625" style="27" customWidth="1"/>
    <col min="9483" max="9483" width="40.85546875" style="27" customWidth="1"/>
    <col min="9484" max="9484" width="11.5703125" style="27" customWidth="1"/>
    <col min="9485" max="9485" width="31.28515625" style="27" customWidth="1"/>
    <col min="9486" max="9486" width="13" style="27" customWidth="1"/>
    <col min="9487" max="9487" width="21.7109375" style="27" customWidth="1"/>
    <col min="9488" max="9488" width="13.85546875" style="27" customWidth="1"/>
    <col min="9489" max="9489" width="21.7109375" style="27" customWidth="1"/>
    <col min="9490" max="9490" width="15.28515625" style="27" customWidth="1"/>
    <col min="9491" max="9491" width="21.7109375" style="27" customWidth="1"/>
    <col min="9492" max="9492" width="18.7109375" style="27" bestFit="1" customWidth="1"/>
    <col min="9493" max="9493" width="21.7109375" style="27" customWidth="1"/>
    <col min="9494" max="9494" width="18.85546875" style="27" customWidth="1"/>
    <col min="9495" max="9495" width="21.7109375" style="27" customWidth="1"/>
    <col min="9496" max="9496" width="18.85546875" style="27" customWidth="1"/>
    <col min="9497" max="9497" width="21.7109375" style="27" customWidth="1"/>
    <col min="9498" max="9721" width="9.140625" style="27"/>
    <col min="9722" max="9722" width="8.5703125" style="27" customWidth="1"/>
    <col min="9723" max="9723" width="27.7109375" style="27" customWidth="1"/>
    <col min="9724" max="9725" width="21.42578125" style="27" customWidth="1"/>
    <col min="9726" max="9726" width="35.7109375" style="27" customWidth="1"/>
    <col min="9727" max="9729" width="21.42578125" style="27" customWidth="1"/>
    <col min="9730" max="9730" width="8.5703125" style="27" customWidth="1"/>
    <col min="9731" max="9731" width="27.7109375" style="27" customWidth="1"/>
    <col min="9732" max="9732" width="27.5703125" style="27" customWidth="1"/>
    <col min="9733" max="9733" width="0" style="27" hidden="1" customWidth="1"/>
    <col min="9734" max="9734" width="32.7109375" style="27" customWidth="1"/>
    <col min="9735" max="9737" width="0" style="27" hidden="1" customWidth="1"/>
    <col min="9738" max="9738" width="16.140625" style="27" customWidth="1"/>
    <col min="9739" max="9739" width="40.85546875" style="27" customWidth="1"/>
    <col min="9740" max="9740" width="11.5703125" style="27" customWidth="1"/>
    <col min="9741" max="9741" width="31.28515625" style="27" customWidth="1"/>
    <col min="9742" max="9742" width="13" style="27" customWidth="1"/>
    <col min="9743" max="9743" width="21.7109375" style="27" customWidth="1"/>
    <col min="9744" max="9744" width="13.85546875" style="27" customWidth="1"/>
    <col min="9745" max="9745" width="21.7109375" style="27" customWidth="1"/>
    <col min="9746" max="9746" width="15.28515625" style="27" customWidth="1"/>
    <col min="9747" max="9747" width="21.7109375" style="27" customWidth="1"/>
    <col min="9748" max="9748" width="18.7109375" style="27" bestFit="1" customWidth="1"/>
    <col min="9749" max="9749" width="21.7109375" style="27" customWidth="1"/>
    <col min="9750" max="9750" width="18.85546875" style="27" customWidth="1"/>
    <col min="9751" max="9751" width="21.7109375" style="27" customWidth="1"/>
    <col min="9752" max="9752" width="18.85546875" style="27" customWidth="1"/>
    <col min="9753" max="9753" width="21.7109375" style="27" customWidth="1"/>
    <col min="9754" max="9977" width="9.140625" style="27"/>
    <col min="9978" max="9978" width="8.5703125" style="27" customWidth="1"/>
    <col min="9979" max="9979" width="27.7109375" style="27" customWidth="1"/>
    <col min="9980" max="9981" width="21.42578125" style="27" customWidth="1"/>
    <col min="9982" max="9982" width="35.7109375" style="27" customWidth="1"/>
    <col min="9983" max="9985" width="21.42578125" style="27" customWidth="1"/>
    <col min="9986" max="9986" width="8.5703125" style="27" customWidth="1"/>
    <col min="9987" max="9987" width="27.7109375" style="27" customWidth="1"/>
    <col min="9988" max="9988" width="27.5703125" style="27" customWidth="1"/>
    <col min="9989" max="9989" width="0" style="27" hidden="1" customWidth="1"/>
    <col min="9990" max="9990" width="32.7109375" style="27" customWidth="1"/>
    <col min="9991" max="9993" width="0" style="27" hidden="1" customWidth="1"/>
    <col min="9994" max="9994" width="16.140625" style="27" customWidth="1"/>
    <col min="9995" max="9995" width="40.85546875" style="27" customWidth="1"/>
    <col min="9996" max="9996" width="11.5703125" style="27" customWidth="1"/>
    <col min="9997" max="9997" width="31.28515625" style="27" customWidth="1"/>
    <col min="9998" max="9998" width="13" style="27" customWidth="1"/>
    <col min="9999" max="9999" width="21.7109375" style="27" customWidth="1"/>
    <col min="10000" max="10000" width="13.85546875" style="27" customWidth="1"/>
    <col min="10001" max="10001" width="21.7109375" style="27" customWidth="1"/>
    <col min="10002" max="10002" width="15.28515625" style="27" customWidth="1"/>
    <col min="10003" max="10003" width="21.7109375" style="27" customWidth="1"/>
    <col min="10004" max="10004" width="18.7109375" style="27" bestFit="1" customWidth="1"/>
    <col min="10005" max="10005" width="21.7109375" style="27" customWidth="1"/>
    <col min="10006" max="10006" width="18.85546875" style="27" customWidth="1"/>
    <col min="10007" max="10007" width="21.7109375" style="27" customWidth="1"/>
    <col min="10008" max="10008" width="18.85546875" style="27" customWidth="1"/>
    <col min="10009" max="10009" width="21.7109375" style="27" customWidth="1"/>
    <col min="10010" max="10233" width="9.140625" style="27"/>
    <col min="10234" max="10234" width="8.5703125" style="27" customWidth="1"/>
    <col min="10235" max="10235" width="27.7109375" style="27" customWidth="1"/>
    <col min="10236" max="10237" width="21.42578125" style="27" customWidth="1"/>
    <col min="10238" max="10238" width="35.7109375" style="27" customWidth="1"/>
    <col min="10239" max="10241" width="21.42578125" style="27" customWidth="1"/>
    <col min="10242" max="10242" width="8.5703125" style="27" customWidth="1"/>
    <col min="10243" max="10243" width="27.7109375" style="27" customWidth="1"/>
    <col min="10244" max="10244" width="27.5703125" style="27" customWidth="1"/>
    <col min="10245" max="10245" width="0" style="27" hidden="1" customWidth="1"/>
    <col min="10246" max="10246" width="32.7109375" style="27" customWidth="1"/>
    <col min="10247" max="10249" width="0" style="27" hidden="1" customWidth="1"/>
    <col min="10250" max="10250" width="16.140625" style="27" customWidth="1"/>
    <col min="10251" max="10251" width="40.85546875" style="27" customWidth="1"/>
    <col min="10252" max="10252" width="11.5703125" style="27" customWidth="1"/>
    <col min="10253" max="10253" width="31.28515625" style="27" customWidth="1"/>
    <col min="10254" max="10254" width="13" style="27" customWidth="1"/>
    <col min="10255" max="10255" width="21.7109375" style="27" customWidth="1"/>
    <col min="10256" max="10256" width="13.85546875" style="27" customWidth="1"/>
    <col min="10257" max="10257" width="21.7109375" style="27" customWidth="1"/>
    <col min="10258" max="10258" width="15.28515625" style="27" customWidth="1"/>
    <col min="10259" max="10259" width="21.7109375" style="27" customWidth="1"/>
    <col min="10260" max="10260" width="18.7109375" style="27" bestFit="1" customWidth="1"/>
    <col min="10261" max="10261" width="21.7109375" style="27" customWidth="1"/>
    <col min="10262" max="10262" width="18.85546875" style="27" customWidth="1"/>
    <col min="10263" max="10263" width="21.7109375" style="27" customWidth="1"/>
    <col min="10264" max="10264" width="18.85546875" style="27" customWidth="1"/>
    <col min="10265" max="10265" width="21.7109375" style="27" customWidth="1"/>
    <col min="10266" max="10489" width="9.140625" style="27"/>
    <col min="10490" max="10490" width="8.5703125" style="27" customWidth="1"/>
    <col min="10491" max="10491" width="27.7109375" style="27" customWidth="1"/>
    <col min="10492" max="10493" width="21.42578125" style="27" customWidth="1"/>
    <col min="10494" max="10494" width="35.7109375" style="27" customWidth="1"/>
    <col min="10495" max="10497" width="21.42578125" style="27" customWidth="1"/>
    <col min="10498" max="10498" width="8.5703125" style="27" customWidth="1"/>
    <col min="10499" max="10499" width="27.7109375" style="27" customWidth="1"/>
    <col min="10500" max="10500" width="27.5703125" style="27" customWidth="1"/>
    <col min="10501" max="10501" width="0" style="27" hidden="1" customWidth="1"/>
    <col min="10502" max="10502" width="32.7109375" style="27" customWidth="1"/>
    <col min="10503" max="10505" width="0" style="27" hidden="1" customWidth="1"/>
    <col min="10506" max="10506" width="16.140625" style="27" customWidth="1"/>
    <col min="10507" max="10507" width="40.85546875" style="27" customWidth="1"/>
    <col min="10508" max="10508" width="11.5703125" style="27" customWidth="1"/>
    <col min="10509" max="10509" width="31.28515625" style="27" customWidth="1"/>
    <col min="10510" max="10510" width="13" style="27" customWidth="1"/>
    <col min="10511" max="10511" width="21.7109375" style="27" customWidth="1"/>
    <col min="10512" max="10512" width="13.85546875" style="27" customWidth="1"/>
    <col min="10513" max="10513" width="21.7109375" style="27" customWidth="1"/>
    <col min="10514" max="10514" width="15.28515625" style="27" customWidth="1"/>
    <col min="10515" max="10515" width="21.7109375" style="27" customWidth="1"/>
    <col min="10516" max="10516" width="18.7109375" style="27" bestFit="1" customWidth="1"/>
    <col min="10517" max="10517" width="21.7109375" style="27" customWidth="1"/>
    <col min="10518" max="10518" width="18.85546875" style="27" customWidth="1"/>
    <col min="10519" max="10519" width="21.7109375" style="27" customWidth="1"/>
    <col min="10520" max="10520" width="18.85546875" style="27" customWidth="1"/>
    <col min="10521" max="10521" width="21.7109375" style="27" customWidth="1"/>
    <col min="10522" max="10745" width="9.140625" style="27"/>
    <col min="10746" max="10746" width="8.5703125" style="27" customWidth="1"/>
    <col min="10747" max="10747" width="27.7109375" style="27" customWidth="1"/>
    <col min="10748" max="10749" width="21.42578125" style="27" customWidth="1"/>
    <col min="10750" max="10750" width="35.7109375" style="27" customWidth="1"/>
    <col min="10751" max="10753" width="21.42578125" style="27" customWidth="1"/>
    <col min="10754" max="10754" width="8.5703125" style="27" customWidth="1"/>
    <col min="10755" max="10755" width="27.7109375" style="27" customWidth="1"/>
    <col min="10756" max="10756" width="27.5703125" style="27" customWidth="1"/>
    <col min="10757" max="10757" width="0" style="27" hidden="1" customWidth="1"/>
    <col min="10758" max="10758" width="32.7109375" style="27" customWidth="1"/>
    <col min="10759" max="10761" width="0" style="27" hidden="1" customWidth="1"/>
    <col min="10762" max="10762" width="16.140625" style="27" customWidth="1"/>
    <col min="10763" max="10763" width="40.85546875" style="27" customWidth="1"/>
    <col min="10764" max="10764" width="11.5703125" style="27" customWidth="1"/>
    <col min="10765" max="10765" width="31.28515625" style="27" customWidth="1"/>
    <col min="10766" max="10766" width="13" style="27" customWidth="1"/>
    <col min="10767" max="10767" width="21.7109375" style="27" customWidth="1"/>
    <col min="10768" max="10768" width="13.85546875" style="27" customWidth="1"/>
    <col min="10769" max="10769" width="21.7109375" style="27" customWidth="1"/>
    <col min="10770" max="10770" width="15.28515625" style="27" customWidth="1"/>
    <col min="10771" max="10771" width="21.7109375" style="27" customWidth="1"/>
    <col min="10772" max="10772" width="18.7109375" style="27" bestFit="1" customWidth="1"/>
    <col min="10773" max="10773" width="21.7109375" style="27" customWidth="1"/>
    <col min="10774" max="10774" width="18.85546875" style="27" customWidth="1"/>
    <col min="10775" max="10775" width="21.7109375" style="27" customWidth="1"/>
    <col min="10776" max="10776" width="18.85546875" style="27" customWidth="1"/>
    <col min="10777" max="10777" width="21.7109375" style="27" customWidth="1"/>
    <col min="10778" max="11001" width="9.140625" style="27"/>
    <col min="11002" max="11002" width="8.5703125" style="27" customWidth="1"/>
    <col min="11003" max="11003" width="27.7109375" style="27" customWidth="1"/>
    <col min="11004" max="11005" width="21.42578125" style="27" customWidth="1"/>
    <col min="11006" max="11006" width="35.7109375" style="27" customWidth="1"/>
    <col min="11007" max="11009" width="21.42578125" style="27" customWidth="1"/>
    <col min="11010" max="11010" width="8.5703125" style="27" customWidth="1"/>
    <col min="11011" max="11011" width="27.7109375" style="27" customWidth="1"/>
    <col min="11012" max="11012" width="27.5703125" style="27" customWidth="1"/>
    <col min="11013" max="11013" width="0" style="27" hidden="1" customWidth="1"/>
    <col min="11014" max="11014" width="32.7109375" style="27" customWidth="1"/>
    <col min="11015" max="11017" width="0" style="27" hidden="1" customWidth="1"/>
    <col min="11018" max="11018" width="16.140625" style="27" customWidth="1"/>
    <col min="11019" max="11019" width="40.85546875" style="27" customWidth="1"/>
    <col min="11020" max="11020" width="11.5703125" style="27" customWidth="1"/>
    <col min="11021" max="11021" width="31.28515625" style="27" customWidth="1"/>
    <col min="11022" max="11022" width="13" style="27" customWidth="1"/>
    <col min="11023" max="11023" width="21.7109375" style="27" customWidth="1"/>
    <col min="11024" max="11024" width="13.85546875" style="27" customWidth="1"/>
    <col min="11025" max="11025" width="21.7109375" style="27" customWidth="1"/>
    <col min="11026" max="11026" width="15.28515625" style="27" customWidth="1"/>
    <col min="11027" max="11027" width="21.7109375" style="27" customWidth="1"/>
    <col min="11028" max="11028" width="18.7109375" style="27" bestFit="1" customWidth="1"/>
    <col min="11029" max="11029" width="21.7109375" style="27" customWidth="1"/>
    <col min="11030" max="11030" width="18.85546875" style="27" customWidth="1"/>
    <col min="11031" max="11031" width="21.7109375" style="27" customWidth="1"/>
    <col min="11032" max="11032" width="18.85546875" style="27" customWidth="1"/>
    <col min="11033" max="11033" width="21.7109375" style="27" customWidth="1"/>
    <col min="11034" max="11257" width="9.140625" style="27"/>
    <col min="11258" max="11258" width="8.5703125" style="27" customWidth="1"/>
    <col min="11259" max="11259" width="27.7109375" style="27" customWidth="1"/>
    <col min="11260" max="11261" width="21.42578125" style="27" customWidth="1"/>
    <col min="11262" max="11262" width="35.7109375" style="27" customWidth="1"/>
    <col min="11263" max="11265" width="21.42578125" style="27" customWidth="1"/>
    <col min="11266" max="11266" width="8.5703125" style="27" customWidth="1"/>
    <col min="11267" max="11267" width="27.7109375" style="27" customWidth="1"/>
    <col min="11268" max="11268" width="27.5703125" style="27" customWidth="1"/>
    <col min="11269" max="11269" width="0" style="27" hidden="1" customWidth="1"/>
    <col min="11270" max="11270" width="32.7109375" style="27" customWidth="1"/>
    <col min="11271" max="11273" width="0" style="27" hidden="1" customWidth="1"/>
    <col min="11274" max="11274" width="16.140625" style="27" customWidth="1"/>
    <col min="11275" max="11275" width="40.85546875" style="27" customWidth="1"/>
    <col min="11276" max="11276" width="11.5703125" style="27" customWidth="1"/>
    <col min="11277" max="11277" width="31.28515625" style="27" customWidth="1"/>
    <col min="11278" max="11278" width="13" style="27" customWidth="1"/>
    <col min="11279" max="11279" width="21.7109375" style="27" customWidth="1"/>
    <col min="11280" max="11280" width="13.85546875" style="27" customWidth="1"/>
    <col min="11281" max="11281" width="21.7109375" style="27" customWidth="1"/>
    <col min="11282" max="11282" width="15.28515625" style="27" customWidth="1"/>
    <col min="11283" max="11283" width="21.7109375" style="27" customWidth="1"/>
    <col min="11284" max="11284" width="18.7109375" style="27" bestFit="1" customWidth="1"/>
    <col min="11285" max="11285" width="21.7109375" style="27" customWidth="1"/>
    <col min="11286" max="11286" width="18.85546875" style="27" customWidth="1"/>
    <col min="11287" max="11287" width="21.7109375" style="27" customWidth="1"/>
    <col min="11288" max="11288" width="18.85546875" style="27" customWidth="1"/>
    <col min="11289" max="11289" width="21.7109375" style="27" customWidth="1"/>
    <col min="11290" max="11513" width="9.140625" style="27"/>
    <col min="11514" max="11514" width="8.5703125" style="27" customWidth="1"/>
    <col min="11515" max="11515" width="27.7109375" style="27" customWidth="1"/>
    <col min="11516" max="11517" width="21.42578125" style="27" customWidth="1"/>
    <col min="11518" max="11518" width="35.7109375" style="27" customWidth="1"/>
    <col min="11519" max="11521" width="21.42578125" style="27" customWidth="1"/>
    <col min="11522" max="11522" width="8.5703125" style="27" customWidth="1"/>
    <col min="11523" max="11523" width="27.7109375" style="27" customWidth="1"/>
    <col min="11524" max="11524" width="27.5703125" style="27" customWidth="1"/>
    <col min="11525" max="11525" width="0" style="27" hidden="1" customWidth="1"/>
    <col min="11526" max="11526" width="32.7109375" style="27" customWidth="1"/>
    <col min="11527" max="11529" width="0" style="27" hidden="1" customWidth="1"/>
    <col min="11530" max="11530" width="16.140625" style="27" customWidth="1"/>
    <col min="11531" max="11531" width="40.85546875" style="27" customWidth="1"/>
    <col min="11532" max="11532" width="11.5703125" style="27" customWidth="1"/>
    <col min="11533" max="11533" width="31.28515625" style="27" customWidth="1"/>
    <col min="11534" max="11534" width="13" style="27" customWidth="1"/>
    <col min="11535" max="11535" width="21.7109375" style="27" customWidth="1"/>
    <col min="11536" max="11536" width="13.85546875" style="27" customWidth="1"/>
    <col min="11537" max="11537" width="21.7109375" style="27" customWidth="1"/>
    <col min="11538" max="11538" width="15.28515625" style="27" customWidth="1"/>
    <col min="11539" max="11539" width="21.7109375" style="27" customWidth="1"/>
    <col min="11540" max="11540" width="18.7109375" style="27" bestFit="1" customWidth="1"/>
    <col min="11541" max="11541" width="21.7109375" style="27" customWidth="1"/>
    <col min="11542" max="11542" width="18.85546875" style="27" customWidth="1"/>
    <col min="11543" max="11543" width="21.7109375" style="27" customWidth="1"/>
    <col min="11544" max="11544" width="18.85546875" style="27" customWidth="1"/>
    <col min="11545" max="11545" width="21.7109375" style="27" customWidth="1"/>
    <col min="11546" max="11769" width="9.140625" style="27"/>
    <col min="11770" max="11770" width="8.5703125" style="27" customWidth="1"/>
    <col min="11771" max="11771" width="27.7109375" style="27" customWidth="1"/>
    <col min="11772" max="11773" width="21.42578125" style="27" customWidth="1"/>
    <col min="11774" max="11774" width="35.7109375" style="27" customWidth="1"/>
    <col min="11775" max="11777" width="21.42578125" style="27" customWidth="1"/>
    <col min="11778" max="11778" width="8.5703125" style="27" customWidth="1"/>
    <col min="11779" max="11779" width="27.7109375" style="27" customWidth="1"/>
    <col min="11780" max="11780" width="27.5703125" style="27" customWidth="1"/>
    <col min="11781" max="11781" width="0" style="27" hidden="1" customWidth="1"/>
    <col min="11782" max="11782" width="32.7109375" style="27" customWidth="1"/>
    <col min="11783" max="11785" width="0" style="27" hidden="1" customWidth="1"/>
    <col min="11786" max="11786" width="16.140625" style="27" customWidth="1"/>
    <col min="11787" max="11787" width="40.85546875" style="27" customWidth="1"/>
    <col min="11788" max="11788" width="11.5703125" style="27" customWidth="1"/>
    <col min="11789" max="11789" width="31.28515625" style="27" customWidth="1"/>
    <col min="11790" max="11790" width="13" style="27" customWidth="1"/>
    <col min="11791" max="11791" width="21.7109375" style="27" customWidth="1"/>
    <col min="11792" max="11792" width="13.85546875" style="27" customWidth="1"/>
    <col min="11793" max="11793" width="21.7109375" style="27" customWidth="1"/>
    <col min="11794" max="11794" width="15.28515625" style="27" customWidth="1"/>
    <col min="11795" max="11795" width="21.7109375" style="27" customWidth="1"/>
    <col min="11796" max="11796" width="18.7109375" style="27" bestFit="1" customWidth="1"/>
    <col min="11797" max="11797" width="21.7109375" style="27" customWidth="1"/>
    <col min="11798" max="11798" width="18.85546875" style="27" customWidth="1"/>
    <col min="11799" max="11799" width="21.7109375" style="27" customWidth="1"/>
    <col min="11800" max="11800" width="18.85546875" style="27" customWidth="1"/>
    <col min="11801" max="11801" width="21.7109375" style="27" customWidth="1"/>
    <col min="11802" max="12025" width="9.140625" style="27"/>
    <col min="12026" max="12026" width="8.5703125" style="27" customWidth="1"/>
    <col min="12027" max="12027" width="27.7109375" style="27" customWidth="1"/>
    <col min="12028" max="12029" width="21.42578125" style="27" customWidth="1"/>
    <col min="12030" max="12030" width="35.7109375" style="27" customWidth="1"/>
    <col min="12031" max="12033" width="21.42578125" style="27" customWidth="1"/>
    <col min="12034" max="12034" width="8.5703125" style="27" customWidth="1"/>
    <col min="12035" max="12035" width="27.7109375" style="27" customWidth="1"/>
    <col min="12036" max="12036" width="27.5703125" style="27" customWidth="1"/>
    <col min="12037" max="12037" width="0" style="27" hidden="1" customWidth="1"/>
    <col min="12038" max="12038" width="32.7109375" style="27" customWidth="1"/>
    <col min="12039" max="12041" width="0" style="27" hidden="1" customWidth="1"/>
    <col min="12042" max="12042" width="16.140625" style="27" customWidth="1"/>
    <col min="12043" max="12043" width="40.85546875" style="27" customWidth="1"/>
    <col min="12044" max="12044" width="11.5703125" style="27" customWidth="1"/>
    <col min="12045" max="12045" width="31.28515625" style="27" customWidth="1"/>
    <col min="12046" max="12046" width="13" style="27" customWidth="1"/>
    <col min="12047" max="12047" width="21.7109375" style="27" customWidth="1"/>
    <col min="12048" max="12048" width="13.85546875" style="27" customWidth="1"/>
    <col min="12049" max="12049" width="21.7109375" style="27" customWidth="1"/>
    <col min="12050" max="12050" width="15.28515625" style="27" customWidth="1"/>
    <col min="12051" max="12051" width="21.7109375" style="27" customWidth="1"/>
    <col min="12052" max="12052" width="18.7109375" style="27" bestFit="1" customWidth="1"/>
    <col min="12053" max="12053" width="21.7109375" style="27" customWidth="1"/>
    <col min="12054" max="12054" width="18.85546875" style="27" customWidth="1"/>
    <col min="12055" max="12055" width="21.7109375" style="27" customWidth="1"/>
    <col min="12056" max="12056" width="18.85546875" style="27" customWidth="1"/>
    <col min="12057" max="12057" width="21.7109375" style="27" customWidth="1"/>
    <col min="12058" max="12281" width="9.140625" style="27"/>
    <col min="12282" max="12282" width="8.5703125" style="27" customWidth="1"/>
    <col min="12283" max="12283" width="27.7109375" style="27" customWidth="1"/>
    <col min="12284" max="12285" width="21.42578125" style="27" customWidth="1"/>
    <col min="12286" max="12286" width="35.7109375" style="27" customWidth="1"/>
    <col min="12287" max="12289" width="21.42578125" style="27" customWidth="1"/>
    <col min="12290" max="12290" width="8.5703125" style="27" customWidth="1"/>
    <col min="12291" max="12291" width="27.7109375" style="27" customWidth="1"/>
    <col min="12292" max="12292" width="27.5703125" style="27" customWidth="1"/>
    <col min="12293" max="12293" width="0" style="27" hidden="1" customWidth="1"/>
    <col min="12294" max="12294" width="32.7109375" style="27" customWidth="1"/>
    <col min="12295" max="12297" width="0" style="27" hidden="1" customWidth="1"/>
    <col min="12298" max="12298" width="16.140625" style="27" customWidth="1"/>
    <col min="12299" max="12299" width="40.85546875" style="27" customWidth="1"/>
    <col min="12300" max="12300" width="11.5703125" style="27" customWidth="1"/>
    <col min="12301" max="12301" width="31.28515625" style="27" customWidth="1"/>
    <col min="12302" max="12302" width="13" style="27" customWidth="1"/>
    <col min="12303" max="12303" width="21.7109375" style="27" customWidth="1"/>
    <col min="12304" max="12304" width="13.85546875" style="27" customWidth="1"/>
    <col min="12305" max="12305" width="21.7109375" style="27" customWidth="1"/>
    <col min="12306" max="12306" width="15.28515625" style="27" customWidth="1"/>
    <col min="12307" max="12307" width="21.7109375" style="27" customWidth="1"/>
    <col min="12308" max="12308" width="18.7109375" style="27" bestFit="1" customWidth="1"/>
    <col min="12309" max="12309" width="21.7109375" style="27" customWidth="1"/>
    <col min="12310" max="12310" width="18.85546875" style="27" customWidth="1"/>
    <col min="12311" max="12311" width="21.7109375" style="27" customWidth="1"/>
    <col min="12312" max="12312" width="18.85546875" style="27" customWidth="1"/>
    <col min="12313" max="12313" width="21.7109375" style="27" customWidth="1"/>
    <col min="12314" max="12537" width="9.140625" style="27"/>
    <col min="12538" max="12538" width="8.5703125" style="27" customWidth="1"/>
    <col min="12539" max="12539" width="27.7109375" style="27" customWidth="1"/>
    <col min="12540" max="12541" width="21.42578125" style="27" customWidth="1"/>
    <col min="12542" max="12542" width="35.7109375" style="27" customWidth="1"/>
    <col min="12543" max="12545" width="21.42578125" style="27" customWidth="1"/>
    <col min="12546" max="12546" width="8.5703125" style="27" customWidth="1"/>
    <col min="12547" max="12547" width="27.7109375" style="27" customWidth="1"/>
    <col min="12548" max="12548" width="27.5703125" style="27" customWidth="1"/>
    <col min="12549" max="12549" width="0" style="27" hidden="1" customWidth="1"/>
    <col min="12550" max="12550" width="32.7109375" style="27" customWidth="1"/>
    <col min="12551" max="12553" width="0" style="27" hidden="1" customWidth="1"/>
    <col min="12554" max="12554" width="16.140625" style="27" customWidth="1"/>
    <col min="12555" max="12555" width="40.85546875" style="27" customWidth="1"/>
    <col min="12556" max="12556" width="11.5703125" style="27" customWidth="1"/>
    <col min="12557" max="12557" width="31.28515625" style="27" customWidth="1"/>
    <col min="12558" max="12558" width="13" style="27" customWidth="1"/>
    <col min="12559" max="12559" width="21.7109375" style="27" customWidth="1"/>
    <col min="12560" max="12560" width="13.85546875" style="27" customWidth="1"/>
    <col min="12561" max="12561" width="21.7109375" style="27" customWidth="1"/>
    <col min="12562" max="12562" width="15.28515625" style="27" customWidth="1"/>
    <col min="12563" max="12563" width="21.7109375" style="27" customWidth="1"/>
    <col min="12564" max="12564" width="18.7109375" style="27" bestFit="1" customWidth="1"/>
    <col min="12565" max="12565" width="21.7109375" style="27" customWidth="1"/>
    <col min="12566" max="12566" width="18.85546875" style="27" customWidth="1"/>
    <col min="12567" max="12567" width="21.7109375" style="27" customWidth="1"/>
    <col min="12568" max="12568" width="18.85546875" style="27" customWidth="1"/>
    <col min="12569" max="12569" width="21.7109375" style="27" customWidth="1"/>
    <col min="12570" max="12793" width="9.140625" style="27"/>
    <col min="12794" max="12794" width="8.5703125" style="27" customWidth="1"/>
    <col min="12795" max="12795" width="27.7109375" style="27" customWidth="1"/>
    <col min="12796" max="12797" width="21.42578125" style="27" customWidth="1"/>
    <col min="12798" max="12798" width="35.7109375" style="27" customWidth="1"/>
    <col min="12799" max="12801" width="21.42578125" style="27" customWidth="1"/>
    <col min="12802" max="12802" width="8.5703125" style="27" customWidth="1"/>
    <col min="12803" max="12803" width="27.7109375" style="27" customWidth="1"/>
    <col min="12804" max="12804" width="27.5703125" style="27" customWidth="1"/>
    <col min="12805" max="12805" width="0" style="27" hidden="1" customWidth="1"/>
    <col min="12806" max="12806" width="32.7109375" style="27" customWidth="1"/>
    <col min="12807" max="12809" width="0" style="27" hidden="1" customWidth="1"/>
    <col min="12810" max="12810" width="16.140625" style="27" customWidth="1"/>
    <col min="12811" max="12811" width="40.85546875" style="27" customWidth="1"/>
    <col min="12812" max="12812" width="11.5703125" style="27" customWidth="1"/>
    <col min="12813" max="12813" width="31.28515625" style="27" customWidth="1"/>
    <col min="12814" max="12814" width="13" style="27" customWidth="1"/>
    <col min="12815" max="12815" width="21.7109375" style="27" customWidth="1"/>
    <col min="12816" max="12816" width="13.85546875" style="27" customWidth="1"/>
    <col min="12817" max="12817" width="21.7109375" style="27" customWidth="1"/>
    <col min="12818" max="12818" width="15.28515625" style="27" customWidth="1"/>
    <col min="12819" max="12819" width="21.7109375" style="27" customWidth="1"/>
    <col min="12820" max="12820" width="18.7109375" style="27" bestFit="1" customWidth="1"/>
    <col min="12821" max="12821" width="21.7109375" style="27" customWidth="1"/>
    <col min="12822" max="12822" width="18.85546875" style="27" customWidth="1"/>
    <col min="12823" max="12823" width="21.7109375" style="27" customWidth="1"/>
    <col min="12824" max="12824" width="18.85546875" style="27" customWidth="1"/>
    <col min="12825" max="12825" width="21.7109375" style="27" customWidth="1"/>
    <col min="12826" max="13049" width="9.140625" style="27"/>
    <col min="13050" max="13050" width="8.5703125" style="27" customWidth="1"/>
    <col min="13051" max="13051" width="27.7109375" style="27" customWidth="1"/>
    <col min="13052" max="13053" width="21.42578125" style="27" customWidth="1"/>
    <col min="13054" max="13054" width="35.7109375" style="27" customWidth="1"/>
    <col min="13055" max="13057" width="21.42578125" style="27" customWidth="1"/>
    <col min="13058" max="13058" width="8.5703125" style="27" customWidth="1"/>
    <col min="13059" max="13059" width="27.7109375" style="27" customWidth="1"/>
    <col min="13060" max="13060" width="27.5703125" style="27" customWidth="1"/>
    <col min="13061" max="13061" width="0" style="27" hidden="1" customWidth="1"/>
    <col min="13062" max="13062" width="32.7109375" style="27" customWidth="1"/>
    <col min="13063" max="13065" width="0" style="27" hidden="1" customWidth="1"/>
    <col min="13066" max="13066" width="16.140625" style="27" customWidth="1"/>
    <col min="13067" max="13067" width="40.85546875" style="27" customWidth="1"/>
    <col min="13068" max="13068" width="11.5703125" style="27" customWidth="1"/>
    <col min="13069" max="13069" width="31.28515625" style="27" customWidth="1"/>
    <col min="13070" max="13070" width="13" style="27" customWidth="1"/>
    <col min="13071" max="13071" width="21.7109375" style="27" customWidth="1"/>
    <col min="13072" max="13072" width="13.85546875" style="27" customWidth="1"/>
    <col min="13073" max="13073" width="21.7109375" style="27" customWidth="1"/>
    <col min="13074" max="13074" width="15.28515625" style="27" customWidth="1"/>
    <col min="13075" max="13075" width="21.7109375" style="27" customWidth="1"/>
    <col min="13076" max="13076" width="18.7109375" style="27" bestFit="1" customWidth="1"/>
    <col min="13077" max="13077" width="21.7109375" style="27" customWidth="1"/>
    <col min="13078" max="13078" width="18.85546875" style="27" customWidth="1"/>
    <col min="13079" max="13079" width="21.7109375" style="27" customWidth="1"/>
    <col min="13080" max="13080" width="18.85546875" style="27" customWidth="1"/>
    <col min="13081" max="13081" width="21.7109375" style="27" customWidth="1"/>
    <col min="13082" max="13305" width="9.140625" style="27"/>
    <col min="13306" max="13306" width="8.5703125" style="27" customWidth="1"/>
    <col min="13307" max="13307" width="27.7109375" style="27" customWidth="1"/>
    <col min="13308" max="13309" width="21.42578125" style="27" customWidth="1"/>
    <col min="13310" max="13310" width="35.7109375" style="27" customWidth="1"/>
    <col min="13311" max="13313" width="21.42578125" style="27" customWidth="1"/>
    <col min="13314" max="13314" width="8.5703125" style="27" customWidth="1"/>
    <col min="13315" max="13315" width="27.7109375" style="27" customWidth="1"/>
    <col min="13316" max="13316" width="27.5703125" style="27" customWidth="1"/>
    <col min="13317" max="13317" width="0" style="27" hidden="1" customWidth="1"/>
    <col min="13318" max="13318" width="32.7109375" style="27" customWidth="1"/>
    <col min="13319" max="13321" width="0" style="27" hidden="1" customWidth="1"/>
    <col min="13322" max="13322" width="16.140625" style="27" customWidth="1"/>
    <col min="13323" max="13323" width="40.85546875" style="27" customWidth="1"/>
    <col min="13324" max="13324" width="11.5703125" style="27" customWidth="1"/>
    <col min="13325" max="13325" width="31.28515625" style="27" customWidth="1"/>
    <col min="13326" max="13326" width="13" style="27" customWidth="1"/>
    <col min="13327" max="13327" width="21.7109375" style="27" customWidth="1"/>
    <col min="13328" max="13328" width="13.85546875" style="27" customWidth="1"/>
    <col min="13329" max="13329" width="21.7109375" style="27" customWidth="1"/>
    <col min="13330" max="13330" width="15.28515625" style="27" customWidth="1"/>
    <col min="13331" max="13331" width="21.7109375" style="27" customWidth="1"/>
    <col min="13332" max="13332" width="18.7109375" style="27" bestFit="1" customWidth="1"/>
    <col min="13333" max="13333" width="21.7109375" style="27" customWidth="1"/>
    <col min="13334" max="13334" width="18.85546875" style="27" customWidth="1"/>
    <col min="13335" max="13335" width="21.7109375" style="27" customWidth="1"/>
    <col min="13336" max="13336" width="18.85546875" style="27" customWidth="1"/>
    <col min="13337" max="13337" width="21.7109375" style="27" customWidth="1"/>
    <col min="13338" max="13561" width="9.140625" style="27"/>
    <col min="13562" max="13562" width="8.5703125" style="27" customWidth="1"/>
    <col min="13563" max="13563" width="27.7109375" style="27" customWidth="1"/>
    <col min="13564" max="13565" width="21.42578125" style="27" customWidth="1"/>
    <col min="13566" max="13566" width="35.7109375" style="27" customWidth="1"/>
    <col min="13567" max="13569" width="21.42578125" style="27" customWidth="1"/>
    <col min="13570" max="13570" width="8.5703125" style="27" customWidth="1"/>
    <col min="13571" max="13571" width="27.7109375" style="27" customWidth="1"/>
    <col min="13572" max="13572" width="27.5703125" style="27" customWidth="1"/>
    <col min="13573" max="13573" width="0" style="27" hidden="1" customWidth="1"/>
    <col min="13574" max="13574" width="32.7109375" style="27" customWidth="1"/>
    <col min="13575" max="13577" width="0" style="27" hidden="1" customWidth="1"/>
    <col min="13578" max="13578" width="16.140625" style="27" customWidth="1"/>
    <col min="13579" max="13579" width="40.85546875" style="27" customWidth="1"/>
    <col min="13580" max="13580" width="11.5703125" style="27" customWidth="1"/>
    <col min="13581" max="13581" width="31.28515625" style="27" customWidth="1"/>
    <col min="13582" max="13582" width="13" style="27" customWidth="1"/>
    <col min="13583" max="13583" width="21.7109375" style="27" customWidth="1"/>
    <col min="13584" max="13584" width="13.85546875" style="27" customWidth="1"/>
    <col min="13585" max="13585" width="21.7109375" style="27" customWidth="1"/>
    <col min="13586" max="13586" width="15.28515625" style="27" customWidth="1"/>
    <col min="13587" max="13587" width="21.7109375" style="27" customWidth="1"/>
    <col min="13588" max="13588" width="18.7109375" style="27" bestFit="1" customWidth="1"/>
    <col min="13589" max="13589" width="21.7109375" style="27" customWidth="1"/>
    <col min="13590" max="13590" width="18.85546875" style="27" customWidth="1"/>
    <col min="13591" max="13591" width="21.7109375" style="27" customWidth="1"/>
    <col min="13592" max="13592" width="18.85546875" style="27" customWidth="1"/>
    <col min="13593" max="13593" width="21.7109375" style="27" customWidth="1"/>
    <col min="13594" max="13817" width="9.140625" style="27"/>
    <col min="13818" max="13818" width="8.5703125" style="27" customWidth="1"/>
    <col min="13819" max="13819" width="27.7109375" style="27" customWidth="1"/>
    <col min="13820" max="13821" width="21.42578125" style="27" customWidth="1"/>
    <col min="13822" max="13822" width="35.7109375" style="27" customWidth="1"/>
    <col min="13823" max="13825" width="21.42578125" style="27" customWidth="1"/>
    <col min="13826" max="13826" width="8.5703125" style="27" customWidth="1"/>
    <col min="13827" max="13827" width="27.7109375" style="27" customWidth="1"/>
    <col min="13828" max="13828" width="27.5703125" style="27" customWidth="1"/>
    <col min="13829" max="13829" width="0" style="27" hidden="1" customWidth="1"/>
    <col min="13830" max="13830" width="32.7109375" style="27" customWidth="1"/>
    <col min="13831" max="13833" width="0" style="27" hidden="1" customWidth="1"/>
    <col min="13834" max="13834" width="16.140625" style="27" customWidth="1"/>
    <col min="13835" max="13835" width="40.85546875" style="27" customWidth="1"/>
    <col min="13836" max="13836" width="11.5703125" style="27" customWidth="1"/>
    <col min="13837" max="13837" width="31.28515625" style="27" customWidth="1"/>
    <col min="13838" max="13838" width="13" style="27" customWidth="1"/>
    <col min="13839" max="13839" width="21.7109375" style="27" customWidth="1"/>
    <col min="13840" max="13840" width="13.85546875" style="27" customWidth="1"/>
    <col min="13841" max="13841" width="21.7109375" style="27" customWidth="1"/>
    <col min="13842" max="13842" width="15.28515625" style="27" customWidth="1"/>
    <col min="13843" max="13843" width="21.7109375" style="27" customWidth="1"/>
    <col min="13844" max="13844" width="18.7109375" style="27" bestFit="1" customWidth="1"/>
    <col min="13845" max="13845" width="21.7109375" style="27" customWidth="1"/>
    <col min="13846" max="13846" width="18.85546875" style="27" customWidth="1"/>
    <col min="13847" max="13847" width="21.7109375" style="27" customWidth="1"/>
    <col min="13848" max="13848" width="18.85546875" style="27" customWidth="1"/>
    <col min="13849" max="13849" width="21.7109375" style="27" customWidth="1"/>
    <col min="13850" max="14073" width="9.140625" style="27"/>
    <col min="14074" max="14074" width="8.5703125" style="27" customWidth="1"/>
    <col min="14075" max="14075" width="27.7109375" style="27" customWidth="1"/>
    <col min="14076" max="14077" width="21.42578125" style="27" customWidth="1"/>
    <col min="14078" max="14078" width="35.7109375" style="27" customWidth="1"/>
    <col min="14079" max="14081" width="21.42578125" style="27" customWidth="1"/>
    <col min="14082" max="14082" width="8.5703125" style="27" customWidth="1"/>
    <col min="14083" max="14083" width="27.7109375" style="27" customWidth="1"/>
    <col min="14084" max="14084" width="27.5703125" style="27" customWidth="1"/>
    <col min="14085" max="14085" width="0" style="27" hidden="1" customWidth="1"/>
    <col min="14086" max="14086" width="32.7109375" style="27" customWidth="1"/>
    <col min="14087" max="14089" width="0" style="27" hidden="1" customWidth="1"/>
    <col min="14090" max="14090" width="16.140625" style="27" customWidth="1"/>
    <col min="14091" max="14091" width="40.85546875" style="27" customWidth="1"/>
    <col min="14092" max="14092" width="11.5703125" style="27" customWidth="1"/>
    <col min="14093" max="14093" width="31.28515625" style="27" customWidth="1"/>
    <col min="14094" max="14094" width="13" style="27" customWidth="1"/>
    <col min="14095" max="14095" width="21.7109375" style="27" customWidth="1"/>
    <col min="14096" max="14096" width="13.85546875" style="27" customWidth="1"/>
    <col min="14097" max="14097" width="21.7109375" style="27" customWidth="1"/>
    <col min="14098" max="14098" width="15.28515625" style="27" customWidth="1"/>
    <col min="14099" max="14099" width="21.7109375" style="27" customWidth="1"/>
    <col min="14100" max="14100" width="18.7109375" style="27" bestFit="1" customWidth="1"/>
    <col min="14101" max="14101" width="21.7109375" style="27" customWidth="1"/>
    <col min="14102" max="14102" width="18.85546875" style="27" customWidth="1"/>
    <col min="14103" max="14103" width="21.7109375" style="27" customWidth="1"/>
    <col min="14104" max="14104" width="18.85546875" style="27" customWidth="1"/>
    <col min="14105" max="14105" width="21.7109375" style="27" customWidth="1"/>
    <col min="14106" max="14329" width="9.140625" style="27"/>
    <col min="14330" max="14330" width="8.5703125" style="27" customWidth="1"/>
    <col min="14331" max="14331" width="27.7109375" style="27" customWidth="1"/>
    <col min="14332" max="14333" width="21.42578125" style="27" customWidth="1"/>
    <col min="14334" max="14334" width="35.7109375" style="27" customWidth="1"/>
    <col min="14335" max="14337" width="21.42578125" style="27" customWidth="1"/>
    <col min="14338" max="14338" width="8.5703125" style="27" customWidth="1"/>
    <col min="14339" max="14339" width="27.7109375" style="27" customWidth="1"/>
    <col min="14340" max="14340" width="27.5703125" style="27" customWidth="1"/>
    <col min="14341" max="14341" width="0" style="27" hidden="1" customWidth="1"/>
    <col min="14342" max="14342" width="32.7109375" style="27" customWidth="1"/>
    <col min="14343" max="14345" width="0" style="27" hidden="1" customWidth="1"/>
    <col min="14346" max="14346" width="16.140625" style="27" customWidth="1"/>
    <col min="14347" max="14347" width="40.85546875" style="27" customWidth="1"/>
    <col min="14348" max="14348" width="11.5703125" style="27" customWidth="1"/>
    <col min="14349" max="14349" width="31.28515625" style="27" customWidth="1"/>
    <col min="14350" max="14350" width="13" style="27" customWidth="1"/>
    <col min="14351" max="14351" width="21.7109375" style="27" customWidth="1"/>
    <col min="14352" max="14352" width="13.85546875" style="27" customWidth="1"/>
    <col min="14353" max="14353" width="21.7109375" style="27" customWidth="1"/>
    <col min="14354" max="14354" width="15.28515625" style="27" customWidth="1"/>
    <col min="14355" max="14355" width="21.7109375" style="27" customWidth="1"/>
    <col min="14356" max="14356" width="18.7109375" style="27" bestFit="1" customWidth="1"/>
    <col min="14357" max="14357" width="21.7109375" style="27" customWidth="1"/>
    <col min="14358" max="14358" width="18.85546875" style="27" customWidth="1"/>
    <col min="14359" max="14359" width="21.7109375" style="27" customWidth="1"/>
    <col min="14360" max="14360" width="18.85546875" style="27" customWidth="1"/>
    <col min="14361" max="14361" width="21.7109375" style="27" customWidth="1"/>
    <col min="14362" max="14585" width="9.140625" style="27"/>
    <col min="14586" max="14586" width="8.5703125" style="27" customWidth="1"/>
    <col min="14587" max="14587" width="27.7109375" style="27" customWidth="1"/>
    <col min="14588" max="14589" width="21.42578125" style="27" customWidth="1"/>
    <col min="14590" max="14590" width="35.7109375" style="27" customWidth="1"/>
    <col min="14591" max="14593" width="21.42578125" style="27" customWidth="1"/>
    <col min="14594" max="14594" width="8.5703125" style="27" customWidth="1"/>
    <col min="14595" max="14595" width="27.7109375" style="27" customWidth="1"/>
    <col min="14596" max="14596" width="27.5703125" style="27" customWidth="1"/>
    <col min="14597" max="14597" width="0" style="27" hidden="1" customWidth="1"/>
    <col min="14598" max="14598" width="32.7109375" style="27" customWidth="1"/>
    <col min="14599" max="14601" width="0" style="27" hidden="1" customWidth="1"/>
    <col min="14602" max="14602" width="16.140625" style="27" customWidth="1"/>
    <col min="14603" max="14603" width="40.85546875" style="27" customWidth="1"/>
    <col min="14604" max="14604" width="11.5703125" style="27" customWidth="1"/>
    <col min="14605" max="14605" width="31.28515625" style="27" customWidth="1"/>
    <col min="14606" max="14606" width="13" style="27" customWidth="1"/>
    <col min="14607" max="14607" width="21.7109375" style="27" customWidth="1"/>
    <col min="14608" max="14608" width="13.85546875" style="27" customWidth="1"/>
    <col min="14609" max="14609" width="21.7109375" style="27" customWidth="1"/>
    <col min="14610" max="14610" width="15.28515625" style="27" customWidth="1"/>
    <col min="14611" max="14611" width="21.7109375" style="27" customWidth="1"/>
    <col min="14612" max="14612" width="18.7109375" style="27" bestFit="1" customWidth="1"/>
    <col min="14613" max="14613" width="21.7109375" style="27" customWidth="1"/>
    <col min="14614" max="14614" width="18.85546875" style="27" customWidth="1"/>
    <col min="14615" max="14615" width="21.7109375" style="27" customWidth="1"/>
    <col min="14616" max="14616" width="18.85546875" style="27" customWidth="1"/>
    <col min="14617" max="14617" width="21.7109375" style="27" customWidth="1"/>
    <col min="14618" max="14841" width="9.140625" style="27"/>
    <col min="14842" max="14842" width="8.5703125" style="27" customWidth="1"/>
    <col min="14843" max="14843" width="27.7109375" style="27" customWidth="1"/>
    <col min="14844" max="14845" width="21.42578125" style="27" customWidth="1"/>
    <col min="14846" max="14846" width="35.7109375" style="27" customWidth="1"/>
    <col min="14847" max="14849" width="21.42578125" style="27" customWidth="1"/>
    <col min="14850" max="14850" width="8.5703125" style="27" customWidth="1"/>
    <col min="14851" max="14851" width="27.7109375" style="27" customWidth="1"/>
    <col min="14852" max="14852" width="27.5703125" style="27" customWidth="1"/>
    <col min="14853" max="14853" width="0" style="27" hidden="1" customWidth="1"/>
    <col min="14854" max="14854" width="32.7109375" style="27" customWidth="1"/>
    <col min="14855" max="14857" width="0" style="27" hidden="1" customWidth="1"/>
    <col min="14858" max="14858" width="16.140625" style="27" customWidth="1"/>
    <col min="14859" max="14859" width="40.85546875" style="27" customWidth="1"/>
    <col min="14860" max="14860" width="11.5703125" style="27" customWidth="1"/>
    <col min="14861" max="14861" width="31.28515625" style="27" customWidth="1"/>
    <col min="14862" max="14862" width="13" style="27" customWidth="1"/>
    <col min="14863" max="14863" width="21.7109375" style="27" customWidth="1"/>
    <col min="14864" max="14864" width="13.85546875" style="27" customWidth="1"/>
    <col min="14865" max="14865" width="21.7109375" style="27" customWidth="1"/>
    <col min="14866" max="14866" width="15.28515625" style="27" customWidth="1"/>
    <col min="14867" max="14867" width="21.7109375" style="27" customWidth="1"/>
    <col min="14868" max="14868" width="18.7109375" style="27" bestFit="1" customWidth="1"/>
    <col min="14869" max="14869" width="21.7109375" style="27" customWidth="1"/>
    <col min="14870" max="14870" width="18.85546875" style="27" customWidth="1"/>
    <col min="14871" max="14871" width="21.7109375" style="27" customWidth="1"/>
    <col min="14872" max="14872" width="18.85546875" style="27" customWidth="1"/>
    <col min="14873" max="14873" width="21.7109375" style="27" customWidth="1"/>
    <col min="14874" max="15097" width="9.140625" style="27"/>
    <col min="15098" max="15098" width="8.5703125" style="27" customWidth="1"/>
    <col min="15099" max="15099" width="27.7109375" style="27" customWidth="1"/>
    <col min="15100" max="15101" width="21.42578125" style="27" customWidth="1"/>
    <col min="15102" max="15102" width="35.7109375" style="27" customWidth="1"/>
    <col min="15103" max="15105" width="21.42578125" style="27" customWidth="1"/>
    <col min="15106" max="15106" width="8.5703125" style="27" customWidth="1"/>
    <col min="15107" max="15107" width="27.7109375" style="27" customWidth="1"/>
    <col min="15108" max="15108" width="27.5703125" style="27" customWidth="1"/>
    <col min="15109" max="15109" width="0" style="27" hidden="1" customWidth="1"/>
    <col min="15110" max="15110" width="32.7109375" style="27" customWidth="1"/>
    <col min="15111" max="15113" width="0" style="27" hidden="1" customWidth="1"/>
    <col min="15114" max="15114" width="16.140625" style="27" customWidth="1"/>
    <col min="15115" max="15115" width="40.85546875" style="27" customWidth="1"/>
    <col min="15116" max="15116" width="11.5703125" style="27" customWidth="1"/>
    <col min="15117" max="15117" width="31.28515625" style="27" customWidth="1"/>
    <col min="15118" max="15118" width="13" style="27" customWidth="1"/>
    <col min="15119" max="15119" width="21.7109375" style="27" customWidth="1"/>
    <col min="15120" max="15120" width="13.85546875" style="27" customWidth="1"/>
    <col min="15121" max="15121" width="21.7109375" style="27" customWidth="1"/>
    <col min="15122" max="15122" width="15.28515625" style="27" customWidth="1"/>
    <col min="15123" max="15123" width="21.7109375" style="27" customWidth="1"/>
    <col min="15124" max="15124" width="18.7109375" style="27" bestFit="1" customWidth="1"/>
    <col min="15125" max="15125" width="21.7109375" style="27" customWidth="1"/>
    <col min="15126" max="15126" width="18.85546875" style="27" customWidth="1"/>
    <col min="15127" max="15127" width="21.7109375" style="27" customWidth="1"/>
    <col min="15128" max="15128" width="18.85546875" style="27" customWidth="1"/>
    <col min="15129" max="15129" width="21.7109375" style="27" customWidth="1"/>
    <col min="15130" max="15353" width="9.140625" style="27"/>
    <col min="15354" max="15354" width="8.5703125" style="27" customWidth="1"/>
    <col min="15355" max="15355" width="27.7109375" style="27" customWidth="1"/>
    <col min="15356" max="15357" width="21.42578125" style="27" customWidth="1"/>
    <col min="15358" max="15358" width="35.7109375" style="27" customWidth="1"/>
    <col min="15359" max="15361" width="21.42578125" style="27" customWidth="1"/>
    <col min="15362" max="15362" width="8.5703125" style="27" customWidth="1"/>
    <col min="15363" max="15363" width="27.7109375" style="27" customWidth="1"/>
    <col min="15364" max="15364" width="27.5703125" style="27" customWidth="1"/>
    <col min="15365" max="15365" width="0" style="27" hidden="1" customWidth="1"/>
    <col min="15366" max="15366" width="32.7109375" style="27" customWidth="1"/>
    <col min="15367" max="15369" width="0" style="27" hidden="1" customWidth="1"/>
    <col min="15370" max="15370" width="16.140625" style="27" customWidth="1"/>
    <col min="15371" max="15371" width="40.85546875" style="27" customWidth="1"/>
    <col min="15372" max="15372" width="11.5703125" style="27" customWidth="1"/>
    <col min="15373" max="15373" width="31.28515625" style="27" customWidth="1"/>
    <col min="15374" max="15374" width="13" style="27" customWidth="1"/>
    <col min="15375" max="15375" width="21.7109375" style="27" customWidth="1"/>
    <col min="15376" max="15376" width="13.85546875" style="27" customWidth="1"/>
    <col min="15377" max="15377" width="21.7109375" style="27" customWidth="1"/>
    <col min="15378" max="15378" width="15.28515625" style="27" customWidth="1"/>
    <col min="15379" max="15379" width="21.7109375" style="27" customWidth="1"/>
    <col min="15380" max="15380" width="18.7109375" style="27" bestFit="1" customWidth="1"/>
    <col min="15381" max="15381" width="21.7109375" style="27" customWidth="1"/>
    <col min="15382" max="15382" width="18.85546875" style="27" customWidth="1"/>
    <col min="15383" max="15383" width="21.7109375" style="27" customWidth="1"/>
    <col min="15384" max="15384" width="18.85546875" style="27" customWidth="1"/>
    <col min="15385" max="15385" width="21.7109375" style="27" customWidth="1"/>
    <col min="15386" max="15609" width="9.140625" style="27"/>
    <col min="15610" max="15610" width="8.5703125" style="27" customWidth="1"/>
    <col min="15611" max="15611" width="27.7109375" style="27" customWidth="1"/>
    <col min="15612" max="15613" width="21.42578125" style="27" customWidth="1"/>
    <col min="15614" max="15614" width="35.7109375" style="27" customWidth="1"/>
    <col min="15615" max="15617" width="21.42578125" style="27" customWidth="1"/>
    <col min="15618" max="15618" width="8.5703125" style="27" customWidth="1"/>
    <col min="15619" max="15619" width="27.7109375" style="27" customWidth="1"/>
    <col min="15620" max="15620" width="27.5703125" style="27" customWidth="1"/>
    <col min="15621" max="15621" width="0" style="27" hidden="1" customWidth="1"/>
    <col min="15622" max="15622" width="32.7109375" style="27" customWidth="1"/>
    <col min="15623" max="15625" width="0" style="27" hidden="1" customWidth="1"/>
    <col min="15626" max="15626" width="16.140625" style="27" customWidth="1"/>
    <col min="15627" max="15627" width="40.85546875" style="27" customWidth="1"/>
    <col min="15628" max="15628" width="11.5703125" style="27" customWidth="1"/>
    <col min="15629" max="15629" width="31.28515625" style="27" customWidth="1"/>
    <col min="15630" max="15630" width="13" style="27" customWidth="1"/>
    <col min="15631" max="15631" width="21.7109375" style="27" customWidth="1"/>
    <col min="15632" max="15632" width="13.85546875" style="27" customWidth="1"/>
    <col min="15633" max="15633" width="21.7109375" style="27" customWidth="1"/>
    <col min="15634" max="15634" width="15.28515625" style="27" customWidth="1"/>
    <col min="15635" max="15635" width="21.7109375" style="27" customWidth="1"/>
    <col min="15636" max="15636" width="18.7109375" style="27" bestFit="1" customWidth="1"/>
    <col min="15637" max="15637" width="21.7109375" style="27" customWidth="1"/>
    <col min="15638" max="15638" width="18.85546875" style="27" customWidth="1"/>
    <col min="15639" max="15639" width="21.7109375" style="27" customWidth="1"/>
    <col min="15640" max="15640" width="18.85546875" style="27" customWidth="1"/>
    <col min="15641" max="15641" width="21.7109375" style="27" customWidth="1"/>
    <col min="15642" max="15865" width="9.140625" style="27"/>
    <col min="15866" max="15866" width="8.5703125" style="27" customWidth="1"/>
    <col min="15867" max="15867" width="27.7109375" style="27" customWidth="1"/>
    <col min="15868" max="15869" width="21.42578125" style="27" customWidth="1"/>
    <col min="15870" max="15870" width="35.7109375" style="27" customWidth="1"/>
    <col min="15871" max="15873" width="21.42578125" style="27" customWidth="1"/>
    <col min="15874" max="15874" width="8.5703125" style="27" customWidth="1"/>
    <col min="15875" max="15875" width="27.7109375" style="27" customWidth="1"/>
    <col min="15876" max="15876" width="27.5703125" style="27" customWidth="1"/>
    <col min="15877" max="15877" width="0" style="27" hidden="1" customWidth="1"/>
    <col min="15878" max="15878" width="32.7109375" style="27" customWidth="1"/>
    <col min="15879" max="15881" width="0" style="27" hidden="1" customWidth="1"/>
    <col min="15882" max="15882" width="16.140625" style="27" customWidth="1"/>
    <col min="15883" max="15883" width="40.85546875" style="27" customWidth="1"/>
    <col min="15884" max="15884" width="11.5703125" style="27" customWidth="1"/>
    <col min="15885" max="15885" width="31.28515625" style="27" customWidth="1"/>
    <col min="15886" max="15886" width="13" style="27" customWidth="1"/>
    <col min="15887" max="15887" width="21.7109375" style="27" customWidth="1"/>
    <col min="15888" max="15888" width="13.85546875" style="27" customWidth="1"/>
    <col min="15889" max="15889" width="21.7109375" style="27" customWidth="1"/>
    <col min="15890" max="15890" width="15.28515625" style="27" customWidth="1"/>
    <col min="15891" max="15891" width="21.7109375" style="27" customWidth="1"/>
    <col min="15892" max="15892" width="18.7109375" style="27" bestFit="1" customWidth="1"/>
    <col min="15893" max="15893" width="21.7109375" style="27" customWidth="1"/>
    <col min="15894" max="15894" width="18.85546875" style="27" customWidth="1"/>
    <col min="15895" max="15895" width="21.7109375" style="27" customWidth="1"/>
    <col min="15896" max="15896" width="18.85546875" style="27" customWidth="1"/>
    <col min="15897" max="15897" width="21.7109375" style="27" customWidth="1"/>
    <col min="15898" max="16121" width="9.140625" style="27"/>
    <col min="16122" max="16122" width="8.5703125" style="27" customWidth="1"/>
    <col min="16123" max="16123" width="27.7109375" style="27" customWidth="1"/>
    <col min="16124" max="16125" width="21.42578125" style="27" customWidth="1"/>
    <col min="16126" max="16126" width="35.7109375" style="27" customWidth="1"/>
    <col min="16127" max="16129" width="21.42578125" style="27" customWidth="1"/>
    <col min="16130" max="16130" width="8.5703125" style="27" customWidth="1"/>
    <col min="16131" max="16131" width="27.7109375" style="27" customWidth="1"/>
    <col min="16132" max="16132" width="27.5703125" style="27" customWidth="1"/>
    <col min="16133" max="16133" width="0" style="27" hidden="1" customWidth="1"/>
    <col min="16134" max="16134" width="32.7109375" style="27" customWidth="1"/>
    <col min="16135" max="16137" width="0" style="27" hidden="1" customWidth="1"/>
    <col min="16138" max="16138" width="16.140625" style="27" customWidth="1"/>
    <col min="16139" max="16139" width="40.85546875" style="27" customWidth="1"/>
    <col min="16140" max="16140" width="11.5703125" style="27" customWidth="1"/>
    <col min="16141" max="16141" width="31.28515625" style="27" customWidth="1"/>
    <col min="16142" max="16142" width="13" style="27" customWidth="1"/>
    <col min="16143" max="16143" width="21.7109375" style="27" customWidth="1"/>
    <col min="16144" max="16144" width="13.85546875" style="27" customWidth="1"/>
    <col min="16145" max="16145" width="21.7109375" style="27" customWidth="1"/>
    <col min="16146" max="16146" width="15.28515625" style="27" customWidth="1"/>
    <col min="16147" max="16147" width="21.7109375" style="27" customWidth="1"/>
    <col min="16148" max="16148" width="18.7109375" style="27" bestFit="1" customWidth="1"/>
    <col min="16149" max="16149" width="21.7109375" style="27" customWidth="1"/>
    <col min="16150" max="16150" width="18.85546875" style="27" customWidth="1"/>
    <col min="16151" max="16151" width="21.7109375" style="27" customWidth="1"/>
    <col min="16152" max="16152" width="18.85546875" style="27" customWidth="1"/>
    <col min="16153" max="16153" width="21.7109375" style="27" customWidth="1"/>
    <col min="16154" max="16383" width="9.140625" style="27"/>
    <col min="16384" max="16384" width="9.140625" style="27" customWidth="1"/>
  </cols>
  <sheetData>
    <row r="1" spans="1:25" ht="66.75" customHeight="1" x14ac:dyDescent="0.25">
      <c r="A1" s="898" t="s">
        <v>520</v>
      </c>
      <c r="B1" s="898" t="s">
        <v>0</v>
      </c>
      <c r="C1" s="899" t="s">
        <v>1</v>
      </c>
      <c r="D1" s="743" t="s">
        <v>2</v>
      </c>
      <c r="E1" s="743" t="s">
        <v>7271</v>
      </c>
      <c r="F1" s="899" t="s">
        <v>521</v>
      </c>
      <c r="G1" s="899" t="s">
        <v>543</v>
      </c>
      <c r="H1" s="899" t="s">
        <v>3</v>
      </c>
      <c r="I1" s="899" t="s">
        <v>4</v>
      </c>
      <c r="J1" s="487" t="s">
        <v>616</v>
      </c>
      <c r="K1" s="488" t="s">
        <v>617</v>
      </c>
      <c r="L1" s="489" t="s">
        <v>618</v>
      </c>
      <c r="M1" s="490" t="s">
        <v>619</v>
      </c>
      <c r="N1" s="491" t="s">
        <v>620</v>
      </c>
      <c r="O1" s="491" t="s">
        <v>621</v>
      </c>
      <c r="P1" s="492" t="s">
        <v>622</v>
      </c>
      <c r="Q1" s="492" t="s">
        <v>623</v>
      </c>
      <c r="R1" s="493" t="s">
        <v>624</v>
      </c>
      <c r="S1" s="493" t="s">
        <v>625</v>
      </c>
      <c r="T1" s="494" t="s">
        <v>651</v>
      </c>
      <c r="U1" s="494" t="s">
        <v>652</v>
      </c>
      <c r="V1" s="900" t="s">
        <v>5141</v>
      </c>
      <c r="W1" s="900" t="s">
        <v>5142</v>
      </c>
      <c r="X1" s="495" t="s">
        <v>626</v>
      </c>
      <c r="Y1" s="495" t="s">
        <v>627</v>
      </c>
    </row>
    <row r="2" spans="1:25" s="52" customFormat="1" ht="66.75" customHeight="1" x14ac:dyDescent="0.25">
      <c r="A2" s="847"/>
      <c r="B2" s="847" t="s">
        <v>639</v>
      </c>
      <c r="C2" s="749"/>
      <c r="D2" s="746"/>
      <c r="E2" s="746"/>
      <c r="F2" s="749"/>
      <c r="G2" s="749"/>
      <c r="H2" s="749"/>
      <c r="I2" s="749"/>
      <c r="J2" s="593">
        <f>AVERAGE(J5,J30,J73,J106,J146,J176,J217)</f>
        <v>58.017998866213148</v>
      </c>
      <c r="K2" s="594"/>
      <c r="L2" s="593">
        <f>AVERAGE(L5,L30,L73,L106,L146,L176,L217)</f>
        <v>57.571570294784578</v>
      </c>
      <c r="M2" s="594"/>
      <c r="N2" s="593">
        <f>AVERAGE(N5,N30,N73,N106,N146,N176,N217)</f>
        <v>57.214427437641724</v>
      </c>
      <c r="O2" s="594"/>
      <c r="P2" s="593">
        <f>AVERAGE(P5,P30,P73,P106,P146,P176,P217)</f>
        <v>57.214427437641724</v>
      </c>
      <c r="Q2" s="594"/>
      <c r="R2" s="593">
        <f>AVERAGE(R5,R30,R73,R106,R146,R176,R217)</f>
        <v>57.163407029478471</v>
      </c>
      <c r="S2" s="594"/>
      <c r="T2" s="593"/>
      <c r="U2" s="594"/>
      <c r="V2" s="593"/>
      <c r="W2" s="594"/>
      <c r="X2" s="593"/>
      <c r="Y2" s="594"/>
    </row>
    <row r="3" spans="1:25" s="501" customFormat="1" ht="66.75" customHeight="1" x14ac:dyDescent="0.25">
      <c r="A3" s="745"/>
      <c r="B3" s="747" t="s">
        <v>6956</v>
      </c>
      <c r="C3" s="746"/>
      <c r="D3" s="746"/>
      <c r="E3" s="746"/>
      <c r="F3" s="746"/>
      <c r="G3" s="746"/>
      <c r="H3" s="746"/>
      <c r="I3" s="746"/>
      <c r="J3" s="140">
        <f>AVERAGE(J5,J30,J73,J106,J146,J176,J217,J250)</f>
        <v>58.856026785714285</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62.062665343915342</v>
      </c>
      <c r="K4" s="594"/>
      <c r="L4" s="593">
        <f>AVERAGE(L5,L30,L106,L146,L176,L217)</f>
        <v>61.541832010582006</v>
      </c>
      <c r="M4" s="594"/>
      <c r="N4" s="593">
        <f>AVERAGE(N5,N30,N106,N146,N176,N217)</f>
        <v>61.125165343915342</v>
      </c>
      <c r="O4" s="594"/>
      <c r="P4" s="593">
        <f>AVERAGE(P5,P30,P106,P146,P176,P217)</f>
        <v>61.125165343915342</v>
      </c>
      <c r="Q4" s="594"/>
      <c r="R4" s="593">
        <f>AVERAGE(R5,R30,R106,R146,R176,R217)</f>
        <v>61.065641534391524</v>
      </c>
      <c r="S4" s="594"/>
      <c r="T4" s="593">
        <f>AVERAGE(T5,T30,T106,T146,T176,T217)</f>
        <v>61.065641534391524</v>
      </c>
      <c r="U4" s="594"/>
      <c r="V4" s="593">
        <f>AVERAGE(V5,V30,V106,V146,V176,V217)</f>
        <v>63.734292328042329</v>
      </c>
      <c r="W4" s="594"/>
      <c r="X4" s="593">
        <f>AVERAGE(X5,X30,X106,X146,X176,X217)</f>
        <v>64.031911375661366</v>
      </c>
      <c r="Y4" s="594"/>
    </row>
    <row r="5" spans="1:25" s="26" customFormat="1" ht="104.25" customHeight="1" x14ac:dyDescent="0.25">
      <c r="A5" s="28"/>
      <c r="B5" s="750" t="s">
        <v>544</v>
      </c>
      <c r="C5" s="28"/>
      <c r="D5" s="28"/>
      <c r="E5" s="28"/>
      <c r="F5" s="901" t="s">
        <v>4553</v>
      </c>
      <c r="G5" s="502"/>
      <c r="H5" s="502"/>
      <c r="I5" s="502"/>
      <c r="J5" s="633">
        <f>AVERAGE(J6,J12,J19,J25)</f>
        <v>66.041666666666671</v>
      </c>
      <c r="K5" s="634"/>
      <c r="L5" s="633">
        <f>AVERAGE(L6,L12,L19,L25)</f>
        <v>66.041666666666671</v>
      </c>
      <c r="M5" s="634"/>
      <c r="N5" s="633">
        <f>AVERAGE(N6,N12,N19,N25)</f>
        <v>63.541666666666671</v>
      </c>
      <c r="O5" s="634"/>
      <c r="P5" s="633">
        <f>AVERAGE(P6,P12,P19,P25)</f>
        <v>63.541666666666671</v>
      </c>
      <c r="Q5" s="634"/>
      <c r="R5" s="633">
        <f>AVERAGE(R6,R12,R19,R25)</f>
        <v>63.541666666666671</v>
      </c>
      <c r="S5" s="634"/>
      <c r="T5" s="633">
        <f>AVERAGE(T6,T12,T19,T25)</f>
        <v>63.541666666666671</v>
      </c>
      <c r="U5" s="634"/>
      <c r="V5" s="633">
        <f>AVERAGE(V6,V12,V19,V25)</f>
        <v>63.541666666666671</v>
      </c>
      <c r="W5" s="641"/>
      <c r="X5" s="633">
        <f>AVERAGE(X6,X12,X19,X25)</f>
        <v>63.541666666666671</v>
      </c>
      <c r="Y5" s="634"/>
    </row>
    <row r="6" spans="1:25" s="26" customFormat="1" ht="104.25" customHeight="1" x14ac:dyDescent="0.25">
      <c r="A6" s="28"/>
      <c r="B6" s="752"/>
      <c r="C6" s="750" t="s">
        <v>545</v>
      </c>
      <c r="D6" s="28"/>
      <c r="E6" s="28"/>
      <c r="F6" s="901" t="s">
        <v>4550</v>
      </c>
      <c r="G6" s="502"/>
      <c r="H6" s="502"/>
      <c r="I6" s="502"/>
      <c r="J6" s="633">
        <f>AVERAGE(J7:J11)</f>
        <v>90</v>
      </c>
      <c r="K6" s="634"/>
      <c r="L6" s="634">
        <f>AVERAGE(L7:L11)</f>
        <v>90</v>
      </c>
      <c r="M6" s="634"/>
      <c r="N6" s="634">
        <f>AVERAGE(N7:N11)</f>
        <v>80</v>
      </c>
      <c r="O6" s="634"/>
      <c r="P6" s="634">
        <f>AVERAGE(P7:P11)</f>
        <v>80</v>
      </c>
      <c r="Q6" s="634"/>
      <c r="R6" s="634">
        <f>AVERAGE(R7:R11)</f>
        <v>80</v>
      </c>
      <c r="S6" s="634"/>
      <c r="T6" s="634">
        <f>AVERAGE(T7:T11)</f>
        <v>80</v>
      </c>
      <c r="U6" s="634"/>
      <c r="V6" s="634">
        <f>AVERAGE(V7:V11)</f>
        <v>80</v>
      </c>
      <c r="W6" s="641"/>
      <c r="X6" s="634">
        <f>AVERAGE(X7:X11)</f>
        <v>80</v>
      </c>
      <c r="Y6" s="634"/>
    </row>
    <row r="7" spans="1:25" ht="284.25" customHeight="1" x14ac:dyDescent="0.25">
      <c r="A7" s="564">
        <v>1</v>
      </c>
      <c r="B7" s="753"/>
      <c r="C7" s="564"/>
      <c r="D7" s="754" t="s">
        <v>12</v>
      </c>
      <c r="E7" s="754"/>
      <c r="F7" s="450" t="s">
        <v>7189</v>
      </c>
      <c r="G7" s="450" t="s">
        <v>5</v>
      </c>
      <c r="H7" s="450" t="s">
        <v>4551</v>
      </c>
      <c r="I7" s="450" t="s">
        <v>4552</v>
      </c>
      <c r="J7" s="631">
        <v>100</v>
      </c>
      <c r="K7" s="480"/>
      <c r="L7" s="631">
        <v>100</v>
      </c>
      <c r="M7" s="480"/>
      <c r="N7" s="631">
        <v>100</v>
      </c>
      <c r="O7" s="480"/>
      <c r="P7" s="631">
        <v>100</v>
      </c>
      <c r="Q7" s="480"/>
      <c r="R7" s="631">
        <v>100</v>
      </c>
      <c r="S7" s="480"/>
      <c r="T7" s="631">
        <v>100</v>
      </c>
      <c r="U7" s="480"/>
      <c r="V7" s="631">
        <v>100</v>
      </c>
      <c r="W7" s="480"/>
      <c r="X7" s="631">
        <v>100</v>
      </c>
      <c r="Y7" s="480"/>
    </row>
    <row r="8" spans="1:25" ht="75" x14ac:dyDescent="0.25">
      <c r="A8" s="564">
        <v>2</v>
      </c>
      <c r="B8" s="753"/>
      <c r="C8" s="564"/>
      <c r="D8" s="754" t="s">
        <v>13</v>
      </c>
      <c r="E8" s="754"/>
      <c r="F8" s="450" t="s">
        <v>4555</v>
      </c>
      <c r="G8" s="450" t="s">
        <v>7</v>
      </c>
      <c r="H8" s="450" t="s">
        <v>4554</v>
      </c>
      <c r="I8" s="450" t="s">
        <v>8</v>
      </c>
      <c r="J8" s="631">
        <v>100</v>
      </c>
      <c r="K8" s="632" t="s">
        <v>5729</v>
      </c>
      <c r="L8" s="631">
        <v>100</v>
      </c>
      <c r="M8" s="480"/>
      <c r="N8" s="631">
        <v>100</v>
      </c>
      <c r="O8" s="480"/>
      <c r="P8" s="631">
        <v>100</v>
      </c>
      <c r="Q8" s="480"/>
      <c r="R8" s="631">
        <v>100</v>
      </c>
      <c r="S8" s="480"/>
      <c r="T8" s="631">
        <v>100</v>
      </c>
      <c r="U8" s="480"/>
      <c r="V8" s="631">
        <v>100</v>
      </c>
      <c r="W8" s="453"/>
      <c r="X8" s="631">
        <v>100</v>
      </c>
      <c r="Y8" s="480"/>
    </row>
    <row r="9" spans="1:25" ht="195" x14ac:dyDescent="0.25">
      <c r="A9" s="564">
        <v>3</v>
      </c>
      <c r="B9" s="753"/>
      <c r="C9" s="564"/>
      <c r="D9" s="754" t="s">
        <v>14</v>
      </c>
      <c r="E9" s="754"/>
      <c r="F9" s="450" t="s">
        <v>5132</v>
      </c>
      <c r="G9" s="450" t="s">
        <v>9</v>
      </c>
      <c r="H9" s="450" t="s">
        <v>10</v>
      </c>
      <c r="I9" s="450" t="s">
        <v>11</v>
      </c>
      <c r="J9" s="631">
        <v>50</v>
      </c>
      <c r="K9" s="453" t="s">
        <v>5730</v>
      </c>
      <c r="L9" s="454">
        <v>50</v>
      </c>
      <c r="M9" s="453" t="s">
        <v>5730</v>
      </c>
      <c r="N9" s="462">
        <v>0</v>
      </c>
      <c r="O9" s="462"/>
      <c r="P9" s="462">
        <v>0</v>
      </c>
      <c r="Q9" s="462"/>
      <c r="R9" s="462">
        <v>0</v>
      </c>
      <c r="S9" s="632"/>
      <c r="T9" s="462">
        <v>0</v>
      </c>
      <c r="U9" s="462"/>
      <c r="V9" s="462">
        <v>0</v>
      </c>
      <c r="W9" s="480"/>
      <c r="X9" s="462">
        <v>0</v>
      </c>
      <c r="Y9" s="462"/>
    </row>
    <row r="10" spans="1:25" ht="165" x14ac:dyDescent="0.25">
      <c r="A10" s="564">
        <v>4</v>
      </c>
      <c r="B10" s="753"/>
      <c r="C10" s="564"/>
      <c r="D10" s="754" t="s">
        <v>15</v>
      </c>
      <c r="E10" s="754"/>
      <c r="F10" s="450" t="s">
        <v>5133</v>
      </c>
      <c r="G10" s="450" t="s">
        <v>5</v>
      </c>
      <c r="H10" s="450" t="s">
        <v>4551</v>
      </c>
      <c r="I10" s="450" t="s">
        <v>4552</v>
      </c>
      <c r="J10" s="462">
        <v>100</v>
      </c>
      <c r="K10" s="480"/>
      <c r="L10" s="462">
        <v>100</v>
      </c>
      <c r="M10" s="480"/>
      <c r="N10" s="462">
        <v>100</v>
      </c>
      <c r="O10" s="480"/>
      <c r="P10" s="462">
        <v>100</v>
      </c>
      <c r="Q10" s="480"/>
      <c r="R10" s="462">
        <v>100</v>
      </c>
      <c r="S10" s="480"/>
      <c r="T10" s="462">
        <v>100</v>
      </c>
      <c r="U10" s="480"/>
      <c r="V10" s="462">
        <v>100</v>
      </c>
      <c r="W10" s="480"/>
      <c r="X10" s="462">
        <v>100</v>
      </c>
      <c r="Y10" s="480"/>
    </row>
    <row r="11" spans="1:25" ht="75" x14ac:dyDescent="0.25">
      <c r="A11" s="564">
        <v>5</v>
      </c>
      <c r="B11" s="753"/>
      <c r="C11" s="564"/>
      <c r="D11" s="754" t="s">
        <v>16</v>
      </c>
      <c r="E11" s="754"/>
      <c r="F11" s="450" t="s">
        <v>4565</v>
      </c>
      <c r="G11" s="450" t="s">
        <v>4564</v>
      </c>
      <c r="H11" s="450" t="s">
        <v>4554</v>
      </c>
      <c r="I11" s="450" t="s">
        <v>8</v>
      </c>
      <c r="J11" s="462">
        <v>100</v>
      </c>
      <c r="K11" s="942"/>
      <c r="L11" s="462">
        <v>100</v>
      </c>
      <c r="M11" s="480"/>
      <c r="N11" s="462">
        <v>100</v>
      </c>
      <c r="O11" s="480"/>
      <c r="P11" s="462">
        <v>100</v>
      </c>
      <c r="Q11" s="480"/>
      <c r="R11" s="462">
        <v>100</v>
      </c>
      <c r="S11" s="480"/>
      <c r="T11" s="462">
        <v>100</v>
      </c>
      <c r="U11" s="480"/>
      <c r="V11" s="462">
        <v>100</v>
      </c>
      <c r="W11" s="480"/>
      <c r="X11" s="462">
        <v>100</v>
      </c>
      <c r="Y11" s="480"/>
    </row>
    <row r="12" spans="1:25" s="26" customFormat="1" ht="45" x14ac:dyDescent="0.25">
      <c r="A12" s="28"/>
      <c r="B12" s="755"/>
      <c r="C12" s="750" t="s">
        <v>546</v>
      </c>
      <c r="D12" s="750"/>
      <c r="E12" s="750"/>
      <c r="F12" s="901" t="s">
        <v>4566</v>
      </c>
      <c r="G12" s="901"/>
      <c r="H12" s="901"/>
      <c r="I12" s="901"/>
      <c r="J12" s="633">
        <f>AVERAGE(J13:J18)</f>
        <v>66.666666666666671</v>
      </c>
      <c r="K12" s="634"/>
      <c r="L12" s="633">
        <f>AVERAGE(L13:L18)</f>
        <v>66.666666666666671</v>
      </c>
      <c r="M12" s="634"/>
      <c r="N12" s="633">
        <f>AVERAGE(N13:N18)</f>
        <v>66.666666666666671</v>
      </c>
      <c r="O12" s="634"/>
      <c r="P12" s="633">
        <f>AVERAGE(P13:P18)</f>
        <v>66.666666666666671</v>
      </c>
      <c r="Q12" s="634"/>
      <c r="R12" s="633">
        <f>AVERAGE(R13:R18)</f>
        <v>66.666666666666671</v>
      </c>
      <c r="S12" s="634"/>
      <c r="T12" s="633">
        <f>AVERAGE(T13:T18)</f>
        <v>66.666666666666671</v>
      </c>
      <c r="U12" s="634"/>
      <c r="V12" s="633">
        <f>AVERAGE(V13:V18)</f>
        <v>66.666666666666671</v>
      </c>
      <c r="W12" s="641"/>
      <c r="X12" s="633">
        <f>AVERAGE(X13:X18)</f>
        <v>66.666666666666671</v>
      </c>
      <c r="Y12" s="634"/>
    </row>
    <row r="13" spans="1:25" ht="135" x14ac:dyDescent="0.25">
      <c r="A13" s="564">
        <v>6</v>
      </c>
      <c r="B13" s="564"/>
      <c r="C13" s="564"/>
      <c r="D13" s="754" t="s">
        <v>17</v>
      </c>
      <c r="E13" s="754"/>
      <c r="F13" s="450" t="s">
        <v>4568</v>
      </c>
      <c r="G13" s="450" t="s">
        <v>5</v>
      </c>
      <c r="H13" s="450" t="s">
        <v>4551</v>
      </c>
      <c r="I13" s="450" t="s">
        <v>4552</v>
      </c>
      <c r="J13" s="462">
        <v>100</v>
      </c>
      <c r="K13" s="480"/>
      <c r="L13" s="462">
        <v>100</v>
      </c>
      <c r="M13" s="480"/>
      <c r="N13" s="462">
        <v>100</v>
      </c>
      <c r="O13" s="480"/>
      <c r="P13" s="462">
        <v>100</v>
      </c>
      <c r="Q13" s="480"/>
      <c r="R13" s="462">
        <v>100</v>
      </c>
      <c r="S13" s="480"/>
      <c r="T13" s="462">
        <v>100</v>
      </c>
      <c r="U13" s="480"/>
      <c r="V13" s="462">
        <v>100</v>
      </c>
      <c r="W13" s="471"/>
      <c r="X13" s="462">
        <v>100</v>
      </c>
      <c r="Y13" s="480"/>
    </row>
    <row r="14" spans="1:25" ht="135" x14ac:dyDescent="0.25">
      <c r="A14" s="564">
        <v>7</v>
      </c>
      <c r="B14" s="564"/>
      <c r="C14" s="564"/>
      <c r="D14" s="754" t="s">
        <v>18</v>
      </c>
      <c r="E14" s="754"/>
      <c r="F14" s="450" t="s">
        <v>4567</v>
      </c>
      <c r="G14" s="450" t="s">
        <v>5</v>
      </c>
      <c r="H14" s="450" t="s">
        <v>4551</v>
      </c>
      <c r="I14" s="450" t="s">
        <v>4552</v>
      </c>
      <c r="J14" s="462">
        <v>100</v>
      </c>
      <c r="K14" s="635" t="s">
        <v>5731</v>
      </c>
      <c r="L14" s="462">
        <v>100</v>
      </c>
      <c r="M14" s="480"/>
      <c r="N14" s="462">
        <v>100</v>
      </c>
      <c r="O14" s="480"/>
      <c r="P14" s="462">
        <v>100</v>
      </c>
      <c r="Q14" s="480"/>
      <c r="R14" s="462">
        <v>100</v>
      </c>
      <c r="S14" s="480"/>
      <c r="T14" s="462">
        <v>100</v>
      </c>
      <c r="U14" s="480"/>
      <c r="V14" s="462">
        <v>100</v>
      </c>
      <c r="W14" s="453"/>
      <c r="X14" s="462">
        <v>100</v>
      </c>
      <c r="Y14" s="480"/>
    </row>
    <row r="15" spans="1:25" ht="120" x14ac:dyDescent="0.25">
      <c r="A15" s="564">
        <v>8</v>
      </c>
      <c r="B15" s="564"/>
      <c r="C15" s="564"/>
      <c r="D15" s="754" t="s">
        <v>19</v>
      </c>
      <c r="E15" s="754"/>
      <c r="F15" s="450" t="s">
        <v>23</v>
      </c>
      <c r="G15" s="450" t="s">
        <v>5</v>
      </c>
      <c r="H15" s="450" t="s">
        <v>4551</v>
      </c>
      <c r="I15" s="450" t="s">
        <v>4552</v>
      </c>
      <c r="J15" s="462">
        <v>100</v>
      </c>
      <c r="K15" s="480"/>
      <c r="L15" s="462">
        <v>100</v>
      </c>
      <c r="M15" s="480"/>
      <c r="N15" s="462">
        <v>100</v>
      </c>
      <c r="O15" s="480"/>
      <c r="P15" s="462">
        <v>100</v>
      </c>
      <c r="Q15" s="480"/>
      <c r="R15" s="462">
        <v>100</v>
      </c>
      <c r="S15" s="480"/>
      <c r="T15" s="462">
        <v>100</v>
      </c>
      <c r="U15" s="480"/>
      <c r="V15" s="462">
        <v>100</v>
      </c>
      <c r="W15" s="453"/>
      <c r="X15" s="462">
        <v>100</v>
      </c>
      <c r="Y15" s="480"/>
    </row>
    <row r="16" spans="1:25" ht="135" x14ac:dyDescent="0.25">
      <c r="A16" s="564">
        <v>9</v>
      </c>
      <c r="B16" s="564"/>
      <c r="C16" s="564"/>
      <c r="D16" s="754" t="s">
        <v>20</v>
      </c>
      <c r="E16" s="754"/>
      <c r="F16" s="450" t="s">
        <v>24</v>
      </c>
      <c r="G16" s="450" t="s">
        <v>26</v>
      </c>
      <c r="H16" s="450" t="s">
        <v>27</v>
      </c>
      <c r="I16" s="450" t="s">
        <v>28</v>
      </c>
      <c r="J16" s="455">
        <v>50</v>
      </c>
      <c r="K16" s="636" t="s">
        <v>5732</v>
      </c>
      <c r="L16" s="455">
        <v>50</v>
      </c>
      <c r="M16" s="480"/>
      <c r="N16" s="455">
        <v>50</v>
      </c>
      <c r="O16" s="480"/>
      <c r="P16" s="455">
        <v>50</v>
      </c>
      <c r="Q16" s="480"/>
      <c r="R16" s="455">
        <v>50</v>
      </c>
      <c r="S16" s="480"/>
      <c r="T16" s="455">
        <v>50</v>
      </c>
      <c r="U16" s="480"/>
      <c r="V16" s="455">
        <v>50</v>
      </c>
      <c r="W16" s="453"/>
      <c r="X16" s="455">
        <v>50</v>
      </c>
      <c r="Y16" s="480"/>
    </row>
    <row r="17" spans="1:25" ht="135" x14ac:dyDescent="0.25">
      <c r="A17" s="564">
        <v>10</v>
      </c>
      <c r="B17" s="564"/>
      <c r="C17" s="564"/>
      <c r="D17" s="754" t="s">
        <v>21</v>
      </c>
      <c r="E17" s="754"/>
      <c r="F17" s="450" t="s">
        <v>25</v>
      </c>
      <c r="G17" s="450" t="s">
        <v>26</v>
      </c>
      <c r="H17" s="450" t="s">
        <v>27</v>
      </c>
      <c r="I17" s="450" t="s">
        <v>28</v>
      </c>
      <c r="J17" s="455">
        <v>50</v>
      </c>
      <c r="K17" s="636" t="s">
        <v>5732</v>
      </c>
      <c r="L17" s="455">
        <v>50</v>
      </c>
      <c r="M17" s="480"/>
      <c r="N17" s="455">
        <v>50</v>
      </c>
      <c r="O17" s="480"/>
      <c r="P17" s="455">
        <v>50</v>
      </c>
      <c r="Q17" s="480"/>
      <c r="R17" s="455">
        <v>50</v>
      </c>
      <c r="S17" s="480"/>
      <c r="T17" s="455">
        <v>50</v>
      </c>
      <c r="U17" s="480"/>
      <c r="V17" s="455">
        <v>50</v>
      </c>
      <c r="W17" s="453"/>
      <c r="X17" s="455">
        <v>50</v>
      </c>
      <c r="Y17" s="480"/>
    </row>
    <row r="18" spans="1:25" ht="75" x14ac:dyDescent="0.25">
      <c r="A18" s="564">
        <v>11</v>
      </c>
      <c r="B18" s="564"/>
      <c r="C18" s="564"/>
      <c r="D18" s="754" t="s">
        <v>22</v>
      </c>
      <c r="E18" s="754"/>
      <c r="F18" s="450" t="s">
        <v>4832</v>
      </c>
      <c r="G18" s="450" t="s">
        <v>4833</v>
      </c>
      <c r="H18" s="450" t="s">
        <v>27</v>
      </c>
      <c r="I18" s="450" t="s">
        <v>29</v>
      </c>
      <c r="J18" s="455">
        <v>0</v>
      </c>
      <c r="K18" s="453"/>
      <c r="L18" s="455">
        <v>0</v>
      </c>
      <c r="M18" s="453"/>
      <c r="N18" s="455">
        <v>0</v>
      </c>
      <c r="O18" s="453"/>
      <c r="P18" s="455">
        <v>0</v>
      </c>
      <c r="Q18" s="453"/>
      <c r="R18" s="455">
        <v>0</v>
      </c>
      <c r="S18" s="453"/>
      <c r="T18" s="455">
        <v>0</v>
      </c>
      <c r="U18" s="453"/>
      <c r="V18" s="455">
        <v>0</v>
      </c>
      <c r="W18" s="453"/>
      <c r="X18" s="455">
        <v>0</v>
      </c>
      <c r="Y18" s="453"/>
    </row>
    <row r="19" spans="1:25" s="26" customFormat="1" ht="87" customHeight="1" x14ac:dyDescent="0.25">
      <c r="A19" s="28"/>
      <c r="B19" s="28"/>
      <c r="C19" s="750" t="s">
        <v>547</v>
      </c>
      <c r="D19" s="750"/>
      <c r="E19" s="750"/>
      <c r="F19" s="901" t="s">
        <v>522</v>
      </c>
      <c r="G19" s="901"/>
      <c r="H19" s="901"/>
      <c r="I19" s="901"/>
      <c r="J19" s="633">
        <f>AVERAGE(J20:J24)</f>
        <v>20</v>
      </c>
      <c r="K19" s="634"/>
      <c r="L19" s="633">
        <f>AVERAGE(L20:L24)</f>
        <v>20</v>
      </c>
      <c r="M19" s="634"/>
      <c r="N19" s="633">
        <f>AVERAGE(N20:N24)</f>
        <v>20</v>
      </c>
      <c r="O19" s="634"/>
      <c r="P19" s="633">
        <f>AVERAGE(P20:P24)</f>
        <v>20</v>
      </c>
      <c r="Q19" s="634"/>
      <c r="R19" s="633">
        <f>AVERAGE(R20:R24)</f>
        <v>20</v>
      </c>
      <c r="S19" s="634"/>
      <c r="T19" s="633">
        <f>AVERAGE(T20:T24)</f>
        <v>20</v>
      </c>
      <c r="U19" s="634"/>
      <c r="V19" s="634">
        <f>AVERAGE(V20:V24)</f>
        <v>20</v>
      </c>
      <c r="W19" s="641"/>
      <c r="X19" s="634">
        <f>AVERAGE(X20:X24)</f>
        <v>20</v>
      </c>
      <c r="Y19" s="634"/>
    </row>
    <row r="20" spans="1:25" ht="165" x14ac:dyDescent="0.25">
      <c r="A20" s="564">
        <v>12</v>
      </c>
      <c r="B20" s="564"/>
      <c r="D20" s="754" t="s">
        <v>30</v>
      </c>
      <c r="E20" s="754"/>
      <c r="F20" s="450" t="s">
        <v>35</v>
      </c>
      <c r="G20" s="450" t="s">
        <v>36</v>
      </c>
      <c r="H20" s="450" t="s">
        <v>37</v>
      </c>
      <c r="I20" s="450" t="s">
        <v>38</v>
      </c>
      <c r="J20" s="477">
        <v>50</v>
      </c>
      <c r="K20" s="637" t="s">
        <v>5733</v>
      </c>
      <c r="L20" s="477">
        <v>50</v>
      </c>
      <c r="M20" s="453"/>
      <c r="N20" s="477">
        <v>50</v>
      </c>
      <c r="O20" s="453"/>
      <c r="P20" s="477">
        <v>50</v>
      </c>
      <c r="Q20" s="453"/>
      <c r="R20" s="477">
        <v>50</v>
      </c>
      <c r="S20" s="453"/>
      <c r="T20" s="477">
        <v>50</v>
      </c>
      <c r="U20" s="453"/>
      <c r="V20" s="477">
        <v>50</v>
      </c>
      <c r="W20" s="453"/>
      <c r="X20" s="477">
        <v>50</v>
      </c>
      <c r="Y20" s="943"/>
    </row>
    <row r="21" spans="1:25" ht="165" x14ac:dyDescent="0.25">
      <c r="A21" s="564">
        <v>13</v>
      </c>
      <c r="B21" s="564"/>
      <c r="C21" s="564"/>
      <c r="D21" s="754" t="s">
        <v>31</v>
      </c>
      <c r="E21" s="754"/>
      <c r="F21" s="450" t="s">
        <v>39</v>
      </c>
      <c r="G21" s="450" t="s">
        <v>40</v>
      </c>
      <c r="H21" s="450" t="s">
        <v>41</v>
      </c>
      <c r="I21" s="450" t="s">
        <v>42</v>
      </c>
      <c r="J21" s="455">
        <v>0</v>
      </c>
      <c r="K21" s="453"/>
      <c r="L21" s="455">
        <v>0</v>
      </c>
      <c r="M21" s="453"/>
      <c r="N21" s="455">
        <v>0</v>
      </c>
      <c r="O21" s="453"/>
      <c r="P21" s="455">
        <v>0</v>
      </c>
      <c r="Q21" s="453"/>
      <c r="R21" s="455">
        <v>0</v>
      </c>
      <c r="S21" s="453"/>
      <c r="T21" s="455">
        <v>0</v>
      </c>
      <c r="U21" s="453"/>
      <c r="V21" s="455">
        <v>0</v>
      </c>
      <c r="W21" s="453"/>
      <c r="X21" s="455">
        <v>0</v>
      </c>
      <c r="Y21" s="453"/>
    </row>
    <row r="22" spans="1:25" ht="135" x14ac:dyDescent="0.25">
      <c r="A22" s="564">
        <v>14</v>
      </c>
      <c r="B22" s="564"/>
      <c r="C22" s="564"/>
      <c r="D22" s="754" t="s">
        <v>32</v>
      </c>
      <c r="E22" s="754"/>
      <c r="F22" s="450" t="s">
        <v>43</v>
      </c>
      <c r="G22" s="450" t="s">
        <v>44</v>
      </c>
      <c r="H22" s="450" t="s">
        <v>45</v>
      </c>
      <c r="I22" s="450" t="s">
        <v>42</v>
      </c>
      <c r="J22" s="455">
        <v>0</v>
      </c>
      <c r="K22" s="635" t="s">
        <v>5734</v>
      </c>
      <c r="L22" s="455">
        <v>0</v>
      </c>
      <c r="M22" s="453"/>
      <c r="N22" s="455">
        <v>0</v>
      </c>
      <c r="O22" s="453"/>
      <c r="P22" s="455">
        <v>0</v>
      </c>
      <c r="Q22" s="453"/>
      <c r="R22" s="455">
        <v>0</v>
      </c>
      <c r="S22" s="453"/>
      <c r="T22" s="455">
        <v>0</v>
      </c>
      <c r="U22" s="453"/>
      <c r="V22" s="455">
        <v>0</v>
      </c>
      <c r="W22" s="453"/>
      <c r="X22" s="455">
        <v>0</v>
      </c>
      <c r="Y22" s="453"/>
    </row>
    <row r="23" spans="1:25" ht="135" x14ac:dyDescent="0.25">
      <c r="A23" s="564">
        <v>15</v>
      </c>
      <c r="B23" s="564"/>
      <c r="C23" s="564"/>
      <c r="D23" s="754" t="s">
        <v>33</v>
      </c>
      <c r="E23" s="754"/>
      <c r="F23" s="450" t="s">
        <v>46</v>
      </c>
      <c r="G23" s="450" t="s">
        <v>47</v>
      </c>
      <c r="H23" s="450" t="s">
        <v>48</v>
      </c>
      <c r="I23" s="450" t="s">
        <v>49</v>
      </c>
      <c r="J23" s="455">
        <v>0</v>
      </c>
      <c r="K23" s="635" t="s">
        <v>5735</v>
      </c>
      <c r="L23" s="455">
        <v>0</v>
      </c>
      <c r="M23" s="453"/>
      <c r="N23" s="455">
        <v>0</v>
      </c>
      <c r="O23" s="453"/>
      <c r="P23" s="455">
        <v>0</v>
      </c>
      <c r="Q23" s="453"/>
      <c r="R23" s="455">
        <v>0</v>
      </c>
      <c r="S23" s="453"/>
      <c r="T23" s="455">
        <v>0</v>
      </c>
      <c r="U23" s="453"/>
      <c r="V23" s="455">
        <v>0</v>
      </c>
      <c r="W23" s="453"/>
      <c r="X23" s="455">
        <v>0</v>
      </c>
      <c r="Y23" s="453"/>
    </row>
    <row r="24" spans="1:25" ht="135" x14ac:dyDescent="0.25">
      <c r="A24" s="564">
        <v>16</v>
      </c>
      <c r="B24" s="564"/>
      <c r="C24" s="564"/>
      <c r="D24" s="754" t="s">
        <v>34</v>
      </c>
      <c r="E24" s="754"/>
      <c r="F24" s="450" t="s">
        <v>50</v>
      </c>
      <c r="G24" s="450" t="s">
        <v>51</v>
      </c>
      <c r="H24" s="450" t="s">
        <v>52</v>
      </c>
      <c r="I24" s="450" t="s">
        <v>53</v>
      </c>
      <c r="J24" s="455">
        <v>50</v>
      </c>
      <c r="K24" s="453"/>
      <c r="L24" s="455">
        <v>50</v>
      </c>
      <c r="M24" s="453"/>
      <c r="N24" s="455">
        <v>50</v>
      </c>
      <c r="O24" s="453"/>
      <c r="P24" s="455">
        <v>50</v>
      </c>
      <c r="Q24" s="453"/>
      <c r="R24" s="455">
        <v>50</v>
      </c>
      <c r="S24" s="453"/>
      <c r="T24" s="455">
        <v>50</v>
      </c>
      <c r="U24" s="453"/>
      <c r="V24" s="455">
        <v>50</v>
      </c>
      <c r="W24" s="453"/>
      <c r="X24" s="455">
        <v>50</v>
      </c>
      <c r="Y24" s="453"/>
    </row>
    <row r="25" spans="1:25" s="26" customFormat="1" ht="60" x14ac:dyDescent="0.25">
      <c r="A25" s="28"/>
      <c r="B25" s="28"/>
      <c r="C25" s="750" t="s">
        <v>548</v>
      </c>
      <c r="D25" s="750"/>
      <c r="E25" s="750"/>
      <c r="F25" s="901" t="s">
        <v>523</v>
      </c>
      <c r="G25" s="901"/>
      <c r="H25" s="901"/>
      <c r="I25" s="901"/>
      <c r="J25" s="633">
        <f>AVERAGE(J26:J29)</f>
        <v>87.5</v>
      </c>
      <c r="K25" s="634"/>
      <c r="L25" s="633">
        <f>AVERAGE(L26:L29)</f>
        <v>87.5</v>
      </c>
      <c r="M25" s="634"/>
      <c r="N25" s="633">
        <f>AVERAGE(N26:N29)</f>
        <v>87.5</v>
      </c>
      <c r="O25" s="634"/>
      <c r="P25" s="633">
        <f>AVERAGE(P26:P29)</f>
        <v>87.5</v>
      </c>
      <c r="Q25" s="634"/>
      <c r="R25" s="633">
        <f>AVERAGE(R26:R29)</f>
        <v>87.5</v>
      </c>
      <c r="S25" s="634"/>
      <c r="T25" s="633">
        <f>AVERAGE(T26:T29)</f>
        <v>87.5</v>
      </c>
      <c r="U25" s="634"/>
      <c r="V25" s="633">
        <f>AVERAGE(V26:V29)</f>
        <v>87.5</v>
      </c>
      <c r="W25" s="641"/>
      <c r="X25" s="633">
        <f>AVERAGE(X26:X29)</f>
        <v>87.5</v>
      </c>
      <c r="Y25" s="634"/>
    </row>
    <row r="26" spans="1:25" ht="45" x14ac:dyDescent="0.25">
      <c r="A26" s="564">
        <v>17</v>
      </c>
      <c r="B26" s="564"/>
      <c r="C26" s="564"/>
      <c r="D26" s="754" t="s">
        <v>54</v>
      </c>
      <c r="E26" s="754"/>
      <c r="F26" s="450" t="s">
        <v>57</v>
      </c>
      <c r="G26" s="450" t="s">
        <v>58</v>
      </c>
      <c r="H26" s="450" t="s">
        <v>59</v>
      </c>
      <c r="I26" s="450" t="s">
        <v>60</v>
      </c>
      <c r="J26" s="455">
        <v>100</v>
      </c>
      <c r="K26" s="453"/>
      <c r="L26" s="455">
        <v>100</v>
      </c>
      <c r="M26" s="453"/>
      <c r="N26" s="455">
        <v>100</v>
      </c>
      <c r="O26" s="453"/>
      <c r="P26" s="455">
        <v>100</v>
      </c>
      <c r="Q26" s="453"/>
      <c r="R26" s="455">
        <v>100</v>
      </c>
      <c r="S26" s="453"/>
      <c r="T26" s="455">
        <v>100</v>
      </c>
      <c r="U26" s="453"/>
      <c r="V26" s="455">
        <v>100</v>
      </c>
      <c r="W26" s="453"/>
      <c r="X26" s="455">
        <v>100</v>
      </c>
      <c r="Y26" s="453"/>
    </row>
    <row r="27" spans="1:25" ht="180" x14ac:dyDescent="0.25">
      <c r="A27" s="564">
        <v>18</v>
      </c>
      <c r="B27" s="564"/>
      <c r="C27" s="564"/>
      <c r="D27" s="754" t="s">
        <v>56</v>
      </c>
      <c r="E27" s="754"/>
      <c r="F27" s="450" t="s">
        <v>61</v>
      </c>
      <c r="G27" s="450" t="s">
        <v>5</v>
      </c>
      <c r="H27" s="450" t="s">
        <v>4551</v>
      </c>
      <c r="I27" s="450" t="s">
        <v>4552</v>
      </c>
      <c r="J27" s="455">
        <v>100</v>
      </c>
      <c r="K27" s="453" t="s">
        <v>5736</v>
      </c>
      <c r="L27" s="455">
        <v>100</v>
      </c>
      <c r="M27" s="480"/>
      <c r="N27" s="455">
        <v>100</v>
      </c>
      <c r="O27" s="480"/>
      <c r="P27" s="455">
        <v>100</v>
      </c>
      <c r="Q27" s="480"/>
      <c r="R27" s="455">
        <v>100</v>
      </c>
      <c r="S27" s="480"/>
      <c r="T27" s="455">
        <v>100</v>
      </c>
      <c r="U27" s="480"/>
      <c r="V27" s="455">
        <v>100</v>
      </c>
      <c r="W27" s="453"/>
      <c r="X27" s="455">
        <v>100</v>
      </c>
      <c r="Y27" s="471" t="s">
        <v>5737</v>
      </c>
    </row>
    <row r="28" spans="1:25" ht="150" x14ac:dyDescent="0.25">
      <c r="A28" s="564">
        <v>19</v>
      </c>
      <c r="B28" s="564"/>
      <c r="C28" s="564"/>
      <c r="D28" s="754" t="s">
        <v>66</v>
      </c>
      <c r="E28" s="754"/>
      <c r="F28" s="450" t="s">
        <v>7190</v>
      </c>
      <c r="G28" s="450" t="s">
        <v>5</v>
      </c>
      <c r="H28" s="450" t="s">
        <v>4551</v>
      </c>
      <c r="I28" s="450" t="s">
        <v>4552</v>
      </c>
      <c r="J28" s="455">
        <v>50</v>
      </c>
      <c r="K28" s="471" t="s">
        <v>5738</v>
      </c>
      <c r="L28" s="455">
        <v>50</v>
      </c>
      <c r="M28" s="480"/>
      <c r="N28" s="455">
        <v>50</v>
      </c>
      <c r="O28" s="480"/>
      <c r="P28" s="455">
        <v>50</v>
      </c>
      <c r="Q28" s="480"/>
      <c r="R28" s="455">
        <v>50</v>
      </c>
      <c r="S28" s="480"/>
      <c r="T28" s="455">
        <v>50</v>
      </c>
      <c r="U28" s="480"/>
      <c r="V28" s="455">
        <v>50</v>
      </c>
      <c r="W28" s="453"/>
      <c r="X28" s="455">
        <v>50</v>
      </c>
    </row>
    <row r="29" spans="1:25" ht="90" x14ac:dyDescent="0.25">
      <c r="A29" s="564">
        <v>20</v>
      </c>
      <c r="B29" s="564"/>
      <c r="C29" s="564"/>
      <c r="D29" s="754" t="s">
        <v>55</v>
      </c>
      <c r="E29" s="754"/>
      <c r="F29" s="450" t="s">
        <v>62</v>
      </c>
      <c r="G29" s="450" t="s">
        <v>63</v>
      </c>
      <c r="H29" s="450" t="s">
        <v>64</v>
      </c>
      <c r="I29" s="450" t="s">
        <v>65</v>
      </c>
      <c r="J29" s="455">
        <v>100</v>
      </c>
      <c r="K29" s="453"/>
      <c r="L29" s="455">
        <v>100</v>
      </c>
      <c r="M29" s="453"/>
      <c r="N29" s="455">
        <v>100</v>
      </c>
      <c r="O29" s="453"/>
      <c r="P29" s="455">
        <v>100</v>
      </c>
      <c r="Q29" s="453"/>
      <c r="R29" s="455">
        <v>100</v>
      </c>
      <c r="S29" s="453"/>
      <c r="T29" s="455">
        <v>100</v>
      </c>
      <c r="U29" s="453"/>
      <c r="V29" s="455">
        <v>100</v>
      </c>
      <c r="W29" s="453"/>
      <c r="X29" s="455">
        <v>100</v>
      </c>
      <c r="Y29" s="453"/>
    </row>
    <row r="30" spans="1:25" s="26" customFormat="1" ht="108.75" customHeight="1" x14ac:dyDescent="0.25">
      <c r="A30" s="28"/>
      <c r="B30" s="750" t="s">
        <v>7172</v>
      </c>
      <c r="C30" s="28"/>
      <c r="D30" s="28"/>
      <c r="E30" s="28"/>
      <c r="F30" s="502" t="s">
        <v>7191</v>
      </c>
      <c r="G30" s="502"/>
      <c r="H30" s="502"/>
      <c r="I30" s="502"/>
      <c r="J30" s="633">
        <f>AVERAGE(J31,J41,J60,J66)</f>
        <v>71.845238095238102</v>
      </c>
      <c r="K30" s="634"/>
      <c r="L30" s="633">
        <f>AVERAGE(L31,L41,L60,L66)</f>
        <v>71.845238095238102</v>
      </c>
      <c r="M30" s="634"/>
      <c r="N30" s="633">
        <f>AVERAGE(N31,N41,N60,N66)</f>
        <v>71.845238095238102</v>
      </c>
      <c r="O30" s="634"/>
      <c r="P30" s="633">
        <f>AVERAGE(P31,P41,P60,P66)</f>
        <v>71.845238095238102</v>
      </c>
      <c r="Q30" s="634"/>
      <c r="R30" s="633">
        <f>AVERAGE(R31,R41,R60,R66)</f>
        <v>73.273809523809533</v>
      </c>
      <c r="S30" s="634"/>
      <c r="T30" s="633">
        <f>AVERAGE(T31,T41,T60,T66)</f>
        <v>73.273809523809533</v>
      </c>
      <c r="U30" s="634"/>
      <c r="V30" s="633">
        <f>AVERAGE(V31,V41,V60,V66)</f>
        <v>78.273809523809533</v>
      </c>
      <c r="W30" s="641"/>
      <c r="X30" s="633">
        <f>AVERAGE(X31,X41,X60,X66)</f>
        <v>80.05952380952381</v>
      </c>
      <c r="Y30" s="634"/>
    </row>
    <row r="31" spans="1:25" s="26" customFormat="1" ht="97.5" customHeight="1" x14ac:dyDescent="0.25">
      <c r="A31" s="28"/>
      <c r="B31" s="28"/>
      <c r="C31" s="750" t="s">
        <v>549</v>
      </c>
      <c r="D31" s="28"/>
      <c r="E31" s="28"/>
      <c r="F31" s="502" t="s">
        <v>5021</v>
      </c>
      <c r="G31" s="502"/>
      <c r="H31" s="502"/>
      <c r="I31" s="502"/>
      <c r="J31" s="633">
        <f>AVERAGE(J32:J35,J38:J40)</f>
        <v>71.428571428571431</v>
      </c>
      <c r="K31" s="634"/>
      <c r="L31" s="633">
        <f>AVERAGE(L32:L35,L38:L40)</f>
        <v>71.428571428571431</v>
      </c>
      <c r="M31" s="634"/>
      <c r="N31" s="633">
        <f>AVERAGE(N32:N35,N38:N40)</f>
        <v>71.428571428571431</v>
      </c>
      <c r="O31" s="634"/>
      <c r="P31" s="633">
        <f>AVERAGE(P32:P35,P38:P40)</f>
        <v>71.428571428571431</v>
      </c>
      <c r="Q31" s="634"/>
      <c r="R31" s="633">
        <f>AVERAGE(R32:R35,R38:R40)</f>
        <v>71.428571428571431</v>
      </c>
      <c r="S31" s="634"/>
      <c r="T31" s="633">
        <f>AVERAGE(T32:T35,T38:T40)</f>
        <v>71.428571428571431</v>
      </c>
      <c r="U31" s="634"/>
      <c r="V31" s="633">
        <f>AVERAGE(V32:V35,V38:V40)</f>
        <v>71.428571428571431</v>
      </c>
      <c r="W31" s="641"/>
      <c r="X31" s="633">
        <f>AVERAGE(X32:X35,X38:X40)</f>
        <v>78.571428571428569</v>
      </c>
      <c r="Y31" s="634"/>
    </row>
    <row r="32" spans="1:25" ht="117.75" customHeight="1" x14ac:dyDescent="0.25">
      <c r="A32" s="564">
        <v>21</v>
      </c>
      <c r="B32" s="564"/>
      <c r="C32" s="564"/>
      <c r="D32" s="754" t="s">
        <v>67</v>
      </c>
      <c r="E32" s="754"/>
      <c r="F32" s="450" t="s">
        <v>73</v>
      </c>
      <c r="G32" s="450" t="s">
        <v>74</v>
      </c>
      <c r="H32" s="450" t="s">
        <v>75</v>
      </c>
      <c r="I32" s="450" t="s">
        <v>76</v>
      </c>
      <c r="J32" s="455">
        <v>100</v>
      </c>
      <c r="K32" s="453" t="s">
        <v>5739</v>
      </c>
      <c r="L32" s="455">
        <v>100</v>
      </c>
      <c r="M32" s="453"/>
      <c r="N32" s="455">
        <v>100</v>
      </c>
      <c r="O32" s="453"/>
      <c r="P32" s="455">
        <v>100</v>
      </c>
      <c r="Q32" s="453"/>
      <c r="R32" s="455">
        <v>100</v>
      </c>
      <c r="S32" s="453"/>
      <c r="T32" s="455">
        <v>100</v>
      </c>
      <c r="U32" s="453"/>
      <c r="V32" s="455">
        <v>100</v>
      </c>
      <c r="W32" s="480"/>
      <c r="X32" s="455">
        <v>100</v>
      </c>
      <c r="Y32" s="453"/>
    </row>
    <row r="33" spans="1:25" ht="135" x14ac:dyDescent="0.25">
      <c r="A33" s="564">
        <v>22</v>
      </c>
      <c r="B33" s="564"/>
      <c r="C33" s="564"/>
      <c r="D33" s="754" t="s">
        <v>68</v>
      </c>
      <c r="E33" s="754"/>
      <c r="F33" s="450" t="s">
        <v>77</v>
      </c>
      <c r="G33" s="450" t="s">
        <v>4837</v>
      </c>
      <c r="H33" s="450" t="s">
        <v>4838</v>
      </c>
      <c r="I33" s="450" t="s">
        <v>78</v>
      </c>
      <c r="J33" s="455">
        <v>50</v>
      </c>
      <c r="K33" s="453" t="s">
        <v>5740</v>
      </c>
      <c r="L33" s="455">
        <v>50</v>
      </c>
      <c r="M33" s="453"/>
      <c r="N33" s="455">
        <v>50</v>
      </c>
      <c r="O33" s="453"/>
      <c r="P33" s="455">
        <v>50</v>
      </c>
      <c r="Q33" s="453"/>
      <c r="R33" s="455">
        <v>50</v>
      </c>
      <c r="S33" s="453"/>
      <c r="T33" s="455">
        <v>50</v>
      </c>
      <c r="U33" s="453"/>
      <c r="V33" s="455">
        <v>50</v>
      </c>
      <c r="W33" s="453"/>
      <c r="X33" s="455">
        <v>50</v>
      </c>
      <c r="Y33" s="453"/>
    </row>
    <row r="34" spans="1:25" ht="90" x14ac:dyDescent="0.25">
      <c r="A34" s="564">
        <v>23</v>
      </c>
      <c r="B34" s="564"/>
      <c r="C34" s="564"/>
      <c r="D34" s="754" t="s">
        <v>72</v>
      </c>
      <c r="E34" s="754"/>
      <c r="F34" s="450" t="s">
        <v>79</v>
      </c>
      <c r="G34" s="450" t="s">
        <v>80</v>
      </c>
      <c r="H34" s="450" t="s">
        <v>4843</v>
      </c>
      <c r="I34" s="450" t="s">
        <v>4845</v>
      </c>
      <c r="J34" s="455">
        <v>100</v>
      </c>
      <c r="K34" s="453"/>
      <c r="L34" s="455">
        <v>100</v>
      </c>
      <c r="M34" s="453"/>
      <c r="N34" s="455">
        <v>100</v>
      </c>
      <c r="O34" s="453"/>
      <c r="P34" s="455">
        <v>100</v>
      </c>
      <c r="Q34" s="453"/>
      <c r="R34" s="455">
        <v>100</v>
      </c>
      <c r="S34" s="453"/>
      <c r="T34" s="455">
        <v>100</v>
      </c>
      <c r="U34" s="453"/>
      <c r="V34" s="455">
        <v>100</v>
      </c>
      <c r="W34" s="453"/>
      <c r="X34" s="455">
        <v>100</v>
      </c>
      <c r="Y34" s="453"/>
    </row>
    <row r="35" spans="1:25" s="52" customFormat="1" ht="51.75" x14ac:dyDescent="0.25">
      <c r="A35" s="31">
        <v>24</v>
      </c>
      <c r="B35" s="31"/>
      <c r="C35" s="31"/>
      <c r="D35" s="756" t="s">
        <v>640</v>
      </c>
      <c r="E35" s="756"/>
      <c r="F35" s="517" t="s">
        <v>640</v>
      </c>
      <c r="G35" s="517"/>
      <c r="H35" s="517"/>
      <c r="I35" s="517"/>
      <c r="J35" s="481">
        <f>AVERAGE(J36:J37)</f>
        <v>50</v>
      </c>
      <c r="K35" s="479"/>
      <c r="L35" s="481">
        <f>AVERAGE(L36:L37)</f>
        <v>50</v>
      </c>
      <c r="M35" s="638"/>
      <c r="N35" s="481">
        <f>AVERAGE(N36:N37)</f>
        <v>50</v>
      </c>
      <c r="O35" s="638"/>
      <c r="P35" s="481">
        <f>AVERAGE(P36:P37)</f>
        <v>50</v>
      </c>
      <c r="Q35" s="638"/>
      <c r="R35" s="481">
        <f>AVERAGE(R36:R37)</f>
        <v>50</v>
      </c>
      <c r="S35" s="479"/>
      <c r="T35" s="481">
        <f>AVERAGE(T36:T37)</f>
        <v>50</v>
      </c>
      <c r="U35" s="479"/>
      <c r="V35" s="481">
        <f>AVERAGE(V36:V37)</f>
        <v>50</v>
      </c>
      <c r="W35" s="479"/>
      <c r="X35" s="481">
        <f>AVERAGE(X36:X37)</f>
        <v>50</v>
      </c>
      <c r="Y35" s="638"/>
    </row>
    <row r="36" spans="1:25" ht="90" x14ac:dyDescent="0.25">
      <c r="A36" s="564" t="s">
        <v>550</v>
      </c>
      <c r="B36" s="564"/>
      <c r="C36" s="564"/>
      <c r="D36" s="754"/>
      <c r="E36" s="754" t="s">
        <v>6971</v>
      </c>
      <c r="F36" s="450" t="s">
        <v>4851</v>
      </c>
      <c r="G36" s="450" t="s">
        <v>81</v>
      </c>
      <c r="H36" s="450" t="s">
        <v>5134</v>
      </c>
      <c r="I36" s="450" t="s">
        <v>82</v>
      </c>
      <c r="J36" s="455">
        <v>0</v>
      </c>
      <c r="K36" s="480"/>
      <c r="L36" s="455">
        <v>0</v>
      </c>
      <c r="M36" s="480"/>
      <c r="N36" s="455">
        <v>0</v>
      </c>
      <c r="O36" s="480"/>
      <c r="P36" s="455">
        <v>0</v>
      </c>
      <c r="Q36" s="480"/>
      <c r="R36" s="455">
        <v>0</v>
      </c>
      <c r="S36" s="480"/>
      <c r="T36" s="455">
        <v>0</v>
      </c>
      <c r="U36" s="480"/>
      <c r="V36" s="455">
        <v>0</v>
      </c>
      <c r="W36" s="453"/>
      <c r="X36" s="455">
        <v>0</v>
      </c>
      <c r="Y36" s="480"/>
    </row>
    <row r="37" spans="1:25" ht="30" x14ac:dyDescent="0.25">
      <c r="A37" s="564" t="s">
        <v>551</v>
      </c>
      <c r="B37" s="564"/>
      <c r="C37" s="564"/>
      <c r="D37" s="754"/>
      <c r="E37" s="754" t="s">
        <v>6972</v>
      </c>
      <c r="F37" s="450" t="s">
        <v>83</v>
      </c>
      <c r="G37" s="450" t="s">
        <v>84</v>
      </c>
      <c r="H37" s="450" t="s">
        <v>5139</v>
      </c>
      <c r="I37" s="450" t="s">
        <v>5135</v>
      </c>
      <c r="J37" s="455">
        <v>100</v>
      </c>
      <c r="K37" s="480"/>
      <c r="L37" s="455">
        <v>100</v>
      </c>
      <c r="M37" s="480"/>
      <c r="N37" s="455">
        <v>100</v>
      </c>
      <c r="O37" s="480"/>
      <c r="P37" s="455">
        <v>100</v>
      </c>
      <c r="Q37" s="480"/>
      <c r="R37" s="455">
        <v>100</v>
      </c>
      <c r="S37" s="480"/>
      <c r="T37" s="455">
        <v>100</v>
      </c>
      <c r="U37" s="480"/>
      <c r="V37" s="455">
        <v>100</v>
      </c>
      <c r="W37" s="453"/>
      <c r="X37" s="455">
        <v>100</v>
      </c>
      <c r="Y37" s="480"/>
    </row>
    <row r="38" spans="1:25" ht="240" x14ac:dyDescent="0.25">
      <c r="A38" s="564">
        <v>25</v>
      </c>
      <c r="B38" s="564"/>
      <c r="C38" s="564"/>
      <c r="D38" s="754" t="s">
        <v>69</v>
      </c>
      <c r="E38" s="754"/>
      <c r="F38" s="450" t="s">
        <v>85</v>
      </c>
      <c r="G38" s="450" t="s">
        <v>86</v>
      </c>
      <c r="H38" s="450" t="s">
        <v>87</v>
      </c>
      <c r="I38" s="450" t="s">
        <v>4857</v>
      </c>
      <c r="J38" s="477">
        <v>100</v>
      </c>
      <c r="K38" s="635" t="s">
        <v>5741</v>
      </c>
      <c r="L38" s="477">
        <v>100</v>
      </c>
      <c r="M38" s="453"/>
      <c r="N38" s="477">
        <v>100</v>
      </c>
      <c r="O38" s="453"/>
      <c r="P38" s="477">
        <v>100</v>
      </c>
      <c r="Q38" s="453"/>
      <c r="R38" s="477">
        <v>100</v>
      </c>
      <c r="S38" s="453"/>
      <c r="T38" s="477">
        <v>100</v>
      </c>
      <c r="U38" s="635" t="s">
        <v>5741</v>
      </c>
      <c r="V38" s="639">
        <v>100</v>
      </c>
      <c r="W38" s="471"/>
      <c r="X38" s="639">
        <v>100</v>
      </c>
      <c r="Y38" s="635" t="s">
        <v>5741</v>
      </c>
    </row>
    <row r="39" spans="1:25" ht="255" x14ac:dyDescent="0.25">
      <c r="A39" s="564">
        <v>26</v>
      </c>
      <c r="B39" s="564"/>
      <c r="C39" s="564"/>
      <c r="D39" s="754" t="s">
        <v>70</v>
      </c>
      <c r="E39" s="754"/>
      <c r="F39" s="450" t="s">
        <v>88</v>
      </c>
      <c r="G39" s="450" t="s">
        <v>4861</v>
      </c>
      <c r="H39" s="450" t="s">
        <v>4860</v>
      </c>
      <c r="I39" s="450" t="s">
        <v>4859</v>
      </c>
      <c r="J39" s="455">
        <v>50</v>
      </c>
      <c r="K39" s="635" t="s">
        <v>5742</v>
      </c>
      <c r="L39" s="455">
        <v>50</v>
      </c>
      <c r="M39" s="480"/>
      <c r="N39" s="455">
        <v>50</v>
      </c>
      <c r="O39" s="480"/>
      <c r="P39" s="455">
        <v>50</v>
      </c>
      <c r="Q39" s="480"/>
      <c r="R39" s="455">
        <v>50</v>
      </c>
      <c r="S39" s="480"/>
      <c r="T39" s="455">
        <v>50</v>
      </c>
      <c r="U39" s="635"/>
      <c r="V39" s="454">
        <v>50</v>
      </c>
      <c r="W39" s="635" t="s">
        <v>5742</v>
      </c>
      <c r="X39" s="454">
        <v>100</v>
      </c>
      <c r="Y39" s="640" t="s">
        <v>5743</v>
      </c>
    </row>
    <row r="40" spans="1:25" ht="255" x14ac:dyDescent="0.25">
      <c r="A40" s="564">
        <v>27</v>
      </c>
      <c r="B40" s="564"/>
      <c r="C40" s="564"/>
      <c r="D40" s="754" t="s">
        <v>71</v>
      </c>
      <c r="E40" s="754"/>
      <c r="F40" s="450" t="s">
        <v>89</v>
      </c>
      <c r="G40" s="450" t="s">
        <v>4862</v>
      </c>
      <c r="H40" s="450" t="s">
        <v>4860</v>
      </c>
      <c r="I40" s="450" t="s">
        <v>4859</v>
      </c>
      <c r="J40" s="455">
        <v>50</v>
      </c>
      <c r="K40" s="635" t="s">
        <v>5744</v>
      </c>
      <c r="L40" s="455">
        <v>50</v>
      </c>
      <c r="M40" s="480"/>
      <c r="N40" s="455">
        <v>50</v>
      </c>
      <c r="O40" s="480"/>
      <c r="P40" s="455">
        <v>50</v>
      </c>
      <c r="Q40" s="480"/>
      <c r="R40" s="455">
        <v>50</v>
      </c>
      <c r="S40" s="480"/>
      <c r="T40" s="455">
        <v>50</v>
      </c>
      <c r="U40" s="635"/>
      <c r="V40" s="455">
        <v>50</v>
      </c>
      <c r="W40" s="635" t="s">
        <v>5742</v>
      </c>
      <c r="X40" s="455">
        <v>50</v>
      </c>
      <c r="Y40" s="640" t="s">
        <v>5745</v>
      </c>
    </row>
    <row r="41" spans="1:25" s="26" customFormat="1" ht="148.5" customHeight="1" x14ac:dyDescent="0.25">
      <c r="A41" s="28"/>
      <c r="B41" s="28"/>
      <c r="C41" s="750" t="s">
        <v>552</v>
      </c>
      <c r="D41" s="28"/>
      <c r="E41" s="28"/>
      <c r="F41" s="502" t="s">
        <v>5136</v>
      </c>
      <c r="G41" s="502"/>
      <c r="H41" s="502"/>
      <c r="I41" s="502"/>
      <c r="J41" s="633">
        <f>AVERAGE(J42,J49,J57:J59)</f>
        <v>44.285714285714292</v>
      </c>
      <c r="K41" s="641"/>
      <c r="L41" s="633">
        <f>AVERAGE(L42,L49,L57:L59)</f>
        <v>44.285714285714292</v>
      </c>
      <c r="M41" s="634"/>
      <c r="N41" s="633">
        <f>AVERAGE(N42,N49,N57:N59)</f>
        <v>44.285714285714292</v>
      </c>
      <c r="O41" s="634"/>
      <c r="P41" s="633">
        <f>AVERAGE(P42,P49,P57:P59)</f>
        <v>44.285714285714292</v>
      </c>
      <c r="Q41" s="634"/>
      <c r="R41" s="633">
        <f>AVERAGE(R42,R49,R57:R59)</f>
        <v>50</v>
      </c>
      <c r="S41" s="634"/>
      <c r="T41" s="633">
        <f>AVERAGE(T42,T49,T57:T59)</f>
        <v>50</v>
      </c>
      <c r="U41" s="634"/>
      <c r="V41" s="633">
        <f>AVERAGE(V42,V49,V57:V59)</f>
        <v>70</v>
      </c>
      <c r="W41" s="641"/>
      <c r="X41" s="633">
        <f>AVERAGE(X42,X49,X57:X59)</f>
        <v>70</v>
      </c>
      <c r="Y41" s="634"/>
    </row>
    <row r="42" spans="1:25" s="52" customFormat="1" ht="148.5" customHeight="1" x14ac:dyDescent="0.3">
      <c r="A42" s="31">
        <v>28</v>
      </c>
      <c r="B42" s="31"/>
      <c r="C42" s="758"/>
      <c r="D42" s="759" t="s">
        <v>641</v>
      </c>
      <c r="E42" s="759"/>
      <c r="F42" s="516" t="s">
        <v>641</v>
      </c>
      <c r="G42" s="516"/>
      <c r="H42" s="516"/>
      <c r="I42" s="516"/>
      <c r="J42" s="481">
        <f>AVERAGE(J43:J48)</f>
        <v>100</v>
      </c>
      <c r="K42" s="479"/>
      <c r="L42" s="481">
        <f>AVERAGE(L43:L48)</f>
        <v>100</v>
      </c>
      <c r="M42" s="638"/>
      <c r="N42" s="481">
        <f>AVERAGE(N43:N48)</f>
        <v>100</v>
      </c>
      <c r="O42" s="638"/>
      <c r="P42" s="481">
        <f>AVERAGE(P43:P48)</f>
        <v>100</v>
      </c>
      <c r="Q42" s="638"/>
      <c r="R42" s="481">
        <f>AVERAGE(R43:R48)</f>
        <v>100</v>
      </c>
      <c r="S42" s="638"/>
      <c r="T42" s="481">
        <f>AVERAGE(T43:T48)</f>
        <v>100</v>
      </c>
      <c r="U42" s="638"/>
      <c r="V42" s="481">
        <f>AVERAGE(V43:V48)</f>
        <v>100</v>
      </c>
      <c r="W42" s="479"/>
      <c r="X42" s="481">
        <f>AVERAGE(X43:X48)</f>
        <v>100</v>
      </c>
      <c r="Y42" s="638"/>
    </row>
    <row r="43" spans="1:25" ht="60" x14ac:dyDescent="0.25">
      <c r="A43" s="564" t="s">
        <v>553</v>
      </c>
      <c r="B43" s="564"/>
      <c r="C43" s="564"/>
      <c r="D43" s="564"/>
      <c r="E43" s="754" t="s">
        <v>6973</v>
      </c>
      <c r="F43" s="450" t="s">
        <v>90</v>
      </c>
      <c r="G43" s="450" t="s">
        <v>91</v>
      </c>
      <c r="H43" s="450" t="s">
        <v>92</v>
      </c>
      <c r="I43" s="450" t="s">
        <v>93</v>
      </c>
      <c r="J43" s="455">
        <v>100</v>
      </c>
      <c r="K43" s="480"/>
      <c r="L43" s="455">
        <v>100</v>
      </c>
      <c r="M43" s="480"/>
      <c r="N43" s="455">
        <v>100</v>
      </c>
      <c r="O43" s="480"/>
      <c r="P43" s="455">
        <v>100</v>
      </c>
      <c r="Q43" s="480"/>
      <c r="R43" s="455">
        <v>100</v>
      </c>
      <c r="S43" s="480"/>
      <c r="T43" s="455">
        <v>100</v>
      </c>
      <c r="U43" s="480"/>
      <c r="V43" s="455">
        <v>100</v>
      </c>
      <c r="W43" s="453"/>
      <c r="X43" s="455">
        <v>100</v>
      </c>
      <c r="Y43" s="480"/>
    </row>
    <row r="44" spans="1:25" ht="75" x14ac:dyDescent="0.25">
      <c r="A44" s="564" t="s">
        <v>554</v>
      </c>
      <c r="B44" s="564"/>
      <c r="C44" s="564"/>
      <c r="D44" s="564"/>
      <c r="E44" s="754" t="s">
        <v>6974</v>
      </c>
      <c r="F44" s="450" t="s">
        <v>96</v>
      </c>
      <c r="G44" s="450" t="s">
        <v>97</v>
      </c>
      <c r="H44" s="450" t="s">
        <v>98</v>
      </c>
      <c r="I44" s="450" t="s">
        <v>99</v>
      </c>
      <c r="J44" s="454"/>
      <c r="K44" s="480"/>
      <c r="L44" s="454"/>
      <c r="M44" s="454"/>
      <c r="N44" s="454"/>
      <c r="O44" s="454"/>
      <c r="P44" s="454"/>
      <c r="Q44" s="454"/>
      <c r="R44" s="454"/>
      <c r="S44" s="454"/>
      <c r="T44" s="454"/>
      <c r="U44" s="454"/>
      <c r="V44" s="454"/>
      <c r="W44" s="453"/>
      <c r="X44" s="454"/>
      <c r="Y44" s="454"/>
    </row>
    <row r="45" spans="1:25" ht="120" x14ac:dyDescent="0.25">
      <c r="A45" s="564" t="s">
        <v>555</v>
      </c>
      <c r="B45" s="564"/>
      <c r="C45" s="564"/>
      <c r="D45" s="564"/>
      <c r="E45" s="754" t="s">
        <v>6975</v>
      </c>
      <c r="F45" s="450" t="s">
        <v>5113</v>
      </c>
      <c r="G45" s="450" t="s">
        <v>100</v>
      </c>
      <c r="H45" s="450" t="s">
        <v>101</v>
      </c>
      <c r="I45" s="450" t="s">
        <v>102</v>
      </c>
      <c r="J45" s="455"/>
      <c r="K45" s="453"/>
      <c r="L45" s="454"/>
      <c r="M45" s="454"/>
      <c r="N45" s="454"/>
      <c r="O45" s="454"/>
      <c r="P45" s="454"/>
      <c r="Q45" s="454"/>
      <c r="R45" s="454"/>
      <c r="S45" s="454"/>
      <c r="T45" s="454"/>
      <c r="U45" s="454"/>
      <c r="V45" s="454"/>
      <c r="W45" s="453"/>
      <c r="X45" s="454"/>
      <c r="Y45" s="454"/>
    </row>
    <row r="46" spans="1:25" ht="75" x14ac:dyDescent="0.25">
      <c r="A46" s="564" t="s">
        <v>556</v>
      </c>
      <c r="B46" s="564"/>
      <c r="C46" s="564"/>
      <c r="D46" s="564"/>
      <c r="E46" s="754" t="s">
        <v>7273</v>
      </c>
      <c r="F46" s="450" t="s">
        <v>112</v>
      </c>
      <c r="G46" s="450" t="s">
        <v>4881</v>
      </c>
      <c r="H46" s="450" t="s">
        <v>4882</v>
      </c>
      <c r="I46" s="450" t="s">
        <v>4883</v>
      </c>
      <c r="J46" s="455"/>
      <c r="K46" s="453"/>
      <c r="L46" s="454"/>
      <c r="M46" s="454"/>
      <c r="N46" s="454"/>
      <c r="O46" s="454"/>
      <c r="P46" s="454"/>
      <c r="Q46" s="454"/>
      <c r="R46" s="454"/>
      <c r="S46" s="454"/>
      <c r="T46" s="454"/>
      <c r="U46" s="454"/>
      <c r="V46" s="454"/>
      <c r="W46" s="480"/>
      <c r="X46" s="454"/>
      <c r="Y46" s="454"/>
    </row>
    <row r="47" spans="1:25" ht="90" x14ac:dyDescent="0.25">
      <c r="A47" s="564" t="s">
        <v>557</v>
      </c>
      <c r="B47" s="564"/>
      <c r="C47" s="564"/>
      <c r="D47" s="564"/>
      <c r="E47" s="754" t="s">
        <v>7274</v>
      </c>
      <c r="F47" s="450" t="s">
        <v>7192</v>
      </c>
      <c r="G47" s="450" t="s">
        <v>36</v>
      </c>
      <c r="H47" s="450" t="s">
        <v>105</v>
      </c>
      <c r="I47" s="450" t="s">
        <v>106</v>
      </c>
      <c r="J47" s="455"/>
      <c r="K47" s="453"/>
      <c r="L47" s="454"/>
      <c r="M47" s="454"/>
      <c r="N47" s="454"/>
      <c r="O47" s="454"/>
      <c r="P47" s="454"/>
      <c r="Q47" s="454"/>
      <c r="R47" s="454"/>
      <c r="S47" s="454"/>
      <c r="T47" s="454"/>
      <c r="U47" s="454"/>
      <c r="V47" s="454"/>
      <c r="W47" s="453"/>
      <c r="X47" s="454"/>
      <c r="Y47" s="454"/>
    </row>
    <row r="48" spans="1:25" ht="45" x14ac:dyDescent="0.25">
      <c r="A48" s="564" t="s">
        <v>558</v>
      </c>
      <c r="B48" s="564"/>
      <c r="C48" s="564"/>
      <c r="D48" s="564"/>
      <c r="E48" s="754" t="s">
        <v>7275</v>
      </c>
      <c r="F48" s="450" t="s">
        <v>330</v>
      </c>
      <c r="G48" s="450" t="s">
        <v>4885</v>
      </c>
      <c r="H48" s="450" t="s">
        <v>107</v>
      </c>
      <c r="I48" s="450" t="s">
        <v>108</v>
      </c>
      <c r="J48" s="455"/>
      <c r="K48" s="453"/>
      <c r="L48" s="454"/>
      <c r="M48" s="454"/>
      <c r="N48" s="454"/>
      <c r="O48" s="454"/>
      <c r="P48" s="454"/>
      <c r="Q48" s="454"/>
      <c r="R48" s="454"/>
      <c r="S48" s="454"/>
      <c r="T48" s="454"/>
      <c r="U48" s="454"/>
      <c r="V48" s="454"/>
      <c r="W48" s="453"/>
      <c r="X48" s="454"/>
      <c r="Y48" s="454"/>
    </row>
    <row r="49" spans="1:25" s="52" customFormat="1" ht="69" x14ac:dyDescent="0.25">
      <c r="A49" s="31"/>
      <c r="B49" s="31"/>
      <c r="C49" s="31"/>
      <c r="D49" s="756" t="s">
        <v>642</v>
      </c>
      <c r="E49" s="756"/>
      <c r="F49" s="517" t="s">
        <v>642</v>
      </c>
      <c r="G49" s="517"/>
      <c r="H49" s="517"/>
      <c r="I49" s="517"/>
      <c r="J49" s="481">
        <f>AVERAGE(J50:J56)</f>
        <v>71.428571428571431</v>
      </c>
      <c r="K49" s="479"/>
      <c r="L49" s="481">
        <f>AVERAGE(L50:L56)</f>
        <v>71.428571428571431</v>
      </c>
      <c r="M49" s="638"/>
      <c r="N49" s="481">
        <f>AVERAGE(N50:N56)</f>
        <v>71.428571428571431</v>
      </c>
      <c r="O49" s="638"/>
      <c r="P49" s="481">
        <f>AVERAGE(P50:P56)</f>
        <v>71.428571428571431</v>
      </c>
      <c r="Q49" s="638"/>
      <c r="R49" s="481">
        <f>AVERAGE(R50:R56)</f>
        <v>100</v>
      </c>
      <c r="S49" s="638"/>
      <c r="T49" s="481">
        <f>AVERAGE(T50:T56)</f>
        <v>100</v>
      </c>
      <c r="U49" s="638"/>
      <c r="V49" s="481">
        <f>AVERAGE(V50:V56)</f>
        <v>100</v>
      </c>
      <c r="W49" s="479"/>
      <c r="X49" s="481">
        <f>AVERAGE(X50:X56)</f>
        <v>100</v>
      </c>
      <c r="Y49" s="638"/>
    </row>
    <row r="50" spans="1:25" ht="195" x14ac:dyDescent="0.25">
      <c r="A50" s="564" t="s">
        <v>559</v>
      </c>
      <c r="B50" s="564"/>
      <c r="C50" s="564"/>
      <c r="D50" s="564"/>
      <c r="E50" s="754" t="s">
        <v>6976</v>
      </c>
      <c r="F50" s="450" t="s">
        <v>5114</v>
      </c>
      <c r="G50" s="450" t="s">
        <v>91</v>
      </c>
      <c r="H50" s="450" t="s">
        <v>92</v>
      </c>
      <c r="I50" s="450" t="s">
        <v>93</v>
      </c>
      <c r="J50" s="455">
        <v>0</v>
      </c>
      <c r="K50" s="453" t="s">
        <v>5746</v>
      </c>
      <c r="L50" s="455">
        <v>0</v>
      </c>
      <c r="M50" s="454"/>
      <c r="N50" s="455">
        <v>0</v>
      </c>
      <c r="O50" s="454"/>
      <c r="P50" s="455">
        <v>0</v>
      </c>
      <c r="R50" s="454">
        <v>100</v>
      </c>
      <c r="S50" s="471" t="s">
        <v>5747</v>
      </c>
      <c r="T50" s="454">
        <v>100</v>
      </c>
      <c r="U50" s="454"/>
      <c r="V50" s="454">
        <v>100</v>
      </c>
      <c r="W50" s="453"/>
      <c r="X50" s="454">
        <v>100</v>
      </c>
      <c r="Y50" s="454"/>
    </row>
    <row r="51" spans="1:25" ht="90" x14ac:dyDescent="0.25">
      <c r="A51" s="564" t="s">
        <v>560</v>
      </c>
      <c r="B51" s="564"/>
      <c r="C51" s="564"/>
      <c r="D51" s="564"/>
      <c r="E51" s="754" t="s">
        <v>6977</v>
      </c>
      <c r="F51" s="450" t="s">
        <v>5115</v>
      </c>
      <c r="G51" s="450" t="s">
        <v>109</v>
      </c>
      <c r="H51" s="450" t="s">
        <v>94</v>
      </c>
      <c r="I51" s="450" t="s">
        <v>95</v>
      </c>
      <c r="J51" s="455">
        <v>50</v>
      </c>
      <c r="K51" s="453" t="s">
        <v>757</v>
      </c>
      <c r="L51" s="455">
        <v>50</v>
      </c>
      <c r="M51" s="472"/>
      <c r="N51" s="484">
        <v>50</v>
      </c>
      <c r="O51" s="472"/>
      <c r="P51" s="484">
        <v>50</v>
      </c>
      <c r="Q51" s="472"/>
      <c r="R51" s="454"/>
      <c r="S51" s="454"/>
      <c r="T51" s="454"/>
      <c r="U51" s="454"/>
      <c r="V51" s="454"/>
      <c r="W51" s="453"/>
      <c r="X51" s="454"/>
      <c r="Y51" s="454"/>
    </row>
    <row r="52" spans="1:25" ht="75" x14ac:dyDescent="0.25">
      <c r="A52" s="564" t="s">
        <v>561</v>
      </c>
      <c r="B52" s="564"/>
      <c r="C52" s="564"/>
      <c r="D52" s="564"/>
      <c r="E52" s="754" t="s">
        <v>6978</v>
      </c>
      <c r="F52" s="450" t="s">
        <v>110</v>
      </c>
      <c r="G52" s="450" t="s">
        <v>91</v>
      </c>
      <c r="H52" s="450" t="s">
        <v>98</v>
      </c>
      <c r="I52" s="450" t="s">
        <v>111</v>
      </c>
      <c r="J52" s="455">
        <v>50</v>
      </c>
      <c r="K52" s="453" t="s">
        <v>5748</v>
      </c>
      <c r="L52" s="455">
        <v>50</v>
      </c>
      <c r="M52" s="454"/>
      <c r="N52" s="455">
        <v>50</v>
      </c>
      <c r="O52" s="454"/>
      <c r="P52" s="455">
        <v>50</v>
      </c>
      <c r="Q52" s="454"/>
      <c r="R52" s="454"/>
      <c r="S52" s="454"/>
      <c r="T52" s="454"/>
      <c r="U52" s="454"/>
      <c r="V52" s="454"/>
      <c r="W52" s="453"/>
      <c r="X52" s="454"/>
      <c r="Y52" s="454"/>
    </row>
    <row r="53" spans="1:25" ht="120" x14ac:dyDescent="0.25">
      <c r="A53" s="564" t="s">
        <v>562</v>
      </c>
      <c r="B53" s="564"/>
      <c r="C53" s="564"/>
      <c r="D53" s="564"/>
      <c r="E53" s="754" t="s">
        <v>6979</v>
      </c>
      <c r="F53" s="450" t="s">
        <v>5116</v>
      </c>
      <c r="G53" s="450" t="s">
        <v>100</v>
      </c>
      <c r="H53" s="450" t="s">
        <v>101</v>
      </c>
      <c r="I53" s="450" t="s">
        <v>102</v>
      </c>
      <c r="J53" s="455">
        <v>100</v>
      </c>
      <c r="K53" s="453" t="s">
        <v>5749</v>
      </c>
      <c r="L53" s="455">
        <v>100</v>
      </c>
      <c r="M53" s="454"/>
      <c r="N53" s="455">
        <v>100</v>
      </c>
      <c r="O53" s="454"/>
      <c r="P53" s="455">
        <v>100</v>
      </c>
      <c r="Q53" s="454"/>
      <c r="R53" s="454"/>
      <c r="S53" s="454"/>
      <c r="T53" s="454"/>
      <c r="U53" s="454"/>
      <c r="V53" s="454"/>
      <c r="W53" s="453"/>
      <c r="X53" s="454"/>
      <c r="Y53" s="454"/>
    </row>
    <row r="54" spans="1:25" ht="75" x14ac:dyDescent="0.25">
      <c r="A54" s="564" t="s">
        <v>563</v>
      </c>
      <c r="B54" s="564"/>
      <c r="C54" s="564"/>
      <c r="D54" s="564"/>
      <c r="E54" s="754" t="s">
        <v>6980</v>
      </c>
      <c r="F54" s="450" t="s">
        <v>112</v>
      </c>
      <c r="G54" s="450" t="s">
        <v>4881</v>
      </c>
      <c r="H54" s="450" t="s">
        <v>4882</v>
      </c>
      <c r="I54" s="450" t="s">
        <v>4883</v>
      </c>
      <c r="J54" s="455">
        <v>100</v>
      </c>
      <c r="K54" s="453" t="s">
        <v>5750</v>
      </c>
      <c r="L54" s="455">
        <v>100</v>
      </c>
      <c r="M54" s="454"/>
      <c r="N54" s="455">
        <v>100</v>
      </c>
      <c r="O54" s="454"/>
      <c r="P54" s="455">
        <v>100</v>
      </c>
      <c r="Q54" s="454"/>
      <c r="R54" s="454"/>
      <c r="S54" s="454"/>
      <c r="T54" s="454"/>
      <c r="U54" s="454"/>
      <c r="V54" s="454"/>
      <c r="W54" s="480"/>
      <c r="X54" s="454"/>
      <c r="Y54" s="454"/>
    </row>
    <row r="55" spans="1:25" ht="90" x14ac:dyDescent="0.25">
      <c r="A55" s="564" t="s">
        <v>564</v>
      </c>
      <c r="B55" s="564"/>
      <c r="C55" s="564"/>
      <c r="D55" s="564"/>
      <c r="E55" s="754" t="s">
        <v>6981</v>
      </c>
      <c r="F55" s="450" t="s">
        <v>4884</v>
      </c>
      <c r="G55" s="450" t="s">
        <v>36</v>
      </c>
      <c r="H55" s="450" t="s">
        <v>105</v>
      </c>
      <c r="I55" s="450" t="s">
        <v>106</v>
      </c>
      <c r="J55" s="455">
        <v>100</v>
      </c>
      <c r="K55" s="453"/>
      <c r="L55" s="455">
        <v>100</v>
      </c>
      <c r="M55" s="453"/>
      <c r="N55" s="455">
        <v>100</v>
      </c>
      <c r="O55" s="454"/>
      <c r="P55" s="455">
        <v>100</v>
      </c>
      <c r="Q55" s="454"/>
      <c r="R55" s="454"/>
      <c r="S55" s="454"/>
      <c r="T55" s="454"/>
      <c r="U55" s="454"/>
      <c r="V55" s="454"/>
      <c r="W55" s="453"/>
      <c r="X55" s="454"/>
      <c r="Y55" s="454"/>
    </row>
    <row r="56" spans="1:25" ht="45" x14ac:dyDescent="0.25">
      <c r="A56" s="564" t="s">
        <v>565</v>
      </c>
      <c r="B56" s="564"/>
      <c r="C56" s="564"/>
      <c r="D56" s="564"/>
      <c r="E56" s="754" t="s">
        <v>6982</v>
      </c>
      <c r="F56" s="450" t="s">
        <v>330</v>
      </c>
      <c r="G56" s="450" t="s">
        <v>4885</v>
      </c>
      <c r="H56" s="450" t="s">
        <v>107</v>
      </c>
      <c r="I56" s="450" t="s">
        <v>108</v>
      </c>
      <c r="J56" s="455">
        <v>100</v>
      </c>
      <c r="K56" s="471" t="s">
        <v>5751</v>
      </c>
      <c r="L56" s="455">
        <v>100</v>
      </c>
      <c r="M56" s="454"/>
      <c r="N56" s="455">
        <v>100</v>
      </c>
      <c r="O56" s="454"/>
      <c r="P56" s="455">
        <v>100</v>
      </c>
      <c r="Q56" s="454"/>
      <c r="R56" s="454"/>
      <c r="S56" s="454"/>
      <c r="T56" s="454"/>
      <c r="U56" s="454"/>
      <c r="V56" s="454"/>
      <c r="W56" s="453"/>
      <c r="X56" s="454"/>
      <c r="Y56" s="454"/>
    </row>
    <row r="57" spans="1:25" ht="195" x14ac:dyDescent="0.25">
      <c r="A57" s="564">
        <v>30</v>
      </c>
      <c r="B57" s="564"/>
      <c r="C57" s="564"/>
      <c r="D57" s="754" t="s">
        <v>131</v>
      </c>
      <c r="E57" s="754"/>
      <c r="F57" s="450" t="s">
        <v>113</v>
      </c>
      <c r="G57" s="450" t="s">
        <v>114</v>
      </c>
      <c r="H57" s="450" t="s">
        <v>115</v>
      </c>
      <c r="I57" s="450" t="s">
        <v>116</v>
      </c>
      <c r="J57" s="455">
        <v>0</v>
      </c>
      <c r="K57" s="635" t="s">
        <v>5752</v>
      </c>
      <c r="L57" s="455">
        <v>0</v>
      </c>
      <c r="M57" s="453"/>
      <c r="N57" s="455">
        <v>0</v>
      </c>
      <c r="O57" s="453"/>
      <c r="P57" s="455">
        <v>0</v>
      </c>
      <c r="Q57" s="453"/>
      <c r="R57" s="455">
        <v>0</v>
      </c>
      <c r="S57" s="453"/>
      <c r="T57" s="455">
        <v>0</v>
      </c>
      <c r="U57" s="635" t="s">
        <v>5752</v>
      </c>
      <c r="V57" s="454">
        <v>50</v>
      </c>
      <c r="W57" s="453"/>
      <c r="X57" s="454">
        <v>50</v>
      </c>
      <c r="Y57" s="454"/>
    </row>
    <row r="58" spans="1:25" ht="90" x14ac:dyDescent="0.25">
      <c r="A58" s="564">
        <v>31</v>
      </c>
      <c r="B58" s="564"/>
      <c r="C58" s="564"/>
      <c r="D58" s="754" t="s">
        <v>130</v>
      </c>
      <c r="E58" s="754"/>
      <c r="F58" s="450" t="s">
        <v>117</v>
      </c>
      <c r="G58" s="450" t="s">
        <v>118</v>
      </c>
      <c r="H58" s="450" t="s">
        <v>119</v>
      </c>
      <c r="I58" s="450" t="s">
        <v>120</v>
      </c>
      <c r="J58" s="455">
        <v>50</v>
      </c>
      <c r="K58" s="642" t="s">
        <v>5753</v>
      </c>
      <c r="L58" s="455">
        <v>50</v>
      </c>
      <c r="M58" s="453"/>
      <c r="N58" s="455">
        <v>50</v>
      </c>
      <c r="O58" s="453"/>
      <c r="P58" s="455">
        <v>50</v>
      </c>
      <c r="Q58" s="453"/>
      <c r="R58" s="455">
        <v>50</v>
      </c>
      <c r="S58" s="453"/>
      <c r="T58" s="455">
        <v>50</v>
      </c>
      <c r="U58" s="453"/>
      <c r="V58" s="455">
        <v>50</v>
      </c>
      <c r="W58" s="453"/>
      <c r="X58" s="455">
        <v>50</v>
      </c>
      <c r="Y58" s="453"/>
    </row>
    <row r="59" spans="1:25" ht="105" x14ac:dyDescent="0.25">
      <c r="A59" s="564">
        <v>32</v>
      </c>
      <c r="B59" s="564"/>
      <c r="C59" s="564"/>
      <c r="D59" s="754" t="s">
        <v>129</v>
      </c>
      <c r="E59" s="754"/>
      <c r="F59" s="450" t="s">
        <v>125</v>
      </c>
      <c r="G59" s="450" t="s">
        <v>114</v>
      </c>
      <c r="H59" s="450" t="s">
        <v>126</v>
      </c>
      <c r="I59" s="450" t="s">
        <v>127</v>
      </c>
      <c r="J59" s="455">
        <v>0</v>
      </c>
      <c r="K59" s="635" t="s">
        <v>5754</v>
      </c>
      <c r="L59" s="455">
        <v>0</v>
      </c>
      <c r="M59" s="480"/>
      <c r="N59" s="455">
        <v>0</v>
      </c>
      <c r="O59" s="480"/>
      <c r="P59" s="455">
        <v>0</v>
      </c>
      <c r="Q59" s="480"/>
      <c r="R59" s="455">
        <v>0</v>
      </c>
      <c r="S59" s="480"/>
      <c r="T59" s="455">
        <v>0</v>
      </c>
      <c r="U59" s="635" t="s">
        <v>5754</v>
      </c>
      <c r="V59" s="454">
        <v>50</v>
      </c>
      <c r="W59" s="453"/>
      <c r="X59" s="454">
        <v>50</v>
      </c>
      <c r="Y59" s="454"/>
    </row>
    <row r="60" spans="1:25" s="26" customFormat="1" ht="96" customHeight="1" x14ac:dyDescent="0.25">
      <c r="A60" s="28"/>
      <c r="B60" s="28"/>
      <c r="C60" s="750" t="s">
        <v>566</v>
      </c>
      <c r="D60" s="28"/>
      <c r="E60" s="28"/>
      <c r="F60" s="901" t="s">
        <v>5020</v>
      </c>
      <c r="G60" s="901"/>
      <c r="H60" s="901"/>
      <c r="I60" s="901"/>
      <c r="J60" s="633">
        <f>AVERAGE(J61:J65)</f>
        <v>80</v>
      </c>
      <c r="K60" s="634"/>
      <c r="L60" s="633">
        <f>AVERAGE(L61:L65)</f>
        <v>80</v>
      </c>
      <c r="M60" s="634"/>
      <c r="N60" s="633">
        <f>AVERAGE(N61:N65)</f>
        <v>80</v>
      </c>
      <c r="O60" s="634"/>
      <c r="P60" s="633">
        <f>AVERAGE(P61:P65)</f>
        <v>80</v>
      </c>
      <c r="Q60" s="634"/>
      <c r="R60" s="633">
        <f>AVERAGE(R61:R65)</f>
        <v>80</v>
      </c>
      <c r="S60" s="634"/>
      <c r="T60" s="633">
        <f>AVERAGE(T61:T65)</f>
        <v>80</v>
      </c>
      <c r="U60" s="634"/>
      <c r="V60" s="633">
        <f>AVERAGE(V61:V65)</f>
        <v>80</v>
      </c>
      <c r="W60" s="641"/>
      <c r="X60" s="633">
        <f>AVERAGE(X61:X65)</f>
        <v>80</v>
      </c>
      <c r="Y60" s="634"/>
    </row>
    <row r="61" spans="1:25" ht="45" x14ac:dyDescent="0.25">
      <c r="A61" s="564">
        <v>33</v>
      </c>
      <c r="B61" s="564"/>
      <c r="C61" s="564"/>
      <c r="D61" s="754" t="s">
        <v>128</v>
      </c>
      <c r="E61" s="754"/>
      <c r="F61" s="450" t="s">
        <v>121</v>
      </c>
      <c r="G61" s="450" t="s">
        <v>122</v>
      </c>
      <c r="H61" s="450" t="s">
        <v>123</v>
      </c>
      <c r="I61" s="450" t="s">
        <v>124</v>
      </c>
      <c r="J61" s="455">
        <v>50</v>
      </c>
      <c r="K61" s="472"/>
      <c r="L61" s="455">
        <v>50</v>
      </c>
      <c r="M61" s="453"/>
      <c r="N61" s="455">
        <v>50</v>
      </c>
      <c r="O61" s="453"/>
      <c r="P61" s="455">
        <v>50</v>
      </c>
      <c r="Q61" s="453"/>
      <c r="R61" s="455">
        <v>50</v>
      </c>
      <c r="S61" s="453"/>
      <c r="T61" s="455">
        <v>50</v>
      </c>
      <c r="U61" s="453"/>
      <c r="V61" s="455">
        <v>50</v>
      </c>
      <c r="W61" s="453"/>
      <c r="X61" s="455">
        <v>50</v>
      </c>
      <c r="Y61" s="453"/>
    </row>
    <row r="62" spans="1:25" ht="45" x14ac:dyDescent="0.25">
      <c r="A62" s="564">
        <v>34</v>
      </c>
      <c r="B62" s="564"/>
      <c r="C62" s="564"/>
      <c r="D62" s="754" t="s">
        <v>132</v>
      </c>
      <c r="E62" s="754"/>
      <c r="F62" s="450" t="s">
        <v>132</v>
      </c>
      <c r="G62" s="450" t="s">
        <v>133</v>
      </c>
      <c r="H62" s="450" t="s">
        <v>134</v>
      </c>
      <c r="I62" s="450" t="s">
        <v>135</v>
      </c>
      <c r="J62" s="462">
        <v>100</v>
      </c>
      <c r="K62" s="635" t="s">
        <v>5755</v>
      </c>
      <c r="L62" s="462">
        <v>100</v>
      </c>
      <c r="M62" s="480"/>
      <c r="N62" s="462">
        <v>100</v>
      </c>
      <c r="O62" s="480"/>
      <c r="P62" s="462">
        <v>100</v>
      </c>
      <c r="Q62" s="480"/>
      <c r="R62" s="462">
        <v>100</v>
      </c>
      <c r="S62" s="480"/>
      <c r="T62" s="462">
        <v>100</v>
      </c>
      <c r="U62" s="480"/>
      <c r="V62" s="462">
        <v>100</v>
      </c>
      <c r="W62" s="480"/>
      <c r="X62" s="462">
        <v>100</v>
      </c>
      <c r="Y62" s="480"/>
    </row>
    <row r="63" spans="1:25" ht="180" x14ac:dyDescent="0.25">
      <c r="A63" s="564">
        <v>35</v>
      </c>
      <c r="B63" s="564"/>
      <c r="C63" s="564"/>
      <c r="D63" s="754" t="s">
        <v>148</v>
      </c>
      <c r="E63" s="754"/>
      <c r="F63" s="450" t="s">
        <v>136</v>
      </c>
      <c r="G63" s="450" t="s">
        <v>137</v>
      </c>
      <c r="H63" s="450" t="s">
        <v>138</v>
      </c>
      <c r="I63" s="450" t="s">
        <v>139</v>
      </c>
      <c r="J63" s="462">
        <v>100</v>
      </c>
      <c r="K63" s="480"/>
      <c r="L63" s="462">
        <v>100</v>
      </c>
      <c r="M63" s="480"/>
      <c r="N63" s="462">
        <v>100</v>
      </c>
      <c r="O63" s="480"/>
      <c r="P63" s="462">
        <v>100</v>
      </c>
      <c r="Q63" s="480"/>
      <c r="R63" s="462">
        <v>100</v>
      </c>
      <c r="S63" s="480"/>
      <c r="T63" s="462">
        <v>100</v>
      </c>
      <c r="U63" s="480"/>
      <c r="V63" s="462">
        <v>100</v>
      </c>
      <c r="W63" s="480"/>
      <c r="X63" s="462">
        <v>100</v>
      </c>
      <c r="Y63" s="480"/>
    </row>
    <row r="64" spans="1:25" ht="120" x14ac:dyDescent="0.25">
      <c r="A64" s="564">
        <v>36</v>
      </c>
      <c r="B64" s="564"/>
      <c r="C64" s="564"/>
      <c r="D64" s="754" t="s">
        <v>149</v>
      </c>
      <c r="E64" s="754"/>
      <c r="F64" s="450" t="s">
        <v>140</v>
      </c>
      <c r="G64" s="450" t="s">
        <v>141</v>
      </c>
      <c r="H64" s="450" t="s">
        <v>142</v>
      </c>
      <c r="I64" s="450" t="s">
        <v>143</v>
      </c>
      <c r="J64" s="631">
        <v>50</v>
      </c>
      <c r="K64" s="635" t="s">
        <v>5756</v>
      </c>
      <c r="L64" s="631">
        <v>50</v>
      </c>
      <c r="M64" s="480"/>
      <c r="N64" s="631">
        <v>50</v>
      </c>
      <c r="O64" s="480"/>
      <c r="P64" s="631">
        <v>50</v>
      </c>
      <c r="Q64" s="480"/>
      <c r="R64" s="631">
        <v>50</v>
      </c>
      <c r="S64" s="480"/>
      <c r="T64" s="631">
        <v>50</v>
      </c>
      <c r="U64" s="480"/>
      <c r="V64" s="631">
        <v>50</v>
      </c>
      <c r="W64" s="480"/>
      <c r="X64" s="631">
        <v>50</v>
      </c>
      <c r="Y64" s="480"/>
    </row>
    <row r="65" spans="1:25" ht="105" x14ac:dyDescent="0.25">
      <c r="A65" s="564">
        <v>37</v>
      </c>
      <c r="B65" s="564"/>
      <c r="C65" s="564"/>
      <c r="D65" s="754" t="s">
        <v>150</v>
      </c>
      <c r="E65" s="754"/>
      <c r="F65" s="450" t="s">
        <v>144</v>
      </c>
      <c r="G65" s="450" t="s">
        <v>145</v>
      </c>
      <c r="H65" s="450" t="s">
        <v>146</v>
      </c>
      <c r="I65" s="450" t="s">
        <v>147</v>
      </c>
      <c r="J65" s="631">
        <v>100</v>
      </c>
      <c r="K65" s="480"/>
      <c r="L65" s="631">
        <v>100</v>
      </c>
      <c r="M65" s="480"/>
      <c r="N65" s="631">
        <v>100</v>
      </c>
      <c r="O65" s="480"/>
      <c r="P65" s="631">
        <v>100</v>
      </c>
      <c r="Q65" s="480"/>
      <c r="R65" s="631">
        <v>100</v>
      </c>
      <c r="S65" s="480"/>
      <c r="T65" s="631">
        <v>100</v>
      </c>
      <c r="U65" s="480"/>
      <c r="V65" s="631">
        <v>100</v>
      </c>
      <c r="W65" s="480"/>
      <c r="X65" s="631">
        <v>100</v>
      </c>
      <c r="Y65" s="480"/>
    </row>
    <row r="66" spans="1:25" s="26" customFormat="1" ht="102" customHeight="1" x14ac:dyDescent="0.25">
      <c r="A66" s="28"/>
      <c r="B66" s="28"/>
      <c r="C66" s="750" t="s">
        <v>567</v>
      </c>
      <c r="D66" s="28"/>
      <c r="E66" s="28"/>
      <c r="F66" s="502" t="s">
        <v>524</v>
      </c>
      <c r="G66" s="502"/>
      <c r="H66" s="502"/>
      <c r="I66" s="502"/>
      <c r="J66" s="633">
        <f>AVERAGE(J67:J72)</f>
        <v>91.666666666666671</v>
      </c>
      <c r="K66" s="641"/>
      <c r="L66" s="633">
        <f>AVERAGE(L67:L72)</f>
        <v>91.666666666666671</v>
      </c>
      <c r="M66" s="634"/>
      <c r="N66" s="633">
        <f>AVERAGE(N67:N72)</f>
        <v>91.666666666666671</v>
      </c>
      <c r="O66" s="634"/>
      <c r="P66" s="633">
        <f>AVERAGE(P67:P72)</f>
        <v>91.666666666666671</v>
      </c>
      <c r="Q66" s="634"/>
      <c r="R66" s="633">
        <f>AVERAGE(R67:R72)</f>
        <v>91.666666666666671</v>
      </c>
      <c r="S66" s="634"/>
      <c r="T66" s="633">
        <f>AVERAGE(T67:T72)</f>
        <v>91.666666666666671</v>
      </c>
      <c r="U66" s="634"/>
      <c r="V66" s="633">
        <f>AVERAGE(V67:V72)</f>
        <v>91.666666666666671</v>
      </c>
      <c r="W66" s="641"/>
      <c r="X66" s="633">
        <f>AVERAGE(X67:X72)</f>
        <v>91.666666666666671</v>
      </c>
      <c r="Y66" s="634"/>
    </row>
    <row r="67" spans="1:25" ht="86.25" x14ac:dyDescent="0.25">
      <c r="A67" s="564">
        <v>38</v>
      </c>
      <c r="B67" s="564"/>
      <c r="C67" s="564"/>
      <c r="D67" s="754" t="s">
        <v>165</v>
      </c>
      <c r="E67" s="754"/>
      <c r="F67" s="450" t="s">
        <v>7193</v>
      </c>
      <c r="G67" s="450" t="s">
        <v>151</v>
      </c>
      <c r="H67" s="450" t="s">
        <v>152</v>
      </c>
      <c r="I67" s="450" t="s">
        <v>153</v>
      </c>
      <c r="J67" s="631">
        <v>100</v>
      </c>
      <c r="K67" s="480"/>
      <c r="L67" s="631">
        <v>100</v>
      </c>
      <c r="M67" s="480"/>
      <c r="N67" s="631">
        <v>100</v>
      </c>
      <c r="O67" s="480"/>
      <c r="P67" s="631">
        <v>100</v>
      </c>
      <c r="Q67" s="480"/>
      <c r="R67" s="631">
        <v>100</v>
      </c>
      <c r="S67" s="480"/>
      <c r="T67" s="631">
        <v>100</v>
      </c>
      <c r="U67" s="480"/>
      <c r="V67" s="631">
        <v>100</v>
      </c>
      <c r="W67" s="480"/>
      <c r="X67" s="631">
        <v>100</v>
      </c>
      <c r="Y67" s="480"/>
    </row>
    <row r="68" spans="1:25" ht="120.75" x14ac:dyDescent="0.25">
      <c r="A68" s="564">
        <v>39</v>
      </c>
      <c r="B68" s="564"/>
      <c r="C68" s="564"/>
      <c r="D68" s="754" t="s">
        <v>162</v>
      </c>
      <c r="E68" s="754"/>
      <c r="F68" s="450" t="s">
        <v>154</v>
      </c>
      <c r="G68" s="450" t="s">
        <v>155</v>
      </c>
      <c r="H68" s="450" t="s">
        <v>7194</v>
      </c>
      <c r="I68" s="450" t="s">
        <v>114</v>
      </c>
      <c r="J68" s="631">
        <v>50</v>
      </c>
      <c r="K68" s="643" t="s">
        <v>5757</v>
      </c>
      <c r="L68" s="631">
        <v>50</v>
      </c>
      <c r="M68" s="480"/>
      <c r="N68" s="631">
        <v>50</v>
      </c>
      <c r="O68" s="480"/>
      <c r="P68" s="631">
        <v>50</v>
      </c>
      <c r="Q68" s="480"/>
      <c r="R68" s="631">
        <v>50</v>
      </c>
      <c r="S68" s="480"/>
      <c r="T68" s="631">
        <v>50</v>
      </c>
      <c r="U68" s="480"/>
      <c r="V68" s="631">
        <v>50</v>
      </c>
      <c r="W68" s="480"/>
      <c r="X68" s="631">
        <v>50</v>
      </c>
      <c r="Y68" s="480"/>
    </row>
    <row r="69" spans="1:25" ht="51.75" x14ac:dyDescent="0.25">
      <c r="A69" s="564">
        <v>40</v>
      </c>
      <c r="B69" s="564"/>
      <c r="C69" s="564"/>
      <c r="D69" s="754" t="s">
        <v>164</v>
      </c>
      <c r="E69" s="754"/>
      <c r="F69" s="450" t="s">
        <v>156</v>
      </c>
      <c r="G69" s="450" t="s">
        <v>157</v>
      </c>
      <c r="H69" s="450" t="s">
        <v>158</v>
      </c>
      <c r="I69" s="450" t="s">
        <v>114</v>
      </c>
      <c r="J69" s="462">
        <v>100</v>
      </c>
      <c r="K69" s="480"/>
      <c r="L69" s="462">
        <v>100</v>
      </c>
      <c r="M69" s="480"/>
      <c r="N69" s="462">
        <v>100</v>
      </c>
      <c r="O69" s="480"/>
      <c r="P69" s="462">
        <v>100</v>
      </c>
      <c r="Q69" s="480"/>
      <c r="R69" s="462">
        <v>100</v>
      </c>
      <c r="S69" s="480"/>
      <c r="T69" s="462">
        <v>100</v>
      </c>
      <c r="U69" s="480"/>
      <c r="V69" s="462">
        <v>100</v>
      </c>
      <c r="W69" s="480"/>
      <c r="X69" s="462">
        <v>100</v>
      </c>
      <c r="Y69" s="480"/>
    </row>
    <row r="70" spans="1:25" ht="51.75" x14ac:dyDescent="0.25">
      <c r="A70" s="564">
        <v>41</v>
      </c>
      <c r="B70" s="564"/>
      <c r="C70" s="564"/>
      <c r="D70" s="754" t="s">
        <v>159</v>
      </c>
      <c r="E70" s="754"/>
      <c r="F70" s="450" t="s">
        <v>159</v>
      </c>
      <c r="G70" s="450" t="s">
        <v>157</v>
      </c>
      <c r="H70" s="450" t="s">
        <v>158</v>
      </c>
      <c r="I70" s="450" t="s">
        <v>114</v>
      </c>
      <c r="J70" s="631">
        <v>100</v>
      </c>
      <c r="K70" s="480"/>
      <c r="L70" s="631">
        <v>100</v>
      </c>
      <c r="M70" s="480"/>
      <c r="N70" s="631">
        <v>100</v>
      </c>
      <c r="O70" s="480"/>
      <c r="P70" s="631">
        <v>100</v>
      </c>
      <c r="Q70" s="480"/>
      <c r="R70" s="631">
        <v>100</v>
      </c>
      <c r="S70" s="480"/>
      <c r="T70" s="631">
        <v>100</v>
      </c>
      <c r="U70" s="480"/>
      <c r="V70" s="631">
        <v>100</v>
      </c>
      <c r="W70" s="480"/>
      <c r="X70" s="631">
        <v>100</v>
      </c>
      <c r="Y70" s="480"/>
    </row>
    <row r="71" spans="1:25" ht="75" x14ac:dyDescent="0.25">
      <c r="A71" s="564">
        <v>42</v>
      </c>
      <c r="B71" s="564"/>
      <c r="C71" s="564"/>
      <c r="D71" s="754" t="s">
        <v>163</v>
      </c>
      <c r="E71" s="754"/>
      <c r="F71" s="450" t="s">
        <v>160</v>
      </c>
      <c r="G71" s="450" t="s">
        <v>157</v>
      </c>
      <c r="H71" s="450" t="s">
        <v>158</v>
      </c>
      <c r="I71" s="450" t="s">
        <v>114</v>
      </c>
      <c r="J71" s="484">
        <v>100</v>
      </c>
      <c r="K71" s="480"/>
      <c r="L71" s="484">
        <v>100</v>
      </c>
      <c r="M71" s="480"/>
      <c r="N71" s="484">
        <v>100</v>
      </c>
      <c r="O71" s="480"/>
      <c r="P71" s="484">
        <v>100</v>
      </c>
      <c r="Q71" s="480"/>
      <c r="R71" s="484">
        <v>100</v>
      </c>
      <c r="S71" s="480"/>
      <c r="T71" s="484">
        <v>100</v>
      </c>
      <c r="U71" s="480"/>
      <c r="V71" s="484">
        <v>100</v>
      </c>
      <c r="W71" s="471"/>
      <c r="X71" s="484">
        <v>100</v>
      </c>
      <c r="Y71" s="480"/>
    </row>
    <row r="72" spans="1:25" ht="45" x14ac:dyDescent="0.25">
      <c r="A72" s="564">
        <v>43</v>
      </c>
      <c r="B72" s="564"/>
      <c r="C72" s="564"/>
      <c r="D72" s="754" t="s">
        <v>166</v>
      </c>
      <c r="E72" s="754"/>
      <c r="F72" s="450" t="s">
        <v>161</v>
      </c>
      <c r="G72" s="450" t="s">
        <v>157</v>
      </c>
      <c r="H72" s="450" t="s">
        <v>158</v>
      </c>
      <c r="I72" s="450" t="s">
        <v>114</v>
      </c>
      <c r="J72" s="484">
        <v>100</v>
      </c>
      <c r="K72" s="480"/>
      <c r="L72" s="484">
        <v>100</v>
      </c>
      <c r="M72" s="480"/>
      <c r="N72" s="484">
        <v>100</v>
      </c>
      <c r="O72" s="480"/>
      <c r="P72" s="484">
        <v>100</v>
      </c>
      <c r="Q72" s="480"/>
      <c r="R72" s="484">
        <v>100</v>
      </c>
      <c r="S72" s="480"/>
      <c r="T72" s="484">
        <v>100</v>
      </c>
      <c r="U72" s="480"/>
      <c r="V72" s="484">
        <v>100</v>
      </c>
      <c r="W72" s="453"/>
      <c r="X72" s="484">
        <v>100</v>
      </c>
      <c r="Y72" s="480"/>
    </row>
    <row r="73" spans="1:25" s="26" customFormat="1" ht="45" x14ac:dyDescent="0.25">
      <c r="A73" s="760"/>
      <c r="B73" s="750" t="s">
        <v>568</v>
      </c>
      <c r="C73" s="28"/>
      <c r="D73" s="28"/>
      <c r="E73" s="28"/>
      <c r="F73" s="502" t="s">
        <v>525</v>
      </c>
      <c r="G73" s="502"/>
      <c r="H73" s="502"/>
      <c r="I73" s="502"/>
      <c r="J73" s="633">
        <f>AVERAGE(J74,J81,J90,J100)</f>
        <v>33.75</v>
      </c>
      <c r="K73" s="634"/>
      <c r="L73" s="633">
        <f>AVERAGE(L74,L81,L90,L100)</f>
        <v>33.75</v>
      </c>
      <c r="M73" s="634"/>
      <c r="N73" s="633">
        <f>AVERAGE(N74,N81,N90,N100)</f>
        <v>33.75</v>
      </c>
      <c r="O73" s="634"/>
      <c r="P73" s="633">
        <f>AVERAGE(P74,P81,P90,P100)</f>
        <v>33.75</v>
      </c>
      <c r="Q73" s="634"/>
      <c r="R73" s="633">
        <f>AVERAGE(R74,R81,R90,R100)</f>
        <v>33.75</v>
      </c>
      <c r="S73" s="634"/>
      <c r="T73" s="633"/>
      <c r="U73" s="634"/>
      <c r="V73" s="634"/>
      <c r="W73" s="641"/>
      <c r="X73" s="634"/>
      <c r="Y73" s="634"/>
    </row>
    <row r="74" spans="1:25" s="26" customFormat="1" ht="45" x14ac:dyDescent="0.25">
      <c r="A74" s="28"/>
      <c r="B74" s="28"/>
      <c r="C74" s="750" t="s">
        <v>569</v>
      </c>
      <c r="D74" s="28"/>
      <c r="E74" s="28"/>
      <c r="F74" s="502" t="s">
        <v>526</v>
      </c>
      <c r="G74" s="502"/>
      <c r="H74" s="502"/>
      <c r="I74" s="502"/>
      <c r="J74" s="633">
        <f>AVERAGE(J75:J80)</f>
        <v>25</v>
      </c>
      <c r="K74" s="634"/>
      <c r="L74" s="633">
        <f>AVERAGE(L75:L80)</f>
        <v>25</v>
      </c>
      <c r="M74" s="634"/>
      <c r="N74" s="633">
        <f>AVERAGE(N75:N80)</f>
        <v>25</v>
      </c>
      <c r="O74" s="634"/>
      <c r="P74" s="633">
        <f>AVERAGE(P75:P80)</f>
        <v>25</v>
      </c>
      <c r="Q74" s="634"/>
      <c r="R74" s="633">
        <f>AVERAGE(R75:R80)</f>
        <v>25</v>
      </c>
      <c r="S74" s="634"/>
      <c r="T74" s="633"/>
      <c r="U74" s="634"/>
      <c r="V74" s="633"/>
      <c r="W74" s="641"/>
      <c r="X74" s="633"/>
      <c r="Y74" s="634"/>
    </row>
    <row r="75" spans="1:25" ht="225" x14ac:dyDescent="0.25">
      <c r="A75" s="564">
        <v>44</v>
      </c>
      <c r="B75" s="564"/>
      <c r="C75" s="564"/>
      <c r="D75" s="754" t="s">
        <v>227</v>
      </c>
      <c r="E75" s="754"/>
      <c r="F75" s="450" t="s">
        <v>5117</v>
      </c>
      <c r="G75" s="450" t="s">
        <v>167</v>
      </c>
      <c r="H75" s="450" t="s">
        <v>168</v>
      </c>
      <c r="I75" s="450" t="s">
        <v>169</v>
      </c>
      <c r="J75" s="455">
        <v>0</v>
      </c>
      <c r="K75" s="644" t="s">
        <v>5758</v>
      </c>
      <c r="L75" s="455">
        <v>0</v>
      </c>
      <c r="M75" s="453"/>
      <c r="N75" s="455">
        <v>0</v>
      </c>
      <c r="O75" s="453"/>
      <c r="P75" s="455">
        <v>0</v>
      </c>
      <c r="Q75" s="453"/>
      <c r="R75" s="455">
        <v>0</v>
      </c>
      <c r="S75" s="453"/>
      <c r="T75" s="455"/>
      <c r="U75" s="454"/>
      <c r="V75" s="454"/>
      <c r="W75" s="453"/>
      <c r="X75" s="454"/>
      <c r="Y75" s="454"/>
    </row>
    <row r="76" spans="1:25" ht="240" x14ac:dyDescent="0.25">
      <c r="A76" s="564">
        <v>45</v>
      </c>
      <c r="B76" s="564"/>
      <c r="C76" s="564"/>
      <c r="D76" s="754" t="s">
        <v>228</v>
      </c>
      <c r="E76" s="754"/>
      <c r="F76" s="450" t="s">
        <v>170</v>
      </c>
      <c r="G76" s="450" t="s">
        <v>171</v>
      </c>
      <c r="H76" s="450" t="s">
        <v>172</v>
      </c>
      <c r="I76" s="450" t="s">
        <v>173</v>
      </c>
      <c r="J76" s="455">
        <v>100</v>
      </c>
      <c r="K76" s="645" t="s">
        <v>5759</v>
      </c>
      <c r="L76" s="455">
        <v>100</v>
      </c>
      <c r="M76" s="453"/>
      <c r="N76" s="455">
        <v>100</v>
      </c>
      <c r="O76" s="453"/>
      <c r="P76" s="455">
        <v>100</v>
      </c>
      <c r="Q76" s="453"/>
      <c r="R76" s="455">
        <v>100</v>
      </c>
      <c r="S76" s="453"/>
      <c r="T76" s="455"/>
      <c r="U76" s="453"/>
      <c r="V76" s="454"/>
      <c r="W76" s="453"/>
      <c r="X76" s="454"/>
      <c r="Y76" s="454"/>
    </row>
    <row r="77" spans="1:25" ht="210" x14ac:dyDescent="0.25">
      <c r="A77" s="564">
        <v>46</v>
      </c>
      <c r="B77" s="564"/>
      <c r="C77" s="564"/>
      <c r="D77" s="754" t="s">
        <v>229</v>
      </c>
      <c r="E77" s="754"/>
      <c r="F77" s="450" t="s">
        <v>174</v>
      </c>
      <c r="G77" s="450" t="s">
        <v>175</v>
      </c>
      <c r="H77" s="450" t="s">
        <v>176</v>
      </c>
      <c r="I77" s="450" t="s">
        <v>177</v>
      </c>
      <c r="J77" s="455">
        <v>0</v>
      </c>
      <c r="K77" s="646" t="s">
        <v>5760</v>
      </c>
      <c r="L77" s="455">
        <v>0</v>
      </c>
      <c r="M77" s="480"/>
      <c r="N77" s="455">
        <v>0</v>
      </c>
      <c r="O77" s="480"/>
      <c r="P77" s="455">
        <v>0</v>
      </c>
      <c r="Q77" s="480"/>
      <c r="R77" s="455">
        <v>0</v>
      </c>
      <c r="S77" s="480"/>
      <c r="T77" s="455"/>
      <c r="U77" s="453"/>
      <c r="V77" s="454"/>
      <c r="W77" s="453"/>
      <c r="X77" s="454"/>
      <c r="Y77" s="454"/>
    </row>
    <row r="78" spans="1:25" ht="330" x14ac:dyDescent="0.25">
      <c r="A78" s="564">
        <v>47</v>
      </c>
      <c r="B78" s="564"/>
      <c r="C78" s="564"/>
      <c r="D78" s="754" t="s">
        <v>230</v>
      </c>
      <c r="E78" s="754"/>
      <c r="F78" s="450" t="s">
        <v>178</v>
      </c>
      <c r="G78" s="450" t="s">
        <v>171</v>
      </c>
      <c r="H78" s="450" t="s">
        <v>179</v>
      </c>
      <c r="I78" s="450" t="s">
        <v>180</v>
      </c>
      <c r="J78" s="455">
        <v>0</v>
      </c>
      <c r="K78" s="647" t="s">
        <v>5761</v>
      </c>
      <c r="L78" s="455">
        <v>0</v>
      </c>
      <c r="M78" s="480"/>
      <c r="N78" s="455">
        <v>0</v>
      </c>
      <c r="O78" s="480"/>
      <c r="P78" s="455">
        <v>0</v>
      </c>
      <c r="Q78" s="480"/>
      <c r="R78" s="455">
        <v>0</v>
      </c>
      <c r="S78" s="480"/>
      <c r="T78" s="455"/>
      <c r="U78" s="453"/>
      <c r="V78" s="454"/>
      <c r="W78" s="453"/>
      <c r="X78" s="454"/>
      <c r="Y78" s="454"/>
    </row>
    <row r="79" spans="1:25" ht="165" x14ac:dyDescent="0.25">
      <c r="A79" s="564">
        <v>48</v>
      </c>
      <c r="B79" s="564"/>
      <c r="C79" s="564"/>
      <c r="D79" s="754" t="s">
        <v>231</v>
      </c>
      <c r="E79" s="754"/>
      <c r="F79" s="450" t="s">
        <v>181</v>
      </c>
      <c r="G79" s="450" t="s">
        <v>36</v>
      </c>
      <c r="H79" s="450" t="s">
        <v>176</v>
      </c>
      <c r="I79" s="450" t="s">
        <v>182</v>
      </c>
      <c r="J79" s="455">
        <v>50</v>
      </c>
      <c r="K79" s="648" t="s">
        <v>5762</v>
      </c>
      <c r="L79" s="455">
        <v>50</v>
      </c>
      <c r="M79" s="480"/>
      <c r="N79" s="455">
        <v>50</v>
      </c>
      <c r="O79" s="480"/>
      <c r="P79" s="455">
        <v>50</v>
      </c>
      <c r="Q79" s="480"/>
      <c r="R79" s="455">
        <v>50</v>
      </c>
      <c r="S79" s="480"/>
      <c r="T79" s="454"/>
      <c r="U79" s="454"/>
      <c r="V79" s="454"/>
      <c r="W79" s="453"/>
      <c r="X79" s="454"/>
      <c r="Y79" s="454"/>
    </row>
    <row r="80" spans="1:25" ht="180" x14ac:dyDescent="0.25">
      <c r="A80" s="564">
        <v>49</v>
      </c>
      <c r="B80" s="564"/>
      <c r="C80" s="564"/>
      <c r="D80" s="754" t="s">
        <v>232</v>
      </c>
      <c r="E80" s="754"/>
      <c r="F80" s="450" t="s">
        <v>5073</v>
      </c>
      <c r="G80" s="450" t="s">
        <v>167</v>
      </c>
      <c r="H80" s="450" t="s">
        <v>168</v>
      </c>
      <c r="I80" s="450" t="s">
        <v>169</v>
      </c>
      <c r="J80" s="455">
        <v>0</v>
      </c>
      <c r="K80" s="649" t="s">
        <v>5763</v>
      </c>
      <c r="L80" s="455">
        <v>0</v>
      </c>
      <c r="M80" s="480"/>
      <c r="N80" s="455">
        <v>0</v>
      </c>
      <c r="O80" s="480"/>
      <c r="P80" s="455">
        <v>0</v>
      </c>
      <c r="Q80" s="480"/>
      <c r="R80" s="455">
        <v>0</v>
      </c>
      <c r="S80" s="480"/>
      <c r="T80" s="454"/>
      <c r="U80" s="453"/>
      <c r="V80" s="454"/>
      <c r="W80" s="453"/>
      <c r="X80" s="454"/>
      <c r="Y80" s="454"/>
    </row>
    <row r="81" spans="1:25" s="26" customFormat="1" ht="123" customHeight="1" x14ac:dyDescent="0.25">
      <c r="A81" s="28"/>
      <c r="B81" s="28"/>
      <c r="C81" s="750" t="s">
        <v>570</v>
      </c>
      <c r="D81" s="751"/>
      <c r="E81" s="751"/>
      <c r="F81" s="901" t="s">
        <v>527</v>
      </c>
      <c r="G81" s="901"/>
      <c r="H81" s="502"/>
      <c r="I81" s="502"/>
      <c r="J81" s="633">
        <f>AVERAGE(J82,J83,J87:J89)</f>
        <v>60</v>
      </c>
      <c r="K81" s="641"/>
      <c r="L81" s="633">
        <f>AVERAGE(L82,L83,L87:L89)</f>
        <v>60</v>
      </c>
      <c r="M81" s="634"/>
      <c r="N81" s="633">
        <f>AVERAGE(N82,N83,N87:N89)</f>
        <v>60</v>
      </c>
      <c r="O81" s="634"/>
      <c r="P81" s="633">
        <f>AVERAGE(P82,P83,P87:P89)</f>
        <v>60</v>
      </c>
      <c r="Q81" s="634"/>
      <c r="R81" s="633">
        <f>AVERAGE(R82,R83,R87:R89)</f>
        <v>60</v>
      </c>
      <c r="S81" s="634"/>
      <c r="T81" s="633" t="e">
        <f>AVERAGE(T82,T83,T87:T89)</f>
        <v>#DIV/0!</v>
      </c>
      <c r="U81" s="634"/>
      <c r="V81" s="634"/>
      <c r="W81" s="641"/>
      <c r="X81" s="634"/>
      <c r="Y81" s="634"/>
    </row>
    <row r="82" spans="1:25" ht="195" x14ac:dyDescent="0.25">
      <c r="A82" s="564">
        <v>50</v>
      </c>
      <c r="B82" s="564"/>
      <c r="C82" s="564"/>
      <c r="D82" s="754" t="s">
        <v>233</v>
      </c>
      <c r="E82" s="754"/>
      <c r="F82" s="450" t="s">
        <v>183</v>
      </c>
      <c r="G82" s="450" t="s">
        <v>184</v>
      </c>
      <c r="H82" s="450" t="s">
        <v>185</v>
      </c>
      <c r="I82" s="450" t="s">
        <v>186</v>
      </c>
      <c r="J82" s="455">
        <v>50</v>
      </c>
      <c r="K82" s="453"/>
      <c r="L82" s="455">
        <v>50</v>
      </c>
      <c r="M82" s="453"/>
      <c r="N82" s="455">
        <v>50</v>
      </c>
      <c r="O82" s="453"/>
      <c r="P82" s="455">
        <v>50</v>
      </c>
      <c r="Q82" s="453"/>
      <c r="R82" s="455">
        <v>50</v>
      </c>
      <c r="S82" s="453"/>
      <c r="T82" s="454"/>
      <c r="U82" s="454"/>
      <c r="V82" s="454"/>
      <c r="W82" s="453"/>
      <c r="X82" s="454"/>
      <c r="Y82" s="454"/>
    </row>
    <row r="83" spans="1:25" s="52" customFormat="1" ht="86.25" x14ac:dyDescent="0.25">
      <c r="A83" s="31">
        <v>51</v>
      </c>
      <c r="B83" s="31"/>
      <c r="C83" s="31"/>
      <c r="D83" s="756" t="s">
        <v>643</v>
      </c>
      <c r="E83" s="756"/>
      <c r="F83" s="517" t="s">
        <v>643</v>
      </c>
      <c r="G83" s="517"/>
      <c r="H83" s="517"/>
      <c r="I83" s="517"/>
      <c r="J83" s="481">
        <f>AVERAGE(J84:J86)</f>
        <v>50</v>
      </c>
      <c r="K83" s="479"/>
      <c r="L83" s="481">
        <f>AVERAGE(L84:L86)</f>
        <v>50</v>
      </c>
      <c r="M83" s="638"/>
      <c r="N83" s="481">
        <f>AVERAGE(N84:N86)</f>
        <v>50</v>
      </c>
      <c r="O83" s="638"/>
      <c r="P83" s="481">
        <f>AVERAGE(P84:P86)</f>
        <v>50</v>
      </c>
      <c r="Q83" s="638"/>
      <c r="R83" s="481">
        <f>AVERAGE(R84:R86)</f>
        <v>50</v>
      </c>
      <c r="S83" s="638"/>
      <c r="T83" s="481" t="e">
        <f>AVERAGE(T84:T86)</f>
        <v>#DIV/0!</v>
      </c>
      <c r="U83" s="638"/>
      <c r="V83" s="638"/>
      <c r="W83" s="479"/>
      <c r="X83" s="638"/>
      <c r="Y83" s="638"/>
    </row>
    <row r="84" spans="1:25" ht="409.5" x14ac:dyDescent="0.25">
      <c r="A84" s="564" t="s">
        <v>5022</v>
      </c>
      <c r="B84" s="564"/>
      <c r="C84" s="564"/>
      <c r="D84" s="564"/>
      <c r="E84" s="754" t="s">
        <v>6984</v>
      </c>
      <c r="F84" s="450" t="s">
        <v>187</v>
      </c>
      <c r="G84" s="450" t="s">
        <v>175</v>
      </c>
      <c r="H84" s="450" t="s">
        <v>176</v>
      </c>
      <c r="I84" s="450" t="s">
        <v>5026</v>
      </c>
      <c r="J84" s="455">
        <v>50</v>
      </c>
      <c r="K84" s="650" t="s">
        <v>5764</v>
      </c>
      <c r="L84" s="455">
        <v>50</v>
      </c>
      <c r="M84" s="453"/>
      <c r="N84" s="455">
        <v>50</v>
      </c>
      <c r="O84" s="453"/>
      <c r="P84" s="455">
        <v>50</v>
      </c>
      <c r="Q84" s="453"/>
      <c r="R84" s="455">
        <v>50</v>
      </c>
      <c r="S84" s="453"/>
      <c r="T84" s="455"/>
      <c r="U84" s="453"/>
      <c r="V84" s="454"/>
      <c r="W84" s="453"/>
      <c r="X84" s="454"/>
      <c r="Y84" s="454"/>
    </row>
    <row r="85" spans="1:25" ht="300" x14ac:dyDescent="0.25">
      <c r="A85" s="564" t="s">
        <v>5023</v>
      </c>
      <c r="B85" s="564"/>
      <c r="C85" s="564"/>
      <c r="D85" s="564"/>
      <c r="E85" s="754" t="s">
        <v>6983</v>
      </c>
      <c r="F85" s="450" t="s">
        <v>188</v>
      </c>
      <c r="G85" s="450" t="s">
        <v>175</v>
      </c>
      <c r="H85" s="450" t="s">
        <v>189</v>
      </c>
      <c r="I85" s="450" t="s">
        <v>190</v>
      </c>
      <c r="J85" s="455">
        <v>100</v>
      </c>
      <c r="K85" s="651" t="s">
        <v>5765</v>
      </c>
      <c r="L85" s="455">
        <v>100</v>
      </c>
      <c r="M85" s="453"/>
      <c r="N85" s="455">
        <v>100</v>
      </c>
      <c r="O85" s="453"/>
      <c r="P85" s="455">
        <v>100</v>
      </c>
      <c r="Q85" s="453"/>
      <c r="R85" s="455">
        <v>100</v>
      </c>
      <c r="S85" s="453"/>
      <c r="T85" s="455"/>
      <c r="U85" s="454"/>
      <c r="V85" s="454"/>
      <c r="W85" s="453"/>
      <c r="X85" s="454"/>
      <c r="Y85" s="454"/>
    </row>
    <row r="86" spans="1:25" ht="150" x14ac:dyDescent="0.25">
      <c r="A86" s="564" t="s">
        <v>5024</v>
      </c>
      <c r="B86" s="564"/>
      <c r="C86" s="564"/>
      <c r="D86" s="564"/>
      <c r="E86" s="754" t="s">
        <v>6985</v>
      </c>
      <c r="F86" s="450" t="s">
        <v>191</v>
      </c>
      <c r="G86" s="450" t="s">
        <v>192</v>
      </c>
      <c r="H86" s="450" t="s">
        <v>193</v>
      </c>
      <c r="I86" s="450" t="s">
        <v>194</v>
      </c>
      <c r="J86" s="455">
        <v>0</v>
      </c>
      <c r="K86" s="652" t="s">
        <v>5766</v>
      </c>
      <c r="L86" s="455">
        <v>0</v>
      </c>
      <c r="M86" s="453"/>
      <c r="N86" s="455">
        <v>0</v>
      </c>
      <c r="O86" s="453"/>
      <c r="P86" s="455">
        <v>0</v>
      </c>
      <c r="Q86" s="453"/>
      <c r="R86" s="455">
        <v>0</v>
      </c>
      <c r="S86" s="453"/>
      <c r="T86" s="455"/>
      <c r="U86" s="454"/>
      <c r="V86" s="454"/>
      <c r="W86" s="453"/>
      <c r="X86" s="454"/>
      <c r="Y86" s="454"/>
    </row>
    <row r="87" spans="1:25" ht="225" x14ac:dyDescent="0.25">
      <c r="A87" s="564">
        <v>52</v>
      </c>
      <c r="B87" s="564"/>
      <c r="C87" s="564"/>
      <c r="D87" s="754" t="s">
        <v>234</v>
      </c>
      <c r="E87" s="754"/>
      <c r="F87" s="450" t="s">
        <v>195</v>
      </c>
      <c r="G87" s="450" t="s">
        <v>196</v>
      </c>
      <c r="H87" s="450" t="s">
        <v>197</v>
      </c>
      <c r="I87" s="450" t="s">
        <v>198</v>
      </c>
      <c r="J87" s="455">
        <v>100</v>
      </c>
      <c r="K87" s="653" t="s">
        <v>5767</v>
      </c>
      <c r="L87" s="455">
        <v>100</v>
      </c>
      <c r="M87" s="453"/>
      <c r="N87" s="455">
        <v>100</v>
      </c>
      <c r="O87" s="453"/>
      <c r="P87" s="455">
        <v>100</v>
      </c>
      <c r="Q87" s="453"/>
      <c r="R87" s="455">
        <v>100</v>
      </c>
      <c r="S87" s="453"/>
      <c r="T87" s="454"/>
      <c r="U87" s="453"/>
      <c r="V87" s="454"/>
      <c r="W87" s="453"/>
      <c r="X87" s="454"/>
      <c r="Y87" s="454"/>
    </row>
    <row r="88" spans="1:25" ht="409.5" x14ac:dyDescent="0.25">
      <c r="A88" s="564">
        <v>53</v>
      </c>
      <c r="B88" s="564"/>
      <c r="C88" s="564"/>
      <c r="D88" s="754" t="s">
        <v>235</v>
      </c>
      <c r="E88" s="754"/>
      <c r="F88" s="450" t="s">
        <v>199</v>
      </c>
      <c r="G88" s="450" t="s">
        <v>175</v>
      </c>
      <c r="H88" s="450" t="s">
        <v>176</v>
      </c>
      <c r="I88" s="450" t="s">
        <v>200</v>
      </c>
      <c r="J88" s="455">
        <v>50</v>
      </c>
      <c r="K88" s="480" t="s">
        <v>5768</v>
      </c>
      <c r="L88" s="455">
        <v>50</v>
      </c>
      <c r="M88" s="480"/>
      <c r="N88" s="455">
        <v>50</v>
      </c>
      <c r="O88" s="480"/>
      <c r="P88" s="455">
        <v>50</v>
      </c>
      <c r="Q88" s="480"/>
      <c r="R88" s="455">
        <v>50</v>
      </c>
      <c r="S88" s="654" t="s">
        <v>5769</v>
      </c>
      <c r="T88" s="455"/>
      <c r="U88" s="453"/>
      <c r="V88" s="454"/>
      <c r="W88" s="453"/>
      <c r="X88" s="454"/>
      <c r="Y88" s="454"/>
    </row>
    <row r="89" spans="1:25" ht="240" x14ac:dyDescent="0.25">
      <c r="A89" s="564">
        <v>54</v>
      </c>
      <c r="B89" s="564"/>
      <c r="C89" s="564"/>
      <c r="D89" s="754" t="s">
        <v>236</v>
      </c>
      <c r="E89" s="754"/>
      <c r="F89" s="450" t="s">
        <v>201</v>
      </c>
      <c r="G89" s="450" t="s">
        <v>4971</v>
      </c>
      <c r="H89" s="450" t="s">
        <v>4972</v>
      </c>
      <c r="I89" s="450" t="s">
        <v>4973</v>
      </c>
      <c r="J89" s="455">
        <v>50</v>
      </c>
      <c r="K89" s="944" t="s">
        <v>5770</v>
      </c>
      <c r="L89" s="455">
        <v>50</v>
      </c>
      <c r="M89" s="480"/>
      <c r="N89" s="455">
        <v>50</v>
      </c>
      <c r="O89" s="480"/>
      <c r="P89" s="455">
        <v>50</v>
      </c>
      <c r="Q89" s="480"/>
      <c r="R89" s="455">
        <v>50</v>
      </c>
      <c r="S89" s="480"/>
      <c r="T89" s="455"/>
      <c r="U89" s="453"/>
      <c r="V89" s="454"/>
      <c r="W89" s="453"/>
      <c r="X89" s="454"/>
      <c r="Y89" s="454"/>
    </row>
    <row r="90" spans="1:25" s="26" customFormat="1" ht="199.5" customHeight="1" x14ac:dyDescent="0.25">
      <c r="A90" s="28"/>
      <c r="B90" s="28"/>
      <c r="C90" s="750" t="s">
        <v>571</v>
      </c>
      <c r="D90" s="28"/>
      <c r="E90" s="1023"/>
      <c r="F90" s="762" t="s">
        <v>528</v>
      </c>
      <c r="G90" s="901"/>
      <c r="H90" s="901"/>
      <c r="I90" s="901"/>
      <c r="J90" s="633">
        <f>AVERAGE(J91,J94,J97,J98,J99)</f>
        <v>10</v>
      </c>
      <c r="K90" s="634"/>
      <c r="L90" s="633">
        <f>AVERAGE(L91,L94,L97,L98,L99)</f>
        <v>10</v>
      </c>
      <c r="M90" s="634"/>
      <c r="N90" s="633">
        <f>AVERAGE(N91,N94,N97,N98,N99)</f>
        <v>10</v>
      </c>
      <c r="O90" s="634"/>
      <c r="P90" s="633">
        <f>AVERAGE(P91,P94,P97,P98,P99)</f>
        <v>10</v>
      </c>
      <c r="Q90" s="634"/>
      <c r="R90" s="633">
        <f>AVERAGE(R91,R94,R97,R98,R99)</f>
        <v>10</v>
      </c>
      <c r="S90" s="634"/>
      <c r="T90" s="633" t="e">
        <f>AVERAGE(T91,T94,T97,T98,T99)</f>
        <v>#REF!</v>
      </c>
      <c r="U90" s="634"/>
      <c r="V90" s="634"/>
      <c r="W90" s="641"/>
      <c r="X90" s="634"/>
      <c r="Y90" s="634"/>
    </row>
    <row r="91" spans="1:25" s="52" customFormat="1" ht="199.5" customHeight="1" x14ac:dyDescent="0.25">
      <c r="A91" s="31">
        <v>55</v>
      </c>
      <c r="B91" s="31"/>
      <c r="C91" s="758"/>
      <c r="D91" s="763" t="s">
        <v>644</v>
      </c>
      <c r="E91" s="763"/>
      <c r="F91" s="764" t="s">
        <v>644</v>
      </c>
      <c r="G91" s="517"/>
      <c r="H91" s="517"/>
      <c r="I91" s="517"/>
      <c r="J91" s="481">
        <f>AVERAGE(J92,J93)</f>
        <v>0</v>
      </c>
      <c r="K91" s="638"/>
      <c r="L91" s="481">
        <f>AVERAGE(L92,L93)</f>
        <v>0</v>
      </c>
      <c r="M91" s="638"/>
      <c r="N91" s="481">
        <f>AVERAGE(N92,N93)</f>
        <v>0</v>
      </c>
      <c r="O91" s="638"/>
      <c r="P91" s="481">
        <f>AVERAGE(P92,P93)</f>
        <v>0</v>
      </c>
      <c r="Q91" s="638"/>
      <c r="R91" s="481">
        <f>AVERAGE(R92,R93)</f>
        <v>0</v>
      </c>
      <c r="S91" s="638"/>
      <c r="T91" s="481">
        <f>AVERAGE(T92,T93)</f>
        <v>0</v>
      </c>
      <c r="U91" s="638"/>
      <c r="V91" s="638"/>
      <c r="W91" s="479"/>
      <c r="X91" s="638"/>
      <c r="Y91" s="638"/>
    </row>
    <row r="92" spans="1:25" ht="195" x14ac:dyDescent="0.25">
      <c r="A92" s="564" t="s">
        <v>5025</v>
      </c>
      <c r="B92" s="564"/>
      <c r="C92" s="564"/>
      <c r="D92" s="564"/>
      <c r="E92" s="754" t="s">
        <v>6986</v>
      </c>
      <c r="F92" s="450" t="s">
        <v>203</v>
      </c>
      <c r="G92" s="450" t="s">
        <v>204</v>
      </c>
      <c r="H92" s="450" t="s">
        <v>205</v>
      </c>
      <c r="I92" s="450" t="s">
        <v>5027</v>
      </c>
      <c r="J92" s="484">
        <v>0</v>
      </c>
      <c r="K92" s="655" t="s">
        <v>5771</v>
      </c>
      <c r="L92" s="484">
        <v>0</v>
      </c>
      <c r="M92" s="471"/>
      <c r="N92" s="484">
        <v>0</v>
      </c>
      <c r="O92" s="471"/>
      <c r="P92" s="484">
        <v>0</v>
      </c>
      <c r="Q92" s="471"/>
      <c r="R92" s="484">
        <v>0</v>
      </c>
      <c r="S92" s="471"/>
      <c r="T92" s="484">
        <v>0</v>
      </c>
      <c r="U92" s="471"/>
      <c r="V92" s="472"/>
      <c r="W92" s="471"/>
      <c r="X92" s="472"/>
      <c r="Y92" s="472"/>
    </row>
    <row r="93" spans="1:25" ht="150" x14ac:dyDescent="0.25">
      <c r="A93" s="564" t="s">
        <v>5028</v>
      </c>
      <c r="B93" s="564"/>
      <c r="C93" s="564"/>
      <c r="D93" s="564"/>
      <c r="E93" s="754" t="s">
        <v>6987</v>
      </c>
      <c r="F93" s="450" t="s">
        <v>3627</v>
      </c>
      <c r="G93" s="450" t="s">
        <v>192</v>
      </c>
      <c r="H93" s="450" t="s">
        <v>176</v>
      </c>
      <c r="I93" s="450" t="s">
        <v>206</v>
      </c>
      <c r="J93" s="631"/>
      <c r="K93" s="480"/>
      <c r="L93" s="462"/>
      <c r="M93" s="462"/>
      <c r="N93" s="462"/>
      <c r="O93" s="462"/>
      <c r="P93" s="462"/>
      <c r="Q93" s="462"/>
      <c r="R93" s="462"/>
      <c r="S93" s="480"/>
      <c r="T93" s="462"/>
      <c r="U93" s="480"/>
      <c r="V93" s="462"/>
      <c r="W93" s="480"/>
      <c r="X93" s="462"/>
      <c r="Y93" s="462"/>
    </row>
    <row r="94" spans="1:25" s="52" customFormat="1" ht="51.75" x14ac:dyDescent="0.25">
      <c r="A94" s="31">
        <v>56</v>
      </c>
      <c r="B94" s="31"/>
      <c r="C94" s="31"/>
      <c r="D94" s="756" t="s">
        <v>645</v>
      </c>
      <c r="E94" s="756"/>
      <c r="F94" s="517" t="s">
        <v>645</v>
      </c>
      <c r="G94" s="517"/>
      <c r="H94" s="517"/>
      <c r="I94" s="517"/>
      <c r="J94" s="481">
        <f>AVERAGE(J95,J97)</f>
        <v>0</v>
      </c>
      <c r="K94" s="479"/>
      <c r="L94" s="481">
        <f>AVERAGE(L95,L97)</f>
        <v>0</v>
      </c>
      <c r="M94" s="638"/>
      <c r="N94" s="481">
        <f>AVERAGE(N95,N97)</f>
        <v>0</v>
      </c>
      <c r="O94" s="638"/>
      <c r="P94" s="481">
        <f>AVERAGE(P95,P97)</f>
        <v>0</v>
      </c>
      <c r="Q94" s="638"/>
      <c r="R94" s="481">
        <f>AVERAGE(R95,R97)</f>
        <v>0</v>
      </c>
      <c r="S94" s="479"/>
      <c r="T94" s="481" t="e">
        <f>AVERAGE(T95,#REF!)</f>
        <v>#REF!</v>
      </c>
      <c r="U94" s="479"/>
      <c r="V94" s="638"/>
      <c r="W94" s="479"/>
      <c r="X94" s="638"/>
      <c r="Y94" s="638"/>
    </row>
    <row r="95" spans="1:25" ht="195" x14ac:dyDescent="0.25">
      <c r="A95" s="564" t="s">
        <v>572</v>
      </c>
      <c r="B95" s="564"/>
      <c r="C95" s="564"/>
      <c r="D95" s="564"/>
      <c r="E95" s="754" t="s">
        <v>6988</v>
      </c>
      <c r="F95" s="450" t="s">
        <v>207</v>
      </c>
      <c r="G95" s="450" t="s">
        <v>204</v>
      </c>
      <c r="H95" s="450" t="s">
        <v>208</v>
      </c>
      <c r="I95" s="450" t="s">
        <v>5029</v>
      </c>
      <c r="J95" s="631">
        <v>0</v>
      </c>
      <c r="K95" s="655" t="s">
        <v>5772</v>
      </c>
      <c r="L95" s="631">
        <v>0</v>
      </c>
      <c r="M95" s="480"/>
      <c r="N95" s="631">
        <v>0</v>
      </c>
      <c r="O95" s="480"/>
      <c r="P95" s="631">
        <v>0</v>
      </c>
      <c r="Q95" s="480"/>
      <c r="R95" s="631">
        <v>0</v>
      </c>
      <c r="S95" s="480"/>
      <c r="T95" s="631"/>
      <c r="U95" s="462"/>
      <c r="V95" s="462"/>
      <c r="W95" s="480"/>
      <c r="X95" s="462"/>
      <c r="Y95" s="462"/>
    </row>
    <row r="96" spans="1:25" ht="135" x14ac:dyDescent="0.25">
      <c r="A96" s="564" t="s">
        <v>573</v>
      </c>
      <c r="B96" s="564"/>
      <c r="C96" s="564"/>
      <c r="D96" s="564"/>
      <c r="E96" s="754" t="s">
        <v>6989</v>
      </c>
      <c r="F96" s="450" t="s">
        <v>209</v>
      </c>
      <c r="G96" s="450" t="s">
        <v>192</v>
      </c>
      <c r="H96" s="450" t="s">
        <v>176</v>
      </c>
      <c r="I96" s="450" t="s">
        <v>206</v>
      </c>
      <c r="J96" s="631"/>
      <c r="K96" s="655"/>
      <c r="L96" s="631"/>
      <c r="M96" s="480"/>
      <c r="N96" s="631"/>
      <c r="O96" s="480"/>
      <c r="P96" s="631"/>
      <c r="Q96" s="480"/>
      <c r="R96" s="631"/>
      <c r="S96" s="480"/>
      <c r="T96" s="631"/>
      <c r="U96" s="462"/>
      <c r="V96" s="462"/>
      <c r="W96" s="480"/>
      <c r="X96" s="462"/>
      <c r="Y96" s="462"/>
    </row>
    <row r="97" spans="1:25" ht="150" x14ac:dyDescent="0.25">
      <c r="A97" s="564">
        <v>57</v>
      </c>
      <c r="B97" s="564"/>
      <c r="C97" s="564"/>
      <c r="D97" s="754" t="s">
        <v>4963</v>
      </c>
      <c r="E97" s="754"/>
      <c r="F97" s="450" t="s">
        <v>210</v>
      </c>
      <c r="G97" s="450" t="s">
        <v>175</v>
      </c>
      <c r="H97" s="450" t="s">
        <v>176</v>
      </c>
      <c r="I97" s="450" t="s">
        <v>211</v>
      </c>
      <c r="J97" s="631">
        <v>0</v>
      </c>
      <c r="K97" s="945" t="s">
        <v>5773</v>
      </c>
      <c r="L97" s="631">
        <v>0</v>
      </c>
      <c r="M97" s="480"/>
      <c r="N97" s="631">
        <v>0</v>
      </c>
      <c r="O97" s="480"/>
      <c r="P97" s="631">
        <v>0</v>
      </c>
      <c r="Q97" s="480"/>
      <c r="R97" s="631">
        <v>0</v>
      </c>
      <c r="S97" s="480"/>
      <c r="T97" s="631"/>
      <c r="U97" s="480"/>
      <c r="V97" s="462"/>
      <c r="W97" s="480"/>
      <c r="X97" s="462"/>
      <c r="Y97" s="462"/>
    </row>
    <row r="98" spans="1:25" ht="210" x14ac:dyDescent="0.25">
      <c r="A98" s="564">
        <v>58</v>
      </c>
      <c r="B98" s="564"/>
      <c r="C98" s="564"/>
      <c r="D98" s="754" t="s">
        <v>237</v>
      </c>
      <c r="E98" s="754"/>
      <c r="F98" s="450" t="s">
        <v>212</v>
      </c>
      <c r="G98" s="450" t="s">
        <v>192</v>
      </c>
      <c r="H98" s="450" t="s">
        <v>176</v>
      </c>
      <c r="I98" s="450" t="s">
        <v>213</v>
      </c>
      <c r="J98" s="631">
        <v>50</v>
      </c>
      <c r="K98" s="656" t="s">
        <v>5774</v>
      </c>
      <c r="L98" s="631">
        <v>50</v>
      </c>
      <c r="M98" s="480"/>
      <c r="N98" s="631">
        <v>50</v>
      </c>
      <c r="O98" s="480"/>
      <c r="P98" s="631">
        <v>50</v>
      </c>
      <c r="Q98" s="480"/>
      <c r="R98" s="631">
        <v>50</v>
      </c>
      <c r="S98" s="480"/>
      <c r="T98" s="631"/>
      <c r="U98" s="462"/>
      <c r="V98" s="462"/>
      <c r="W98" s="480"/>
      <c r="X98" s="462"/>
      <c r="Y98" s="462"/>
    </row>
    <row r="99" spans="1:25" ht="105" x14ac:dyDescent="0.25">
      <c r="A99" s="564">
        <v>59</v>
      </c>
      <c r="B99" s="564"/>
      <c r="C99" s="564"/>
      <c r="D99" s="754" t="s">
        <v>238</v>
      </c>
      <c r="E99" s="754"/>
      <c r="F99" s="450" t="s">
        <v>214</v>
      </c>
      <c r="G99" s="450" t="s">
        <v>175</v>
      </c>
      <c r="H99" s="450" t="s">
        <v>176</v>
      </c>
      <c r="I99" s="450" t="s">
        <v>202</v>
      </c>
      <c r="J99" s="455">
        <v>0</v>
      </c>
      <c r="K99" s="453"/>
      <c r="L99" s="455">
        <v>0</v>
      </c>
      <c r="M99" s="453"/>
      <c r="N99" s="455">
        <v>0</v>
      </c>
      <c r="O99" s="453"/>
      <c r="P99" s="455">
        <v>0</v>
      </c>
      <c r="Q99" s="453"/>
      <c r="R99" s="455">
        <v>0</v>
      </c>
      <c r="S99" s="453"/>
      <c r="T99" s="454"/>
      <c r="U99" s="454"/>
      <c r="V99" s="454"/>
      <c r="W99" s="453"/>
      <c r="X99" s="454"/>
      <c r="Y99" s="454"/>
    </row>
    <row r="100" spans="1:25" s="26" customFormat="1" ht="88.5" customHeight="1" x14ac:dyDescent="0.25">
      <c r="A100" s="28"/>
      <c r="B100" s="28"/>
      <c r="C100" s="750" t="s">
        <v>574</v>
      </c>
      <c r="D100" s="28"/>
      <c r="E100" s="1023"/>
      <c r="F100" s="762" t="s">
        <v>529</v>
      </c>
      <c r="G100" s="901"/>
      <c r="H100" s="901"/>
      <c r="I100" s="901"/>
      <c r="J100" s="633">
        <f>AVERAGE(J101:J105)</f>
        <v>40</v>
      </c>
      <c r="K100" s="641"/>
      <c r="L100" s="633">
        <f>AVERAGE(L101:L105)</f>
        <v>40</v>
      </c>
      <c r="M100" s="634"/>
      <c r="N100" s="633">
        <f>AVERAGE(N101:N105)</f>
        <v>40</v>
      </c>
      <c r="O100" s="634"/>
      <c r="P100" s="633">
        <f>AVERAGE(P101:P105)</f>
        <v>40</v>
      </c>
      <c r="Q100" s="634"/>
      <c r="R100" s="633">
        <f>AVERAGE(R101:R105)</f>
        <v>40</v>
      </c>
      <c r="S100" s="634"/>
      <c r="T100" s="633" t="e">
        <f>AVERAGE(T101:T105)</f>
        <v>#DIV/0!</v>
      </c>
      <c r="U100" s="634"/>
      <c r="V100" s="634" t="e">
        <f>AVERAGE(V101:V105)</f>
        <v>#DIV/0!</v>
      </c>
      <c r="W100" s="641"/>
      <c r="X100" s="634" t="e">
        <f>AVERAGE(X101:X105)</f>
        <v>#DIV/0!</v>
      </c>
      <c r="Y100" s="634"/>
    </row>
    <row r="101" spans="1:25" ht="270" x14ac:dyDescent="0.25">
      <c r="A101" s="564">
        <v>60</v>
      </c>
      <c r="B101" s="564"/>
      <c r="C101" s="564"/>
      <c r="D101" s="754" t="s">
        <v>243</v>
      </c>
      <c r="E101" s="754"/>
      <c r="F101" s="450" t="s">
        <v>215</v>
      </c>
      <c r="G101" s="450" t="s">
        <v>175</v>
      </c>
      <c r="H101" s="450" t="s">
        <v>176</v>
      </c>
      <c r="I101" s="450" t="s">
        <v>216</v>
      </c>
      <c r="J101" s="631">
        <v>100</v>
      </c>
      <c r="K101" s="657" t="s">
        <v>5775</v>
      </c>
      <c r="L101" s="631">
        <v>100</v>
      </c>
      <c r="M101" s="480"/>
      <c r="N101" s="631">
        <v>100</v>
      </c>
      <c r="O101" s="480"/>
      <c r="P101" s="631">
        <v>100</v>
      </c>
      <c r="Q101" s="480"/>
      <c r="R101" s="631">
        <v>100</v>
      </c>
      <c r="S101" s="480"/>
      <c r="T101" s="631"/>
      <c r="U101" s="480"/>
      <c r="V101" s="462"/>
      <c r="W101" s="480"/>
      <c r="X101" s="462"/>
      <c r="Y101" s="462"/>
    </row>
    <row r="102" spans="1:25" ht="60" x14ac:dyDescent="0.25">
      <c r="A102" s="564">
        <v>61</v>
      </c>
      <c r="B102" s="564"/>
      <c r="C102" s="564"/>
      <c r="D102" s="754" t="s">
        <v>242</v>
      </c>
      <c r="E102" s="754"/>
      <c r="F102" s="450" t="s">
        <v>217</v>
      </c>
      <c r="G102" s="450" t="s">
        <v>218</v>
      </c>
      <c r="H102" s="450" t="s">
        <v>219</v>
      </c>
      <c r="I102" s="450" t="s">
        <v>220</v>
      </c>
      <c r="J102" s="631">
        <v>0</v>
      </c>
      <c r="K102" s="946"/>
      <c r="L102" s="631">
        <v>0</v>
      </c>
      <c r="M102" s="480"/>
      <c r="N102" s="631">
        <v>0</v>
      </c>
      <c r="O102" s="480"/>
      <c r="P102" s="631">
        <v>0</v>
      </c>
      <c r="Q102" s="480"/>
      <c r="R102" s="631">
        <v>0</v>
      </c>
      <c r="S102" s="480"/>
      <c r="T102" s="631"/>
      <c r="U102" s="480"/>
      <c r="V102" s="462"/>
      <c r="W102" s="480"/>
      <c r="X102" s="462"/>
      <c r="Y102" s="462"/>
    </row>
    <row r="103" spans="1:25" ht="225" x14ac:dyDescent="0.25">
      <c r="A103" s="564">
        <v>62</v>
      </c>
      <c r="B103" s="564"/>
      <c r="C103" s="564"/>
      <c r="D103" s="754" t="s">
        <v>241</v>
      </c>
      <c r="E103" s="754"/>
      <c r="F103" s="450" t="s">
        <v>221</v>
      </c>
      <c r="G103" s="450" t="s">
        <v>175</v>
      </c>
      <c r="H103" s="450" t="s">
        <v>222</v>
      </c>
      <c r="I103" s="450" t="s">
        <v>202</v>
      </c>
      <c r="J103" s="631">
        <v>0</v>
      </c>
      <c r="K103" s="658" t="s">
        <v>5776</v>
      </c>
      <c r="L103" s="631">
        <v>0</v>
      </c>
      <c r="M103" s="480"/>
      <c r="N103" s="631">
        <v>0</v>
      </c>
      <c r="O103" s="480"/>
      <c r="P103" s="631">
        <v>0</v>
      </c>
      <c r="Q103" s="480"/>
      <c r="R103" s="631">
        <v>0</v>
      </c>
      <c r="S103" s="480"/>
      <c r="T103" s="631"/>
      <c r="U103" s="462"/>
      <c r="V103" s="462"/>
      <c r="W103" s="480"/>
      <c r="X103" s="462"/>
      <c r="Y103" s="462"/>
    </row>
    <row r="104" spans="1:25" ht="225" x14ac:dyDescent="0.25">
      <c r="A104" s="564">
        <v>63</v>
      </c>
      <c r="B104" s="564"/>
      <c r="C104" s="564"/>
      <c r="D104" s="754" t="s">
        <v>240</v>
      </c>
      <c r="E104" s="754"/>
      <c r="F104" s="450" t="s">
        <v>223</v>
      </c>
      <c r="G104" s="450" t="s">
        <v>224</v>
      </c>
      <c r="H104" s="450" t="s">
        <v>225</v>
      </c>
      <c r="I104" s="450" t="s">
        <v>226</v>
      </c>
      <c r="J104" s="631">
        <v>50</v>
      </c>
      <c r="K104" s="658" t="s">
        <v>5776</v>
      </c>
      <c r="L104" s="631">
        <v>50</v>
      </c>
      <c r="M104" s="480"/>
      <c r="N104" s="631">
        <v>50</v>
      </c>
      <c r="O104" s="480"/>
      <c r="P104" s="631">
        <v>50</v>
      </c>
      <c r="Q104" s="480"/>
      <c r="R104" s="631">
        <v>50</v>
      </c>
      <c r="S104" s="480"/>
      <c r="T104" s="631"/>
      <c r="U104" s="462"/>
      <c r="V104" s="462"/>
      <c r="W104" s="480"/>
      <c r="X104" s="462"/>
      <c r="Y104" s="462"/>
    </row>
    <row r="105" spans="1:25" ht="165" x14ac:dyDescent="0.25">
      <c r="A105" s="564">
        <v>64</v>
      </c>
      <c r="B105" s="564"/>
      <c r="C105" s="564"/>
      <c r="D105" s="754" t="s">
        <v>239</v>
      </c>
      <c r="E105" s="754"/>
      <c r="F105" s="450" t="s">
        <v>5118</v>
      </c>
      <c r="G105" s="450" t="s">
        <v>4971</v>
      </c>
      <c r="H105" s="450" t="s">
        <v>4972</v>
      </c>
      <c r="I105" s="450" t="s">
        <v>4973</v>
      </c>
      <c r="J105" s="631">
        <v>50</v>
      </c>
      <c r="K105" s="947" t="s">
        <v>5777</v>
      </c>
      <c r="L105" s="631">
        <v>50</v>
      </c>
      <c r="M105" s="480"/>
      <c r="N105" s="631">
        <v>50</v>
      </c>
      <c r="O105" s="480"/>
      <c r="P105" s="631">
        <v>50</v>
      </c>
      <c r="Q105" s="480"/>
      <c r="R105" s="631">
        <v>50</v>
      </c>
      <c r="S105" s="480"/>
      <c r="T105" s="631"/>
      <c r="U105" s="480"/>
      <c r="V105" s="462"/>
      <c r="W105" s="480"/>
      <c r="X105" s="462"/>
      <c r="Y105" s="462"/>
    </row>
    <row r="106" spans="1:25" s="26" customFormat="1" ht="130.5" customHeight="1" x14ac:dyDescent="0.25">
      <c r="A106" s="28"/>
      <c r="B106" s="750" t="s">
        <v>575</v>
      </c>
      <c r="C106" s="28"/>
      <c r="D106" s="28"/>
      <c r="E106" s="28"/>
      <c r="F106" s="901" t="s">
        <v>5030</v>
      </c>
      <c r="G106" s="902"/>
      <c r="H106" s="902"/>
      <c r="I106" s="502"/>
      <c r="J106" s="633">
        <f>AVERAGE(J107,J112,J115,J140)</f>
        <v>58.125</v>
      </c>
      <c r="K106" s="634"/>
      <c r="L106" s="633">
        <f>AVERAGE(L107,L112,L115,L140)</f>
        <v>58.125</v>
      </c>
      <c r="M106" s="634"/>
      <c r="N106" s="633">
        <f>AVERAGE(N107,N112,N115,N140)</f>
        <v>58.125</v>
      </c>
      <c r="O106" s="634"/>
      <c r="P106" s="633">
        <f>AVERAGE(P107,P112,P115,P140)</f>
        <v>58.125</v>
      </c>
      <c r="Q106" s="634"/>
      <c r="R106" s="633">
        <f>AVERAGE(R107,R112,R115,R140)</f>
        <v>58.125</v>
      </c>
      <c r="S106" s="634"/>
      <c r="T106" s="633">
        <f>AVERAGE(T107,T112,T115,T140)</f>
        <v>58.125</v>
      </c>
      <c r="U106" s="634"/>
      <c r="V106" s="633">
        <f>AVERAGE(V107,V112,V115,V140)</f>
        <v>58.125</v>
      </c>
      <c r="W106" s="641"/>
      <c r="X106" s="633">
        <f>AVERAGE(X107,X112,X115,X140)</f>
        <v>58.125</v>
      </c>
      <c r="Y106" s="634"/>
    </row>
    <row r="107" spans="1:25" s="26" customFormat="1" ht="144.75" customHeight="1" x14ac:dyDescent="0.25">
      <c r="A107" s="28"/>
      <c r="B107" s="28"/>
      <c r="C107" s="750" t="s">
        <v>576</v>
      </c>
      <c r="D107" s="28"/>
      <c r="E107" s="28"/>
      <c r="F107" s="502" t="s">
        <v>5031</v>
      </c>
      <c r="G107" s="502"/>
      <c r="H107" s="502"/>
      <c r="I107" s="502"/>
      <c r="J107" s="633">
        <f>AVERAGE(J108:J111)</f>
        <v>0</v>
      </c>
      <c r="K107" s="634"/>
      <c r="L107" s="633">
        <f>AVERAGE(L108:L111)</f>
        <v>0</v>
      </c>
      <c r="M107" s="634"/>
      <c r="N107" s="633">
        <f>AVERAGE(N108:N111)</f>
        <v>0</v>
      </c>
      <c r="O107" s="634"/>
      <c r="P107" s="633">
        <f>AVERAGE(P108:P111)</f>
        <v>0</v>
      </c>
      <c r="Q107" s="634"/>
      <c r="R107" s="633">
        <f>AVERAGE(R108:R111)</f>
        <v>0</v>
      </c>
      <c r="S107" s="634"/>
      <c r="T107" s="633">
        <f>AVERAGE(T108:T111)</f>
        <v>0</v>
      </c>
      <c r="U107" s="634"/>
      <c r="V107" s="633">
        <f>AVERAGE(V108:V111)</f>
        <v>0</v>
      </c>
      <c r="W107" s="641"/>
      <c r="X107" s="633">
        <f>AVERAGE(X108:X111)</f>
        <v>0</v>
      </c>
      <c r="Y107" s="634"/>
    </row>
    <row r="108" spans="1:25" ht="45" x14ac:dyDescent="0.25">
      <c r="A108" s="564">
        <v>65</v>
      </c>
      <c r="B108" s="564"/>
      <c r="C108" s="564"/>
      <c r="D108" s="754" t="s">
        <v>244</v>
      </c>
      <c r="E108" s="754"/>
      <c r="F108" s="450" t="s">
        <v>244</v>
      </c>
      <c r="G108" s="450" t="s">
        <v>245</v>
      </c>
      <c r="H108" s="450" t="s">
        <v>246</v>
      </c>
      <c r="I108" s="450" t="s">
        <v>247</v>
      </c>
      <c r="J108" s="455">
        <v>0</v>
      </c>
      <c r="K108" s="453"/>
      <c r="L108" s="455">
        <v>0</v>
      </c>
      <c r="M108" s="453"/>
      <c r="N108" s="455">
        <v>0</v>
      </c>
      <c r="O108" s="453"/>
      <c r="P108" s="455">
        <v>0</v>
      </c>
      <c r="Q108" s="453"/>
      <c r="R108" s="455">
        <v>0</v>
      </c>
      <c r="S108" s="453"/>
      <c r="T108" s="455">
        <v>0</v>
      </c>
      <c r="U108" s="453"/>
      <c r="V108" s="455">
        <v>0</v>
      </c>
      <c r="W108" s="453"/>
      <c r="X108" s="455">
        <v>0</v>
      </c>
      <c r="Y108" s="453"/>
    </row>
    <row r="109" spans="1:25" ht="120" x14ac:dyDescent="0.25">
      <c r="A109" s="564">
        <v>66</v>
      </c>
      <c r="B109" s="564"/>
      <c r="C109" s="564"/>
      <c r="D109" s="754" t="s">
        <v>304</v>
      </c>
      <c r="E109" s="754"/>
      <c r="F109" s="450" t="s">
        <v>5503</v>
      </c>
      <c r="G109" s="450" t="s">
        <v>248</v>
      </c>
      <c r="H109" s="450" t="s">
        <v>249</v>
      </c>
      <c r="I109" s="450" t="s">
        <v>247</v>
      </c>
      <c r="J109" s="455">
        <v>0</v>
      </c>
      <c r="K109" s="453"/>
      <c r="L109" s="455">
        <v>0</v>
      </c>
      <c r="M109" s="453"/>
      <c r="N109" s="455">
        <v>0</v>
      </c>
      <c r="O109" s="453"/>
      <c r="P109" s="455">
        <v>0</v>
      </c>
      <c r="Q109" s="453"/>
      <c r="R109" s="455">
        <v>0</v>
      </c>
      <c r="S109" s="453"/>
      <c r="T109" s="455">
        <v>0</v>
      </c>
      <c r="U109" s="453"/>
      <c r="V109" s="455">
        <v>0</v>
      </c>
      <c r="W109" s="453"/>
      <c r="X109" s="455">
        <v>0</v>
      </c>
      <c r="Y109" s="453"/>
    </row>
    <row r="110" spans="1:25" ht="120" x14ac:dyDescent="0.25">
      <c r="A110" s="564">
        <v>67</v>
      </c>
      <c r="B110" s="564"/>
      <c r="C110" s="564"/>
      <c r="D110" s="754" t="s">
        <v>306</v>
      </c>
      <c r="E110" s="754"/>
      <c r="F110" s="450" t="s">
        <v>250</v>
      </c>
      <c r="G110" s="450" t="s">
        <v>248</v>
      </c>
      <c r="H110" s="450" t="s">
        <v>251</v>
      </c>
      <c r="I110" s="450" t="s">
        <v>247</v>
      </c>
      <c r="J110" s="455">
        <v>0</v>
      </c>
      <c r="K110" s="453" t="s">
        <v>6930</v>
      </c>
      <c r="L110" s="455">
        <v>0</v>
      </c>
      <c r="M110" s="453"/>
      <c r="N110" s="455">
        <v>0</v>
      </c>
      <c r="O110" s="453"/>
      <c r="P110" s="455">
        <v>0</v>
      </c>
      <c r="Q110" s="453"/>
      <c r="R110" s="455">
        <v>0</v>
      </c>
      <c r="S110" s="453"/>
      <c r="T110" s="455">
        <v>0</v>
      </c>
      <c r="U110" s="453"/>
      <c r="V110" s="455">
        <v>0</v>
      </c>
      <c r="W110" s="453"/>
      <c r="X110" s="455">
        <v>0</v>
      </c>
      <c r="Y110" s="453"/>
    </row>
    <row r="111" spans="1:25" ht="45" x14ac:dyDescent="0.25">
      <c r="A111" s="564">
        <v>68</v>
      </c>
      <c r="B111" s="564"/>
      <c r="C111" s="564"/>
      <c r="D111" s="754" t="s">
        <v>305</v>
      </c>
      <c r="E111" s="754"/>
      <c r="F111" s="450" t="s">
        <v>252</v>
      </c>
      <c r="G111" s="450" t="s">
        <v>253</v>
      </c>
      <c r="H111" s="450" t="s">
        <v>254</v>
      </c>
      <c r="I111" s="450" t="s">
        <v>255</v>
      </c>
      <c r="J111" s="455">
        <v>0</v>
      </c>
      <c r="K111" s="453"/>
      <c r="L111" s="455">
        <v>0</v>
      </c>
      <c r="M111" s="453"/>
      <c r="N111" s="455">
        <v>0</v>
      </c>
      <c r="O111" s="453"/>
      <c r="P111" s="455">
        <v>0</v>
      </c>
      <c r="Q111" s="453"/>
      <c r="R111" s="455">
        <v>0</v>
      </c>
      <c r="S111" s="453"/>
      <c r="T111" s="455">
        <v>0</v>
      </c>
      <c r="U111" s="453"/>
      <c r="V111" s="455">
        <v>0</v>
      </c>
      <c r="W111" s="453"/>
      <c r="X111" s="455">
        <v>0</v>
      </c>
      <c r="Y111" s="453"/>
    </row>
    <row r="112" spans="1:25" s="26" customFormat="1" ht="91.5" customHeight="1" x14ac:dyDescent="0.25">
      <c r="A112" s="28"/>
      <c r="B112" s="28"/>
      <c r="C112" s="750" t="s">
        <v>577</v>
      </c>
      <c r="D112" s="28"/>
      <c r="E112" s="1024"/>
      <c r="F112" s="766" t="s">
        <v>5032</v>
      </c>
      <c r="G112" s="901"/>
      <c r="H112" s="901"/>
      <c r="I112" s="901"/>
      <c r="J112" s="482">
        <f>AVERAGE(J113,J114)</f>
        <v>100</v>
      </c>
      <c r="K112" s="641"/>
      <c r="L112" s="482">
        <f>AVERAGE(L113,L114)</f>
        <v>100</v>
      </c>
      <c r="M112" s="634"/>
      <c r="N112" s="482">
        <f>AVERAGE(N113,N114)</f>
        <v>100</v>
      </c>
      <c r="O112" s="634"/>
      <c r="P112" s="482">
        <f>AVERAGE(P113,P114)</f>
        <v>100</v>
      </c>
      <c r="Q112" s="634"/>
      <c r="R112" s="482">
        <f>AVERAGE(R113,R114)</f>
        <v>100</v>
      </c>
      <c r="S112" s="634"/>
      <c r="T112" s="482">
        <f>AVERAGE(T113,T114)</f>
        <v>100</v>
      </c>
      <c r="U112" s="634"/>
      <c r="V112" s="482">
        <f>AVERAGE(V113,V114)</f>
        <v>100</v>
      </c>
      <c r="W112" s="641"/>
      <c r="X112" s="482">
        <f>AVERAGE(X113,X114)</f>
        <v>100</v>
      </c>
      <c r="Y112" s="634"/>
    </row>
    <row r="113" spans="1:25" ht="120" x14ac:dyDescent="0.25">
      <c r="A113" s="564">
        <v>69</v>
      </c>
      <c r="B113" s="564"/>
      <c r="C113" s="564"/>
      <c r="D113" s="754" t="s">
        <v>307</v>
      </c>
      <c r="E113" s="754"/>
      <c r="F113" s="450" t="s">
        <v>256</v>
      </c>
      <c r="G113" s="450" t="s">
        <v>257</v>
      </c>
      <c r="H113" s="450" t="s">
        <v>258</v>
      </c>
      <c r="I113" s="450" t="s">
        <v>247</v>
      </c>
      <c r="J113" s="455">
        <v>100</v>
      </c>
      <c r="K113" s="453"/>
      <c r="L113" s="455">
        <v>100</v>
      </c>
      <c r="M113" s="453"/>
      <c r="N113" s="455">
        <v>100</v>
      </c>
      <c r="O113" s="453"/>
      <c r="P113" s="455">
        <v>100</v>
      </c>
      <c r="Q113" s="453"/>
      <c r="R113" s="455">
        <v>100</v>
      </c>
      <c r="S113" s="453"/>
      <c r="T113" s="455">
        <v>100</v>
      </c>
      <c r="U113" s="453"/>
      <c r="V113" s="455">
        <v>100</v>
      </c>
      <c r="W113" s="453"/>
      <c r="X113" s="455">
        <v>100</v>
      </c>
      <c r="Y113" s="453"/>
    </row>
    <row r="114" spans="1:25" ht="60" x14ac:dyDescent="0.25">
      <c r="A114" s="564">
        <v>70</v>
      </c>
      <c r="B114" s="564"/>
      <c r="C114" s="564"/>
      <c r="D114" s="754" t="s">
        <v>308</v>
      </c>
      <c r="E114" s="754"/>
      <c r="F114" s="450" t="s">
        <v>259</v>
      </c>
      <c r="G114" s="450" t="s">
        <v>260</v>
      </c>
      <c r="H114" s="450" t="s">
        <v>261</v>
      </c>
      <c r="I114" s="450" t="s">
        <v>262</v>
      </c>
      <c r="J114" s="455">
        <v>100</v>
      </c>
      <c r="K114" s="659" t="s">
        <v>5778</v>
      </c>
      <c r="L114" s="455">
        <v>100</v>
      </c>
      <c r="M114" s="453"/>
      <c r="N114" s="455">
        <v>100</v>
      </c>
      <c r="O114" s="453"/>
      <c r="P114" s="455">
        <v>100</v>
      </c>
      <c r="Q114" s="453"/>
      <c r="R114" s="455">
        <v>100</v>
      </c>
      <c r="S114" s="453"/>
      <c r="T114" s="455">
        <v>100</v>
      </c>
      <c r="U114" s="453"/>
      <c r="V114" s="455">
        <v>100</v>
      </c>
      <c r="W114" s="453"/>
      <c r="X114" s="455">
        <v>100</v>
      </c>
      <c r="Y114" s="453"/>
    </row>
    <row r="115" spans="1:25" s="26" customFormat="1" ht="72" customHeight="1" x14ac:dyDescent="0.25">
      <c r="A115" s="28"/>
      <c r="B115" s="28"/>
      <c r="C115" s="750" t="s">
        <v>578</v>
      </c>
      <c r="D115" s="28"/>
      <c r="E115" s="1023"/>
      <c r="F115" s="762" t="s">
        <v>530</v>
      </c>
      <c r="G115" s="901"/>
      <c r="H115" s="901"/>
      <c r="I115" s="901"/>
      <c r="J115" s="633">
        <f>AVERAGE(J116,J122,J128,J134)</f>
        <v>52.5</v>
      </c>
      <c r="K115" s="641"/>
      <c r="L115" s="633">
        <f>AVERAGE(L116,L122,L128,L134)</f>
        <v>52.5</v>
      </c>
      <c r="M115" s="634"/>
      <c r="N115" s="633">
        <f>AVERAGE(N116,N122,N128,N134)</f>
        <v>52.5</v>
      </c>
      <c r="O115" s="634"/>
      <c r="P115" s="633">
        <f>AVERAGE(P116,P122,P128,P134)</f>
        <v>52.5</v>
      </c>
      <c r="Q115" s="634"/>
      <c r="R115" s="633">
        <f>AVERAGE(R116,R122,R128,R134)</f>
        <v>52.5</v>
      </c>
      <c r="S115" s="634"/>
      <c r="T115" s="633">
        <f>AVERAGE(T116,T122,T128,T134)</f>
        <v>52.5</v>
      </c>
      <c r="U115" s="634"/>
      <c r="V115" s="633">
        <f>AVERAGE(V116,V122,V128,V134)</f>
        <v>52.5</v>
      </c>
      <c r="W115" s="641"/>
      <c r="X115" s="633">
        <f>AVERAGE(X116,X122,X128,X134)</f>
        <v>52.5</v>
      </c>
      <c r="Y115" s="634"/>
    </row>
    <row r="116" spans="1:25" s="52" customFormat="1" ht="72" customHeight="1" x14ac:dyDescent="0.25">
      <c r="A116" s="31">
        <v>71</v>
      </c>
      <c r="B116" s="31"/>
      <c r="C116" s="758"/>
      <c r="D116" s="763" t="s">
        <v>646</v>
      </c>
      <c r="E116" s="763"/>
      <c r="F116" s="764" t="s">
        <v>646</v>
      </c>
      <c r="G116" s="517"/>
      <c r="H116" s="517"/>
      <c r="I116" s="517"/>
      <c r="J116" s="481">
        <f>AVERAGE(J117:J121)</f>
        <v>30</v>
      </c>
      <c r="K116" s="479"/>
      <c r="L116" s="481">
        <f>AVERAGE(L117:L121)</f>
        <v>30</v>
      </c>
      <c r="M116" s="638"/>
      <c r="N116" s="481">
        <f>AVERAGE(N117:N121)</f>
        <v>30</v>
      </c>
      <c r="O116" s="638"/>
      <c r="P116" s="481">
        <f>AVERAGE(P117:P121)</f>
        <v>30</v>
      </c>
      <c r="Q116" s="638"/>
      <c r="R116" s="481">
        <f>AVERAGE(R117:R121)</f>
        <v>30</v>
      </c>
      <c r="S116" s="638"/>
      <c r="T116" s="481">
        <f>AVERAGE(T117:T121)</f>
        <v>30</v>
      </c>
      <c r="U116" s="638"/>
      <c r="V116" s="481">
        <f>AVERAGE(V117:V121)</f>
        <v>30</v>
      </c>
      <c r="W116" s="479"/>
      <c r="X116" s="481">
        <f>AVERAGE(X117:X121)</f>
        <v>30</v>
      </c>
      <c r="Y116" s="638"/>
    </row>
    <row r="117" spans="1:25" ht="150" x14ac:dyDescent="0.25">
      <c r="A117" s="564" t="s">
        <v>5033</v>
      </c>
      <c r="B117" s="564"/>
      <c r="C117" s="564"/>
      <c r="D117" s="564"/>
      <c r="E117" s="754" t="s">
        <v>6991</v>
      </c>
      <c r="F117" s="450" t="s">
        <v>263</v>
      </c>
      <c r="G117" s="450" t="s">
        <v>5034</v>
      </c>
      <c r="H117" s="450" t="s">
        <v>5035</v>
      </c>
      <c r="I117" s="450" t="s">
        <v>5036</v>
      </c>
      <c r="J117" s="455">
        <v>50</v>
      </c>
      <c r="K117" s="660" t="s">
        <v>5779</v>
      </c>
      <c r="L117" s="455">
        <v>50</v>
      </c>
      <c r="M117" s="453"/>
      <c r="N117" s="455">
        <v>50</v>
      </c>
      <c r="O117" s="453"/>
      <c r="P117" s="455">
        <v>50</v>
      </c>
      <c r="Q117" s="453"/>
      <c r="R117" s="455">
        <v>50</v>
      </c>
      <c r="S117" s="453"/>
      <c r="T117" s="455">
        <v>50</v>
      </c>
      <c r="U117" s="453"/>
      <c r="V117" s="455">
        <v>50</v>
      </c>
      <c r="W117" s="453"/>
      <c r="X117" s="455">
        <v>50</v>
      </c>
      <c r="Y117" s="453"/>
    </row>
    <row r="118" spans="1:25" ht="195" x14ac:dyDescent="0.25">
      <c r="A118" s="564" t="s">
        <v>5037</v>
      </c>
      <c r="B118" s="564"/>
      <c r="C118" s="564"/>
      <c r="D118" s="564"/>
      <c r="E118" s="754" t="s">
        <v>6990</v>
      </c>
      <c r="F118" s="450" t="s">
        <v>264</v>
      </c>
      <c r="G118" s="450" t="s">
        <v>265</v>
      </c>
      <c r="H118" s="450" t="s">
        <v>266</v>
      </c>
      <c r="I118" s="450" t="s">
        <v>267</v>
      </c>
      <c r="J118" s="455">
        <v>0</v>
      </c>
      <c r="K118" s="660" t="s">
        <v>5780</v>
      </c>
      <c r="L118" s="455">
        <v>0</v>
      </c>
      <c r="M118" s="453"/>
      <c r="N118" s="455">
        <v>0</v>
      </c>
      <c r="O118" s="453"/>
      <c r="P118" s="455">
        <v>0</v>
      </c>
      <c r="Q118" s="453"/>
      <c r="R118" s="455">
        <v>0</v>
      </c>
      <c r="S118" s="453"/>
      <c r="T118" s="455">
        <v>0</v>
      </c>
      <c r="U118" s="453"/>
      <c r="V118" s="455">
        <v>0</v>
      </c>
      <c r="W118" s="453"/>
      <c r="X118" s="455">
        <v>0</v>
      </c>
      <c r="Y118" s="453"/>
    </row>
    <row r="119" spans="1:25" ht="45" x14ac:dyDescent="0.25">
      <c r="A119" s="564" t="s">
        <v>5038</v>
      </c>
      <c r="B119" s="564"/>
      <c r="C119" s="564"/>
      <c r="D119" s="564"/>
      <c r="E119" s="754" t="s">
        <v>6992</v>
      </c>
      <c r="F119" s="450" t="s">
        <v>268</v>
      </c>
      <c r="G119" s="450" t="s">
        <v>269</v>
      </c>
      <c r="H119" s="450" t="s">
        <v>270</v>
      </c>
      <c r="I119" s="450" t="s">
        <v>271</v>
      </c>
      <c r="J119" s="455">
        <v>0</v>
      </c>
      <c r="K119" s="453"/>
      <c r="L119" s="455">
        <v>0</v>
      </c>
      <c r="M119" s="453"/>
      <c r="N119" s="455">
        <v>0</v>
      </c>
      <c r="O119" s="453"/>
      <c r="P119" s="455">
        <v>0</v>
      </c>
      <c r="Q119" s="453"/>
      <c r="R119" s="455">
        <v>0</v>
      </c>
      <c r="S119" s="453"/>
      <c r="T119" s="455">
        <v>0</v>
      </c>
      <c r="U119" s="453"/>
      <c r="V119" s="455">
        <v>0</v>
      </c>
      <c r="W119" s="453"/>
      <c r="X119" s="455">
        <v>0</v>
      </c>
      <c r="Y119" s="453"/>
    </row>
    <row r="120" spans="1:25" ht="180" x14ac:dyDescent="0.25">
      <c r="A120" s="564" t="s">
        <v>5039</v>
      </c>
      <c r="B120" s="564"/>
      <c r="C120" s="564"/>
      <c r="D120" s="564"/>
      <c r="E120" s="754" t="s">
        <v>6993</v>
      </c>
      <c r="F120" s="450" t="s">
        <v>272</v>
      </c>
      <c r="G120" s="450" t="s">
        <v>273</v>
      </c>
      <c r="H120" s="450" t="s">
        <v>274</v>
      </c>
      <c r="I120" s="450" t="s">
        <v>275</v>
      </c>
      <c r="J120" s="455">
        <v>50</v>
      </c>
      <c r="K120" s="660" t="s">
        <v>5781</v>
      </c>
      <c r="L120" s="455">
        <v>50</v>
      </c>
      <c r="M120" s="453"/>
      <c r="N120" s="455">
        <v>50</v>
      </c>
      <c r="O120" s="453"/>
      <c r="P120" s="455">
        <v>50</v>
      </c>
      <c r="Q120" s="453"/>
      <c r="R120" s="455">
        <v>50</v>
      </c>
      <c r="S120" s="453"/>
      <c r="T120" s="455">
        <v>50</v>
      </c>
      <c r="U120" s="453"/>
      <c r="V120" s="455">
        <v>50</v>
      </c>
      <c r="W120" s="453"/>
      <c r="X120" s="455">
        <v>50</v>
      </c>
      <c r="Y120" s="453"/>
    </row>
    <row r="121" spans="1:25" ht="120" x14ac:dyDescent="0.25">
      <c r="A121" s="564" t="s">
        <v>5040</v>
      </c>
      <c r="B121" s="564"/>
      <c r="C121" s="564"/>
      <c r="D121" s="564"/>
      <c r="E121" s="754" t="s">
        <v>6994</v>
      </c>
      <c r="F121" s="450" t="s">
        <v>276</v>
      </c>
      <c r="G121" s="450" t="s">
        <v>277</v>
      </c>
      <c r="H121" s="450" t="s">
        <v>278</v>
      </c>
      <c r="I121" s="450" t="s">
        <v>5119</v>
      </c>
      <c r="J121" s="455">
        <v>50</v>
      </c>
      <c r="K121" s="660" t="s">
        <v>5782</v>
      </c>
      <c r="L121" s="455">
        <v>50</v>
      </c>
      <c r="M121" s="453"/>
      <c r="N121" s="455">
        <v>50</v>
      </c>
      <c r="O121" s="453"/>
      <c r="P121" s="455">
        <v>50</v>
      </c>
      <c r="Q121" s="453"/>
      <c r="R121" s="455">
        <v>50</v>
      </c>
      <c r="S121" s="453"/>
      <c r="T121" s="455">
        <v>50</v>
      </c>
      <c r="U121" s="453"/>
      <c r="V121" s="455">
        <v>50</v>
      </c>
      <c r="W121" s="453"/>
      <c r="X121" s="455">
        <v>50</v>
      </c>
      <c r="Y121" s="453"/>
    </row>
    <row r="122" spans="1:25" s="52" customFormat="1" ht="69" x14ac:dyDescent="0.25">
      <c r="A122" s="31">
        <v>72</v>
      </c>
      <c r="B122" s="31"/>
      <c r="C122" s="31"/>
      <c r="D122" s="763" t="s">
        <v>6995</v>
      </c>
      <c r="E122" s="763"/>
      <c r="F122" s="517" t="s">
        <v>647</v>
      </c>
      <c r="G122" s="517"/>
      <c r="H122" s="517"/>
      <c r="I122" s="517"/>
      <c r="J122" s="481">
        <f>AVERAGE(J123:J127)</f>
        <v>40</v>
      </c>
      <c r="K122" s="479"/>
      <c r="L122" s="481">
        <f>AVERAGE(L123:L127)</f>
        <v>40</v>
      </c>
      <c r="M122" s="638"/>
      <c r="N122" s="481">
        <f>AVERAGE(N123:N127)</f>
        <v>40</v>
      </c>
      <c r="O122" s="638"/>
      <c r="P122" s="481">
        <f>AVERAGE(P123:P127)</f>
        <v>40</v>
      </c>
      <c r="Q122" s="638"/>
      <c r="R122" s="481">
        <f>AVERAGE(R123:R127)</f>
        <v>40</v>
      </c>
      <c r="S122" s="638"/>
      <c r="T122" s="481">
        <f>AVERAGE(T123:T127)</f>
        <v>40</v>
      </c>
      <c r="U122" s="638"/>
      <c r="V122" s="481">
        <f>AVERAGE(V123:V127)</f>
        <v>40</v>
      </c>
      <c r="W122" s="479"/>
      <c r="X122" s="481">
        <f>AVERAGE(X123:X127)</f>
        <v>40</v>
      </c>
      <c r="Y122" s="638"/>
    </row>
    <row r="123" spans="1:25" ht="75" x14ac:dyDescent="0.25">
      <c r="A123" s="564" t="s">
        <v>579</v>
      </c>
      <c r="B123" s="564"/>
      <c r="C123" s="564"/>
      <c r="D123" s="564"/>
      <c r="E123" s="754" t="s">
        <v>6991</v>
      </c>
      <c r="F123" s="450" t="s">
        <v>279</v>
      </c>
      <c r="G123" s="450" t="s">
        <v>5041</v>
      </c>
      <c r="H123" s="450" t="s">
        <v>5042</v>
      </c>
      <c r="I123" s="450" t="s">
        <v>5043</v>
      </c>
      <c r="J123" s="455">
        <v>50</v>
      </c>
      <c r="K123" s="661" t="s">
        <v>5783</v>
      </c>
      <c r="L123" s="455">
        <v>50</v>
      </c>
      <c r="M123" s="453"/>
      <c r="N123" s="455">
        <v>50</v>
      </c>
      <c r="O123" s="453"/>
      <c r="P123" s="455">
        <v>50</v>
      </c>
      <c r="Q123" s="453"/>
      <c r="R123" s="455">
        <v>50</v>
      </c>
      <c r="S123" s="453"/>
      <c r="T123" s="455">
        <v>50</v>
      </c>
      <c r="U123" s="453"/>
      <c r="V123" s="455">
        <v>50</v>
      </c>
      <c r="W123" s="453"/>
      <c r="X123" s="455">
        <v>50</v>
      </c>
      <c r="Y123" s="948"/>
    </row>
    <row r="124" spans="1:25" ht="105" x14ac:dyDescent="0.25">
      <c r="A124" s="564" t="s">
        <v>580</v>
      </c>
      <c r="B124" s="564"/>
      <c r="C124" s="564"/>
      <c r="D124" s="564"/>
      <c r="E124" s="754" t="s">
        <v>6990</v>
      </c>
      <c r="F124" s="450" t="s">
        <v>280</v>
      </c>
      <c r="G124" s="450" t="s">
        <v>281</v>
      </c>
      <c r="H124" s="450" t="s">
        <v>282</v>
      </c>
      <c r="I124" s="450" t="s">
        <v>267</v>
      </c>
      <c r="J124" s="455">
        <v>50</v>
      </c>
      <c r="K124" s="661" t="s">
        <v>5784</v>
      </c>
      <c r="L124" s="455">
        <v>50</v>
      </c>
      <c r="M124" s="453"/>
      <c r="N124" s="455">
        <v>50</v>
      </c>
      <c r="O124" s="453"/>
      <c r="P124" s="455">
        <v>50</v>
      </c>
      <c r="Q124" s="453"/>
      <c r="R124" s="455">
        <v>50</v>
      </c>
      <c r="S124" s="453"/>
      <c r="T124" s="455">
        <v>50</v>
      </c>
      <c r="U124" s="453"/>
      <c r="V124" s="455">
        <v>50</v>
      </c>
      <c r="W124" s="453"/>
      <c r="X124" s="455">
        <v>50</v>
      </c>
      <c r="Y124" s="453"/>
    </row>
    <row r="125" spans="1:25" ht="45" x14ac:dyDescent="0.25">
      <c r="A125" s="564" t="s">
        <v>581</v>
      </c>
      <c r="B125" s="564"/>
      <c r="C125" s="564"/>
      <c r="D125" s="564"/>
      <c r="E125" s="754" t="s">
        <v>6992</v>
      </c>
      <c r="F125" s="450" t="s">
        <v>283</v>
      </c>
      <c r="G125" s="450" t="s">
        <v>269</v>
      </c>
      <c r="H125" s="450" t="s">
        <v>270</v>
      </c>
      <c r="I125" s="450" t="s">
        <v>271</v>
      </c>
      <c r="J125" s="455">
        <v>50</v>
      </c>
      <c r="K125" s="453"/>
      <c r="L125" s="455">
        <v>50</v>
      </c>
      <c r="M125" s="453"/>
      <c r="N125" s="455">
        <v>50</v>
      </c>
      <c r="O125" s="453"/>
      <c r="P125" s="455">
        <v>50</v>
      </c>
      <c r="Q125" s="453"/>
      <c r="R125" s="455">
        <v>50</v>
      </c>
      <c r="S125" s="453"/>
      <c r="T125" s="455">
        <v>50</v>
      </c>
      <c r="U125" s="453"/>
      <c r="V125" s="455">
        <v>50</v>
      </c>
      <c r="W125" s="453"/>
      <c r="X125" s="455">
        <v>50</v>
      </c>
      <c r="Y125" s="453"/>
    </row>
    <row r="126" spans="1:25" ht="180" x14ac:dyDescent="0.25">
      <c r="A126" s="564" t="s">
        <v>582</v>
      </c>
      <c r="B126" s="564"/>
      <c r="C126" s="564"/>
      <c r="D126" s="564"/>
      <c r="E126" s="754" t="s">
        <v>6993</v>
      </c>
      <c r="F126" s="450" t="s">
        <v>272</v>
      </c>
      <c r="G126" s="450" t="s">
        <v>273</v>
      </c>
      <c r="H126" s="450" t="s">
        <v>274</v>
      </c>
      <c r="I126" s="450" t="s">
        <v>275</v>
      </c>
      <c r="J126" s="455">
        <v>50</v>
      </c>
      <c r="K126" s="661" t="s">
        <v>5785</v>
      </c>
      <c r="L126" s="455">
        <v>50</v>
      </c>
      <c r="M126" s="453"/>
      <c r="N126" s="455">
        <v>50</v>
      </c>
      <c r="O126" s="453"/>
      <c r="P126" s="455">
        <v>50</v>
      </c>
      <c r="Q126" s="453"/>
      <c r="R126" s="455">
        <v>50</v>
      </c>
      <c r="S126" s="453"/>
      <c r="T126" s="455">
        <v>50</v>
      </c>
      <c r="U126" s="453"/>
      <c r="V126" s="455">
        <v>50</v>
      </c>
      <c r="W126" s="453"/>
      <c r="X126" s="455">
        <v>50</v>
      </c>
      <c r="Y126" s="453"/>
    </row>
    <row r="127" spans="1:25" ht="120" x14ac:dyDescent="0.25">
      <c r="A127" s="564" t="s">
        <v>583</v>
      </c>
      <c r="B127" s="564"/>
      <c r="C127" s="564"/>
      <c r="D127" s="564"/>
      <c r="E127" s="754" t="s">
        <v>6994</v>
      </c>
      <c r="F127" s="450" t="s">
        <v>276</v>
      </c>
      <c r="G127" s="450" t="s">
        <v>277</v>
      </c>
      <c r="H127" s="450" t="s">
        <v>278</v>
      </c>
      <c r="I127" s="450" t="s">
        <v>5119</v>
      </c>
      <c r="J127" s="455">
        <v>0</v>
      </c>
      <c r="K127" s="471"/>
      <c r="L127" s="455">
        <v>0</v>
      </c>
      <c r="M127" s="471"/>
      <c r="N127" s="455">
        <v>0</v>
      </c>
      <c r="O127" s="471"/>
      <c r="P127" s="455">
        <v>0</v>
      </c>
      <c r="Q127" s="471"/>
      <c r="R127" s="455">
        <v>0</v>
      </c>
      <c r="S127" s="471"/>
      <c r="T127" s="455">
        <v>0</v>
      </c>
      <c r="U127" s="471"/>
      <c r="V127" s="455">
        <v>0</v>
      </c>
      <c r="W127" s="453"/>
      <c r="X127" s="455">
        <v>0</v>
      </c>
      <c r="Y127" s="471"/>
    </row>
    <row r="128" spans="1:25" s="52" customFormat="1" ht="51.75" x14ac:dyDescent="0.25">
      <c r="A128" s="31">
        <v>73</v>
      </c>
      <c r="B128" s="31"/>
      <c r="C128" s="31"/>
      <c r="D128" s="763" t="s">
        <v>6996</v>
      </c>
      <c r="E128" s="763"/>
      <c r="F128" s="517" t="s">
        <v>648</v>
      </c>
      <c r="G128" s="517"/>
      <c r="H128" s="517"/>
      <c r="I128" s="517"/>
      <c r="J128" s="481">
        <f>AVERAGE(J129:J133)</f>
        <v>100</v>
      </c>
      <c r="K128" s="479"/>
      <c r="L128" s="481">
        <f>AVERAGE(L129:L133)</f>
        <v>100</v>
      </c>
      <c r="M128" s="638"/>
      <c r="N128" s="481">
        <f>AVERAGE(N129:N133)</f>
        <v>100</v>
      </c>
      <c r="O128" s="638"/>
      <c r="P128" s="481">
        <f>AVERAGE(P129:P133)</f>
        <v>100</v>
      </c>
      <c r="Q128" s="638"/>
      <c r="R128" s="481">
        <f>AVERAGE(R129:R133)</f>
        <v>100</v>
      </c>
      <c r="S128" s="638"/>
      <c r="T128" s="481">
        <f>AVERAGE(T129:T133)</f>
        <v>100</v>
      </c>
      <c r="U128" s="638"/>
      <c r="V128" s="481">
        <f>AVERAGE(V129:V133)</f>
        <v>100</v>
      </c>
      <c r="W128" s="479"/>
      <c r="X128" s="481">
        <f>AVERAGE(X129:X133)</f>
        <v>100</v>
      </c>
      <c r="Y128" s="638"/>
    </row>
    <row r="129" spans="1:25" ht="195" x14ac:dyDescent="0.25">
      <c r="A129" s="564" t="s">
        <v>584</v>
      </c>
      <c r="B129" s="564"/>
      <c r="C129" s="564"/>
      <c r="D129" s="564"/>
      <c r="E129" s="754" t="s">
        <v>6991</v>
      </c>
      <c r="F129" s="450" t="s">
        <v>284</v>
      </c>
      <c r="G129" s="450" t="s">
        <v>5044</v>
      </c>
      <c r="H129" s="450" t="s">
        <v>5045</v>
      </c>
      <c r="I129" s="450" t="s">
        <v>5046</v>
      </c>
      <c r="J129" s="455">
        <v>100</v>
      </c>
      <c r="K129" s="662" t="s">
        <v>5786</v>
      </c>
      <c r="L129" s="455">
        <v>100</v>
      </c>
      <c r="M129" s="471"/>
      <c r="N129" s="455">
        <v>100</v>
      </c>
      <c r="O129" s="471"/>
      <c r="P129" s="455">
        <v>100</v>
      </c>
      <c r="Q129" s="471"/>
      <c r="R129" s="455">
        <v>100</v>
      </c>
      <c r="S129" s="471"/>
      <c r="T129" s="455">
        <v>100</v>
      </c>
      <c r="U129" s="471"/>
      <c r="V129" s="455">
        <v>100</v>
      </c>
      <c r="W129" s="453"/>
      <c r="X129" s="455">
        <v>100</v>
      </c>
      <c r="Y129" s="471"/>
    </row>
    <row r="130" spans="1:25" ht="105" x14ac:dyDescent="0.25">
      <c r="A130" s="564" t="s">
        <v>585</v>
      </c>
      <c r="B130" s="564"/>
      <c r="C130" s="564"/>
      <c r="D130" s="564"/>
      <c r="E130" s="754" t="s">
        <v>6990</v>
      </c>
      <c r="F130" s="450" t="s">
        <v>287</v>
      </c>
      <c r="G130" s="450" t="s">
        <v>265</v>
      </c>
      <c r="H130" s="450" t="s">
        <v>282</v>
      </c>
      <c r="I130" s="450" t="s">
        <v>288</v>
      </c>
      <c r="J130" s="455">
        <v>100</v>
      </c>
      <c r="K130" s="471"/>
      <c r="L130" s="455">
        <v>100</v>
      </c>
      <c r="M130" s="471"/>
      <c r="N130" s="455">
        <v>100</v>
      </c>
      <c r="O130" s="471"/>
      <c r="P130" s="455">
        <v>100</v>
      </c>
      <c r="Q130" s="471"/>
      <c r="R130" s="455">
        <v>100</v>
      </c>
      <c r="S130" s="471"/>
      <c r="T130" s="455">
        <v>100</v>
      </c>
      <c r="U130" s="471"/>
      <c r="V130" s="455">
        <v>100</v>
      </c>
      <c r="W130" s="453"/>
      <c r="X130" s="455">
        <v>100</v>
      </c>
      <c r="Y130" s="471"/>
    </row>
    <row r="131" spans="1:25" ht="45" x14ac:dyDescent="0.25">
      <c r="A131" s="564" t="s">
        <v>586</v>
      </c>
      <c r="B131" s="564"/>
      <c r="C131" s="564"/>
      <c r="D131" s="564"/>
      <c r="E131" s="754" t="s">
        <v>6992</v>
      </c>
      <c r="F131" s="450" t="s">
        <v>268</v>
      </c>
      <c r="G131" s="450" t="s">
        <v>269</v>
      </c>
      <c r="H131" s="450" t="s">
        <v>270</v>
      </c>
      <c r="I131" s="450" t="s">
        <v>271</v>
      </c>
      <c r="J131" s="455">
        <v>100</v>
      </c>
      <c r="K131" s="471"/>
      <c r="L131" s="455">
        <v>100</v>
      </c>
      <c r="M131" s="471"/>
      <c r="N131" s="455">
        <v>100</v>
      </c>
      <c r="O131" s="471"/>
      <c r="P131" s="455">
        <v>100</v>
      </c>
      <c r="Q131" s="471"/>
      <c r="R131" s="455">
        <v>100</v>
      </c>
      <c r="S131" s="471"/>
      <c r="T131" s="455">
        <v>100</v>
      </c>
      <c r="U131" s="471"/>
      <c r="V131" s="455">
        <v>100</v>
      </c>
      <c r="W131" s="453"/>
      <c r="X131" s="455">
        <v>100</v>
      </c>
      <c r="Y131" s="471"/>
    </row>
    <row r="132" spans="1:25" ht="180" x14ac:dyDescent="0.25">
      <c r="A132" s="564" t="s">
        <v>587</v>
      </c>
      <c r="B132" s="564"/>
      <c r="C132" s="564"/>
      <c r="D132" s="564"/>
      <c r="E132" s="754" t="s">
        <v>6993</v>
      </c>
      <c r="F132" s="450" t="s">
        <v>1569</v>
      </c>
      <c r="G132" s="450" t="s">
        <v>273</v>
      </c>
      <c r="H132" s="450" t="s">
        <v>274</v>
      </c>
      <c r="I132" s="450" t="s">
        <v>275</v>
      </c>
      <c r="J132" s="455">
        <v>100</v>
      </c>
      <c r="K132" s="663" t="s">
        <v>7205</v>
      </c>
      <c r="L132" s="455">
        <v>100</v>
      </c>
      <c r="M132" s="471"/>
      <c r="N132" s="455">
        <v>100</v>
      </c>
      <c r="O132" s="471"/>
      <c r="P132" s="455">
        <v>100</v>
      </c>
      <c r="Q132" s="471"/>
      <c r="R132" s="455">
        <v>100</v>
      </c>
      <c r="S132" s="471"/>
      <c r="T132" s="455">
        <v>100</v>
      </c>
      <c r="U132" s="471"/>
      <c r="V132" s="455">
        <v>100</v>
      </c>
      <c r="W132" s="453"/>
      <c r="X132" s="455">
        <v>100</v>
      </c>
      <c r="Y132" s="471"/>
    </row>
    <row r="133" spans="1:25" ht="240" x14ac:dyDescent="0.25">
      <c r="A133" s="564" t="s">
        <v>588</v>
      </c>
      <c r="B133" s="564"/>
      <c r="C133" s="564"/>
      <c r="D133" s="564"/>
      <c r="E133" s="754" t="s">
        <v>6994</v>
      </c>
      <c r="F133" s="450" t="s">
        <v>276</v>
      </c>
      <c r="G133" s="450" t="s">
        <v>277</v>
      </c>
      <c r="H133" s="450" t="s">
        <v>278</v>
      </c>
      <c r="I133" s="450" t="s">
        <v>5119</v>
      </c>
      <c r="J133" s="455">
        <v>100</v>
      </c>
      <c r="K133" s="663" t="s">
        <v>5787</v>
      </c>
      <c r="L133" s="455">
        <v>100</v>
      </c>
      <c r="M133" s="471"/>
      <c r="N133" s="455">
        <v>100</v>
      </c>
      <c r="O133" s="471"/>
      <c r="P133" s="455">
        <v>100</v>
      </c>
      <c r="Q133" s="471"/>
      <c r="R133" s="455">
        <v>100</v>
      </c>
      <c r="S133" s="471"/>
      <c r="T133" s="455">
        <v>100</v>
      </c>
      <c r="U133" s="471"/>
      <c r="V133" s="455">
        <v>100</v>
      </c>
      <c r="W133" s="453"/>
      <c r="X133" s="455">
        <v>100</v>
      </c>
      <c r="Y133" s="471"/>
    </row>
    <row r="134" spans="1:25" s="52" customFormat="1" ht="51.75" x14ac:dyDescent="0.25">
      <c r="A134" s="31">
        <v>74</v>
      </c>
      <c r="B134" s="31"/>
      <c r="C134" s="31"/>
      <c r="D134" s="763" t="s">
        <v>6997</v>
      </c>
      <c r="E134" s="763"/>
      <c r="F134" s="517" t="s">
        <v>649</v>
      </c>
      <c r="G134" s="517"/>
      <c r="H134" s="517"/>
      <c r="I134" s="517"/>
      <c r="J134" s="481">
        <f>AVERAGE(J135:J139)</f>
        <v>40</v>
      </c>
      <c r="K134" s="479"/>
      <c r="L134" s="481">
        <f>AVERAGE(L135:L139)</f>
        <v>40</v>
      </c>
      <c r="M134" s="638"/>
      <c r="N134" s="481">
        <f>AVERAGE(N135:N139)</f>
        <v>40</v>
      </c>
      <c r="O134" s="638"/>
      <c r="P134" s="481">
        <f>AVERAGE(P135:P139)</f>
        <v>40</v>
      </c>
      <c r="Q134" s="638"/>
      <c r="R134" s="481">
        <f>AVERAGE(R135:R139)</f>
        <v>40</v>
      </c>
      <c r="S134" s="638"/>
      <c r="T134" s="481">
        <f>AVERAGE(T135:T139)</f>
        <v>40</v>
      </c>
      <c r="U134" s="638"/>
      <c r="V134" s="481">
        <f>AVERAGE(V135:V139)</f>
        <v>40</v>
      </c>
      <c r="W134" s="479"/>
      <c r="X134" s="481">
        <f>AVERAGE(X135:X139)</f>
        <v>40</v>
      </c>
      <c r="Y134" s="638"/>
    </row>
    <row r="135" spans="1:25" ht="60" x14ac:dyDescent="0.25">
      <c r="A135" s="564" t="s">
        <v>589</v>
      </c>
      <c r="B135" s="564"/>
      <c r="C135" s="564"/>
      <c r="D135" s="564"/>
      <c r="E135" s="754" t="s">
        <v>6991</v>
      </c>
      <c r="F135" s="450" t="s">
        <v>289</v>
      </c>
      <c r="G135" s="450" t="s">
        <v>285</v>
      </c>
      <c r="H135" s="450" t="s">
        <v>286</v>
      </c>
      <c r="I135" s="450" t="s">
        <v>5047</v>
      </c>
      <c r="J135" s="455">
        <v>50</v>
      </c>
      <c r="K135" s="453"/>
      <c r="L135" s="455">
        <v>50</v>
      </c>
      <c r="M135" s="453"/>
      <c r="N135" s="455">
        <v>50</v>
      </c>
      <c r="O135" s="453"/>
      <c r="P135" s="455">
        <v>50</v>
      </c>
      <c r="Q135" s="453"/>
      <c r="R135" s="455">
        <v>50</v>
      </c>
      <c r="S135" s="453"/>
      <c r="T135" s="455">
        <v>50</v>
      </c>
      <c r="U135" s="453"/>
      <c r="V135" s="455">
        <v>50</v>
      </c>
      <c r="W135" s="903"/>
      <c r="X135" s="455">
        <v>50</v>
      </c>
      <c r="Y135" s="453"/>
    </row>
    <row r="136" spans="1:25" ht="105" x14ac:dyDescent="0.25">
      <c r="A136" s="564" t="s">
        <v>590</v>
      </c>
      <c r="B136" s="564"/>
      <c r="C136" s="564"/>
      <c r="D136" s="564"/>
      <c r="E136" s="754" t="s">
        <v>6990</v>
      </c>
      <c r="F136" s="450" t="s">
        <v>290</v>
      </c>
      <c r="G136" s="450" t="s">
        <v>265</v>
      </c>
      <c r="H136" s="450" t="s">
        <v>291</v>
      </c>
      <c r="I136" s="450" t="s">
        <v>267</v>
      </c>
      <c r="J136" s="455">
        <v>50</v>
      </c>
      <c r="K136" s="453"/>
      <c r="L136" s="455">
        <v>50</v>
      </c>
      <c r="M136" s="453"/>
      <c r="N136" s="455">
        <v>50</v>
      </c>
      <c r="O136" s="453"/>
      <c r="P136" s="455">
        <v>50</v>
      </c>
      <c r="Q136" s="453"/>
      <c r="R136" s="455">
        <v>50</v>
      </c>
      <c r="S136" s="453"/>
      <c r="T136" s="455">
        <v>50</v>
      </c>
      <c r="U136" s="453"/>
      <c r="V136" s="455">
        <v>50</v>
      </c>
      <c r="W136" s="453"/>
      <c r="X136" s="455">
        <v>50</v>
      </c>
      <c r="Y136" s="453"/>
    </row>
    <row r="137" spans="1:25" ht="45" x14ac:dyDescent="0.25">
      <c r="A137" s="564" t="s">
        <v>591</v>
      </c>
      <c r="B137" s="564"/>
      <c r="C137" s="564"/>
      <c r="D137" s="564"/>
      <c r="E137" s="754" t="s">
        <v>6992</v>
      </c>
      <c r="F137" s="450" t="s">
        <v>268</v>
      </c>
      <c r="G137" s="450" t="s">
        <v>269</v>
      </c>
      <c r="H137" s="450" t="s">
        <v>270</v>
      </c>
      <c r="I137" s="450" t="s">
        <v>271</v>
      </c>
      <c r="J137" s="455">
        <v>50</v>
      </c>
      <c r="K137" s="453"/>
      <c r="L137" s="455">
        <v>50</v>
      </c>
      <c r="M137" s="453"/>
      <c r="N137" s="455">
        <v>50</v>
      </c>
      <c r="O137" s="453"/>
      <c r="P137" s="455">
        <v>50</v>
      </c>
      <c r="Q137" s="453"/>
      <c r="R137" s="455">
        <v>50</v>
      </c>
      <c r="S137" s="453"/>
      <c r="T137" s="455">
        <v>50</v>
      </c>
      <c r="U137" s="453"/>
      <c r="V137" s="455">
        <v>50</v>
      </c>
      <c r="W137" s="453"/>
      <c r="X137" s="455">
        <v>50</v>
      </c>
      <c r="Y137" s="453"/>
    </row>
    <row r="138" spans="1:25" ht="180" x14ac:dyDescent="0.25">
      <c r="A138" s="564" t="s">
        <v>592</v>
      </c>
      <c r="B138" s="564"/>
      <c r="C138" s="564"/>
      <c r="D138" s="564"/>
      <c r="E138" s="754" t="s">
        <v>6993</v>
      </c>
      <c r="F138" s="450" t="s">
        <v>272</v>
      </c>
      <c r="G138" s="450" t="s">
        <v>273</v>
      </c>
      <c r="H138" s="450" t="s">
        <v>274</v>
      </c>
      <c r="I138" s="450" t="s">
        <v>275</v>
      </c>
      <c r="J138" s="455">
        <v>50</v>
      </c>
      <c r="K138" s="664" t="s">
        <v>5788</v>
      </c>
      <c r="L138" s="455">
        <v>50</v>
      </c>
      <c r="M138" s="453"/>
      <c r="N138" s="455">
        <v>50</v>
      </c>
      <c r="O138" s="453"/>
      <c r="P138" s="455">
        <v>50</v>
      </c>
      <c r="Q138" s="453"/>
      <c r="R138" s="455">
        <v>50</v>
      </c>
      <c r="S138" s="453"/>
      <c r="T138" s="455">
        <v>50</v>
      </c>
      <c r="U138" s="453"/>
      <c r="V138" s="455">
        <v>50</v>
      </c>
      <c r="W138" s="453"/>
      <c r="X138" s="455">
        <v>50</v>
      </c>
      <c r="Y138" s="453"/>
    </row>
    <row r="139" spans="1:25" ht="120" x14ac:dyDescent="0.25">
      <c r="A139" s="564" t="s">
        <v>593</v>
      </c>
      <c r="B139" s="564"/>
      <c r="C139" s="564"/>
      <c r="D139" s="564"/>
      <c r="E139" s="754" t="s">
        <v>6994</v>
      </c>
      <c r="F139" s="450" t="s">
        <v>276</v>
      </c>
      <c r="G139" s="450" t="s">
        <v>277</v>
      </c>
      <c r="H139" s="450" t="s">
        <v>278</v>
      </c>
      <c r="I139" s="450" t="s">
        <v>5119</v>
      </c>
      <c r="J139" s="455">
        <v>0</v>
      </c>
      <c r="K139" s="453"/>
      <c r="L139" s="455">
        <v>0</v>
      </c>
      <c r="M139" s="453"/>
      <c r="N139" s="455">
        <v>0</v>
      </c>
      <c r="O139" s="453"/>
      <c r="P139" s="455">
        <v>0</v>
      </c>
      <c r="Q139" s="453"/>
      <c r="R139" s="455">
        <v>0</v>
      </c>
      <c r="S139" s="453"/>
      <c r="T139" s="455">
        <v>0</v>
      </c>
      <c r="U139" s="453"/>
      <c r="V139" s="455">
        <v>0</v>
      </c>
      <c r="W139" s="453"/>
      <c r="X139" s="455">
        <v>0</v>
      </c>
      <c r="Y139" s="453"/>
    </row>
    <row r="140" spans="1:25" s="6" customFormat="1" ht="138" customHeight="1" x14ac:dyDescent="0.25">
      <c r="A140" s="28"/>
      <c r="B140" s="28"/>
      <c r="C140" s="750" t="s">
        <v>594</v>
      </c>
      <c r="D140" s="28"/>
      <c r="E140" s="1023"/>
      <c r="F140" s="762" t="s">
        <v>531</v>
      </c>
      <c r="G140" s="901"/>
      <c r="H140" s="901"/>
      <c r="I140" s="901"/>
      <c r="J140" s="633">
        <f>AVERAGE(J141:J145)</f>
        <v>80</v>
      </c>
      <c r="K140" s="641"/>
      <c r="L140" s="633">
        <f>AVERAGE(L141:L145)</f>
        <v>80</v>
      </c>
      <c r="M140" s="634"/>
      <c r="N140" s="633">
        <f>AVERAGE(N141:N145)</f>
        <v>80</v>
      </c>
      <c r="O140" s="634"/>
      <c r="P140" s="633">
        <f>AVERAGE(P141:P145)</f>
        <v>80</v>
      </c>
      <c r="Q140" s="634"/>
      <c r="R140" s="633">
        <f>AVERAGE(R141:R145)</f>
        <v>80</v>
      </c>
      <c r="S140" s="634"/>
      <c r="T140" s="633">
        <f>AVERAGE(T141:T145)</f>
        <v>80</v>
      </c>
      <c r="U140" s="634"/>
      <c r="V140" s="633">
        <f>AVERAGE(V141:V145)</f>
        <v>80</v>
      </c>
      <c r="W140" s="641"/>
      <c r="X140" s="633">
        <f>AVERAGE(X141:X145)</f>
        <v>80</v>
      </c>
      <c r="Y140" s="634"/>
    </row>
    <row r="141" spans="1:25" ht="135" x14ac:dyDescent="0.25">
      <c r="A141" s="564">
        <v>75</v>
      </c>
      <c r="B141" s="564"/>
      <c r="C141" s="564"/>
      <c r="D141" s="754" t="s">
        <v>309</v>
      </c>
      <c r="E141" s="754"/>
      <c r="F141" s="450" t="s">
        <v>292</v>
      </c>
      <c r="G141" s="450" t="s">
        <v>51</v>
      </c>
      <c r="H141" s="450" t="s">
        <v>52</v>
      </c>
      <c r="I141" s="450" t="s">
        <v>53</v>
      </c>
      <c r="J141" s="455">
        <v>0</v>
      </c>
      <c r="K141" s="949"/>
      <c r="L141" s="455">
        <v>0</v>
      </c>
      <c r="M141" s="453"/>
      <c r="N141" s="455">
        <v>0</v>
      </c>
      <c r="O141" s="453"/>
      <c r="P141" s="455">
        <v>0</v>
      </c>
      <c r="Q141" s="453"/>
      <c r="R141" s="455">
        <v>0</v>
      </c>
      <c r="S141" s="453"/>
      <c r="T141" s="455">
        <v>0</v>
      </c>
      <c r="U141" s="453"/>
      <c r="V141" s="455">
        <v>0</v>
      </c>
      <c r="W141" s="453"/>
      <c r="X141" s="455">
        <v>0</v>
      </c>
      <c r="Y141" s="453"/>
    </row>
    <row r="142" spans="1:25" ht="165" x14ac:dyDescent="0.25">
      <c r="A142" s="564">
        <v>76</v>
      </c>
      <c r="B142" s="564"/>
      <c r="C142" s="564"/>
      <c r="D142" s="754" t="s">
        <v>310</v>
      </c>
      <c r="E142" s="754"/>
      <c r="F142" s="450" t="s">
        <v>293</v>
      </c>
      <c r="G142" s="450" t="s">
        <v>294</v>
      </c>
      <c r="H142" s="450" t="s">
        <v>295</v>
      </c>
      <c r="I142" s="450" t="s">
        <v>296</v>
      </c>
      <c r="J142" s="455">
        <v>100</v>
      </c>
      <c r="K142" s="665" t="s">
        <v>5789</v>
      </c>
      <c r="L142" s="455">
        <v>100</v>
      </c>
      <c r="M142" s="453"/>
      <c r="N142" s="455">
        <v>100</v>
      </c>
      <c r="O142" s="453"/>
      <c r="P142" s="455">
        <v>100</v>
      </c>
      <c r="Q142" s="453"/>
      <c r="R142" s="455">
        <v>100</v>
      </c>
      <c r="S142" s="453"/>
      <c r="T142" s="455">
        <v>100</v>
      </c>
      <c r="U142" s="453"/>
      <c r="V142" s="455">
        <v>100</v>
      </c>
      <c r="W142" s="904"/>
      <c r="X142" s="455">
        <v>100</v>
      </c>
      <c r="Y142" s="453"/>
    </row>
    <row r="143" spans="1:25" ht="165" x14ac:dyDescent="0.25">
      <c r="A143" s="564">
        <v>77</v>
      </c>
      <c r="B143" s="564"/>
      <c r="C143" s="564"/>
      <c r="D143" s="754" t="s">
        <v>311</v>
      </c>
      <c r="E143" s="754"/>
      <c r="F143" s="450" t="s">
        <v>297</v>
      </c>
      <c r="G143" s="450" t="s">
        <v>298</v>
      </c>
      <c r="H143" s="450" t="s">
        <v>299</v>
      </c>
      <c r="I143" s="450" t="s">
        <v>296</v>
      </c>
      <c r="J143" s="455">
        <v>100</v>
      </c>
      <c r="K143" s="471"/>
      <c r="L143" s="455">
        <v>100</v>
      </c>
      <c r="M143" s="471"/>
      <c r="N143" s="455">
        <v>100</v>
      </c>
      <c r="O143" s="471"/>
      <c r="P143" s="455">
        <v>100</v>
      </c>
      <c r="Q143" s="471"/>
      <c r="R143" s="455">
        <v>100</v>
      </c>
      <c r="S143" s="471"/>
      <c r="T143" s="455">
        <v>100</v>
      </c>
      <c r="U143" s="471"/>
      <c r="V143" s="455">
        <v>100</v>
      </c>
      <c r="W143" s="453"/>
      <c r="X143" s="455">
        <v>100</v>
      </c>
      <c r="Y143" s="471"/>
    </row>
    <row r="144" spans="1:25" ht="165" x14ac:dyDescent="0.25">
      <c r="A144" s="564">
        <v>78</v>
      </c>
      <c r="B144" s="564"/>
      <c r="C144" s="564"/>
      <c r="D144" s="754" t="s">
        <v>312</v>
      </c>
      <c r="E144" s="754"/>
      <c r="F144" s="450" t="s">
        <v>300</v>
      </c>
      <c r="G144" s="450" t="s">
        <v>301</v>
      </c>
      <c r="H144" s="450" t="s">
        <v>302</v>
      </c>
      <c r="I144" s="450" t="s">
        <v>296</v>
      </c>
      <c r="J144" s="455">
        <v>100</v>
      </c>
      <c r="K144" s="471"/>
      <c r="L144" s="455">
        <v>100</v>
      </c>
      <c r="M144" s="471"/>
      <c r="N144" s="455">
        <v>100</v>
      </c>
      <c r="O144" s="471"/>
      <c r="P144" s="455">
        <v>100</v>
      </c>
      <c r="Q144" s="471"/>
      <c r="R144" s="455">
        <v>100</v>
      </c>
      <c r="S144" s="471"/>
      <c r="T144" s="455">
        <v>100</v>
      </c>
      <c r="U144" s="471"/>
      <c r="V144" s="455">
        <v>100</v>
      </c>
      <c r="W144" s="453"/>
      <c r="X144" s="455">
        <v>100</v>
      </c>
      <c r="Y144" s="471"/>
    </row>
    <row r="145" spans="1:25" ht="165" x14ac:dyDescent="0.25">
      <c r="A145" s="564">
        <v>79</v>
      </c>
      <c r="B145" s="564"/>
      <c r="C145" s="564"/>
      <c r="D145" s="754" t="s">
        <v>313</v>
      </c>
      <c r="E145" s="754"/>
      <c r="F145" s="450" t="s">
        <v>303</v>
      </c>
      <c r="G145" s="450" t="s">
        <v>301</v>
      </c>
      <c r="H145" s="450" t="s">
        <v>302</v>
      </c>
      <c r="I145" s="450" t="s">
        <v>296</v>
      </c>
      <c r="J145" s="455">
        <v>100</v>
      </c>
      <c r="K145" s="471"/>
      <c r="L145" s="455">
        <v>100</v>
      </c>
      <c r="M145" s="471"/>
      <c r="N145" s="455">
        <v>100</v>
      </c>
      <c r="O145" s="471"/>
      <c r="P145" s="455">
        <v>100</v>
      </c>
      <c r="Q145" s="471"/>
      <c r="R145" s="455">
        <v>100</v>
      </c>
      <c r="S145" s="471"/>
      <c r="T145" s="455">
        <v>100</v>
      </c>
      <c r="U145" s="471"/>
      <c r="V145" s="455">
        <v>100</v>
      </c>
      <c r="W145" s="453"/>
      <c r="X145" s="455">
        <v>100</v>
      </c>
      <c r="Y145" s="471"/>
    </row>
    <row r="146" spans="1:25" s="26" customFormat="1" ht="60" x14ac:dyDescent="0.25">
      <c r="A146" s="28"/>
      <c r="B146" s="750" t="s">
        <v>595</v>
      </c>
      <c r="C146" s="28"/>
      <c r="D146" s="28"/>
      <c r="E146" s="28"/>
      <c r="F146" s="502" t="s">
        <v>5048</v>
      </c>
      <c r="G146" s="902"/>
      <c r="H146" s="902"/>
      <c r="I146" s="902"/>
      <c r="J146" s="633">
        <f>AVERAGE(J147,J152,J163,J172)</f>
        <v>65.25297619047619</v>
      </c>
      <c r="K146" s="634"/>
      <c r="L146" s="633">
        <f>AVERAGE(L147,L152,L163,L172)</f>
        <v>62.12797619047619</v>
      </c>
      <c r="M146" s="634"/>
      <c r="N146" s="633">
        <f>AVERAGE(N147,N152,N163,N172)</f>
        <v>62.12797619047619</v>
      </c>
      <c r="O146" s="634"/>
      <c r="P146" s="633">
        <f>AVERAGE(P147,P152,P163,P172)</f>
        <v>62.12797619047619</v>
      </c>
      <c r="Q146" s="634"/>
      <c r="R146" s="633">
        <f>AVERAGE(R147,R152,R163,R172)</f>
        <v>60.342261904761905</v>
      </c>
      <c r="S146" s="634"/>
      <c r="T146" s="633">
        <f>AVERAGE(T147,T152,T163,T172)</f>
        <v>60.342261904761905</v>
      </c>
      <c r="U146" s="634"/>
      <c r="V146" s="633">
        <f>AVERAGE(V147,V152,V163,V172)</f>
        <v>69.270833333333329</v>
      </c>
      <c r="W146" s="641"/>
      <c r="X146" s="633">
        <f>AVERAGE(X147,X152,X163,X172)</f>
        <v>69.270833333333329</v>
      </c>
      <c r="Y146" s="634"/>
    </row>
    <row r="147" spans="1:25" s="26" customFormat="1" ht="45" x14ac:dyDescent="0.25">
      <c r="A147" s="28"/>
      <c r="B147" s="28"/>
      <c r="C147" s="750" t="s">
        <v>596</v>
      </c>
      <c r="D147" s="28"/>
      <c r="E147" s="28"/>
      <c r="F147" s="502" t="s">
        <v>5049</v>
      </c>
      <c r="G147" s="905"/>
      <c r="H147" s="905"/>
      <c r="I147" s="905"/>
      <c r="J147" s="633">
        <f>AVERAGE(J148:J151)</f>
        <v>37.5</v>
      </c>
      <c r="K147" s="634"/>
      <c r="L147" s="633">
        <f>AVERAGE(L148:L151)</f>
        <v>25</v>
      </c>
      <c r="M147" s="634"/>
      <c r="N147" s="633">
        <f>AVERAGE(N148:N151)</f>
        <v>25</v>
      </c>
      <c r="O147" s="634"/>
      <c r="P147" s="633">
        <f>AVERAGE(P148:P151)</f>
        <v>25</v>
      </c>
      <c r="Q147" s="634"/>
      <c r="R147" s="633">
        <f>AVERAGE(R148:R151)</f>
        <v>25</v>
      </c>
      <c r="S147" s="634"/>
      <c r="T147" s="633">
        <f>AVERAGE(T148:T151)</f>
        <v>25</v>
      </c>
      <c r="U147" s="634"/>
      <c r="V147" s="633">
        <f>AVERAGE(V148:V151)</f>
        <v>25</v>
      </c>
      <c r="W147" s="641"/>
      <c r="X147" s="633">
        <f>AVERAGE(X148:X151)</f>
        <v>25</v>
      </c>
      <c r="Y147" s="634"/>
    </row>
    <row r="148" spans="1:25" ht="105" x14ac:dyDescent="0.25">
      <c r="A148" s="564">
        <v>80</v>
      </c>
      <c r="B148" s="564"/>
      <c r="C148" s="564"/>
      <c r="D148" s="754" t="s">
        <v>355</v>
      </c>
      <c r="E148" s="754"/>
      <c r="F148" s="450" t="s">
        <v>314</v>
      </c>
      <c r="G148" s="450" t="s">
        <v>315</v>
      </c>
      <c r="H148" s="450" t="s">
        <v>316</v>
      </c>
      <c r="I148" s="450" t="s">
        <v>317</v>
      </c>
      <c r="J148" s="631">
        <v>50</v>
      </c>
      <c r="K148" s="666" t="s">
        <v>5790</v>
      </c>
      <c r="L148" s="631">
        <v>50</v>
      </c>
      <c r="M148" s="483"/>
      <c r="N148" s="631">
        <v>50</v>
      </c>
      <c r="O148" s="483"/>
      <c r="P148" s="631">
        <v>50</v>
      </c>
      <c r="Q148" s="483"/>
      <c r="R148" s="631">
        <v>50</v>
      </c>
      <c r="S148" s="483"/>
      <c r="T148" s="631">
        <v>50</v>
      </c>
      <c r="U148" s="483"/>
      <c r="V148" s="631">
        <v>50</v>
      </c>
      <c r="W148" s="480"/>
      <c r="X148" s="631">
        <v>50</v>
      </c>
      <c r="Y148" s="483"/>
    </row>
    <row r="149" spans="1:25" ht="90" x14ac:dyDescent="0.25">
      <c r="A149" s="564">
        <v>81</v>
      </c>
      <c r="B149" s="564"/>
      <c r="C149" s="564"/>
      <c r="D149" s="754" t="s">
        <v>356</v>
      </c>
      <c r="E149" s="754"/>
      <c r="F149" s="450" t="s">
        <v>318</v>
      </c>
      <c r="G149" s="450" t="s">
        <v>319</v>
      </c>
      <c r="H149" s="450" t="s">
        <v>320</v>
      </c>
      <c r="I149" s="450" t="s">
        <v>321</v>
      </c>
      <c r="J149" s="631">
        <v>50</v>
      </c>
      <c r="K149" s="480" t="s">
        <v>5791</v>
      </c>
      <c r="L149" s="631">
        <v>0</v>
      </c>
      <c r="M149" s="666" t="s">
        <v>5792</v>
      </c>
      <c r="N149" s="631">
        <v>0</v>
      </c>
      <c r="O149" s="471"/>
      <c r="P149" s="631">
        <v>0</v>
      </c>
      <c r="Q149" s="471"/>
      <c r="R149" s="631">
        <v>0</v>
      </c>
      <c r="S149" s="471"/>
      <c r="T149" s="631">
        <v>0</v>
      </c>
      <c r="U149" s="471"/>
      <c r="V149" s="631">
        <v>0</v>
      </c>
      <c r="W149" s="480"/>
      <c r="X149" s="631">
        <v>0</v>
      </c>
      <c r="Y149" s="471"/>
    </row>
    <row r="150" spans="1:25" ht="105" x14ac:dyDescent="0.25">
      <c r="A150" s="564">
        <v>82</v>
      </c>
      <c r="B150" s="564"/>
      <c r="C150" s="564"/>
      <c r="D150" s="754" t="s">
        <v>357</v>
      </c>
      <c r="E150" s="754"/>
      <c r="F150" s="450" t="s">
        <v>322</v>
      </c>
      <c r="G150" s="450" t="s">
        <v>323</v>
      </c>
      <c r="H150" s="450" t="s">
        <v>324</v>
      </c>
      <c r="I150" s="450" t="s">
        <v>325</v>
      </c>
      <c r="J150" s="631">
        <v>0</v>
      </c>
      <c r="K150" s="667" t="s">
        <v>5793</v>
      </c>
      <c r="L150" s="631">
        <v>0</v>
      </c>
      <c r="M150" s="471"/>
      <c r="N150" s="631">
        <v>0</v>
      </c>
      <c r="O150" s="471"/>
      <c r="P150" s="631">
        <v>0</v>
      </c>
      <c r="Q150" s="471"/>
      <c r="R150" s="631">
        <v>0</v>
      </c>
      <c r="S150" s="471"/>
      <c r="T150" s="631">
        <v>0</v>
      </c>
      <c r="U150" s="471"/>
      <c r="V150" s="631">
        <v>0</v>
      </c>
      <c r="W150" s="480"/>
      <c r="X150" s="631">
        <v>0</v>
      </c>
      <c r="Y150" s="471"/>
    </row>
    <row r="151" spans="1:25" ht="60" x14ac:dyDescent="0.25">
      <c r="A151" s="564">
        <v>83</v>
      </c>
      <c r="B151" s="564"/>
      <c r="C151" s="564"/>
      <c r="D151" s="754" t="s">
        <v>358</v>
      </c>
      <c r="E151" s="754"/>
      <c r="F151" s="450" t="s">
        <v>326</v>
      </c>
      <c r="G151" s="450" t="s">
        <v>327</v>
      </c>
      <c r="H151" s="450" t="s">
        <v>328</v>
      </c>
      <c r="I151" s="450" t="s">
        <v>329</v>
      </c>
      <c r="J151" s="631">
        <v>50</v>
      </c>
      <c r="K151" s="480"/>
      <c r="L151" s="631">
        <v>50</v>
      </c>
      <c r="M151" s="480"/>
      <c r="N151" s="631">
        <v>50</v>
      </c>
      <c r="O151" s="480"/>
      <c r="P151" s="631">
        <v>50</v>
      </c>
      <c r="Q151" s="480"/>
      <c r="R151" s="631">
        <v>50</v>
      </c>
      <c r="S151" s="480"/>
      <c r="T151" s="631">
        <v>50</v>
      </c>
      <c r="U151" s="480"/>
      <c r="V151" s="631">
        <v>50</v>
      </c>
      <c r="W151" s="480"/>
      <c r="X151" s="631">
        <v>50</v>
      </c>
      <c r="Y151" s="480"/>
    </row>
    <row r="152" spans="1:25" s="26" customFormat="1" ht="99.75" customHeight="1" x14ac:dyDescent="0.25">
      <c r="A152" s="28"/>
      <c r="B152" s="28"/>
      <c r="C152" s="750" t="s">
        <v>597</v>
      </c>
      <c r="D152" s="28"/>
      <c r="E152" s="1023"/>
      <c r="F152" s="762" t="s">
        <v>5120</v>
      </c>
      <c r="G152" s="901"/>
      <c r="H152" s="901"/>
      <c r="I152" s="901"/>
      <c r="J152" s="633">
        <f>AVERAGE(J153,J161:J162)</f>
        <v>54.761904761904759</v>
      </c>
      <c r="K152" s="641"/>
      <c r="L152" s="633">
        <f>AVERAGE(L153,L161:L162)</f>
        <v>54.761904761904759</v>
      </c>
      <c r="M152" s="634"/>
      <c r="N152" s="633">
        <f>AVERAGE(N153,N161:N162)</f>
        <v>54.761904761904759</v>
      </c>
      <c r="O152" s="634"/>
      <c r="P152" s="633">
        <f>AVERAGE(P153,P161:P162)</f>
        <v>54.761904761904759</v>
      </c>
      <c r="Q152" s="634"/>
      <c r="R152" s="633">
        <f>AVERAGE(R153,R161:R162)</f>
        <v>47.61904761904762</v>
      </c>
      <c r="S152" s="634"/>
      <c r="T152" s="633">
        <f>AVERAGE(T153,T161:T162)</f>
        <v>47.61904761904762</v>
      </c>
      <c r="U152" s="634"/>
      <c r="V152" s="633">
        <f>AVERAGE(V153,V161:V162)</f>
        <v>83.333333333333329</v>
      </c>
      <c r="W152" s="641"/>
      <c r="X152" s="633">
        <f>AVERAGE(X153,X161:X162)</f>
        <v>83.333333333333329</v>
      </c>
      <c r="Y152" s="634"/>
    </row>
    <row r="153" spans="1:25" s="52" customFormat="1" ht="99.75" customHeight="1" x14ac:dyDescent="0.25">
      <c r="A153" s="31">
        <v>84</v>
      </c>
      <c r="B153" s="31"/>
      <c r="C153" s="758"/>
      <c r="D153" s="763" t="s">
        <v>7002</v>
      </c>
      <c r="E153" s="763"/>
      <c r="F153" s="764" t="s">
        <v>635</v>
      </c>
      <c r="G153" s="517"/>
      <c r="H153" s="517"/>
      <c r="I153" s="517"/>
      <c r="J153" s="481">
        <f>AVERAGE(J154:J160)</f>
        <v>64.285714285714292</v>
      </c>
      <c r="K153" s="479"/>
      <c r="L153" s="481">
        <f>AVERAGE(L154:L160)</f>
        <v>64.285714285714292</v>
      </c>
      <c r="M153" s="638"/>
      <c r="N153" s="481">
        <f>AVERAGE(N154:N160)</f>
        <v>64.285714285714292</v>
      </c>
      <c r="O153" s="638"/>
      <c r="P153" s="481">
        <f>AVERAGE(P154:P160)</f>
        <v>64.285714285714292</v>
      </c>
      <c r="Q153" s="638"/>
      <c r="R153" s="481">
        <f>AVERAGE(R154:R160)</f>
        <v>42.857142857142854</v>
      </c>
      <c r="S153" s="638"/>
      <c r="T153" s="481">
        <f>AVERAGE(T154:T160)</f>
        <v>42.857142857142854</v>
      </c>
      <c r="U153" s="638"/>
      <c r="V153" s="481">
        <f>AVERAGE(V154:V160)</f>
        <v>100</v>
      </c>
      <c r="W153" s="479"/>
      <c r="X153" s="481">
        <f>AVERAGE(X154:X160)</f>
        <v>100</v>
      </c>
      <c r="Y153" s="638"/>
    </row>
    <row r="154" spans="1:25" ht="285" x14ac:dyDescent="0.25">
      <c r="A154" s="564" t="s">
        <v>5051</v>
      </c>
      <c r="B154" s="564"/>
      <c r="C154" s="564"/>
      <c r="D154" s="564"/>
      <c r="E154" s="754" t="s">
        <v>7009</v>
      </c>
      <c r="F154" s="450" t="s">
        <v>5121</v>
      </c>
      <c r="G154" s="450" t="s">
        <v>91</v>
      </c>
      <c r="H154" s="450" t="s">
        <v>92</v>
      </c>
      <c r="I154" s="450" t="s">
        <v>93</v>
      </c>
      <c r="J154" s="631">
        <v>0</v>
      </c>
      <c r="K154" s="480" t="s">
        <v>5794</v>
      </c>
      <c r="L154" s="631">
        <v>0</v>
      </c>
      <c r="M154" s="480"/>
      <c r="N154" s="631">
        <v>0</v>
      </c>
      <c r="O154" s="480"/>
      <c r="P154" s="631">
        <v>0</v>
      </c>
      <c r="Q154" s="480"/>
      <c r="R154" s="631">
        <v>0</v>
      </c>
      <c r="S154" s="668"/>
      <c r="T154" s="462">
        <v>0</v>
      </c>
      <c r="U154" s="668" t="s">
        <v>5795</v>
      </c>
      <c r="V154" s="472">
        <v>100</v>
      </c>
      <c r="W154" s="471" t="s">
        <v>114</v>
      </c>
      <c r="X154" s="472">
        <v>100</v>
      </c>
      <c r="Y154" s="472" t="s">
        <v>114</v>
      </c>
    </row>
    <row r="155" spans="1:25" ht="90" x14ac:dyDescent="0.25">
      <c r="A155" s="564" t="s">
        <v>5052</v>
      </c>
      <c r="B155" s="564"/>
      <c r="C155" s="564"/>
      <c r="D155" s="564"/>
      <c r="E155" s="754" t="s">
        <v>7010</v>
      </c>
      <c r="F155" s="450" t="s">
        <v>5115</v>
      </c>
      <c r="G155" s="450" t="s">
        <v>109</v>
      </c>
      <c r="H155" s="450" t="s">
        <v>94</v>
      </c>
      <c r="I155" s="450" t="s">
        <v>95</v>
      </c>
      <c r="J155" s="631">
        <v>50</v>
      </c>
      <c r="K155" s="480" t="s">
        <v>757</v>
      </c>
      <c r="L155" s="631">
        <v>50</v>
      </c>
      <c r="M155" s="480"/>
      <c r="N155" s="631">
        <v>50</v>
      </c>
      <c r="O155" s="480"/>
      <c r="P155" s="631">
        <v>50</v>
      </c>
      <c r="Q155" s="480"/>
      <c r="R155" s="631">
        <v>50</v>
      </c>
      <c r="S155" s="480"/>
      <c r="T155" s="484">
        <v>50</v>
      </c>
      <c r="U155" s="471"/>
      <c r="V155" s="472"/>
      <c r="W155" s="471"/>
      <c r="X155" s="472"/>
      <c r="Y155" s="472"/>
    </row>
    <row r="156" spans="1:25" ht="405" x14ac:dyDescent="0.25">
      <c r="A156" s="564" t="s">
        <v>5053</v>
      </c>
      <c r="B156" s="564"/>
      <c r="C156" s="564"/>
      <c r="D156" s="564"/>
      <c r="E156" s="754" t="s">
        <v>7011</v>
      </c>
      <c r="F156" s="450" t="s">
        <v>5050</v>
      </c>
      <c r="G156" s="450" t="s">
        <v>91</v>
      </c>
      <c r="H156" s="450" t="s">
        <v>98</v>
      </c>
      <c r="I156" s="450" t="s">
        <v>111</v>
      </c>
      <c r="J156" s="631">
        <v>0</v>
      </c>
      <c r="K156" s="453" t="s">
        <v>5796</v>
      </c>
      <c r="L156" s="631">
        <v>0</v>
      </c>
      <c r="M156" s="462"/>
      <c r="N156" s="462">
        <v>0</v>
      </c>
      <c r="O156" s="462"/>
      <c r="P156" s="462">
        <v>0</v>
      </c>
      <c r="Q156" s="453" t="s">
        <v>5796</v>
      </c>
      <c r="R156" s="462">
        <v>100</v>
      </c>
      <c r="S156" s="462"/>
      <c r="T156" s="462">
        <v>100</v>
      </c>
      <c r="U156" s="462"/>
      <c r="V156" s="462"/>
      <c r="W156" s="453"/>
      <c r="X156" s="462"/>
      <c r="Y156" s="462"/>
    </row>
    <row r="157" spans="1:25" ht="150" x14ac:dyDescent="0.25">
      <c r="A157" s="564" t="s">
        <v>5054</v>
      </c>
      <c r="B157" s="564"/>
      <c r="C157" s="564"/>
      <c r="D157" s="564"/>
      <c r="E157" s="754" t="s">
        <v>6998</v>
      </c>
      <c r="F157" s="450" t="s">
        <v>5116</v>
      </c>
      <c r="G157" s="450" t="s">
        <v>100</v>
      </c>
      <c r="H157" s="450" t="s">
        <v>101</v>
      </c>
      <c r="I157" s="450" t="s">
        <v>102</v>
      </c>
      <c r="J157" s="631">
        <v>100</v>
      </c>
      <c r="K157" s="453" t="s">
        <v>5749</v>
      </c>
      <c r="L157" s="631">
        <v>100</v>
      </c>
      <c r="M157" s="480"/>
      <c r="N157" s="631">
        <v>100</v>
      </c>
      <c r="O157" s="480"/>
      <c r="P157" s="631">
        <v>100</v>
      </c>
      <c r="Q157" s="453" t="s">
        <v>5749</v>
      </c>
      <c r="R157" s="631">
        <v>100</v>
      </c>
      <c r="S157" s="480"/>
      <c r="T157" s="462">
        <v>100</v>
      </c>
      <c r="U157" s="462"/>
      <c r="V157" s="462"/>
      <c r="W157" s="453"/>
      <c r="X157" s="462"/>
      <c r="Y157" s="462"/>
    </row>
    <row r="158" spans="1:25" ht="105" x14ac:dyDescent="0.25">
      <c r="A158" s="564" t="s">
        <v>5055</v>
      </c>
      <c r="B158" s="564"/>
      <c r="C158" s="564"/>
      <c r="D158" s="564"/>
      <c r="E158" s="754" t="s">
        <v>6999</v>
      </c>
      <c r="F158" s="450" t="s">
        <v>112</v>
      </c>
      <c r="G158" s="450" t="s">
        <v>4881</v>
      </c>
      <c r="H158" s="450" t="s">
        <v>4882</v>
      </c>
      <c r="I158" s="450" t="s">
        <v>4883</v>
      </c>
      <c r="J158" s="631">
        <v>100</v>
      </c>
      <c r="K158" s="453" t="s">
        <v>5750</v>
      </c>
      <c r="L158" s="484">
        <v>100</v>
      </c>
      <c r="M158" s="472"/>
      <c r="N158" s="472">
        <v>100</v>
      </c>
      <c r="O158" s="472"/>
      <c r="P158" s="472">
        <v>100</v>
      </c>
      <c r="Q158" s="471" t="s">
        <v>5750</v>
      </c>
      <c r="R158" s="462">
        <v>50</v>
      </c>
      <c r="S158" s="462"/>
      <c r="T158" s="462">
        <v>50</v>
      </c>
      <c r="U158" s="462"/>
      <c r="V158" s="462"/>
      <c r="W158" s="480"/>
      <c r="X158" s="462"/>
      <c r="Y158" s="462"/>
    </row>
    <row r="159" spans="1:25" ht="90" x14ac:dyDescent="0.25">
      <c r="A159" s="564" t="s">
        <v>5056</v>
      </c>
      <c r="B159" s="564"/>
      <c r="C159" s="564"/>
      <c r="D159" s="564"/>
      <c r="E159" s="754" t="s">
        <v>7000</v>
      </c>
      <c r="F159" s="450" t="s">
        <v>4884</v>
      </c>
      <c r="G159" s="450" t="s">
        <v>36</v>
      </c>
      <c r="H159" s="450" t="s">
        <v>105</v>
      </c>
      <c r="I159" s="450" t="s">
        <v>106</v>
      </c>
      <c r="J159" s="631">
        <v>100</v>
      </c>
      <c r="K159" s="480"/>
      <c r="L159" s="631">
        <v>100</v>
      </c>
      <c r="M159" s="480"/>
      <c r="N159" s="631">
        <v>100</v>
      </c>
      <c r="O159" s="480"/>
      <c r="P159" s="631">
        <v>100</v>
      </c>
      <c r="Q159" s="480" t="s">
        <v>3417</v>
      </c>
      <c r="R159" s="631">
        <v>0</v>
      </c>
      <c r="S159" s="480"/>
      <c r="T159" s="462">
        <v>0</v>
      </c>
      <c r="U159" s="462"/>
      <c r="V159" s="462"/>
      <c r="W159" s="453"/>
      <c r="X159" s="462"/>
      <c r="Y159" s="462"/>
    </row>
    <row r="160" spans="1:25" ht="45" x14ac:dyDescent="0.25">
      <c r="A160" s="564" t="s">
        <v>5057</v>
      </c>
      <c r="B160" s="564"/>
      <c r="C160" s="564"/>
      <c r="D160" s="564"/>
      <c r="E160" s="754" t="s">
        <v>7001</v>
      </c>
      <c r="F160" s="450" t="s">
        <v>330</v>
      </c>
      <c r="G160" s="450" t="s">
        <v>4885</v>
      </c>
      <c r="H160" s="450" t="s">
        <v>107</v>
      </c>
      <c r="I160" s="450" t="s">
        <v>108</v>
      </c>
      <c r="J160" s="631">
        <v>100</v>
      </c>
      <c r="K160" s="480"/>
      <c r="L160" s="631">
        <v>100</v>
      </c>
      <c r="M160" s="480"/>
      <c r="N160" s="631">
        <v>100</v>
      </c>
      <c r="O160" s="480"/>
      <c r="P160" s="631">
        <v>100</v>
      </c>
      <c r="Q160" s="480" t="s">
        <v>5797</v>
      </c>
      <c r="R160" s="631">
        <v>0</v>
      </c>
      <c r="S160" s="480"/>
      <c r="T160" s="462">
        <v>0</v>
      </c>
      <c r="U160" s="462"/>
      <c r="V160" s="462"/>
      <c r="W160" s="453"/>
      <c r="X160" s="462"/>
      <c r="Y160" s="462"/>
    </row>
    <row r="161" spans="1:25" ht="105" x14ac:dyDescent="0.25">
      <c r="A161" s="564">
        <v>85</v>
      </c>
      <c r="B161" s="564"/>
      <c r="C161" s="564"/>
      <c r="D161" s="754" t="s">
        <v>359</v>
      </c>
      <c r="E161" s="754"/>
      <c r="F161" s="450" t="s">
        <v>117</v>
      </c>
      <c r="G161" s="450" t="s">
        <v>118</v>
      </c>
      <c r="H161" s="450" t="s">
        <v>119</v>
      </c>
      <c r="I161" s="450" t="s">
        <v>120</v>
      </c>
      <c r="J161" s="631">
        <v>100</v>
      </c>
      <c r="K161" s="669" t="s">
        <v>5798</v>
      </c>
      <c r="L161" s="631">
        <v>100</v>
      </c>
      <c r="M161" s="670"/>
      <c r="N161" s="631">
        <v>100</v>
      </c>
      <c r="O161" s="670"/>
      <c r="P161" s="631">
        <v>100</v>
      </c>
      <c r="Q161" s="670"/>
      <c r="R161" s="631">
        <v>100</v>
      </c>
      <c r="S161" s="670"/>
      <c r="T161" s="631">
        <v>100</v>
      </c>
      <c r="U161" s="670"/>
      <c r="V161" s="631">
        <v>100</v>
      </c>
      <c r="W161" s="480"/>
      <c r="X161" s="631">
        <v>100</v>
      </c>
      <c r="Y161" s="670"/>
    </row>
    <row r="162" spans="1:25" ht="75" x14ac:dyDescent="0.25">
      <c r="A162" s="564">
        <v>86</v>
      </c>
      <c r="B162" s="564"/>
      <c r="C162" s="564"/>
      <c r="D162" s="754" t="s">
        <v>360</v>
      </c>
      <c r="E162" s="754"/>
      <c r="F162" s="450" t="s">
        <v>125</v>
      </c>
      <c r="G162" s="450" t="s">
        <v>103</v>
      </c>
      <c r="H162" s="450" t="s">
        <v>331</v>
      </c>
      <c r="I162" s="450" t="s">
        <v>127</v>
      </c>
      <c r="J162" s="631">
        <v>0</v>
      </c>
      <c r="K162" s="686" t="s">
        <v>5799</v>
      </c>
      <c r="L162" s="631">
        <v>0</v>
      </c>
      <c r="M162" s="480"/>
      <c r="N162" s="631">
        <v>0</v>
      </c>
      <c r="O162" s="480"/>
      <c r="P162" s="631">
        <v>0</v>
      </c>
      <c r="Q162" s="480"/>
      <c r="R162" s="631">
        <v>0</v>
      </c>
      <c r="S162" s="480"/>
      <c r="T162" s="631">
        <v>0</v>
      </c>
      <c r="U162" s="480" t="s">
        <v>5800</v>
      </c>
      <c r="V162" s="631">
        <v>50</v>
      </c>
      <c r="W162" s="480"/>
      <c r="X162" s="631">
        <v>50</v>
      </c>
      <c r="Y162" s="686" t="s">
        <v>5801</v>
      </c>
    </row>
    <row r="163" spans="1:25" s="6" customFormat="1" ht="95.25" customHeight="1" x14ac:dyDescent="0.25">
      <c r="A163" s="28"/>
      <c r="B163" s="28"/>
      <c r="C163" s="750" t="s">
        <v>566</v>
      </c>
      <c r="D163" s="28"/>
      <c r="E163" s="1023"/>
      <c r="F163" s="762" t="s">
        <v>5020</v>
      </c>
      <c r="G163" s="901"/>
      <c r="H163" s="901"/>
      <c r="I163" s="901"/>
      <c r="J163" s="633">
        <f>AVERAGE(J164:J171)</f>
        <v>68.75</v>
      </c>
      <c r="K163" s="641"/>
      <c r="L163" s="633">
        <f>AVERAGE(L164:L171)</f>
        <v>68.75</v>
      </c>
      <c r="M163" s="634"/>
      <c r="N163" s="633">
        <f>AVERAGE(N164:N171)</f>
        <v>68.75</v>
      </c>
      <c r="O163" s="634"/>
      <c r="P163" s="633">
        <f>AVERAGE(P164:P171)</f>
        <v>68.75</v>
      </c>
      <c r="Q163" s="634"/>
      <c r="R163" s="633">
        <f>AVERAGE(R164:R171)</f>
        <v>68.75</v>
      </c>
      <c r="S163" s="634"/>
      <c r="T163" s="633">
        <f>AVERAGE(T164:T171)</f>
        <v>68.75</v>
      </c>
      <c r="U163" s="634"/>
      <c r="V163" s="633">
        <f>AVERAGE(V164:V171)</f>
        <v>68.75</v>
      </c>
      <c r="W163" s="641"/>
      <c r="X163" s="633">
        <f>AVERAGE(X164:X171)</f>
        <v>68.75</v>
      </c>
      <c r="Y163" s="634"/>
    </row>
    <row r="164" spans="1:25" ht="45" x14ac:dyDescent="0.25">
      <c r="A164" s="564">
        <v>87</v>
      </c>
      <c r="B164" s="564"/>
      <c r="C164" s="564"/>
      <c r="D164" s="754" t="s">
        <v>128</v>
      </c>
      <c r="E164" s="754"/>
      <c r="F164" s="450" t="s">
        <v>121</v>
      </c>
      <c r="G164" s="450" t="s">
        <v>122</v>
      </c>
      <c r="H164" s="450" t="s">
        <v>123</v>
      </c>
      <c r="I164" s="450" t="s">
        <v>124</v>
      </c>
      <c r="J164" s="631">
        <v>100</v>
      </c>
      <c r="K164" s="670"/>
      <c r="L164" s="631">
        <v>100</v>
      </c>
      <c r="M164" s="670"/>
      <c r="N164" s="631">
        <v>100</v>
      </c>
      <c r="O164" s="670"/>
      <c r="P164" s="631">
        <v>100</v>
      </c>
      <c r="Q164" s="670"/>
      <c r="R164" s="631">
        <v>100</v>
      </c>
      <c r="S164" s="670"/>
      <c r="T164" s="631">
        <v>100</v>
      </c>
      <c r="U164" s="670"/>
      <c r="V164" s="631">
        <v>100</v>
      </c>
      <c r="W164" s="480"/>
      <c r="X164" s="631">
        <v>100</v>
      </c>
      <c r="Y164" s="670"/>
    </row>
    <row r="165" spans="1:25" ht="34.5" x14ac:dyDescent="0.25">
      <c r="A165" s="564">
        <v>88</v>
      </c>
      <c r="B165" s="564"/>
      <c r="C165" s="564"/>
      <c r="D165" s="754" t="s">
        <v>361</v>
      </c>
      <c r="E165" s="754"/>
      <c r="F165" s="450" t="s">
        <v>132</v>
      </c>
      <c r="G165" s="450" t="s">
        <v>317</v>
      </c>
      <c r="H165" s="450" t="s">
        <v>316</v>
      </c>
      <c r="I165" s="450" t="s">
        <v>315</v>
      </c>
      <c r="J165" s="462">
        <v>100</v>
      </c>
      <c r="K165" s="671" t="s">
        <v>1737</v>
      </c>
      <c r="L165" s="462">
        <v>100</v>
      </c>
      <c r="M165" s="480"/>
      <c r="N165" s="462">
        <v>100</v>
      </c>
      <c r="O165" s="480"/>
      <c r="P165" s="462">
        <v>100</v>
      </c>
      <c r="Q165" s="480"/>
      <c r="R165" s="462">
        <v>100</v>
      </c>
      <c r="S165" s="480"/>
      <c r="T165" s="462">
        <v>100</v>
      </c>
      <c r="U165" s="480"/>
      <c r="V165" s="462">
        <v>100</v>
      </c>
      <c r="W165" s="480"/>
      <c r="X165" s="462">
        <v>100</v>
      </c>
      <c r="Y165" s="480"/>
    </row>
    <row r="166" spans="1:25" ht="45" x14ac:dyDescent="0.25">
      <c r="A166" s="564">
        <v>89</v>
      </c>
      <c r="B166" s="564"/>
      <c r="C166" s="564"/>
      <c r="D166" s="754" t="s">
        <v>332</v>
      </c>
      <c r="E166" s="754"/>
      <c r="F166" s="450" t="s">
        <v>332</v>
      </c>
      <c r="G166" s="450" t="s">
        <v>333</v>
      </c>
      <c r="H166" s="450" t="s">
        <v>334</v>
      </c>
      <c r="I166" s="450" t="s">
        <v>335</v>
      </c>
      <c r="J166" s="462">
        <v>100</v>
      </c>
      <c r="K166" s="671" t="s">
        <v>5802</v>
      </c>
      <c r="L166" s="462">
        <v>100</v>
      </c>
      <c r="M166" s="480"/>
      <c r="N166" s="462">
        <v>100</v>
      </c>
      <c r="O166" s="480"/>
      <c r="P166" s="462">
        <v>100</v>
      </c>
      <c r="Q166" s="480"/>
      <c r="R166" s="462">
        <v>100</v>
      </c>
      <c r="S166" s="480"/>
      <c r="T166" s="462">
        <v>100</v>
      </c>
      <c r="U166" s="480"/>
      <c r="V166" s="462">
        <v>100</v>
      </c>
      <c r="W166" s="471"/>
      <c r="X166" s="462">
        <v>100</v>
      </c>
      <c r="Y166" s="480"/>
    </row>
    <row r="167" spans="1:25" ht="75" x14ac:dyDescent="0.25">
      <c r="A167" s="564">
        <v>90</v>
      </c>
      <c r="B167" s="564"/>
      <c r="C167" s="564"/>
      <c r="D167" s="754" t="s">
        <v>362</v>
      </c>
      <c r="E167" s="754"/>
      <c r="F167" s="450" t="s">
        <v>7195</v>
      </c>
      <c r="G167" s="450" t="s">
        <v>336</v>
      </c>
      <c r="H167" s="450" t="s">
        <v>5138</v>
      </c>
      <c r="I167" s="450" t="s">
        <v>5137</v>
      </c>
      <c r="J167" s="462">
        <v>0</v>
      </c>
      <c r="K167" s="672" t="s">
        <v>5803</v>
      </c>
      <c r="L167" s="462">
        <v>0</v>
      </c>
      <c r="M167" s="480"/>
      <c r="N167" s="462">
        <v>0</v>
      </c>
      <c r="O167" s="480"/>
      <c r="P167" s="462">
        <v>0</v>
      </c>
      <c r="Q167" s="480"/>
      <c r="R167" s="462">
        <v>0</v>
      </c>
      <c r="S167" s="480"/>
      <c r="T167" s="462">
        <v>0</v>
      </c>
      <c r="U167" s="480"/>
      <c r="V167" s="462">
        <v>0</v>
      </c>
      <c r="W167" s="480"/>
      <c r="X167" s="462">
        <v>0</v>
      </c>
      <c r="Y167" s="673" t="s">
        <v>5804</v>
      </c>
    </row>
    <row r="168" spans="1:25" ht="165" x14ac:dyDescent="0.25">
      <c r="A168" s="564">
        <v>91</v>
      </c>
      <c r="B168" s="564"/>
      <c r="C168" s="564"/>
      <c r="D168" s="754" t="s">
        <v>148</v>
      </c>
      <c r="E168" s="754"/>
      <c r="F168" s="450" t="s">
        <v>337</v>
      </c>
      <c r="G168" s="450" t="s">
        <v>338</v>
      </c>
      <c r="H168" s="450" t="s">
        <v>339</v>
      </c>
      <c r="I168" s="450" t="s">
        <v>340</v>
      </c>
      <c r="J168" s="462">
        <v>50</v>
      </c>
      <c r="K168" s="674" t="s">
        <v>5805</v>
      </c>
      <c r="L168" s="462">
        <v>50</v>
      </c>
      <c r="M168" s="480"/>
      <c r="N168" s="462">
        <v>50</v>
      </c>
      <c r="O168" s="480"/>
      <c r="P168" s="462">
        <v>50</v>
      </c>
      <c r="Q168" s="480"/>
      <c r="R168" s="462">
        <v>50</v>
      </c>
      <c r="S168" s="480"/>
      <c r="T168" s="462">
        <v>50</v>
      </c>
      <c r="U168" s="480"/>
      <c r="V168" s="462">
        <v>50</v>
      </c>
      <c r="W168" s="480"/>
      <c r="X168" s="462">
        <v>50</v>
      </c>
      <c r="Y168" s="480"/>
    </row>
    <row r="169" spans="1:25" ht="180" x14ac:dyDescent="0.25">
      <c r="A169" s="564">
        <v>92</v>
      </c>
      <c r="B169" s="564"/>
      <c r="C169" s="564"/>
      <c r="D169" s="754" t="s">
        <v>363</v>
      </c>
      <c r="E169" s="754"/>
      <c r="F169" s="450" t="s">
        <v>341</v>
      </c>
      <c r="G169" s="450" t="s">
        <v>342</v>
      </c>
      <c r="H169" s="450" t="s">
        <v>343</v>
      </c>
      <c r="I169" s="450" t="s">
        <v>344</v>
      </c>
      <c r="J169" s="462">
        <v>50</v>
      </c>
      <c r="K169" s="675" t="s">
        <v>5806</v>
      </c>
      <c r="L169" s="462">
        <v>50</v>
      </c>
      <c r="M169" s="480"/>
      <c r="N169" s="462">
        <v>50</v>
      </c>
      <c r="O169" s="480"/>
      <c r="P169" s="462">
        <v>50</v>
      </c>
      <c r="Q169" s="480"/>
      <c r="R169" s="462">
        <v>50</v>
      </c>
      <c r="S169" s="480"/>
      <c r="T169" s="462">
        <v>50</v>
      </c>
      <c r="U169" s="480"/>
      <c r="V169" s="462">
        <v>50</v>
      </c>
      <c r="W169" s="480"/>
      <c r="X169" s="462">
        <v>50</v>
      </c>
      <c r="Y169" s="480"/>
    </row>
    <row r="170" spans="1:25" ht="120" x14ac:dyDescent="0.25">
      <c r="A170" s="564">
        <v>93</v>
      </c>
      <c r="B170" s="564"/>
      <c r="C170" s="564"/>
      <c r="D170" s="754" t="s">
        <v>364</v>
      </c>
      <c r="E170" s="754"/>
      <c r="F170" s="450" t="s">
        <v>345</v>
      </c>
      <c r="G170" s="450" t="s">
        <v>346</v>
      </c>
      <c r="H170" s="450" t="s">
        <v>347</v>
      </c>
      <c r="I170" s="450" t="s">
        <v>348</v>
      </c>
      <c r="J170" s="462">
        <v>50</v>
      </c>
      <c r="K170" s="676" t="s">
        <v>5807</v>
      </c>
      <c r="L170" s="462">
        <v>50</v>
      </c>
      <c r="M170" s="480"/>
      <c r="N170" s="462">
        <v>50</v>
      </c>
      <c r="O170" s="480"/>
      <c r="P170" s="462">
        <v>50</v>
      </c>
      <c r="Q170" s="480"/>
      <c r="R170" s="462">
        <v>50</v>
      </c>
      <c r="S170" s="480"/>
      <c r="T170" s="462">
        <v>50</v>
      </c>
      <c r="U170" s="480"/>
      <c r="V170" s="462">
        <v>50</v>
      </c>
      <c r="W170" s="480"/>
      <c r="X170" s="462">
        <v>50</v>
      </c>
      <c r="Y170" s="480"/>
    </row>
    <row r="171" spans="1:25" ht="120" x14ac:dyDescent="0.25">
      <c r="A171" s="564">
        <v>94</v>
      </c>
      <c r="B171" s="564"/>
      <c r="C171" s="564"/>
      <c r="D171" s="754" t="s">
        <v>150</v>
      </c>
      <c r="E171" s="754"/>
      <c r="F171" s="450" t="s">
        <v>349</v>
      </c>
      <c r="G171" s="450" t="s">
        <v>145</v>
      </c>
      <c r="H171" s="450" t="s">
        <v>146</v>
      </c>
      <c r="I171" s="450" t="s">
        <v>147</v>
      </c>
      <c r="J171" s="462">
        <v>100</v>
      </c>
      <c r="K171" s="462"/>
      <c r="L171" s="462">
        <v>100</v>
      </c>
      <c r="M171" s="462"/>
      <c r="N171" s="462">
        <v>100</v>
      </c>
      <c r="O171" s="462"/>
      <c r="P171" s="462">
        <v>100</v>
      </c>
      <c r="Q171" s="462"/>
      <c r="R171" s="462">
        <v>100</v>
      </c>
      <c r="S171" s="462"/>
      <c r="T171" s="462">
        <v>100</v>
      </c>
      <c r="U171" s="462"/>
      <c r="V171" s="462">
        <v>100</v>
      </c>
      <c r="W171" s="480"/>
      <c r="X171" s="462">
        <v>100</v>
      </c>
      <c r="Y171" s="462"/>
    </row>
    <row r="172" spans="1:25" s="26" customFormat="1" ht="90" customHeight="1" x14ac:dyDescent="0.25">
      <c r="A172" s="28"/>
      <c r="B172" s="28"/>
      <c r="C172" s="750" t="s">
        <v>598</v>
      </c>
      <c r="D172" s="28"/>
      <c r="E172" s="1023"/>
      <c r="F172" s="762" t="s">
        <v>5058</v>
      </c>
      <c r="G172" s="901"/>
      <c r="H172" s="901"/>
      <c r="I172" s="901"/>
      <c r="J172" s="633">
        <f>AVERAGE(J173:J175)</f>
        <v>100</v>
      </c>
      <c r="K172" s="641"/>
      <c r="L172" s="633">
        <f>AVERAGE(L173:L175)</f>
        <v>100</v>
      </c>
      <c r="M172" s="634"/>
      <c r="N172" s="633">
        <f>AVERAGE(N173:N175)</f>
        <v>100</v>
      </c>
      <c r="O172" s="634"/>
      <c r="P172" s="633">
        <f>AVERAGE(P173:P175)</f>
        <v>100</v>
      </c>
      <c r="Q172" s="634"/>
      <c r="R172" s="633">
        <f>AVERAGE(R173:R175)</f>
        <v>100</v>
      </c>
      <c r="S172" s="634"/>
      <c r="T172" s="633">
        <f>AVERAGE(T173:T175)</f>
        <v>100</v>
      </c>
      <c r="U172" s="634"/>
      <c r="V172" s="633">
        <f>AVERAGE(V173:V175)</f>
        <v>100</v>
      </c>
      <c r="W172" s="641"/>
      <c r="X172" s="633">
        <f>AVERAGE(X173:X175)</f>
        <v>100</v>
      </c>
      <c r="Y172" s="634"/>
    </row>
    <row r="173" spans="1:25" ht="75" x14ac:dyDescent="0.25">
      <c r="A173" s="564">
        <v>95</v>
      </c>
      <c r="B173" s="564"/>
      <c r="C173" s="564"/>
      <c r="D173" s="754" t="s">
        <v>365</v>
      </c>
      <c r="E173" s="754"/>
      <c r="F173" s="450" t="s">
        <v>350</v>
      </c>
      <c r="G173" s="450" t="s">
        <v>351</v>
      </c>
      <c r="H173" s="450" t="s">
        <v>352</v>
      </c>
      <c r="I173" s="450" t="s">
        <v>353</v>
      </c>
      <c r="J173" s="462">
        <v>100</v>
      </c>
      <c r="K173" s="462"/>
      <c r="L173" s="462">
        <v>100</v>
      </c>
      <c r="M173" s="462"/>
      <c r="N173" s="462">
        <v>100</v>
      </c>
      <c r="O173" s="462"/>
      <c r="P173" s="462">
        <v>100</v>
      </c>
      <c r="Q173" s="462"/>
      <c r="R173" s="462">
        <v>100</v>
      </c>
      <c r="S173" s="462"/>
      <c r="T173" s="462">
        <v>100</v>
      </c>
      <c r="U173" s="462"/>
      <c r="V173" s="462">
        <v>100</v>
      </c>
      <c r="W173" s="453"/>
      <c r="X173" s="462">
        <v>100</v>
      </c>
      <c r="Y173" s="462"/>
    </row>
    <row r="174" spans="1:25" ht="75" x14ac:dyDescent="0.25">
      <c r="A174" s="564">
        <v>96</v>
      </c>
      <c r="B174" s="564"/>
      <c r="C174" s="564"/>
      <c r="D174" s="754" t="s">
        <v>366</v>
      </c>
      <c r="E174" s="754"/>
      <c r="F174" s="450" t="s">
        <v>160</v>
      </c>
      <c r="G174" s="450" t="s">
        <v>58</v>
      </c>
      <c r="H174" s="450" t="s">
        <v>354</v>
      </c>
      <c r="I174" s="450" t="s">
        <v>353</v>
      </c>
      <c r="J174" s="462">
        <v>100</v>
      </c>
      <c r="K174" s="462"/>
      <c r="L174" s="462">
        <v>100</v>
      </c>
      <c r="M174" s="462"/>
      <c r="N174" s="462">
        <v>100</v>
      </c>
      <c r="O174" s="462"/>
      <c r="P174" s="462">
        <v>100</v>
      </c>
      <c r="Q174" s="462"/>
      <c r="R174" s="462">
        <v>100</v>
      </c>
      <c r="S174" s="462"/>
      <c r="T174" s="462">
        <v>100</v>
      </c>
      <c r="U174" s="462"/>
      <c r="V174" s="462">
        <v>100</v>
      </c>
      <c r="W174" s="453"/>
      <c r="X174" s="462">
        <v>100</v>
      </c>
      <c r="Y174" s="462"/>
    </row>
    <row r="175" spans="1:25" ht="45" x14ac:dyDescent="0.25">
      <c r="A175" s="564">
        <v>97</v>
      </c>
      <c r="B175" s="564"/>
      <c r="C175" s="564"/>
      <c r="D175" s="754" t="s">
        <v>66</v>
      </c>
      <c r="E175" s="754"/>
      <c r="F175" s="450" t="s">
        <v>161</v>
      </c>
      <c r="G175" s="450" t="s">
        <v>58</v>
      </c>
      <c r="H175" s="450" t="s">
        <v>354</v>
      </c>
      <c r="I175" s="450" t="s">
        <v>353</v>
      </c>
      <c r="J175" s="462">
        <v>100</v>
      </c>
      <c r="K175" s="462"/>
      <c r="L175" s="462">
        <v>100</v>
      </c>
      <c r="M175" s="462"/>
      <c r="N175" s="462">
        <v>100</v>
      </c>
      <c r="O175" s="462"/>
      <c r="P175" s="462">
        <v>100</v>
      </c>
      <c r="Q175" s="462"/>
      <c r="R175" s="462">
        <v>100</v>
      </c>
      <c r="S175" s="462"/>
      <c r="T175" s="462">
        <v>100</v>
      </c>
      <c r="U175" s="462"/>
      <c r="V175" s="462">
        <v>100</v>
      </c>
      <c r="W175" s="453"/>
      <c r="X175" s="462">
        <v>100</v>
      </c>
      <c r="Y175" s="462"/>
    </row>
    <row r="176" spans="1:25" s="26" customFormat="1" ht="130.5" customHeight="1" x14ac:dyDescent="0.25">
      <c r="A176" s="28"/>
      <c r="B176" s="750" t="s">
        <v>599</v>
      </c>
      <c r="C176" s="28"/>
      <c r="D176" s="28"/>
      <c r="E176" s="28"/>
      <c r="F176" s="502" t="s">
        <v>367</v>
      </c>
      <c r="G176" s="502"/>
      <c r="H176" s="502"/>
      <c r="I176" s="502"/>
      <c r="J176" s="633">
        <f>AVERAGE(J177,J186,J203,J212)</f>
        <v>50</v>
      </c>
      <c r="K176" s="677"/>
      <c r="L176" s="633">
        <f>AVERAGE(L177,L186,L203,L212)</f>
        <v>50</v>
      </c>
      <c r="M176" s="634"/>
      <c r="N176" s="633">
        <f>AVERAGE(N177,N186,N203,N212)</f>
        <v>50</v>
      </c>
      <c r="O176" s="634"/>
      <c r="P176" s="633">
        <f>AVERAGE(P177,P186,P203,P212)</f>
        <v>50</v>
      </c>
      <c r="Q176" s="634"/>
      <c r="R176" s="633">
        <f>AVERAGE(R177,R186,R203,R212)</f>
        <v>50</v>
      </c>
      <c r="S176" s="634"/>
      <c r="T176" s="633">
        <f>AVERAGE(T177,T186,T203,T212)</f>
        <v>50</v>
      </c>
      <c r="U176" s="634"/>
      <c r="V176" s="633">
        <f>AVERAGE(V177,V186,V203,V212)</f>
        <v>52.083333333333329</v>
      </c>
      <c r="W176" s="641"/>
      <c r="X176" s="633">
        <f>AVERAGE(X177,X186,X203,X212)</f>
        <v>52.083333333333329</v>
      </c>
      <c r="Y176" s="634"/>
    </row>
    <row r="177" spans="1:25" s="26" customFormat="1" ht="60" x14ac:dyDescent="0.25">
      <c r="A177" s="28"/>
      <c r="B177" s="28"/>
      <c r="C177" s="750" t="s">
        <v>600</v>
      </c>
      <c r="D177" s="28"/>
      <c r="E177" s="28"/>
      <c r="F177" s="502" t="s">
        <v>532</v>
      </c>
      <c r="G177" s="502"/>
      <c r="H177" s="502"/>
      <c r="I177" s="502"/>
      <c r="J177" s="633">
        <f>AVERAGE(J178:J181,J184,J185)</f>
        <v>41.666666666666664</v>
      </c>
      <c r="K177" s="634"/>
      <c r="L177" s="633">
        <f>AVERAGE(L178:L181,L184,L185)</f>
        <v>41.666666666666664</v>
      </c>
      <c r="M177" s="634"/>
      <c r="N177" s="633">
        <f>AVERAGE(N178:N181,N184,N185)</f>
        <v>41.666666666666664</v>
      </c>
      <c r="O177" s="634"/>
      <c r="P177" s="633">
        <f>AVERAGE(P178:P181,P184,P185)</f>
        <v>41.666666666666664</v>
      </c>
      <c r="Q177" s="634"/>
      <c r="R177" s="633">
        <f>AVERAGE(R178:R181,R184,R185)</f>
        <v>41.666666666666664</v>
      </c>
      <c r="S177" s="634"/>
      <c r="T177" s="633">
        <f>AVERAGE(T178:T181,T184,T185)</f>
        <v>41.666666666666664</v>
      </c>
      <c r="U177" s="634"/>
      <c r="V177" s="633">
        <f>AVERAGE(V178:V181,V184,V185)</f>
        <v>41.666666666666664</v>
      </c>
      <c r="W177" s="641"/>
      <c r="X177" s="633">
        <f>AVERAGE(X178:X181,X184,X185)</f>
        <v>41.666666666666664</v>
      </c>
      <c r="Y177" s="634"/>
    </row>
    <row r="178" spans="1:25" ht="150" x14ac:dyDescent="0.25">
      <c r="A178" s="564">
        <v>98</v>
      </c>
      <c r="B178" s="564"/>
      <c r="C178" s="564"/>
      <c r="D178" s="754" t="s">
        <v>67</v>
      </c>
      <c r="E178" s="754"/>
      <c r="F178" s="450" t="s">
        <v>5059</v>
      </c>
      <c r="G178" s="450" t="s">
        <v>368</v>
      </c>
      <c r="H178" s="450" t="s">
        <v>369</v>
      </c>
      <c r="I178" s="450" t="s">
        <v>370</v>
      </c>
      <c r="J178" s="455">
        <v>0</v>
      </c>
      <c r="K178" s="678" t="s">
        <v>5808</v>
      </c>
      <c r="L178" s="455">
        <v>0</v>
      </c>
      <c r="M178" s="453"/>
      <c r="N178" s="455">
        <v>0</v>
      </c>
      <c r="O178" s="453"/>
      <c r="P178" s="455">
        <v>0</v>
      </c>
      <c r="Q178" s="453"/>
      <c r="R178" s="455">
        <v>0</v>
      </c>
      <c r="S178" s="453"/>
      <c r="T178" s="455">
        <v>0</v>
      </c>
      <c r="U178" s="453"/>
      <c r="V178" s="455">
        <v>0</v>
      </c>
      <c r="W178" s="465"/>
      <c r="X178" s="455">
        <v>0</v>
      </c>
      <c r="Y178" s="453"/>
    </row>
    <row r="179" spans="1:25" ht="60" x14ac:dyDescent="0.25">
      <c r="A179" s="564">
        <v>99</v>
      </c>
      <c r="B179" s="564"/>
      <c r="C179" s="564"/>
      <c r="D179" s="754" t="s">
        <v>72</v>
      </c>
      <c r="E179" s="754"/>
      <c r="F179" s="450" t="s">
        <v>4988</v>
      </c>
      <c r="G179" s="450" t="s">
        <v>371</v>
      </c>
      <c r="H179" s="450" t="s">
        <v>4986</v>
      </c>
      <c r="I179" s="450" t="s">
        <v>372</v>
      </c>
      <c r="J179" s="455">
        <v>100</v>
      </c>
      <c r="K179" s="453"/>
      <c r="L179" s="455">
        <v>100</v>
      </c>
      <c r="M179" s="453"/>
      <c r="N179" s="455">
        <v>100</v>
      </c>
      <c r="O179" s="453"/>
      <c r="P179" s="455">
        <v>100</v>
      </c>
      <c r="Q179" s="453"/>
      <c r="R179" s="455">
        <v>100</v>
      </c>
      <c r="S179" s="453"/>
      <c r="T179" s="455">
        <v>100</v>
      </c>
      <c r="U179" s="453"/>
      <c r="V179" s="455">
        <v>100</v>
      </c>
      <c r="W179" s="453"/>
      <c r="X179" s="455">
        <v>100</v>
      </c>
      <c r="Y179" s="453"/>
    </row>
    <row r="180" spans="1:25" ht="120" x14ac:dyDescent="0.25">
      <c r="A180" s="564">
        <v>100</v>
      </c>
      <c r="B180" s="564"/>
      <c r="C180" s="564"/>
      <c r="D180" s="754" t="s">
        <v>358</v>
      </c>
      <c r="E180" s="754"/>
      <c r="F180" s="450" t="s">
        <v>373</v>
      </c>
      <c r="G180" s="450" t="s">
        <v>327</v>
      </c>
      <c r="H180" s="450" t="s">
        <v>374</v>
      </c>
      <c r="I180" s="450" t="s">
        <v>375</v>
      </c>
      <c r="J180" s="455">
        <v>0</v>
      </c>
      <c r="K180" s="679" t="s">
        <v>5809</v>
      </c>
      <c r="L180" s="455">
        <v>0</v>
      </c>
      <c r="M180" s="453"/>
      <c r="N180" s="455">
        <v>0</v>
      </c>
      <c r="O180" s="453"/>
      <c r="P180" s="455">
        <v>0</v>
      </c>
      <c r="Q180" s="453"/>
      <c r="R180" s="455">
        <v>0</v>
      </c>
      <c r="S180" s="453"/>
      <c r="T180" s="455">
        <v>0</v>
      </c>
      <c r="U180" s="453"/>
      <c r="V180" s="455">
        <v>0</v>
      </c>
      <c r="W180" s="453"/>
      <c r="X180" s="455">
        <v>0</v>
      </c>
      <c r="Y180" s="453"/>
    </row>
    <row r="181" spans="1:25" s="52" customFormat="1" ht="51.75" x14ac:dyDescent="0.25">
      <c r="A181" s="31">
        <v>101</v>
      </c>
      <c r="B181" s="31"/>
      <c r="C181" s="31"/>
      <c r="D181" s="756" t="s">
        <v>650</v>
      </c>
      <c r="E181" s="756"/>
      <c r="F181" s="517" t="s">
        <v>650</v>
      </c>
      <c r="G181" s="517"/>
      <c r="H181" s="517"/>
      <c r="I181" s="517"/>
      <c r="J181" s="481">
        <f>AVERAGE(J182:J183)</f>
        <v>50</v>
      </c>
      <c r="K181" s="479"/>
      <c r="L181" s="481">
        <f>AVERAGE(L182:L183)</f>
        <v>50</v>
      </c>
      <c r="M181" s="638"/>
      <c r="N181" s="481">
        <f>AVERAGE(N182:N183)</f>
        <v>50</v>
      </c>
      <c r="O181" s="638"/>
      <c r="P181" s="481">
        <f>AVERAGE(P182:P183)</f>
        <v>50</v>
      </c>
      <c r="Q181" s="638"/>
      <c r="R181" s="481">
        <f>AVERAGE(R182:R183)</f>
        <v>50</v>
      </c>
      <c r="S181" s="638"/>
      <c r="T181" s="481">
        <f>AVERAGE(T182:T183)</f>
        <v>50</v>
      </c>
      <c r="U181" s="638"/>
      <c r="V181" s="481">
        <f>AVERAGE(V182:V183)</f>
        <v>50</v>
      </c>
      <c r="W181" s="479"/>
      <c r="X181" s="481">
        <f>AVERAGE(X182:X183)</f>
        <v>50</v>
      </c>
      <c r="Y181" s="638"/>
    </row>
    <row r="182" spans="1:25" ht="285" x14ac:dyDescent="0.25">
      <c r="A182" s="564" t="s">
        <v>5060</v>
      </c>
      <c r="B182" s="564"/>
      <c r="C182" s="564"/>
      <c r="D182" s="564"/>
      <c r="E182" s="754" t="s">
        <v>7012</v>
      </c>
      <c r="F182" s="450" t="s">
        <v>376</v>
      </c>
      <c r="G182" s="450" t="s">
        <v>377</v>
      </c>
      <c r="H182" s="450" t="s">
        <v>378</v>
      </c>
      <c r="I182" s="450" t="s">
        <v>38</v>
      </c>
      <c r="J182" s="455">
        <v>100</v>
      </c>
      <c r="K182" s="680" t="s">
        <v>5810</v>
      </c>
      <c r="L182" s="455">
        <v>100</v>
      </c>
      <c r="M182" s="453"/>
      <c r="N182" s="455">
        <v>100</v>
      </c>
      <c r="O182" s="453"/>
      <c r="P182" s="455">
        <v>100</v>
      </c>
      <c r="Q182" s="453"/>
      <c r="R182" s="455">
        <v>100</v>
      </c>
      <c r="S182" s="453"/>
      <c r="T182" s="455">
        <v>100</v>
      </c>
      <c r="U182" s="453"/>
      <c r="V182" s="455">
        <v>100</v>
      </c>
      <c r="W182" s="453"/>
      <c r="X182" s="455">
        <v>100</v>
      </c>
      <c r="Y182" s="681" t="s">
        <v>5811</v>
      </c>
    </row>
    <row r="183" spans="1:25" ht="45" x14ac:dyDescent="0.25">
      <c r="A183" s="564" t="s">
        <v>5061</v>
      </c>
      <c r="B183" s="564"/>
      <c r="C183" s="564"/>
      <c r="D183" s="564"/>
      <c r="E183" s="754" t="s">
        <v>7013</v>
      </c>
      <c r="F183" s="450" t="s">
        <v>379</v>
      </c>
      <c r="G183" s="450" t="s">
        <v>380</v>
      </c>
      <c r="H183" s="450" t="s">
        <v>381</v>
      </c>
      <c r="I183" s="450" t="s">
        <v>382</v>
      </c>
      <c r="J183" s="455">
        <v>0</v>
      </c>
      <c r="K183" s="472" t="s">
        <v>5812</v>
      </c>
      <c r="L183" s="455">
        <v>0</v>
      </c>
      <c r="M183" s="453"/>
      <c r="N183" s="455">
        <v>0</v>
      </c>
      <c r="O183" s="453"/>
      <c r="P183" s="455">
        <v>0</v>
      </c>
      <c r="Q183" s="453"/>
      <c r="R183" s="455">
        <v>0</v>
      </c>
      <c r="S183" s="453"/>
      <c r="T183" s="455">
        <v>0</v>
      </c>
      <c r="U183" s="453"/>
      <c r="V183" s="455">
        <v>0</v>
      </c>
      <c r="W183" s="453"/>
      <c r="X183" s="455">
        <v>0</v>
      </c>
      <c r="Y183" s="453"/>
    </row>
    <row r="184" spans="1:25" ht="270" x14ac:dyDescent="0.25">
      <c r="A184" s="564">
        <v>102</v>
      </c>
      <c r="B184" s="564"/>
      <c r="C184" s="564"/>
      <c r="D184" s="754" t="s">
        <v>429</v>
      </c>
      <c r="E184" s="754"/>
      <c r="F184" s="450" t="s">
        <v>383</v>
      </c>
      <c r="G184" s="450" t="s">
        <v>384</v>
      </c>
      <c r="H184" s="450" t="s">
        <v>385</v>
      </c>
      <c r="I184" s="450" t="s">
        <v>5122</v>
      </c>
      <c r="J184" s="455">
        <v>50</v>
      </c>
      <c r="K184" s="480" t="s">
        <v>5813</v>
      </c>
      <c r="L184" s="455">
        <v>50</v>
      </c>
      <c r="M184" s="668"/>
      <c r="N184" s="455">
        <v>50</v>
      </c>
      <c r="O184" s="668"/>
      <c r="P184" s="455">
        <v>50</v>
      </c>
      <c r="Q184" s="668"/>
      <c r="R184" s="455">
        <v>50</v>
      </c>
      <c r="S184" s="682" t="s">
        <v>5814</v>
      </c>
      <c r="T184" s="455">
        <v>50</v>
      </c>
      <c r="U184" s="668"/>
      <c r="V184" s="455">
        <v>50</v>
      </c>
      <c r="W184" s="453"/>
      <c r="X184" s="455">
        <v>50</v>
      </c>
      <c r="Y184" s="683"/>
    </row>
    <row r="185" spans="1:25" ht="90" x14ac:dyDescent="0.25">
      <c r="A185" s="564">
        <v>103</v>
      </c>
      <c r="B185" s="564"/>
      <c r="C185" s="564"/>
      <c r="D185" s="754" t="s">
        <v>430</v>
      </c>
      <c r="E185" s="754"/>
      <c r="F185" s="450" t="s">
        <v>5123</v>
      </c>
      <c r="G185" s="450" t="s">
        <v>384</v>
      </c>
      <c r="H185" s="450" t="s">
        <v>385</v>
      </c>
      <c r="I185" s="450" t="s">
        <v>5122</v>
      </c>
      <c r="J185" s="455">
        <v>50</v>
      </c>
      <c r="K185" s="684" t="s">
        <v>5815</v>
      </c>
      <c r="L185" s="455">
        <v>50</v>
      </c>
      <c r="M185" s="668"/>
      <c r="N185" s="455">
        <v>50</v>
      </c>
      <c r="O185" s="668"/>
      <c r="P185" s="455">
        <v>50</v>
      </c>
      <c r="Q185" s="668"/>
      <c r="R185" s="455">
        <v>50</v>
      </c>
      <c r="S185" s="668"/>
      <c r="T185" s="455">
        <v>50</v>
      </c>
      <c r="U185" s="668"/>
      <c r="V185" s="455">
        <v>50</v>
      </c>
      <c r="W185" s="453"/>
      <c r="X185" s="455">
        <v>50</v>
      </c>
      <c r="Y185" s="668"/>
    </row>
    <row r="186" spans="1:25" s="26" customFormat="1" ht="91.5" customHeight="1" x14ac:dyDescent="0.25">
      <c r="A186" s="28"/>
      <c r="B186" s="28"/>
      <c r="C186" s="750" t="s">
        <v>601</v>
      </c>
      <c r="D186" s="751"/>
      <c r="E186" s="762"/>
      <c r="F186" s="762" t="s">
        <v>533</v>
      </c>
      <c r="G186" s="901"/>
      <c r="H186" s="901"/>
      <c r="I186" s="901"/>
      <c r="J186" s="633">
        <f>AVERAGE(J187,J193,J199:J202)</f>
        <v>23.333333333333332</v>
      </c>
      <c r="K186" s="641"/>
      <c r="L186" s="633">
        <f>AVERAGE(L187,L193,L199:L202)</f>
        <v>23.333333333333332</v>
      </c>
      <c r="M186" s="634"/>
      <c r="N186" s="633">
        <f>AVERAGE(N187,N193,N199:N202)</f>
        <v>23.333333333333332</v>
      </c>
      <c r="O186" s="634"/>
      <c r="P186" s="633">
        <f>AVERAGE(P187,P193,P199:P202)</f>
        <v>23.333333333333332</v>
      </c>
      <c r="Q186" s="634"/>
      <c r="R186" s="633">
        <f>AVERAGE(R187,R193,R199:R202)</f>
        <v>23.333333333333332</v>
      </c>
      <c r="S186" s="634"/>
      <c r="T186" s="633">
        <f>AVERAGE(T187,T193,T199:T202)</f>
        <v>23.333333333333332</v>
      </c>
      <c r="U186" s="634"/>
      <c r="V186" s="633">
        <f>AVERAGE(V187,V193,V199:V202)</f>
        <v>31.666666666666668</v>
      </c>
      <c r="W186" s="641"/>
      <c r="X186" s="633">
        <f>AVERAGE(X187,X193,X199:X202)</f>
        <v>31.666666666666668</v>
      </c>
      <c r="Y186" s="634"/>
    </row>
    <row r="187" spans="1:25" s="52" customFormat="1" ht="91.5" customHeight="1" x14ac:dyDescent="0.25">
      <c r="A187" s="31">
        <v>104</v>
      </c>
      <c r="B187" s="31"/>
      <c r="C187" s="758"/>
      <c r="D187" s="763" t="s">
        <v>7005</v>
      </c>
      <c r="E187" s="763"/>
      <c r="F187" s="764" t="s">
        <v>635</v>
      </c>
      <c r="G187" s="517"/>
      <c r="H187" s="517"/>
      <c r="I187" s="517"/>
      <c r="J187" s="481">
        <f>AVERAGE(J188:J192)</f>
        <v>20</v>
      </c>
      <c r="K187" s="479"/>
      <c r="L187" s="481">
        <f>AVERAGE(L188:L192)</f>
        <v>20</v>
      </c>
      <c r="M187" s="638"/>
      <c r="N187" s="481">
        <f>AVERAGE(N188:N192)</f>
        <v>20</v>
      </c>
      <c r="O187" s="638"/>
      <c r="P187" s="481">
        <f>AVERAGE(P188:P192)</f>
        <v>20</v>
      </c>
      <c r="Q187" s="638"/>
      <c r="R187" s="481">
        <f>AVERAGE(R188:R192)</f>
        <v>20</v>
      </c>
      <c r="S187" s="638"/>
      <c r="T187" s="481">
        <f>AVERAGE(T188:T192)</f>
        <v>20</v>
      </c>
      <c r="U187" s="638"/>
      <c r="V187" s="481">
        <f>AVERAGE(V188:V192)</f>
        <v>20</v>
      </c>
      <c r="W187" s="479"/>
      <c r="X187" s="481">
        <f>AVERAGE(X188:X192)</f>
        <v>20</v>
      </c>
      <c r="Y187" s="638"/>
    </row>
    <row r="188" spans="1:25" ht="135" x14ac:dyDescent="0.25">
      <c r="A188" s="564" t="s">
        <v>5062</v>
      </c>
      <c r="B188" s="564"/>
      <c r="C188" s="564"/>
      <c r="D188" s="564"/>
      <c r="E188" s="754" t="s">
        <v>7003</v>
      </c>
      <c r="F188" s="450" t="s">
        <v>5124</v>
      </c>
      <c r="G188" s="450" t="s">
        <v>386</v>
      </c>
      <c r="H188" s="450" t="s">
        <v>94</v>
      </c>
      <c r="I188" s="450" t="s">
        <v>387</v>
      </c>
      <c r="J188" s="455">
        <v>0</v>
      </c>
      <c r="K188" s="950" t="s">
        <v>5816</v>
      </c>
      <c r="L188" s="455">
        <v>0</v>
      </c>
      <c r="M188" s="951"/>
      <c r="N188" s="455">
        <v>0</v>
      </c>
      <c r="O188" s="951"/>
      <c r="P188" s="455">
        <v>0</v>
      </c>
      <c r="Q188" s="951"/>
      <c r="R188" s="455">
        <v>0</v>
      </c>
      <c r="S188" s="951"/>
      <c r="T188" s="455">
        <v>0</v>
      </c>
      <c r="U188" s="951"/>
      <c r="V188" s="455">
        <v>0</v>
      </c>
      <c r="W188" s="453"/>
      <c r="X188" s="455">
        <v>0</v>
      </c>
      <c r="Y188" s="951"/>
    </row>
    <row r="189" spans="1:25" ht="240" customHeight="1" x14ac:dyDescent="0.25">
      <c r="A189" s="564" t="s">
        <v>5063</v>
      </c>
      <c r="B189" s="564"/>
      <c r="C189" s="564"/>
      <c r="D189" s="564"/>
      <c r="E189" s="754" t="s">
        <v>7004</v>
      </c>
      <c r="F189" s="450" t="s">
        <v>5125</v>
      </c>
      <c r="G189" s="450" t="s">
        <v>100</v>
      </c>
      <c r="H189" s="450" t="s">
        <v>101</v>
      </c>
      <c r="I189" s="450" t="s">
        <v>102</v>
      </c>
      <c r="J189" s="455">
        <v>0</v>
      </c>
      <c r="K189" s="454"/>
      <c r="L189" s="455">
        <v>0</v>
      </c>
      <c r="M189" s="454"/>
      <c r="N189" s="455">
        <v>0</v>
      </c>
      <c r="O189" s="454"/>
      <c r="P189" s="455">
        <v>0</v>
      </c>
      <c r="Q189" s="454"/>
      <c r="R189" s="455">
        <v>0</v>
      </c>
      <c r="S189" s="454"/>
      <c r="T189" s="455">
        <v>0</v>
      </c>
      <c r="U189" s="454"/>
      <c r="V189" s="455">
        <v>0</v>
      </c>
      <c r="W189" s="453"/>
      <c r="X189" s="455">
        <v>0</v>
      </c>
      <c r="Y189" s="454"/>
    </row>
    <row r="190" spans="1:25" s="6" customFormat="1" ht="75" x14ac:dyDescent="0.25">
      <c r="A190" s="564" t="s">
        <v>5064</v>
      </c>
      <c r="B190" s="564"/>
      <c r="C190" s="564"/>
      <c r="D190" s="564"/>
      <c r="E190" s="754" t="s">
        <v>7006</v>
      </c>
      <c r="F190" s="437" t="s">
        <v>112</v>
      </c>
      <c r="G190" s="437" t="s">
        <v>4881</v>
      </c>
      <c r="H190" s="437" t="s">
        <v>4882</v>
      </c>
      <c r="I190" s="437" t="s">
        <v>4883</v>
      </c>
      <c r="J190" s="484">
        <v>100</v>
      </c>
      <c r="K190" s="472" t="s">
        <v>680</v>
      </c>
      <c r="L190" s="484">
        <v>100</v>
      </c>
      <c r="M190" s="472"/>
      <c r="N190" s="484">
        <v>100</v>
      </c>
      <c r="O190" s="472"/>
      <c r="P190" s="484">
        <v>100</v>
      </c>
      <c r="Q190" s="471"/>
      <c r="R190" s="484">
        <v>100</v>
      </c>
      <c r="S190" s="471"/>
      <c r="T190" s="484">
        <v>100</v>
      </c>
      <c r="U190" s="471"/>
      <c r="V190" s="484">
        <v>100</v>
      </c>
      <c r="W190" s="471"/>
      <c r="X190" s="484">
        <v>100</v>
      </c>
      <c r="Y190" s="472"/>
    </row>
    <row r="191" spans="1:25" s="6" customFormat="1" ht="251.25" customHeight="1" x14ac:dyDescent="0.25">
      <c r="A191" s="564" t="s">
        <v>5065</v>
      </c>
      <c r="B191" s="564"/>
      <c r="C191" s="564"/>
      <c r="D191" s="564"/>
      <c r="E191" s="754" t="s">
        <v>7007</v>
      </c>
      <c r="F191" s="437" t="s">
        <v>5126</v>
      </c>
      <c r="G191" s="437" t="s">
        <v>36</v>
      </c>
      <c r="H191" s="437" t="s">
        <v>105</v>
      </c>
      <c r="I191" s="437" t="s">
        <v>106</v>
      </c>
      <c r="J191" s="484">
        <v>0</v>
      </c>
      <c r="K191" s="471"/>
      <c r="L191" s="484">
        <v>0</v>
      </c>
      <c r="M191" s="472"/>
      <c r="N191" s="484">
        <v>0</v>
      </c>
      <c r="O191" s="472"/>
      <c r="P191" s="484">
        <v>0</v>
      </c>
      <c r="Q191" s="472"/>
      <c r="R191" s="484">
        <v>0</v>
      </c>
      <c r="S191" s="472"/>
      <c r="T191" s="484">
        <v>0</v>
      </c>
      <c r="U191" s="472"/>
      <c r="V191" s="484">
        <v>0</v>
      </c>
      <c r="W191" s="471"/>
      <c r="X191" s="484">
        <v>0</v>
      </c>
      <c r="Y191" s="472"/>
    </row>
    <row r="192" spans="1:25" ht="243.75" customHeight="1" x14ac:dyDescent="0.25">
      <c r="A192" s="564" t="s">
        <v>5066</v>
      </c>
      <c r="B192" s="564"/>
      <c r="C192" s="564"/>
      <c r="D192" s="564"/>
      <c r="E192" s="754" t="s">
        <v>7008</v>
      </c>
      <c r="F192" s="450" t="s">
        <v>330</v>
      </c>
      <c r="G192" s="450" t="s">
        <v>4885</v>
      </c>
      <c r="H192" s="450" t="s">
        <v>107</v>
      </c>
      <c r="I192" s="450" t="s">
        <v>108</v>
      </c>
      <c r="J192" s="455">
        <v>0</v>
      </c>
      <c r="K192" s="471" t="s">
        <v>5817</v>
      </c>
      <c r="L192" s="455">
        <v>0</v>
      </c>
      <c r="M192" s="453"/>
      <c r="N192" s="455">
        <v>0</v>
      </c>
      <c r="O192" s="453"/>
      <c r="P192" s="455">
        <v>0</v>
      </c>
      <c r="Q192" s="453"/>
      <c r="R192" s="455">
        <v>0</v>
      </c>
      <c r="S192" s="453"/>
      <c r="T192" s="455">
        <v>0</v>
      </c>
      <c r="U192" s="471"/>
      <c r="V192" s="455">
        <v>0</v>
      </c>
      <c r="W192" s="471"/>
      <c r="X192" s="455">
        <v>0</v>
      </c>
      <c r="Y192" s="453"/>
    </row>
    <row r="193" spans="1:25" s="52" customFormat="1" ht="91.5" customHeight="1" x14ac:dyDescent="0.25">
      <c r="A193" s="31">
        <v>105</v>
      </c>
      <c r="B193" s="31"/>
      <c r="C193" s="758"/>
      <c r="D193" s="763" t="s">
        <v>7014</v>
      </c>
      <c r="E193" s="763"/>
      <c r="F193" s="764" t="s">
        <v>636</v>
      </c>
      <c r="G193" s="517"/>
      <c r="H193" s="517"/>
      <c r="I193" s="517"/>
      <c r="J193" s="481">
        <f>AVERAGE(J194:J198)</f>
        <v>20</v>
      </c>
      <c r="K193" s="479"/>
      <c r="L193" s="481">
        <f>AVERAGE(L194:L198)</f>
        <v>20</v>
      </c>
      <c r="M193" s="638"/>
      <c r="N193" s="481">
        <f>AVERAGE(N194:N198)</f>
        <v>20</v>
      </c>
      <c r="O193" s="638"/>
      <c r="P193" s="481">
        <f>AVERAGE(P194:P198)</f>
        <v>20</v>
      </c>
      <c r="Q193" s="638"/>
      <c r="R193" s="481">
        <f>AVERAGE(R194:R198)</f>
        <v>20</v>
      </c>
      <c r="S193" s="638"/>
      <c r="T193" s="481">
        <f>AVERAGE(T194:T198)</f>
        <v>20</v>
      </c>
      <c r="U193" s="638"/>
      <c r="V193" s="481">
        <f>AVERAGE(V194:V198)</f>
        <v>20</v>
      </c>
      <c r="W193" s="479"/>
      <c r="X193" s="481">
        <f>AVERAGE(X194:X198)</f>
        <v>20</v>
      </c>
      <c r="Y193" s="638"/>
    </row>
    <row r="194" spans="1:25" ht="135" x14ac:dyDescent="0.25">
      <c r="A194" s="564" t="s">
        <v>602</v>
      </c>
      <c r="B194" s="564"/>
      <c r="C194" s="564"/>
      <c r="D194" s="564"/>
      <c r="E194" s="754" t="s">
        <v>7019</v>
      </c>
      <c r="F194" s="450" t="s">
        <v>5127</v>
      </c>
      <c r="G194" s="450" t="s">
        <v>388</v>
      </c>
      <c r="H194" s="450" t="s">
        <v>389</v>
      </c>
      <c r="I194" s="450" t="s">
        <v>99</v>
      </c>
      <c r="J194" s="455">
        <v>0</v>
      </c>
      <c r="K194" s="950" t="s">
        <v>5816</v>
      </c>
      <c r="L194" s="455">
        <v>0</v>
      </c>
      <c r="M194" s="453"/>
      <c r="N194" s="455">
        <v>0</v>
      </c>
      <c r="O194" s="453"/>
      <c r="P194" s="455">
        <v>0</v>
      </c>
      <c r="Q194" s="453"/>
      <c r="R194" s="455">
        <v>0</v>
      </c>
      <c r="S194" s="453"/>
      <c r="T194" s="455">
        <v>0</v>
      </c>
      <c r="U194" s="453"/>
      <c r="V194" s="455">
        <v>0</v>
      </c>
      <c r="W194" s="453"/>
      <c r="X194" s="455">
        <v>0</v>
      </c>
      <c r="Y194" s="453"/>
    </row>
    <row r="195" spans="1:25" ht="135" x14ac:dyDescent="0.25">
      <c r="A195" s="564" t="s">
        <v>603</v>
      </c>
      <c r="B195" s="564"/>
      <c r="C195" s="564"/>
      <c r="D195" s="564"/>
      <c r="E195" s="754" t="s">
        <v>7015</v>
      </c>
      <c r="F195" s="450" t="s">
        <v>5128</v>
      </c>
      <c r="G195" s="450" t="s">
        <v>100</v>
      </c>
      <c r="H195" s="450" t="s">
        <v>101</v>
      </c>
      <c r="I195" s="450" t="s">
        <v>102</v>
      </c>
      <c r="J195" s="455">
        <v>0</v>
      </c>
      <c r="K195" s="453"/>
      <c r="L195" s="455">
        <v>0</v>
      </c>
      <c r="M195" s="454"/>
      <c r="N195" s="455">
        <v>0</v>
      </c>
      <c r="O195" s="454"/>
      <c r="P195" s="455">
        <v>0</v>
      </c>
      <c r="Q195" s="454"/>
      <c r="R195" s="455">
        <v>0</v>
      </c>
      <c r="S195" s="454"/>
      <c r="T195" s="455">
        <v>0</v>
      </c>
      <c r="U195" s="454"/>
      <c r="V195" s="455">
        <v>0</v>
      </c>
      <c r="W195" s="453"/>
      <c r="X195" s="455">
        <v>0</v>
      </c>
      <c r="Y195" s="454"/>
    </row>
    <row r="196" spans="1:25" ht="75" x14ac:dyDescent="0.25">
      <c r="A196" s="564" t="s">
        <v>604</v>
      </c>
      <c r="B196" s="564"/>
      <c r="C196" s="564"/>
      <c r="D196" s="564"/>
      <c r="E196" s="754" t="s">
        <v>7016</v>
      </c>
      <c r="F196" s="450" t="s">
        <v>112</v>
      </c>
      <c r="G196" s="450" t="s">
        <v>4881</v>
      </c>
      <c r="H196" s="450" t="s">
        <v>4882</v>
      </c>
      <c r="I196" s="450" t="s">
        <v>4883</v>
      </c>
      <c r="J196" s="484">
        <v>100</v>
      </c>
      <c r="K196" s="453" t="s">
        <v>680</v>
      </c>
      <c r="L196" s="484">
        <v>100</v>
      </c>
      <c r="M196" s="453"/>
      <c r="N196" s="484">
        <v>100</v>
      </c>
      <c r="O196" s="454"/>
      <c r="P196" s="484">
        <v>100</v>
      </c>
      <c r="Q196" s="453"/>
      <c r="R196" s="484">
        <v>100</v>
      </c>
      <c r="S196" s="454"/>
      <c r="T196" s="484">
        <v>100</v>
      </c>
      <c r="U196" s="454"/>
      <c r="V196" s="484">
        <v>100</v>
      </c>
      <c r="W196" s="453"/>
      <c r="X196" s="484">
        <v>100</v>
      </c>
      <c r="Y196" s="454"/>
    </row>
    <row r="197" spans="1:25" ht="90" x14ac:dyDescent="0.25">
      <c r="A197" s="564" t="s">
        <v>605</v>
      </c>
      <c r="B197" s="564"/>
      <c r="C197" s="564"/>
      <c r="D197" s="564"/>
      <c r="E197" s="754" t="s">
        <v>7017</v>
      </c>
      <c r="F197" s="450" t="s">
        <v>7196</v>
      </c>
      <c r="G197" s="450" t="s">
        <v>36</v>
      </c>
      <c r="H197" s="450" t="s">
        <v>105</v>
      </c>
      <c r="I197" s="450" t="s">
        <v>106</v>
      </c>
      <c r="J197" s="484">
        <v>0</v>
      </c>
      <c r="K197" s="453"/>
      <c r="L197" s="484">
        <v>0</v>
      </c>
      <c r="M197" s="454"/>
      <c r="N197" s="484">
        <v>0</v>
      </c>
      <c r="O197" s="454"/>
      <c r="P197" s="484">
        <v>0</v>
      </c>
      <c r="Q197" s="454"/>
      <c r="R197" s="484">
        <v>0</v>
      </c>
      <c r="S197" s="454"/>
      <c r="T197" s="484">
        <v>0</v>
      </c>
      <c r="U197" s="454"/>
      <c r="V197" s="484">
        <v>0</v>
      </c>
      <c r="W197" s="453"/>
      <c r="X197" s="484">
        <v>0</v>
      </c>
      <c r="Y197" s="454"/>
    </row>
    <row r="198" spans="1:25" ht="45" x14ac:dyDescent="0.25">
      <c r="A198" s="564" t="s">
        <v>606</v>
      </c>
      <c r="B198" s="564"/>
      <c r="C198" s="564"/>
      <c r="D198" s="564"/>
      <c r="E198" s="754" t="s">
        <v>7018</v>
      </c>
      <c r="F198" s="450" t="s">
        <v>330</v>
      </c>
      <c r="G198" s="450" t="s">
        <v>4885</v>
      </c>
      <c r="H198" s="450" t="s">
        <v>107</v>
      </c>
      <c r="I198" s="450" t="s">
        <v>108</v>
      </c>
      <c r="J198" s="455">
        <v>0</v>
      </c>
      <c r="K198" s="453"/>
      <c r="L198" s="455">
        <v>0</v>
      </c>
      <c r="M198" s="453"/>
      <c r="N198" s="455">
        <v>0</v>
      </c>
      <c r="O198" s="454"/>
      <c r="P198" s="455">
        <v>0</v>
      </c>
      <c r="Q198" s="454"/>
      <c r="R198" s="455">
        <v>0</v>
      </c>
      <c r="S198" s="454"/>
      <c r="T198" s="455">
        <v>0</v>
      </c>
      <c r="U198" s="454"/>
      <c r="V198" s="455">
        <v>0</v>
      </c>
      <c r="W198" s="453"/>
      <c r="X198" s="455">
        <v>0</v>
      </c>
      <c r="Y198" s="454"/>
    </row>
    <row r="199" spans="1:25" ht="90" x14ac:dyDescent="0.25">
      <c r="A199" s="564">
        <v>106</v>
      </c>
      <c r="B199" s="564"/>
      <c r="C199" s="564"/>
      <c r="D199" s="754" t="s">
        <v>130</v>
      </c>
      <c r="E199" s="754"/>
      <c r="F199" s="450" t="s">
        <v>390</v>
      </c>
      <c r="G199" s="450" t="s">
        <v>114</v>
      </c>
      <c r="H199" s="450" t="s">
        <v>391</v>
      </c>
      <c r="I199" s="450" t="s">
        <v>392</v>
      </c>
      <c r="J199" s="477">
        <v>0</v>
      </c>
      <c r="K199" s="685" t="s">
        <v>5818</v>
      </c>
      <c r="L199" s="477">
        <v>0</v>
      </c>
      <c r="M199" s="453"/>
      <c r="N199" s="477">
        <v>0</v>
      </c>
      <c r="O199" s="453"/>
      <c r="P199" s="477">
        <v>0</v>
      </c>
      <c r="Q199" s="453"/>
      <c r="R199" s="477">
        <v>0</v>
      </c>
      <c r="S199" s="453"/>
      <c r="T199" s="477">
        <v>0</v>
      </c>
      <c r="U199" s="453"/>
      <c r="V199" s="477">
        <v>0</v>
      </c>
      <c r="W199" s="453"/>
      <c r="X199" s="477">
        <v>0</v>
      </c>
      <c r="Y199" s="952" t="s">
        <v>5819</v>
      </c>
    </row>
    <row r="200" spans="1:25" ht="90" x14ac:dyDescent="0.25">
      <c r="A200" s="564">
        <v>107</v>
      </c>
      <c r="B200" s="564"/>
      <c r="C200" s="564"/>
      <c r="D200" s="754" t="s">
        <v>431</v>
      </c>
      <c r="E200" s="754"/>
      <c r="F200" s="450" t="s">
        <v>393</v>
      </c>
      <c r="G200" s="450" t="s">
        <v>5129</v>
      </c>
      <c r="H200" s="450" t="s">
        <v>5130</v>
      </c>
      <c r="I200" s="450" t="s">
        <v>395</v>
      </c>
      <c r="J200" s="477">
        <v>0</v>
      </c>
      <c r="K200" s="685" t="s">
        <v>5820</v>
      </c>
      <c r="L200" s="477">
        <v>0</v>
      </c>
      <c r="M200" s="453"/>
      <c r="N200" s="477">
        <v>0</v>
      </c>
      <c r="O200" s="453"/>
      <c r="P200" s="477">
        <v>0</v>
      </c>
      <c r="Q200" s="453"/>
      <c r="R200" s="477">
        <v>0</v>
      </c>
      <c r="S200" s="453"/>
      <c r="T200" s="477">
        <v>0</v>
      </c>
      <c r="U200" s="453"/>
      <c r="V200" s="477">
        <v>0</v>
      </c>
      <c r="W200" s="453"/>
      <c r="X200" s="477">
        <v>0</v>
      </c>
      <c r="Y200" s="453"/>
    </row>
    <row r="201" spans="1:25" ht="60" x14ac:dyDescent="0.25">
      <c r="A201" s="564">
        <v>108</v>
      </c>
      <c r="B201" s="564"/>
      <c r="C201" s="564"/>
      <c r="D201" s="754" t="s">
        <v>432</v>
      </c>
      <c r="E201" s="754"/>
      <c r="F201" s="450" t="s">
        <v>396</v>
      </c>
      <c r="G201" s="450" t="s">
        <v>114</v>
      </c>
      <c r="H201" s="450" t="s">
        <v>397</v>
      </c>
      <c r="I201" s="450" t="s">
        <v>398</v>
      </c>
      <c r="J201" s="477">
        <v>100</v>
      </c>
      <c r="K201" s="686"/>
      <c r="L201" s="477">
        <v>100</v>
      </c>
      <c r="M201" s="686"/>
      <c r="N201" s="477">
        <v>100</v>
      </c>
      <c r="O201" s="686"/>
      <c r="P201" s="477">
        <v>100</v>
      </c>
      <c r="Q201" s="686"/>
      <c r="R201" s="477">
        <v>100</v>
      </c>
      <c r="S201" s="686"/>
      <c r="T201" s="477">
        <v>100</v>
      </c>
      <c r="U201" s="686"/>
      <c r="V201" s="477">
        <v>100</v>
      </c>
      <c r="W201" s="453"/>
      <c r="X201" s="477">
        <v>100</v>
      </c>
      <c r="Y201" s="686"/>
    </row>
    <row r="202" spans="1:25" ht="120" x14ac:dyDescent="0.25">
      <c r="A202" s="564">
        <v>109</v>
      </c>
      <c r="B202" s="564"/>
      <c r="C202" s="564"/>
      <c r="D202" s="754" t="s">
        <v>360</v>
      </c>
      <c r="E202" s="754"/>
      <c r="F202" s="450" t="s">
        <v>400</v>
      </c>
      <c r="G202" s="450" t="s">
        <v>103</v>
      </c>
      <c r="H202" s="450" t="s">
        <v>401</v>
      </c>
      <c r="I202" s="450" t="s">
        <v>104</v>
      </c>
      <c r="J202" s="455">
        <v>0</v>
      </c>
      <c r="K202" s="687" t="s">
        <v>5821</v>
      </c>
      <c r="L202" s="455">
        <v>0</v>
      </c>
      <c r="M202" s="454"/>
      <c r="N202" s="455">
        <v>0</v>
      </c>
      <c r="O202" s="454"/>
      <c r="P202" s="455">
        <v>0</v>
      </c>
      <c r="Q202" s="454"/>
      <c r="R202" s="455">
        <v>0</v>
      </c>
      <c r="S202" s="454"/>
      <c r="T202" s="484">
        <v>0</v>
      </c>
      <c r="U202" s="687" t="s">
        <v>5821</v>
      </c>
      <c r="V202" s="472">
        <v>50</v>
      </c>
      <c r="W202" s="471"/>
      <c r="X202" s="472">
        <v>50</v>
      </c>
      <c r="Y202" s="472"/>
    </row>
    <row r="203" spans="1:25" s="26" customFormat="1" ht="84.75" customHeight="1" x14ac:dyDescent="0.25">
      <c r="A203" s="28"/>
      <c r="B203" s="28"/>
      <c r="C203" s="750" t="s">
        <v>607</v>
      </c>
      <c r="D203" s="28"/>
      <c r="E203" s="1023"/>
      <c r="F203" s="762" t="s">
        <v>534</v>
      </c>
      <c r="G203" s="901"/>
      <c r="H203" s="901"/>
      <c r="I203" s="901"/>
      <c r="J203" s="633">
        <f>AVERAGE(J204:J208)</f>
        <v>60</v>
      </c>
      <c r="K203" s="641"/>
      <c r="L203" s="633">
        <f>AVERAGE(L204:L208)</f>
        <v>60</v>
      </c>
      <c r="M203" s="634"/>
      <c r="N203" s="633">
        <f>AVERAGE(N204:N208)</f>
        <v>60</v>
      </c>
      <c r="O203" s="634"/>
      <c r="P203" s="633">
        <f>AVERAGE(P204:P208)</f>
        <v>60</v>
      </c>
      <c r="Q203" s="634"/>
      <c r="R203" s="633">
        <f>AVERAGE(R204:R208)</f>
        <v>60</v>
      </c>
      <c r="S203" s="634"/>
      <c r="T203" s="633">
        <f>AVERAGE(T204:T208)</f>
        <v>60</v>
      </c>
      <c r="U203" s="634"/>
      <c r="V203" s="633">
        <f>AVERAGE(V204:V208)</f>
        <v>60</v>
      </c>
      <c r="W203" s="641"/>
      <c r="X203" s="633">
        <f>AVERAGE(X204:X208)</f>
        <v>60</v>
      </c>
      <c r="Y203" s="634"/>
    </row>
    <row r="204" spans="1:25" ht="45" x14ac:dyDescent="0.25">
      <c r="A204" s="564">
        <v>110</v>
      </c>
      <c r="B204" s="564"/>
      <c r="C204" s="564"/>
      <c r="D204" s="754" t="s">
        <v>433</v>
      </c>
      <c r="E204" s="754"/>
      <c r="F204" s="450" t="s">
        <v>121</v>
      </c>
      <c r="G204" s="450" t="s">
        <v>399</v>
      </c>
      <c r="H204" s="450" t="s">
        <v>123</v>
      </c>
      <c r="I204" s="450" t="s">
        <v>124</v>
      </c>
      <c r="J204" s="455">
        <v>50</v>
      </c>
      <c r="K204" s="687" t="s">
        <v>5822</v>
      </c>
      <c r="L204" s="455">
        <v>50</v>
      </c>
      <c r="M204" s="453"/>
      <c r="N204" s="455">
        <v>50</v>
      </c>
      <c r="O204" s="453"/>
      <c r="P204" s="455">
        <v>50</v>
      </c>
      <c r="Q204" s="453"/>
      <c r="R204" s="455">
        <v>50</v>
      </c>
      <c r="S204" s="453"/>
      <c r="T204" s="455">
        <v>50</v>
      </c>
      <c r="U204" s="453"/>
      <c r="V204" s="455">
        <v>50</v>
      </c>
      <c r="W204" s="453"/>
      <c r="X204" s="455">
        <v>50</v>
      </c>
      <c r="Y204" s="453"/>
    </row>
    <row r="205" spans="1:25" s="6" customFormat="1" ht="105" x14ac:dyDescent="0.25">
      <c r="A205" s="579">
        <v>111</v>
      </c>
      <c r="B205" s="579"/>
      <c r="C205" s="579"/>
      <c r="D205" s="4" t="s">
        <v>434</v>
      </c>
      <c r="E205" s="4"/>
      <c r="F205" s="437" t="s">
        <v>402</v>
      </c>
      <c r="G205" s="437" t="s">
        <v>403</v>
      </c>
      <c r="H205" s="437" t="s">
        <v>404</v>
      </c>
      <c r="I205" s="437" t="s">
        <v>405</v>
      </c>
      <c r="J205" s="484">
        <v>50</v>
      </c>
      <c r="K205" s="953" t="s">
        <v>5823</v>
      </c>
      <c r="L205" s="484">
        <v>50</v>
      </c>
      <c r="M205" s="472"/>
      <c r="N205" s="484">
        <v>50</v>
      </c>
      <c r="O205" s="472"/>
      <c r="P205" s="484">
        <v>50</v>
      </c>
      <c r="Q205" s="472"/>
      <c r="R205" s="484">
        <v>50</v>
      </c>
      <c r="S205" s="472"/>
      <c r="T205" s="484">
        <v>50</v>
      </c>
      <c r="U205" s="472"/>
      <c r="V205" s="484">
        <v>50</v>
      </c>
      <c r="W205" s="471"/>
      <c r="X205" s="484">
        <v>50</v>
      </c>
      <c r="Y205" s="472"/>
    </row>
    <row r="206" spans="1:25" ht="60" x14ac:dyDescent="0.25">
      <c r="A206" s="564">
        <v>112</v>
      </c>
      <c r="B206" s="564"/>
      <c r="C206" s="564"/>
      <c r="D206" s="754" t="s">
        <v>435</v>
      </c>
      <c r="E206" s="754"/>
      <c r="F206" s="450" t="s">
        <v>406</v>
      </c>
      <c r="G206" s="450" t="s">
        <v>407</v>
      </c>
      <c r="H206" s="450" t="s">
        <v>408</v>
      </c>
      <c r="I206" s="450" t="s">
        <v>409</v>
      </c>
      <c r="J206" s="455">
        <v>0</v>
      </c>
      <c r="K206" s="453"/>
      <c r="L206" s="455">
        <v>0</v>
      </c>
      <c r="M206" s="453"/>
      <c r="N206" s="455">
        <v>0</v>
      </c>
      <c r="O206" s="453"/>
      <c r="P206" s="455">
        <v>0</v>
      </c>
      <c r="Q206" s="453"/>
      <c r="R206" s="455">
        <v>0</v>
      </c>
      <c r="S206" s="453"/>
      <c r="T206" s="455">
        <v>0</v>
      </c>
      <c r="U206" s="453"/>
      <c r="V206" s="455">
        <v>0</v>
      </c>
      <c r="W206" s="453"/>
      <c r="X206" s="455">
        <v>0</v>
      </c>
      <c r="Y206" s="453"/>
    </row>
    <row r="207" spans="1:25" ht="105" x14ac:dyDescent="0.25">
      <c r="A207" s="564">
        <v>113</v>
      </c>
      <c r="B207" s="564"/>
      <c r="C207" s="564"/>
      <c r="D207" s="754" t="s">
        <v>150</v>
      </c>
      <c r="E207" s="754"/>
      <c r="F207" s="450" t="s">
        <v>410</v>
      </c>
      <c r="G207" s="450" t="s">
        <v>411</v>
      </c>
      <c r="H207" s="450" t="s">
        <v>146</v>
      </c>
      <c r="I207" s="450" t="s">
        <v>147</v>
      </c>
      <c r="J207" s="455">
        <v>100</v>
      </c>
      <c r="K207" s="954"/>
      <c r="L207" s="455">
        <v>100</v>
      </c>
      <c r="M207" s="453"/>
      <c r="N207" s="455">
        <v>100</v>
      </c>
      <c r="O207" s="453"/>
      <c r="P207" s="455">
        <v>100</v>
      </c>
      <c r="Q207" s="453"/>
      <c r="R207" s="455">
        <v>100</v>
      </c>
      <c r="S207" s="453"/>
      <c r="T207" s="455">
        <v>100</v>
      </c>
      <c r="U207" s="453"/>
      <c r="V207" s="455">
        <v>100</v>
      </c>
      <c r="W207" s="453"/>
      <c r="X207" s="455">
        <v>100</v>
      </c>
      <c r="Y207" s="453"/>
    </row>
    <row r="208" spans="1:25" s="52" customFormat="1" ht="69" x14ac:dyDescent="0.25">
      <c r="A208" s="31">
        <v>114</v>
      </c>
      <c r="B208" s="31"/>
      <c r="C208" s="31"/>
      <c r="D208" s="756" t="s">
        <v>637</v>
      </c>
      <c r="E208" s="756"/>
      <c r="F208" s="517" t="s">
        <v>637</v>
      </c>
      <c r="G208" s="907"/>
      <c r="H208" s="907"/>
      <c r="I208" s="907"/>
      <c r="J208" s="481">
        <f>AVERAGE(J209:J211)</f>
        <v>100</v>
      </c>
      <c r="K208" s="479"/>
      <c r="L208" s="481">
        <f>AVERAGE(L209:L211)</f>
        <v>100</v>
      </c>
      <c r="M208" s="638"/>
      <c r="N208" s="481">
        <f>AVERAGE(N209:N211)</f>
        <v>100</v>
      </c>
      <c r="O208" s="638"/>
      <c r="P208" s="481">
        <f>AVERAGE(P209:P211)</f>
        <v>100</v>
      </c>
      <c r="Q208" s="638"/>
      <c r="R208" s="481">
        <f>AVERAGE(R209:R211)</f>
        <v>100</v>
      </c>
      <c r="S208" s="479"/>
      <c r="T208" s="481">
        <f>AVERAGE(T209:T211)</f>
        <v>100</v>
      </c>
      <c r="U208" s="479"/>
      <c r="V208" s="481">
        <f>AVERAGE(V209:V211)</f>
        <v>100</v>
      </c>
      <c r="W208" s="479"/>
      <c r="X208" s="481">
        <f>AVERAGE(X209:X211)</f>
        <v>100</v>
      </c>
      <c r="Y208" s="638"/>
    </row>
    <row r="209" spans="1:25" ht="90" x14ac:dyDescent="0.25">
      <c r="A209" s="564" t="s">
        <v>5067</v>
      </c>
      <c r="B209" s="564"/>
      <c r="C209" s="564"/>
      <c r="D209" s="564"/>
      <c r="E209" s="754" t="s">
        <v>7020</v>
      </c>
      <c r="F209" s="450" t="s">
        <v>412</v>
      </c>
      <c r="G209" s="908" t="s">
        <v>403</v>
      </c>
      <c r="H209" s="908" t="s">
        <v>404</v>
      </c>
      <c r="I209" s="908" t="s">
        <v>413</v>
      </c>
      <c r="J209" s="472">
        <v>100</v>
      </c>
      <c r="K209" s="688" t="s">
        <v>5824</v>
      </c>
      <c r="L209" s="472">
        <v>100</v>
      </c>
      <c r="M209" s="472"/>
      <c r="N209" s="472">
        <v>100</v>
      </c>
      <c r="O209" s="472"/>
      <c r="P209" s="472">
        <v>100</v>
      </c>
      <c r="Q209" s="472"/>
      <c r="R209" s="472">
        <v>100</v>
      </c>
      <c r="S209" s="472"/>
      <c r="T209" s="472">
        <v>100</v>
      </c>
      <c r="U209" s="472"/>
      <c r="V209" s="472">
        <v>100</v>
      </c>
      <c r="W209" s="471"/>
      <c r="X209" s="472">
        <v>100</v>
      </c>
      <c r="Y209" s="472"/>
    </row>
    <row r="210" spans="1:25" ht="45" x14ac:dyDescent="0.3">
      <c r="A210" s="564" t="s">
        <v>5068</v>
      </c>
      <c r="B210" s="564"/>
      <c r="C210" s="564"/>
      <c r="D210" s="564"/>
      <c r="E210" s="772" t="s">
        <v>7021</v>
      </c>
      <c r="F210" s="450" t="s">
        <v>414</v>
      </c>
      <c r="G210" s="450" t="s">
        <v>415</v>
      </c>
      <c r="H210" s="450" t="s">
        <v>416</v>
      </c>
      <c r="I210" s="450" t="s">
        <v>417</v>
      </c>
      <c r="J210" s="472">
        <v>100</v>
      </c>
      <c r="K210" s="472"/>
      <c r="L210" s="472">
        <v>100</v>
      </c>
      <c r="M210" s="472"/>
      <c r="N210" s="472">
        <v>100</v>
      </c>
      <c r="O210" s="472"/>
      <c r="P210" s="472">
        <v>100</v>
      </c>
      <c r="Q210" s="472"/>
      <c r="R210" s="472">
        <v>100</v>
      </c>
      <c r="S210" s="472"/>
      <c r="T210" s="472">
        <v>100</v>
      </c>
      <c r="U210" s="472"/>
      <c r="V210" s="472">
        <v>100</v>
      </c>
      <c r="W210" s="471"/>
      <c r="X210" s="472">
        <v>100</v>
      </c>
      <c r="Y210" s="472"/>
    </row>
    <row r="211" spans="1:25" ht="178.5" customHeight="1" x14ac:dyDescent="0.3">
      <c r="A211" s="564" t="s">
        <v>5069</v>
      </c>
      <c r="B211" s="564"/>
      <c r="C211" s="564"/>
      <c r="D211" s="564"/>
      <c r="E211" s="772" t="s">
        <v>7022</v>
      </c>
      <c r="F211" s="450" t="s">
        <v>418</v>
      </c>
      <c r="G211" s="450" t="s">
        <v>419</v>
      </c>
      <c r="H211" s="450" t="s">
        <v>420</v>
      </c>
      <c r="I211" s="450" t="s">
        <v>421</v>
      </c>
      <c r="J211" s="472">
        <v>100</v>
      </c>
      <c r="K211" s="472"/>
      <c r="L211" s="472">
        <v>100</v>
      </c>
      <c r="M211" s="472"/>
      <c r="N211" s="472">
        <v>100</v>
      </c>
      <c r="O211" s="472"/>
      <c r="P211" s="472">
        <v>100</v>
      </c>
      <c r="Q211" s="472"/>
      <c r="R211" s="472">
        <v>100</v>
      </c>
      <c r="S211" s="472"/>
      <c r="T211" s="472">
        <v>100</v>
      </c>
      <c r="U211" s="472"/>
      <c r="V211" s="472">
        <v>100</v>
      </c>
      <c r="W211" s="471"/>
      <c r="X211" s="472">
        <v>100</v>
      </c>
      <c r="Y211" s="472"/>
    </row>
    <row r="212" spans="1:25" s="26" customFormat="1" ht="80.25" customHeight="1" x14ac:dyDescent="0.25">
      <c r="A212" s="28"/>
      <c r="B212" s="28"/>
      <c r="C212" s="750" t="s">
        <v>610</v>
      </c>
      <c r="D212" s="28"/>
      <c r="E212" s="1023"/>
      <c r="F212" s="762" t="s">
        <v>535</v>
      </c>
      <c r="G212" s="901"/>
      <c r="H212" s="901"/>
      <c r="I212" s="901"/>
      <c r="J212" s="633">
        <f>AVERAGE(J213,J216)</f>
        <v>75</v>
      </c>
      <c r="K212" s="641"/>
      <c r="L212" s="633">
        <f>AVERAGE(L213,L216)</f>
        <v>75</v>
      </c>
      <c r="M212" s="634"/>
      <c r="N212" s="633">
        <f>AVERAGE(N213,N216)</f>
        <v>75</v>
      </c>
      <c r="O212" s="634"/>
      <c r="P212" s="633">
        <f>AVERAGE(P213,P216)</f>
        <v>75</v>
      </c>
      <c r="Q212" s="634"/>
      <c r="R212" s="633">
        <f>AVERAGE(R213,R216)</f>
        <v>75</v>
      </c>
      <c r="S212" s="634"/>
      <c r="T212" s="633">
        <f>AVERAGE(T213,T216)</f>
        <v>75</v>
      </c>
      <c r="U212" s="634"/>
      <c r="V212" s="633">
        <f>AVERAGE(V213,V216)</f>
        <v>75</v>
      </c>
      <c r="W212" s="641"/>
      <c r="X212" s="633">
        <f>AVERAGE(X213,X216)</f>
        <v>75</v>
      </c>
      <c r="Y212" s="634"/>
    </row>
    <row r="213" spans="1:25" s="52" customFormat="1" ht="80.25" customHeight="1" x14ac:dyDescent="0.25">
      <c r="A213" s="31">
        <v>115</v>
      </c>
      <c r="B213" s="31"/>
      <c r="C213" s="758"/>
      <c r="D213" s="763" t="s">
        <v>638</v>
      </c>
      <c r="E213" s="763"/>
      <c r="F213" s="764" t="s">
        <v>638</v>
      </c>
      <c r="G213" s="517"/>
      <c r="H213" s="517"/>
      <c r="I213" s="517"/>
      <c r="J213" s="481">
        <f>AVERAGE(J214:J215)</f>
        <v>100</v>
      </c>
      <c r="K213" s="479"/>
      <c r="L213" s="481">
        <f>AVERAGE(L214:L215)</f>
        <v>100</v>
      </c>
      <c r="M213" s="638"/>
      <c r="N213" s="481">
        <f>AVERAGE(N214:N215)</f>
        <v>100</v>
      </c>
      <c r="O213" s="638"/>
      <c r="P213" s="481">
        <f>AVERAGE(P214:P215)</f>
        <v>100</v>
      </c>
      <c r="Q213" s="638"/>
      <c r="R213" s="481">
        <f>AVERAGE(R214:R215)</f>
        <v>100</v>
      </c>
      <c r="S213" s="638"/>
      <c r="T213" s="481">
        <f>AVERAGE(T214:T215)</f>
        <v>100</v>
      </c>
      <c r="U213" s="638"/>
      <c r="V213" s="481">
        <f>AVERAGE(V214:V215)</f>
        <v>100</v>
      </c>
      <c r="W213" s="479"/>
      <c r="X213" s="481">
        <f>AVERAGE(X214:X215)</f>
        <v>100</v>
      </c>
      <c r="Y213" s="638"/>
    </row>
    <row r="214" spans="1:25" ht="312" customHeight="1" x14ac:dyDescent="0.25">
      <c r="A214" s="564" t="s">
        <v>608</v>
      </c>
      <c r="B214" s="564"/>
      <c r="C214" s="564"/>
      <c r="D214" s="564"/>
      <c r="E214" s="754" t="s">
        <v>7023</v>
      </c>
      <c r="F214" s="450" t="s">
        <v>5107</v>
      </c>
      <c r="G214" s="450" t="s">
        <v>5070</v>
      </c>
      <c r="H214" s="450" t="s">
        <v>5108</v>
      </c>
      <c r="I214" s="450" t="s">
        <v>5071</v>
      </c>
      <c r="J214" s="472">
        <v>100</v>
      </c>
      <c r="K214" s="472"/>
      <c r="L214" s="472">
        <v>100</v>
      </c>
      <c r="M214" s="472"/>
      <c r="N214" s="472">
        <v>100</v>
      </c>
      <c r="O214" s="472"/>
      <c r="P214" s="472">
        <v>100</v>
      </c>
      <c r="Q214" s="472"/>
      <c r="R214" s="472">
        <v>100</v>
      </c>
      <c r="S214" s="472"/>
      <c r="T214" s="472">
        <v>100</v>
      </c>
      <c r="U214" s="472"/>
      <c r="V214" s="472">
        <v>100</v>
      </c>
      <c r="W214" s="453"/>
      <c r="X214" s="472">
        <v>100</v>
      </c>
      <c r="Y214" s="472"/>
    </row>
    <row r="215" spans="1:25" ht="105" x14ac:dyDescent="0.25">
      <c r="A215" s="564" t="s">
        <v>609</v>
      </c>
      <c r="B215" s="564"/>
      <c r="C215" s="564"/>
      <c r="D215" s="564"/>
      <c r="E215" s="754" t="s">
        <v>7272</v>
      </c>
      <c r="F215" s="450" t="s">
        <v>422</v>
      </c>
      <c r="G215" s="450" t="s">
        <v>423</v>
      </c>
      <c r="H215" s="450" t="s">
        <v>424</v>
      </c>
      <c r="I215" s="450" t="s">
        <v>425</v>
      </c>
      <c r="J215" s="455"/>
      <c r="K215" s="453"/>
      <c r="L215" s="454"/>
      <c r="M215" s="454"/>
      <c r="N215" s="454"/>
      <c r="O215" s="454"/>
      <c r="P215" s="454"/>
      <c r="Q215" s="454"/>
      <c r="R215" s="454"/>
      <c r="S215" s="454"/>
      <c r="T215" s="454"/>
      <c r="U215" s="454"/>
      <c r="V215" s="454"/>
      <c r="W215" s="453"/>
      <c r="X215" s="454"/>
      <c r="Y215" s="454"/>
    </row>
    <row r="216" spans="1:25" ht="51.75" x14ac:dyDescent="0.25">
      <c r="A216" s="564">
        <v>116</v>
      </c>
      <c r="B216" s="564"/>
      <c r="C216" s="564"/>
      <c r="D216" s="754" t="s">
        <v>7024</v>
      </c>
      <c r="E216" s="754"/>
      <c r="F216" s="450" t="s">
        <v>426</v>
      </c>
      <c r="G216" s="450" t="s">
        <v>5352</v>
      </c>
      <c r="H216" s="450" t="s">
        <v>427</v>
      </c>
      <c r="I216" s="450" t="s">
        <v>428</v>
      </c>
      <c r="J216" s="472">
        <v>50</v>
      </c>
      <c r="K216" s="472" t="s">
        <v>5825</v>
      </c>
      <c r="L216" s="472">
        <v>50</v>
      </c>
      <c r="M216" s="472"/>
      <c r="N216" s="472">
        <v>50</v>
      </c>
      <c r="O216" s="472"/>
      <c r="P216" s="472">
        <v>50</v>
      </c>
      <c r="Q216" s="472"/>
      <c r="R216" s="472">
        <v>50</v>
      </c>
      <c r="S216" s="472"/>
      <c r="T216" s="472">
        <v>50</v>
      </c>
      <c r="U216" s="472"/>
      <c r="V216" s="472">
        <v>50</v>
      </c>
      <c r="W216" s="453"/>
      <c r="X216" s="472">
        <v>50</v>
      </c>
      <c r="Y216" s="472"/>
    </row>
    <row r="217" spans="1:25" s="26" customFormat="1" ht="60" x14ac:dyDescent="0.25">
      <c r="A217" s="28"/>
      <c r="B217" s="750" t="s">
        <v>611</v>
      </c>
      <c r="C217" s="28"/>
      <c r="D217" s="28"/>
      <c r="E217" s="28"/>
      <c r="F217" s="502" t="s">
        <v>536</v>
      </c>
      <c r="G217" s="502"/>
      <c r="H217" s="502"/>
      <c r="I217" s="502"/>
      <c r="J217" s="633">
        <f>AVERAGE(J218,J225,J231,J240)</f>
        <v>61.111111111111114</v>
      </c>
      <c r="K217" s="634"/>
      <c r="L217" s="633">
        <f>AVERAGE(L218,L225,L231,L240)</f>
        <v>61.111111111111114</v>
      </c>
      <c r="M217" s="634"/>
      <c r="N217" s="633">
        <f>AVERAGE(N218,N225,N231,N240)</f>
        <v>61.111111111111114</v>
      </c>
      <c r="O217" s="634"/>
      <c r="P217" s="633">
        <f>AVERAGE(P218,P225,P231,P240)</f>
        <v>61.111111111111114</v>
      </c>
      <c r="Q217" s="634"/>
      <c r="R217" s="633">
        <f>AVERAGE(R218,R225,R231,R240)</f>
        <v>61.111111111111114</v>
      </c>
      <c r="S217" s="634"/>
      <c r="T217" s="633">
        <f>AVERAGE(T218,T225,T231,T240)</f>
        <v>61.111111111111114</v>
      </c>
      <c r="U217" s="634"/>
      <c r="V217" s="633">
        <f>AVERAGE(V218,V225,V231,V240)</f>
        <v>61.111111111111114</v>
      </c>
      <c r="W217" s="641"/>
      <c r="X217" s="633">
        <f>AVERAGE(X218,X225,X231,X240)</f>
        <v>61.111111111111114</v>
      </c>
      <c r="Y217" s="634"/>
    </row>
    <row r="218" spans="1:25" s="26" customFormat="1" ht="45" x14ac:dyDescent="0.25">
      <c r="A218" s="28"/>
      <c r="B218" s="28"/>
      <c r="C218" s="750" t="s">
        <v>612</v>
      </c>
      <c r="D218" s="28"/>
      <c r="E218" s="28"/>
      <c r="F218" s="502" t="s">
        <v>537</v>
      </c>
      <c r="G218" s="502"/>
      <c r="H218" s="502"/>
      <c r="I218" s="502"/>
      <c r="J218" s="633">
        <f>AVERAGE(J219:J224)</f>
        <v>58.333333333333336</v>
      </c>
      <c r="K218" s="634"/>
      <c r="L218" s="203">
        <f>AVERAGE(L219:L224)</f>
        <v>58.333333333333336</v>
      </c>
      <c r="M218" s="634"/>
      <c r="N218" s="633">
        <f>AVERAGE(N219:N224)</f>
        <v>58.333333333333336</v>
      </c>
      <c r="O218" s="634"/>
      <c r="P218" s="633">
        <f>AVERAGE(P219:P224)</f>
        <v>58.333333333333336</v>
      </c>
      <c r="Q218" s="634"/>
      <c r="R218" s="633">
        <f>AVERAGE(R219:R224)</f>
        <v>58.333333333333336</v>
      </c>
      <c r="S218" s="634"/>
      <c r="T218" s="633">
        <f>AVERAGE(T219:T224)</f>
        <v>58.333333333333336</v>
      </c>
      <c r="U218" s="634"/>
      <c r="V218" s="633">
        <f>AVERAGE(V219:V224)</f>
        <v>58.333333333333336</v>
      </c>
      <c r="W218" s="641"/>
      <c r="X218" s="633">
        <f>AVERAGE(X219:X224)</f>
        <v>58.333333333333336</v>
      </c>
      <c r="Y218" s="634"/>
    </row>
    <row r="219" spans="1:25" ht="240" x14ac:dyDescent="0.25">
      <c r="A219" s="564">
        <v>117</v>
      </c>
      <c r="B219" s="564"/>
      <c r="C219" s="564"/>
      <c r="D219" s="754" t="s">
        <v>492</v>
      </c>
      <c r="E219" s="754"/>
      <c r="F219" s="450" t="s">
        <v>5131</v>
      </c>
      <c r="G219" s="450" t="s">
        <v>436</v>
      </c>
      <c r="H219" s="450" t="s">
        <v>437</v>
      </c>
      <c r="I219" s="450" t="s">
        <v>438</v>
      </c>
      <c r="J219" s="472">
        <v>100</v>
      </c>
      <c r="K219" s="689" t="s">
        <v>5826</v>
      </c>
      <c r="L219" s="472">
        <v>100</v>
      </c>
      <c r="M219" s="472"/>
      <c r="N219" s="472">
        <v>100</v>
      </c>
      <c r="O219" s="472"/>
      <c r="P219" s="472">
        <v>100</v>
      </c>
      <c r="Q219" s="472"/>
      <c r="R219" s="472">
        <v>100</v>
      </c>
      <c r="S219" s="472"/>
      <c r="T219" s="472">
        <v>100</v>
      </c>
      <c r="U219" s="472"/>
      <c r="V219" s="472">
        <v>100</v>
      </c>
      <c r="W219" s="480"/>
      <c r="X219" s="472">
        <v>100</v>
      </c>
      <c r="Y219" s="472"/>
    </row>
    <row r="220" spans="1:25" ht="168.75" x14ac:dyDescent="0.25">
      <c r="A220" s="564">
        <v>118</v>
      </c>
      <c r="B220" s="564"/>
      <c r="C220" s="564"/>
      <c r="D220" s="754" t="s">
        <v>493</v>
      </c>
      <c r="E220" s="754"/>
      <c r="F220" s="420" t="s">
        <v>7177</v>
      </c>
      <c r="G220" s="450" t="s">
        <v>436</v>
      </c>
      <c r="H220" s="450" t="s">
        <v>437</v>
      </c>
      <c r="I220" s="450" t="s">
        <v>438</v>
      </c>
      <c r="J220" s="462">
        <v>0</v>
      </c>
      <c r="K220" s="690" t="s">
        <v>5827</v>
      </c>
      <c r="L220" s="462">
        <v>0</v>
      </c>
      <c r="M220" s="691"/>
      <c r="N220" s="462">
        <v>0</v>
      </c>
      <c r="O220" s="691"/>
      <c r="P220" s="462">
        <v>0</v>
      </c>
      <c r="Q220" s="691"/>
      <c r="R220" s="462">
        <v>0</v>
      </c>
      <c r="S220" s="691"/>
      <c r="T220" s="462">
        <v>0</v>
      </c>
      <c r="U220" s="691"/>
      <c r="V220" s="462">
        <v>0</v>
      </c>
      <c r="W220" s="480"/>
      <c r="X220" s="462">
        <v>0</v>
      </c>
      <c r="Y220" s="691"/>
    </row>
    <row r="221" spans="1:25" ht="75" x14ac:dyDescent="0.25">
      <c r="A221" s="564">
        <v>119</v>
      </c>
      <c r="B221" s="564"/>
      <c r="C221" s="564"/>
      <c r="D221" s="754" t="s">
        <v>494</v>
      </c>
      <c r="E221" s="754"/>
      <c r="F221" s="450" t="s">
        <v>439</v>
      </c>
      <c r="G221" s="450" t="s">
        <v>36</v>
      </c>
      <c r="H221" s="450" t="s">
        <v>440</v>
      </c>
      <c r="I221" s="450" t="s">
        <v>114</v>
      </c>
      <c r="J221" s="462">
        <v>100</v>
      </c>
      <c r="K221" s="691"/>
      <c r="L221" s="462">
        <v>100</v>
      </c>
      <c r="M221" s="691"/>
      <c r="N221" s="462">
        <v>100</v>
      </c>
      <c r="O221" s="691"/>
      <c r="P221" s="462">
        <v>100</v>
      </c>
      <c r="Q221" s="691"/>
      <c r="R221" s="462">
        <v>100</v>
      </c>
      <c r="S221" s="691"/>
      <c r="T221" s="462">
        <v>100</v>
      </c>
      <c r="U221" s="691"/>
      <c r="V221" s="462">
        <v>100</v>
      </c>
      <c r="W221" s="480"/>
      <c r="X221" s="462">
        <v>100</v>
      </c>
      <c r="Y221" s="691"/>
    </row>
    <row r="222" spans="1:25" ht="60" x14ac:dyDescent="0.25">
      <c r="A222" s="564">
        <v>120</v>
      </c>
      <c r="B222" s="564"/>
      <c r="C222" s="564"/>
      <c r="D222" s="754" t="s">
        <v>495</v>
      </c>
      <c r="E222" s="754"/>
      <c r="F222" s="450" t="s">
        <v>441</v>
      </c>
      <c r="G222" s="450" t="s">
        <v>36</v>
      </c>
      <c r="H222" s="450" t="s">
        <v>440</v>
      </c>
      <c r="I222" s="450" t="s">
        <v>114</v>
      </c>
      <c r="J222" s="462">
        <v>100</v>
      </c>
      <c r="K222" s="691"/>
      <c r="L222" s="462">
        <v>100</v>
      </c>
      <c r="M222" s="691"/>
      <c r="N222" s="462">
        <v>100</v>
      </c>
      <c r="O222" s="691"/>
      <c r="P222" s="462">
        <v>100</v>
      </c>
      <c r="Q222" s="691"/>
      <c r="R222" s="462">
        <v>100</v>
      </c>
      <c r="S222" s="691"/>
      <c r="T222" s="462">
        <v>100</v>
      </c>
      <c r="U222" s="691"/>
      <c r="V222" s="462">
        <v>100</v>
      </c>
      <c r="W222" s="480"/>
      <c r="X222" s="462">
        <v>100</v>
      </c>
      <c r="Y222" s="691"/>
    </row>
    <row r="223" spans="1:25" ht="150" x14ac:dyDescent="0.25">
      <c r="A223" s="564">
        <v>121</v>
      </c>
      <c r="B223" s="564"/>
      <c r="C223" s="564"/>
      <c r="D223" s="754" t="s">
        <v>496</v>
      </c>
      <c r="E223" s="754"/>
      <c r="F223" s="450" t="s">
        <v>442</v>
      </c>
      <c r="G223" s="450" t="s">
        <v>443</v>
      </c>
      <c r="H223" s="450" t="s">
        <v>444</v>
      </c>
      <c r="I223" s="450" t="s">
        <v>445</v>
      </c>
      <c r="J223" s="462">
        <v>50</v>
      </c>
      <c r="K223" s="692" t="s">
        <v>5828</v>
      </c>
      <c r="L223" s="462">
        <v>50</v>
      </c>
      <c r="M223" s="691"/>
      <c r="N223" s="462">
        <v>50</v>
      </c>
      <c r="O223" s="691"/>
      <c r="P223" s="462">
        <v>50</v>
      </c>
      <c r="Q223" s="691"/>
      <c r="R223" s="462">
        <v>50</v>
      </c>
      <c r="S223" s="691"/>
      <c r="T223" s="462">
        <v>50</v>
      </c>
      <c r="U223" s="691"/>
      <c r="V223" s="462">
        <v>50</v>
      </c>
      <c r="W223" s="480"/>
      <c r="X223" s="462">
        <v>50</v>
      </c>
      <c r="Y223" s="691"/>
    </row>
    <row r="224" spans="1:25" ht="75" x14ac:dyDescent="0.25">
      <c r="A224" s="564">
        <v>122</v>
      </c>
      <c r="B224" s="564"/>
      <c r="C224" s="564"/>
      <c r="D224" s="754" t="s">
        <v>497</v>
      </c>
      <c r="E224" s="754"/>
      <c r="F224" s="450" t="s">
        <v>446</v>
      </c>
      <c r="G224" s="450" t="s">
        <v>447</v>
      </c>
      <c r="H224" s="450" t="s">
        <v>448</v>
      </c>
      <c r="I224" s="450" t="s">
        <v>325</v>
      </c>
      <c r="J224" s="462">
        <v>0</v>
      </c>
      <c r="K224" s="691"/>
      <c r="L224" s="462">
        <v>0</v>
      </c>
      <c r="M224" s="691"/>
      <c r="N224" s="462">
        <v>0</v>
      </c>
      <c r="O224" s="691"/>
      <c r="P224" s="462">
        <v>0</v>
      </c>
      <c r="Q224" s="691"/>
      <c r="R224" s="462">
        <v>0</v>
      </c>
      <c r="S224" s="691"/>
      <c r="T224" s="462">
        <v>0</v>
      </c>
      <c r="U224" s="691"/>
      <c r="V224" s="462">
        <v>0</v>
      </c>
      <c r="W224" s="480"/>
      <c r="X224" s="462">
        <v>0</v>
      </c>
      <c r="Y224" s="691"/>
    </row>
    <row r="225" spans="1:25" s="26" customFormat="1" ht="77.25" customHeight="1" x14ac:dyDescent="0.25">
      <c r="A225" s="28"/>
      <c r="B225" s="28"/>
      <c r="C225" s="750" t="s">
        <v>613</v>
      </c>
      <c r="D225" s="28"/>
      <c r="E225" s="1023"/>
      <c r="F225" s="762" t="s">
        <v>538</v>
      </c>
      <c r="G225" s="901"/>
      <c r="H225" s="901"/>
      <c r="I225" s="901"/>
      <c r="J225" s="633">
        <f>AVERAGE(J226:J230)</f>
        <v>100</v>
      </c>
      <c r="K225" s="641"/>
      <c r="L225" s="633">
        <f>AVERAGE(L226:L230)</f>
        <v>100</v>
      </c>
      <c r="M225" s="634"/>
      <c r="N225" s="633">
        <f>AVERAGE(N226:N230)</f>
        <v>100</v>
      </c>
      <c r="O225" s="634"/>
      <c r="P225" s="633">
        <f>AVERAGE(P226:P230)</f>
        <v>100</v>
      </c>
      <c r="Q225" s="634"/>
      <c r="R225" s="633">
        <f>AVERAGE(R226:R230)</f>
        <v>100</v>
      </c>
      <c r="S225" s="634"/>
      <c r="T225" s="633">
        <f>AVERAGE(T226:T230)</f>
        <v>100</v>
      </c>
      <c r="U225" s="634"/>
      <c r="V225" s="633">
        <f>AVERAGE(V226:V230)</f>
        <v>100</v>
      </c>
      <c r="W225" s="641"/>
      <c r="X225" s="633">
        <f>AVERAGE(X226:X230)</f>
        <v>100</v>
      </c>
      <c r="Y225" s="634"/>
    </row>
    <row r="226" spans="1:25" ht="105" x14ac:dyDescent="0.25">
      <c r="A226" s="564">
        <v>123</v>
      </c>
      <c r="B226" s="564"/>
      <c r="C226" s="564"/>
      <c r="D226" s="754" t="s">
        <v>498</v>
      </c>
      <c r="E226" s="754"/>
      <c r="F226" s="450" t="s">
        <v>449</v>
      </c>
      <c r="G226" s="450" t="s">
        <v>436</v>
      </c>
      <c r="H226" s="450" t="s">
        <v>437</v>
      </c>
      <c r="I226" s="450" t="s">
        <v>438</v>
      </c>
      <c r="J226" s="631">
        <v>100</v>
      </c>
      <c r="K226" s="691"/>
      <c r="L226" s="631">
        <v>100</v>
      </c>
      <c r="M226" s="691"/>
      <c r="N226" s="631">
        <v>100</v>
      </c>
      <c r="O226" s="691"/>
      <c r="P226" s="631">
        <v>100</v>
      </c>
      <c r="Q226" s="691"/>
      <c r="R226" s="631">
        <v>100</v>
      </c>
      <c r="S226" s="691"/>
      <c r="T226" s="631">
        <v>100</v>
      </c>
      <c r="U226" s="691"/>
      <c r="V226" s="631">
        <v>100</v>
      </c>
      <c r="W226" s="480"/>
      <c r="X226" s="631">
        <v>100</v>
      </c>
      <c r="Y226" s="691"/>
    </row>
    <row r="227" spans="1:25" ht="105" x14ac:dyDescent="0.25">
      <c r="A227" s="564">
        <v>124</v>
      </c>
      <c r="B227" s="564"/>
      <c r="C227" s="564"/>
      <c r="D227" s="754" t="s">
        <v>499</v>
      </c>
      <c r="E227" s="754"/>
      <c r="F227" s="450" t="s">
        <v>450</v>
      </c>
      <c r="G227" s="450" t="s">
        <v>436</v>
      </c>
      <c r="H227" s="450" t="s">
        <v>437</v>
      </c>
      <c r="I227" s="450" t="s">
        <v>438</v>
      </c>
      <c r="J227" s="631">
        <v>100</v>
      </c>
      <c r="K227" s="691"/>
      <c r="L227" s="631">
        <v>100</v>
      </c>
      <c r="M227" s="691"/>
      <c r="N227" s="631">
        <v>100</v>
      </c>
      <c r="O227" s="691"/>
      <c r="P227" s="631">
        <v>100</v>
      </c>
      <c r="Q227" s="691"/>
      <c r="R227" s="631">
        <v>100</v>
      </c>
      <c r="S227" s="691"/>
      <c r="T227" s="631">
        <v>100</v>
      </c>
      <c r="U227" s="691"/>
      <c r="V227" s="631">
        <v>100</v>
      </c>
      <c r="W227" s="480"/>
      <c r="X227" s="631">
        <v>100</v>
      </c>
      <c r="Y227" s="691"/>
    </row>
    <row r="228" spans="1:25" ht="105" x14ac:dyDescent="0.25">
      <c r="A228" s="564">
        <v>125</v>
      </c>
      <c r="B228" s="564"/>
      <c r="C228" s="564"/>
      <c r="D228" s="754" t="s">
        <v>502</v>
      </c>
      <c r="E228" s="754"/>
      <c r="F228" s="450" t="s">
        <v>451</v>
      </c>
      <c r="G228" s="450" t="s">
        <v>436</v>
      </c>
      <c r="H228" s="450" t="s">
        <v>437</v>
      </c>
      <c r="I228" s="450" t="s">
        <v>438</v>
      </c>
      <c r="J228" s="631">
        <v>100</v>
      </c>
      <c r="K228" s="693" t="s">
        <v>5829</v>
      </c>
      <c r="L228" s="631">
        <v>100</v>
      </c>
      <c r="M228" s="691"/>
      <c r="N228" s="631">
        <v>100</v>
      </c>
      <c r="O228" s="691"/>
      <c r="P228" s="631">
        <v>100</v>
      </c>
      <c r="Q228" s="691"/>
      <c r="R228" s="631">
        <v>100</v>
      </c>
      <c r="S228" s="691"/>
      <c r="T228" s="631">
        <v>100</v>
      </c>
      <c r="U228" s="691"/>
      <c r="V228" s="631">
        <v>100</v>
      </c>
      <c r="W228" s="480"/>
      <c r="X228" s="631">
        <v>100</v>
      </c>
      <c r="Y228" s="691"/>
    </row>
    <row r="229" spans="1:25" ht="300" x14ac:dyDescent="0.25">
      <c r="A229" s="564">
        <v>126</v>
      </c>
      <c r="B229" s="564"/>
      <c r="C229" s="564"/>
      <c r="D229" s="754" t="s">
        <v>500</v>
      </c>
      <c r="E229" s="754"/>
      <c r="F229" s="450" t="s">
        <v>452</v>
      </c>
      <c r="G229" s="450" t="s">
        <v>436</v>
      </c>
      <c r="H229" s="450" t="s">
        <v>437</v>
      </c>
      <c r="I229" s="450" t="s">
        <v>438</v>
      </c>
      <c r="J229" s="631">
        <v>100</v>
      </c>
      <c r="K229" s="694" t="s">
        <v>7206</v>
      </c>
      <c r="L229" s="631">
        <v>100</v>
      </c>
      <c r="M229" s="691"/>
      <c r="N229" s="631">
        <v>100</v>
      </c>
      <c r="O229" s="691"/>
      <c r="P229" s="631">
        <v>100</v>
      </c>
      <c r="Q229" s="691"/>
      <c r="R229" s="631">
        <v>100</v>
      </c>
      <c r="S229" s="691"/>
      <c r="T229" s="631">
        <v>100</v>
      </c>
      <c r="U229" s="691"/>
      <c r="V229" s="631">
        <v>100</v>
      </c>
      <c r="W229" s="480"/>
      <c r="X229" s="631">
        <v>100</v>
      </c>
      <c r="Y229" s="691"/>
    </row>
    <row r="230" spans="1:25" ht="105" x14ac:dyDescent="0.25">
      <c r="A230" s="564">
        <v>127</v>
      </c>
      <c r="B230" s="564"/>
      <c r="C230" s="564"/>
      <c r="D230" s="754" t="s">
        <v>501</v>
      </c>
      <c r="E230" s="754"/>
      <c r="F230" s="450" t="s">
        <v>453</v>
      </c>
      <c r="G230" s="450" t="s">
        <v>436</v>
      </c>
      <c r="H230" s="450" t="s">
        <v>437</v>
      </c>
      <c r="I230" s="450" t="s">
        <v>438</v>
      </c>
      <c r="J230" s="631">
        <v>100</v>
      </c>
      <c r="K230" s="695" t="s">
        <v>5830</v>
      </c>
      <c r="L230" s="631">
        <v>100</v>
      </c>
      <c r="M230" s="691"/>
      <c r="N230" s="631">
        <v>100</v>
      </c>
      <c r="O230" s="691"/>
      <c r="P230" s="631">
        <v>100</v>
      </c>
      <c r="Q230" s="691"/>
      <c r="R230" s="631">
        <v>100</v>
      </c>
      <c r="S230" s="691"/>
      <c r="T230" s="631">
        <v>100</v>
      </c>
      <c r="U230" s="691"/>
      <c r="V230" s="631">
        <v>100</v>
      </c>
      <c r="W230" s="480"/>
      <c r="X230" s="631">
        <v>100</v>
      </c>
      <c r="Y230" s="691"/>
    </row>
    <row r="231" spans="1:25" s="26" customFormat="1" ht="140.25" customHeight="1" x14ac:dyDescent="0.25">
      <c r="A231" s="28"/>
      <c r="B231" s="28"/>
      <c r="C231" s="750" t="s">
        <v>614</v>
      </c>
      <c r="D231" s="28"/>
      <c r="E231" s="1023"/>
      <c r="F231" s="762" t="s">
        <v>539</v>
      </c>
      <c r="G231" s="901"/>
      <c r="H231" s="901"/>
      <c r="I231" s="901"/>
      <c r="J231" s="633">
        <f>AVERAGE(J232:J239)</f>
        <v>75</v>
      </c>
      <c r="K231" s="641"/>
      <c r="L231" s="633">
        <f>AVERAGE(L232:L239)</f>
        <v>75</v>
      </c>
      <c r="M231" s="634"/>
      <c r="N231" s="633">
        <f>AVERAGE(N232:N239)</f>
        <v>75</v>
      </c>
      <c r="O231" s="634"/>
      <c r="P231" s="633">
        <f>AVERAGE(P232:P239)</f>
        <v>75</v>
      </c>
      <c r="Q231" s="634"/>
      <c r="R231" s="633">
        <f>AVERAGE(R232:R239)</f>
        <v>75</v>
      </c>
      <c r="S231" s="634"/>
      <c r="T231" s="633">
        <f>AVERAGE(T232:T239)</f>
        <v>75</v>
      </c>
      <c r="U231" s="634"/>
      <c r="V231" s="633">
        <f>AVERAGE(V232:V239)</f>
        <v>75</v>
      </c>
      <c r="W231" s="641"/>
      <c r="X231" s="633">
        <f>AVERAGE(X232:X239)</f>
        <v>75</v>
      </c>
      <c r="Y231" s="634"/>
    </row>
    <row r="232" spans="1:25" ht="75" x14ac:dyDescent="0.25">
      <c r="A232" s="564">
        <v>128</v>
      </c>
      <c r="B232" s="564"/>
      <c r="C232" s="564"/>
      <c r="D232" s="773" t="s">
        <v>503</v>
      </c>
      <c r="E232" s="773"/>
      <c r="F232" s="450" t="s">
        <v>454</v>
      </c>
      <c r="G232" s="450" t="s">
        <v>86</v>
      </c>
      <c r="H232" s="450" t="s">
        <v>455</v>
      </c>
      <c r="I232" s="450" t="s">
        <v>456</v>
      </c>
      <c r="J232" s="631">
        <v>100</v>
      </c>
      <c r="K232" s="691"/>
      <c r="L232" s="631">
        <v>100</v>
      </c>
      <c r="M232" s="691"/>
      <c r="N232" s="631">
        <v>100</v>
      </c>
      <c r="O232" s="691"/>
      <c r="P232" s="631">
        <v>100</v>
      </c>
      <c r="Q232" s="691"/>
      <c r="R232" s="631">
        <v>100</v>
      </c>
      <c r="S232" s="691"/>
      <c r="T232" s="631">
        <v>100</v>
      </c>
      <c r="U232" s="691"/>
      <c r="V232" s="631">
        <v>100</v>
      </c>
      <c r="W232" s="480"/>
      <c r="X232" s="631">
        <v>100</v>
      </c>
      <c r="Y232" s="691"/>
    </row>
    <row r="233" spans="1:25" ht="409.5" x14ac:dyDescent="0.25">
      <c r="A233" s="564">
        <v>129</v>
      </c>
      <c r="B233" s="564"/>
      <c r="C233" s="564"/>
      <c r="D233" s="773" t="s">
        <v>504</v>
      </c>
      <c r="E233" s="773"/>
      <c r="F233" s="450" t="s">
        <v>458</v>
      </c>
      <c r="G233" s="450" t="s">
        <v>36</v>
      </c>
      <c r="H233" s="450" t="s">
        <v>459</v>
      </c>
      <c r="I233" s="450" t="s">
        <v>114</v>
      </c>
      <c r="J233" s="462">
        <v>50</v>
      </c>
      <c r="K233" s="696" t="s">
        <v>7207</v>
      </c>
      <c r="L233" s="462">
        <v>50</v>
      </c>
      <c r="M233" s="691"/>
      <c r="N233" s="462">
        <v>50</v>
      </c>
      <c r="O233" s="691"/>
      <c r="P233" s="462">
        <v>50</v>
      </c>
      <c r="Q233" s="691"/>
      <c r="R233" s="462">
        <v>50</v>
      </c>
      <c r="S233" s="691"/>
      <c r="T233" s="462">
        <v>50</v>
      </c>
      <c r="U233" s="691"/>
      <c r="V233" s="462">
        <v>50</v>
      </c>
      <c r="W233" s="480"/>
      <c r="X233" s="462">
        <v>50</v>
      </c>
      <c r="Y233" s="691"/>
    </row>
    <row r="234" spans="1:25" ht="105" x14ac:dyDescent="0.25">
      <c r="A234" s="564">
        <v>130</v>
      </c>
      <c r="B234" s="564"/>
      <c r="C234" s="564"/>
      <c r="D234" s="773" t="s">
        <v>505</v>
      </c>
      <c r="E234" s="773"/>
      <c r="F234" s="450" t="s">
        <v>460</v>
      </c>
      <c r="G234" s="450" t="s">
        <v>461</v>
      </c>
      <c r="H234" s="450" t="s">
        <v>462</v>
      </c>
      <c r="I234" s="450" t="s">
        <v>102</v>
      </c>
      <c r="J234" s="462">
        <v>50</v>
      </c>
      <c r="K234" s="697" t="s">
        <v>5831</v>
      </c>
      <c r="L234" s="462">
        <v>50</v>
      </c>
      <c r="M234" s="691"/>
      <c r="N234" s="462">
        <v>50</v>
      </c>
      <c r="O234" s="691"/>
      <c r="P234" s="462">
        <v>50</v>
      </c>
      <c r="Q234" s="691"/>
      <c r="R234" s="462">
        <v>50</v>
      </c>
      <c r="S234" s="691"/>
      <c r="T234" s="462">
        <v>50</v>
      </c>
      <c r="U234" s="691"/>
      <c r="V234" s="462">
        <v>50</v>
      </c>
      <c r="W234" s="480"/>
      <c r="X234" s="462">
        <v>50</v>
      </c>
      <c r="Y234" s="691"/>
    </row>
    <row r="235" spans="1:25" ht="210" x14ac:dyDescent="0.25">
      <c r="A235" s="564">
        <v>131</v>
      </c>
      <c r="B235" s="564"/>
      <c r="C235" s="564"/>
      <c r="D235" s="773" t="s">
        <v>506</v>
      </c>
      <c r="E235" s="773"/>
      <c r="F235" s="450" t="s">
        <v>463</v>
      </c>
      <c r="G235" s="450" t="s">
        <v>464</v>
      </c>
      <c r="H235" s="450" t="s">
        <v>36</v>
      </c>
      <c r="I235" s="450" t="s">
        <v>465</v>
      </c>
      <c r="J235" s="462">
        <v>100</v>
      </c>
      <c r="K235" s="698" t="s">
        <v>5832</v>
      </c>
      <c r="L235" s="462">
        <v>100</v>
      </c>
      <c r="M235" s="691"/>
      <c r="N235" s="462">
        <v>100</v>
      </c>
      <c r="O235" s="691"/>
      <c r="P235" s="462">
        <v>100</v>
      </c>
      <c r="Q235" s="691"/>
      <c r="R235" s="462">
        <v>100</v>
      </c>
      <c r="S235" s="691"/>
      <c r="T235" s="462">
        <v>100</v>
      </c>
      <c r="U235" s="691"/>
      <c r="V235" s="462">
        <v>100</v>
      </c>
      <c r="W235" s="480"/>
      <c r="X235" s="462">
        <v>100</v>
      </c>
      <c r="Y235" s="691"/>
    </row>
    <row r="236" spans="1:25" ht="135" x14ac:dyDescent="0.25">
      <c r="A236" s="564">
        <v>132</v>
      </c>
      <c r="B236" s="564"/>
      <c r="C236" s="564"/>
      <c r="D236" s="773" t="s">
        <v>507</v>
      </c>
      <c r="E236" s="773"/>
      <c r="F236" s="450" t="s">
        <v>466</v>
      </c>
      <c r="G236" s="450" t="s">
        <v>36</v>
      </c>
      <c r="H236" s="450" t="s">
        <v>440</v>
      </c>
      <c r="I236" s="450" t="s">
        <v>348</v>
      </c>
      <c r="J236" s="462">
        <v>100</v>
      </c>
      <c r="K236" s="699" t="s">
        <v>5833</v>
      </c>
      <c r="L236" s="462">
        <v>100</v>
      </c>
      <c r="M236" s="691"/>
      <c r="N236" s="462">
        <v>100</v>
      </c>
      <c r="O236" s="691"/>
      <c r="P236" s="462">
        <v>100</v>
      </c>
      <c r="Q236" s="691"/>
      <c r="R236" s="462">
        <v>100</v>
      </c>
      <c r="S236" s="691"/>
      <c r="T236" s="462">
        <v>100</v>
      </c>
      <c r="U236" s="691"/>
      <c r="V236" s="462">
        <v>100</v>
      </c>
      <c r="W236" s="480"/>
      <c r="X236" s="462">
        <v>100</v>
      </c>
      <c r="Y236" s="691"/>
    </row>
    <row r="237" spans="1:25" ht="180" x14ac:dyDescent="0.25">
      <c r="A237" s="564">
        <v>133</v>
      </c>
      <c r="B237" s="564"/>
      <c r="C237" s="564"/>
      <c r="D237" s="773" t="s">
        <v>508</v>
      </c>
      <c r="E237" s="773"/>
      <c r="F237" s="450" t="s">
        <v>467</v>
      </c>
      <c r="G237" s="450" t="s">
        <v>468</v>
      </c>
      <c r="H237" s="450" t="s">
        <v>105</v>
      </c>
      <c r="I237" s="450" t="s">
        <v>469</v>
      </c>
      <c r="J237" s="462">
        <v>100</v>
      </c>
      <c r="K237" s="691"/>
      <c r="L237" s="462">
        <v>100</v>
      </c>
      <c r="M237" s="691"/>
      <c r="N237" s="462">
        <v>100</v>
      </c>
      <c r="O237" s="691"/>
      <c r="P237" s="462">
        <v>100</v>
      </c>
      <c r="Q237" s="691"/>
      <c r="R237" s="462">
        <v>100</v>
      </c>
      <c r="S237" s="691"/>
      <c r="T237" s="462">
        <v>100</v>
      </c>
      <c r="U237" s="691"/>
      <c r="V237" s="462">
        <v>100</v>
      </c>
      <c r="W237" s="480"/>
      <c r="X237" s="462">
        <v>100</v>
      </c>
      <c r="Y237" s="691"/>
    </row>
    <row r="238" spans="1:25" ht="135" x14ac:dyDescent="0.25">
      <c r="A238" s="564">
        <v>134</v>
      </c>
      <c r="B238" s="564"/>
      <c r="C238" s="564"/>
      <c r="D238" s="773" t="s">
        <v>509</v>
      </c>
      <c r="E238" s="773"/>
      <c r="F238" s="450" t="s">
        <v>470</v>
      </c>
      <c r="G238" s="450" t="s">
        <v>86</v>
      </c>
      <c r="H238" s="450" t="s">
        <v>471</v>
      </c>
      <c r="I238" s="450" t="s">
        <v>472</v>
      </c>
      <c r="J238" s="462">
        <v>0</v>
      </c>
      <c r="K238" s="691"/>
      <c r="L238" s="462">
        <v>0</v>
      </c>
      <c r="M238" s="691"/>
      <c r="N238" s="462">
        <v>0</v>
      </c>
      <c r="O238" s="691"/>
      <c r="P238" s="462">
        <v>0</v>
      </c>
      <c r="Q238" s="691"/>
      <c r="R238" s="462">
        <v>0</v>
      </c>
      <c r="S238" s="691"/>
      <c r="T238" s="462">
        <v>0</v>
      </c>
      <c r="U238" s="691"/>
      <c r="V238" s="462">
        <v>0</v>
      </c>
      <c r="W238" s="480"/>
      <c r="X238" s="462">
        <v>0</v>
      </c>
      <c r="Y238" s="691"/>
    </row>
    <row r="239" spans="1:25" ht="285" x14ac:dyDescent="0.25">
      <c r="A239" s="564">
        <v>135</v>
      </c>
      <c r="B239" s="564"/>
      <c r="C239" s="564"/>
      <c r="D239" s="773" t="s">
        <v>510</v>
      </c>
      <c r="E239" s="773"/>
      <c r="F239" s="450" t="s">
        <v>473</v>
      </c>
      <c r="G239" s="450" t="s">
        <v>474</v>
      </c>
      <c r="H239" s="450" t="s">
        <v>475</v>
      </c>
      <c r="I239" s="450" t="s">
        <v>476</v>
      </c>
      <c r="J239" s="462">
        <v>100</v>
      </c>
      <c r="K239" s="691"/>
      <c r="L239" s="462">
        <v>100</v>
      </c>
      <c r="M239" s="691"/>
      <c r="N239" s="462">
        <v>100</v>
      </c>
      <c r="O239" s="691"/>
      <c r="P239" s="462">
        <v>100</v>
      </c>
      <c r="Q239" s="691"/>
      <c r="R239" s="462">
        <v>100</v>
      </c>
      <c r="S239" s="691"/>
      <c r="T239" s="462">
        <v>100</v>
      </c>
      <c r="U239" s="691"/>
      <c r="V239" s="462">
        <v>100</v>
      </c>
      <c r="W239" s="480"/>
      <c r="X239" s="462">
        <v>100</v>
      </c>
      <c r="Y239" s="691"/>
    </row>
    <row r="240" spans="1:25" s="54" customFormat="1" ht="120.75" x14ac:dyDescent="0.25">
      <c r="A240" s="774"/>
      <c r="B240" s="774"/>
      <c r="C240" s="775" t="s">
        <v>615</v>
      </c>
      <c r="D240" s="774"/>
      <c r="E240" s="1025"/>
      <c r="F240" s="776" t="s">
        <v>540</v>
      </c>
      <c r="G240" s="910"/>
      <c r="H240" s="910"/>
      <c r="I240" s="910"/>
      <c r="J240" s="700">
        <f>AVERAGE(J241:J249)</f>
        <v>11.111111111111111</v>
      </c>
      <c r="K240" s="701"/>
      <c r="L240" s="700">
        <f>AVERAGE(L241:L249)</f>
        <v>11.111111111111111</v>
      </c>
      <c r="M240" s="702"/>
      <c r="N240" s="700">
        <f>AVERAGE(N241:N249)</f>
        <v>11.111111111111111</v>
      </c>
      <c r="O240" s="702"/>
      <c r="P240" s="700">
        <f>AVERAGE(P241:P249)</f>
        <v>11.111111111111111</v>
      </c>
      <c r="Q240" s="702"/>
      <c r="R240" s="700">
        <f>AVERAGE(R241:R249)</f>
        <v>11.111111111111111</v>
      </c>
      <c r="S240" s="702"/>
      <c r="T240" s="700">
        <f>AVERAGE(T241:T249)</f>
        <v>11.111111111111111</v>
      </c>
      <c r="U240" s="702"/>
      <c r="V240" s="700">
        <f>AVERAGE(V241:V249)</f>
        <v>11.111111111111111</v>
      </c>
      <c r="W240" s="703"/>
      <c r="X240" s="700">
        <f>AVERAGE(X241:X249)</f>
        <v>11.111111111111111</v>
      </c>
      <c r="Y240" s="703"/>
    </row>
    <row r="241" spans="1:25" ht="191.25" customHeight="1" x14ac:dyDescent="0.25">
      <c r="A241" s="564">
        <v>136</v>
      </c>
      <c r="B241" s="564"/>
      <c r="C241" s="564"/>
      <c r="D241" s="773" t="s">
        <v>511</v>
      </c>
      <c r="E241" s="773"/>
      <c r="F241" s="450" t="s">
        <v>5106</v>
      </c>
      <c r="G241" s="450" t="s">
        <v>436</v>
      </c>
      <c r="H241" s="450" t="s">
        <v>437</v>
      </c>
      <c r="I241" s="450" t="s">
        <v>457</v>
      </c>
      <c r="J241" s="462">
        <v>0</v>
      </c>
      <c r="K241" s="704" t="s">
        <v>5834</v>
      </c>
      <c r="L241" s="462">
        <v>0</v>
      </c>
      <c r="M241" s="691"/>
      <c r="N241" s="462">
        <v>0</v>
      </c>
      <c r="O241" s="691"/>
      <c r="P241" s="462">
        <v>0</v>
      </c>
      <c r="Q241" s="691"/>
      <c r="R241" s="462">
        <v>0</v>
      </c>
      <c r="S241" s="691"/>
      <c r="T241" s="462">
        <v>0</v>
      </c>
      <c r="U241" s="691"/>
      <c r="V241" s="462">
        <v>0</v>
      </c>
      <c r="W241" s="480"/>
      <c r="X241" s="462">
        <v>0</v>
      </c>
      <c r="Y241" s="691"/>
    </row>
    <row r="242" spans="1:25" s="55" customFormat="1" ht="90" x14ac:dyDescent="0.25">
      <c r="A242" s="564">
        <v>137</v>
      </c>
      <c r="B242" s="778"/>
      <c r="C242" s="778"/>
      <c r="D242" s="779" t="s">
        <v>519</v>
      </c>
      <c r="E242" s="779"/>
      <c r="F242" s="426" t="s">
        <v>477</v>
      </c>
      <c r="G242" s="426" t="s">
        <v>478</v>
      </c>
      <c r="H242" s="426" t="s">
        <v>479</v>
      </c>
      <c r="I242" s="426" t="s">
        <v>114</v>
      </c>
      <c r="J242" s="462">
        <v>50</v>
      </c>
      <c r="K242" s="705" t="s">
        <v>5835</v>
      </c>
      <c r="L242" s="462">
        <v>50</v>
      </c>
      <c r="M242" s="691"/>
      <c r="N242" s="462">
        <v>50</v>
      </c>
      <c r="O242" s="691"/>
      <c r="P242" s="462">
        <v>50</v>
      </c>
      <c r="Q242" s="691"/>
      <c r="R242" s="462">
        <v>50</v>
      </c>
      <c r="S242" s="691"/>
      <c r="T242" s="462">
        <v>50</v>
      </c>
      <c r="U242" s="691"/>
      <c r="V242" s="462">
        <v>50</v>
      </c>
      <c r="W242" s="453"/>
      <c r="X242" s="462">
        <v>50</v>
      </c>
      <c r="Y242" s="691"/>
    </row>
    <row r="243" spans="1:25" ht="75" x14ac:dyDescent="0.25">
      <c r="A243" s="778">
        <v>138</v>
      </c>
      <c r="B243" s="564"/>
      <c r="C243" s="564"/>
      <c r="D243" s="773" t="s">
        <v>518</v>
      </c>
      <c r="E243" s="773"/>
      <c r="F243" s="450" t="s">
        <v>480</v>
      </c>
      <c r="G243" s="450" t="s">
        <v>478</v>
      </c>
      <c r="H243" s="450" t="s">
        <v>456</v>
      </c>
      <c r="I243" s="450" t="s">
        <v>102</v>
      </c>
      <c r="J243" s="462">
        <v>0</v>
      </c>
      <c r="K243" s="472"/>
      <c r="L243" s="462">
        <v>0</v>
      </c>
      <c r="M243" s="472"/>
      <c r="N243" s="462">
        <v>0</v>
      </c>
      <c r="O243" s="472"/>
      <c r="P243" s="462">
        <v>0</v>
      </c>
      <c r="Q243" s="472"/>
      <c r="R243" s="462">
        <v>0</v>
      </c>
      <c r="S243" s="472"/>
      <c r="T243" s="462">
        <v>0</v>
      </c>
      <c r="U243" s="472"/>
      <c r="V243" s="462">
        <v>0</v>
      </c>
      <c r="W243" s="480"/>
      <c r="X243" s="462">
        <v>0</v>
      </c>
      <c r="Y243" s="472"/>
    </row>
    <row r="244" spans="1:25" ht="90" x14ac:dyDescent="0.25">
      <c r="A244" s="564">
        <v>139</v>
      </c>
      <c r="B244" s="564"/>
      <c r="C244" s="564"/>
      <c r="D244" s="773" t="s">
        <v>517</v>
      </c>
      <c r="E244" s="773"/>
      <c r="F244" s="450" t="s">
        <v>481</v>
      </c>
      <c r="G244" s="450" t="s">
        <v>36</v>
      </c>
      <c r="H244" s="450" t="s">
        <v>482</v>
      </c>
      <c r="I244" s="450" t="s">
        <v>483</v>
      </c>
      <c r="J244" s="462">
        <v>0</v>
      </c>
      <c r="K244" s="472"/>
      <c r="L244" s="462">
        <v>0</v>
      </c>
      <c r="M244" s="472"/>
      <c r="N244" s="462">
        <v>0</v>
      </c>
      <c r="O244" s="472"/>
      <c r="P244" s="462">
        <v>0</v>
      </c>
      <c r="Q244" s="472"/>
      <c r="R244" s="462">
        <v>0</v>
      </c>
      <c r="S244" s="472"/>
      <c r="T244" s="462">
        <v>0</v>
      </c>
      <c r="U244" s="472"/>
      <c r="V244" s="462">
        <v>0</v>
      </c>
      <c r="W244" s="480"/>
      <c r="X244" s="462">
        <v>0</v>
      </c>
      <c r="Y244" s="472"/>
    </row>
    <row r="245" spans="1:25" ht="51.75" x14ac:dyDescent="0.25">
      <c r="A245" s="564">
        <v>140</v>
      </c>
      <c r="B245" s="564"/>
      <c r="C245" s="564"/>
      <c r="D245" s="773" t="s">
        <v>516</v>
      </c>
      <c r="E245" s="773"/>
      <c r="F245" s="450" t="s">
        <v>484</v>
      </c>
      <c r="G245" s="450" t="s">
        <v>36</v>
      </c>
      <c r="H245" s="450" t="s">
        <v>485</v>
      </c>
      <c r="I245" s="450" t="s">
        <v>114</v>
      </c>
      <c r="J245" s="462">
        <v>0</v>
      </c>
      <c r="K245" s="472"/>
      <c r="L245" s="462">
        <v>0</v>
      </c>
      <c r="M245" s="472"/>
      <c r="N245" s="462">
        <v>0</v>
      </c>
      <c r="O245" s="472"/>
      <c r="P245" s="462">
        <v>0</v>
      </c>
      <c r="Q245" s="472"/>
      <c r="R245" s="462">
        <v>0</v>
      </c>
      <c r="S245" s="472"/>
      <c r="T245" s="462">
        <v>0</v>
      </c>
      <c r="U245" s="472"/>
      <c r="V245" s="462">
        <v>0</v>
      </c>
      <c r="W245" s="480"/>
      <c r="X245" s="462">
        <v>0</v>
      </c>
      <c r="Y245" s="472"/>
    </row>
    <row r="246" spans="1:25" ht="105" x14ac:dyDescent="0.25">
      <c r="A246" s="564">
        <v>141</v>
      </c>
      <c r="B246" s="564"/>
      <c r="C246" s="564"/>
      <c r="D246" s="773" t="s">
        <v>515</v>
      </c>
      <c r="E246" s="773"/>
      <c r="F246" s="450" t="s">
        <v>486</v>
      </c>
      <c r="G246" s="450" t="s">
        <v>86</v>
      </c>
      <c r="H246" s="450" t="s">
        <v>487</v>
      </c>
      <c r="I246" s="450" t="s">
        <v>114</v>
      </c>
      <c r="J246" s="462">
        <v>50</v>
      </c>
      <c r="K246" s="635" t="s">
        <v>5836</v>
      </c>
      <c r="L246" s="462">
        <v>50</v>
      </c>
      <c r="M246" s="472"/>
      <c r="N246" s="462">
        <v>50</v>
      </c>
      <c r="O246" s="472"/>
      <c r="P246" s="462">
        <v>50</v>
      </c>
      <c r="Q246" s="472"/>
      <c r="R246" s="462">
        <v>50</v>
      </c>
      <c r="S246" s="472"/>
      <c r="T246" s="462">
        <v>50</v>
      </c>
      <c r="U246" s="472"/>
      <c r="V246" s="462">
        <v>50</v>
      </c>
      <c r="W246" s="480"/>
      <c r="X246" s="462">
        <v>50</v>
      </c>
      <c r="Y246" s="472"/>
    </row>
    <row r="247" spans="1:25" ht="165" x14ac:dyDescent="0.25">
      <c r="A247" s="564">
        <v>142</v>
      </c>
      <c r="B247" s="564"/>
      <c r="C247" s="564"/>
      <c r="D247" s="773" t="s">
        <v>514</v>
      </c>
      <c r="E247" s="773"/>
      <c r="F247" s="450" t="s">
        <v>5072</v>
      </c>
      <c r="G247" s="450" t="s">
        <v>488</v>
      </c>
      <c r="H247" s="450" t="s">
        <v>456</v>
      </c>
      <c r="I247" s="450" t="s">
        <v>102</v>
      </c>
      <c r="J247" s="462">
        <v>0</v>
      </c>
      <c r="K247" s="635" t="s">
        <v>5837</v>
      </c>
      <c r="L247" s="462">
        <v>0</v>
      </c>
      <c r="M247" s="691"/>
      <c r="N247" s="462">
        <v>0</v>
      </c>
      <c r="O247" s="691"/>
      <c r="P247" s="462">
        <v>0</v>
      </c>
      <c r="Q247" s="691"/>
      <c r="R247" s="462">
        <v>0</v>
      </c>
      <c r="S247" s="691"/>
      <c r="T247" s="462">
        <v>0</v>
      </c>
      <c r="U247" s="691"/>
      <c r="V247" s="462">
        <v>0</v>
      </c>
      <c r="W247" s="480"/>
      <c r="X247" s="462">
        <v>0</v>
      </c>
      <c r="Y247" s="691"/>
    </row>
    <row r="248" spans="1:25" ht="120" x14ac:dyDescent="0.25">
      <c r="A248" s="564">
        <v>143</v>
      </c>
      <c r="B248" s="564"/>
      <c r="C248" s="564"/>
      <c r="D248" s="773" t="s">
        <v>513</v>
      </c>
      <c r="E248" s="773"/>
      <c r="F248" s="450" t="s">
        <v>489</v>
      </c>
      <c r="G248" s="450" t="s">
        <v>488</v>
      </c>
      <c r="H248" s="450" t="s">
        <v>456</v>
      </c>
      <c r="I248" s="450" t="s">
        <v>102</v>
      </c>
      <c r="J248" s="462">
        <v>0</v>
      </c>
      <c r="K248" s="691"/>
      <c r="L248" s="462">
        <v>0</v>
      </c>
      <c r="M248" s="691"/>
      <c r="N248" s="462">
        <v>0</v>
      </c>
      <c r="O248" s="691"/>
      <c r="P248" s="462">
        <v>0</v>
      </c>
      <c r="Q248" s="691"/>
      <c r="R248" s="462">
        <v>0</v>
      </c>
      <c r="S248" s="691"/>
      <c r="T248" s="462">
        <v>0</v>
      </c>
      <c r="U248" s="691"/>
      <c r="V248" s="462">
        <v>0</v>
      </c>
      <c r="W248" s="480"/>
      <c r="X248" s="462">
        <v>0</v>
      </c>
      <c r="Y248" s="691"/>
    </row>
    <row r="249" spans="1:25" ht="180" x14ac:dyDescent="0.25">
      <c r="A249" s="564">
        <v>144</v>
      </c>
      <c r="B249" s="564"/>
      <c r="C249" s="564"/>
      <c r="D249" s="773" t="s">
        <v>512</v>
      </c>
      <c r="E249" s="773"/>
      <c r="F249" s="450" t="s">
        <v>490</v>
      </c>
      <c r="G249" s="450" t="s">
        <v>488</v>
      </c>
      <c r="H249" s="450" t="s">
        <v>6</v>
      </c>
      <c r="I249" s="450" t="s">
        <v>491</v>
      </c>
      <c r="J249" s="462">
        <v>0</v>
      </c>
      <c r="K249" s="691"/>
      <c r="L249" s="462">
        <v>0</v>
      </c>
      <c r="M249" s="691"/>
      <c r="N249" s="462">
        <v>0</v>
      </c>
      <c r="O249" s="691"/>
      <c r="P249" s="462">
        <v>0</v>
      </c>
      <c r="Q249" s="691"/>
      <c r="R249" s="462">
        <v>0</v>
      </c>
      <c r="S249" s="691"/>
      <c r="T249" s="462">
        <v>0</v>
      </c>
      <c r="U249" s="691"/>
      <c r="V249" s="462">
        <v>0</v>
      </c>
      <c r="W249" s="480"/>
      <c r="X249" s="462">
        <v>0</v>
      </c>
      <c r="Y249" s="691"/>
    </row>
    <row r="250" spans="1:25" s="504" customFormat="1" ht="30" x14ac:dyDescent="0.25">
      <c r="A250" s="28"/>
      <c r="B250" s="750" t="s">
        <v>5843</v>
      </c>
      <c r="C250" s="28"/>
      <c r="D250" s="28"/>
      <c r="E250" s="28"/>
      <c r="F250" s="28" t="s">
        <v>5844</v>
      </c>
      <c r="G250" s="28"/>
      <c r="H250" s="28"/>
      <c r="I250" s="28"/>
      <c r="J250" s="64">
        <f>AVERAGE(J251,J267,J283,J294)</f>
        <v>64.722222222222214</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72.222222222222214</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100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100</v>
      </c>
      <c r="K253" s="41" t="s">
        <v>6426</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c r="K255" s="167" t="s">
        <v>6430</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100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6427</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1"/>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c r="K259" s="167" t="s">
        <v>6430</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83.333333333333329</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100</v>
      </c>
      <c r="K261" s="41" t="s">
        <v>6428</v>
      </c>
      <c r="L261" s="41"/>
      <c r="M261" s="41"/>
      <c r="N261" s="41"/>
      <c r="O261" s="41"/>
      <c r="P261" s="41"/>
      <c r="Q261" s="41"/>
      <c r="R261" s="41"/>
      <c r="S261" s="41"/>
      <c r="T261" s="41"/>
      <c r="U261" s="41"/>
      <c r="V261" s="41"/>
      <c r="W261" s="41"/>
      <c r="X261" s="41"/>
      <c r="Y261" s="41"/>
    </row>
    <row r="262" spans="1:25" s="496" customFormat="1" ht="409.5" x14ac:dyDescent="0.25">
      <c r="A262" s="564" t="s">
        <v>5858</v>
      </c>
      <c r="B262" s="564"/>
      <c r="C262" s="564"/>
      <c r="D262" s="564"/>
      <c r="E262" s="754" t="s">
        <v>7057</v>
      </c>
      <c r="F262" s="781" t="s">
        <v>7170</v>
      </c>
      <c r="G262" s="12" t="s">
        <v>5854</v>
      </c>
      <c r="H262" s="12" t="s">
        <v>5853</v>
      </c>
      <c r="I262" s="12" t="s">
        <v>7168</v>
      </c>
      <c r="J262" s="42">
        <v>50</v>
      </c>
      <c r="K262" s="41" t="s">
        <v>6429</v>
      </c>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100</v>
      </c>
      <c r="K263" s="167" t="s">
        <v>6430</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50</v>
      </c>
      <c r="K264" s="859" t="s">
        <v>7137</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50</v>
      </c>
      <c r="K265" s="859" t="s">
        <v>7137</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859" t="s">
        <v>6431</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78.333333333333329</v>
      </c>
      <c r="K267" s="44"/>
      <c r="L267" s="64"/>
      <c r="M267" s="44"/>
      <c r="N267" s="64"/>
      <c r="O267" s="44"/>
      <c r="P267" s="64"/>
      <c r="Q267" s="44"/>
      <c r="R267" s="64"/>
      <c r="S267" s="44"/>
      <c r="T267" s="64"/>
      <c r="U267" s="44"/>
      <c r="V267" s="64"/>
      <c r="W267" s="44"/>
      <c r="X267" s="64"/>
      <c r="Y267" s="44"/>
    </row>
    <row r="268" spans="1:25" s="496" customFormat="1" ht="409.5" x14ac:dyDescent="0.25">
      <c r="A268" s="564">
        <v>151</v>
      </c>
      <c r="B268" s="564"/>
      <c r="C268" s="564"/>
      <c r="D268" s="754" t="s">
        <v>5864</v>
      </c>
      <c r="E268" s="754"/>
      <c r="F268" s="12" t="s">
        <v>5863</v>
      </c>
      <c r="G268" s="12" t="s">
        <v>5865</v>
      </c>
      <c r="H268" s="12" t="s">
        <v>5866</v>
      </c>
      <c r="I268" s="12" t="s">
        <v>38</v>
      </c>
      <c r="J268" s="40">
        <v>50</v>
      </c>
      <c r="K268" s="167" t="s">
        <v>6432</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83.333333333333329</v>
      </c>
      <c r="K269" s="43"/>
      <c r="L269" s="176"/>
      <c r="M269" s="43"/>
      <c r="N269" s="176"/>
      <c r="O269" s="43"/>
      <c r="P269" s="176"/>
      <c r="Q269" s="43"/>
      <c r="R269" s="176"/>
      <c r="S269" s="43"/>
      <c r="T269" s="176"/>
      <c r="U269" s="43"/>
      <c r="V269" s="176"/>
      <c r="W269" s="43"/>
      <c r="X269" s="176"/>
      <c r="Y269" s="43"/>
    </row>
    <row r="270" spans="1:25" s="496" customFormat="1" ht="409.5" x14ac:dyDescent="0.25">
      <c r="A270" s="564" t="s">
        <v>5867</v>
      </c>
      <c r="B270" s="564"/>
      <c r="C270" s="564"/>
      <c r="D270" s="564"/>
      <c r="E270" s="754" t="s">
        <v>7062</v>
      </c>
      <c r="F270" s="12" t="s">
        <v>5869</v>
      </c>
      <c r="G270" s="12" t="s">
        <v>5871</v>
      </c>
      <c r="H270" s="12" t="s">
        <v>456</v>
      </c>
      <c r="I270" s="12" t="s">
        <v>491</v>
      </c>
      <c r="J270" s="40">
        <v>50</v>
      </c>
      <c r="K270" s="167" t="s">
        <v>6433</v>
      </c>
      <c r="L270" s="40"/>
      <c r="M270" s="40"/>
      <c r="N270" s="40"/>
      <c r="O270" s="40"/>
      <c r="P270" s="40"/>
      <c r="Q270" s="40"/>
      <c r="R270" s="40"/>
      <c r="S270" s="40"/>
      <c r="T270" s="40"/>
      <c r="U270" s="40"/>
      <c r="V270" s="40"/>
      <c r="W270" s="40"/>
      <c r="X270" s="40"/>
      <c r="Y270" s="40"/>
    </row>
    <row r="271" spans="1:25" s="496" customFormat="1" ht="135" x14ac:dyDescent="0.25">
      <c r="A271" s="564" t="s">
        <v>5868</v>
      </c>
      <c r="B271" s="564"/>
      <c r="C271" s="564"/>
      <c r="D271" s="564"/>
      <c r="E271" s="754" t="s">
        <v>7063</v>
      </c>
      <c r="F271" s="12" t="s">
        <v>7083</v>
      </c>
      <c r="G271" s="12" t="s">
        <v>5873</v>
      </c>
      <c r="H271" s="12" t="s">
        <v>5872</v>
      </c>
      <c r="I271" s="12" t="s">
        <v>5874</v>
      </c>
      <c r="J271" s="40">
        <v>100</v>
      </c>
      <c r="K271" s="167" t="s">
        <v>6434</v>
      </c>
      <c r="L271" s="40"/>
      <c r="M271" s="40"/>
      <c r="N271" s="40"/>
      <c r="O271" s="40"/>
      <c r="P271" s="40"/>
      <c r="Q271" s="40"/>
      <c r="R271" s="40"/>
      <c r="S271" s="40"/>
      <c r="T271" s="40"/>
      <c r="U271" s="40"/>
      <c r="V271" s="40"/>
      <c r="W271" s="40"/>
      <c r="X271" s="40"/>
      <c r="Y271" s="40"/>
    </row>
    <row r="272" spans="1:25" s="496" customFormat="1" ht="202.5" x14ac:dyDescent="0.25">
      <c r="A272" s="564" t="s">
        <v>7082</v>
      </c>
      <c r="B272" s="564"/>
      <c r="C272" s="564"/>
      <c r="D272" s="564"/>
      <c r="E272" s="754" t="s">
        <v>7064</v>
      </c>
      <c r="F272" s="12" t="s">
        <v>7084</v>
      </c>
      <c r="G272" s="12" t="s">
        <v>5875</v>
      </c>
      <c r="H272" s="12" t="s">
        <v>471</v>
      </c>
      <c r="I272" s="12" t="s">
        <v>456</v>
      </c>
      <c r="J272" s="40">
        <v>100</v>
      </c>
      <c r="K272" s="167" t="s">
        <v>6435</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83.333333333333329</v>
      </c>
      <c r="K273" s="43"/>
      <c r="L273" s="176"/>
      <c r="M273" s="43"/>
      <c r="N273" s="176"/>
      <c r="O273" s="43"/>
      <c r="P273" s="176"/>
      <c r="Q273" s="43"/>
      <c r="R273" s="176"/>
      <c r="S273" s="43"/>
      <c r="T273" s="176"/>
      <c r="U273" s="43"/>
      <c r="V273" s="176"/>
      <c r="W273" s="43"/>
      <c r="X273" s="176"/>
      <c r="Y273" s="43"/>
    </row>
    <row r="274" spans="1:25" s="496" customFormat="1" ht="348.75" x14ac:dyDescent="0.25">
      <c r="A274" s="564" t="s">
        <v>5876</v>
      </c>
      <c r="B274" s="564"/>
      <c r="C274" s="564"/>
      <c r="D274" s="564"/>
      <c r="E274" s="754" t="s">
        <v>7062</v>
      </c>
      <c r="F274" s="12" t="s">
        <v>5869</v>
      </c>
      <c r="G274" s="12" t="s">
        <v>5871</v>
      </c>
      <c r="H274" s="12" t="s">
        <v>456</v>
      </c>
      <c r="I274" s="12" t="s">
        <v>491</v>
      </c>
      <c r="J274" s="40">
        <v>50</v>
      </c>
      <c r="K274" s="167" t="s">
        <v>6436</v>
      </c>
      <c r="L274" s="40"/>
      <c r="M274" s="40"/>
      <c r="N274" s="40"/>
      <c r="O274" s="40"/>
      <c r="P274" s="40"/>
      <c r="Q274" s="40"/>
      <c r="R274" s="40"/>
      <c r="S274" s="40"/>
      <c r="T274" s="40"/>
      <c r="U274" s="40"/>
      <c r="V274" s="40"/>
      <c r="W274" s="40"/>
      <c r="X274" s="40"/>
      <c r="Y274" s="40"/>
    </row>
    <row r="275" spans="1:25" s="496" customFormat="1" ht="191.25" x14ac:dyDescent="0.25">
      <c r="A275" s="564" t="s">
        <v>5877</v>
      </c>
      <c r="B275" s="564"/>
      <c r="C275" s="564"/>
      <c r="D275" s="564"/>
      <c r="E275" s="754" t="s">
        <v>7063</v>
      </c>
      <c r="F275" s="12" t="s">
        <v>7290</v>
      </c>
      <c r="G275" s="12" t="s">
        <v>5873</v>
      </c>
      <c r="H275" s="12" t="s">
        <v>5872</v>
      </c>
      <c r="I275" s="12" t="s">
        <v>5874</v>
      </c>
      <c r="J275" s="40">
        <v>100</v>
      </c>
      <c r="K275" s="167" t="s">
        <v>6437</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75</v>
      </c>
      <c r="K277" s="43"/>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40">
        <v>50</v>
      </c>
      <c r="K278" s="167"/>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100</v>
      </c>
      <c r="K279" s="167" t="s">
        <v>6438</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100</v>
      </c>
      <c r="K280" s="43"/>
      <c r="L280" s="176"/>
      <c r="M280" s="43"/>
      <c r="N280" s="176"/>
      <c r="O280" s="43"/>
      <c r="P280" s="176"/>
      <c r="Q280" s="43"/>
      <c r="R280" s="176"/>
      <c r="S280" s="43"/>
      <c r="T280" s="176"/>
      <c r="U280" s="43"/>
      <c r="V280" s="176"/>
      <c r="W280" s="43"/>
      <c r="X280" s="176"/>
      <c r="Y280" s="43"/>
    </row>
    <row r="281" spans="1:25" s="496" customFormat="1" ht="409.5" x14ac:dyDescent="0.25">
      <c r="A281" s="564" t="s">
        <v>7086</v>
      </c>
      <c r="B281" s="564"/>
      <c r="C281" s="564"/>
      <c r="D281" s="564"/>
      <c r="E281" s="754" t="s">
        <v>7068</v>
      </c>
      <c r="F281" s="12" t="s">
        <v>5889</v>
      </c>
      <c r="G281" s="12" t="s">
        <v>5886</v>
      </c>
      <c r="H281" s="12" t="s">
        <v>5887</v>
      </c>
      <c r="I281" s="12" t="s">
        <v>5888</v>
      </c>
      <c r="J281" s="40">
        <v>100</v>
      </c>
      <c r="K281" s="167" t="s">
        <v>6439</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50</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247.5" x14ac:dyDescent="0.25">
      <c r="A285" s="564" t="s">
        <v>7088</v>
      </c>
      <c r="B285" s="564"/>
      <c r="C285" s="564"/>
      <c r="D285" s="564"/>
      <c r="E285" s="754" t="s">
        <v>7070</v>
      </c>
      <c r="F285" s="12" t="s">
        <v>5895</v>
      </c>
      <c r="G285" s="12" t="s">
        <v>5898</v>
      </c>
      <c r="H285" s="12" t="s">
        <v>5899</v>
      </c>
      <c r="I285" s="12" t="s">
        <v>5900</v>
      </c>
      <c r="J285" s="40">
        <v>100</v>
      </c>
      <c r="K285" s="167" t="s">
        <v>6440</v>
      </c>
      <c r="L285" s="40"/>
      <c r="M285" s="40"/>
      <c r="N285" s="40"/>
      <c r="O285" s="40"/>
      <c r="P285" s="40"/>
      <c r="Q285" s="40"/>
      <c r="R285" s="40"/>
      <c r="S285" s="40"/>
      <c r="T285" s="40"/>
      <c r="U285" s="40"/>
      <c r="V285" s="40"/>
      <c r="W285" s="40"/>
      <c r="X285" s="40"/>
      <c r="Y285" s="40"/>
    </row>
    <row r="286" spans="1:25" s="496" customFormat="1" ht="146.25" x14ac:dyDescent="0.25">
      <c r="A286" s="564" t="s">
        <v>7089</v>
      </c>
      <c r="B286" s="564"/>
      <c r="C286" s="564"/>
      <c r="D286" s="564"/>
      <c r="E286" s="754" t="s">
        <v>7071</v>
      </c>
      <c r="F286" s="12" t="s">
        <v>5904</v>
      </c>
      <c r="G286" s="12" t="s">
        <v>5901</v>
      </c>
      <c r="H286" s="12" t="s">
        <v>5902</v>
      </c>
      <c r="I286" s="12" t="s">
        <v>5903</v>
      </c>
      <c r="J286" s="40">
        <v>100</v>
      </c>
      <c r="K286" s="167" t="s">
        <v>6441</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50</v>
      </c>
      <c r="K287" s="167" t="s">
        <v>6442</v>
      </c>
      <c r="L287" s="40"/>
      <c r="M287" s="40"/>
      <c r="N287" s="40"/>
      <c r="O287" s="40"/>
      <c r="P287" s="40"/>
      <c r="Q287" s="40"/>
      <c r="R287" s="40"/>
      <c r="S287" s="40"/>
      <c r="T287" s="40"/>
      <c r="U287" s="40"/>
      <c r="V287" s="40"/>
      <c r="W287" s="40"/>
      <c r="X287" s="40"/>
      <c r="Y287" s="40"/>
    </row>
    <row r="288" spans="1:25" s="496" customFormat="1" ht="202.5" x14ac:dyDescent="0.25">
      <c r="A288" s="564">
        <v>158</v>
      </c>
      <c r="B288" s="564"/>
      <c r="C288" s="564"/>
      <c r="D288" s="754" t="s">
        <v>5908</v>
      </c>
      <c r="E288" s="754"/>
      <c r="F288" s="12" t="s">
        <v>5907</v>
      </c>
      <c r="G288" s="12" t="s">
        <v>5910</v>
      </c>
      <c r="H288" s="12" t="s">
        <v>5909</v>
      </c>
      <c r="I288" s="12" t="s">
        <v>38</v>
      </c>
      <c r="J288" s="40">
        <v>50</v>
      </c>
      <c r="K288" s="167" t="s">
        <v>6443</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482</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6444</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58.333333333333336</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409.5" x14ac:dyDescent="0.25">
      <c r="A295" s="564">
        <v>162</v>
      </c>
      <c r="B295" s="564"/>
      <c r="C295" s="564"/>
      <c r="D295" s="754" t="s">
        <v>5924</v>
      </c>
      <c r="E295" s="754"/>
      <c r="F295" s="12" t="s">
        <v>7294</v>
      </c>
      <c r="G295" s="12" t="s">
        <v>5925</v>
      </c>
      <c r="H295" s="12" t="s">
        <v>5926</v>
      </c>
      <c r="I295" s="12" t="s">
        <v>5927</v>
      </c>
      <c r="J295" s="40">
        <v>100</v>
      </c>
      <c r="K295" s="167" t="s">
        <v>6445</v>
      </c>
      <c r="L295" s="40"/>
      <c r="M295" s="40"/>
      <c r="N295" s="40"/>
      <c r="O295" s="40"/>
      <c r="P295" s="40"/>
      <c r="Q295" s="40"/>
      <c r="R295" s="40"/>
      <c r="S295" s="40"/>
      <c r="T295" s="40"/>
      <c r="U295" s="40"/>
      <c r="V295" s="40"/>
      <c r="W295" s="40"/>
      <c r="X295" s="40"/>
      <c r="Y295" s="40"/>
    </row>
    <row r="296" spans="1:25" s="496" customFormat="1" ht="393.75" x14ac:dyDescent="0.25">
      <c r="A296" s="564">
        <v>163</v>
      </c>
      <c r="B296" s="564"/>
      <c r="C296" s="564"/>
      <c r="D296" s="754" t="s">
        <v>5928</v>
      </c>
      <c r="E296" s="754"/>
      <c r="F296" s="12" t="s">
        <v>5929</v>
      </c>
      <c r="G296" s="12" t="s">
        <v>5930</v>
      </c>
      <c r="H296" s="12" t="s">
        <v>5914</v>
      </c>
      <c r="I296" s="12" t="s">
        <v>5931</v>
      </c>
      <c r="J296" s="40">
        <v>100</v>
      </c>
      <c r="K296" s="167" t="s">
        <v>6446</v>
      </c>
      <c r="L296" s="40"/>
      <c r="M296" s="40"/>
      <c r="N296" s="40"/>
      <c r="O296" s="40"/>
      <c r="P296" s="40"/>
      <c r="Q296" s="40"/>
      <c r="R296" s="40"/>
      <c r="S296" s="40"/>
      <c r="T296" s="40"/>
      <c r="U296" s="40"/>
      <c r="V296" s="40"/>
      <c r="W296" s="40"/>
      <c r="X296" s="40"/>
      <c r="Y296" s="40"/>
    </row>
    <row r="297" spans="1:25" s="496" customFormat="1" ht="191.25" x14ac:dyDescent="0.25">
      <c r="A297" s="564">
        <v>164</v>
      </c>
      <c r="B297" s="564"/>
      <c r="C297" s="564"/>
      <c r="D297" s="754" t="s">
        <v>5933</v>
      </c>
      <c r="E297" s="754"/>
      <c r="F297" s="12" t="s">
        <v>5932</v>
      </c>
      <c r="G297" s="12" t="s">
        <v>5934</v>
      </c>
      <c r="H297" s="12" t="s">
        <v>5935</v>
      </c>
      <c r="I297" s="12" t="s">
        <v>5936</v>
      </c>
      <c r="J297" s="40">
        <v>50</v>
      </c>
      <c r="K297" s="167" t="s">
        <v>6447</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50</v>
      </c>
      <c r="K298" s="167" t="s">
        <v>6448</v>
      </c>
      <c r="L298" s="40"/>
      <c r="M298" s="40"/>
      <c r="N298" s="40"/>
      <c r="O298" s="40"/>
      <c r="P298" s="40"/>
      <c r="Q298" s="40"/>
      <c r="R298" s="40"/>
      <c r="S298" s="40"/>
      <c r="T298" s="40"/>
      <c r="U298" s="40"/>
      <c r="V298" s="40"/>
      <c r="W298" s="40"/>
      <c r="X298" s="40"/>
      <c r="Y298" s="40"/>
    </row>
    <row r="299" spans="1:25" s="496" customFormat="1" ht="213.75" x14ac:dyDescent="0.25">
      <c r="A299" s="564">
        <v>166</v>
      </c>
      <c r="B299" s="564"/>
      <c r="C299" s="564"/>
      <c r="D299" s="754" t="s">
        <v>5943</v>
      </c>
      <c r="E299" s="754"/>
      <c r="F299" s="12" t="s">
        <v>5942</v>
      </c>
      <c r="G299" s="12" t="s">
        <v>5865</v>
      </c>
      <c r="H299" s="12" t="s">
        <v>5944</v>
      </c>
      <c r="I299" s="12" t="s">
        <v>5945</v>
      </c>
      <c r="J299" s="40">
        <v>0</v>
      </c>
      <c r="K299" s="167" t="s">
        <v>6449</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50</v>
      </c>
      <c r="K301" s="167"/>
      <c r="L301" s="40"/>
      <c r="M301" s="40"/>
      <c r="N301" s="40"/>
      <c r="O301" s="40"/>
      <c r="P301" s="40"/>
      <c r="Q301" s="40"/>
      <c r="R301" s="40"/>
      <c r="S301" s="40"/>
      <c r="T301" s="40"/>
      <c r="U301" s="40"/>
      <c r="V301" s="40"/>
      <c r="W301" s="40"/>
      <c r="X301" s="40"/>
      <c r="Y301" s="40"/>
    </row>
    <row r="302" spans="1:25" s="496" customFormat="1" ht="146.25" x14ac:dyDescent="0.25">
      <c r="A302" s="564" t="s">
        <v>5947</v>
      </c>
      <c r="B302" s="564"/>
      <c r="C302" s="564"/>
      <c r="D302" s="564"/>
      <c r="E302" s="754" t="s">
        <v>7075</v>
      </c>
      <c r="F302" s="12" t="s">
        <v>5954</v>
      </c>
      <c r="G302" s="12" t="s">
        <v>5952</v>
      </c>
      <c r="H302" s="12" t="s">
        <v>5951</v>
      </c>
      <c r="I302" s="12" t="s">
        <v>5953</v>
      </c>
      <c r="J302" s="40">
        <v>50</v>
      </c>
      <c r="K302" s="167" t="s">
        <v>6450</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Y302"/>
  <sheetViews>
    <sheetView topLeftCell="G124" zoomScale="50" zoomScaleNormal="50" workbookViewId="0">
      <selection activeCell="N174" sqref="N174"/>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53"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60" style="27" customWidth="1"/>
    <col min="20" max="20" width="15.28515625" style="27" customWidth="1"/>
    <col min="21" max="21" width="21.7109375" style="27" customWidth="1"/>
    <col min="22" max="22" width="18.85546875" style="496"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6"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42.524801587301589</v>
      </c>
      <c r="K2" s="143"/>
      <c r="L2" s="140">
        <f>AVERAGE(L5,L30,L73,L106,L146,L176,L217)</f>
        <v>42.524801587301589</v>
      </c>
      <c r="M2" s="139"/>
      <c r="N2" s="140">
        <f>AVERAGE(N5,N30,N73,N106,N146,N176,N217)</f>
        <v>42.524801587301589</v>
      </c>
      <c r="O2" s="139"/>
      <c r="P2" s="140">
        <f>AVERAGE(P5,P30,P73,P106,P146,P176,P217)</f>
        <v>42.301587301587304</v>
      </c>
      <c r="Q2" s="139"/>
      <c r="R2" s="140">
        <f>AVERAGE(R5,R30,R73,R106,R146,R176,R217)</f>
        <v>42.301587301587304</v>
      </c>
      <c r="S2" s="57"/>
      <c r="T2" s="141"/>
      <c r="U2" s="22"/>
      <c r="V2" s="140"/>
      <c r="W2" s="139"/>
      <c r="X2" s="141"/>
      <c r="Y2" s="22"/>
    </row>
    <row r="3" spans="1:25" s="501" customFormat="1" ht="66.75" customHeight="1" x14ac:dyDescent="0.25">
      <c r="A3" s="745"/>
      <c r="B3" s="747" t="s">
        <v>6956</v>
      </c>
      <c r="C3" s="746"/>
      <c r="D3" s="746"/>
      <c r="E3" s="746"/>
      <c r="F3" s="746"/>
      <c r="G3" s="746"/>
      <c r="H3" s="746"/>
      <c r="I3" s="746"/>
      <c r="J3" s="140">
        <f>AVERAGE(J5,J30,J73,J106,J146,J176,J217,J250)</f>
        <v>43.537326388888893</v>
      </c>
      <c r="K3" s="139"/>
      <c r="L3" s="140"/>
      <c r="M3" s="139"/>
      <c r="N3" s="140"/>
      <c r="O3" s="139"/>
      <c r="P3" s="140"/>
      <c r="Q3" s="139"/>
      <c r="R3" s="140"/>
      <c r="S3" s="139"/>
      <c r="T3" s="140"/>
      <c r="U3" s="139"/>
      <c r="V3" s="140"/>
      <c r="W3" s="139"/>
      <c r="X3" s="140"/>
      <c r="Y3" s="139"/>
    </row>
    <row r="4" spans="1:25" s="52" customFormat="1" ht="66.75" customHeight="1" x14ac:dyDescent="0.25">
      <c r="A4" s="847"/>
      <c r="B4" s="847"/>
      <c r="C4" s="749"/>
      <c r="D4" s="516"/>
      <c r="E4" s="31"/>
      <c r="F4" s="749"/>
      <c r="G4" s="749"/>
      <c r="H4" s="749"/>
      <c r="I4" s="749"/>
      <c r="J4" s="593"/>
      <c r="K4" s="712"/>
      <c r="L4" s="593"/>
      <c r="M4" s="594"/>
      <c r="N4" s="593"/>
      <c r="O4" s="594"/>
      <c r="P4" s="593"/>
      <c r="Q4" s="594"/>
      <c r="R4" s="593"/>
      <c r="S4" s="713"/>
      <c r="T4" s="714"/>
      <c r="U4" s="500"/>
      <c r="V4" s="593"/>
      <c r="W4" s="594"/>
      <c r="X4" s="714"/>
      <c r="Y4" s="500"/>
    </row>
    <row r="5" spans="1:25" s="26" customFormat="1" ht="104.25" customHeight="1" x14ac:dyDescent="0.25">
      <c r="A5" s="28"/>
      <c r="B5" s="750" t="s">
        <v>544</v>
      </c>
      <c r="C5" s="28"/>
      <c r="D5" s="28"/>
      <c r="E5" s="28"/>
      <c r="F5" s="901" t="s">
        <v>4553</v>
      </c>
      <c r="G5" s="28"/>
      <c r="H5" s="28"/>
      <c r="I5" s="28"/>
      <c r="J5" s="75">
        <f>AVERAGE(J6,J12,J19,J25)</f>
        <v>65.416666666666671</v>
      </c>
      <c r="K5" s="67"/>
      <c r="L5" s="75">
        <f>AVERAGE(L6,L12,L19,L25)</f>
        <v>65.416666666666671</v>
      </c>
      <c r="M5" s="67"/>
      <c r="N5" s="75">
        <f>AVERAGE(N6,N12,N19,N25)</f>
        <v>65.416666666666671</v>
      </c>
      <c r="O5" s="67"/>
      <c r="P5" s="75">
        <f>AVERAGE(P6,P12,P19,P25)</f>
        <v>65.416666666666671</v>
      </c>
      <c r="Q5" s="67"/>
      <c r="R5" s="75">
        <f>AVERAGE(R6,R12,R19,R25)</f>
        <v>65.416666666666671</v>
      </c>
      <c r="S5" s="67"/>
      <c r="T5" s="75"/>
      <c r="U5" s="67"/>
      <c r="V5" s="64" t="e">
        <f>AVERAGE(V6,V12,V19,V25)</f>
        <v>#DIV/0!</v>
      </c>
      <c r="W5" s="44"/>
      <c r="X5" s="75"/>
      <c r="Y5" s="67"/>
    </row>
    <row r="6" spans="1:25" s="26" customFormat="1" ht="104.25" customHeight="1" x14ac:dyDescent="0.25">
      <c r="A6" s="28"/>
      <c r="B6" s="752"/>
      <c r="C6" s="750" t="s">
        <v>545</v>
      </c>
      <c r="D6" s="28"/>
      <c r="E6" s="28"/>
      <c r="F6" s="901" t="s">
        <v>4550</v>
      </c>
      <c r="G6" s="28"/>
      <c r="H6" s="28"/>
      <c r="I6" s="28"/>
      <c r="J6" s="75">
        <f>AVERAGE(J7:J11)</f>
        <v>80</v>
      </c>
      <c r="K6" s="67"/>
      <c r="L6" s="67">
        <f>AVERAGE(L7:L11)</f>
        <v>80</v>
      </c>
      <c r="M6" s="67"/>
      <c r="N6" s="67">
        <f>AVERAGE(N7:N11)</f>
        <v>80</v>
      </c>
      <c r="O6" s="67"/>
      <c r="P6" s="67">
        <f>AVERAGE(P7:P11)</f>
        <v>80</v>
      </c>
      <c r="Q6" s="67"/>
      <c r="R6" s="75">
        <f>AVERAGE(R7:R11)</f>
        <v>80</v>
      </c>
      <c r="S6" s="67"/>
      <c r="T6" s="67"/>
      <c r="U6" s="67"/>
      <c r="V6" s="44" t="e">
        <f>AVERAGE(V7:V11)</f>
        <v>#DIV/0!</v>
      </c>
      <c r="W6" s="44"/>
      <c r="X6" s="67"/>
      <c r="Y6" s="67"/>
    </row>
    <row r="7" spans="1:25" ht="284.25" customHeight="1" x14ac:dyDescent="0.25">
      <c r="A7" s="564">
        <v>1</v>
      </c>
      <c r="B7" s="753"/>
      <c r="C7" s="564"/>
      <c r="D7" s="754" t="s">
        <v>12</v>
      </c>
      <c r="E7" s="754"/>
      <c r="F7" s="450" t="s">
        <v>7189</v>
      </c>
      <c r="G7" s="12" t="s">
        <v>5</v>
      </c>
      <c r="H7" s="12" t="s">
        <v>4551</v>
      </c>
      <c r="I7" s="12" t="s">
        <v>4552</v>
      </c>
      <c r="J7" s="62">
        <v>50</v>
      </c>
      <c r="K7" s="40" t="s">
        <v>6922</v>
      </c>
      <c r="L7" s="62">
        <v>50</v>
      </c>
      <c r="M7" s="46"/>
      <c r="N7" s="62">
        <v>50</v>
      </c>
      <c r="O7" s="46"/>
      <c r="P7" s="62">
        <v>50</v>
      </c>
      <c r="Q7" s="46"/>
      <c r="R7" s="62">
        <v>50</v>
      </c>
      <c r="S7" s="24"/>
      <c r="T7" s="62"/>
      <c r="U7" s="46"/>
      <c r="V7" s="177"/>
      <c r="W7" s="40"/>
      <c r="X7" s="62"/>
      <c r="Y7" s="46"/>
    </row>
    <row r="8" spans="1:25" ht="75" x14ac:dyDescent="0.25">
      <c r="A8" s="564">
        <v>2</v>
      </c>
      <c r="B8" s="753"/>
      <c r="C8" s="564"/>
      <c r="D8" s="754" t="s">
        <v>13</v>
      </c>
      <c r="E8" s="754"/>
      <c r="F8" s="450" t="s">
        <v>4555</v>
      </c>
      <c r="G8" s="12" t="s">
        <v>7</v>
      </c>
      <c r="H8" s="12" t="s">
        <v>4554</v>
      </c>
      <c r="I8" s="12" t="s">
        <v>8</v>
      </c>
      <c r="J8" s="60">
        <v>100</v>
      </c>
      <c r="K8" s="41"/>
      <c r="L8" s="60">
        <v>100</v>
      </c>
      <c r="M8" s="45"/>
      <c r="N8" s="60">
        <v>100</v>
      </c>
      <c r="O8" s="45"/>
      <c r="P8" s="60">
        <v>100</v>
      </c>
      <c r="Q8" s="45"/>
      <c r="R8" s="60">
        <v>100</v>
      </c>
      <c r="S8" s="45"/>
      <c r="T8" s="60"/>
      <c r="U8" s="45"/>
      <c r="V8" s="42"/>
      <c r="W8" s="41"/>
      <c r="X8" s="60"/>
      <c r="Y8" s="45"/>
    </row>
    <row r="9" spans="1:25" ht="165" x14ac:dyDescent="0.25">
      <c r="A9" s="564">
        <v>3</v>
      </c>
      <c r="B9" s="753"/>
      <c r="C9" s="564"/>
      <c r="D9" s="754" t="s">
        <v>14</v>
      </c>
      <c r="E9" s="754"/>
      <c r="F9" s="450" t="s">
        <v>5132</v>
      </c>
      <c r="G9" s="12" t="s">
        <v>9</v>
      </c>
      <c r="H9" s="12" t="s">
        <v>10</v>
      </c>
      <c r="I9" s="12" t="s">
        <v>11</v>
      </c>
      <c r="J9" s="62">
        <v>100</v>
      </c>
      <c r="K9" s="40" t="s">
        <v>5164</v>
      </c>
      <c r="L9" s="62">
        <v>100</v>
      </c>
      <c r="M9" s="46"/>
      <c r="N9" s="62">
        <v>100</v>
      </c>
      <c r="O9" s="46"/>
      <c r="P9" s="62">
        <v>100</v>
      </c>
      <c r="Q9" s="46"/>
      <c r="R9" s="62">
        <v>100</v>
      </c>
      <c r="S9" s="24"/>
      <c r="T9" s="62"/>
      <c r="U9" s="46"/>
      <c r="V9" s="40"/>
      <c r="W9" s="40"/>
      <c r="X9" s="62"/>
      <c r="Y9" s="46"/>
    </row>
    <row r="10" spans="1:25" ht="165" x14ac:dyDescent="0.25">
      <c r="A10" s="564">
        <v>4</v>
      </c>
      <c r="B10" s="753"/>
      <c r="C10" s="564"/>
      <c r="D10" s="754" t="s">
        <v>15</v>
      </c>
      <c r="E10" s="754"/>
      <c r="F10" s="450" t="s">
        <v>5133</v>
      </c>
      <c r="G10" s="12" t="s">
        <v>5</v>
      </c>
      <c r="H10" s="12" t="s">
        <v>4551</v>
      </c>
      <c r="I10" s="12" t="s">
        <v>4552</v>
      </c>
      <c r="J10" s="46">
        <v>50</v>
      </c>
      <c r="K10" s="40" t="s">
        <v>1033</v>
      </c>
      <c r="L10" s="46">
        <v>50</v>
      </c>
      <c r="M10" s="46"/>
      <c r="N10" s="46">
        <v>50</v>
      </c>
      <c r="O10" s="46"/>
      <c r="P10" s="46">
        <v>50</v>
      </c>
      <c r="Q10" s="46"/>
      <c r="R10" s="46">
        <v>50</v>
      </c>
      <c r="S10" s="24"/>
      <c r="T10" s="46"/>
      <c r="U10" s="46"/>
      <c r="V10" s="40"/>
      <c r="W10" s="40"/>
      <c r="X10" s="46"/>
      <c r="Y10" s="40"/>
    </row>
    <row r="11" spans="1:25" ht="75" x14ac:dyDescent="0.25">
      <c r="A11" s="564">
        <v>5</v>
      </c>
      <c r="B11" s="753"/>
      <c r="C11" s="564"/>
      <c r="D11" s="754" t="s">
        <v>16</v>
      </c>
      <c r="E11" s="754"/>
      <c r="F11" s="450" t="s">
        <v>4565</v>
      </c>
      <c r="G11" s="12" t="s">
        <v>4564</v>
      </c>
      <c r="H11" s="12" t="s">
        <v>4554</v>
      </c>
      <c r="I11" s="12" t="s">
        <v>8</v>
      </c>
      <c r="J11" s="62">
        <v>100</v>
      </c>
      <c r="K11" s="40"/>
      <c r="L11" s="62">
        <v>100</v>
      </c>
      <c r="M11" s="46"/>
      <c r="N11" s="62">
        <v>100</v>
      </c>
      <c r="O11" s="46"/>
      <c r="P11" s="62">
        <v>100</v>
      </c>
      <c r="Q11" s="46"/>
      <c r="R11" s="62">
        <v>100</v>
      </c>
      <c r="S11" s="46"/>
      <c r="T11" s="62"/>
      <c r="U11" s="46"/>
      <c r="V11" s="40"/>
      <c r="W11" s="40"/>
      <c r="X11" s="62"/>
      <c r="Y11" s="46"/>
    </row>
    <row r="12" spans="1:25" s="26" customFormat="1" ht="45" x14ac:dyDescent="0.25">
      <c r="A12" s="28"/>
      <c r="B12" s="755"/>
      <c r="C12" s="750" t="s">
        <v>546</v>
      </c>
      <c r="D12" s="750"/>
      <c r="E12" s="750"/>
      <c r="F12" s="901" t="s">
        <v>4566</v>
      </c>
      <c r="G12" s="751"/>
      <c r="H12" s="751"/>
      <c r="I12" s="751"/>
      <c r="J12" s="75">
        <f>AVERAGE(J13:J18)</f>
        <v>66.666666666666671</v>
      </c>
      <c r="K12" s="67"/>
      <c r="L12" s="75">
        <f>AVERAGE(L13:L18)</f>
        <v>66.666666666666671</v>
      </c>
      <c r="M12" s="67"/>
      <c r="N12" s="75">
        <f>AVERAGE(N13:N18)</f>
        <v>66.666666666666671</v>
      </c>
      <c r="O12" s="67"/>
      <c r="P12" s="75">
        <f>AVERAGE(P13:P18)</f>
        <v>66.666666666666671</v>
      </c>
      <c r="Q12" s="67"/>
      <c r="R12" s="75">
        <f>AVERAGE(R13:R18)</f>
        <v>66.666666666666671</v>
      </c>
      <c r="S12" s="67"/>
      <c r="T12" s="75"/>
      <c r="U12" s="67"/>
      <c r="V12" s="64" t="e">
        <f>AVERAGE(V13:V18)</f>
        <v>#DIV/0!</v>
      </c>
      <c r="W12" s="44"/>
      <c r="X12" s="75"/>
      <c r="Y12" s="67"/>
    </row>
    <row r="13" spans="1:25" ht="135" x14ac:dyDescent="0.25">
      <c r="A13" s="564">
        <v>6</v>
      </c>
      <c r="B13" s="564"/>
      <c r="C13" s="564"/>
      <c r="D13" s="754" t="s">
        <v>17</v>
      </c>
      <c r="E13" s="754"/>
      <c r="F13" s="450" t="s">
        <v>4568</v>
      </c>
      <c r="G13" s="12" t="s">
        <v>5</v>
      </c>
      <c r="H13" s="12" t="s">
        <v>4551</v>
      </c>
      <c r="I13" s="12" t="s">
        <v>4552</v>
      </c>
      <c r="J13" s="60">
        <v>50</v>
      </c>
      <c r="K13" s="47" t="s">
        <v>1441</v>
      </c>
      <c r="L13" s="60">
        <v>50</v>
      </c>
      <c r="M13" s="45"/>
      <c r="N13" s="60">
        <v>50</v>
      </c>
      <c r="O13" s="45"/>
      <c r="P13" s="60">
        <v>50</v>
      </c>
      <c r="Q13" s="45"/>
      <c r="R13" s="60">
        <v>50</v>
      </c>
      <c r="S13" s="24"/>
      <c r="T13" s="60"/>
      <c r="U13" s="50"/>
      <c r="V13" s="47"/>
      <c r="W13" s="47"/>
      <c r="X13" s="60"/>
      <c r="Y13" s="50"/>
    </row>
    <row r="14" spans="1:25" ht="135" x14ac:dyDescent="0.25">
      <c r="A14" s="564">
        <v>7</v>
      </c>
      <c r="B14" s="564"/>
      <c r="C14" s="564"/>
      <c r="D14" s="754" t="s">
        <v>18</v>
      </c>
      <c r="E14" s="754"/>
      <c r="F14" s="450" t="s">
        <v>4567</v>
      </c>
      <c r="G14" s="12" t="s">
        <v>5</v>
      </c>
      <c r="H14" s="12" t="s">
        <v>4551</v>
      </c>
      <c r="I14" s="12" t="s">
        <v>4552</v>
      </c>
      <c r="J14" s="60">
        <v>50</v>
      </c>
      <c r="K14" s="47" t="s">
        <v>1439</v>
      </c>
      <c r="L14" s="60">
        <v>50</v>
      </c>
      <c r="M14" s="41"/>
      <c r="N14" s="60">
        <v>50</v>
      </c>
      <c r="O14" s="45"/>
      <c r="P14" s="60">
        <v>50</v>
      </c>
      <c r="Q14" s="45"/>
      <c r="R14" s="60">
        <v>50</v>
      </c>
      <c r="S14" s="24"/>
      <c r="T14" s="60"/>
      <c r="U14" s="45"/>
      <c r="V14" s="168"/>
      <c r="W14" s="41"/>
      <c r="X14" s="60"/>
      <c r="Y14" s="41"/>
    </row>
    <row r="15" spans="1:25" ht="120" x14ac:dyDescent="0.25">
      <c r="A15" s="564">
        <v>8</v>
      </c>
      <c r="B15" s="564"/>
      <c r="C15" s="564"/>
      <c r="D15" s="754" t="s">
        <v>19</v>
      </c>
      <c r="E15" s="754"/>
      <c r="F15" s="450" t="s">
        <v>23</v>
      </c>
      <c r="G15" s="12" t="s">
        <v>5</v>
      </c>
      <c r="H15" s="12" t="s">
        <v>4551</v>
      </c>
      <c r="I15" s="12" t="s">
        <v>4552</v>
      </c>
      <c r="J15" s="60">
        <v>100</v>
      </c>
      <c r="K15" s="47" t="s">
        <v>1034</v>
      </c>
      <c r="L15" s="60">
        <v>100</v>
      </c>
      <c r="M15" s="45"/>
      <c r="N15" s="60">
        <v>100</v>
      </c>
      <c r="O15" s="45"/>
      <c r="P15" s="60">
        <v>100</v>
      </c>
      <c r="Q15" s="45"/>
      <c r="R15" s="60">
        <v>100</v>
      </c>
      <c r="S15" s="24"/>
      <c r="T15" s="60"/>
      <c r="U15" s="45"/>
      <c r="V15" s="168"/>
      <c r="W15" s="41"/>
      <c r="X15" s="60"/>
      <c r="Y15" s="45"/>
    </row>
    <row r="16" spans="1:25" ht="135" x14ac:dyDescent="0.25">
      <c r="A16" s="564">
        <v>9</v>
      </c>
      <c r="B16" s="564"/>
      <c r="C16" s="564"/>
      <c r="D16" s="754" t="s">
        <v>20</v>
      </c>
      <c r="E16" s="754"/>
      <c r="F16" s="450" t="s">
        <v>24</v>
      </c>
      <c r="G16" s="12" t="s">
        <v>26</v>
      </c>
      <c r="H16" s="12" t="s">
        <v>27</v>
      </c>
      <c r="I16" s="12" t="s">
        <v>28</v>
      </c>
      <c r="J16" s="60">
        <v>100</v>
      </c>
      <c r="K16" s="40" t="s">
        <v>1035</v>
      </c>
      <c r="L16" s="60">
        <v>100</v>
      </c>
      <c r="M16" s="45"/>
      <c r="N16" s="60">
        <v>100</v>
      </c>
      <c r="O16" s="45"/>
      <c r="P16" s="60">
        <v>100</v>
      </c>
      <c r="Q16" s="45"/>
      <c r="R16" s="60">
        <v>100</v>
      </c>
      <c r="S16" s="24"/>
      <c r="T16" s="60"/>
      <c r="U16" s="45"/>
      <c r="V16" s="42"/>
      <c r="W16" s="41"/>
      <c r="X16" s="60"/>
      <c r="Y16" s="45"/>
    </row>
    <row r="17" spans="1:25" ht="135" x14ac:dyDescent="0.25">
      <c r="A17" s="564">
        <v>10</v>
      </c>
      <c r="B17" s="564"/>
      <c r="C17" s="564"/>
      <c r="D17" s="754" t="s">
        <v>21</v>
      </c>
      <c r="E17" s="754"/>
      <c r="F17" s="450" t="s">
        <v>25</v>
      </c>
      <c r="G17" s="12" t="s">
        <v>26</v>
      </c>
      <c r="H17" s="12" t="s">
        <v>27</v>
      </c>
      <c r="I17" s="12" t="s">
        <v>28</v>
      </c>
      <c r="J17" s="65">
        <v>0</v>
      </c>
      <c r="K17" s="47" t="s">
        <v>1036</v>
      </c>
      <c r="L17" s="65">
        <v>0</v>
      </c>
      <c r="M17" s="50"/>
      <c r="N17" s="65">
        <v>0</v>
      </c>
      <c r="O17" s="50"/>
      <c r="P17" s="65">
        <v>0</v>
      </c>
      <c r="Q17" s="50"/>
      <c r="R17" s="65">
        <v>0</v>
      </c>
      <c r="S17" s="24"/>
      <c r="T17" s="60"/>
      <c r="U17" s="45"/>
      <c r="V17" s="42"/>
      <c r="W17" s="41"/>
      <c r="X17" s="60"/>
      <c r="Y17" s="45"/>
    </row>
    <row r="18" spans="1:25" ht="75" x14ac:dyDescent="0.25">
      <c r="A18" s="564">
        <v>11</v>
      </c>
      <c r="B18" s="564"/>
      <c r="C18" s="564"/>
      <c r="D18" s="754" t="s">
        <v>22</v>
      </c>
      <c r="E18" s="754"/>
      <c r="F18" s="450" t="s">
        <v>4832</v>
      </c>
      <c r="G18" s="12" t="s">
        <v>4833</v>
      </c>
      <c r="H18" s="12" t="s">
        <v>27</v>
      </c>
      <c r="I18" s="12" t="s">
        <v>29</v>
      </c>
      <c r="J18" s="60">
        <v>100</v>
      </c>
      <c r="K18" s="41"/>
      <c r="L18" s="60">
        <v>100</v>
      </c>
      <c r="M18" s="45"/>
      <c r="N18" s="60">
        <v>100</v>
      </c>
      <c r="O18" s="45"/>
      <c r="P18" s="60">
        <v>100</v>
      </c>
      <c r="Q18" s="45"/>
      <c r="R18" s="60">
        <v>100</v>
      </c>
      <c r="S18" s="24"/>
      <c r="T18" s="60"/>
      <c r="U18" s="45"/>
      <c r="V18" s="42"/>
      <c r="W18" s="41"/>
      <c r="X18" s="60"/>
      <c r="Y18" s="45"/>
    </row>
    <row r="19" spans="1:25" s="26" customFormat="1" ht="87" customHeight="1" x14ac:dyDescent="0.25">
      <c r="A19" s="28"/>
      <c r="B19" s="28"/>
      <c r="C19" s="750" t="s">
        <v>547</v>
      </c>
      <c r="D19" s="750"/>
      <c r="E19" s="750"/>
      <c r="F19" s="901" t="s">
        <v>522</v>
      </c>
      <c r="G19" s="751"/>
      <c r="H19" s="751"/>
      <c r="I19" s="751"/>
      <c r="J19" s="75">
        <f>AVERAGE(J20:J24)</f>
        <v>40</v>
      </c>
      <c r="K19" s="67"/>
      <c r="L19" s="75">
        <f>AVERAGE(L20:L24)</f>
        <v>40</v>
      </c>
      <c r="M19" s="67"/>
      <c r="N19" s="75">
        <f>AVERAGE(N20:N24)</f>
        <v>40</v>
      </c>
      <c r="O19" s="67"/>
      <c r="P19" s="75">
        <f>AVERAGE(P20:P24)</f>
        <v>40</v>
      </c>
      <c r="Q19" s="67"/>
      <c r="R19" s="75">
        <f>AVERAGE(R20:R24)</f>
        <v>40</v>
      </c>
      <c r="S19" s="23"/>
      <c r="T19" s="75"/>
      <c r="U19" s="67"/>
      <c r="V19" s="44" t="e">
        <f>AVERAGE(V20:V24)</f>
        <v>#DIV/0!</v>
      </c>
      <c r="W19" s="44"/>
      <c r="X19" s="75"/>
      <c r="Y19" s="67"/>
    </row>
    <row r="20" spans="1:25" ht="165" x14ac:dyDescent="0.25">
      <c r="A20" s="564">
        <v>12</v>
      </c>
      <c r="B20" s="564"/>
      <c r="D20" s="754" t="s">
        <v>30</v>
      </c>
      <c r="E20" s="754"/>
      <c r="F20" s="450" t="s">
        <v>35</v>
      </c>
      <c r="G20" s="12" t="s">
        <v>36</v>
      </c>
      <c r="H20" s="12" t="s">
        <v>37</v>
      </c>
      <c r="I20" s="12" t="s">
        <v>38</v>
      </c>
      <c r="J20" s="42">
        <v>0</v>
      </c>
      <c r="K20" s="41"/>
      <c r="L20" s="42">
        <v>0</v>
      </c>
      <c r="M20" s="41"/>
      <c r="N20" s="42">
        <v>0</v>
      </c>
      <c r="O20" s="41"/>
      <c r="P20" s="42">
        <v>0</v>
      </c>
      <c r="Q20" s="41"/>
      <c r="R20" s="42">
        <v>0</v>
      </c>
      <c r="S20" s="24"/>
      <c r="T20" s="42"/>
      <c r="U20" s="41"/>
      <c r="V20" s="42"/>
      <c r="W20" s="41"/>
      <c r="X20" s="42"/>
      <c r="Y20" s="41"/>
    </row>
    <row r="21" spans="1:25" ht="165" x14ac:dyDescent="0.25">
      <c r="A21" s="564">
        <v>13</v>
      </c>
      <c r="B21" s="564"/>
      <c r="C21" s="564"/>
      <c r="D21" s="754" t="s">
        <v>31</v>
      </c>
      <c r="E21" s="754"/>
      <c r="F21" s="450" t="s">
        <v>39</v>
      </c>
      <c r="G21" s="12" t="s">
        <v>40</v>
      </c>
      <c r="H21" s="12" t="s">
        <v>41</v>
      </c>
      <c r="I21" s="12" t="s">
        <v>42</v>
      </c>
      <c r="J21" s="60">
        <v>50</v>
      </c>
      <c r="K21" s="144" t="s">
        <v>5165</v>
      </c>
      <c r="L21" s="60">
        <v>50</v>
      </c>
      <c r="M21" s="45"/>
      <c r="N21" s="60">
        <v>50</v>
      </c>
      <c r="O21" s="45"/>
      <c r="P21" s="60">
        <v>50</v>
      </c>
      <c r="Q21" s="60"/>
      <c r="R21" s="60">
        <v>50</v>
      </c>
      <c r="S21" s="24"/>
      <c r="T21" s="60"/>
      <c r="U21" s="45"/>
      <c r="V21" s="42"/>
      <c r="W21" s="41"/>
      <c r="X21" s="60"/>
      <c r="Y21" s="45"/>
    </row>
    <row r="22" spans="1:25" ht="135" x14ac:dyDescent="0.25">
      <c r="A22" s="564">
        <v>14</v>
      </c>
      <c r="B22" s="564"/>
      <c r="C22" s="564"/>
      <c r="D22" s="754" t="s">
        <v>32</v>
      </c>
      <c r="E22" s="754"/>
      <c r="F22" s="450" t="s">
        <v>43</v>
      </c>
      <c r="G22" s="12" t="s">
        <v>44</v>
      </c>
      <c r="H22" s="12" t="s">
        <v>45</v>
      </c>
      <c r="I22" s="12" t="s">
        <v>42</v>
      </c>
      <c r="J22" s="60">
        <v>0</v>
      </c>
      <c r="K22" s="45"/>
      <c r="L22" s="60">
        <v>0</v>
      </c>
      <c r="M22" s="45"/>
      <c r="N22" s="60">
        <v>0</v>
      </c>
      <c r="O22" s="45"/>
      <c r="P22" s="60">
        <v>0</v>
      </c>
      <c r="Q22" s="45"/>
      <c r="R22" s="60">
        <v>0</v>
      </c>
      <c r="S22" s="24"/>
      <c r="T22" s="60"/>
      <c r="U22" s="45"/>
      <c r="V22" s="41"/>
      <c r="W22" s="41"/>
      <c r="X22" s="60"/>
      <c r="Y22" s="45"/>
    </row>
    <row r="23" spans="1:25" ht="135" x14ac:dyDescent="0.25">
      <c r="A23" s="564">
        <v>15</v>
      </c>
      <c r="B23" s="564"/>
      <c r="C23" s="564"/>
      <c r="D23" s="754" t="s">
        <v>33</v>
      </c>
      <c r="E23" s="754"/>
      <c r="F23" s="450" t="s">
        <v>46</v>
      </c>
      <c r="G23" s="12" t="s">
        <v>47</v>
      </c>
      <c r="H23" s="12" t="s">
        <v>48</v>
      </c>
      <c r="I23" s="12" t="s">
        <v>49</v>
      </c>
      <c r="J23" s="60">
        <v>50</v>
      </c>
      <c r="K23" s="40" t="s">
        <v>1037</v>
      </c>
      <c r="L23" s="60">
        <v>50</v>
      </c>
      <c r="M23" s="45"/>
      <c r="N23" s="60">
        <v>50</v>
      </c>
      <c r="O23" s="45"/>
      <c r="P23" s="60">
        <v>50</v>
      </c>
      <c r="Q23" s="45"/>
      <c r="R23" s="60">
        <v>50</v>
      </c>
      <c r="S23" s="24"/>
      <c r="T23" s="60"/>
      <c r="U23" s="45"/>
      <c r="V23" s="41"/>
      <c r="W23" s="41"/>
      <c r="X23" s="60"/>
      <c r="Y23" s="45"/>
    </row>
    <row r="24" spans="1:25" ht="135" x14ac:dyDescent="0.25">
      <c r="A24" s="564">
        <v>16</v>
      </c>
      <c r="B24" s="564"/>
      <c r="C24" s="564"/>
      <c r="D24" s="754" t="s">
        <v>34</v>
      </c>
      <c r="E24" s="754"/>
      <c r="F24" s="450" t="s">
        <v>50</v>
      </c>
      <c r="G24" s="12" t="s">
        <v>51</v>
      </c>
      <c r="H24" s="12" t="s">
        <v>52</v>
      </c>
      <c r="I24" s="12" t="s">
        <v>53</v>
      </c>
      <c r="J24" s="60">
        <v>100</v>
      </c>
      <c r="K24" s="40" t="s">
        <v>4836</v>
      </c>
      <c r="L24" s="60">
        <v>100</v>
      </c>
      <c r="M24" s="45"/>
      <c r="N24" s="60">
        <v>100</v>
      </c>
      <c r="O24" s="45"/>
      <c r="P24" s="60">
        <v>100</v>
      </c>
      <c r="Q24" s="45"/>
      <c r="R24" s="60">
        <v>100</v>
      </c>
      <c r="S24" s="24"/>
      <c r="T24" s="60"/>
      <c r="U24" s="45"/>
      <c r="V24" s="41"/>
      <c r="W24" s="41"/>
      <c r="X24" s="60"/>
      <c r="Y24" s="45"/>
    </row>
    <row r="25" spans="1:25" s="26" customFormat="1" ht="60" x14ac:dyDescent="0.25">
      <c r="A25" s="28"/>
      <c r="B25" s="28"/>
      <c r="C25" s="750" t="s">
        <v>548</v>
      </c>
      <c r="D25" s="750"/>
      <c r="E25" s="750"/>
      <c r="F25" s="901" t="s">
        <v>523</v>
      </c>
      <c r="G25" s="751"/>
      <c r="H25" s="751"/>
      <c r="I25" s="751"/>
      <c r="J25" s="75">
        <f>AVERAGE(J26:J29)</f>
        <v>75</v>
      </c>
      <c r="K25" s="67"/>
      <c r="L25" s="75">
        <f>AVERAGE(L26:L29)</f>
        <v>75</v>
      </c>
      <c r="M25" s="67"/>
      <c r="N25" s="75">
        <f>AVERAGE(N26:N29)</f>
        <v>75</v>
      </c>
      <c r="O25" s="67"/>
      <c r="P25" s="75">
        <f>AVERAGE(P26:P29)</f>
        <v>75</v>
      </c>
      <c r="Q25" s="67"/>
      <c r="R25" s="75">
        <f>AVERAGE(R26:R29)</f>
        <v>75</v>
      </c>
      <c r="S25" s="23"/>
      <c r="T25" s="75"/>
      <c r="U25" s="67"/>
      <c r="V25" s="64" t="e">
        <f>AVERAGE(V26:V29)</f>
        <v>#DIV/0!</v>
      </c>
      <c r="W25" s="44"/>
      <c r="X25" s="75"/>
      <c r="Y25" s="67"/>
    </row>
    <row r="26" spans="1:25" ht="45" x14ac:dyDescent="0.25">
      <c r="A26" s="564">
        <v>17</v>
      </c>
      <c r="B26" s="564"/>
      <c r="C26" s="564"/>
      <c r="D26" s="754" t="s">
        <v>54</v>
      </c>
      <c r="E26" s="754"/>
      <c r="F26" s="450" t="s">
        <v>57</v>
      </c>
      <c r="G26" s="12" t="s">
        <v>58</v>
      </c>
      <c r="H26" s="12" t="s">
        <v>59</v>
      </c>
      <c r="I26" s="12" t="s">
        <v>60</v>
      </c>
      <c r="J26" s="60">
        <v>100</v>
      </c>
      <c r="K26" s="45"/>
      <c r="L26" s="60">
        <v>100</v>
      </c>
      <c r="M26" s="45"/>
      <c r="N26" s="60">
        <v>100</v>
      </c>
      <c r="O26" s="45"/>
      <c r="P26" s="60">
        <v>100</v>
      </c>
      <c r="Q26" s="45"/>
      <c r="R26" s="60">
        <v>100</v>
      </c>
      <c r="S26" s="24"/>
      <c r="T26" s="60"/>
      <c r="U26" s="45"/>
      <c r="V26" s="41"/>
      <c r="W26" s="41"/>
      <c r="X26" s="60"/>
      <c r="Y26" s="45"/>
    </row>
    <row r="27" spans="1:25" ht="180" x14ac:dyDescent="0.25">
      <c r="A27" s="564">
        <v>18</v>
      </c>
      <c r="B27" s="564"/>
      <c r="C27" s="564"/>
      <c r="D27" s="754" t="s">
        <v>56</v>
      </c>
      <c r="E27" s="754"/>
      <c r="F27" s="450" t="s">
        <v>61</v>
      </c>
      <c r="G27" s="12" t="s">
        <v>5</v>
      </c>
      <c r="H27" s="12" t="s">
        <v>4551</v>
      </c>
      <c r="I27" s="12" t="s">
        <v>4552</v>
      </c>
      <c r="J27" s="60">
        <v>50</v>
      </c>
      <c r="K27" s="47" t="s">
        <v>5166</v>
      </c>
      <c r="L27" s="60">
        <v>50</v>
      </c>
      <c r="M27" s="45"/>
      <c r="N27" s="60">
        <v>50</v>
      </c>
      <c r="O27" s="45"/>
      <c r="P27" s="60">
        <v>50</v>
      </c>
      <c r="Q27" s="45"/>
      <c r="R27" s="60">
        <v>50</v>
      </c>
      <c r="S27" s="24"/>
      <c r="T27" s="60"/>
      <c r="U27" s="45"/>
      <c r="V27" s="41"/>
      <c r="W27" s="41"/>
      <c r="X27" s="60"/>
      <c r="Y27" s="45"/>
    </row>
    <row r="28" spans="1:25" ht="150" x14ac:dyDescent="0.25">
      <c r="A28" s="564">
        <v>19</v>
      </c>
      <c r="B28" s="564"/>
      <c r="C28" s="564"/>
      <c r="D28" s="754" t="s">
        <v>66</v>
      </c>
      <c r="E28" s="754"/>
      <c r="F28" s="450" t="s">
        <v>7190</v>
      </c>
      <c r="G28" s="12" t="s">
        <v>5</v>
      </c>
      <c r="H28" s="12" t="s">
        <v>4551</v>
      </c>
      <c r="I28" s="12" t="s">
        <v>4552</v>
      </c>
      <c r="J28" s="60">
        <v>50</v>
      </c>
      <c r="K28" s="47" t="s">
        <v>1442</v>
      </c>
      <c r="L28" s="60">
        <v>50</v>
      </c>
      <c r="M28" s="45"/>
      <c r="N28" s="60">
        <v>50</v>
      </c>
      <c r="O28" s="45"/>
      <c r="P28" s="60">
        <v>50</v>
      </c>
      <c r="Q28" s="45"/>
      <c r="R28" s="60">
        <v>50</v>
      </c>
      <c r="S28" s="24"/>
      <c r="T28" s="60"/>
      <c r="U28" s="45"/>
      <c r="V28" s="42"/>
      <c r="W28" s="41"/>
      <c r="X28" s="60"/>
      <c r="Y28" s="45"/>
    </row>
    <row r="29" spans="1:25" ht="90" x14ac:dyDescent="0.25">
      <c r="A29" s="564">
        <v>20</v>
      </c>
      <c r="B29" s="564"/>
      <c r="C29" s="564"/>
      <c r="D29" s="754" t="s">
        <v>55</v>
      </c>
      <c r="E29" s="754"/>
      <c r="F29" s="450" t="s">
        <v>62</v>
      </c>
      <c r="G29" s="12" t="s">
        <v>63</v>
      </c>
      <c r="H29" s="12" t="s">
        <v>64</v>
      </c>
      <c r="I29" s="12" t="s">
        <v>65</v>
      </c>
      <c r="J29" s="60">
        <v>100</v>
      </c>
      <c r="K29" s="40" t="s">
        <v>1038</v>
      </c>
      <c r="L29" s="60">
        <v>100</v>
      </c>
      <c r="M29" s="45"/>
      <c r="N29" s="60">
        <v>100</v>
      </c>
      <c r="O29" s="45"/>
      <c r="P29" s="60">
        <v>100</v>
      </c>
      <c r="Q29" s="45"/>
      <c r="R29" s="60">
        <v>100</v>
      </c>
      <c r="S29" s="24"/>
      <c r="T29" s="60"/>
      <c r="U29" s="45"/>
      <c r="V29" s="41"/>
      <c r="W29" s="41"/>
      <c r="X29" s="60"/>
      <c r="Y29" s="45"/>
    </row>
    <row r="30" spans="1:25" s="26" customFormat="1" ht="108.75" customHeight="1" x14ac:dyDescent="0.25">
      <c r="A30" s="28"/>
      <c r="B30" s="750" t="s">
        <v>7172</v>
      </c>
      <c r="C30" s="28"/>
      <c r="D30" s="28"/>
      <c r="E30" s="28"/>
      <c r="F30" s="502" t="s">
        <v>7191</v>
      </c>
      <c r="G30" s="28"/>
      <c r="H30" s="28"/>
      <c r="I30" s="28"/>
      <c r="J30" s="75">
        <f>AVERAGE(J31,J41,J60,J66)</f>
        <v>60.833333333333336</v>
      </c>
      <c r="K30" s="67"/>
      <c r="L30" s="75">
        <f>AVERAGE(L31,L41,L60,L66)</f>
        <v>60.833333333333336</v>
      </c>
      <c r="M30" s="67"/>
      <c r="N30" s="75">
        <f>AVERAGE(N31,N41,N60,N66)</f>
        <v>60.833333333333336</v>
      </c>
      <c r="O30" s="67"/>
      <c r="P30" s="75">
        <f>AVERAGE(P31,P41,P60,P66)</f>
        <v>60.833333333333336</v>
      </c>
      <c r="Q30" s="67"/>
      <c r="R30" s="75">
        <f>AVERAGE(R31,R41,R60,R66)</f>
        <v>60.833333333333336</v>
      </c>
      <c r="S30" s="23"/>
      <c r="T30" s="75"/>
      <c r="U30" s="67"/>
      <c r="V30" s="64" t="e">
        <f>AVERAGE(V31,V41,V60,V66)</f>
        <v>#DIV/0!</v>
      </c>
      <c r="W30" s="44"/>
      <c r="X30" s="75"/>
      <c r="Y30" s="67"/>
    </row>
    <row r="31" spans="1:25" s="26" customFormat="1" ht="97.5" customHeight="1" x14ac:dyDescent="0.25">
      <c r="A31" s="28"/>
      <c r="B31" s="28"/>
      <c r="C31" s="750" t="s">
        <v>549</v>
      </c>
      <c r="D31" s="28"/>
      <c r="E31" s="28"/>
      <c r="F31" s="502" t="s">
        <v>5021</v>
      </c>
      <c r="G31" s="28"/>
      <c r="H31" s="28"/>
      <c r="I31" s="28"/>
      <c r="J31" s="75">
        <f>AVERAGE(J32:J35,J38:J40)</f>
        <v>75</v>
      </c>
      <c r="K31" s="67"/>
      <c r="L31" s="75">
        <f>AVERAGE(L32:L35,L38:L40)</f>
        <v>75</v>
      </c>
      <c r="M31" s="67"/>
      <c r="N31" s="75">
        <f>AVERAGE(N32:N35,N38:N40)</f>
        <v>75</v>
      </c>
      <c r="O31" s="67"/>
      <c r="P31" s="75">
        <f>AVERAGE(P32:P35,P38:P40)</f>
        <v>75</v>
      </c>
      <c r="Q31" s="67"/>
      <c r="R31" s="75">
        <f>AVERAGE(R32:R35,R38:R40)</f>
        <v>75</v>
      </c>
      <c r="S31" s="23"/>
      <c r="T31" s="75"/>
      <c r="U31" s="67"/>
      <c r="V31" s="64" t="e">
        <f>AVERAGE(V32:V35,V38:V40)</f>
        <v>#DIV/0!</v>
      </c>
      <c r="W31" s="44"/>
      <c r="X31" s="75"/>
      <c r="Y31" s="67"/>
    </row>
    <row r="32" spans="1:25" ht="117.75" customHeight="1" x14ac:dyDescent="0.25">
      <c r="A32" s="564">
        <v>21</v>
      </c>
      <c r="B32" s="564"/>
      <c r="C32" s="564"/>
      <c r="D32" s="754" t="s">
        <v>67</v>
      </c>
      <c r="E32" s="754"/>
      <c r="F32" s="450" t="s">
        <v>73</v>
      </c>
      <c r="G32" s="12" t="s">
        <v>74</v>
      </c>
      <c r="H32" s="12" t="s">
        <v>75</v>
      </c>
      <c r="I32" s="12" t="s">
        <v>76</v>
      </c>
      <c r="J32" s="60">
        <v>100</v>
      </c>
      <c r="K32" s="45"/>
      <c r="L32" s="60">
        <v>100</v>
      </c>
      <c r="M32" s="45"/>
      <c r="N32" s="60">
        <v>100</v>
      </c>
      <c r="O32" s="45"/>
      <c r="P32" s="60">
        <v>100</v>
      </c>
      <c r="Q32" s="40"/>
      <c r="R32" s="60">
        <v>100</v>
      </c>
      <c r="S32" s="24"/>
      <c r="T32" s="60"/>
      <c r="U32" s="45"/>
      <c r="V32" s="41"/>
      <c r="W32" s="40"/>
      <c r="X32" s="60"/>
      <c r="Y32" s="46"/>
    </row>
    <row r="33" spans="1:25" ht="45" x14ac:dyDescent="0.25">
      <c r="A33" s="564">
        <v>22</v>
      </c>
      <c r="B33" s="564"/>
      <c r="C33" s="564"/>
      <c r="D33" s="754" t="s">
        <v>68</v>
      </c>
      <c r="E33" s="754"/>
      <c r="F33" s="450" t="s">
        <v>77</v>
      </c>
      <c r="G33" s="12" t="s">
        <v>4837</v>
      </c>
      <c r="H33" s="12" t="s">
        <v>4838</v>
      </c>
      <c r="I33" s="12" t="s">
        <v>78</v>
      </c>
      <c r="J33" s="42">
        <v>100</v>
      </c>
      <c r="K33" s="45"/>
      <c r="L33" s="42">
        <v>100</v>
      </c>
      <c r="M33" s="45"/>
      <c r="N33" s="42">
        <v>100</v>
      </c>
      <c r="O33" s="45"/>
      <c r="P33" s="42">
        <v>100</v>
      </c>
      <c r="Q33" s="45"/>
      <c r="R33" s="42">
        <v>100</v>
      </c>
      <c r="S33" s="24"/>
      <c r="T33" s="42"/>
      <c r="U33" s="45"/>
      <c r="V33" s="41"/>
      <c r="W33" s="41"/>
      <c r="X33" s="42"/>
      <c r="Y33" s="45"/>
    </row>
    <row r="34" spans="1:25" ht="90" x14ac:dyDescent="0.25">
      <c r="A34" s="564">
        <v>23</v>
      </c>
      <c r="B34" s="564"/>
      <c r="C34" s="564"/>
      <c r="D34" s="754" t="s">
        <v>72</v>
      </c>
      <c r="E34" s="754"/>
      <c r="F34" s="450" t="s">
        <v>79</v>
      </c>
      <c r="G34" s="12" t="s">
        <v>80</v>
      </c>
      <c r="H34" s="12" t="s">
        <v>4843</v>
      </c>
      <c r="I34" s="12" t="s">
        <v>4845</v>
      </c>
      <c r="J34" s="60">
        <v>50</v>
      </c>
      <c r="K34" s="40" t="s">
        <v>1039</v>
      </c>
      <c r="L34" s="60">
        <v>50</v>
      </c>
      <c r="M34" s="45"/>
      <c r="N34" s="60">
        <v>50</v>
      </c>
      <c r="O34" s="45"/>
      <c r="P34" s="60">
        <v>50</v>
      </c>
      <c r="Q34" s="45"/>
      <c r="R34" s="60">
        <v>50</v>
      </c>
      <c r="S34" s="24"/>
      <c r="T34" s="60"/>
      <c r="U34" s="41"/>
      <c r="V34" s="41"/>
      <c r="W34" s="41"/>
      <c r="X34" s="60"/>
      <c r="Y34" s="45"/>
    </row>
    <row r="35" spans="1:25" s="52" customFormat="1" ht="51.75" x14ac:dyDescent="0.25">
      <c r="A35" s="31">
        <v>24</v>
      </c>
      <c r="B35" s="31"/>
      <c r="C35" s="31"/>
      <c r="D35" s="756" t="s">
        <v>640</v>
      </c>
      <c r="E35" s="756"/>
      <c r="F35" s="517" t="s">
        <v>640</v>
      </c>
      <c r="G35" s="30"/>
      <c r="H35" s="30"/>
      <c r="I35" s="30"/>
      <c r="J35" s="61">
        <f>AVERAGE(J36:J37)</f>
        <v>75</v>
      </c>
      <c r="K35" s="43"/>
      <c r="L35" s="61">
        <f>AVERAGE(L36:L37)</f>
        <v>75</v>
      </c>
      <c r="M35" s="69"/>
      <c r="N35" s="61">
        <f>AVERAGE(N36:N37)</f>
        <v>75</v>
      </c>
      <c r="O35" s="69"/>
      <c r="P35" s="61">
        <f>AVERAGE(P36:P37)</f>
        <v>75</v>
      </c>
      <c r="Q35" s="69"/>
      <c r="R35" s="61">
        <f>AVERAGE(R36:R37)</f>
        <v>75</v>
      </c>
      <c r="S35" s="29"/>
      <c r="T35" s="61"/>
      <c r="U35" s="43"/>
      <c r="V35" s="176" t="e">
        <f>AVERAGE(V36:V37)</f>
        <v>#DIV/0!</v>
      </c>
      <c r="W35" s="43"/>
      <c r="X35" s="61"/>
      <c r="Y35" s="69"/>
    </row>
    <row r="36" spans="1:25" ht="90" x14ac:dyDescent="0.25">
      <c r="A36" s="564" t="s">
        <v>550</v>
      </c>
      <c r="B36" s="564"/>
      <c r="C36" s="564"/>
      <c r="D36" s="754"/>
      <c r="E36" s="754" t="s">
        <v>6971</v>
      </c>
      <c r="F36" s="450" t="s">
        <v>4851</v>
      </c>
      <c r="G36" s="12" t="s">
        <v>81</v>
      </c>
      <c r="H36" s="12" t="s">
        <v>5134</v>
      </c>
      <c r="I36" s="12" t="s">
        <v>82</v>
      </c>
      <c r="J36" s="60">
        <v>50</v>
      </c>
      <c r="K36" s="45" t="s">
        <v>4854</v>
      </c>
      <c r="L36" s="60">
        <v>50</v>
      </c>
      <c r="M36" s="45"/>
      <c r="N36" s="60">
        <v>50</v>
      </c>
      <c r="O36" s="45"/>
      <c r="P36" s="60">
        <v>50</v>
      </c>
      <c r="Q36" s="45"/>
      <c r="R36" s="60">
        <v>50</v>
      </c>
      <c r="S36" s="24"/>
      <c r="T36" s="60"/>
      <c r="U36" s="45"/>
      <c r="V36" s="41"/>
      <c r="W36" s="41"/>
      <c r="X36" s="60"/>
      <c r="Y36" s="45"/>
    </row>
    <row r="37" spans="1:25" ht="30" x14ac:dyDescent="0.25">
      <c r="A37" s="564" t="s">
        <v>551</v>
      </c>
      <c r="B37" s="564"/>
      <c r="C37" s="564"/>
      <c r="D37" s="754"/>
      <c r="E37" s="754" t="s">
        <v>6972</v>
      </c>
      <c r="F37" s="450" t="s">
        <v>83</v>
      </c>
      <c r="G37" s="12" t="s">
        <v>84</v>
      </c>
      <c r="H37" s="12" t="s">
        <v>5139</v>
      </c>
      <c r="I37" s="12" t="s">
        <v>5135</v>
      </c>
      <c r="J37" s="60">
        <v>100</v>
      </c>
      <c r="K37" s="45"/>
      <c r="L37" s="60">
        <v>100</v>
      </c>
      <c r="M37" s="45"/>
      <c r="N37" s="60">
        <v>100</v>
      </c>
      <c r="O37" s="45"/>
      <c r="P37" s="60">
        <v>100</v>
      </c>
      <c r="Q37" s="45"/>
      <c r="R37" s="60">
        <v>100</v>
      </c>
      <c r="S37" s="24"/>
      <c r="T37" s="60"/>
      <c r="U37" s="45"/>
      <c r="V37" s="41"/>
      <c r="W37" s="41"/>
      <c r="X37" s="60"/>
      <c r="Y37" s="45"/>
    </row>
    <row r="38" spans="1:25" ht="90" x14ac:dyDescent="0.25">
      <c r="A38" s="564">
        <v>25</v>
      </c>
      <c r="B38" s="564"/>
      <c r="C38" s="564"/>
      <c r="D38" s="754" t="s">
        <v>69</v>
      </c>
      <c r="E38" s="754"/>
      <c r="F38" s="450" t="s">
        <v>85</v>
      </c>
      <c r="G38" s="12" t="s">
        <v>86</v>
      </c>
      <c r="H38" s="12" t="s">
        <v>87</v>
      </c>
      <c r="I38" s="12" t="s">
        <v>4857</v>
      </c>
      <c r="J38" s="42">
        <v>100</v>
      </c>
      <c r="K38" s="45"/>
      <c r="L38" s="42">
        <v>100</v>
      </c>
      <c r="M38" s="45"/>
      <c r="N38" s="42">
        <v>100</v>
      </c>
      <c r="O38" s="45"/>
      <c r="P38" s="42">
        <v>100</v>
      </c>
      <c r="Q38" s="45"/>
      <c r="R38" s="42">
        <v>100</v>
      </c>
      <c r="S38" s="24"/>
      <c r="T38" s="42"/>
      <c r="U38" s="45"/>
      <c r="V38" s="41"/>
      <c r="W38" s="41"/>
      <c r="X38" s="42"/>
      <c r="Y38" s="45"/>
    </row>
    <row r="39" spans="1:25" ht="90" x14ac:dyDescent="0.25">
      <c r="A39" s="564">
        <v>26</v>
      </c>
      <c r="B39" s="564"/>
      <c r="C39" s="564"/>
      <c r="D39" s="754" t="s">
        <v>70</v>
      </c>
      <c r="E39" s="754"/>
      <c r="F39" s="450" t="s">
        <v>88</v>
      </c>
      <c r="G39" s="12" t="s">
        <v>4861</v>
      </c>
      <c r="H39" s="12" t="s">
        <v>4860</v>
      </c>
      <c r="I39" s="12" t="s">
        <v>4859</v>
      </c>
      <c r="J39" s="60">
        <v>0</v>
      </c>
      <c r="K39" s="45"/>
      <c r="L39" s="60">
        <v>0</v>
      </c>
      <c r="M39" s="45"/>
      <c r="N39" s="60">
        <v>0</v>
      </c>
      <c r="O39" s="45"/>
      <c r="P39" s="60">
        <v>0</v>
      </c>
      <c r="Q39" s="45"/>
      <c r="R39" s="60">
        <v>0</v>
      </c>
      <c r="S39" s="24"/>
      <c r="T39" s="60"/>
      <c r="U39" s="45"/>
      <c r="V39" s="41"/>
      <c r="W39" s="41"/>
      <c r="X39" s="60"/>
      <c r="Y39" s="41"/>
    </row>
    <row r="40" spans="1:25" ht="90" x14ac:dyDescent="0.25">
      <c r="A40" s="564">
        <v>27</v>
      </c>
      <c r="B40" s="564"/>
      <c r="C40" s="564"/>
      <c r="D40" s="754" t="s">
        <v>71</v>
      </c>
      <c r="E40" s="754"/>
      <c r="F40" s="450" t="s">
        <v>89</v>
      </c>
      <c r="G40" s="12" t="s">
        <v>4862</v>
      </c>
      <c r="H40" s="12" t="s">
        <v>4860</v>
      </c>
      <c r="I40" s="12" t="s">
        <v>4859</v>
      </c>
      <c r="J40" s="60">
        <v>100</v>
      </c>
      <c r="K40" s="45"/>
      <c r="L40" s="60">
        <v>100</v>
      </c>
      <c r="M40" s="45"/>
      <c r="N40" s="60">
        <v>100</v>
      </c>
      <c r="O40" s="45"/>
      <c r="P40" s="60">
        <v>100</v>
      </c>
      <c r="Q40" s="45"/>
      <c r="R40" s="60">
        <v>100</v>
      </c>
      <c r="S40" s="24"/>
      <c r="T40" s="60"/>
      <c r="U40" s="45"/>
      <c r="V40" s="41"/>
      <c r="W40" s="41"/>
      <c r="X40" s="60"/>
      <c r="Y40" s="41"/>
    </row>
    <row r="41" spans="1:25" s="26" customFormat="1" ht="148.5" customHeight="1" x14ac:dyDescent="0.25">
      <c r="A41" s="28"/>
      <c r="B41" s="28"/>
      <c r="C41" s="750" t="s">
        <v>552</v>
      </c>
      <c r="D41" s="28"/>
      <c r="E41" s="28"/>
      <c r="F41" s="502" t="s">
        <v>5136</v>
      </c>
      <c r="G41" s="28"/>
      <c r="H41" s="28"/>
      <c r="I41" s="28"/>
      <c r="J41" s="75">
        <f>AVERAGE(J42,J49,J57:J59)</f>
        <v>80</v>
      </c>
      <c r="K41" s="67"/>
      <c r="L41" s="75">
        <f>AVERAGE(L42,L49,L57:L59)</f>
        <v>80</v>
      </c>
      <c r="M41" s="67"/>
      <c r="N41" s="75">
        <f>AVERAGE(N42,N49,N57:N59)</f>
        <v>80</v>
      </c>
      <c r="O41" s="67"/>
      <c r="P41" s="75">
        <f>AVERAGE(P42,P49,P57:P59)</f>
        <v>80</v>
      </c>
      <c r="Q41" s="67"/>
      <c r="R41" s="75">
        <f>AVERAGE(R42,R49,R57:R59)</f>
        <v>80</v>
      </c>
      <c r="S41" s="23"/>
      <c r="T41" s="75"/>
      <c r="U41" s="67"/>
      <c r="V41" s="64" t="e">
        <f>AVERAGE(V42,V49,V57:V59)</f>
        <v>#DIV/0!</v>
      </c>
      <c r="W41" s="44"/>
      <c r="X41" s="75"/>
      <c r="Y41" s="67"/>
    </row>
    <row r="42" spans="1:25" s="52" customFormat="1" ht="148.5" customHeight="1" x14ac:dyDescent="0.3">
      <c r="A42" s="31">
        <v>28</v>
      </c>
      <c r="B42" s="31"/>
      <c r="C42" s="758"/>
      <c r="D42" s="759" t="s">
        <v>641</v>
      </c>
      <c r="E42" s="759"/>
      <c r="F42" s="516" t="s">
        <v>641</v>
      </c>
      <c r="G42" s="31"/>
      <c r="H42" s="31"/>
      <c r="I42" s="31"/>
      <c r="J42" s="61">
        <f>AVERAGE(J43:J48)</f>
        <v>100</v>
      </c>
      <c r="K42" s="69"/>
      <c r="L42" s="61">
        <f>AVERAGE(L43:L48)</f>
        <v>100</v>
      </c>
      <c r="M42" s="69"/>
      <c r="N42" s="61">
        <f>AVERAGE(N43:N48)</f>
        <v>100</v>
      </c>
      <c r="O42" s="69"/>
      <c r="P42" s="61">
        <f>AVERAGE(P43:P48)</f>
        <v>100</v>
      </c>
      <c r="Q42" s="69"/>
      <c r="R42" s="61">
        <f>AVERAGE(R43:R48)</f>
        <v>100</v>
      </c>
      <c r="S42" s="29"/>
      <c r="T42" s="61"/>
      <c r="U42" s="69"/>
      <c r="V42" s="176" t="e">
        <f>AVERAGE(V43:V48)</f>
        <v>#DIV/0!</v>
      </c>
      <c r="W42" s="43"/>
      <c r="X42" s="61"/>
      <c r="Y42" s="69"/>
    </row>
    <row r="43" spans="1:25" ht="60" x14ac:dyDescent="0.25">
      <c r="A43" s="564" t="s">
        <v>553</v>
      </c>
      <c r="B43" s="564"/>
      <c r="C43" s="564"/>
      <c r="D43" s="564"/>
      <c r="E43" s="754" t="s">
        <v>6973</v>
      </c>
      <c r="F43" s="450" t="s">
        <v>90</v>
      </c>
      <c r="G43" s="12" t="s">
        <v>91</v>
      </c>
      <c r="H43" s="12" t="s">
        <v>92</v>
      </c>
      <c r="I43" s="12" t="s">
        <v>93</v>
      </c>
      <c r="J43" s="60">
        <v>100</v>
      </c>
      <c r="K43" s="46" t="s">
        <v>114</v>
      </c>
      <c r="L43" s="60">
        <v>100</v>
      </c>
      <c r="M43" s="45"/>
      <c r="N43" s="60">
        <v>100</v>
      </c>
      <c r="O43" s="45"/>
      <c r="P43" s="60">
        <v>100</v>
      </c>
      <c r="Q43" s="45"/>
      <c r="R43" s="60">
        <v>100</v>
      </c>
      <c r="S43" s="24"/>
      <c r="T43" s="60"/>
      <c r="U43" s="45"/>
      <c r="V43" s="169"/>
      <c r="W43" s="41"/>
      <c r="X43" s="60"/>
      <c r="Y43" s="45"/>
    </row>
    <row r="44" spans="1:25" ht="75" x14ac:dyDescent="0.25">
      <c r="A44" s="564" t="s">
        <v>554</v>
      </c>
      <c r="B44" s="564"/>
      <c r="C44" s="564"/>
      <c r="D44" s="564"/>
      <c r="E44" s="754" t="s">
        <v>6974</v>
      </c>
      <c r="F44" s="450" t="s">
        <v>96</v>
      </c>
      <c r="G44" s="12" t="s">
        <v>97</v>
      </c>
      <c r="H44" s="12" t="s">
        <v>98</v>
      </c>
      <c r="I44" s="12" t="s">
        <v>99</v>
      </c>
      <c r="J44" s="60"/>
      <c r="K44" s="45"/>
      <c r="L44" s="60"/>
      <c r="M44" s="45"/>
      <c r="N44" s="60"/>
      <c r="O44" s="45"/>
      <c r="P44" s="60"/>
      <c r="Q44" s="45"/>
      <c r="R44" s="60"/>
      <c r="S44" s="24"/>
      <c r="T44" s="60"/>
      <c r="U44" s="45"/>
      <c r="V44" s="169"/>
      <c r="W44" s="41"/>
      <c r="X44" s="60"/>
      <c r="Y44" s="45"/>
    </row>
    <row r="45" spans="1:25" ht="120" x14ac:dyDescent="0.25">
      <c r="A45" s="564" t="s">
        <v>555</v>
      </c>
      <c r="B45" s="564"/>
      <c r="C45" s="564"/>
      <c r="D45" s="564"/>
      <c r="E45" s="754" t="s">
        <v>6975</v>
      </c>
      <c r="F45" s="450" t="s">
        <v>5113</v>
      </c>
      <c r="G45" s="12" t="s">
        <v>100</v>
      </c>
      <c r="H45" s="12" t="s">
        <v>101</v>
      </c>
      <c r="I45" s="12" t="s">
        <v>102</v>
      </c>
      <c r="J45" s="60"/>
      <c r="K45" s="45"/>
      <c r="L45" s="60"/>
      <c r="M45" s="45"/>
      <c r="N45" s="60"/>
      <c r="O45" s="45"/>
      <c r="P45" s="60"/>
      <c r="Q45" s="45"/>
      <c r="R45" s="60"/>
      <c r="S45" s="24"/>
      <c r="T45" s="60"/>
      <c r="U45" s="45"/>
      <c r="V45" s="169"/>
      <c r="W45" s="41"/>
      <c r="X45" s="60"/>
      <c r="Y45" s="45"/>
    </row>
    <row r="46" spans="1:25" ht="75" x14ac:dyDescent="0.25">
      <c r="A46" s="564" t="s">
        <v>556</v>
      </c>
      <c r="B46" s="564"/>
      <c r="C46" s="564"/>
      <c r="D46" s="564"/>
      <c r="E46" s="754" t="s">
        <v>7273</v>
      </c>
      <c r="F46" s="450" t="s">
        <v>112</v>
      </c>
      <c r="G46" s="12" t="s">
        <v>4881</v>
      </c>
      <c r="H46" s="12" t="s">
        <v>4882</v>
      </c>
      <c r="I46" s="12" t="s">
        <v>4883</v>
      </c>
      <c r="J46" s="60"/>
      <c r="K46" s="45"/>
      <c r="L46" s="60"/>
      <c r="M46" s="45"/>
      <c r="N46" s="60"/>
      <c r="O46" s="45"/>
      <c r="P46" s="60"/>
      <c r="Q46" s="45"/>
      <c r="R46" s="60"/>
      <c r="S46" s="24"/>
      <c r="T46" s="60"/>
      <c r="U46" s="45"/>
      <c r="V46" s="40"/>
      <c r="W46" s="40"/>
      <c r="X46" s="60"/>
      <c r="Y46" s="45"/>
    </row>
    <row r="47" spans="1:25" ht="90" x14ac:dyDescent="0.25">
      <c r="A47" s="564" t="s">
        <v>557</v>
      </c>
      <c r="B47" s="564"/>
      <c r="C47" s="564"/>
      <c r="D47" s="564"/>
      <c r="E47" s="754" t="s">
        <v>7274</v>
      </c>
      <c r="F47" s="450" t="s">
        <v>7192</v>
      </c>
      <c r="G47" s="12" t="s">
        <v>36</v>
      </c>
      <c r="H47" s="12" t="s">
        <v>105</v>
      </c>
      <c r="I47" s="12" t="s">
        <v>106</v>
      </c>
      <c r="J47" s="60"/>
      <c r="K47" s="45"/>
      <c r="L47" s="60"/>
      <c r="M47" s="45"/>
      <c r="N47" s="60"/>
      <c r="O47" s="45"/>
      <c r="P47" s="60"/>
      <c r="Q47" s="45"/>
      <c r="R47" s="60"/>
      <c r="S47" s="24"/>
      <c r="T47" s="60"/>
      <c r="U47" s="45"/>
      <c r="V47" s="169"/>
      <c r="W47" s="41"/>
      <c r="X47" s="60"/>
      <c r="Y47" s="45"/>
    </row>
    <row r="48" spans="1:25" ht="45" x14ac:dyDescent="0.25">
      <c r="A48" s="564" t="s">
        <v>558</v>
      </c>
      <c r="B48" s="564"/>
      <c r="C48" s="564"/>
      <c r="D48" s="564"/>
      <c r="E48" s="754" t="s">
        <v>7275</v>
      </c>
      <c r="F48" s="450" t="s">
        <v>330</v>
      </c>
      <c r="G48" s="12" t="s">
        <v>4885</v>
      </c>
      <c r="H48" s="12" t="s">
        <v>107</v>
      </c>
      <c r="I48" s="12" t="s">
        <v>108</v>
      </c>
      <c r="J48" s="60"/>
      <c r="K48" s="45"/>
      <c r="L48" s="60"/>
      <c r="M48" s="45"/>
      <c r="N48" s="60"/>
      <c r="O48" s="45"/>
      <c r="P48" s="60"/>
      <c r="Q48" s="45"/>
      <c r="R48" s="60"/>
      <c r="S48" s="24"/>
      <c r="T48" s="60"/>
      <c r="U48" s="45"/>
      <c r="V48" s="169"/>
      <c r="W48" s="41"/>
      <c r="X48" s="60"/>
      <c r="Y48" s="45"/>
    </row>
    <row r="49" spans="1:25" s="52" customFormat="1" ht="69" x14ac:dyDescent="0.25">
      <c r="A49" s="31"/>
      <c r="B49" s="31"/>
      <c r="C49" s="31"/>
      <c r="D49" s="756" t="s">
        <v>642</v>
      </c>
      <c r="E49" s="756"/>
      <c r="F49" s="517" t="s">
        <v>642</v>
      </c>
      <c r="G49" s="30"/>
      <c r="H49" s="30"/>
      <c r="I49" s="30"/>
      <c r="J49" s="61">
        <f>AVERAGE(J50:J56)</f>
        <v>100</v>
      </c>
      <c r="K49" s="69"/>
      <c r="L49" s="61">
        <f>AVERAGE(L50:L56)</f>
        <v>100</v>
      </c>
      <c r="M49" s="69"/>
      <c r="N49" s="61">
        <f>AVERAGE(N50:N56)</f>
        <v>100</v>
      </c>
      <c r="O49" s="69"/>
      <c r="P49" s="61">
        <f>AVERAGE(P50:P56)</f>
        <v>100</v>
      </c>
      <c r="Q49" s="69"/>
      <c r="R49" s="61">
        <f>AVERAGE(R50:R56)</f>
        <v>100</v>
      </c>
      <c r="S49" s="29"/>
      <c r="T49" s="61"/>
      <c r="U49" s="69"/>
      <c r="V49" s="589" t="e">
        <f>AVERAGE(V50:V56)</f>
        <v>#DIV/0!</v>
      </c>
      <c r="W49" s="43"/>
      <c r="X49" s="61"/>
      <c r="Y49" s="69"/>
    </row>
    <row r="50" spans="1:25" ht="120" x14ac:dyDescent="0.25">
      <c r="A50" s="564" t="s">
        <v>559</v>
      </c>
      <c r="B50" s="564"/>
      <c r="C50" s="564"/>
      <c r="D50" s="564"/>
      <c r="E50" s="754" t="s">
        <v>6976</v>
      </c>
      <c r="F50" s="450" t="s">
        <v>5114</v>
      </c>
      <c r="G50" s="12" t="s">
        <v>91</v>
      </c>
      <c r="H50" s="12" t="s">
        <v>92</v>
      </c>
      <c r="I50" s="12" t="s">
        <v>93</v>
      </c>
      <c r="J50" s="60">
        <v>100</v>
      </c>
      <c r="K50" s="46" t="s">
        <v>114</v>
      </c>
      <c r="L50" s="60">
        <v>100</v>
      </c>
      <c r="M50" s="45"/>
      <c r="N50" s="60">
        <v>100</v>
      </c>
      <c r="O50" s="45"/>
      <c r="P50" s="60">
        <v>100</v>
      </c>
      <c r="Q50" s="45"/>
      <c r="R50" s="60">
        <v>100</v>
      </c>
      <c r="S50" s="24"/>
      <c r="T50" s="60"/>
      <c r="U50" s="45"/>
      <c r="V50" s="169"/>
      <c r="W50" s="41"/>
      <c r="X50" s="60"/>
      <c r="Y50" s="45"/>
    </row>
    <row r="51" spans="1:25" ht="90" x14ac:dyDescent="0.25">
      <c r="A51" s="564" t="s">
        <v>560</v>
      </c>
      <c r="B51" s="564"/>
      <c r="C51" s="564"/>
      <c r="D51" s="564"/>
      <c r="E51" s="754" t="s">
        <v>6977</v>
      </c>
      <c r="F51" s="450" t="s">
        <v>5115</v>
      </c>
      <c r="G51" s="12" t="s">
        <v>109</v>
      </c>
      <c r="H51" s="12" t="s">
        <v>94</v>
      </c>
      <c r="I51" s="12" t="s">
        <v>95</v>
      </c>
      <c r="J51" s="60"/>
      <c r="K51" s="46"/>
      <c r="L51" s="60"/>
      <c r="M51" s="45"/>
      <c r="N51" s="60"/>
      <c r="O51" s="45"/>
      <c r="P51" s="60"/>
      <c r="Q51" s="45"/>
      <c r="R51" s="60"/>
      <c r="S51" s="24"/>
      <c r="T51" s="60"/>
      <c r="U51" s="45"/>
      <c r="V51" s="41"/>
      <c r="W51" s="41"/>
      <c r="X51" s="60"/>
      <c r="Y51" s="45"/>
    </row>
    <row r="52" spans="1:25" ht="75" x14ac:dyDescent="0.25">
      <c r="A52" s="564" t="s">
        <v>561</v>
      </c>
      <c r="B52" s="564"/>
      <c r="C52" s="564"/>
      <c r="D52" s="564"/>
      <c r="E52" s="754" t="s">
        <v>6978</v>
      </c>
      <c r="F52" s="450" t="s">
        <v>110</v>
      </c>
      <c r="G52" s="12" t="s">
        <v>91</v>
      </c>
      <c r="H52" s="12" t="s">
        <v>98</v>
      </c>
      <c r="I52" s="12" t="s">
        <v>111</v>
      </c>
      <c r="J52" s="46"/>
      <c r="K52" s="45"/>
      <c r="L52" s="60"/>
      <c r="M52" s="45"/>
      <c r="N52" s="60"/>
      <c r="O52" s="45"/>
      <c r="P52" s="60"/>
      <c r="Q52" s="45"/>
      <c r="R52" s="60"/>
      <c r="S52" s="24"/>
      <c r="T52" s="60"/>
      <c r="U52" s="45"/>
      <c r="V52" s="169"/>
      <c r="W52" s="41"/>
      <c r="X52" s="60"/>
      <c r="Y52" s="45"/>
    </row>
    <row r="53" spans="1:25" ht="120" x14ac:dyDescent="0.25">
      <c r="A53" s="564" t="s">
        <v>562</v>
      </c>
      <c r="B53" s="564"/>
      <c r="C53" s="564"/>
      <c r="D53" s="564"/>
      <c r="E53" s="754" t="s">
        <v>6979</v>
      </c>
      <c r="F53" s="450" t="s">
        <v>5116</v>
      </c>
      <c r="G53" s="12" t="s">
        <v>100</v>
      </c>
      <c r="H53" s="12" t="s">
        <v>101</v>
      </c>
      <c r="I53" s="12" t="s">
        <v>102</v>
      </c>
      <c r="J53" s="60"/>
      <c r="K53" s="45"/>
      <c r="L53" s="60"/>
      <c r="M53" s="45"/>
      <c r="N53" s="60"/>
      <c r="O53" s="45"/>
      <c r="P53" s="60"/>
      <c r="Q53" s="45"/>
      <c r="R53" s="60"/>
      <c r="S53" s="24"/>
      <c r="T53" s="60"/>
      <c r="U53" s="45"/>
      <c r="V53" s="41"/>
      <c r="W53" s="41"/>
      <c r="X53" s="60"/>
      <c r="Y53" s="45"/>
    </row>
    <row r="54" spans="1:25" ht="75" x14ac:dyDescent="0.25">
      <c r="A54" s="564" t="s">
        <v>563</v>
      </c>
      <c r="B54" s="564"/>
      <c r="C54" s="564"/>
      <c r="D54" s="564"/>
      <c r="E54" s="754" t="s">
        <v>6980</v>
      </c>
      <c r="F54" s="450" t="s">
        <v>112</v>
      </c>
      <c r="G54" s="12" t="s">
        <v>4881</v>
      </c>
      <c r="H54" s="12" t="s">
        <v>4882</v>
      </c>
      <c r="I54" s="12" t="s">
        <v>4883</v>
      </c>
      <c r="J54" s="60"/>
      <c r="K54" s="45"/>
      <c r="L54" s="60"/>
      <c r="M54" s="45"/>
      <c r="N54" s="60"/>
      <c r="O54" s="45"/>
      <c r="P54" s="60"/>
      <c r="Q54" s="45"/>
      <c r="R54" s="60"/>
      <c r="S54" s="24"/>
      <c r="T54" s="60"/>
      <c r="U54" s="45"/>
      <c r="V54" s="40"/>
      <c r="W54" s="40"/>
      <c r="X54" s="60"/>
      <c r="Y54" s="45"/>
    </row>
    <row r="55" spans="1:25" ht="90" x14ac:dyDescent="0.25">
      <c r="A55" s="564" t="s">
        <v>564</v>
      </c>
      <c r="B55" s="564"/>
      <c r="C55" s="564"/>
      <c r="D55" s="564"/>
      <c r="E55" s="754" t="s">
        <v>6981</v>
      </c>
      <c r="F55" s="450" t="s">
        <v>4884</v>
      </c>
      <c r="G55" s="12" t="s">
        <v>36</v>
      </c>
      <c r="H55" s="12" t="s">
        <v>105</v>
      </c>
      <c r="I55" s="12" t="s">
        <v>106</v>
      </c>
      <c r="J55" s="60"/>
      <c r="K55" s="45"/>
      <c r="L55" s="60"/>
      <c r="M55" s="41"/>
      <c r="N55" s="60"/>
      <c r="O55" s="45"/>
      <c r="P55" s="60"/>
      <c r="Q55" s="45"/>
      <c r="R55" s="60"/>
      <c r="S55" s="24"/>
      <c r="T55" s="60"/>
      <c r="U55" s="45"/>
      <c r="V55" s="41"/>
      <c r="W55" s="41"/>
      <c r="X55" s="60"/>
      <c r="Y55" s="45"/>
    </row>
    <row r="56" spans="1:25" ht="45" x14ac:dyDescent="0.25">
      <c r="A56" s="564" t="s">
        <v>565</v>
      </c>
      <c r="B56" s="564"/>
      <c r="C56" s="564"/>
      <c r="D56" s="564"/>
      <c r="E56" s="754" t="s">
        <v>6982</v>
      </c>
      <c r="F56" s="450" t="s">
        <v>330</v>
      </c>
      <c r="G56" s="12" t="s">
        <v>4885</v>
      </c>
      <c r="H56" s="12" t="s">
        <v>107</v>
      </c>
      <c r="I56" s="12" t="s">
        <v>108</v>
      </c>
      <c r="J56" s="60"/>
      <c r="K56" s="45"/>
      <c r="L56" s="60"/>
      <c r="M56" s="45"/>
      <c r="N56" s="60"/>
      <c r="O56" s="45"/>
      <c r="P56" s="60"/>
      <c r="Q56" s="45"/>
      <c r="R56" s="60"/>
      <c r="S56" s="24"/>
      <c r="T56" s="60"/>
      <c r="U56" s="45"/>
      <c r="V56" s="41"/>
      <c r="W56" s="41"/>
      <c r="X56" s="60"/>
      <c r="Y56" s="45"/>
    </row>
    <row r="57" spans="1:25" ht="75" x14ac:dyDescent="0.25">
      <c r="A57" s="564">
        <v>30</v>
      </c>
      <c r="B57" s="564"/>
      <c r="C57" s="564"/>
      <c r="D57" s="754" t="s">
        <v>131</v>
      </c>
      <c r="E57" s="754"/>
      <c r="F57" s="450" t="s">
        <v>113</v>
      </c>
      <c r="G57" s="12" t="s">
        <v>114</v>
      </c>
      <c r="H57" s="12" t="s">
        <v>115</v>
      </c>
      <c r="I57" s="12" t="s">
        <v>116</v>
      </c>
      <c r="J57" s="60">
        <v>100</v>
      </c>
      <c r="K57" s="45"/>
      <c r="L57" s="60">
        <v>100</v>
      </c>
      <c r="M57" s="45"/>
      <c r="N57" s="60">
        <v>100</v>
      </c>
      <c r="O57" s="45"/>
      <c r="P57" s="60">
        <v>100</v>
      </c>
      <c r="Q57" s="45"/>
      <c r="R57" s="60">
        <v>100</v>
      </c>
      <c r="S57" s="24"/>
      <c r="T57" s="60"/>
      <c r="U57" s="45"/>
      <c r="V57" s="41"/>
      <c r="W57" s="41"/>
      <c r="X57" s="60"/>
      <c r="Y57" s="45"/>
    </row>
    <row r="58" spans="1:25" ht="90" x14ac:dyDescent="0.25">
      <c r="A58" s="564">
        <v>31</v>
      </c>
      <c r="B58" s="564"/>
      <c r="C58" s="564"/>
      <c r="D58" s="754" t="s">
        <v>130</v>
      </c>
      <c r="E58" s="754"/>
      <c r="F58" s="450" t="s">
        <v>117</v>
      </c>
      <c r="G58" s="12" t="s">
        <v>118</v>
      </c>
      <c r="H58" s="12" t="s">
        <v>119</v>
      </c>
      <c r="I58" s="12" t="s">
        <v>120</v>
      </c>
      <c r="J58" s="60">
        <v>0</v>
      </c>
      <c r="K58" s="40" t="s">
        <v>1040</v>
      </c>
      <c r="L58" s="60">
        <v>0</v>
      </c>
      <c r="M58" s="45"/>
      <c r="N58" s="60">
        <v>0</v>
      </c>
      <c r="O58" s="45"/>
      <c r="P58" s="60">
        <v>0</v>
      </c>
      <c r="Q58" s="41"/>
      <c r="R58" s="60">
        <v>0</v>
      </c>
      <c r="S58" s="24"/>
      <c r="T58" s="60"/>
      <c r="U58" s="45"/>
      <c r="V58" s="41"/>
      <c r="W58" s="41"/>
      <c r="X58" s="60"/>
      <c r="Y58" s="45"/>
    </row>
    <row r="59" spans="1:25" ht="105" x14ac:dyDescent="0.25">
      <c r="A59" s="564">
        <v>32</v>
      </c>
      <c r="B59" s="564"/>
      <c r="C59" s="564"/>
      <c r="D59" s="754" t="s">
        <v>129</v>
      </c>
      <c r="E59" s="754"/>
      <c r="F59" s="450" t="s">
        <v>125</v>
      </c>
      <c r="G59" s="12" t="s">
        <v>114</v>
      </c>
      <c r="H59" s="12" t="s">
        <v>126</v>
      </c>
      <c r="I59" s="12" t="s">
        <v>127</v>
      </c>
      <c r="J59" s="60">
        <v>100</v>
      </c>
      <c r="K59" s="40" t="s">
        <v>680</v>
      </c>
      <c r="L59" s="60">
        <v>100</v>
      </c>
      <c r="M59" s="45"/>
      <c r="N59" s="60">
        <v>100</v>
      </c>
      <c r="O59" s="45"/>
      <c r="P59" s="60">
        <v>100</v>
      </c>
      <c r="Q59" s="40"/>
      <c r="R59" s="60">
        <v>100</v>
      </c>
      <c r="S59" s="24"/>
      <c r="T59" s="60"/>
      <c r="U59" s="41"/>
      <c r="V59" s="41"/>
      <c r="W59" s="41"/>
      <c r="X59" s="60"/>
      <c r="Y59" s="45"/>
    </row>
    <row r="60" spans="1:25" s="26" customFormat="1" ht="96" customHeight="1" x14ac:dyDescent="0.25">
      <c r="A60" s="28"/>
      <c r="B60" s="28"/>
      <c r="C60" s="750" t="s">
        <v>566</v>
      </c>
      <c r="D60" s="28"/>
      <c r="E60" s="28"/>
      <c r="F60" s="901" t="s">
        <v>5020</v>
      </c>
      <c r="G60" s="751"/>
      <c r="H60" s="751"/>
      <c r="I60" s="751"/>
      <c r="J60" s="75">
        <f>AVERAGE(J61:J65)</f>
        <v>30</v>
      </c>
      <c r="K60" s="67"/>
      <c r="L60" s="75">
        <f>AVERAGE(L61:L65)</f>
        <v>30</v>
      </c>
      <c r="M60" s="67"/>
      <c r="N60" s="75">
        <f>AVERAGE(N61:N65)</f>
        <v>30</v>
      </c>
      <c r="O60" s="67"/>
      <c r="P60" s="75">
        <f>AVERAGE(P61:P65)</f>
        <v>30</v>
      </c>
      <c r="Q60" s="67"/>
      <c r="R60" s="75">
        <f>AVERAGE(R61:R65)</f>
        <v>30</v>
      </c>
      <c r="S60" s="23"/>
      <c r="T60" s="75"/>
      <c r="U60" s="67"/>
      <c r="V60" s="64" t="e">
        <f>AVERAGE(V62:V65)</f>
        <v>#DIV/0!</v>
      </c>
      <c r="W60" s="44"/>
      <c r="X60" s="75"/>
      <c r="Y60" s="67"/>
    </row>
    <row r="61" spans="1:25" ht="45" x14ac:dyDescent="0.25">
      <c r="A61" s="564">
        <v>33</v>
      </c>
      <c r="B61" s="564"/>
      <c r="C61" s="564"/>
      <c r="D61" s="754" t="s">
        <v>128</v>
      </c>
      <c r="E61" s="754"/>
      <c r="F61" s="450" t="s">
        <v>121</v>
      </c>
      <c r="G61" s="12" t="s">
        <v>122</v>
      </c>
      <c r="H61" s="12" t="s">
        <v>123</v>
      </c>
      <c r="I61" s="12" t="s">
        <v>124</v>
      </c>
      <c r="J61" s="60">
        <v>0</v>
      </c>
      <c r="K61" s="41"/>
      <c r="L61" s="60">
        <v>0</v>
      </c>
      <c r="M61" s="45"/>
      <c r="N61" s="60">
        <v>0</v>
      </c>
      <c r="O61" s="45"/>
      <c r="P61" s="60">
        <v>0</v>
      </c>
      <c r="Q61" s="45"/>
      <c r="R61" s="60">
        <v>0</v>
      </c>
      <c r="S61" s="24"/>
      <c r="T61" s="60"/>
      <c r="U61" s="41"/>
      <c r="V61" s="41"/>
      <c r="W61" s="41"/>
      <c r="X61" s="60"/>
      <c r="Y61" s="45"/>
    </row>
    <row r="62" spans="1:25" ht="60" x14ac:dyDescent="0.25">
      <c r="A62" s="564">
        <v>34</v>
      </c>
      <c r="B62" s="564"/>
      <c r="C62" s="564"/>
      <c r="D62" s="754" t="s">
        <v>132</v>
      </c>
      <c r="E62" s="754"/>
      <c r="F62" s="450" t="s">
        <v>132</v>
      </c>
      <c r="G62" s="12" t="s">
        <v>133</v>
      </c>
      <c r="H62" s="12" t="s">
        <v>134</v>
      </c>
      <c r="I62" s="12" t="s">
        <v>135</v>
      </c>
      <c r="J62" s="46">
        <v>50</v>
      </c>
      <c r="K62" s="40" t="s">
        <v>1041</v>
      </c>
      <c r="L62" s="46">
        <v>50</v>
      </c>
      <c r="M62" s="46"/>
      <c r="N62" s="46">
        <v>50</v>
      </c>
      <c r="O62" s="46"/>
      <c r="P62" s="46">
        <v>50</v>
      </c>
      <c r="Q62" s="46"/>
      <c r="R62" s="46">
        <v>50</v>
      </c>
      <c r="S62" s="24"/>
      <c r="T62" s="46"/>
      <c r="U62" s="46"/>
      <c r="V62" s="40"/>
      <c r="W62" s="40"/>
      <c r="X62" s="46"/>
      <c r="Y62" s="46"/>
    </row>
    <row r="63" spans="1:25" ht="180" x14ac:dyDescent="0.25">
      <c r="A63" s="564">
        <v>35</v>
      </c>
      <c r="B63" s="564"/>
      <c r="C63" s="564"/>
      <c r="D63" s="754" t="s">
        <v>148</v>
      </c>
      <c r="E63" s="754"/>
      <c r="F63" s="450" t="s">
        <v>136</v>
      </c>
      <c r="G63" s="12" t="s">
        <v>137</v>
      </c>
      <c r="H63" s="12" t="s">
        <v>138</v>
      </c>
      <c r="I63" s="12" t="s">
        <v>139</v>
      </c>
      <c r="J63" s="62">
        <v>0</v>
      </c>
      <c r="K63" s="40" t="s">
        <v>1042</v>
      </c>
      <c r="L63" s="62">
        <v>0</v>
      </c>
      <c r="M63" s="46"/>
      <c r="N63" s="62">
        <v>0</v>
      </c>
      <c r="O63" s="46"/>
      <c r="P63" s="62">
        <v>0</v>
      </c>
      <c r="Q63" s="46"/>
      <c r="R63" s="62">
        <v>0</v>
      </c>
      <c r="S63" s="24"/>
      <c r="T63" s="62"/>
      <c r="U63" s="40"/>
      <c r="V63" s="40"/>
      <c r="W63" s="40"/>
      <c r="X63" s="62"/>
      <c r="Y63" s="46"/>
    </row>
    <row r="64" spans="1:25" ht="120" x14ac:dyDescent="0.25">
      <c r="A64" s="564">
        <v>36</v>
      </c>
      <c r="B64" s="564"/>
      <c r="C64" s="564"/>
      <c r="D64" s="754" t="s">
        <v>149</v>
      </c>
      <c r="E64" s="754"/>
      <c r="F64" s="450" t="s">
        <v>140</v>
      </c>
      <c r="G64" s="12" t="s">
        <v>141</v>
      </c>
      <c r="H64" s="12" t="s">
        <v>142</v>
      </c>
      <c r="I64" s="12" t="s">
        <v>143</v>
      </c>
      <c r="J64" s="62">
        <v>100</v>
      </c>
      <c r="K64" s="46"/>
      <c r="L64" s="62">
        <v>100</v>
      </c>
      <c r="M64" s="46"/>
      <c r="N64" s="62">
        <v>100</v>
      </c>
      <c r="O64" s="46"/>
      <c r="P64" s="62">
        <v>100</v>
      </c>
      <c r="Q64" s="40"/>
      <c r="R64" s="62">
        <v>100</v>
      </c>
      <c r="S64" s="24"/>
      <c r="T64" s="62"/>
      <c r="U64" s="46"/>
      <c r="V64" s="40"/>
      <c r="W64" s="40"/>
      <c r="X64" s="62"/>
      <c r="Y64" s="46"/>
    </row>
    <row r="65" spans="1:25" ht="105" x14ac:dyDescent="0.25">
      <c r="A65" s="564">
        <v>37</v>
      </c>
      <c r="B65" s="564"/>
      <c r="C65" s="564"/>
      <c r="D65" s="754" t="s">
        <v>150</v>
      </c>
      <c r="E65" s="754"/>
      <c r="F65" s="450" t="s">
        <v>144</v>
      </c>
      <c r="G65" s="12" t="s">
        <v>145</v>
      </c>
      <c r="H65" s="12" t="s">
        <v>146</v>
      </c>
      <c r="I65" s="12" t="s">
        <v>147</v>
      </c>
      <c r="J65" s="62">
        <v>0</v>
      </c>
      <c r="K65" s="40" t="s">
        <v>1043</v>
      </c>
      <c r="L65" s="62">
        <v>0</v>
      </c>
      <c r="M65" s="46"/>
      <c r="N65" s="62">
        <v>0</v>
      </c>
      <c r="O65" s="46"/>
      <c r="P65" s="62">
        <v>0</v>
      </c>
      <c r="Q65" s="46"/>
      <c r="R65" s="62">
        <v>0</v>
      </c>
      <c r="S65" s="24"/>
      <c r="T65" s="62"/>
      <c r="U65" s="40"/>
      <c r="V65" s="40"/>
      <c r="W65" s="40"/>
      <c r="X65" s="62"/>
      <c r="Y65" s="40"/>
    </row>
    <row r="66" spans="1:25" s="26" customFormat="1" ht="102" customHeight="1" x14ac:dyDescent="0.25">
      <c r="A66" s="28"/>
      <c r="B66" s="28"/>
      <c r="C66" s="750" t="s">
        <v>567</v>
      </c>
      <c r="D66" s="28"/>
      <c r="E66" s="28"/>
      <c r="F66" s="502" t="s">
        <v>524</v>
      </c>
      <c r="G66" s="28"/>
      <c r="H66" s="28"/>
      <c r="I66" s="28"/>
      <c r="J66" s="75">
        <f>AVERAGE(J67:J72)</f>
        <v>58.333333333333336</v>
      </c>
      <c r="K66" s="67"/>
      <c r="L66" s="75">
        <f>AVERAGE(L67:L72)</f>
        <v>58.333333333333336</v>
      </c>
      <c r="M66" s="67"/>
      <c r="N66" s="75">
        <f>AVERAGE(N67:N72)</f>
        <v>58.333333333333336</v>
      </c>
      <c r="O66" s="67"/>
      <c r="P66" s="75">
        <f>AVERAGE(P67:P72)</f>
        <v>58.333333333333336</v>
      </c>
      <c r="Q66" s="67"/>
      <c r="R66" s="75">
        <f>AVERAGE(R67:R72)</f>
        <v>58.333333333333336</v>
      </c>
      <c r="S66" s="23"/>
      <c r="T66" s="75"/>
      <c r="U66" s="67"/>
      <c r="V66" s="64" t="e">
        <f>AVERAGE(V67:V72)</f>
        <v>#DIV/0!</v>
      </c>
      <c r="W66" s="44"/>
      <c r="X66" s="75"/>
      <c r="Y66" s="67"/>
    </row>
    <row r="67" spans="1:25" ht="86.25" x14ac:dyDescent="0.25">
      <c r="A67" s="564">
        <v>38</v>
      </c>
      <c r="B67" s="564"/>
      <c r="C67" s="564"/>
      <c r="D67" s="754" t="s">
        <v>165</v>
      </c>
      <c r="E67" s="754"/>
      <c r="F67" s="450" t="s">
        <v>7193</v>
      </c>
      <c r="G67" s="12" t="s">
        <v>151</v>
      </c>
      <c r="H67" s="12" t="s">
        <v>152</v>
      </c>
      <c r="I67" s="12" t="s">
        <v>153</v>
      </c>
      <c r="J67" s="46">
        <v>0</v>
      </c>
      <c r="K67" s="46"/>
      <c r="L67" s="46">
        <v>0</v>
      </c>
      <c r="M67" s="46"/>
      <c r="N67" s="46">
        <v>0</v>
      </c>
      <c r="O67" s="46"/>
      <c r="P67" s="46">
        <v>0</v>
      </c>
      <c r="Q67" s="46"/>
      <c r="R67" s="46">
        <v>0</v>
      </c>
      <c r="S67" s="24"/>
      <c r="T67" s="46"/>
      <c r="U67" s="46"/>
      <c r="V67" s="171"/>
      <c r="W67" s="40"/>
      <c r="X67" s="46"/>
      <c r="Y67" s="46"/>
    </row>
    <row r="68" spans="1:25" ht="120.75" x14ac:dyDescent="0.25">
      <c r="A68" s="564">
        <v>39</v>
      </c>
      <c r="B68" s="564"/>
      <c r="C68" s="564"/>
      <c r="D68" s="754" t="s">
        <v>162</v>
      </c>
      <c r="E68" s="754"/>
      <c r="F68" s="450" t="s">
        <v>154</v>
      </c>
      <c r="G68" s="12" t="s">
        <v>155</v>
      </c>
      <c r="H68" s="12" t="s">
        <v>7176</v>
      </c>
      <c r="I68" s="12" t="s">
        <v>114</v>
      </c>
      <c r="J68" s="62">
        <v>0</v>
      </c>
      <c r="K68" s="46"/>
      <c r="L68" s="62">
        <v>0</v>
      </c>
      <c r="M68" s="46"/>
      <c r="N68" s="62">
        <v>0</v>
      </c>
      <c r="O68" s="46"/>
      <c r="P68" s="62">
        <v>0</v>
      </c>
      <c r="Q68" s="46"/>
      <c r="R68" s="62">
        <v>0</v>
      </c>
      <c r="S68" s="24"/>
      <c r="T68" s="62"/>
      <c r="U68" s="46"/>
      <c r="V68" s="171"/>
      <c r="W68" s="40"/>
      <c r="X68" s="62"/>
      <c r="Y68" s="46"/>
    </row>
    <row r="69" spans="1:25" ht="51.75" x14ac:dyDescent="0.25">
      <c r="A69" s="564">
        <v>40</v>
      </c>
      <c r="B69" s="564"/>
      <c r="C69" s="564"/>
      <c r="D69" s="754" t="s">
        <v>164</v>
      </c>
      <c r="E69" s="754"/>
      <c r="F69" s="450" t="s">
        <v>156</v>
      </c>
      <c r="G69" s="12" t="s">
        <v>157</v>
      </c>
      <c r="H69" s="12" t="s">
        <v>158</v>
      </c>
      <c r="I69" s="12" t="s">
        <v>114</v>
      </c>
      <c r="J69" s="46">
        <v>100</v>
      </c>
      <c r="K69" s="40"/>
      <c r="L69" s="46">
        <v>100</v>
      </c>
      <c r="M69" s="46"/>
      <c r="N69" s="46">
        <v>100</v>
      </c>
      <c r="O69" s="46"/>
      <c r="P69" s="46">
        <v>100</v>
      </c>
      <c r="Q69" s="46"/>
      <c r="R69" s="46">
        <v>100</v>
      </c>
      <c r="S69" s="24"/>
      <c r="T69" s="46"/>
      <c r="U69" s="40"/>
      <c r="V69" s="40"/>
      <c r="W69" s="40"/>
      <c r="X69" s="46"/>
      <c r="Y69" s="46"/>
    </row>
    <row r="70" spans="1:25" ht="75" x14ac:dyDescent="0.25">
      <c r="A70" s="564">
        <v>41</v>
      </c>
      <c r="B70" s="564"/>
      <c r="C70" s="564"/>
      <c r="D70" s="754" t="s">
        <v>159</v>
      </c>
      <c r="E70" s="754"/>
      <c r="F70" s="450" t="s">
        <v>159</v>
      </c>
      <c r="G70" s="12" t="s">
        <v>157</v>
      </c>
      <c r="H70" s="12" t="s">
        <v>158</v>
      </c>
      <c r="I70" s="12" t="s">
        <v>114</v>
      </c>
      <c r="J70" s="62">
        <v>50</v>
      </c>
      <c r="K70" s="40" t="s">
        <v>1044</v>
      </c>
      <c r="L70" s="62">
        <v>50</v>
      </c>
      <c r="M70" s="46"/>
      <c r="N70" s="62">
        <v>50</v>
      </c>
      <c r="O70" s="46"/>
      <c r="P70" s="62">
        <v>50</v>
      </c>
      <c r="Q70" s="46"/>
      <c r="R70" s="62">
        <v>50</v>
      </c>
      <c r="S70" s="24"/>
      <c r="T70" s="62"/>
      <c r="U70" s="46"/>
      <c r="V70" s="40"/>
      <c r="W70" s="40"/>
      <c r="X70" s="62"/>
      <c r="Y70" s="46"/>
    </row>
    <row r="71" spans="1:25" ht="75" x14ac:dyDescent="0.25">
      <c r="A71" s="564">
        <v>42</v>
      </c>
      <c r="B71" s="564"/>
      <c r="C71" s="564"/>
      <c r="D71" s="754" t="s">
        <v>163</v>
      </c>
      <c r="E71" s="754"/>
      <c r="F71" s="450" t="s">
        <v>160</v>
      </c>
      <c r="G71" s="12" t="s">
        <v>157</v>
      </c>
      <c r="H71" s="12" t="s">
        <v>158</v>
      </c>
      <c r="I71" s="12" t="s">
        <v>114</v>
      </c>
      <c r="J71" s="65">
        <v>100</v>
      </c>
      <c r="K71" s="50"/>
      <c r="L71" s="65">
        <v>100</v>
      </c>
      <c r="M71" s="50"/>
      <c r="N71" s="65">
        <v>100</v>
      </c>
      <c r="O71" s="50"/>
      <c r="P71" s="65">
        <v>100</v>
      </c>
      <c r="Q71" s="50"/>
      <c r="R71" s="65">
        <v>100</v>
      </c>
      <c r="S71" s="24"/>
      <c r="T71" s="65"/>
      <c r="U71" s="50"/>
      <c r="V71" s="41"/>
      <c r="W71" s="47"/>
      <c r="X71" s="65"/>
      <c r="Y71" s="50"/>
    </row>
    <row r="72" spans="1:25" ht="45" x14ac:dyDescent="0.25">
      <c r="A72" s="564">
        <v>43</v>
      </c>
      <c r="B72" s="564"/>
      <c r="C72" s="564"/>
      <c r="D72" s="754" t="s">
        <v>166</v>
      </c>
      <c r="E72" s="754"/>
      <c r="F72" s="450" t="s">
        <v>161</v>
      </c>
      <c r="G72" s="12" t="s">
        <v>157</v>
      </c>
      <c r="H72" s="12" t="s">
        <v>158</v>
      </c>
      <c r="I72" s="12" t="s">
        <v>114</v>
      </c>
      <c r="J72" s="60">
        <v>100</v>
      </c>
      <c r="K72" s="45"/>
      <c r="L72" s="60">
        <v>100</v>
      </c>
      <c r="M72" s="45"/>
      <c r="N72" s="60">
        <v>100</v>
      </c>
      <c r="O72" s="45"/>
      <c r="P72" s="60">
        <v>100</v>
      </c>
      <c r="Q72" s="45"/>
      <c r="R72" s="60">
        <v>100</v>
      </c>
      <c r="S72" s="24"/>
      <c r="T72" s="60"/>
      <c r="U72" s="45"/>
      <c r="V72" s="41"/>
      <c r="W72" s="41"/>
      <c r="X72" s="60"/>
      <c r="Y72" s="45"/>
    </row>
    <row r="73" spans="1:25" s="26" customFormat="1" ht="45" x14ac:dyDescent="0.25">
      <c r="A73" s="760"/>
      <c r="B73" s="750" t="s">
        <v>568</v>
      </c>
      <c r="C73" s="28"/>
      <c r="D73" s="28"/>
      <c r="E73" s="28"/>
      <c r="F73" s="502" t="s">
        <v>525</v>
      </c>
      <c r="G73" s="28"/>
      <c r="H73" s="28"/>
      <c r="I73" s="28"/>
      <c r="J73" s="75">
        <f>AVERAGE(J74,J81,J90,J100)</f>
        <v>21.25</v>
      </c>
      <c r="K73" s="67"/>
      <c r="L73" s="75">
        <f>AVERAGE(L74,L81,L90,L100)</f>
        <v>21.25</v>
      </c>
      <c r="M73" s="67"/>
      <c r="N73" s="75">
        <f>AVERAGE(N74,N81,N90,N100)</f>
        <v>21.25</v>
      </c>
      <c r="O73" s="67"/>
      <c r="P73" s="75">
        <f>AVERAGE(P74,P81,P90,P100)</f>
        <v>21.25</v>
      </c>
      <c r="Q73" s="67"/>
      <c r="R73" s="75">
        <f>AVERAGE(R74,R81,R90,R100)</f>
        <v>21.25</v>
      </c>
      <c r="S73" s="23"/>
      <c r="T73" s="75"/>
      <c r="U73" s="67"/>
      <c r="V73" s="44"/>
      <c r="W73" s="44"/>
      <c r="X73" s="75"/>
      <c r="Y73" s="67"/>
    </row>
    <row r="74" spans="1:25" s="26" customFormat="1" ht="45" x14ac:dyDescent="0.25">
      <c r="A74" s="28"/>
      <c r="B74" s="28"/>
      <c r="C74" s="750" t="s">
        <v>569</v>
      </c>
      <c r="D74" s="28"/>
      <c r="E74" s="28"/>
      <c r="F74" s="502" t="s">
        <v>526</v>
      </c>
      <c r="G74" s="28"/>
      <c r="H74" s="28"/>
      <c r="I74" s="28"/>
      <c r="J74" s="75">
        <f>AVERAGE(J75:J80)</f>
        <v>25</v>
      </c>
      <c r="K74" s="67"/>
      <c r="L74" s="75">
        <f>AVERAGE(L75:L80)</f>
        <v>25</v>
      </c>
      <c r="M74" s="67"/>
      <c r="N74" s="75">
        <f>AVERAGE(N75:N80)</f>
        <v>25</v>
      </c>
      <c r="O74" s="67"/>
      <c r="P74" s="75">
        <f>AVERAGE(P75:P80)</f>
        <v>25</v>
      </c>
      <c r="Q74" s="67"/>
      <c r="R74" s="75">
        <f>AVERAGE(R75:R80)</f>
        <v>25</v>
      </c>
      <c r="S74" s="23"/>
      <c r="T74" s="75"/>
      <c r="U74" s="67"/>
      <c r="V74" s="64"/>
      <c r="W74" s="44"/>
      <c r="X74" s="75"/>
      <c r="Y74" s="67"/>
    </row>
    <row r="75" spans="1:25" ht="225" x14ac:dyDescent="0.25">
      <c r="A75" s="564">
        <v>44</v>
      </c>
      <c r="B75" s="564"/>
      <c r="C75" s="564"/>
      <c r="D75" s="754" t="s">
        <v>227</v>
      </c>
      <c r="E75" s="754"/>
      <c r="F75" s="450" t="s">
        <v>5117</v>
      </c>
      <c r="G75" s="12" t="s">
        <v>167</v>
      </c>
      <c r="H75" s="12" t="s">
        <v>168</v>
      </c>
      <c r="I75" s="12" t="s">
        <v>169</v>
      </c>
      <c r="J75" s="60">
        <v>50</v>
      </c>
      <c r="K75" s="47" t="s">
        <v>7208</v>
      </c>
      <c r="L75" s="60">
        <v>50</v>
      </c>
      <c r="M75" s="45"/>
      <c r="N75" s="60">
        <v>50</v>
      </c>
      <c r="O75" s="45"/>
      <c r="P75" s="60">
        <v>50</v>
      </c>
      <c r="Q75" s="45"/>
      <c r="R75" s="60">
        <v>50</v>
      </c>
      <c r="S75" s="24"/>
      <c r="T75" s="60"/>
      <c r="U75" s="45"/>
      <c r="V75" s="41"/>
      <c r="W75" s="41"/>
      <c r="X75" s="60"/>
      <c r="Y75" s="45"/>
    </row>
    <row r="76" spans="1:25" ht="180" x14ac:dyDescent="0.25">
      <c r="A76" s="564">
        <v>45</v>
      </c>
      <c r="B76" s="564"/>
      <c r="C76" s="564"/>
      <c r="D76" s="754" t="s">
        <v>228</v>
      </c>
      <c r="E76" s="754"/>
      <c r="F76" s="450" t="s">
        <v>170</v>
      </c>
      <c r="G76" s="12" t="s">
        <v>171</v>
      </c>
      <c r="H76" s="12" t="s">
        <v>172</v>
      </c>
      <c r="I76" s="12" t="s">
        <v>173</v>
      </c>
      <c r="J76" s="60">
        <v>50</v>
      </c>
      <c r="K76" s="47" t="s">
        <v>1045</v>
      </c>
      <c r="L76" s="60">
        <v>50</v>
      </c>
      <c r="M76" s="45"/>
      <c r="N76" s="60">
        <v>50</v>
      </c>
      <c r="O76" s="45"/>
      <c r="P76" s="60">
        <v>50</v>
      </c>
      <c r="Q76" s="45"/>
      <c r="R76" s="60">
        <v>50</v>
      </c>
      <c r="S76" s="24"/>
      <c r="T76" s="60"/>
      <c r="U76" s="41"/>
      <c r="V76" s="41"/>
      <c r="W76" s="41"/>
      <c r="X76" s="60"/>
      <c r="Y76" s="45"/>
    </row>
    <row r="77" spans="1:25" ht="105" x14ac:dyDescent="0.25">
      <c r="A77" s="564">
        <v>46</v>
      </c>
      <c r="B77" s="564"/>
      <c r="C77" s="564"/>
      <c r="D77" s="754" t="s">
        <v>229</v>
      </c>
      <c r="E77" s="754"/>
      <c r="F77" s="450" t="s">
        <v>174</v>
      </c>
      <c r="G77" s="12" t="s">
        <v>175</v>
      </c>
      <c r="H77" s="12" t="s">
        <v>176</v>
      </c>
      <c r="I77" s="12" t="s">
        <v>177</v>
      </c>
      <c r="J77" s="60">
        <v>0</v>
      </c>
      <c r="K77" s="47" t="s">
        <v>1046</v>
      </c>
      <c r="L77" s="60">
        <v>0</v>
      </c>
      <c r="M77" s="45"/>
      <c r="N77" s="60">
        <v>0</v>
      </c>
      <c r="O77" s="45"/>
      <c r="P77" s="60">
        <v>0</v>
      </c>
      <c r="Q77" s="45"/>
      <c r="R77" s="60">
        <v>0</v>
      </c>
      <c r="S77" s="24"/>
      <c r="T77" s="60"/>
      <c r="U77" s="41"/>
      <c r="V77" s="41"/>
      <c r="W77" s="41"/>
      <c r="X77" s="60"/>
      <c r="Y77" s="45"/>
    </row>
    <row r="78" spans="1:25" ht="105" x14ac:dyDescent="0.25">
      <c r="A78" s="564">
        <v>47</v>
      </c>
      <c r="B78" s="564"/>
      <c r="C78" s="564"/>
      <c r="D78" s="754" t="s">
        <v>230</v>
      </c>
      <c r="E78" s="754"/>
      <c r="F78" s="450" t="s">
        <v>178</v>
      </c>
      <c r="G78" s="12" t="s">
        <v>171</v>
      </c>
      <c r="H78" s="12" t="s">
        <v>179</v>
      </c>
      <c r="I78" s="12" t="s">
        <v>180</v>
      </c>
      <c r="J78" s="60">
        <v>50</v>
      </c>
      <c r="K78" s="47" t="s">
        <v>5167</v>
      </c>
      <c r="L78" s="60">
        <v>50</v>
      </c>
      <c r="M78" s="45"/>
      <c r="N78" s="60">
        <v>50</v>
      </c>
      <c r="O78" s="45"/>
      <c r="P78" s="60">
        <v>50</v>
      </c>
      <c r="Q78" s="45"/>
      <c r="R78" s="60">
        <v>50</v>
      </c>
      <c r="S78" s="47" t="s">
        <v>1047</v>
      </c>
      <c r="T78" s="60"/>
      <c r="U78" s="41"/>
      <c r="V78" s="41"/>
      <c r="W78" s="41"/>
      <c r="X78" s="60"/>
      <c r="Y78" s="45"/>
    </row>
    <row r="79" spans="1:25" ht="165" x14ac:dyDescent="0.25">
      <c r="A79" s="564">
        <v>48</v>
      </c>
      <c r="B79" s="564"/>
      <c r="C79" s="564"/>
      <c r="D79" s="754" t="s">
        <v>231</v>
      </c>
      <c r="E79" s="754"/>
      <c r="F79" s="450" t="s">
        <v>181</v>
      </c>
      <c r="G79" s="12" t="s">
        <v>36</v>
      </c>
      <c r="H79" s="12" t="s">
        <v>176</v>
      </c>
      <c r="I79" s="12" t="s">
        <v>182</v>
      </c>
      <c r="J79" s="60">
        <v>0</v>
      </c>
      <c r="K79" s="40"/>
      <c r="L79" s="60">
        <v>0</v>
      </c>
      <c r="M79" s="45"/>
      <c r="N79" s="60">
        <v>0</v>
      </c>
      <c r="O79" s="45"/>
      <c r="P79" s="60">
        <v>0</v>
      </c>
      <c r="Q79" s="45"/>
      <c r="R79" s="60">
        <v>0</v>
      </c>
      <c r="S79" s="45"/>
      <c r="T79" s="60"/>
      <c r="U79" s="45"/>
      <c r="V79" s="41"/>
      <c r="W79" s="41"/>
      <c r="X79" s="60"/>
      <c r="Y79" s="45"/>
    </row>
    <row r="80" spans="1:25" ht="180" x14ac:dyDescent="0.25">
      <c r="A80" s="564">
        <v>49</v>
      </c>
      <c r="B80" s="564"/>
      <c r="C80" s="564"/>
      <c r="D80" s="754" t="s">
        <v>232</v>
      </c>
      <c r="E80" s="754"/>
      <c r="F80" s="450" t="s">
        <v>5073</v>
      </c>
      <c r="G80" s="12" t="s">
        <v>167</v>
      </c>
      <c r="H80" s="12" t="s">
        <v>168</v>
      </c>
      <c r="I80" s="12" t="s">
        <v>169</v>
      </c>
      <c r="J80" s="60">
        <v>0</v>
      </c>
      <c r="K80" s="47" t="s">
        <v>1048</v>
      </c>
      <c r="L80" s="60">
        <v>0</v>
      </c>
      <c r="M80" s="45"/>
      <c r="N80" s="60">
        <v>0</v>
      </c>
      <c r="O80" s="45"/>
      <c r="P80" s="60">
        <v>0</v>
      </c>
      <c r="Q80" s="45"/>
      <c r="R80" s="60">
        <v>0</v>
      </c>
      <c r="S80" s="47" t="s">
        <v>1049</v>
      </c>
      <c r="T80" s="60"/>
      <c r="U80" s="41"/>
      <c r="V80" s="41"/>
      <c r="W80" s="41"/>
      <c r="X80" s="60"/>
      <c r="Y80" s="45"/>
    </row>
    <row r="81" spans="1:25" s="26" customFormat="1" ht="123" customHeight="1" x14ac:dyDescent="0.25">
      <c r="A81" s="28"/>
      <c r="B81" s="28"/>
      <c r="C81" s="750" t="s">
        <v>570</v>
      </c>
      <c r="D81" s="751"/>
      <c r="E81" s="751"/>
      <c r="F81" s="901" t="s">
        <v>527</v>
      </c>
      <c r="G81" s="751"/>
      <c r="H81" s="28"/>
      <c r="I81" s="28"/>
      <c r="J81" s="75">
        <f>AVERAGE(J82,J83,J87:J89)</f>
        <v>40</v>
      </c>
      <c r="K81" s="44"/>
      <c r="L81" s="75">
        <f>AVERAGE(L82,L83,L87:L89)</f>
        <v>40</v>
      </c>
      <c r="M81" s="67"/>
      <c r="N81" s="75">
        <f>AVERAGE(N82,N83,N87:N89)</f>
        <v>40</v>
      </c>
      <c r="O81" s="67"/>
      <c r="P81" s="75">
        <f>AVERAGE(P82,P83,P87:P89)</f>
        <v>40</v>
      </c>
      <c r="Q81" s="67"/>
      <c r="R81" s="75">
        <f>AVERAGE(R82,R83,R87:R89)</f>
        <v>40</v>
      </c>
      <c r="S81" s="67"/>
      <c r="T81" s="75"/>
      <c r="U81" s="67"/>
      <c r="V81" s="44"/>
      <c r="W81" s="44"/>
      <c r="X81" s="75"/>
      <c r="Y81" s="67"/>
    </row>
    <row r="82" spans="1:25" ht="195" x14ac:dyDescent="0.25">
      <c r="A82" s="564">
        <v>50</v>
      </c>
      <c r="B82" s="564"/>
      <c r="C82" s="564"/>
      <c r="D82" s="754" t="s">
        <v>233</v>
      </c>
      <c r="E82" s="754"/>
      <c r="F82" s="450" t="s">
        <v>183</v>
      </c>
      <c r="G82" s="12" t="s">
        <v>184</v>
      </c>
      <c r="H82" s="12" t="s">
        <v>185</v>
      </c>
      <c r="I82" s="12" t="s">
        <v>186</v>
      </c>
      <c r="J82" s="60">
        <v>50</v>
      </c>
      <c r="K82" s="40" t="s">
        <v>1050</v>
      </c>
      <c r="L82" s="60">
        <v>50</v>
      </c>
      <c r="M82" s="45"/>
      <c r="N82" s="60">
        <v>50</v>
      </c>
      <c r="O82" s="45"/>
      <c r="P82" s="60">
        <v>50</v>
      </c>
      <c r="Q82" s="45"/>
      <c r="R82" s="60">
        <v>50</v>
      </c>
      <c r="S82" s="24"/>
      <c r="T82" s="60"/>
      <c r="U82" s="45"/>
      <c r="V82" s="41"/>
      <c r="W82" s="41"/>
      <c r="X82" s="60"/>
      <c r="Y82" s="45"/>
    </row>
    <row r="83" spans="1:25" s="52" customFormat="1" ht="86.25" x14ac:dyDescent="0.25">
      <c r="A83" s="31">
        <v>51</v>
      </c>
      <c r="B83" s="31"/>
      <c r="C83" s="31"/>
      <c r="D83" s="756" t="s">
        <v>643</v>
      </c>
      <c r="E83" s="756"/>
      <c r="F83" s="517" t="s">
        <v>643</v>
      </c>
      <c r="G83" s="30"/>
      <c r="H83" s="30"/>
      <c r="I83" s="30"/>
      <c r="J83" s="61">
        <f>AVERAGE(J84:J86)</f>
        <v>50</v>
      </c>
      <c r="K83" s="43"/>
      <c r="L83" s="61">
        <f>AVERAGE(L84:L86)</f>
        <v>50</v>
      </c>
      <c r="M83" s="69"/>
      <c r="N83" s="61">
        <f>AVERAGE(N84:N86)</f>
        <v>50</v>
      </c>
      <c r="O83" s="69"/>
      <c r="P83" s="61">
        <f>AVERAGE(P84:P86)</f>
        <v>50</v>
      </c>
      <c r="Q83" s="69"/>
      <c r="R83" s="61">
        <f>AVERAGE(R84:R86)</f>
        <v>50</v>
      </c>
      <c r="S83" s="69"/>
      <c r="T83" s="61"/>
      <c r="U83" s="69"/>
      <c r="V83" s="43"/>
      <c r="W83" s="43"/>
      <c r="X83" s="61"/>
      <c r="Y83" s="69"/>
    </row>
    <row r="84" spans="1:25" ht="255" x14ac:dyDescent="0.25">
      <c r="A84" s="564" t="s">
        <v>5022</v>
      </c>
      <c r="B84" s="564"/>
      <c r="C84" s="564"/>
      <c r="D84" s="564"/>
      <c r="E84" s="754" t="s">
        <v>6984</v>
      </c>
      <c r="F84" s="450" t="s">
        <v>187</v>
      </c>
      <c r="G84" s="12" t="s">
        <v>175</v>
      </c>
      <c r="H84" s="12" t="s">
        <v>176</v>
      </c>
      <c r="I84" s="12" t="s">
        <v>5026</v>
      </c>
      <c r="J84" s="60">
        <v>50</v>
      </c>
      <c r="K84" s="40" t="s">
        <v>5169</v>
      </c>
      <c r="L84" s="60">
        <v>50</v>
      </c>
      <c r="M84" s="45"/>
      <c r="N84" s="60">
        <v>50</v>
      </c>
      <c r="O84" s="45"/>
      <c r="P84" s="60">
        <v>50</v>
      </c>
      <c r="Q84" s="60"/>
      <c r="R84" s="60">
        <v>50</v>
      </c>
      <c r="S84" s="40" t="s">
        <v>1051</v>
      </c>
      <c r="T84" s="60"/>
      <c r="U84" s="41"/>
      <c r="V84" s="41"/>
      <c r="W84" s="41"/>
      <c r="X84" s="60"/>
      <c r="Y84" s="45"/>
    </row>
    <row r="85" spans="1:25" ht="120" x14ac:dyDescent="0.25">
      <c r="A85" s="564" t="s">
        <v>5023</v>
      </c>
      <c r="B85" s="564"/>
      <c r="C85" s="564"/>
      <c r="D85" s="564"/>
      <c r="E85" s="754" t="s">
        <v>6983</v>
      </c>
      <c r="F85" s="450" t="s">
        <v>188</v>
      </c>
      <c r="G85" s="12" t="s">
        <v>175</v>
      </c>
      <c r="H85" s="12" t="s">
        <v>189</v>
      </c>
      <c r="I85" s="12" t="s">
        <v>190</v>
      </c>
      <c r="J85" s="60">
        <v>100</v>
      </c>
      <c r="K85" s="41" t="s">
        <v>1052</v>
      </c>
      <c r="L85" s="60">
        <v>100</v>
      </c>
      <c r="M85" s="45"/>
      <c r="N85" s="60">
        <v>100</v>
      </c>
      <c r="O85" s="45"/>
      <c r="P85" s="60">
        <v>100</v>
      </c>
      <c r="Q85" s="45"/>
      <c r="R85" s="60">
        <v>100</v>
      </c>
      <c r="S85" s="24"/>
      <c r="T85" s="60"/>
      <c r="U85" s="45"/>
      <c r="V85" s="41"/>
      <c r="W85" s="41"/>
      <c r="X85" s="60"/>
      <c r="Y85" s="45"/>
    </row>
    <row r="86" spans="1:25" ht="135" x14ac:dyDescent="0.25">
      <c r="A86" s="564" t="s">
        <v>5024</v>
      </c>
      <c r="B86" s="564"/>
      <c r="C86" s="564"/>
      <c r="D86" s="564"/>
      <c r="E86" s="754" t="s">
        <v>6985</v>
      </c>
      <c r="F86" s="450" t="s">
        <v>191</v>
      </c>
      <c r="G86" s="12" t="s">
        <v>192</v>
      </c>
      <c r="H86" s="12" t="s">
        <v>193</v>
      </c>
      <c r="I86" s="12" t="s">
        <v>194</v>
      </c>
      <c r="J86" s="60">
        <v>0</v>
      </c>
      <c r="K86" s="41"/>
      <c r="L86" s="60">
        <v>0</v>
      </c>
      <c r="M86" s="45"/>
      <c r="N86" s="60">
        <v>0</v>
      </c>
      <c r="O86" s="45"/>
      <c r="P86" s="60">
        <v>0</v>
      </c>
      <c r="Q86" s="45"/>
      <c r="R86" s="60">
        <v>0</v>
      </c>
      <c r="S86" s="45"/>
      <c r="T86" s="60"/>
      <c r="U86" s="45"/>
      <c r="V86" s="41"/>
      <c r="W86" s="41"/>
      <c r="X86" s="60"/>
      <c r="Y86" s="45"/>
    </row>
    <row r="87" spans="1:25" ht="90" x14ac:dyDescent="0.25">
      <c r="A87" s="564">
        <v>52</v>
      </c>
      <c r="B87" s="564"/>
      <c r="C87" s="564"/>
      <c r="D87" s="754" t="s">
        <v>234</v>
      </c>
      <c r="E87" s="754"/>
      <c r="F87" s="450" t="s">
        <v>195</v>
      </c>
      <c r="G87" s="12" t="s">
        <v>196</v>
      </c>
      <c r="H87" s="12" t="s">
        <v>197</v>
      </c>
      <c r="I87" s="12" t="s">
        <v>198</v>
      </c>
      <c r="J87" s="60">
        <v>50</v>
      </c>
      <c r="K87" s="40" t="s">
        <v>1053</v>
      </c>
      <c r="L87" s="60">
        <v>50</v>
      </c>
      <c r="M87" s="45"/>
      <c r="N87" s="60">
        <v>50</v>
      </c>
      <c r="O87" s="45"/>
      <c r="P87" s="60">
        <v>50</v>
      </c>
      <c r="Q87" s="45"/>
      <c r="R87" s="60">
        <v>50</v>
      </c>
      <c r="S87" s="24"/>
      <c r="T87" s="60"/>
      <c r="U87" s="41"/>
      <c r="V87" s="41"/>
      <c r="W87" s="41"/>
      <c r="X87" s="60"/>
      <c r="Y87" s="45"/>
    </row>
    <row r="88" spans="1:25" ht="165" x14ac:dyDescent="0.25">
      <c r="A88" s="564">
        <v>53</v>
      </c>
      <c r="B88" s="564"/>
      <c r="C88" s="564"/>
      <c r="D88" s="754" t="s">
        <v>235</v>
      </c>
      <c r="E88" s="754"/>
      <c r="F88" s="450" t="s">
        <v>199</v>
      </c>
      <c r="G88" s="12" t="s">
        <v>175</v>
      </c>
      <c r="H88" s="12" t="s">
        <v>176</v>
      </c>
      <c r="I88" s="12" t="s">
        <v>200</v>
      </c>
      <c r="J88" s="60">
        <v>50</v>
      </c>
      <c r="K88" s="40" t="s">
        <v>1054</v>
      </c>
      <c r="L88" s="60">
        <v>50</v>
      </c>
      <c r="M88" s="45"/>
      <c r="N88" s="60">
        <v>50</v>
      </c>
      <c r="O88" s="45"/>
      <c r="P88" s="60">
        <v>50</v>
      </c>
      <c r="Q88" s="45"/>
      <c r="R88" s="60">
        <v>50</v>
      </c>
      <c r="S88" s="24"/>
      <c r="T88" s="60"/>
      <c r="U88" s="41"/>
      <c r="V88" s="41"/>
      <c r="W88" s="41"/>
      <c r="X88" s="60"/>
      <c r="Y88" s="45"/>
    </row>
    <row r="89" spans="1:25" ht="180" x14ac:dyDescent="0.25">
      <c r="A89" s="564">
        <v>54</v>
      </c>
      <c r="B89" s="564"/>
      <c r="C89" s="564"/>
      <c r="D89" s="754" t="s">
        <v>236</v>
      </c>
      <c r="E89" s="754"/>
      <c r="F89" s="450" t="s">
        <v>201</v>
      </c>
      <c r="G89" s="12" t="s">
        <v>4971</v>
      </c>
      <c r="H89" s="12" t="s">
        <v>4972</v>
      </c>
      <c r="I89" s="12" t="s">
        <v>4973</v>
      </c>
      <c r="J89" s="60">
        <v>0</v>
      </c>
      <c r="K89" s="40"/>
      <c r="L89" s="60">
        <v>0</v>
      </c>
      <c r="M89" s="45"/>
      <c r="N89" s="60">
        <v>0</v>
      </c>
      <c r="O89" s="45"/>
      <c r="P89" s="60">
        <v>0</v>
      </c>
      <c r="Q89" s="45"/>
      <c r="R89" s="60">
        <v>0</v>
      </c>
      <c r="S89" s="41"/>
      <c r="T89" s="60"/>
      <c r="U89" s="41"/>
      <c r="V89" s="41"/>
      <c r="W89" s="41"/>
      <c r="X89" s="60"/>
      <c r="Y89" s="45"/>
    </row>
    <row r="90" spans="1:25" s="26" customFormat="1" ht="199.5" customHeight="1" x14ac:dyDescent="0.25">
      <c r="A90" s="28"/>
      <c r="B90" s="28"/>
      <c r="C90" s="750" t="s">
        <v>571</v>
      </c>
      <c r="D90" s="28"/>
      <c r="E90" s="1023"/>
      <c r="F90" s="762" t="s">
        <v>528</v>
      </c>
      <c r="G90" s="751"/>
      <c r="H90" s="751"/>
      <c r="I90" s="751"/>
      <c r="J90" s="75">
        <f>AVERAGE(J91,J94,J97,J98,J99)</f>
        <v>10</v>
      </c>
      <c r="K90" s="67"/>
      <c r="L90" s="75">
        <f>AVERAGE(L91,L94,L97,L98,L99)</f>
        <v>10</v>
      </c>
      <c r="M90" s="67"/>
      <c r="N90" s="75">
        <f>AVERAGE(N91,N94,N97,N98,N99)</f>
        <v>10</v>
      </c>
      <c r="O90" s="67"/>
      <c r="P90" s="75">
        <f>AVERAGE(P91,P94,P97,P98,P99)</f>
        <v>10</v>
      </c>
      <c r="Q90" s="67"/>
      <c r="R90" s="75">
        <f>AVERAGE(R91,R94,R97,R98,R99)</f>
        <v>10</v>
      </c>
      <c r="S90" s="67"/>
      <c r="T90" s="75"/>
      <c r="U90" s="67"/>
      <c r="V90" s="44"/>
      <c r="W90" s="44"/>
      <c r="X90" s="75"/>
      <c r="Y90" s="67"/>
    </row>
    <row r="91" spans="1:25" s="52" customFormat="1" ht="199.5" customHeight="1" x14ac:dyDescent="0.25">
      <c r="A91" s="31">
        <v>55</v>
      </c>
      <c r="B91" s="31"/>
      <c r="C91" s="758"/>
      <c r="D91" s="763" t="s">
        <v>644</v>
      </c>
      <c r="E91" s="763"/>
      <c r="F91" s="764" t="s">
        <v>644</v>
      </c>
      <c r="G91" s="30"/>
      <c r="H91" s="30"/>
      <c r="I91" s="30"/>
      <c r="J91" s="61">
        <f>AVERAGE(J92,J93)</f>
        <v>0</v>
      </c>
      <c r="K91" s="69"/>
      <c r="L91" s="61">
        <f>AVERAGE(L92,L93)</f>
        <v>0</v>
      </c>
      <c r="M91" s="69"/>
      <c r="N91" s="61">
        <f>AVERAGE(N92,N93)</f>
        <v>0</v>
      </c>
      <c r="O91" s="69"/>
      <c r="P91" s="61">
        <f>AVERAGE(P92,P93)</f>
        <v>0</v>
      </c>
      <c r="Q91" s="69"/>
      <c r="R91" s="61">
        <f>AVERAGE(R92,R93)</f>
        <v>0</v>
      </c>
      <c r="S91" s="69"/>
      <c r="T91" s="61"/>
      <c r="U91" s="69"/>
      <c r="V91" s="43"/>
      <c r="W91" s="43"/>
      <c r="X91" s="61"/>
      <c r="Y91" s="69"/>
    </row>
    <row r="92" spans="1:25" ht="90" x14ac:dyDescent="0.25">
      <c r="A92" s="564" t="s">
        <v>5025</v>
      </c>
      <c r="B92" s="564"/>
      <c r="C92" s="564"/>
      <c r="D92" s="564"/>
      <c r="E92" s="754" t="s">
        <v>6986</v>
      </c>
      <c r="F92" s="450" t="s">
        <v>203</v>
      </c>
      <c r="G92" s="12" t="s">
        <v>204</v>
      </c>
      <c r="H92" s="12" t="s">
        <v>205</v>
      </c>
      <c r="I92" s="12" t="s">
        <v>5027</v>
      </c>
      <c r="J92" s="65">
        <v>0</v>
      </c>
      <c r="K92" s="47"/>
      <c r="L92" s="65">
        <v>0</v>
      </c>
      <c r="M92" s="50"/>
      <c r="N92" s="65">
        <v>0</v>
      </c>
      <c r="O92" s="50"/>
      <c r="P92" s="65">
        <v>0</v>
      </c>
      <c r="Q92" s="50"/>
      <c r="R92" s="65">
        <v>0</v>
      </c>
      <c r="S92" s="47"/>
      <c r="T92" s="65"/>
      <c r="U92" s="47"/>
      <c r="V92" s="47"/>
      <c r="W92" s="47"/>
      <c r="X92" s="65"/>
      <c r="Y92" s="50"/>
    </row>
    <row r="93" spans="1:25" ht="150" x14ac:dyDescent="0.25">
      <c r="A93" s="564" t="s">
        <v>5028</v>
      </c>
      <c r="B93" s="564"/>
      <c r="C93" s="564"/>
      <c r="D93" s="564"/>
      <c r="E93" s="754" t="s">
        <v>6987</v>
      </c>
      <c r="F93" s="450" t="s">
        <v>3627</v>
      </c>
      <c r="G93" s="12" t="s">
        <v>192</v>
      </c>
      <c r="H93" s="12" t="s">
        <v>176</v>
      </c>
      <c r="I93" s="12" t="s">
        <v>206</v>
      </c>
      <c r="J93" s="62"/>
      <c r="K93" s="40"/>
      <c r="L93" s="62"/>
      <c r="M93" s="46"/>
      <c r="N93" s="62"/>
      <c r="O93" s="46"/>
      <c r="P93" s="62"/>
      <c r="Q93" s="46"/>
      <c r="R93" s="62"/>
      <c r="S93" s="40"/>
      <c r="T93" s="62"/>
      <c r="U93" s="40"/>
      <c r="V93" s="40"/>
      <c r="W93" s="40"/>
      <c r="X93" s="62"/>
      <c r="Y93" s="46"/>
    </row>
    <row r="94" spans="1:25" s="52" customFormat="1" ht="51.75" x14ac:dyDescent="0.25">
      <c r="A94" s="31">
        <v>56</v>
      </c>
      <c r="B94" s="31"/>
      <c r="C94" s="31"/>
      <c r="D94" s="756" t="s">
        <v>645</v>
      </c>
      <c r="E94" s="756"/>
      <c r="F94" s="517" t="s">
        <v>645</v>
      </c>
      <c r="G94" s="30"/>
      <c r="H94" s="30"/>
      <c r="I94" s="30"/>
      <c r="J94" s="61">
        <f>AVERAGE(J95,J96)</f>
        <v>50</v>
      </c>
      <c r="K94" s="43"/>
      <c r="L94" s="61">
        <f>AVERAGE(L95,L96)</f>
        <v>50</v>
      </c>
      <c r="M94" s="69"/>
      <c r="N94" s="61">
        <f>AVERAGE(N95,N96)</f>
        <v>50</v>
      </c>
      <c r="O94" s="69"/>
      <c r="P94" s="61">
        <f>AVERAGE(P95,P96)</f>
        <v>50</v>
      </c>
      <c r="Q94" s="69"/>
      <c r="R94" s="61">
        <f>AVERAGE(R95,R96)</f>
        <v>50</v>
      </c>
      <c r="S94" s="43"/>
      <c r="T94" s="61"/>
      <c r="U94" s="43"/>
      <c r="V94" s="43"/>
      <c r="W94" s="43"/>
      <c r="X94" s="61"/>
      <c r="Y94" s="69"/>
    </row>
    <row r="95" spans="1:25" ht="75" x14ac:dyDescent="0.25">
      <c r="A95" s="564" t="s">
        <v>572</v>
      </c>
      <c r="B95" s="564"/>
      <c r="C95" s="564"/>
      <c r="D95" s="564"/>
      <c r="E95" s="754" t="s">
        <v>6988</v>
      </c>
      <c r="F95" s="450" t="s">
        <v>207</v>
      </c>
      <c r="G95" s="12" t="s">
        <v>204</v>
      </c>
      <c r="H95" s="12" t="s">
        <v>208</v>
      </c>
      <c r="I95" s="12" t="s">
        <v>5029</v>
      </c>
      <c r="J95" s="62">
        <v>50</v>
      </c>
      <c r="K95" s="40" t="s">
        <v>1056</v>
      </c>
      <c r="L95" s="62">
        <v>50</v>
      </c>
      <c r="M95" s="46"/>
      <c r="N95" s="62">
        <v>50</v>
      </c>
      <c r="O95" s="46"/>
      <c r="P95" s="62">
        <v>50</v>
      </c>
      <c r="Q95" s="46"/>
      <c r="R95" s="62">
        <v>50</v>
      </c>
      <c r="S95" s="40" t="s">
        <v>1055</v>
      </c>
      <c r="T95" s="62"/>
      <c r="U95" s="46"/>
      <c r="V95" s="40"/>
      <c r="W95" s="40"/>
      <c r="X95" s="62"/>
      <c r="Y95" s="46"/>
    </row>
    <row r="96" spans="1:25" ht="135" x14ac:dyDescent="0.25">
      <c r="A96" s="564" t="s">
        <v>573</v>
      </c>
      <c r="B96" s="564"/>
      <c r="C96" s="564"/>
      <c r="D96" s="564"/>
      <c r="E96" s="754" t="s">
        <v>6989</v>
      </c>
      <c r="F96" s="450" t="s">
        <v>209</v>
      </c>
      <c r="G96" s="12" t="s">
        <v>192</v>
      </c>
      <c r="H96" s="12" t="s">
        <v>176</v>
      </c>
      <c r="I96" s="12" t="s">
        <v>206</v>
      </c>
      <c r="J96" s="62"/>
      <c r="K96" s="40"/>
      <c r="L96" s="62"/>
      <c r="M96" s="46"/>
      <c r="N96" s="62"/>
      <c r="O96" s="46"/>
      <c r="P96" s="62"/>
      <c r="Q96" s="46"/>
      <c r="R96" s="62"/>
      <c r="S96" s="40"/>
      <c r="T96" s="62"/>
      <c r="U96" s="40"/>
      <c r="V96" s="40"/>
      <c r="W96" s="40"/>
      <c r="X96" s="62"/>
      <c r="Y96" s="46"/>
    </row>
    <row r="97" spans="1:25" ht="150" x14ac:dyDescent="0.25">
      <c r="A97" s="564">
        <v>57</v>
      </c>
      <c r="B97" s="564"/>
      <c r="C97" s="564"/>
      <c r="D97" s="754" t="s">
        <v>4963</v>
      </c>
      <c r="E97" s="754"/>
      <c r="F97" s="450" t="s">
        <v>210</v>
      </c>
      <c r="G97" s="12" t="s">
        <v>175</v>
      </c>
      <c r="H97" s="12" t="s">
        <v>176</v>
      </c>
      <c r="I97" s="12" t="s">
        <v>211</v>
      </c>
      <c r="J97" s="62">
        <v>0</v>
      </c>
      <c r="K97" s="40" t="s">
        <v>1057</v>
      </c>
      <c r="L97" s="62">
        <v>0</v>
      </c>
      <c r="M97" s="46"/>
      <c r="N97" s="62">
        <v>0</v>
      </c>
      <c r="O97" s="46"/>
      <c r="P97" s="62">
        <v>0</v>
      </c>
      <c r="Q97" s="46"/>
      <c r="R97" s="62">
        <v>0</v>
      </c>
      <c r="S97" s="24"/>
      <c r="T97" s="62"/>
      <c r="U97" s="40"/>
      <c r="V97" s="40"/>
      <c r="W97" s="40"/>
      <c r="X97" s="62"/>
      <c r="Y97" s="46"/>
    </row>
    <row r="98" spans="1:25" ht="210" x14ac:dyDescent="0.25">
      <c r="A98" s="564">
        <v>58</v>
      </c>
      <c r="B98" s="564"/>
      <c r="C98" s="564"/>
      <c r="D98" s="754" t="s">
        <v>237</v>
      </c>
      <c r="E98" s="754"/>
      <c r="F98" s="450" t="s">
        <v>212</v>
      </c>
      <c r="G98" s="12" t="s">
        <v>192</v>
      </c>
      <c r="H98" s="12" t="s">
        <v>176</v>
      </c>
      <c r="I98" s="12" t="s">
        <v>213</v>
      </c>
      <c r="J98" s="62">
        <v>0</v>
      </c>
      <c r="K98" s="40"/>
      <c r="L98" s="62">
        <v>0</v>
      </c>
      <c r="M98" s="46"/>
      <c r="N98" s="62">
        <v>0</v>
      </c>
      <c r="O98" s="46"/>
      <c r="P98" s="62">
        <v>0</v>
      </c>
      <c r="Q98" s="46"/>
      <c r="R98" s="62">
        <v>0</v>
      </c>
      <c r="S98" s="46"/>
      <c r="T98" s="62"/>
      <c r="U98" s="46"/>
      <c r="V98" s="40"/>
      <c r="W98" s="40"/>
      <c r="X98" s="62"/>
      <c r="Y98" s="46"/>
    </row>
    <row r="99" spans="1:25" ht="105" x14ac:dyDescent="0.25">
      <c r="A99" s="564">
        <v>59</v>
      </c>
      <c r="B99" s="564"/>
      <c r="C99" s="564"/>
      <c r="D99" s="754" t="s">
        <v>238</v>
      </c>
      <c r="E99" s="754"/>
      <c r="F99" s="450" t="s">
        <v>214</v>
      </c>
      <c r="G99" s="12" t="s">
        <v>175</v>
      </c>
      <c r="H99" s="12" t="s">
        <v>176</v>
      </c>
      <c r="I99" s="12" t="s">
        <v>202</v>
      </c>
      <c r="J99" s="60">
        <v>0</v>
      </c>
      <c r="K99" s="41"/>
      <c r="L99" s="60">
        <v>0</v>
      </c>
      <c r="M99" s="45"/>
      <c r="N99" s="60">
        <v>0</v>
      </c>
      <c r="O99" s="45"/>
      <c r="P99" s="60">
        <v>0</v>
      </c>
      <c r="Q99" s="45"/>
      <c r="R99" s="60">
        <v>0</v>
      </c>
      <c r="S99" s="45"/>
      <c r="T99" s="60"/>
      <c r="U99" s="45"/>
      <c r="V99" s="41"/>
      <c r="W99" s="41"/>
      <c r="X99" s="60"/>
      <c r="Y99" s="45"/>
    </row>
    <row r="100" spans="1:25" s="26" customFormat="1" ht="88.5" customHeight="1" x14ac:dyDescent="0.25">
      <c r="A100" s="28"/>
      <c r="B100" s="28"/>
      <c r="C100" s="750" t="s">
        <v>574</v>
      </c>
      <c r="D100" s="28"/>
      <c r="E100" s="1023"/>
      <c r="F100" s="762" t="s">
        <v>529</v>
      </c>
      <c r="G100" s="751"/>
      <c r="H100" s="751"/>
      <c r="I100" s="751"/>
      <c r="J100" s="75">
        <f>AVERAGE(J101:J105)</f>
        <v>10</v>
      </c>
      <c r="K100" s="44"/>
      <c r="L100" s="75">
        <f>AVERAGE(L101:L105)</f>
        <v>10</v>
      </c>
      <c r="M100" s="67"/>
      <c r="N100" s="75">
        <f>AVERAGE(N101:N105)</f>
        <v>10</v>
      </c>
      <c r="O100" s="67"/>
      <c r="P100" s="75">
        <f>AVERAGE(P101:P105)</f>
        <v>10</v>
      </c>
      <c r="Q100" s="67"/>
      <c r="R100" s="75">
        <f>AVERAGE(R101:R105)</f>
        <v>10</v>
      </c>
      <c r="S100" s="67"/>
      <c r="T100" s="75"/>
      <c r="U100" s="67"/>
      <c r="V100" s="44" t="e">
        <f>AVERAGE(V101:V105)</f>
        <v>#DIV/0!</v>
      </c>
      <c r="W100" s="44"/>
      <c r="X100" s="75"/>
      <c r="Y100" s="67"/>
    </row>
    <row r="101" spans="1:25" ht="135" x14ac:dyDescent="0.25">
      <c r="A101" s="564">
        <v>60</v>
      </c>
      <c r="B101" s="564"/>
      <c r="C101" s="564"/>
      <c r="D101" s="754" t="s">
        <v>243</v>
      </c>
      <c r="E101" s="754"/>
      <c r="F101" s="450" t="s">
        <v>215</v>
      </c>
      <c r="G101" s="12" t="s">
        <v>175</v>
      </c>
      <c r="H101" s="12" t="s">
        <v>176</v>
      </c>
      <c r="I101" s="12" t="s">
        <v>216</v>
      </c>
      <c r="J101" s="62">
        <v>50</v>
      </c>
      <c r="K101" s="40" t="s">
        <v>1058</v>
      </c>
      <c r="L101" s="62">
        <v>50</v>
      </c>
      <c r="M101" s="46"/>
      <c r="N101" s="62">
        <v>50</v>
      </c>
      <c r="O101" s="46"/>
      <c r="P101" s="62">
        <v>50</v>
      </c>
      <c r="Q101" s="46"/>
      <c r="R101" s="62">
        <v>50</v>
      </c>
      <c r="S101" s="24"/>
      <c r="T101" s="62"/>
      <c r="U101" s="40"/>
      <c r="V101" s="40"/>
      <c r="W101" s="40"/>
      <c r="X101" s="62"/>
      <c r="Y101" s="46"/>
    </row>
    <row r="102" spans="1:25" ht="60" x14ac:dyDescent="0.25">
      <c r="A102" s="564">
        <v>61</v>
      </c>
      <c r="B102" s="564"/>
      <c r="C102" s="564"/>
      <c r="D102" s="754" t="s">
        <v>242</v>
      </c>
      <c r="E102" s="754"/>
      <c r="F102" s="450" t="s">
        <v>217</v>
      </c>
      <c r="G102" s="12" t="s">
        <v>218</v>
      </c>
      <c r="H102" s="12" t="s">
        <v>219</v>
      </c>
      <c r="I102" s="12" t="s">
        <v>220</v>
      </c>
      <c r="J102" s="62">
        <v>0</v>
      </c>
      <c r="K102" s="40" t="s">
        <v>1059</v>
      </c>
      <c r="L102" s="62">
        <v>0</v>
      </c>
      <c r="M102" s="46"/>
      <c r="N102" s="62">
        <v>0</v>
      </c>
      <c r="O102" s="46"/>
      <c r="P102" s="62">
        <v>0</v>
      </c>
      <c r="Q102" s="62"/>
      <c r="R102" s="62">
        <v>0</v>
      </c>
      <c r="S102" s="24"/>
      <c r="T102" s="62"/>
      <c r="U102" s="40"/>
      <c r="V102" s="40"/>
      <c r="W102" s="40"/>
      <c r="X102" s="62"/>
      <c r="Y102" s="46"/>
    </row>
    <row r="103" spans="1:25" ht="135" x14ac:dyDescent="0.25">
      <c r="A103" s="564">
        <v>62</v>
      </c>
      <c r="B103" s="564"/>
      <c r="C103" s="564"/>
      <c r="D103" s="754" t="s">
        <v>241</v>
      </c>
      <c r="E103" s="754"/>
      <c r="F103" s="450" t="s">
        <v>221</v>
      </c>
      <c r="G103" s="12" t="s">
        <v>175</v>
      </c>
      <c r="H103" s="12" t="s">
        <v>222</v>
      </c>
      <c r="I103" s="12" t="s">
        <v>202</v>
      </c>
      <c r="J103" s="62">
        <v>0</v>
      </c>
      <c r="K103" s="40"/>
      <c r="L103" s="62">
        <v>0</v>
      </c>
      <c r="M103" s="46"/>
      <c r="N103" s="62">
        <v>0</v>
      </c>
      <c r="O103" s="46"/>
      <c r="P103" s="62">
        <v>0</v>
      </c>
      <c r="Q103" s="46"/>
      <c r="R103" s="62">
        <v>0</v>
      </c>
      <c r="S103" s="46"/>
      <c r="T103" s="62"/>
      <c r="U103" s="46"/>
      <c r="V103" s="40"/>
      <c r="W103" s="40"/>
      <c r="X103" s="62"/>
      <c r="Y103" s="46"/>
    </row>
    <row r="104" spans="1:25" ht="135" x14ac:dyDescent="0.25">
      <c r="A104" s="564">
        <v>63</v>
      </c>
      <c r="B104" s="564"/>
      <c r="C104" s="564"/>
      <c r="D104" s="754" t="s">
        <v>240</v>
      </c>
      <c r="E104" s="754"/>
      <c r="F104" s="450" t="s">
        <v>223</v>
      </c>
      <c r="G104" s="12" t="s">
        <v>224</v>
      </c>
      <c r="H104" s="12" t="s">
        <v>225</v>
      </c>
      <c r="I104" s="12" t="s">
        <v>226</v>
      </c>
      <c r="J104" s="62">
        <v>0</v>
      </c>
      <c r="K104" s="40"/>
      <c r="L104" s="62">
        <v>0</v>
      </c>
      <c r="M104" s="46"/>
      <c r="N104" s="62">
        <v>0</v>
      </c>
      <c r="O104" s="46"/>
      <c r="P104" s="62">
        <v>0</v>
      </c>
      <c r="Q104" s="62"/>
      <c r="R104" s="62">
        <v>0</v>
      </c>
      <c r="S104" s="46"/>
      <c r="T104" s="62"/>
      <c r="U104" s="46"/>
      <c r="V104" s="40"/>
      <c r="W104" s="40"/>
      <c r="X104" s="62"/>
      <c r="Y104" s="46"/>
    </row>
    <row r="105" spans="1:25" ht="165" x14ac:dyDescent="0.25">
      <c r="A105" s="564">
        <v>64</v>
      </c>
      <c r="B105" s="564"/>
      <c r="C105" s="564"/>
      <c r="D105" s="754" t="s">
        <v>239</v>
      </c>
      <c r="E105" s="754"/>
      <c r="F105" s="450" t="s">
        <v>5118</v>
      </c>
      <c r="G105" s="12" t="s">
        <v>4971</v>
      </c>
      <c r="H105" s="12" t="s">
        <v>4972</v>
      </c>
      <c r="I105" s="12" t="s">
        <v>4973</v>
      </c>
      <c r="J105" s="62">
        <v>0</v>
      </c>
      <c r="K105" s="40"/>
      <c r="L105" s="62">
        <v>0</v>
      </c>
      <c r="M105" s="46"/>
      <c r="N105" s="62">
        <v>0</v>
      </c>
      <c r="O105" s="46"/>
      <c r="P105" s="62">
        <v>0</v>
      </c>
      <c r="Q105" s="46"/>
      <c r="R105" s="62">
        <v>0</v>
      </c>
      <c r="S105" s="40"/>
      <c r="T105" s="62"/>
      <c r="U105" s="40"/>
      <c r="V105" s="40"/>
      <c r="W105" s="40"/>
      <c r="X105" s="62"/>
      <c r="Y105" s="46"/>
    </row>
    <row r="106" spans="1:25" s="26" customFormat="1" ht="130.5" customHeight="1" x14ac:dyDescent="0.25">
      <c r="A106" s="28"/>
      <c r="B106" s="750" t="s">
        <v>575</v>
      </c>
      <c r="C106" s="28"/>
      <c r="D106" s="28"/>
      <c r="E106" s="28"/>
      <c r="F106" s="901" t="s">
        <v>5030</v>
      </c>
      <c r="G106" s="765"/>
      <c r="H106" s="765"/>
      <c r="I106" s="28"/>
      <c r="J106" s="75">
        <f>AVERAGE(J107,J112,J115,J140)</f>
        <v>31.25</v>
      </c>
      <c r="K106" s="67"/>
      <c r="L106" s="75">
        <f>AVERAGE(L107,L112,L115,L140)</f>
        <v>31.25</v>
      </c>
      <c r="M106" s="67"/>
      <c r="N106" s="75">
        <f>AVERAGE(N107,N112,N115,N140)</f>
        <v>31.25</v>
      </c>
      <c r="O106" s="67"/>
      <c r="P106" s="75">
        <f>AVERAGE(P107,P112,P115,P140)</f>
        <v>31.25</v>
      </c>
      <c r="Q106" s="67"/>
      <c r="R106" s="75">
        <f>AVERAGE(R107,R112,R115,R140)</f>
        <v>31.25</v>
      </c>
      <c r="S106" s="67"/>
      <c r="T106" s="75"/>
      <c r="U106" s="67"/>
      <c r="V106" s="64" t="e">
        <f>AVERAGE(V107,V112,V115,V140)</f>
        <v>#DIV/0!</v>
      </c>
      <c r="W106" s="44"/>
      <c r="X106" s="75"/>
      <c r="Y106" s="67"/>
    </row>
    <row r="107" spans="1:25" s="26" customFormat="1" ht="144.75" customHeight="1" x14ac:dyDescent="0.25">
      <c r="A107" s="28"/>
      <c r="B107" s="28"/>
      <c r="C107" s="750" t="s">
        <v>576</v>
      </c>
      <c r="D107" s="28"/>
      <c r="E107" s="28"/>
      <c r="F107" s="502" t="s">
        <v>5031</v>
      </c>
      <c r="G107" s="28"/>
      <c r="H107" s="28"/>
      <c r="I107" s="28"/>
      <c r="J107" s="75">
        <f>AVERAGE(J108:J111)</f>
        <v>0</v>
      </c>
      <c r="K107" s="67"/>
      <c r="L107" s="75">
        <f>AVERAGE(L108:L111)</f>
        <v>0</v>
      </c>
      <c r="M107" s="67"/>
      <c r="N107" s="75">
        <f>AVERAGE(N108:N111)</f>
        <v>0</v>
      </c>
      <c r="O107" s="67"/>
      <c r="P107" s="75">
        <f>AVERAGE(P108:P111)</f>
        <v>0</v>
      </c>
      <c r="Q107" s="67"/>
      <c r="R107" s="75">
        <f>AVERAGE(R108:R111)</f>
        <v>0</v>
      </c>
      <c r="S107" s="67"/>
      <c r="T107" s="75"/>
      <c r="U107" s="67"/>
      <c r="V107" s="64" t="e">
        <f>AVERAGE(V108:V111)</f>
        <v>#DIV/0!</v>
      </c>
      <c r="W107" s="44"/>
      <c r="X107" s="75"/>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5"/>
      <c r="N108" s="60">
        <v>0</v>
      </c>
      <c r="O108" s="45"/>
      <c r="P108" s="60">
        <v>0</v>
      </c>
      <c r="Q108" s="45"/>
      <c r="R108" s="60">
        <v>0</v>
      </c>
      <c r="S108" s="45"/>
      <c r="T108" s="60"/>
      <c r="U108" s="45"/>
      <c r="V108" s="41"/>
      <c r="W108" s="41"/>
      <c r="X108" s="60"/>
      <c r="Y108" s="45"/>
    </row>
    <row r="109" spans="1:25" ht="120" x14ac:dyDescent="0.25">
      <c r="A109" s="564">
        <v>66</v>
      </c>
      <c r="B109" s="564"/>
      <c r="C109" s="564"/>
      <c r="D109" s="754" t="s">
        <v>304</v>
      </c>
      <c r="E109" s="754"/>
      <c r="F109" s="450" t="s">
        <v>5503</v>
      </c>
      <c r="G109" s="12" t="s">
        <v>248</v>
      </c>
      <c r="H109" s="12" t="s">
        <v>249</v>
      </c>
      <c r="I109" s="12" t="s">
        <v>247</v>
      </c>
      <c r="J109" s="60">
        <v>0</v>
      </c>
      <c r="K109" s="41"/>
      <c r="L109" s="60">
        <v>0</v>
      </c>
      <c r="M109" s="45"/>
      <c r="N109" s="60">
        <v>0</v>
      </c>
      <c r="O109" s="45"/>
      <c r="P109" s="60">
        <v>0</v>
      </c>
      <c r="Q109" s="45"/>
      <c r="R109" s="60">
        <v>0</v>
      </c>
      <c r="S109" s="45"/>
      <c r="T109" s="60"/>
      <c r="U109" s="45"/>
      <c r="V109" s="41"/>
      <c r="W109" s="41"/>
      <c r="X109" s="60"/>
      <c r="Y109" s="45"/>
    </row>
    <row r="110" spans="1:25" ht="120" x14ac:dyDescent="0.25">
      <c r="A110" s="564">
        <v>67</v>
      </c>
      <c r="B110" s="564"/>
      <c r="C110" s="564"/>
      <c r="D110" s="754" t="s">
        <v>306</v>
      </c>
      <c r="E110" s="754"/>
      <c r="F110" s="450" t="s">
        <v>250</v>
      </c>
      <c r="G110" s="12" t="s">
        <v>248</v>
      </c>
      <c r="H110" s="12" t="s">
        <v>251</v>
      </c>
      <c r="I110" s="12" t="s">
        <v>247</v>
      </c>
      <c r="J110" s="60">
        <v>0</v>
      </c>
      <c r="K110" s="40" t="s">
        <v>1060</v>
      </c>
      <c r="L110" s="60">
        <v>0</v>
      </c>
      <c r="M110" s="45"/>
      <c r="N110" s="60">
        <v>0</v>
      </c>
      <c r="O110" s="45"/>
      <c r="P110" s="60">
        <v>0</v>
      </c>
      <c r="Q110" s="45"/>
      <c r="R110" s="60">
        <v>0</v>
      </c>
      <c r="S110" s="24"/>
      <c r="T110" s="60"/>
      <c r="U110" s="41"/>
      <c r="V110" s="41"/>
      <c r="W110" s="41"/>
      <c r="X110" s="60"/>
      <c r="Y110" s="45"/>
    </row>
    <row r="111" spans="1:25" ht="45" x14ac:dyDescent="0.25">
      <c r="A111" s="564">
        <v>68</v>
      </c>
      <c r="B111" s="564"/>
      <c r="C111" s="564"/>
      <c r="D111" s="754" t="s">
        <v>305</v>
      </c>
      <c r="E111" s="754"/>
      <c r="F111" s="450" t="s">
        <v>252</v>
      </c>
      <c r="G111" s="12" t="s">
        <v>253</v>
      </c>
      <c r="H111" s="12" t="s">
        <v>254</v>
      </c>
      <c r="I111" s="12" t="s">
        <v>255</v>
      </c>
      <c r="J111" s="60">
        <v>0</v>
      </c>
      <c r="K111" s="41"/>
      <c r="L111" s="60">
        <v>0</v>
      </c>
      <c r="M111" s="45"/>
      <c r="N111" s="60">
        <v>0</v>
      </c>
      <c r="O111" s="45"/>
      <c r="P111" s="60">
        <v>0</v>
      </c>
      <c r="Q111" s="45"/>
      <c r="R111" s="60">
        <v>0</v>
      </c>
      <c r="S111" s="45"/>
      <c r="T111" s="60"/>
      <c r="U111" s="45"/>
      <c r="V111" s="41"/>
      <c r="W111" s="41"/>
      <c r="X111" s="60"/>
      <c r="Y111" s="45"/>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c r="U112" s="67"/>
      <c r="V112" s="173" t="e">
        <f>AVERAGE(V113,V114)</f>
        <v>#DIV/0!</v>
      </c>
      <c r="W112" s="44"/>
      <c r="X112" s="64"/>
      <c r="Y112" s="67"/>
    </row>
    <row r="113" spans="1:25" ht="120" x14ac:dyDescent="0.25">
      <c r="A113" s="564">
        <v>69</v>
      </c>
      <c r="B113" s="564"/>
      <c r="C113" s="564"/>
      <c r="D113" s="754" t="s">
        <v>307</v>
      </c>
      <c r="E113" s="754"/>
      <c r="F113" s="450" t="s">
        <v>256</v>
      </c>
      <c r="G113" s="12" t="s">
        <v>257</v>
      </c>
      <c r="H113" s="12" t="s">
        <v>258</v>
      </c>
      <c r="I113" s="12" t="s">
        <v>247</v>
      </c>
      <c r="J113" s="60">
        <v>100</v>
      </c>
      <c r="K113" s="41"/>
      <c r="L113" s="60">
        <v>100</v>
      </c>
      <c r="M113" s="45"/>
      <c r="N113" s="60">
        <v>100</v>
      </c>
      <c r="O113" s="45"/>
      <c r="P113" s="60">
        <v>100</v>
      </c>
      <c r="Q113" s="45"/>
      <c r="R113" s="60">
        <v>100</v>
      </c>
      <c r="S113" s="45"/>
      <c r="T113" s="60"/>
      <c r="U113" s="45"/>
      <c r="V113" s="41"/>
      <c r="W113" s="41"/>
      <c r="X113" s="60"/>
      <c r="Y113" s="45"/>
    </row>
    <row r="114" spans="1:25" ht="60" x14ac:dyDescent="0.25">
      <c r="A114" s="564">
        <v>70</v>
      </c>
      <c r="B114" s="564"/>
      <c r="C114" s="564"/>
      <c r="D114" s="754" t="s">
        <v>308</v>
      </c>
      <c r="E114" s="754"/>
      <c r="F114" s="450" t="s">
        <v>259</v>
      </c>
      <c r="G114" s="12" t="s">
        <v>260</v>
      </c>
      <c r="H114" s="12" t="s">
        <v>261</v>
      </c>
      <c r="I114" s="12" t="s">
        <v>262</v>
      </c>
      <c r="J114" s="60">
        <v>100</v>
      </c>
      <c r="K114" s="41"/>
      <c r="L114" s="60">
        <v>100</v>
      </c>
      <c r="M114" s="45"/>
      <c r="N114" s="60">
        <v>100</v>
      </c>
      <c r="O114" s="41"/>
      <c r="P114" s="60">
        <v>100</v>
      </c>
      <c r="Q114" s="45"/>
      <c r="R114" s="60">
        <v>100</v>
      </c>
      <c r="S114" s="45"/>
      <c r="T114" s="60"/>
      <c r="U114" s="45"/>
      <c r="V114" s="41"/>
      <c r="W114" s="41"/>
      <c r="X114" s="60"/>
      <c r="Y114" s="45"/>
    </row>
    <row r="115" spans="1:25" s="26" customFormat="1" ht="72" customHeight="1" x14ac:dyDescent="0.25">
      <c r="A115" s="28"/>
      <c r="B115" s="28"/>
      <c r="C115" s="750" t="s">
        <v>578</v>
      </c>
      <c r="D115" s="28"/>
      <c r="E115" s="1023"/>
      <c r="F115" s="762" t="s">
        <v>530</v>
      </c>
      <c r="G115" s="751"/>
      <c r="H115" s="751"/>
      <c r="I115" s="751"/>
      <c r="J115" s="75">
        <f>AVERAGE(J116,J122,J128,J134)</f>
        <v>25</v>
      </c>
      <c r="K115" s="44"/>
      <c r="L115" s="75">
        <f>AVERAGE(L116,L122,L128,L134)</f>
        <v>25</v>
      </c>
      <c r="M115" s="67"/>
      <c r="N115" s="75">
        <f>AVERAGE(N116,N122,N128,N134)</f>
        <v>25</v>
      </c>
      <c r="O115" s="67"/>
      <c r="P115" s="75">
        <f>AVERAGE(P116,P122,P128,P134)</f>
        <v>25</v>
      </c>
      <c r="Q115" s="67"/>
      <c r="R115" s="75">
        <f>AVERAGE(R116,R122,R128,R134)</f>
        <v>25</v>
      </c>
      <c r="S115" s="67"/>
      <c r="T115" s="75"/>
      <c r="U115" s="67"/>
      <c r="V115" s="64" t="e">
        <f>AVERAGE(V116,V122,V128,V134)</f>
        <v>#DIV/0!</v>
      </c>
      <c r="W115" s="44"/>
      <c r="X115" s="75"/>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69"/>
      <c r="N116" s="61">
        <f>AVERAGE(N117:N121)</f>
        <v>0</v>
      </c>
      <c r="O116" s="69"/>
      <c r="P116" s="61">
        <f>AVERAGE(P117:P121)</f>
        <v>0</v>
      </c>
      <c r="Q116" s="69"/>
      <c r="R116" s="61">
        <f>AVERAGE(R117:R121)</f>
        <v>0</v>
      </c>
      <c r="S116" s="69"/>
      <c r="T116" s="61"/>
      <c r="U116" s="69"/>
      <c r="V116" s="176" t="e">
        <f>AVERAGE(V117:V121)</f>
        <v>#DIV/0!</v>
      </c>
      <c r="W116" s="43"/>
      <c r="X116" s="61"/>
      <c r="Y116" s="69"/>
    </row>
    <row r="117" spans="1:25" ht="150" x14ac:dyDescent="0.25">
      <c r="A117" s="564" t="s">
        <v>5033</v>
      </c>
      <c r="B117" s="564"/>
      <c r="C117" s="564"/>
      <c r="D117" s="564"/>
      <c r="E117" s="754" t="s">
        <v>6991</v>
      </c>
      <c r="F117" s="450" t="s">
        <v>263</v>
      </c>
      <c r="G117" s="12" t="s">
        <v>5034</v>
      </c>
      <c r="H117" s="12" t="s">
        <v>5035</v>
      </c>
      <c r="I117" s="12" t="s">
        <v>5036</v>
      </c>
      <c r="J117" s="60">
        <v>0</v>
      </c>
      <c r="K117" s="41"/>
      <c r="L117" s="60">
        <v>0</v>
      </c>
      <c r="M117" s="45"/>
      <c r="N117" s="60">
        <v>0</v>
      </c>
      <c r="O117" s="45"/>
      <c r="P117" s="60">
        <v>0</v>
      </c>
      <c r="Q117" s="45"/>
      <c r="R117" s="60">
        <v>0</v>
      </c>
      <c r="S117" s="45"/>
      <c r="T117" s="60"/>
      <c r="U117" s="45"/>
      <c r="V117" s="41"/>
      <c r="W117" s="41"/>
      <c r="X117" s="60"/>
      <c r="Y117" s="45"/>
    </row>
    <row r="118" spans="1:25" ht="195" x14ac:dyDescent="0.25">
      <c r="A118" s="564" t="s">
        <v>5037</v>
      </c>
      <c r="B118" s="564"/>
      <c r="C118" s="564"/>
      <c r="D118" s="564"/>
      <c r="E118" s="754" t="s">
        <v>6990</v>
      </c>
      <c r="F118" s="450" t="s">
        <v>264</v>
      </c>
      <c r="G118" s="12" t="s">
        <v>265</v>
      </c>
      <c r="H118" s="12" t="s">
        <v>266</v>
      </c>
      <c r="I118" s="12" t="s">
        <v>267</v>
      </c>
      <c r="J118" s="60"/>
      <c r="K118" s="41"/>
      <c r="L118" s="60"/>
      <c r="M118" s="45"/>
      <c r="N118" s="60"/>
      <c r="O118" s="45"/>
      <c r="P118" s="60"/>
      <c r="Q118" s="45"/>
      <c r="R118" s="60"/>
      <c r="S118" s="45"/>
      <c r="T118" s="60"/>
      <c r="U118" s="45"/>
      <c r="V118" s="41"/>
      <c r="W118" s="41"/>
      <c r="X118" s="60"/>
      <c r="Y118" s="45"/>
    </row>
    <row r="119" spans="1:25" ht="45" x14ac:dyDescent="0.25">
      <c r="A119" s="564" t="s">
        <v>5038</v>
      </c>
      <c r="B119" s="564"/>
      <c r="C119" s="564"/>
      <c r="D119" s="564"/>
      <c r="E119" s="754" t="s">
        <v>6992</v>
      </c>
      <c r="F119" s="450" t="s">
        <v>268</v>
      </c>
      <c r="G119" s="12" t="s">
        <v>269</v>
      </c>
      <c r="H119" s="12" t="s">
        <v>270</v>
      </c>
      <c r="I119" s="12" t="s">
        <v>271</v>
      </c>
      <c r="J119" s="60"/>
      <c r="K119" s="41"/>
      <c r="L119" s="60"/>
      <c r="M119" s="45"/>
      <c r="N119" s="60"/>
      <c r="O119" s="45"/>
      <c r="P119" s="60"/>
      <c r="Q119" s="45"/>
      <c r="R119" s="60"/>
      <c r="S119" s="45"/>
      <c r="T119" s="60"/>
      <c r="U119" s="45"/>
      <c r="V119" s="41"/>
      <c r="W119" s="41"/>
      <c r="X119" s="60"/>
      <c r="Y119" s="45"/>
    </row>
    <row r="120" spans="1:25" ht="180" x14ac:dyDescent="0.25">
      <c r="A120" s="564" t="s">
        <v>5039</v>
      </c>
      <c r="B120" s="564"/>
      <c r="C120" s="564"/>
      <c r="D120" s="564"/>
      <c r="E120" s="754" t="s">
        <v>6993</v>
      </c>
      <c r="F120" s="450" t="s">
        <v>272</v>
      </c>
      <c r="G120" s="12" t="s">
        <v>273</v>
      </c>
      <c r="H120" s="12" t="s">
        <v>274</v>
      </c>
      <c r="I120" s="12" t="s">
        <v>275</v>
      </c>
      <c r="J120" s="60"/>
      <c r="K120" s="41"/>
      <c r="L120" s="60"/>
      <c r="M120" s="45"/>
      <c r="N120" s="60"/>
      <c r="O120" s="45"/>
      <c r="P120" s="60"/>
      <c r="Q120" s="45"/>
      <c r="R120" s="60"/>
      <c r="S120" s="45"/>
      <c r="T120" s="60"/>
      <c r="U120" s="45"/>
      <c r="V120" s="41"/>
      <c r="W120" s="41"/>
      <c r="X120" s="60"/>
      <c r="Y120" s="45"/>
    </row>
    <row r="121" spans="1:25" ht="120" x14ac:dyDescent="0.25">
      <c r="A121" s="564" t="s">
        <v>5040</v>
      </c>
      <c r="B121" s="564"/>
      <c r="C121" s="564"/>
      <c r="D121" s="564"/>
      <c r="E121" s="754" t="s">
        <v>6994</v>
      </c>
      <c r="F121" s="450" t="s">
        <v>276</v>
      </c>
      <c r="G121" s="12" t="s">
        <v>277</v>
      </c>
      <c r="H121" s="12" t="s">
        <v>278</v>
      </c>
      <c r="I121" s="12" t="s">
        <v>5119</v>
      </c>
      <c r="J121" s="60"/>
      <c r="K121" s="41"/>
      <c r="L121" s="60"/>
      <c r="M121" s="45"/>
      <c r="N121" s="60"/>
      <c r="O121" s="45"/>
      <c r="P121" s="60"/>
      <c r="Q121" s="45"/>
      <c r="R121" s="60"/>
      <c r="S121" s="45"/>
      <c r="T121" s="60"/>
      <c r="U121" s="45"/>
      <c r="V121" s="41"/>
      <c r="W121" s="41"/>
      <c r="X121" s="60"/>
      <c r="Y121" s="45"/>
    </row>
    <row r="122" spans="1:25" s="52" customFormat="1" ht="51.75" x14ac:dyDescent="0.25">
      <c r="A122" s="31">
        <v>72</v>
      </c>
      <c r="B122" s="31"/>
      <c r="C122" s="31"/>
      <c r="D122" s="763" t="s">
        <v>6995</v>
      </c>
      <c r="E122" s="763"/>
      <c r="F122" s="517" t="s">
        <v>647</v>
      </c>
      <c r="G122" s="30"/>
      <c r="H122" s="30"/>
      <c r="I122" s="30"/>
      <c r="J122" s="61">
        <f>AVERAGE(J123:J127)</f>
        <v>50</v>
      </c>
      <c r="K122" s="43"/>
      <c r="L122" s="61">
        <f>AVERAGE(L123:L127)</f>
        <v>50</v>
      </c>
      <c r="M122" s="69"/>
      <c r="N122" s="61">
        <f>AVERAGE(N123:N127)</f>
        <v>50</v>
      </c>
      <c r="O122" s="69"/>
      <c r="P122" s="61">
        <f>AVERAGE(P123:P127)</f>
        <v>50</v>
      </c>
      <c r="Q122" s="69"/>
      <c r="R122" s="61">
        <f>AVERAGE(R123:R127)</f>
        <v>50</v>
      </c>
      <c r="S122" s="69"/>
      <c r="T122" s="61"/>
      <c r="U122" s="69"/>
      <c r="V122" s="176" t="e">
        <f>AVERAGE(V123:V127)</f>
        <v>#DIV/0!</v>
      </c>
      <c r="W122" s="43"/>
      <c r="X122" s="61"/>
      <c r="Y122" s="69"/>
    </row>
    <row r="123" spans="1:25" ht="195" x14ac:dyDescent="0.25">
      <c r="A123" s="564" t="s">
        <v>579</v>
      </c>
      <c r="B123" s="564"/>
      <c r="C123" s="564"/>
      <c r="D123" s="564"/>
      <c r="E123" s="754" t="s">
        <v>6991</v>
      </c>
      <c r="F123" s="450" t="s">
        <v>279</v>
      </c>
      <c r="G123" s="12" t="s">
        <v>5041</v>
      </c>
      <c r="H123" s="12" t="s">
        <v>5042</v>
      </c>
      <c r="I123" s="12" t="s">
        <v>5043</v>
      </c>
      <c r="J123" s="60">
        <v>100</v>
      </c>
      <c r="K123" s="40" t="s">
        <v>5168</v>
      </c>
      <c r="L123" s="60">
        <v>100</v>
      </c>
      <c r="M123" s="45"/>
      <c r="N123" s="60">
        <v>100</v>
      </c>
      <c r="O123" s="45"/>
      <c r="P123" s="60">
        <v>100</v>
      </c>
      <c r="Q123" s="45"/>
      <c r="R123" s="60">
        <v>100</v>
      </c>
      <c r="S123" s="24"/>
      <c r="T123" s="60"/>
      <c r="U123" s="45"/>
      <c r="V123" s="42"/>
      <c r="W123" s="41"/>
      <c r="X123" s="60"/>
      <c r="Y123" s="45"/>
    </row>
    <row r="124" spans="1:25" ht="105" x14ac:dyDescent="0.25">
      <c r="A124" s="564" t="s">
        <v>580</v>
      </c>
      <c r="B124" s="564"/>
      <c r="C124" s="564"/>
      <c r="D124" s="564"/>
      <c r="E124" s="754" t="s">
        <v>6990</v>
      </c>
      <c r="F124" s="450" t="s">
        <v>280</v>
      </c>
      <c r="G124" s="12" t="s">
        <v>281</v>
      </c>
      <c r="H124" s="12" t="s">
        <v>282</v>
      </c>
      <c r="I124" s="12" t="s">
        <v>267</v>
      </c>
      <c r="J124" s="60">
        <v>0</v>
      </c>
      <c r="K124" s="41"/>
      <c r="L124" s="60">
        <v>0</v>
      </c>
      <c r="M124" s="45"/>
      <c r="N124" s="60">
        <v>0</v>
      </c>
      <c r="O124" s="45"/>
      <c r="P124" s="60">
        <v>0</v>
      </c>
      <c r="Q124" s="45"/>
      <c r="R124" s="60">
        <v>0</v>
      </c>
      <c r="S124" s="45"/>
      <c r="T124" s="60"/>
      <c r="U124" s="45"/>
      <c r="V124" s="41"/>
      <c r="W124" s="41"/>
      <c r="X124" s="60"/>
      <c r="Y124" s="45"/>
    </row>
    <row r="125" spans="1:25" ht="45" x14ac:dyDescent="0.25">
      <c r="A125" s="564" t="s">
        <v>581</v>
      </c>
      <c r="B125" s="564"/>
      <c r="C125" s="564"/>
      <c r="D125" s="564"/>
      <c r="E125" s="754" t="s">
        <v>6992</v>
      </c>
      <c r="F125" s="450" t="s">
        <v>283</v>
      </c>
      <c r="G125" s="12" t="s">
        <v>269</v>
      </c>
      <c r="H125" s="12" t="s">
        <v>270</v>
      </c>
      <c r="I125" s="12" t="s">
        <v>271</v>
      </c>
      <c r="J125" s="60">
        <v>100</v>
      </c>
      <c r="K125" s="46"/>
      <c r="L125" s="60">
        <v>100</v>
      </c>
      <c r="M125" s="45"/>
      <c r="N125" s="60">
        <v>100</v>
      </c>
      <c r="O125" s="45"/>
      <c r="P125" s="60">
        <v>100</v>
      </c>
      <c r="Q125" s="45"/>
      <c r="R125" s="60">
        <v>100</v>
      </c>
      <c r="S125" s="45"/>
      <c r="T125" s="60"/>
      <c r="U125" s="45"/>
      <c r="V125" s="41"/>
      <c r="W125" s="41"/>
      <c r="X125" s="60"/>
      <c r="Y125" s="45"/>
    </row>
    <row r="126" spans="1:25" ht="180" x14ac:dyDescent="0.25">
      <c r="A126" s="564" t="s">
        <v>582</v>
      </c>
      <c r="B126" s="564"/>
      <c r="C126" s="564"/>
      <c r="D126" s="564"/>
      <c r="E126" s="754" t="s">
        <v>6993</v>
      </c>
      <c r="F126" s="450" t="s">
        <v>272</v>
      </c>
      <c r="G126" s="12" t="s">
        <v>273</v>
      </c>
      <c r="H126" s="12" t="s">
        <v>274</v>
      </c>
      <c r="I126" s="12" t="s">
        <v>275</v>
      </c>
      <c r="J126" s="60">
        <v>0</v>
      </c>
      <c r="K126" s="47"/>
      <c r="L126" s="60">
        <v>0</v>
      </c>
      <c r="M126" s="45"/>
      <c r="N126" s="60">
        <v>0</v>
      </c>
      <c r="O126" s="45"/>
      <c r="P126" s="60">
        <v>0</v>
      </c>
      <c r="Q126" s="45"/>
      <c r="R126" s="60">
        <v>0</v>
      </c>
      <c r="S126" s="45"/>
      <c r="T126" s="60"/>
      <c r="U126" s="45"/>
      <c r="V126" s="41"/>
      <c r="W126" s="41"/>
      <c r="X126" s="60"/>
      <c r="Y126" s="45"/>
    </row>
    <row r="127" spans="1:25" ht="120" x14ac:dyDescent="0.25">
      <c r="A127" s="564" t="s">
        <v>583</v>
      </c>
      <c r="B127" s="564"/>
      <c r="C127" s="564"/>
      <c r="D127" s="564"/>
      <c r="E127" s="754" t="s">
        <v>6994</v>
      </c>
      <c r="F127" s="450" t="s">
        <v>276</v>
      </c>
      <c r="G127" s="12" t="s">
        <v>277</v>
      </c>
      <c r="H127" s="12" t="s">
        <v>278</v>
      </c>
      <c r="I127" s="12" t="s">
        <v>5119</v>
      </c>
      <c r="J127" s="60">
        <v>50</v>
      </c>
      <c r="K127" s="40" t="s">
        <v>1061</v>
      </c>
      <c r="L127" s="60">
        <v>50</v>
      </c>
      <c r="M127" s="45"/>
      <c r="N127" s="60">
        <v>50</v>
      </c>
      <c r="O127" s="45"/>
      <c r="P127" s="60">
        <v>50</v>
      </c>
      <c r="Q127" s="45"/>
      <c r="R127" s="60">
        <v>50</v>
      </c>
      <c r="S127" s="24"/>
      <c r="T127" s="60"/>
      <c r="U127" s="45"/>
      <c r="V127" s="41"/>
      <c r="W127" s="41"/>
      <c r="X127" s="60"/>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69"/>
      <c r="N128" s="61">
        <f>AVERAGE(N129:N133)</f>
        <v>0</v>
      </c>
      <c r="O128" s="69"/>
      <c r="P128" s="61">
        <f>AVERAGE(P129:P133)</f>
        <v>0</v>
      </c>
      <c r="Q128" s="69"/>
      <c r="R128" s="61">
        <f>AVERAGE(R129:R133)</f>
        <v>0</v>
      </c>
      <c r="S128" s="69"/>
      <c r="T128" s="61"/>
      <c r="U128" s="69"/>
      <c r="V128" s="176" t="e">
        <f>AVERAGE(V129:V133)</f>
        <v>#DIV/0!</v>
      </c>
      <c r="W128" s="43"/>
      <c r="X128" s="61"/>
      <c r="Y128" s="69"/>
    </row>
    <row r="129" spans="1:25" ht="60" x14ac:dyDescent="0.25">
      <c r="A129" s="564" t="s">
        <v>584</v>
      </c>
      <c r="B129" s="564"/>
      <c r="C129" s="564"/>
      <c r="D129" s="564"/>
      <c r="E129" s="754" t="s">
        <v>6991</v>
      </c>
      <c r="F129" s="450" t="s">
        <v>284</v>
      </c>
      <c r="G129" s="12" t="s">
        <v>5044</v>
      </c>
      <c r="H129" s="12" t="s">
        <v>5045</v>
      </c>
      <c r="I129" s="12" t="s">
        <v>5046</v>
      </c>
      <c r="J129" s="60">
        <v>0</v>
      </c>
      <c r="K129" s="40" t="s">
        <v>1063</v>
      </c>
      <c r="L129" s="60">
        <v>0</v>
      </c>
      <c r="M129" s="45"/>
      <c r="N129" s="60">
        <v>0</v>
      </c>
      <c r="O129" s="45"/>
      <c r="P129" s="60">
        <v>0</v>
      </c>
      <c r="Q129" s="45"/>
      <c r="R129" s="60">
        <v>0</v>
      </c>
      <c r="S129" s="40" t="s">
        <v>1062</v>
      </c>
      <c r="T129" s="60"/>
      <c r="U129" s="45"/>
      <c r="V129" s="42"/>
      <c r="W129" s="41"/>
      <c r="X129" s="60"/>
      <c r="Y129" s="45"/>
    </row>
    <row r="130" spans="1:25" ht="105" x14ac:dyDescent="0.25">
      <c r="A130" s="564" t="s">
        <v>585</v>
      </c>
      <c r="B130" s="564"/>
      <c r="C130" s="564"/>
      <c r="D130" s="564"/>
      <c r="E130" s="754" t="s">
        <v>6990</v>
      </c>
      <c r="F130" s="450" t="s">
        <v>287</v>
      </c>
      <c r="G130" s="12" t="s">
        <v>265</v>
      </c>
      <c r="H130" s="12" t="s">
        <v>282</v>
      </c>
      <c r="I130" s="12" t="s">
        <v>288</v>
      </c>
      <c r="J130" s="60"/>
      <c r="K130" s="47"/>
      <c r="L130" s="60"/>
      <c r="M130" s="45"/>
      <c r="N130" s="60"/>
      <c r="O130" s="45"/>
      <c r="P130" s="60"/>
      <c r="Q130" s="45"/>
      <c r="R130" s="60"/>
      <c r="S130" s="45"/>
      <c r="T130" s="60"/>
      <c r="U130" s="45"/>
      <c r="V130" s="42"/>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45"/>
      <c r="N131" s="60"/>
      <c r="O131" s="45"/>
      <c r="P131" s="60"/>
      <c r="Q131" s="45"/>
      <c r="R131" s="60"/>
      <c r="S131" s="45"/>
      <c r="T131" s="60"/>
      <c r="U131" s="45"/>
      <c r="V131" s="42"/>
      <c r="W131" s="41"/>
      <c r="X131" s="60"/>
      <c r="Y131" s="45"/>
    </row>
    <row r="132" spans="1:25" ht="180" x14ac:dyDescent="0.25">
      <c r="A132" s="564" t="s">
        <v>587</v>
      </c>
      <c r="B132" s="564"/>
      <c r="C132" s="564"/>
      <c r="D132" s="564"/>
      <c r="E132" s="754" t="s">
        <v>6993</v>
      </c>
      <c r="F132" s="450" t="s">
        <v>1569</v>
      </c>
      <c r="G132" s="12" t="s">
        <v>273</v>
      </c>
      <c r="H132" s="12" t="s">
        <v>274</v>
      </c>
      <c r="I132" s="12" t="s">
        <v>275</v>
      </c>
      <c r="J132" s="60"/>
      <c r="K132" s="47"/>
      <c r="L132" s="60"/>
      <c r="M132" s="45"/>
      <c r="N132" s="60"/>
      <c r="O132" s="45"/>
      <c r="P132" s="60"/>
      <c r="Q132" s="45"/>
      <c r="R132" s="60"/>
      <c r="S132" s="45"/>
      <c r="T132" s="60"/>
      <c r="U132" s="45"/>
      <c r="V132" s="42"/>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45"/>
      <c r="N133" s="60"/>
      <c r="O133" s="45"/>
      <c r="P133" s="60"/>
      <c r="Q133" s="45"/>
      <c r="R133" s="60"/>
      <c r="S133" s="45"/>
      <c r="T133" s="60"/>
      <c r="U133" s="45"/>
      <c r="V133" s="42"/>
      <c r="W133" s="41"/>
      <c r="X133" s="60"/>
      <c r="Y133" s="45"/>
    </row>
    <row r="134" spans="1:25" s="52" customFormat="1" ht="51.75" x14ac:dyDescent="0.25">
      <c r="A134" s="31">
        <v>74</v>
      </c>
      <c r="B134" s="31"/>
      <c r="C134" s="31"/>
      <c r="D134" s="763" t="s">
        <v>6997</v>
      </c>
      <c r="E134" s="763"/>
      <c r="F134" s="517" t="s">
        <v>649</v>
      </c>
      <c r="G134" s="30"/>
      <c r="H134" s="30"/>
      <c r="I134" s="30"/>
      <c r="J134" s="61">
        <f>AVERAGE(J135:J139)</f>
        <v>50</v>
      </c>
      <c r="K134" s="43"/>
      <c r="L134" s="61">
        <f>AVERAGE(L135:L139)</f>
        <v>50</v>
      </c>
      <c r="M134" s="69"/>
      <c r="N134" s="61">
        <f>AVERAGE(N135:N139)</f>
        <v>50</v>
      </c>
      <c r="O134" s="69"/>
      <c r="P134" s="61">
        <f>AVERAGE(P135:P139)</f>
        <v>50</v>
      </c>
      <c r="Q134" s="69"/>
      <c r="R134" s="61">
        <f>AVERAGE(R135:R139)</f>
        <v>50</v>
      </c>
      <c r="S134" s="69"/>
      <c r="T134" s="61"/>
      <c r="U134" s="69"/>
      <c r="V134" s="176" t="e">
        <f>AVERAGE(V135:V139)</f>
        <v>#DIV/0!</v>
      </c>
      <c r="W134" s="43"/>
      <c r="X134" s="61"/>
      <c r="Y134" s="69"/>
    </row>
    <row r="135" spans="1:25" ht="60" x14ac:dyDescent="0.25">
      <c r="A135" s="564" t="s">
        <v>589</v>
      </c>
      <c r="B135" s="564"/>
      <c r="C135" s="564"/>
      <c r="D135" s="564"/>
      <c r="E135" s="754" t="s">
        <v>6991</v>
      </c>
      <c r="F135" s="450" t="s">
        <v>289</v>
      </c>
      <c r="G135" s="12" t="s">
        <v>285</v>
      </c>
      <c r="H135" s="12" t="s">
        <v>286</v>
      </c>
      <c r="I135" s="12" t="s">
        <v>5047</v>
      </c>
      <c r="J135" s="60">
        <v>100</v>
      </c>
      <c r="K135" s="41"/>
      <c r="L135" s="60">
        <v>100</v>
      </c>
      <c r="M135" s="45"/>
      <c r="N135" s="60">
        <v>100</v>
      </c>
      <c r="O135" s="45"/>
      <c r="P135" s="60">
        <v>100</v>
      </c>
      <c r="Q135" s="45"/>
      <c r="R135" s="60">
        <v>100</v>
      </c>
      <c r="S135" s="45"/>
      <c r="T135" s="60"/>
      <c r="U135" s="45"/>
      <c r="V135" s="40"/>
      <c r="W135" s="297"/>
      <c r="X135" s="60"/>
      <c r="Y135" s="76"/>
    </row>
    <row r="136" spans="1:25" ht="105" x14ac:dyDescent="0.25">
      <c r="A136" s="564" t="s">
        <v>590</v>
      </c>
      <c r="B136" s="564"/>
      <c r="C136" s="564"/>
      <c r="D136" s="564"/>
      <c r="E136" s="754" t="s">
        <v>6990</v>
      </c>
      <c r="F136" s="450" t="s">
        <v>290</v>
      </c>
      <c r="G136" s="12" t="s">
        <v>265</v>
      </c>
      <c r="H136" s="12" t="s">
        <v>291</v>
      </c>
      <c r="I136" s="12" t="s">
        <v>267</v>
      </c>
      <c r="J136" s="60">
        <v>0</v>
      </c>
      <c r="K136" s="71"/>
      <c r="L136" s="60">
        <v>0</v>
      </c>
      <c r="M136" s="45"/>
      <c r="N136" s="60">
        <v>0</v>
      </c>
      <c r="O136" s="45"/>
      <c r="P136" s="60">
        <v>0</v>
      </c>
      <c r="Q136" s="45"/>
      <c r="R136" s="60">
        <v>0</v>
      </c>
      <c r="S136" s="45"/>
      <c r="T136" s="60"/>
      <c r="U136" s="45"/>
      <c r="V136" s="40"/>
      <c r="W136" s="41"/>
      <c r="X136" s="60"/>
      <c r="Y136" s="45"/>
    </row>
    <row r="137" spans="1:25" ht="45" x14ac:dyDescent="0.25">
      <c r="A137" s="564" t="s">
        <v>591</v>
      </c>
      <c r="B137" s="564"/>
      <c r="C137" s="564"/>
      <c r="D137" s="564"/>
      <c r="E137" s="754" t="s">
        <v>6992</v>
      </c>
      <c r="F137" s="450" t="s">
        <v>268</v>
      </c>
      <c r="G137" s="12" t="s">
        <v>269</v>
      </c>
      <c r="H137" s="12" t="s">
        <v>270</v>
      </c>
      <c r="I137" s="12" t="s">
        <v>271</v>
      </c>
      <c r="J137" s="60">
        <v>100</v>
      </c>
      <c r="K137" s="41"/>
      <c r="L137" s="60">
        <v>100</v>
      </c>
      <c r="M137" s="45"/>
      <c r="N137" s="60">
        <v>100</v>
      </c>
      <c r="O137" s="45"/>
      <c r="P137" s="60">
        <v>100</v>
      </c>
      <c r="Q137" s="45"/>
      <c r="R137" s="60">
        <v>100</v>
      </c>
      <c r="S137" s="45"/>
      <c r="T137" s="60"/>
      <c r="U137" s="45"/>
      <c r="V137" s="40"/>
      <c r="W137" s="41"/>
      <c r="X137" s="60"/>
      <c r="Y137" s="45"/>
    </row>
    <row r="138" spans="1:25" ht="165" x14ac:dyDescent="0.25">
      <c r="A138" s="564" t="s">
        <v>592</v>
      </c>
      <c r="B138" s="564"/>
      <c r="C138" s="564"/>
      <c r="D138" s="564"/>
      <c r="E138" s="754" t="s">
        <v>6993</v>
      </c>
      <c r="F138" s="450" t="s">
        <v>272</v>
      </c>
      <c r="G138" s="12" t="s">
        <v>273</v>
      </c>
      <c r="H138" s="12" t="s">
        <v>274</v>
      </c>
      <c r="I138" s="12" t="s">
        <v>275</v>
      </c>
      <c r="J138" s="60">
        <v>0</v>
      </c>
      <c r="K138" s="41"/>
      <c r="L138" s="60">
        <v>0</v>
      </c>
      <c r="M138" s="45"/>
      <c r="N138" s="60">
        <v>0</v>
      </c>
      <c r="O138" s="45"/>
      <c r="P138" s="60">
        <v>0</v>
      </c>
      <c r="Q138" s="45"/>
      <c r="R138" s="60">
        <v>0</v>
      </c>
      <c r="S138" s="45"/>
      <c r="T138" s="60"/>
      <c r="U138" s="45"/>
      <c r="V138" s="40"/>
      <c r="W138" s="41"/>
      <c r="X138" s="60"/>
      <c r="Y138" s="45"/>
    </row>
    <row r="139" spans="1:25" ht="120" x14ac:dyDescent="0.25">
      <c r="A139" s="564" t="s">
        <v>593</v>
      </c>
      <c r="B139" s="564"/>
      <c r="C139" s="564"/>
      <c r="D139" s="564"/>
      <c r="E139" s="754" t="s">
        <v>6994</v>
      </c>
      <c r="F139" s="450" t="s">
        <v>276</v>
      </c>
      <c r="G139" s="12" t="s">
        <v>277</v>
      </c>
      <c r="H139" s="12" t="s">
        <v>278</v>
      </c>
      <c r="I139" s="12" t="s">
        <v>5119</v>
      </c>
      <c r="J139" s="60">
        <v>50</v>
      </c>
      <c r="K139" s="40" t="s">
        <v>1061</v>
      </c>
      <c r="L139" s="60">
        <v>50</v>
      </c>
      <c r="M139" s="45"/>
      <c r="N139" s="60">
        <v>50</v>
      </c>
      <c r="O139" s="45"/>
      <c r="P139" s="60">
        <v>50</v>
      </c>
      <c r="Q139" s="45"/>
      <c r="R139" s="60">
        <v>50</v>
      </c>
      <c r="S139" s="24"/>
      <c r="T139" s="60"/>
      <c r="U139" s="45"/>
      <c r="V139" s="40"/>
      <c r="W139" s="41"/>
      <c r="X139" s="60"/>
      <c r="Y139" s="45"/>
    </row>
    <row r="140" spans="1:25" s="6" customFormat="1" ht="138" customHeight="1" x14ac:dyDescent="0.25">
      <c r="A140" s="28"/>
      <c r="B140" s="28"/>
      <c r="C140" s="750" t="s">
        <v>594</v>
      </c>
      <c r="D140" s="28"/>
      <c r="E140" s="1023"/>
      <c r="F140" s="762" t="s">
        <v>531</v>
      </c>
      <c r="G140" s="751"/>
      <c r="H140" s="751"/>
      <c r="I140" s="751"/>
      <c r="J140" s="75">
        <f>AVERAGE(J141:J145)</f>
        <v>0</v>
      </c>
      <c r="K140" s="44"/>
      <c r="L140" s="75">
        <f>AVERAGE(L141:L145)</f>
        <v>0</v>
      </c>
      <c r="M140" s="67"/>
      <c r="N140" s="75">
        <f>AVERAGE(N141:N145)</f>
        <v>0</v>
      </c>
      <c r="O140" s="67"/>
      <c r="P140" s="75">
        <f>AVERAGE(P141:P145)</f>
        <v>0</v>
      </c>
      <c r="Q140" s="67"/>
      <c r="R140" s="75">
        <f>AVERAGE(R141:R145)</f>
        <v>0</v>
      </c>
      <c r="S140" s="67"/>
      <c r="T140" s="75"/>
      <c r="U140" s="67"/>
      <c r="V140" s="64" t="e">
        <f>AVERAGE(V141:V145)</f>
        <v>#DIV/0!</v>
      </c>
      <c r="W140" s="44"/>
      <c r="X140" s="75"/>
      <c r="Y140" s="67"/>
    </row>
    <row r="141" spans="1:25" ht="135" x14ac:dyDescent="0.25">
      <c r="A141" s="564">
        <v>75</v>
      </c>
      <c r="B141" s="564"/>
      <c r="C141" s="564"/>
      <c r="D141" s="754" t="s">
        <v>309</v>
      </c>
      <c r="E141" s="754"/>
      <c r="F141" s="450" t="s">
        <v>292</v>
      </c>
      <c r="G141" s="12" t="s">
        <v>51</v>
      </c>
      <c r="H141" s="12" t="s">
        <v>52</v>
      </c>
      <c r="I141" s="12" t="s">
        <v>53</v>
      </c>
      <c r="J141" s="60">
        <v>0</v>
      </c>
      <c r="K141" s="41"/>
      <c r="L141" s="60">
        <v>0</v>
      </c>
      <c r="M141" s="45"/>
      <c r="N141" s="60">
        <v>0</v>
      </c>
      <c r="O141" s="45"/>
      <c r="P141" s="60">
        <v>0</v>
      </c>
      <c r="Q141" s="45"/>
      <c r="R141" s="60">
        <v>0</v>
      </c>
      <c r="S141" s="45"/>
      <c r="T141" s="60"/>
      <c r="U141" s="45"/>
      <c r="V141" s="42"/>
      <c r="W141" s="41"/>
      <c r="X141" s="60"/>
      <c r="Y141" s="45"/>
    </row>
    <row r="142" spans="1:25" ht="180" x14ac:dyDescent="0.25">
      <c r="A142" s="564">
        <v>76</v>
      </c>
      <c r="B142" s="564"/>
      <c r="C142" s="564"/>
      <c r="D142" s="754" t="s">
        <v>310</v>
      </c>
      <c r="E142" s="754"/>
      <c r="F142" s="450" t="s">
        <v>293</v>
      </c>
      <c r="G142" s="12" t="s">
        <v>294</v>
      </c>
      <c r="H142" s="12" t="s">
        <v>295</v>
      </c>
      <c r="I142" s="12" t="s">
        <v>296</v>
      </c>
      <c r="J142" s="60">
        <v>0</v>
      </c>
      <c r="K142" s="41"/>
      <c r="L142" s="60">
        <v>0</v>
      </c>
      <c r="M142" s="45"/>
      <c r="N142" s="60">
        <v>0</v>
      </c>
      <c r="O142" s="45"/>
      <c r="P142" s="60">
        <v>0</v>
      </c>
      <c r="Q142" s="45"/>
      <c r="R142" s="60">
        <v>0</v>
      </c>
      <c r="S142" s="45"/>
      <c r="T142" s="60"/>
      <c r="U142" s="45"/>
      <c r="V142" s="42"/>
      <c r="W142" s="768"/>
      <c r="X142" s="60"/>
      <c r="Y142" s="70"/>
    </row>
    <row r="143" spans="1:25" ht="180" x14ac:dyDescent="0.25">
      <c r="A143" s="564">
        <v>77</v>
      </c>
      <c r="B143" s="564"/>
      <c r="C143" s="564"/>
      <c r="D143" s="754" t="s">
        <v>311</v>
      </c>
      <c r="E143" s="754"/>
      <c r="F143" s="450" t="s">
        <v>297</v>
      </c>
      <c r="G143" s="12" t="s">
        <v>298</v>
      </c>
      <c r="H143" s="12" t="s">
        <v>299</v>
      </c>
      <c r="I143" s="12" t="s">
        <v>296</v>
      </c>
      <c r="J143" s="60">
        <v>0</v>
      </c>
      <c r="K143" s="40" t="s">
        <v>1064</v>
      </c>
      <c r="L143" s="60">
        <v>0</v>
      </c>
      <c r="M143" s="45"/>
      <c r="N143" s="60">
        <v>0</v>
      </c>
      <c r="O143" s="45"/>
      <c r="P143" s="60">
        <v>0</v>
      </c>
      <c r="Q143" s="45"/>
      <c r="R143" s="60">
        <v>0</v>
      </c>
      <c r="S143" s="24"/>
      <c r="T143" s="60"/>
      <c r="U143" s="45"/>
      <c r="V143" s="42"/>
      <c r="W143" s="41"/>
      <c r="X143" s="60"/>
      <c r="Y143" s="45"/>
    </row>
    <row r="144" spans="1:25" ht="180" x14ac:dyDescent="0.25">
      <c r="A144" s="564">
        <v>78</v>
      </c>
      <c r="B144" s="564"/>
      <c r="C144" s="564"/>
      <c r="D144" s="754" t="s">
        <v>312</v>
      </c>
      <c r="E144" s="754"/>
      <c r="F144" s="450" t="s">
        <v>300</v>
      </c>
      <c r="G144" s="12" t="s">
        <v>301</v>
      </c>
      <c r="H144" s="12" t="s">
        <v>302</v>
      </c>
      <c r="I144" s="12" t="s">
        <v>296</v>
      </c>
      <c r="J144" s="60">
        <v>0</v>
      </c>
      <c r="K144" s="41"/>
      <c r="L144" s="60">
        <v>0</v>
      </c>
      <c r="M144" s="45"/>
      <c r="N144" s="60">
        <v>0</v>
      </c>
      <c r="O144" s="45"/>
      <c r="P144" s="60">
        <v>0</v>
      </c>
      <c r="Q144" s="45"/>
      <c r="R144" s="60">
        <v>0</v>
      </c>
      <c r="S144" s="45"/>
      <c r="T144" s="60"/>
      <c r="U144" s="45"/>
      <c r="V144" s="42"/>
      <c r="W144" s="41"/>
      <c r="X144" s="60"/>
      <c r="Y144" s="45"/>
    </row>
    <row r="145" spans="1:25" ht="180" x14ac:dyDescent="0.25">
      <c r="A145" s="564">
        <v>79</v>
      </c>
      <c r="B145" s="564"/>
      <c r="C145" s="564"/>
      <c r="D145" s="754" t="s">
        <v>313</v>
      </c>
      <c r="E145" s="754"/>
      <c r="F145" s="450" t="s">
        <v>303</v>
      </c>
      <c r="G145" s="12" t="s">
        <v>301</v>
      </c>
      <c r="H145" s="12" t="s">
        <v>302</v>
      </c>
      <c r="I145" s="12" t="s">
        <v>296</v>
      </c>
      <c r="J145" s="60">
        <v>0</v>
      </c>
      <c r="K145" s="40" t="s">
        <v>1064</v>
      </c>
      <c r="L145" s="60">
        <v>0</v>
      </c>
      <c r="M145" s="45"/>
      <c r="N145" s="60">
        <v>0</v>
      </c>
      <c r="O145" s="45"/>
      <c r="P145" s="60">
        <v>0</v>
      </c>
      <c r="Q145" s="45"/>
      <c r="R145" s="60">
        <v>0</v>
      </c>
      <c r="S145" s="24"/>
      <c r="T145" s="60"/>
      <c r="U145" s="45"/>
      <c r="V145" s="41"/>
      <c r="W145" s="41"/>
      <c r="X145" s="60"/>
      <c r="Y145" s="45"/>
    </row>
    <row r="146" spans="1:25" s="26" customFormat="1" ht="60" x14ac:dyDescent="0.25">
      <c r="A146" s="28"/>
      <c r="B146" s="750" t="s">
        <v>595</v>
      </c>
      <c r="C146" s="28"/>
      <c r="D146" s="28"/>
      <c r="E146" s="28"/>
      <c r="F146" s="502" t="s">
        <v>5048</v>
      </c>
      <c r="G146" s="765"/>
      <c r="H146" s="765"/>
      <c r="I146" s="765"/>
      <c r="J146" s="75">
        <f>AVERAGE(J147,J152,J163,J172)</f>
        <v>59.375</v>
      </c>
      <c r="K146" s="67"/>
      <c r="L146" s="75">
        <f>AVERAGE(L147,L152,L163,L172)</f>
        <v>59.375</v>
      </c>
      <c r="M146" s="67"/>
      <c r="N146" s="75">
        <f>AVERAGE(N147,N152,N163,N172)</f>
        <v>59.375</v>
      </c>
      <c r="O146" s="67"/>
      <c r="P146" s="75">
        <f>AVERAGE(P147,P152,P163,P172)</f>
        <v>57.8125</v>
      </c>
      <c r="Q146" s="67"/>
      <c r="R146" s="75">
        <f>AVERAGE(R147,R152,R163,R172)</f>
        <v>57.8125</v>
      </c>
      <c r="S146" s="67"/>
      <c r="T146" s="75"/>
      <c r="U146" s="67"/>
      <c r="V146" s="64" t="e">
        <f>AVERAGE(V147,V152,V163,V172)</f>
        <v>#DIV/0!</v>
      </c>
      <c r="W146" s="44"/>
      <c r="X146" s="75"/>
      <c r="Y146" s="67"/>
    </row>
    <row r="147" spans="1:25" s="26" customFormat="1" ht="45" x14ac:dyDescent="0.25">
      <c r="A147" s="28"/>
      <c r="B147" s="28"/>
      <c r="C147" s="750" t="s">
        <v>596</v>
      </c>
      <c r="D147" s="28"/>
      <c r="E147" s="28"/>
      <c r="F147" s="502" t="s">
        <v>5049</v>
      </c>
      <c r="G147" s="769"/>
      <c r="H147" s="769"/>
      <c r="I147" s="769"/>
      <c r="J147" s="75">
        <f>AVERAGE(J148:J151)</f>
        <v>37.5</v>
      </c>
      <c r="K147" s="67"/>
      <c r="L147" s="75">
        <f>AVERAGE(L148:L151)</f>
        <v>37.5</v>
      </c>
      <c r="M147" s="67"/>
      <c r="N147" s="75">
        <f>AVERAGE(N148:N151)</f>
        <v>37.5</v>
      </c>
      <c r="O147" s="67"/>
      <c r="P147" s="75">
        <f>AVERAGE(P148:P151)</f>
        <v>37.5</v>
      </c>
      <c r="Q147" s="67"/>
      <c r="R147" s="75">
        <f>AVERAGE(R148:R151)</f>
        <v>37.5</v>
      </c>
      <c r="S147" s="67"/>
      <c r="T147" s="75"/>
      <c r="U147" s="67"/>
      <c r="V147" s="64" t="e">
        <f>AVERAGE(V148:V151)</f>
        <v>#DIV/0!</v>
      </c>
      <c r="W147" s="44"/>
      <c r="X147" s="75"/>
      <c r="Y147" s="67"/>
    </row>
    <row r="148" spans="1:25" ht="30" x14ac:dyDescent="0.25">
      <c r="A148" s="564">
        <v>80</v>
      </c>
      <c r="B148" s="564"/>
      <c r="C148" s="564"/>
      <c r="D148" s="754" t="s">
        <v>355</v>
      </c>
      <c r="E148" s="754"/>
      <c r="F148" s="450" t="s">
        <v>314</v>
      </c>
      <c r="G148" s="12" t="s">
        <v>315</v>
      </c>
      <c r="H148" s="12" t="s">
        <v>316</v>
      </c>
      <c r="I148" s="12" t="s">
        <v>317</v>
      </c>
      <c r="J148" s="62">
        <v>0</v>
      </c>
      <c r="K148" s="40" t="s">
        <v>1065</v>
      </c>
      <c r="L148" s="62">
        <v>0</v>
      </c>
      <c r="M148" s="46"/>
      <c r="N148" s="62">
        <v>0</v>
      </c>
      <c r="O148" s="46"/>
      <c r="P148" s="62">
        <v>0</v>
      </c>
      <c r="Q148" s="46"/>
      <c r="R148" s="62">
        <v>0</v>
      </c>
      <c r="S148" s="24"/>
      <c r="T148" s="62"/>
      <c r="U148" s="46"/>
      <c r="V148" s="40"/>
      <c r="W148" s="40"/>
      <c r="X148" s="62"/>
      <c r="Y148" s="46"/>
    </row>
    <row r="149" spans="1:25" ht="120" x14ac:dyDescent="0.25">
      <c r="A149" s="564">
        <v>81</v>
      </c>
      <c r="B149" s="564"/>
      <c r="C149" s="564"/>
      <c r="D149" s="754" t="s">
        <v>356</v>
      </c>
      <c r="E149" s="754"/>
      <c r="F149" s="450" t="s">
        <v>318</v>
      </c>
      <c r="G149" s="12" t="s">
        <v>319</v>
      </c>
      <c r="H149" s="12" t="s">
        <v>320</v>
      </c>
      <c r="I149" s="12" t="s">
        <v>321</v>
      </c>
      <c r="J149" s="62">
        <v>0</v>
      </c>
      <c r="K149" s="40" t="s">
        <v>1066</v>
      </c>
      <c r="L149" s="62">
        <v>0</v>
      </c>
      <c r="M149" s="46"/>
      <c r="N149" s="62">
        <v>0</v>
      </c>
      <c r="O149" s="46"/>
      <c r="P149" s="62">
        <v>0</v>
      </c>
      <c r="Q149" s="46"/>
      <c r="R149" s="62">
        <v>0</v>
      </c>
      <c r="S149" s="24"/>
      <c r="T149" s="62"/>
      <c r="U149" s="46"/>
      <c r="V149" s="40"/>
      <c r="W149" s="40"/>
      <c r="X149" s="62"/>
      <c r="Y149" s="46"/>
    </row>
    <row r="150" spans="1:25" ht="60" x14ac:dyDescent="0.25">
      <c r="A150" s="564">
        <v>82</v>
      </c>
      <c r="B150" s="564"/>
      <c r="C150" s="564"/>
      <c r="D150" s="754" t="s">
        <v>357</v>
      </c>
      <c r="E150" s="754"/>
      <c r="F150" s="450" t="s">
        <v>322</v>
      </c>
      <c r="G150" s="12" t="s">
        <v>323</v>
      </c>
      <c r="H150" s="12" t="s">
        <v>324</v>
      </c>
      <c r="I150" s="12" t="s">
        <v>325</v>
      </c>
      <c r="J150" s="62">
        <v>100</v>
      </c>
      <c r="K150" s="58"/>
      <c r="L150" s="62">
        <v>100</v>
      </c>
      <c r="M150" s="46"/>
      <c r="N150" s="62">
        <v>100</v>
      </c>
      <c r="O150" s="46"/>
      <c r="P150" s="62">
        <v>100</v>
      </c>
      <c r="Q150" s="46"/>
      <c r="R150" s="62">
        <v>100</v>
      </c>
      <c r="S150" s="46"/>
      <c r="T150" s="62"/>
      <c r="U150" s="46"/>
      <c r="V150" s="40"/>
      <c r="W150" s="40"/>
      <c r="X150" s="62"/>
      <c r="Y150" s="46"/>
    </row>
    <row r="151" spans="1:25" ht="60" x14ac:dyDescent="0.25">
      <c r="A151" s="564">
        <v>83</v>
      </c>
      <c r="B151" s="564"/>
      <c r="C151" s="564"/>
      <c r="D151" s="754" t="s">
        <v>358</v>
      </c>
      <c r="E151" s="754"/>
      <c r="F151" s="450" t="s">
        <v>326</v>
      </c>
      <c r="G151" s="12" t="s">
        <v>327</v>
      </c>
      <c r="H151" s="12" t="s">
        <v>328</v>
      </c>
      <c r="I151" s="12" t="s">
        <v>329</v>
      </c>
      <c r="J151" s="62">
        <v>50</v>
      </c>
      <c r="K151" s="40" t="s">
        <v>1067</v>
      </c>
      <c r="L151" s="62">
        <v>50</v>
      </c>
      <c r="M151" s="46"/>
      <c r="N151" s="62">
        <v>50</v>
      </c>
      <c r="O151" s="46"/>
      <c r="P151" s="62">
        <v>50</v>
      </c>
      <c r="Q151" s="46"/>
      <c r="R151" s="62">
        <v>50</v>
      </c>
      <c r="S151" s="24"/>
      <c r="T151" s="62"/>
      <c r="U151" s="46"/>
      <c r="V151" s="40"/>
      <c r="W151" s="40"/>
      <c r="X151" s="62"/>
      <c r="Y151" s="46"/>
    </row>
    <row r="152" spans="1:25" s="26" customFormat="1" ht="99.75" customHeight="1" x14ac:dyDescent="0.25">
      <c r="A152" s="28"/>
      <c r="B152" s="28"/>
      <c r="C152" s="750" t="s">
        <v>597</v>
      </c>
      <c r="D152" s="28"/>
      <c r="E152" s="1023"/>
      <c r="F152" s="762" t="s">
        <v>5120</v>
      </c>
      <c r="G152" s="751"/>
      <c r="H152" s="751"/>
      <c r="I152" s="751"/>
      <c r="J152" s="75">
        <f>AVERAGE(J153,J161:J162)</f>
        <v>50</v>
      </c>
      <c r="K152" s="44"/>
      <c r="L152" s="75">
        <f>AVERAGE(L153,L161:L162)</f>
        <v>50</v>
      </c>
      <c r="M152" s="67"/>
      <c r="N152" s="75">
        <f>AVERAGE(N153,N161:N162)</f>
        <v>50</v>
      </c>
      <c r="O152" s="67"/>
      <c r="P152" s="75">
        <f>AVERAGE(P153,P161:P162)</f>
        <v>50</v>
      </c>
      <c r="Q152" s="67"/>
      <c r="R152" s="75">
        <f>AVERAGE(R153,R161:R162)</f>
        <v>50</v>
      </c>
      <c r="S152" s="67"/>
      <c r="T152" s="75"/>
      <c r="U152" s="67"/>
      <c r="V152" s="64" t="e">
        <f>AVERAGE(V153,V161:V162)</f>
        <v>#REF!</v>
      </c>
      <c r="W152" s="44"/>
      <c r="X152" s="75"/>
      <c r="Y152" s="67"/>
    </row>
    <row r="153" spans="1:25" s="52" customFormat="1" ht="99.75" customHeight="1" x14ac:dyDescent="0.25">
      <c r="A153" s="31">
        <v>84</v>
      </c>
      <c r="B153" s="31"/>
      <c r="C153" s="758"/>
      <c r="D153" s="763" t="s">
        <v>7002</v>
      </c>
      <c r="E153" s="763"/>
      <c r="F153" s="764" t="s">
        <v>635</v>
      </c>
      <c r="G153" s="30"/>
      <c r="H153" s="30"/>
      <c r="I153" s="30"/>
      <c r="J153" s="61">
        <f>AVERAGE(J154:J160)</f>
        <v>100</v>
      </c>
      <c r="K153" s="43"/>
      <c r="L153" s="61">
        <f>AVERAGE(L154:L160)</f>
        <v>100</v>
      </c>
      <c r="M153" s="69"/>
      <c r="N153" s="61">
        <f>AVERAGE(N154:N160)</f>
        <v>100</v>
      </c>
      <c r="O153" s="69"/>
      <c r="P153" s="61">
        <f>AVERAGE(P154:P160)</f>
        <v>100</v>
      </c>
      <c r="Q153" s="69"/>
      <c r="R153" s="61">
        <f>AVERAGE(R154:R160)</f>
        <v>100</v>
      </c>
      <c r="S153" s="69"/>
      <c r="T153" s="61"/>
      <c r="U153" s="69"/>
      <c r="V153" s="176" t="e">
        <f>AVERAGE(#REF!)</f>
        <v>#REF!</v>
      </c>
      <c r="W153" s="43"/>
      <c r="X153" s="61"/>
      <c r="Y153" s="69"/>
    </row>
    <row r="154" spans="1:25" ht="90" x14ac:dyDescent="0.25">
      <c r="A154" s="564" t="s">
        <v>5051</v>
      </c>
      <c r="B154" s="564"/>
      <c r="C154" s="564"/>
      <c r="D154" s="564"/>
      <c r="E154" s="754" t="s">
        <v>7009</v>
      </c>
      <c r="F154" s="450" t="s">
        <v>5121</v>
      </c>
      <c r="G154" s="12" t="s">
        <v>91</v>
      </c>
      <c r="H154" s="12" t="s">
        <v>92</v>
      </c>
      <c r="I154" s="12" t="s">
        <v>93</v>
      </c>
      <c r="J154" s="62">
        <v>100</v>
      </c>
      <c r="K154" s="40"/>
      <c r="L154" s="62">
        <v>100</v>
      </c>
      <c r="M154" s="46"/>
      <c r="N154" s="62">
        <v>100</v>
      </c>
      <c r="O154" s="46"/>
      <c r="P154" s="62">
        <v>100</v>
      </c>
      <c r="Q154" s="46"/>
      <c r="R154" s="62">
        <v>100</v>
      </c>
      <c r="S154" s="46"/>
      <c r="T154" s="62"/>
      <c r="U154" s="46"/>
      <c r="V154" s="169"/>
      <c r="W154" s="41"/>
      <c r="X154" s="62"/>
      <c r="Y154" s="46"/>
    </row>
    <row r="155" spans="1:25" ht="90" x14ac:dyDescent="0.25">
      <c r="A155" s="564" t="s">
        <v>5052</v>
      </c>
      <c r="B155" s="564"/>
      <c r="C155" s="564"/>
      <c r="D155" s="564"/>
      <c r="E155" s="754" t="s">
        <v>7010</v>
      </c>
      <c r="F155" s="450" t="s">
        <v>5115</v>
      </c>
      <c r="G155" s="12" t="s">
        <v>109</v>
      </c>
      <c r="H155" s="12" t="s">
        <v>94</v>
      </c>
      <c r="I155" s="12" t="s">
        <v>95</v>
      </c>
      <c r="J155" s="62"/>
      <c r="K155" s="40"/>
      <c r="L155" s="40"/>
      <c r="M155" s="40"/>
      <c r="N155" s="40"/>
      <c r="O155" s="40"/>
      <c r="P155" s="40"/>
      <c r="Q155" s="40"/>
      <c r="R155" s="40"/>
      <c r="S155" s="46"/>
      <c r="T155" s="62"/>
      <c r="U155" s="46"/>
      <c r="V155" s="41"/>
      <c r="W155" s="41"/>
      <c r="X155" s="62"/>
      <c r="Y155" s="46"/>
    </row>
    <row r="156" spans="1:25" ht="60" x14ac:dyDescent="0.25">
      <c r="A156" s="564" t="s">
        <v>5053</v>
      </c>
      <c r="B156" s="564"/>
      <c r="C156" s="564"/>
      <c r="D156" s="564"/>
      <c r="E156" s="754" t="s">
        <v>7011</v>
      </c>
      <c r="F156" s="450" t="s">
        <v>5050</v>
      </c>
      <c r="G156" s="12" t="s">
        <v>91</v>
      </c>
      <c r="H156" s="12" t="s">
        <v>98</v>
      </c>
      <c r="I156" s="12" t="s">
        <v>111</v>
      </c>
      <c r="J156" s="62">
        <v>100</v>
      </c>
      <c r="K156" s="40"/>
      <c r="L156" s="62">
        <v>100</v>
      </c>
      <c r="M156" s="46"/>
      <c r="N156" s="62">
        <v>100</v>
      </c>
      <c r="O156" s="46"/>
      <c r="P156" s="62">
        <v>100</v>
      </c>
      <c r="Q156" s="46"/>
      <c r="R156" s="62">
        <v>100</v>
      </c>
      <c r="S156" s="46"/>
      <c r="T156" s="62"/>
      <c r="U156" s="46"/>
      <c r="V156" s="169"/>
      <c r="W156" s="41"/>
      <c r="X156" s="62"/>
      <c r="Y156" s="46"/>
    </row>
    <row r="157" spans="1:25" ht="120" x14ac:dyDescent="0.25">
      <c r="A157" s="564" t="s">
        <v>5054</v>
      </c>
      <c r="B157" s="564"/>
      <c r="C157" s="564"/>
      <c r="D157" s="564"/>
      <c r="E157" s="754" t="s">
        <v>6998</v>
      </c>
      <c r="F157" s="450" t="s">
        <v>5116</v>
      </c>
      <c r="G157" s="12" t="s">
        <v>100</v>
      </c>
      <c r="H157" s="12" t="s">
        <v>101</v>
      </c>
      <c r="I157" s="12" t="s">
        <v>102</v>
      </c>
      <c r="J157" s="62"/>
      <c r="K157" s="40"/>
      <c r="L157" s="62"/>
      <c r="M157" s="46"/>
      <c r="N157" s="62"/>
      <c r="O157" s="46"/>
      <c r="P157" s="62"/>
      <c r="Q157" s="46"/>
      <c r="R157" s="62"/>
      <c r="S157" s="46"/>
      <c r="T157" s="62"/>
      <c r="U157" s="46"/>
      <c r="V157" s="41"/>
      <c r="W157" s="41"/>
      <c r="X157" s="62"/>
      <c r="Y157" s="46"/>
    </row>
    <row r="158" spans="1:25" ht="75" x14ac:dyDescent="0.25">
      <c r="A158" s="564" t="s">
        <v>5055</v>
      </c>
      <c r="B158" s="564"/>
      <c r="C158" s="564"/>
      <c r="D158" s="564"/>
      <c r="E158" s="754" t="s">
        <v>6999</v>
      </c>
      <c r="F158" s="450" t="s">
        <v>112</v>
      </c>
      <c r="G158" s="12" t="s">
        <v>4881</v>
      </c>
      <c r="H158" s="12" t="s">
        <v>4882</v>
      </c>
      <c r="I158" s="12" t="s">
        <v>4883</v>
      </c>
      <c r="J158" s="62"/>
      <c r="K158" s="40"/>
      <c r="L158" s="62"/>
      <c r="M158" s="46"/>
      <c r="N158" s="62"/>
      <c r="O158" s="46"/>
      <c r="P158" s="62"/>
      <c r="Q158" s="46"/>
      <c r="R158" s="62"/>
      <c r="S158" s="46"/>
      <c r="T158" s="62"/>
      <c r="U158" s="46"/>
      <c r="V158" s="40"/>
      <c r="W158" s="40"/>
      <c r="X158" s="62"/>
      <c r="Y158" s="46"/>
    </row>
    <row r="159" spans="1:25" ht="90" x14ac:dyDescent="0.25">
      <c r="A159" s="564" t="s">
        <v>5056</v>
      </c>
      <c r="B159" s="564"/>
      <c r="C159" s="564"/>
      <c r="D159" s="564"/>
      <c r="E159" s="754" t="s">
        <v>7000</v>
      </c>
      <c r="F159" s="450" t="s">
        <v>4884</v>
      </c>
      <c r="G159" s="12" t="s">
        <v>36</v>
      </c>
      <c r="H159" s="12" t="s">
        <v>105</v>
      </c>
      <c r="I159" s="12" t="s">
        <v>106</v>
      </c>
      <c r="J159" s="62"/>
      <c r="K159" s="40"/>
      <c r="L159" s="62"/>
      <c r="M159" s="46"/>
      <c r="N159" s="62"/>
      <c r="O159" s="46"/>
      <c r="P159" s="62"/>
      <c r="Q159" s="46"/>
      <c r="R159" s="62"/>
      <c r="S159" s="46"/>
      <c r="T159" s="62"/>
      <c r="U159" s="46"/>
      <c r="V159" s="41"/>
      <c r="W159" s="41"/>
      <c r="X159" s="62"/>
      <c r="Y159" s="46"/>
    </row>
    <row r="160" spans="1:25" ht="45" x14ac:dyDescent="0.25">
      <c r="A160" s="564" t="s">
        <v>5057</v>
      </c>
      <c r="B160" s="564"/>
      <c r="C160" s="564"/>
      <c r="D160" s="564"/>
      <c r="E160" s="754" t="s">
        <v>7001</v>
      </c>
      <c r="F160" s="450" t="s">
        <v>330</v>
      </c>
      <c r="G160" s="12" t="s">
        <v>4885</v>
      </c>
      <c r="H160" s="12" t="s">
        <v>107</v>
      </c>
      <c r="I160" s="12" t="s">
        <v>108</v>
      </c>
      <c r="J160" s="62"/>
      <c r="K160" s="40"/>
      <c r="L160" s="62"/>
      <c r="M160" s="46"/>
      <c r="N160" s="62"/>
      <c r="O160" s="46"/>
      <c r="P160" s="62"/>
      <c r="Q160" s="46"/>
      <c r="R160" s="62"/>
      <c r="S160" s="46"/>
      <c r="T160" s="62"/>
      <c r="U160" s="46"/>
      <c r="V160" s="41"/>
      <c r="W160" s="41"/>
      <c r="X160" s="62"/>
      <c r="Y160" s="46"/>
    </row>
    <row r="161" spans="1:25" ht="90" x14ac:dyDescent="0.25">
      <c r="A161" s="564">
        <v>85</v>
      </c>
      <c r="B161" s="564"/>
      <c r="C161" s="564"/>
      <c r="D161" s="754" t="s">
        <v>359</v>
      </c>
      <c r="E161" s="754"/>
      <c r="F161" s="450" t="s">
        <v>117</v>
      </c>
      <c r="G161" s="12" t="s">
        <v>118</v>
      </c>
      <c r="H161" s="12" t="s">
        <v>119</v>
      </c>
      <c r="I161" s="12" t="s">
        <v>120</v>
      </c>
      <c r="J161" s="62">
        <v>0</v>
      </c>
      <c r="K161" s="40" t="s">
        <v>1068</v>
      </c>
      <c r="L161" s="62">
        <v>0</v>
      </c>
      <c r="M161" s="46"/>
      <c r="N161" s="62">
        <v>0</v>
      </c>
      <c r="O161" s="46"/>
      <c r="P161" s="62">
        <v>0</v>
      </c>
      <c r="Q161" s="46"/>
      <c r="R161" s="62">
        <v>0</v>
      </c>
      <c r="S161" s="24"/>
      <c r="T161" s="62"/>
      <c r="U161" s="40"/>
      <c r="V161" s="40"/>
      <c r="W161" s="40"/>
      <c r="X161" s="62"/>
      <c r="Y161" s="46"/>
    </row>
    <row r="162" spans="1:25" ht="75" x14ac:dyDescent="0.25">
      <c r="A162" s="564">
        <v>86</v>
      </c>
      <c r="B162" s="564"/>
      <c r="C162" s="564"/>
      <c r="D162" s="754" t="s">
        <v>360</v>
      </c>
      <c r="E162" s="754"/>
      <c r="F162" s="450" t="s">
        <v>125</v>
      </c>
      <c r="G162" s="12" t="s">
        <v>103</v>
      </c>
      <c r="H162" s="12" t="s">
        <v>331</v>
      </c>
      <c r="I162" s="12" t="s">
        <v>127</v>
      </c>
      <c r="J162" s="62">
        <v>50</v>
      </c>
      <c r="K162" s="81" t="s">
        <v>1443</v>
      </c>
      <c r="L162" s="62">
        <v>50</v>
      </c>
      <c r="M162" s="46"/>
      <c r="N162" s="62">
        <v>50</v>
      </c>
      <c r="O162" s="46"/>
      <c r="P162" s="62">
        <v>50</v>
      </c>
      <c r="Q162" s="46"/>
      <c r="R162" s="62">
        <v>50</v>
      </c>
      <c r="S162" s="24"/>
      <c r="T162" s="62"/>
      <c r="U162" s="46"/>
      <c r="V162" s="177"/>
      <c r="W162" s="40"/>
      <c r="X162" s="62"/>
      <c r="Y162" s="46"/>
    </row>
    <row r="163" spans="1:25" s="55" customFormat="1" ht="95.25" customHeight="1" x14ac:dyDescent="0.25">
      <c r="A163" s="28"/>
      <c r="B163" s="28"/>
      <c r="C163" s="750" t="s">
        <v>566</v>
      </c>
      <c r="D163" s="28"/>
      <c r="E163" s="1023"/>
      <c r="F163" s="762" t="s">
        <v>5020</v>
      </c>
      <c r="G163" s="751"/>
      <c r="H163" s="751"/>
      <c r="I163" s="751"/>
      <c r="J163" s="75">
        <f>AVERAGE(J164:J171)</f>
        <v>50</v>
      </c>
      <c r="K163" s="44"/>
      <c r="L163" s="75">
        <f>AVERAGE(L164:L171)</f>
        <v>50</v>
      </c>
      <c r="M163" s="67"/>
      <c r="N163" s="75">
        <f>AVERAGE(N164:N171)</f>
        <v>50</v>
      </c>
      <c r="O163" s="67"/>
      <c r="P163" s="75">
        <f>AVERAGE(P164:P171)</f>
        <v>43.75</v>
      </c>
      <c r="Q163" s="67"/>
      <c r="R163" s="75">
        <f>AVERAGE(R164:R171)</f>
        <v>43.75</v>
      </c>
      <c r="S163" s="67"/>
      <c r="T163" s="75"/>
      <c r="U163" s="67"/>
      <c r="V163" s="64" t="e">
        <f>AVERAGE(V165:V171)</f>
        <v>#DIV/0!</v>
      </c>
      <c r="W163" s="44"/>
      <c r="X163" s="75"/>
      <c r="Y163" s="67"/>
    </row>
    <row r="164" spans="1:25" ht="60" x14ac:dyDescent="0.25">
      <c r="A164" s="564">
        <v>87</v>
      </c>
      <c r="B164" s="564"/>
      <c r="C164" s="564"/>
      <c r="D164" s="754" t="s">
        <v>128</v>
      </c>
      <c r="E164" s="754"/>
      <c r="F164" s="450" t="s">
        <v>121</v>
      </c>
      <c r="G164" s="12" t="s">
        <v>122</v>
      </c>
      <c r="H164" s="12" t="s">
        <v>123</v>
      </c>
      <c r="I164" s="12" t="s">
        <v>124</v>
      </c>
      <c r="J164" s="62">
        <v>0</v>
      </c>
      <c r="K164" s="58"/>
      <c r="L164" s="62">
        <v>0</v>
      </c>
      <c r="M164" s="46"/>
      <c r="N164" s="62">
        <v>0</v>
      </c>
      <c r="O164" s="46"/>
      <c r="P164" s="62">
        <v>0</v>
      </c>
      <c r="Q164" s="46"/>
      <c r="R164" s="62">
        <v>0</v>
      </c>
      <c r="S164" s="40"/>
      <c r="T164" s="62"/>
      <c r="U164" s="40"/>
      <c r="V164" s="177"/>
      <c r="W164" s="40"/>
      <c r="X164" s="62"/>
      <c r="Y164" s="46"/>
    </row>
    <row r="165" spans="1:25" ht="409.5" x14ac:dyDescent="0.25">
      <c r="A165" s="564">
        <v>88</v>
      </c>
      <c r="B165" s="564"/>
      <c r="C165" s="564"/>
      <c r="D165" s="754" t="s">
        <v>361</v>
      </c>
      <c r="E165" s="754"/>
      <c r="F165" s="450" t="s">
        <v>132</v>
      </c>
      <c r="G165" s="12" t="s">
        <v>317</v>
      </c>
      <c r="H165" s="12" t="s">
        <v>316</v>
      </c>
      <c r="I165" s="12" t="s">
        <v>315</v>
      </c>
      <c r="J165" s="46">
        <v>100</v>
      </c>
      <c r="K165" s="40" t="s">
        <v>1070</v>
      </c>
      <c r="L165" s="46">
        <v>100</v>
      </c>
      <c r="M165" s="46"/>
      <c r="N165" s="46">
        <v>100</v>
      </c>
      <c r="O165" s="40" t="s">
        <v>1070</v>
      </c>
      <c r="P165" s="46">
        <v>50</v>
      </c>
      <c r="Q165" s="40" t="s">
        <v>1069</v>
      </c>
      <c r="R165" s="46">
        <v>50</v>
      </c>
      <c r="S165" s="40"/>
      <c r="T165" s="46"/>
      <c r="U165" s="46"/>
      <c r="V165" s="40"/>
      <c r="W165" s="40"/>
      <c r="X165" s="46"/>
      <c r="Y165" s="46"/>
    </row>
    <row r="166" spans="1:25" ht="45" x14ac:dyDescent="0.25">
      <c r="A166" s="564">
        <v>89</v>
      </c>
      <c r="B166" s="564"/>
      <c r="C166" s="564"/>
      <c r="D166" s="754" t="s">
        <v>332</v>
      </c>
      <c r="E166" s="754"/>
      <c r="F166" s="450" t="s">
        <v>332</v>
      </c>
      <c r="G166" s="12" t="s">
        <v>333</v>
      </c>
      <c r="H166" s="12" t="s">
        <v>334</v>
      </c>
      <c r="I166" s="12" t="s">
        <v>335</v>
      </c>
      <c r="J166" s="46">
        <v>100</v>
      </c>
      <c r="K166" s="40"/>
      <c r="L166" s="46">
        <v>100</v>
      </c>
      <c r="M166" s="46"/>
      <c r="N166" s="46">
        <v>100</v>
      </c>
      <c r="O166" s="46"/>
      <c r="P166" s="46">
        <v>100</v>
      </c>
      <c r="Q166" s="46"/>
      <c r="R166" s="46">
        <v>100</v>
      </c>
      <c r="S166" s="47"/>
      <c r="T166" s="46"/>
      <c r="U166" s="47"/>
      <c r="V166" s="40"/>
      <c r="W166" s="47"/>
      <c r="X166" s="46"/>
      <c r="Y166" s="50"/>
    </row>
    <row r="167" spans="1:25" ht="150" x14ac:dyDescent="0.25">
      <c r="A167" s="564">
        <v>90</v>
      </c>
      <c r="B167" s="564"/>
      <c r="C167" s="564"/>
      <c r="D167" s="754" t="s">
        <v>362</v>
      </c>
      <c r="E167" s="754"/>
      <c r="F167" s="450" t="s">
        <v>7195</v>
      </c>
      <c r="G167" s="12" t="s">
        <v>336</v>
      </c>
      <c r="H167" s="12" t="s">
        <v>5138</v>
      </c>
      <c r="I167" s="12" t="s">
        <v>5137</v>
      </c>
      <c r="J167" s="46">
        <v>100</v>
      </c>
      <c r="K167" s="40" t="s">
        <v>1071</v>
      </c>
      <c r="L167" s="46">
        <v>100</v>
      </c>
      <c r="M167" s="46"/>
      <c r="N167" s="46">
        <v>100</v>
      </c>
      <c r="O167" s="46"/>
      <c r="P167" s="46">
        <v>100</v>
      </c>
      <c r="Q167" s="46"/>
      <c r="R167" s="46">
        <v>100</v>
      </c>
      <c r="S167" s="40" t="s">
        <v>1072</v>
      </c>
      <c r="T167" s="46"/>
      <c r="U167" s="40"/>
      <c r="V167" s="40"/>
      <c r="W167" s="40"/>
      <c r="X167" s="46"/>
      <c r="Y167" s="46"/>
    </row>
    <row r="168" spans="1:25" ht="165" x14ac:dyDescent="0.25">
      <c r="A168" s="564">
        <v>91</v>
      </c>
      <c r="B168" s="564"/>
      <c r="C168" s="564"/>
      <c r="D168" s="754" t="s">
        <v>148</v>
      </c>
      <c r="E168" s="754"/>
      <c r="F168" s="450" t="s">
        <v>337</v>
      </c>
      <c r="G168" s="12" t="s">
        <v>338</v>
      </c>
      <c r="H168" s="12" t="s">
        <v>339</v>
      </c>
      <c r="I168" s="12" t="s">
        <v>340</v>
      </c>
      <c r="J168" s="46">
        <v>0</v>
      </c>
      <c r="K168" s="40" t="s">
        <v>1073</v>
      </c>
      <c r="L168" s="46">
        <v>0</v>
      </c>
      <c r="M168" s="46"/>
      <c r="N168" s="46">
        <v>0</v>
      </c>
      <c r="O168" s="46"/>
      <c r="P168" s="46">
        <v>0</v>
      </c>
      <c r="Q168" s="46"/>
      <c r="R168" s="46">
        <v>0</v>
      </c>
      <c r="S168" s="24"/>
      <c r="T168" s="46"/>
      <c r="U168" s="46"/>
      <c r="V168" s="40"/>
      <c r="W168" s="40"/>
      <c r="X168" s="46"/>
      <c r="Y168" s="46"/>
    </row>
    <row r="169" spans="1:25" ht="195" x14ac:dyDescent="0.25">
      <c r="A169" s="564">
        <v>92</v>
      </c>
      <c r="B169" s="564"/>
      <c r="C169" s="564"/>
      <c r="D169" s="754" t="s">
        <v>363</v>
      </c>
      <c r="E169" s="754"/>
      <c r="F169" s="450" t="s">
        <v>341</v>
      </c>
      <c r="G169" s="12" t="s">
        <v>342</v>
      </c>
      <c r="H169" s="12" t="s">
        <v>343</v>
      </c>
      <c r="I169" s="12" t="s">
        <v>344</v>
      </c>
      <c r="J169" s="46">
        <v>100</v>
      </c>
      <c r="K169" s="32"/>
      <c r="L169" s="46">
        <v>100</v>
      </c>
      <c r="M169" s="46"/>
      <c r="N169" s="46">
        <v>100</v>
      </c>
      <c r="O169" s="46"/>
      <c r="P169" s="46">
        <v>100</v>
      </c>
      <c r="Q169" s="46"/>
      <c r="R169" s="46">
        <v>100</v>
      </c>
      <c r="S169" s="46"/>
      <c r="T169" s="46"/>
      <c r="U169" s="46"/>
      <c r="V169" s="40"/>
      <c r="W169" s="40"/>
      <c r="X169" s="46"/>
      <c r="Y169" s="46"/>
    </row>
    <row r="170" spans="1:25" ht="120" x14ac:dyDescent="0.25">
      <c r="A170" s="564">
        <v>93</v>
      </c>
      <c r="B170" s="564"/>
      <c r="C170" s="564"/>
      <c r="D170" s="754" t="s">
        <v>364</v>
      </c>
      <c r="E170" s="754"/>
      <c r="F170" s="450" t="s">
        <v>345</v>
      </c>
      <c r="G170" s="12" t="s">
        <v>346</v>
      </c>
      <c r="H170" s="12" t="s">
        <v>347</v>
      </c>
      <c r="I170" s="12" t="s">
        <v>348</v>
      </c>
      <c r="J170" s="46">
        <v>0</v>
      </c>
      <c r="K170" s="33"/>
      <c r="L170" s="46">
        <v>0</v>
      </c>
      <c r="M170" s="46"/>
      <c r="N170" s="46">
        <v>0</v>
      </c>
      <c r="O170" s="46"/>
      <c r="P170" s="46">
        <v>0</v>
      </c>
      <c r="Q170" s="46"/>
      <c r="R170" s="46">
        <v>0</v>
      </c>
      <c r="S170" s="46"/>
      <c r="T170" s="46"/>
      <c r="U170" s="46"/>
      <c r="V170" s="40"/>
      <c r="W170" s="40"/>
      <c r="X170" s="46"/>
      <c r="Y170" s="40"/>
    </row>
    <row r="171" spans="1:25" ht="120" x14ac:dyDescent="0.25">
      <c r="A171" s="564">
        <v>94</v>
      </c>
      <c r="B171" s="564"/>
      <c r="C171" s="564"/>
      <c r="D171" s="754" t="s">
        <v>150</v>
      </c>
      <c r="E171" s="754"/>
      <c r="F171" s="450" t="s">
        <v>349</v>
      </c>
      <c r="G171" s="12" t="s">
        <v>145</v>
      </c>
      <c r="H171" s="12" t="s">
        <v>146</v>
      </c>
      <c r="I171" s="12" t="s">
        <v>147</v>
      </c>
      <c r="J171" s="46">
        <v>0</v>
      </c>
      <c r="K171" s="81"/>
      <c r="L171" s="46">
        <v>0</v>
      </c>
      <c r="M171" s="46"/>
      <c r="N171" s="46">
        <v>0</v>
      </c>
      <c r="O171" s="46"/>
      <c r="P171" s="46">
        <v>0</v>
      </c>
      <c r="Q171" s="46"/>
      <c r="R171" s="46">
        <v>0</v>
      </c>
      <c r="S171" s="24"/>
      <c r="T171" s="46"/>
      <c r="U171" s="46"/>
      <c r="V171" s="40"/>
      <c r="W171" s="40"/>
      <c r="X171" s="46"/>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c r="U172" s="67"/>
      <c r="V172" s="64" t="e">
        <f>AVERAGE(V173:V175)</f>
        <v>#DIV/0!</v>
      </c>
      <c r="W172" s="44"/>
      <c r="X172" s="75"/>
      <c r="Y172" s="67"/>
    </row>
    <row r="173" spans="1:25" ht="75" x14ac:dyDescent="0.25">
      <c r="A173" s="564">
        <v>95</v>
      </c>
      <c r="B173" s="564"/>
      <c r="C173" s="564"/>
      <c r="D173" s="754" t="s">
        <v>365</v>
      </c>
      <c r="E173" s="754"/>
      <c r="F173" s="450" t="s">
        <v>350</v>
      </c>
      <c r="G173" s="12" t="s">
        <v>351</v>
      </c>
      <c r="H173" s="12" t="s">
        <v>352</v>
      </c>
      <c r="I173" s="12" t="s">
        <v>353</v>
      </c>
      <c r="J173" s="60">
        <v>100</v>
      </c>
      <c r="K173" s="41"/>
      <c r="L173" s="60">
        <v>100</v>
      </c>
      <c r="M173" s="45"/>
      <c r="N173" s="60">
        <v>100</v>
      </c>
      <c r="O173" s="45"/>
      <c r="P173" s="60">
        <v>100</v>
      </c>
      <c r="Q173" s="45"/>
      <c r="R173" s="60">
        <v>100</v>
      </c>
      <c r="S173" s="45"/>
      <c r="T173" s="60"/>
      <c r="U173" s="45"/>
      <c r="V173" s="41"/>
      <c r="W173" s="41"/>
      <c r="X173" s="60"/>
      <c r="Y173" s="45"/>
    </row>
    <row r="174" spans="1:25" ht="75" x14ac:dyDescent="0.25">
      <c r="A174" s="564">
        <v>96</v>
      </c>
      <c r="B174" s="564"/>
      <c r="C174" s="564"/>
      <c r="D174" s="754" t="s">
        <v>366</v>
      </c>
      <c r="E174" s="754"/>
      <c r="F174" s="450" t="s">
        <v>160</v>
      </c>
      <c r="G174" s="12" t="s">
        <v>58</v>
      </c>
      <c r="H174" s="12" t="s">
        <v>354</v>
      </c>
      <c r="I174" s="12" t="s">
        <v>353</v>
      </c>
      <c r="J174" s="60">
        <v>100</v>
      </c>
      <c r="K174" s="41"/>
      <c r="L174" s="60">
        <v>100</v>
      </c>
      <c r="M174" s="45"/>
      <c r="N174" s="60">
        <v>100</v>
      </c>
      <c r="O174" s="45"/>
      <c r="P174" s="60">
        <v>100</v>
      </c>
      <c r="Q174" s="45"/>
      <c r="R174" s="60">
        <v>100</v>
      </c>
      <c r="S174" s="45"/>
      <c r="T174" s="60"/>
      <c r="U174" s="45"/>
      <c r="V174" s="41"/>
      <c r="W174" s="41"/>
      <c r="X174" s="60"/>
      <c r="Y174" s="45"/>
    </row>
    <row r="175" spans="1:25" ht="45" x14ac:dyDescent="0.25">
      <c r="A175" s="564">
        <v>97</v>
      </c>
      <c r="B175" s="564"/>
      <c r="C175" s="564"/>
      <c r="D175" s="754" t="s">
        <v>66</v>
      </c>
      <c r="E175" s="754"/>
      <c r="F175" s="450" t="s">
        <v>161</v>
      </c>
      <c r="G175" s="12" t="s">
        <v>58</v>
      </c>
      <c r="H175" s="12" t="s">
        <v>354</v>
      </c>
      <c r="I175" s="12" t="s">
        <v>353</v>
      </c>
      <c r="J175" s="60">
        <v>100</v>
      </c>
      <c r="K175" s="40"/>
      <c r="L175" s="60">
        <v>100</v>
      </c>
      <c r="M175" s="45"/>
      <c r="N175" s="60">
        <v>100</v>
      </c>
      <c r="O175" s="45"/>
      <c r="P175" s="60">
        <v>100</v>
      </c>
      <c r="Q175" s="45"/>
      <c r="R175" s="60">
        <v>100</v>
      </c>
      <c r="S175" s="45"/>
      <c r="T175" s="60"/>
      <c r="U175" s="45"/>
      <c r="V175" s="41"/>
      <c r="W175" s="41"/>
      <c r="X175" s="60"/>
      <c r="Y175" s="45"/>
    </row>
    <row r="176" spans="1:25" s="26" customFormat="1" ht="130.5" customHeight="1" x14ac:dyDescent="0.25">
      <c r="A176" s="28"/>
      <c r="B176" s="750" t="s">
        <v>599</v>
      </c>
      <c r="C176" s="28"/>
      <c r="D176" s="28"/>
      <c r="E176" s="28"/>
      <c r="F176" s="502" t="s">
        <v>367</v>
      </c>
      <c r="G176" s="28"/>
      <c r="H176" s="28"/>
      <c r="I176" s="28"/>
      <c r="J176" s="75">
        <f>AVERAGE(J177,J186,J203,J212)</f>
        <v>37.291666666666671</v>
      </c>
      <c r="K176" s="72"/>
      <c r="L176" s="75">
        <f>AVERAGE(L177,L186,L203,L212)</f>
        <v>37.291666666666671</v>
      </c>
      <c r="M176" s="67"/>
      <c r="N176" s="75">
        <f>AVERAGE(N177,N186,N203,N212)</f>
        <v>37.291666666666671</v>
      </c>
      <c r="O176" s="67"/>
      <c r="P176" s="75">
        <f>AVERAGE(P177,P186,P203,P212)</f>
        <v>37.291666666666671</v>
      </c>
      <c r="Q176" s="67"/>
      <c r="R176" s="75">
        <f>AVERAGE(R177,R186,R203,R212)</f>
        <v>37.291666666666671</v>
      </c>
      <c r="S176" s="67"/>
      <c r="T176" s="75"/>
      <c r="U176" s="67"/>
      <c r="V176" s="64" t="e">
        <f>AVERAGE(V177,V186,V203,V212)</f>
        <v>#DIV/0!</v>
      </c>
      <c r="W176" s="44"/>
      <c r="X176" s="75"/>
      <c r="Y176" s="67"/>
    </row>
    <row r="177" spans="1:25" s="26" customFormat="1" ht="60" x14ac:dyDescent="0.25">
      <c r="A177" s="28"/>
      <c r="B177" s="28"/>
      <c r="C177" s="750" t="s">
        <v>600</v>
      </c>
      <c r="D177" s="28"/>
      <c r="E177" s="28"/>
      <c r="F177" s="502" t="s">
        <v>532</v>
      </c>
      <c r="G177" s="28"/>
      <c r="H177" s="28"/>
      <c r="I177" s="28"/>
      <c r="J177" s="75">
        <f>AVERAGE(J178:J181,J184,J185)</f>
        <v>45.833333333333336</v>
      </c>
      <c r="K177" s="67"/>
      <c r="L177" s="75">
        <f>AVERAGE(L178:L181,L184,L185)</f>
        <v>45.833333333333336</v>
      </c>
      <c r="M177" s="67"/>
      <c r="N177" s="75">
        <f>AVERAGE(N178:N181,N184,N185)</f>
        <v>45.833333333333336</v>
      </c>
      <c r="O177" s="67"/>
      <c r="P177" s="75">
        <f>AVERAGE(P178:P181,P184,P185)</f>
        <v>45.833333333333336</v>
      </c>
      <c r="Q177" s="67"/>
      <c r="R177" s="75">
        <f>AVERAGE(R178:R181,R184,R185)</f>
        <v>45.833333333333336</v>
      </c>
      <c r="S177" s="67"/>
      <c r="T177" s="75"/>
      <c r="U177" s="67"/>
      <c r="V177" s="64" t="e">
        <f>AVERAGE(V178:V181,V184,V185)</f>
        <v>#DIV/0!</v>
      </c>
      <c r="W177" s="44"/>
      <c r="X177" s="75"/>
      <c r="Y177" s="67"/>
    </row>
    <row r="178" spans="1:25" ht="165" x14ac:dyDescent="0.25">
      <c r="A178" s="564">
        <v>98</v>
      </c>
      <c r="B178" s="564"/>
      <c r="C178" s="564"/>
      <c r="D178" s="754" t="s">
        <v>67</v>
      </c>
      <c r="E178" s="754"/>
      <c r="F178" s="450" t="s">
        <v>5059</v>
      </c>
      <c r="G178" s="12" t="s">
        <v>368</v>
      </c>
      <c r="H178" s="12" t="s">
        <v>369</v>
      </c>
      <c r="I178" s="12" t="s">
        <v>370</v>
      </c>
      <c r="J178" s="60">
        <v>100</v>
      </c>
      <c r="K178" s="40" t="s">
        <v>1074</v>
      </c>
      <c r="L178" s="60">
        <v>100</v>
      </c>
      <c r="M178" s="41"/>
      <c r="N178" s="60">
        <v>100</v>
      </c>
      <c r="O178" s="45"/>
      <c r="P178" s="60">
        <v>100</v>
      </c>
      <c r="Q178" s="45"/>
      <c r="R178" s="60">
        <v>100</v>
      </c>
      <c r="S178" s="24"/>
      <c r="T178" s="60"/>
      <c r="U178" s="41"/>
      <c r="V178" s="41"/>
      <c r="W178" s="165"/>
      <c r="X178" s="60"/>
      <c r="Y178" s="47"/>
    </row>
    <row r="179" spans="1:25" ht="60" x14ac:dyDescent="0.25">
      <c r="A179" s="564">
        <v>99</v>
      </c>
      <c r="B179" s="564"/>
      <c r="C179" s="564"/>
      <c r="D179" s="754" t="s">
        <v>72</v>
      </c>
      <c r="E179" s="754"/>
      <c r="F179" s="450" t="s">
        <v>4988</v>
      </c>
      <c r="G179" s="12" t="s">
        <v>371</v>
      </c>
      <c r="H179" s="12" t="s">
        <v>4986</v>
      </c>
      <c r="I179" s="12" t="s">
        <v>372</v>
      </c>
      <c r="J179" s="60">
        <v>100</v>
      </c>
      <c r="K179" s="41"/>
      <c r="L179" s="60">
        <v>100</v>
      </c>
      <c r="M179" s="40"/>
      <c r="N179" s="60">
        <v>100</v>
      </c>
      <c r="O179" s="45"/>
      <c r="P179" s="60">
        <v>100</v>
      </c>
      <c r="Q179" s="45"/>
      <c r="R179" s="60">
        <v>100</v>
      </c>
      <c r="S179" s="45"/>
      <c r="T179" s="60"/>
      <c r="U179" s="45"/>
      <c r="V179" s="41"/>
      <c r="W179" s="41"/>
      <c r="X179" s="60"/>
      <c r="Y179" s="45"/>
    </row>
    <row r="180" spans="1:25" ht="120" x14ac:dyDescent="0.25">
      <c r="A180" s="564">
        <v>100</v>
      </c>
      <c r="B180" s="564"/>
      <c r="C180" s="564"/>
      <c r="D180" s="754" t="s">
        <v>358</v>
      </c>
      <c r="E180" s="754"/>
      <c r="F180" s="450" t="s">
        <v>373</v>
      </c>
      <c r="G180" s="12" t="s">
        <v>327</v>
      </c>
      <c r="H180" s="12" t="s">
        <v>374</v>
      </c>
      <c r="I180" s="12" t="s">
        <v>375</v>
      </c>
      <c r="J180" s="60">
        <v>50</v>
      </c>
      <c r="K180" s="40" t="s">
        <v>1075</v>
      </c>
      <c r="L180" s="60">
        <v>50</v>
      </c>
      <c r="M180" s="45"/>
      <c r="N180" s="60">
        <v>50</v>
      </c>
      <c r="O180" s="45"/>
      <c r="P180" s="60">
        <v>50</v>
      </c>
      <c r="Q180" s="45"/>
      <c r="R180" s="60">
        <v>50</v>
      </c>
      <c r="S180" s="24"/>
      <c r="T180" s="60"/>
      <c r="U180" s="45"/>
      <c r="V180" s="41"/>
      <c r="W180" s="41"/>
      <c r="X180" s="60"/>
      <c r="Y180" s="45"/>
    </row>
    <row r="181" spans="1:25" s="52" customFormat="1" ht="51.75" x14ac:dyDescent="0.25">
      <c r="A181" s="31">
        <v>101</v>
      </c>
      <c r="B181" s="31"/>
      <c r="C181" s="31"/>
      <c r="D181" s="756" t="s">
        <v>650</v>
      </c>
      <c r="E181" s="756"/>
      <c r="F181" s="517" t="s">
        <v>650</v>
      </c>
      <c r="G181" s="30"/>
      <c r="H181" s="30"/>
      <c r="I181" s="30"/>
      <c r="J181" s="61">
        <f>AVERAGE(J182:J183)</f>
        <v>25</v>
      </c>
      <c r="K181" s="43"/>
      <c r="L181" s="61">
        <f>AVERAGE(L182:L183)</f>
        <v>25</v>
      </c>
      <c r="M181" s="69"/>
      <c r="N181" s="61">
        <f>AVERAGE(N182:N183)</f>
        <v>25</v>
      </c>
      <c r="O181" s="69"/>
      <c r="P181" s="61">
        <f>AVERAGE(P182:P183)</f>
        <v>25</v>
      </c>
      <c r="Q181" s="69"/>
      <c r="R181" s="61">
        <f>AVERAGE(R182:R183)</f>
        <v>25</v>
      </c>
      <c r="S181" s="69"/>
      <c r="T181" s="61"/>
      <c r="U181" s="69"/>
      <c r="V181" s="176" t="e">
        <f>AVERAGE(V182:V183)</f>
        <v>#DIV/0!</v>
      </c>
      <c r="W181" s="43"/>
      <c r="X181" s="61"/>
      <c r="Y181" s="69"/>
    </row>
    <row r="182" spans="1:25" ht="300" x14ac:dyDescent="0.25">
      <c r="A182" s="564" t="s">
        <v>5060</v>
      </c>
      <c r="B182" s="564"/>
      <c r="C182" s="564"/>
      <c r="D182" s="564"/>
      <c r="E182" s="754" t="s">
        <v>7012</v>
      </c>
      <c r="F182" s="450" t="s">
        <v>376</v>
      </c>
      <c r="G182" s="12" t="s">
        <v>377</v>
      </c>
      <c r="H182" s="12" t="s">
        <v>378</v>
      </c>
      <c r="I182" s="12" t="s">
        <v>38</v>
      </c>
      <c r="J182" s="60">
        <v>50</v>
      </c>
      <c r="K182" s="47" t="s">
        <v>1440</v>
      </c>
      <c r="L182" s="60">
        <v>50</v>
      </c>
      <c r="M182" s="45"/>
      <c r="N182" s="60">
        <v>50</v>
      </c>
      <c r="O182" s="45"/>
      <c r="P182" s="60">
        <v>50</v>
      </c>
      <c r="Q182" s="45"/>
      <c r="R182" s="60">
        <v>50</v>
      </c>
      <c r="S182" s="24"/>
      <c r="T182" s="60"/>
      <c r="U182" s="45"/>
      <c r="V182" s="41"/>
      <c r="W182" s="41"/>
      <c r="X182" s="60"/>
      <c r="Y182" s="45"/>
    </row>
    <row r="183" spans="1:25" ht="45" x14ac:dyDescent="0.25">
      <c r="A183" s="564" t="s">
        <v>5061</v>
      </c>
      <c r="B183" s="564"/>
      <c r="C183" s="564"/>
      <c r="D183" s="564"/>
      <c r="E183" s="754" t="s">
        <v>7013</v>
      </c>
      <c r="F183" s="450" t="s">
        <v>379</v>
      </c>
      <c r="G183" s="12" t="s">
        <v>380</v>
      </c>
      <c r="H183" s="12" t="s">
        <v>381</v>
      </c>
      <c r="I183" s="12" t="s">
        <v>382</v>
      </c>
      <c r="J183" s="60">
        <v>0</v>
      </c>
      <c r="K183" s="41"/>
      <c r="L183" s="60">
        <v>0</v>
      </c>
      <c r="M183" s="45"/>
      <c r="N183" s="60">
        <v>0</v>
      </c>
      <c r="O183" s="45"/>
      <c r="P183" s="60">
        <v>0</v>
      </c>
      <c r="Q183" s="45"/>
      <c r="R183" s="60">
        <v>0</v>
      </c>
      <c r="S183" s="45"/>
      <c r="T183" s="60"/>
      <c r="U183" s="45"/>
      <c r="V183" s="41"/>
      <c r="W183" s="41"/>
      <c r="X183" s="60"/>
      <c r="Y183" s="41"/>
    </row>
    <row r="184" spans="1:25" ht="60" x14ac:dyDescent="0.25">
      <c r="A184" s="564">
        <v>102</v>
      </c>
      <c r="B184" s="564"/>
      <c r="C184" s="564"/>
      <c r="D184" s="754" t="s">
        <v>429</v>
      </c>
      <c r="E184" s="754"/>
      <c r="F184" s="450" t="s">
        <v>383</v>
      </c>
      <c r="G184" s="12" t="s">
        <v>384</v>
      </c>
      <c r="H184" s="12" t="s">
        <v>385</v>
      </c>
      <c r="I184" s="12" t="s">
        <v>5122</v>
      </c>
      <c r="J184" s="60">
        <v>0</v>
      </c>
      <c r="K184" s="40" t="s">
        <v>1076</v>
      </c>
      <c r="L184" s="60">
        <v>0</v>
      </c>
      <c r="M184" s="45"/>
      <c r="N184" s="60">
        <v>0</v>
      </c>
      <c r="O184" s="45"/>
      <c r="P184" s="60">
        <v>0</v>
      </c>
      <c r="Q184" s="45"/>
      <c r="R184" s="60">
        <v>0</v>
      </c>
      <c r="S184" s="24"/>
      <c r="T184" s="60"/>
      <c r="U184" s="45"/>
      <c r="V184" s="42"/>
      <c r="W184" s="41"/>
      <c r="X184" s="60"/>
      <c r="Y184" s="41"/>
    </row>
    <row r="185" spans="1:25" ht="90" x14ac:dyDescent="0.25">
      <c r="A185" s="564">
        <v>103</v>
      </c>
      <c r="B185" s="564"/>
      <c r="C185" s="564"/>
      <c r="D185" s="754" t="s">
        <v>430</v>
      </c>
      <c r="E185" s="754"/>
      <c r="F185" s="450" t="s">
        <v>5123</v>
      </c>
      <c r="G185" s="12" t="s">
        <v>384</v>
      </c>
      <c r="H185" s="12" t="s">
        <v>385</v>
      </c>
      <c r="I185" s="12" t="s">
        <v>5122</v>
      </c>
      <c r="J185" s="60">
        <v>0</v>
      </c>
      <c r="K185" s="40" t="s">
        <v>1077</v>
      </c>
      <c r="L185" s="60">
        <v>0</v>
      </c>
      <c r="M185" s="45"/>
      <c r="N185" s="60">
        <v>0</v>
      </c>
      <c r="O185" s="45"/>
      <c r="P185" s="60">
        <v>0</v>
      </c>
      <c r="Q185" s="45"/>
      <c r="R185" s="60">
        <v>0</v>
      </c>
      <c r="S185" s="24"/>
      <c r="T185" s="60"/>
      <c r="U185" s="45"/>
      <c r="V185" s="42"/>
      <c r="W185" s="41"/>
      <c r="X185" s="60"/>
      <c r="Y185" s="41"/>
    </row>
    <row r="186" spans="1:25" s="26" customFormat="1" ht="91.5" customHeight="1" x14ac:dyDescent="0.25">
      <c r="A186" s="28"/>
      <c r="B186" s="28"/>
      <c r="C186" s="750" t="s">
        <v>601</v>
      </c>
      <c r="D186" s="751"/>
      <c r="E186" s="762"/>
      <c r="F186" s="762" t="s">
        <v>533</v>
      </c>
      <c r="G186" s="751"/>
      <c r="H186" s="751"/>
      <c r="I186" s="751"/>
      <c r="J186" s="75">
        <f>AVERAGE(J187,J193,J199:J202)</f>
        <v>48.333333333333336</v>
      </c>
      <c r="K186" s="44"/>
      <c r="L186" s="75">
        <f>AVERAGE(L187,L193,L199:L202)</f>
        <v>48.333333333333336</v>
      </c>
      <c r="M186" s="67"/>
      <c r="N186" s="75">
        <f>AVERAGE(N187,N193,N199:N202)</f>
        <v>48.333333333333336</v>
      </c>
      <c r="O186" s="67"/>
      <c r="P186" s="75">
        <f>AVERAGE(P187,P193,P199:P202)</f>
        <v>48.333333333333336</v>
      </c>
      <c r="Q186" s="67"/>
      <c r="R186" s="75">
        <f>AVERAGE(R187,R193,R199:R202)</f>
        <v>48.333333333333336</v>
      </c>
      <c r="S186" s="67"/>
      <c r="T186" s="75"/>
      <c r="U186" s="67"/>
      <c r="V186" s="64" t="e">
        <f>AVERAGE(V187,V193,V199:V202)</f>
        <v>#DIV/0!</v>
      </c>
      <c r="W186" s="44"/>
      <c r="X186" s="75"/>
      <c r="Y186" s="67"/>
    </row>
    <row r="187" spans="1:25" s="52" customFormat="1" ht="91.5" customHeight="1" x14ac:dyDescent="0.25">
      <c r="A187" s="31">
        <v>104</v>
      </c>
      <c r="B187" s="31"/>
      <c r="C187" s="758"/>
      <c r="D187" s="763" t="s">
        <v>7005</v>
      </c>
      <c r="E187" s="763"/>
      <c r="F187" s="764" t="s">
        <v>635</v>
      </c>
      <c r="G187" s="30"/>
      <c r="H187" s="30"/>
      <c r="I187" s="30"/>
      <c r="J187" s="61">
        <f>AVERAGE(J188:J192)</f>
        <v>40</v>
      </c>
      <c r="K187" s="43"/>
      <c r="L187" s="61">
        <f>AVERAGE(L188:L192)</f>
        <v>40</v>
      </c>
      <c r="M187" s="69"/>
      <c r="N187" s="61">
        <f>AVERAGE(N188:N192)</f>
        <v>40</v>
      </c>
      <c r="O187" s="69"/>
      <c r="P187" s="61">
        <f>AVERAGE(P188:P192)</f>
        <v>40</v>
      </c>
      <c r="Q187" s="69"/>
      <c r="R187" s="61">
        <f>AVERAGE(R188:R192)</f>
        <v>40</v>
      </c>
      <c r="S187" s="69"/>
      <c r="T187" s="61"/>
      <c r="U187" s="69"/>
      <c r="V187" s="176" t="e">
        <f>AVERAGE(V188:V192)</f>
        <v>#DIV/0!</v>
      </c>
      <c r="W187" s="43"/>
      <c r="X187" s="61"/>
      <c r="Y187" s="69"/>
    </row>
    <row r="188" spans="1:25" ht="105" x14ac:dyDescent="0.25">
      <c r="A188" s="564" t="s">
        <v>5062</v>
      </c>
      <c r="B188" s="564"/>
      <c r="C188" s="564"/>
      <c r="D188" s="564"/>
      <c r="E188" s="754" t="s">
        <v>7003</v>
      </c>
      <c r="F188" s="450" t="s">
        <v>5124</v>
      </c>
      <c r="G188" s="12" t="s">
        <v>386</v>
      </c>
      <c r="H188" s="12" t="s">
        <v>94</v>
      </c>
      <c r="I188" s="12" t="s">
        <v>387</v>
      </c>
      <c r="J188" s="60">
        <v>50</v>
      </c>
      <c r="K188" s="40" t="s">
        <v>1078</v>
      </c>
      <c r="L188" s="60">
        <v>50</v>
      </c>
      <c r="M188" s="45"/>
      <c r="N188" s="60">
        <v>50</v>
      </c>
      <c r="O188" s="45"/>
      <c r="P188" s="60">
        <v>50</v>
      </c>
      <c r="Q188" s="45"/>
      <c r="R188" s="60">
        <v>50</v>
      </c>
      <c r="S188" s="24"/>
      <c r="T188" s="60"/>
      <c r="U188" s="45"/>
      <c r="V188" s="41"/>
      <c r="W188" s="41"/>
      <c r="X188" s="60"/>
      <c r="Y188" s="41"/>
    </row>
    <row r="189" spans="1:25" ht="240" customHeight="1" x14ac:dyDescent="0.25">
      <c r="A189" s="564" t="s">
        <v>5063</v>
      </c>
      <c r="B189" s="564"/>
      <c r="C189" s="564"/>
      <c r="D189" s="564"/>
      <c r="E189" s="754" t="s">
        <v>7004</v>
      </c>
      <c r="F189" s="450" t="s">
        <v>5125</v>
      </c>
      <c r="G189" s="12" t="s">
        <v>100</v>
      </c>
      <c r="H189" s="12" t="s">
        <v>101</v>
      </c>
      <c r="I189" s="12" t="s">
        <v>102</v>
      </c>
      <c r="J189" s="60">
        <v>50</v>
      </c>
      <c r="K189" s="45"/>
      <c r="L189" s="60">
        <v>50</v>
      </c>
      <c r="M189" s="45"/>
      <c r="N189" s="60">
        <v>50</v>
      </c>
      <c r="O189" s="45"/>
      <c r="P189" s="60">
        <v>50</v>
      </c>
      <c r="Q189" s="45"/>
      <c r="R189" s="60">
        <v>50</v>
      </c>
      <c r="S189" s="45"/>
      <c r="T189" s="60"/>
      <c r="U189" s="45"/>
      <c r="V189" s="41"/>
      <c r="W189" s="41"/>
      <c r="X189" s="60"/>
      <c r="Y189" s="41"/>
    </row>
    <row r="190" spans="1:25" ht="75" x14ac:dyDescent="0.25">
      <c r="A190" s="564" t="s">
        <v>5064</v>
      </c>
      <c r="B190" s="564"/>
      <c r="C190" s="564"/>
      <c r="D190" s="564"/>
      <c r="E190" s="754" t="s">
        <v>7006</v>
      </c>
      <c r="F190" s="437" t="s">
        <v>112</v>
      </c>
      <c r="G190" s="12" t="s">
        <v>4881</v>
      </c>
      <c r="H190" s="12" t="s">
        <v>4882</v>
      </c>
      <c r="I190" s="12" t="s">
        <v>4883</v>
      </c>
      <c r="J190" s="60">
        <v>100</v>
      </c>
      <c r="K190" s="40" t="s">
        <v>1079</v>
      </c>
      <c r="L190" s="60">
        <v>100</v>
      </c>
      <c r="M190" s="45"/>
      <c r="N190" s="60">
        <v>100</v>
      </c>
      <c r="O190" s="45"/>
      <c r="P190" s="60">
        <v>100</v>
      </c>
      <c r="Q190" s="41"/>
      <c r="R190" s="60">
        <v>100</v>
      </c>
      <c r="S190" s="24"/>
      <c r="T190" s="60"/>
      <c r="U190" s="41"/>
      <c r="V190" s="41"/>
      <c r="W190" s="41"/>
      <c r="X190" s="60"/>
      <c r="Y190" s="45"/>
    </row>
    <row r="191" spans="1:25" ht="251.25" customHeight="1" x14ac:dyDescent="0.25">
      <c r="A191" s="564" t="s">
        <v>5065</v>
      </c>
      <c r="B191" s="564"/>
      <c r="C191" s="564"/>
      <c r="D191" s="564"/>
      <c r="E191" s="754" t="s">
        <v>7007</v>
      </c>
      <c r="F191" s="437" t="s">
        <v>5126</v>
      </c>
      <c r="G191" s="12" t="s">
        <v>36</v>
      </c>
      <c r="H191" s="12" t="s">
        <v>105</v>
      </c>
      <c r="I191" s="12" t="s">
        <v>106</v>
      </c>
      <c r="J191" s="60">
        <v>0</v>
      </c>
      <c r="K191" s="41"/>
      <c r="L191" s="60">
        <v>0</v>
      </c>
      <c r="M191" s="45"/>
      <c r="N191" s="60">
        <v>0</v>
      </c>
      <c r="O191" s="45"/>
      <c r="P191" s="60">
        <v>0</v>
      </c>
      <c r="Q191" s="45"/>
      <c r="R191" s="60">
        <v>0</v>
      </c>
      <c r="S191" s="45"/>
      <c r="T191" s="60"/>
      <c r="U191" s="45"/>
      <c r="V191" s="41"/>
      <c r="W191" s="41"/>
      <c r="X191" s="60"/>
      <c r="Y191" s="45"/>
    </row>
    <row r="192" spans="1:25" ht="243.75" customHeight="1" x14ac:dyDescent="0.25">
      <c r="A192" s="564" t="s">
        <v>5066</v>
      </c>
      <c r="B192" s="564"/>
      <c r="C192" s="564"/>
      <c r="D192" s="564"/>
      <c r="E192" s="754" t="s">
        <v>7008</v>
      </c>
      <c r="F192" s="450" t="s">
        <v>330</v>
      </c>
      <c r="G192" s="12" t="s">
        <v>4885</v>
      </c>
      <c r="H192" s="12" t="s">
        <v>107</v>
      </c>
      <c r="I192" s="12" t="s">
        <v>108</v>
      </c>
      <c r="J192" s="60">
        <v>0</v>
      </c>
      <c r="K192" s="41"/>
      <c r="L192" s="60">
        <v>0</v>
      </c>
      <c r="M192" s="45"/>
      <c r="N192" s="60">
        <v>0</v>
      </c>
      <c r="O192" s="45"/>
      <c r="P192" s="60">
        <v>0</v>
      </c>
      <c r="Q192" s="45"/>
      <c r="R192" s="60">
        <v>0</v>
      </c>
      <c r="S192" s="45"/>
      <c r="T192" s="60"/>
      <c r="U192" s="45"/>
      <c r="V192" s="41"/>
      <c r="W192" s="41"/>
      <c r="X192" s="60"/>
      <c r="Y192" s="45"/>
    </row>
    <row r="193" spans="1:25" s="52" customFormat="1" ht="91.5" customHeight="1" x14ac:dyDescent="0.25">
      <c r="A193" s="31">
        <v>105</v>
      </c>
      <c r="B193" s="31"/>
      <c r="C193" s="758"/>
      <c r="D193" s="763" t="s">
        <v>7014</v>
      </c>
      <c r="E193" s="763"/>
      <c r="F193" s="764" t="s">
        <v>636</v>
      </c>
      <c r="G193" s="30"/>
      <c r="H193" s="30"/>
      <c r="I193" s="30"/>
      <c r="J193" s="61">
        <f>AVERAGE(J194:J198)</f>
        <v>100</v>
      </c>
      <c r="K193" s="43"/>
      <c r="L193" s="61">
        <f>AVERAGE(L194:L198)</f>
        <v>100</v>
      </c>
      <c r="M193" s="69"/>
      <c r="N193" s="61">
        <f>AVERAGE(N194:N198)</f>
        <v>100</v>
      </c>
      <c r="O193" s="69"/>
      <c r="P193" s="61">
        <f>AVERAGE(P194:P198)</f>
        <v>100</v>
      </c>
      <c r="Q193" s="69"/>
      <c r="R193" s="61">
        <f>AVERAGE(R194:R198)</f>
        <v>100</v>
      </c>
      <c r="S193" s="69"/>
      <c r="T193" s="61"/>
      <c r="U193" s="69"/>
      <c r="V193" s="176" t="e">
        <f>AVERAGE(V194:V198)</f>
        <v>#DIV/0!</v>
      </c>
      <c r="W193" s="43"/>
      <c r="X193" s="61"/>
      <c r="Y193" s="69"/>
    </row>
    <row r="194" spans="1:25" ht="75" x14ac:dyDescent="0.25">
      <c r="A194" s="564" t="s">
        <v>602</v>
      </c>
      <c r="B194" s="564"/>
      <c r="C194" s="564"/>
      <c r="D194" s="564"/>
      <c r="E194" s="754" t="s">
        <v>7019</v>
      </c>
      <c r="F194" s="450" t="s">
        <v>5127</v>
      </c>
      <c r="G194" s="12" t="s">
        <v>388</v>
      </c>
      <c r="H194" s="12" t="s">
        <v>389</v>
      </c>
      <c r="I194" s="12" t="s">
        <v>99</v>
      </c>
      <c r="J194" s="60">
        <v>100</v>
      </c>
      <c r="K194" s="71"/>
      <c r="L194" s="60">
        <v>100</v>
      </c>
      <c r="M194" s="45"/>
      <c r="N194" s="60">
        <v>100</v>
      </c>
      <c r="O194" s="45"/>
      <c r="P194" s="60">
        <v>100</v>
      </c>
      <c r="Q194" s="45"/>
      <c r="R194" s="60">
        <v>100</v>
      </c>
      <c r="S194" s="45"/>
      <c r="T194" s="60"/>
      <c r="U194" s="45"/>
      <c r="V194" s="41"/>
      <c r="W194" s="41"/>
      <c r="X194" s="60"/>
      <c r="Y194" s="45"/>
    </row>
    <row r="195" spans="1:25" ht="135" x14ac:dyDescent="0.25">
      <c r="A195" s="564" t="s">
        <v>603</v>
      </c>
      <c r="B195" s="564"/>
      <c r="C195" s="564"/>
      <c r="D195" s="564"/>
      <c r="E195" s="754" t="s">
        <v>7015</v>
      </c>
      <c r="F195" s="450" t="s">
        <v>5128</v>
      </c>
      <c r="G195" s="12" t="s">
        <v>100</v>
      </c>
      <c r="H195" s="12" t="s">
        <v>101</v>
      </c>
      <c r="I195" s="12" t="s">
        <v>102</v>
      </c>
      <c r="J195" s="60"/>
      <c r="K195" s="41"/>
      <c r="L195" s="60"/>
      <c r="M195" s="45"/>
      <c r="N195" s="60"/>
      <c r="O195" s="45"/>
      <c r="P195" s="60"/>
      <c r="Q195" s="45"/>
      <c r="R195" s="60"/>
      <c r="S195" s="45"/>
      <c r="T195" s="60"/>
      <c r="U195" s="45"/>
      <c r="V195" s="41"/>
      <c r="W195" s="41"/>
      <c r="X195" s="60"/>
      <c r="Y195" s="45"/>
    </row>
    <row r="196" spans="1:25" ht="75" x14ac:dyDescent="0.25">
      <c r="A196" s="564" t="s">
        <v>604</v>
      </c>
      <c r="B196" s="564"/>
      <c r="C196" s="564"/>
      <c r="D196" s="564"/>
      <c r="E196" s="754" t="s">
        <v>7016</v>
      </c>
      <c r="F196" s="450" t="s">
        <v>112</v>
      </c>
      <c r="G196" s="12" t="s">
        <v>4881</v>
      </c>
      <c r="H196" s="12" t="s">
        <v>4882</v>
      </c>
      <c r="I196" s="12" t="s">
        <v>4883</v>
      </c>
      <c r="J196" s="60"/>
      <c r="K196" s="41"/>
      <c r="L196" s="60"/>
      <c r="M196" s="41"/>
      <c r="N196" s="60"/>
      <c r="O196" s="45"/>
      <c r="P196" s="60"/>
      <c r="Q196" s="41"/>
      <c r="R196" s="60"/>
      <c r="S196" s="45"/>
      <c r="T196" s="60"/>
      <c r="U196" s="45"/>
      <c r="V196" s="41"/>
      <c r="W196" s="41"/>
      <c r="X196" s="60"/>
      <c r="Y196" s="45"/>
    </row>
    <row r="197" spans="1:25" ht="120" x14ac:dyDescent="0.25">
      <c r="A197" s="564" t="s">
        <v>605</v>
      </c>
      <c r="B197" s="564"/>
      <c r="C197" s="564"/>
      <c r="D197" s="564"/>
      <c r="E197" s="754" t="s">
        <v>7017</v>
      </c>
      <c r="F197" s="450" t="s">
        <v>7196</v>
      </c>
      <c r="G197" s="12" t="s">
        <v>36</v>
      </c>
      <c r="H197" s="12" t="s">
        <v>105</v>
      </c>
      <c r="I197" s="12" t="s">
        <v>106</v>
      </c>
      <c r="J197" s="60"/>
      <c r="K197" s="41"/>
      <c r="L197" s="60"/>
      <c r="M197" s="45"/>
      <c r="N197" s="60"/>
      <c r="O197" s="45"/>
      <c r="P197" s="60"/>
      <c r="Q197" s="45"/>
      <c r="R197" s="60"/>
      <c r="S197" s="45"/>
      <c r="T197" s="60"/>
      <c r="U197" s="45"/>
      <c r="V197" s="41"/>
      <c r="W197" s="41"/>
      <c r="X197" s="60"/>
      <c r="Y197" s="45"/>
    </row>
    <row r="198" spans="1:25" ht="45" x14ac:dyDescent="0.25">
      <c r="A198" s="564" t="s">
        <v>606</v>
      </c>
      <c r="B198" s="564"/>
      <c r="C198" s="564"/>
      <c r="D198" s="564"/>
      <c r="E198" s="754" t="s">
        <v>7018</v>
      </c>
      <c r="F198" s="450" t="s">
        <v>330</v>
      </c>
      <c r="G198" s="12" t="s">
        <v>4885</v>
      </c>
      <c r="H198" s="12" t="s">
        <v>107</v>
      </c>
      <c r="I198" s="12" t="s">
        <v>108</v>
      </c>
      <c r="J198" s="60"/>
      <c r="K198" s="41"/>
      <c r="L198" s="60"/>
      <c r="M198" s="41"/>
      <c r="N198" s="60"/>
      <c r="O198" s="45"/>
      <c r="P198" s="60"/>
      <c r="Q198" s="45"/>
      <c r="R198" s="60"/>
      <c r="S198" s="45"/>
      <c r="T198" s="60"/>
      <c r="U198" s="45"/>
      <c r="V198" s="41"/>
      <c r="W198" s="41"/>
      <c r="X198" s="60"/>
      <c r="Y198" s="45"/>
    </row>
    <row r="199" spans="1:25" ht="120" x14ac:dyDescent="0.25">
      <c r="A199" s="564">
        <v>106</v>
      </c>
      <c r="B199" s="564"/>
      <c r="C199" s="564"/>
      <c r="D199" s="754" t="s">
        <v>130</v>
      </c>
      <c r="E199" s="754"/>
      <c r="F199" s="450" t="s">
        <v>390</v>
      </c>
      <c r="G199" s="12" t="s">
        <v>114</v>
      </c>
      <c r="H199" s="12" t="s">
        <v>391</v>
      </c>
      <c r="I199" s="12" t="s">
        <v>392</v>
      </c>
      <c r="J199" s="42">
        <v>0</v>
      </c>
      <c r="K199" s="40" t="s">
        <v>1080</v>
      </c>
      <c r="L199" s="42">
        <v>0</v>
      </c>
      <c r="M199" s="45"/>
      <c r="N199" s="42">
        <v>0</v>
      </c>
      <c r="O199" s="45"/>
      <c r="P199" s="42">
        <v>0</v>
      </c>
      <c r="Q199" s="45"/>
      <c r="R199" s="42">
        <v>0</v>
      </c>
      <c r="S199" s="24"/>
      <c r="T199" s="42"/>
      <c r="U199" s="45"/>
      <c r="V199" s="41"/>
      <c r="W199" s="41"/>
      <c r="X199" s="42"/>
      <c r="Y199" s="45"/>
    </row>
    <row r="200" spans="1:25" ht="90" x14ac:dyDescent="0.25">
      <c r="A200" s="564">
        <v>107</v>
      </c>
      <c r="B200" s="564"/>
      <c r="C200" s="564"/>
      <c r="D200" s="754" t="s">
        <v>431</v>
      </c>
      <c r="E200" s="754"/>
      <c r="F200" s="450" t="s">
        <v>393</v>
      </c>
      <c r="G200" s="12" t="s">
        <v>5129</v>
      </c>
      <c r="H200" s="12" t="s">
        <v>5130</v>
      </c>
      <c r="I200" s="12" t="s">
        <v>395</v>
      </c>
      <c r="J200" s="42">
        <v>0</v>
      </c>
      <c r="K200" s="36"/>
      <c r="L200" s="42">
        <v>0</v>
      </c>
      <c r="M200" s="45"/>
      <c r="N200" s="42">
        <v>0</v>
      </c>
      <c r="O200" s="45"/>
      <c r="P200" s="42">
        <v>0</v>
      </c>
      <c r="Q200" s="45"/>
      <c r="R200" s="42">
        <v>0</v>
      </c>
      <c r="S200" s="45"/>
      <c r="T200" s="42"/>
      <c r="U200" s="45"/>
      <c r="V200" s="41"/>
      <c r="W200" s="41"/>
      <c r="X200" s="42"/>
      <c r="Y200" s="45"/>
    </row>
    <row r="201" spans="1:25" ht="75" x14ac:dyDescent="0.25">
      <c r="A201" s="564">
        <v>108</v>
      </c>
      <c r="B201" s="564"/>
      <c r="C201" s="564"/>
      <c r="D201" s="754" t="s">
        <v>432</v>
      </c>
      <c r="E201" s="754"/>
      <c r="F201" s="450" t="s">
        <v>396</v>
      </c>
      <c r="G201" s="12" t="s">
        <v>114</v>
      </c>
      <c r="H201" s="12" t="s">
        <v>397</v>
      </c>
      <c r="I201" s="12" t="s">
        <v>398</v>
      </c>
      <c r="J201" s="42">
        <v>50</v>
      </c>
      <c r="K201" s="36"/>
      <c r="L201" s="42">
        <v>50</v>
      </c>
      <c r="M201" s="45"/>
      <c r="N201" s="42">
        <v>50</v>
      </c>
      <c r="O201" s="45"/>
      <c r="P201" s="42">
        <v>50</v>
      </c>
      <c r="Q201" s="45"/>
      <c r="R201" s="42">
        <v>50</v>
      </c>
      <c r="S201" s="41"/>
      <c r="T201" s="42"/>
      <c r="U201" s="41"/>
      <c r="V201" s="41"/>
      <c r="W201" s="41"/>
      <c r="X201" s="42"/>
      <c r="Y201" s="45"/>
    </row>
    <row r="202" spans="1:25" ht="60" x14ac:dyDescent="0.25">
      <c r="A202" s="564">
        <v>109</v>
      </c>
      <c r="B202" s="564"/>
      <c r="C202" s="564"/>
      <c r="D202" s="754" t="s">
        <v>360</v>
      </c>
      <c r="E202" s="754"/>
      <c r="F202" s="450" t="s">
        <v>400</v>
      </c>
      <c r="G202" s="12" t="s">
        <v>103</v>
      </c>
      <c r="H202" s="12" t="s">
        <v>401</v>
      </c>
      <c r="I202" s="12" t="s">
        <v>104</v>
      </c>
      <c r="J202" s="60">
        <v>100</v>
      </c>
      <c r="K202" s="40" t="s">
        <v>680</v>
      </c>
      <c r="L202" s="60">
        <v>100</v>
      </c>
      <c r="M202" s="45"/>
      <c r="N202" s="60">
        <v>100</v>
      </c>
      <c r="O202" s="45"/>
      <c r="P202" s="60">
        <v>100</v>
      </c>
      <c r="Q202" s="45"/>
      <c r="R202" s="60">
        <v>100</v>
      </c>
      <c r="S202" s="24"/>
      <c r="T202" s="60"/>
      <c r="U202" s="45"/>
      <c r="V202" s="41"/>
      <c r="W202" s="41"/>
      <c r="X202" s="60"/>
      <c r="Y202" s="45"/>
    </row>
    <row r="203" spans="1:25" s="26" customFormat="1" ht="84.75" customHeight="1" x14ac:dyDescent="0.25">
      <c r="A203" s="28"/>
      <c r="B203" s="28"/>
      <c r="C203" s="750" t="s">
        <v>607</v>
      </c>
      <c r="D203" s="28"/>
      <c r="E203" s="1023"/>
      <c r="F203" s="762" t="s">
        <v>534</v>
      </c>
      <c r="G203" s="751"/>
      <c r="H203" s="751"/>
      <c r="I203" s="751"/>
      <c r="J203" s="75">
        <f>AVERAGE(J204:J208)</f>
        <v>30</v>
      </c>
      <c r="K203" s="44"/>
      <c r="L203" s="75">
        <f>AVERAGE(L204:L208)</f>
        <v>30</v>
      </c>
      <c r="M203" s="67"/>
      <c r="N203" s="75">
        <f>AVERAGE(N204:N208)</f>
        <v>30</v>
      </c>
      <c r="O203" s="67"/>
      <c r="P203" s="75">
        <f>AVERAGE(P204:P208)</f>
        <v>30</v>
      </c>
      <c r="Q203" s="67"/>
      <c r="R203" s="75">
        <f>AVERAGE(R204:R208)</f>
        <v>30</v>
      </c>
      <c r="S203" s="67"/>
      <c r="T203" s="75"/>
      <c r="U203" s="67"/>
      <c r="V203" s="64" t="e">
        <f>AVERAGE(V205:V208)</f>
        <v>#DIV/0!</v>
      </c>
      <c r="W203" s="44"/>
      <c r="X203" s="75"/>
      <c r="Y203" s="67"/>
    </row>
    <row r="204" spans="1:25" ht="60" x14ac:dyDescent="0.25">
      <c r="A204" s="564">
        <v>110</v>
      </c>
      <c r="B204" s="564"/>
      <c r="C204" s="564"/>
      <c r="D204" s="754" t="s">
        <v>433</v>
      </c>
      <c r="E204" s="754"/>
      <c r="F204" s="450" t="s">
        <v>121</v>
      </c>
      <c r="G204" s="12" t="s">
        <v>399</v>
      </c>
      <c r="H204" s="12" t="s">
        <v>123</v>
      </c>
      <c r="I204" s="12" t="s">
        <v>124</v>
      </c>
      <c r="J204" s="60">
        <v>0</v>
      </c>
      <c r="K204" s="41"/>
      <c r="L204" s="60">
        <v>0</v>
      </c>
      <c r="M204" s="45"/>
      <c r="N204" s="60">
        <v>0</v>
      </c>
      <c r="O204" s="45"/>
      <c r="P204" s="60">
        <v>0</v>
      </c>
      <c r="Q204" s="45"/>
      <c r="R204" s="60">
        <v>0</v>
      </c>
      <c r="S204" s="45"/>
      <c r="T204" s="60"/>
      <c r="U204" s="45"/>
      <c r="V204" s="41"/>
      <c r="W204" s="41"/>
      <c r="X204" s="60"/>
      <c r="Y204" s="45"/>
    </row>
    <row r="205" spans="1:25" s="6" customFormat="1" ht="105" x14ac:dyDescent="0.25">
      <c r="A205" s="579">
        <v>111</v>
      </c>
      <c r="B205" s="579"/>
      <c r="C205" s="579"/>
      <c r="D205" s="4" t="s">
        <v>434</v>
      </c>
      <c r="E205" s="4"/>
      <c r="F205" s="437" t="s">
        <v>402</v>
      </c>
      <c r="G205" s="5" t="s">
        <v>403</v>
      </c>
      <c r="H205" s="5" t="s">
        <v>404</v>
      </c>
      <c r="I205" s="5" t="s">
        <v>405</v>
      </c>
      <c r="J205" s="65">
        <v>50</v>
      </c>
      <c r="K205" s="40" t="s">
        <v>1081</v>
      </c>
      <c r="L205" s="65">
        <v>50</v>
      </c>
      <c r="M205" s="50"/>
      <c r="N205" s="65">
        <v>50</v>
      </c>
      <c r="O205" s="50"/>
      <c r="P205" s="65">
        <v>50</v>
      </c>
      <c r="Q205" s="47"/>
      <c r="R205" s="65">
        <v>50</v>
      </c>
      <c r="S205" s="3"/>
      <c r="T205" s="65"/>
      <c r="U205" s="47"/>
      <c r="V205" s="165"/>
      <c r="W205" s="47"/>
      <c r="X205" s="65"/>
      <c r="Y205" s="50"/>
    </row>
    <row r="206" spans="1:25" ht="60" x14ac:dyDescent="0.25">
      <c r="A206" s="564">
        <v>112</v>
      </c>
      <c r="B206" s="564"/>
      <c r="C206" s="564"/>
      <c r="D206" s="754" t="s">
        <v>435</v>
      </c>
      <c r="E206" s="754"/>
      <c r="F206" s="450" t="s">
        <v>406</v>
      </c>
      <c r="G206" s="12" t="s">
        <v>407</v>
      </c>
      <c r="H206" s="12" t="s">
        <v>408</v>
      </c>
      <c r="I206" s="12" t="s">
        <v>409</v>
      </c>
      <c r="J206" s="60">
        <v>0</v>
      </c>
      <c r="K206" s="41"/>
      <c r="L206" s="60">
        <v>0</v>
      </c>
      <c r="M206" s="45"/>
      <c r="N206" s="60">
        <v>0</v>
      </c>
      <c r="O206" s="45"/>
      <c r="P206" s="60">
        <v>0</v>
      </c>
      <c r="Q206" s="45"/>
      <c r="R206" s="60">
        <v>0</v>
      </c>
      <c r="S206" s="45"/>
      <c r="T206" s="60"/>
      <c r="U206" s="45"/>
      <c r="V206" s="41"/>
      <c r="W206" s="41"/>
      <c r="X206" s="60"/>
      <c r="Y206" s="45"/>
    </row>
    <row r="207" spans="1:25" ht="105" x14ac:dyDescent="0.25">
      <c r="A207" s="564">
        <v>113</v>
      </c>
      <c r="B207" s="564"/>
      <c r="C207" s="564"/>
      <c r="D207" s="754" t="s">
        <v>150</v>
      </c>
      <c r="E207" s="754"/>
      <c r="F207" s="450" t="s">
        <v>410</v>
      </c>
      <c r="G207" s="12" t="s">
        <v>411</v>
      </c>
      <c r="H207" s="12" t="s">
        <v>146</v>
      </c>
      <c r="I207" s="12" t="s">
        <v>147</v>
      </c>
      <c r="J207" s="60">
        <v>0</v>
      </c>
      <c r="K207" s="40" t="s">
        <v>1082</v>
      </c>
      <c r="L207" s="60">
        <v>0</v>
      </c>
      <c r="M207" s="45"/>
      <c r="N207" s="60">
        <v>0</v>
      </c>
      <c r="O207" s="66"/>
      <c r="P207" s="60">
        <v>0</v>
      </c>
      <c r="Q207" s="45"/>
      <c r="R207" s="60">
        <v>0</v>
      </c>
      <c r="S207" s="24"/>
      <c r="T207" s="60"/>
      <c r="U207" s="41"/>
      <c r="V207" s="41"/>
      <c r="W207" s="41"/>
      <c r="X207" s="60"/>
      <c r="Y207" s="45"/>
    </row>
    <row r="208" spans="1:25" s="52" customFormat="1" ht="69" x14ac:dyDescent="0.25">
      <c r="A208" s="31">
        <v>114</v>
      </c>
      <c r="B208" s="31"/>
      <c r="C208" s="31"/>
      <c r="D208" s="756" t="s">
        <v>637</v>
      </c>
      <c r="E208" s="756"/>
      <c r="F208" s="517" t="s">
        <v>637</v>
      </c>
      <c r="G208" s="770"/>
      <c r="H208" s="770"/>
      <c r="I208" s="770"/>
      <c r="J208" s="61">
        <f>AVERAGE(J209:J211)</f>
        <v>100</v>
      </c>
      <c r="K208" s="43"/>
      <c r="L208" s="61">
        <f>AVERAGE(L209:L211)</f>
        <v>100</v>
      </c>
      <c r="M208" s="69"/>
      <c r="N208" s="61">
        <f>AVERAGE(N209:N211)</f>
        <v>100</v>
      </c>
      <c r="O208" s="69"/>
      <c r="P208" s="61">
        <f>AVERAGE(P209:P211)</f>
        <v>100</v>
      </c>
      <c r="Q208" s="69"/>
      <c r="R208" s="61">
        <f>AVERAGE(R209:R211)</f>
        <v>100</v>
      </c>
      <c r="S208" s="43"/>
      <c r="T208" s="61"/>
      <c r="U208" s="43"/>
      <c r="V208" s="176" t="e">
        <f>AVERAGE(V209:V211)</f>
        <v>#DIV/0!</v>
      </c>
      <c r="W208" s="43"/>
      <c r="X208" s="61"/>
      <c r="Y208" s="69"/>
    </row>
    <row r="209" spans="1:25" ht="105" x14ac:dyDescent="0.25">
      <c r="A209" s="564" t="s">
        <v>5067</v>
      </c>
      <c r="B209" s="564"/>
      <c r="C209" s="564"/>
      <c r="D209" s="564"/>
      <c r="E209" s="754" t="s">
        <v>7020</v>
      </c>
      <c r="F209" s="450" t="s">
        <v>412</v>
      </c>
      <c r="G209" s="771" t="s">
        <v>403</v>
      </c>
      <c r="H209" s="771" t="s">
        <v>404</v>
      </c>
      <c r="I209" s="771" t="s">
        <v>413</v>
      </c>
      <c r="J209" s="50">
        <v>100</v>
      </c>
      <c r="K209" s="40" t="s">
        <v>1083</v>
      </c>
      <c r="L209" s="50">
        <v>100</v>
      </c>
      <c r="M209" s="50"/>
      <c r="N209" s="50">
        <v>100</v>
      </c>
      <c r="O209" s="50"/>
      <c r="P209" s="50">
        <v>100</v>
      </c>
      <c r="Q209" s="50"/>
      <c r="R209" s="50">
        <v>100</v>
      </c>
      <c r="S209" s="24"/>
      <c r="T209" s="50"/>
      <c r="U209" s="50"/>
      <c r="V209" s="47"/>
      <c r="W209" s="47"/>
      <c r="X209" s="50"/>
      <c r="Y209" s="50"/>
    </row>
    <row r="210" spans="1:25" ht="45" x14ac:dyDescent="0.3">
      <c r="A210" s="564" t="s">
        <v>5068</v>
      </c>
      <c r="B210" s="564"/>
      <c r="C210" s="564"/>
      <c r="D210" s="564"/>
      <c r="E210" s="772" t="s">
        <v>7021</v>
      </c>
      <c r="F210" s="450" t="s">
        <v>414</v>
      </c>
      <c r="G210" s="12" t="s">
        <v>415</v>
      </c>
      <c r="H210" s="12" t="s">
        <v>416</v>
      </c>
      <c r="I210" s="12" t="s">
        <v>417</v>
      </c>
      <c r="J210" s="65">
        <v>100</v>
      </c>
      <c r="K210" s="40" t="s">
        <v>1084</v>
      </c>
      <c r="L210" s="65">
        <v>100</v>
      </c>
      <c r="M210" s="50"/>
      <c r="N210" s="65">
        <v>100</v>
      </c>
      <c r="O210" s="50"/>
      <c r="P210" s="65">
        <v>100</v>
      </c>
      <c r="Q210" s="50"/>
      <c r="R210" s="65">
        <v>100</v>
      </c>
      <c r="S210" s="24"/>
      <c r="T210" s="65"/>
      <c r="U210" s="50"/>
      <c r="V210" s="47"/>
      <c r="W210" s="47"/>
      <c r="X210" s="65"/>
      <c r="Y210" s="50"/>
    </row>
    <row r="211" spans="1:25" ht="178.5" customHeight="1" x14ac:dyDescent="0.3">
      <c r="A211" s="564" t="s">
        <v>5069</v>
      </c>
      <c r="B211" s="564"/>
      <c r="C211" s="564"/>
      <c r="D211" s="564"/>
      <c r="E211" s="772" t="s">
        <v>7022</v>
      </c>
      <c r="F211" s="450" t="s">
        <v>418</v>
      </c>
      <c r="G211" s="12" t="s">
        <v>419</v>
      </c>
      <c r="H211" s="12" t="s">
        <v>420</v>
      </c>
      <c r="I211" s="12" t="s">
        <v>421</v>
      </c>
      <c r="J211" s="60">
        <v>100</v>
      </c>
      <c r="K211" s="38"/>
      <c r="L211" s="60">
        <v>100</v>
      </c>
      <c r="M211" s="45"/>
      <c r="N211" s="60">
        <v>100</v>
      </c>
      <c r="O211" s="45"/>
      <c r="P211" s="60">
        <v>100</v>
      </c>
      <c r="Q211" s="45"/>
      <c r="R211" s="60">
        <v>100</v>
      </c>
      <c r="S211" s="47"/>
      <c r="T211" s="60"/>
      <c r="U211" s="47"/>
      <c r="V211" s="47"/>
      <c r="W211" s="47"/>
      <c r="X211" s="60"/>
      <c r="Y211" s="50"/>
    </row>
    <row r="212" spans="1:25" s="26" customFormat="1" ht="80.25" customHeight="1" x14ac:dyDescent="0.25">
      <c r="A212" s="28"/>
      <c r="B212" s="28"/>
      <c r="C212" s="750" t="s">
        <v>610</v>
      </c>
      <c r="D212" s="28"/>
      <c r="E212" s="1023"/>
      <c r="F212" s="762" t="s">
        <v>535</v>
      </c>
      <c r="G212" s="751"/>
      <c r="H212" s="751"/>
      <c r="I212" s="751"/>
      <c r="J212" s="75">
        <f>AVERAGE(J213,J216)</f>
        <v>25</v>
      </c>
      <c r="K212" s="44"/>
      <c r="L212" s="75">
        <f>AVERAGE(L213,L216)</f>
        <v>25</v>
      </c>
      <c r="M212" s="67"/>
      <c r="N212" s="75">
        <f>AVERAGE(N213,N216)</f>
        <v>25</v>
      </c>
      <c r="O212" s="67"/>
      <c r="P212" s="75">
        <f>AVERAGE(P213,P216)</f>
        <v>25</v>
      </c>
      <c r="Q212" s="67"/>
      <c r="R212" s="75">
        <f>AVERAGE(R213,R216)</f>
        <v>25</v>
      </c>
      <c r="S212" s="67"/>
      <c r="T212" s="75"/>
      <c r="U212" s="67"/>
      <c r="V212" s="64" t="e">
        <f>AVERAGE(V213,V216)</f>
        <v>#DIV/0!</v>
      </c>
      <c r="W212" s="44"/>
      <c r="X212" s="75"/>
      <c r="Y212" s="67"/>
    </row>
    <row r="213" spans="1:25" s="52" customFormat="1" ht="80.25" customHeight="1" x14ac:dyDescent="0.25">
      <c r="A213" s="31">
        <v>115</v>
      </c>
      <c r="B213" s="31"/>
      <c r="C213" s="758"/>
      <c r="D213" s="763" t="s">
        <v>638</v>
      </c>
      <c r="E213" s="763"/>
      <c r="F213" s="764" t="s">
        <v>638</v>
      </c>
      <c r="G213" s="30"/>
      <c r="H213" s="30"/>
      <c r="I213" s="30"/>
      <c r="J213" s="61">
        <f>AVERAGE(J214:J215)</f>
        <v>50</v>
      </c>
      <c r="K213" s="43"/>
      <c r="L213" s="61">
        <f>AVERAGE(L214:L215)</f>
        <v>50</v>
      </c>
      <c r="M213" s="69"/>
      <c r="N213" s="61">
        <f>AVERAGE(N214:N215)</f>
        <v>50</v>
      </c>
      <c r="O213" s="69"/>
      <c r="P213" s="61">
        <f>AVERAGE(P214:P215)</f>
        <v>50</v>
      </c>
      <c r="Q213" s="69"/>
      <c r="R213" s="61">
        <f>AVERAGE(R214:R215)</f>
        <v>50</v>
      </c>
      <c r="S213" s="69"/>
      <c r="T213" s="61"/>
      <c r="U213" s="69"/>
      <c r="V213" s="176" t="e">
        <f>AVERAGE(V214:V215)</f>
        <v>#DIV/0!</v>
      </c>
      <c r="W213" s="43"/>
      <c r="X213" s="61"/>
      <c r="Y213" s="69"/>
    </row>
    <row r="214" spans="1:25" ht="312" customHeight="1" x14ac:dyDescent="0.25">
      <c r="A214" s="564" t="s">
        <v>608</v>
      </c>
      <c r="B214" s="564"/>
      <c r="C214" s="564"/>
      <c r="D214" s="564"/>
      <c r="E214" s="754" t="s">
        <v>7023</v>
      </c>
      <c r="F214" s="450" t="s">
        <v>5107</v>
      </c>
      <c r="G214" s="12" t="s">
        <v>5070</v>
      </c>
      <c r="H214" s="12" t="s">
        <v>5108</v>
      </c>
      <c r="I214" s="12" t="s">
        <v>5071</v>
      </c>
      <c r="J214" s="60">
        <v>50</v>
      </c>
      <c r="K214" s="47" t="s">
        <v>1438</v>
      </c>
      <c r="L214" s="60">
        <v>50</v>
      </c>
      <c r="M214" s="45"/>
      <c r="N214" s="60">
        <v>50</v>
      </c>
      <c r="O214" s="45"/>
      <c r="P214" s="60">
        <v>50</v>
      </c>
      <c r="Q214" s="45"/>
      <c r="R214" s="60">
        <v>50</v>
      </c>
      <c r="S214" s="24"/>
      <c r="T214" s="60"/>
      <c r="U214" s="45"/>
      <c r="V214" s="41"/>
      <c r="W214" s="41"/>
      <c r="X214" s="60"/>
      <c r="Y214" s="45"/>
    </row>
    <row r="215" spans="1:25" ht="120" x14ac:dyDescent="0.25">
      <c r="A215" s="564" t="s">
        <v>609</v>
      </c>
      <c r="B215" s="564"/>
      <c r="C215" s="564"/>
      <c r="D215" s="564"/>
      <c r="E215" s="754" t="s">
        <v>7272</v>
      </c>
      <c r="F215" s="450" t="s">
        <v>422</v>
      </c>
      <c r="G215" s="12" t="s">
        <v>423</v>
      </c>
      <c r="H215" s="12" t="s">
        <v>424</v>
      </c>
      <c r="I215" s="12" t="s">
        <v>425</v>
      </c>
      <c r="J215" s="60">
        <v>50</v>
      </c>
      <c r="K215" s="41" t="s">
        <v>482</v>
      </c>
      <c r="L215" s="60">
        <v>50</v>
      </c>
      <c r="M215" s="41"/>
      <c r="N215" s="60">
        <v>50</v>
      </c>
      <c r="O215" s="41"/>
      <c r="P215" s="60">
        <v>50</v>
      </c>
      <c r="Q215" s="41"/>
      <c r="R215" s="60">
        <v>50</v>
      </c>
      <c r="S215" s="24"/>
      <c r="T215" s="60"/>
      <c r="U215" s="41"/>
      <c r="V215" s="41"/>
      <c r="W215" s="41"/>
      <c r="X215" s="60"/>
      <c r="Y215" s="41"/>
    </row>
    <row r="216" spans="1:25" ht="105" x14ac:dyDescent="0.25">
      <c r="A216" s="564">
        <v>116</v>
      </c>
      <c r="B216" s="564"/>
      <c r="C216" s="564"/>
      <c r="D216" s="754" t="s">
        <v>7024</v>
      </c>
      <c r="E216" s="754"/>
      <c r="F216" s="450" t="s">
        <v>426</v>
      </c>
      <c r="G216" s="12" t="s">
        <v>5352</v>
      </c>
      <c r="H216" s="12" t="s">
        <v>427</v>
      </c>
      <c r="I216" s="12" t="s">
        <v>428</v>
      </c>
      <c r="J216" s="60">
        <v>0</v>
      </c>
      <c r="K216" s="40" t="s">
        <v>4997</v>
      </c>
      <c r="L216" s="60">
        <v>0</v>
      </c>
      <c r="M216" s="45"/>
      <c r="N216" s="60">
        <v>0</v>
      </c>
      <c r="O216" s="45"/>
      <c r="P216" s="60">
        <v>0</v>
      </c>
      <c r="Q216" s="45"/>
      <c r="R216" s="60">
        <v>0</v>
      </c>
      <c r="S216" s="24"/>
      <c r="T216" s="60"/>
      <c r="U216" s="45"/>
      <c r="V216" s="41"/>
      <c r="W216" s="41"/>
      <c r="X216" s="60"/>
      <c r="Y216" s="45"/>
    </row>
    <row r="217" spans="1:25" s="26" customFormat="1" ht="60" x14ac:dyDescent="0.25">
      <c r="A217" s="28"/>
      <c r="B217" s="750" t="s">
        <v>611</v>
      </c>
      <c r="C217" s="28"/>
      <c r="D217" s="28"/>
      <c r="E217" s="28"/>
      <c r="F217" s="502" t="s">
        <v>536</v>
      </c>
      <c r="G217" s="28"/>
      <c r="H217" s="28"/>
      <c r="I217" s="28"/>
      <c r="J217" s="75">
        <f>AVERAGE(J218,J225,J231,J240)</f>
        <v>22.256944444444446</v>
      </c>
      <c r="K217" s="67"/>
      <c r="L217" s="75">
        <f>AVERAGE(L218,L225,L231,L240)</f>
        <v>22.256944444444446</v>
      </c>
      <c r="M217" s="67"/>
      <c r="N217" s="75">
        <f>AVERAGE(N218,N225,N231,N240)</f>
        <v>22.256944444444446</v>
      </c>
      <c r="O217" s="67"/>
      <c r="P217" s="75">
        <f>AVERAGE(P218,P225,P231,P240)</f>
        <v>22.256944444444446</v>
      </c>
      <c r="Q217" s="67"/>
      <c r="R217" s="75">
        <f>AVERAGE(R218,R225,R231,R240)</f>
        <v>22.256944444444446</v>
      </c>
      <c r="S217" s="67"/>
      <c r="T217" s="75"/>
      <c r="U217" s="67"/>
      <c r="V217" s="64" t="e">
        <f>AVERAGE(V218,V225,V231,V240)</f>
        <v>#DIV/0!</v>
      </c>
      <c r="W217" s="44"/>
      <c r="X217" s="75"/>
      <c r="Y217" s="67"/>
    </row>
    <row r="218" spans="1:25" s="26" customFormat="1" ht="45" x14ac:dyDescent="0.25">
      <c r="A218" s="28"/>
      <c r="B218" s="28"/>
      <c r="C218" s="750" t="s">
        <v>612</v>
      </c>
      <c r="D218" s="28"/>
      <c r="E218" s="28"/>
      <c r="F218" s="502" t="s">
        <v>537</v>
      </c>
      <c r="G218" s="28"/>
      <c r="H218" s="28"/>
      <c r="I218" s="28"/>
      <c r="J218" s="75">
        <f>AVERAGE(J219:J224)</f>
        <v>16.666666666666668</v>
      </c>
      <c r="K218" s="67"/>
      <c r="L218" s="203">
        <f>AVERAGE(L219:L224)</f>
        <v>16.666666666666668</v>
      </c>
      <c r="M218" s="67"/>
      <c r="N218" s="75">
        <f>AVERAGE(N219:N224)</f>
        <v>16.666666666666668</v>
      </c>
      <c r="O218" s="67"/>
      <c r="P218" s="75">
        <f>AVERAGE(P219:P224)</f>
        <v>16.666666666666668</v>
      </c>
      <c r="Q218" s="67"/>
      <c r="R218" s="75">
        <f>AVERAGE(R219:R224)</f>
        <v>16.666666666666668</v>
      </c>
      <c r="S218" s="67"/>
      <c r="T218" s="75"/>
      <c r="U218" s="67"/>
      <c r="V218" s="64" t="e">
        <f>AVERAGE(V219:V224)</f>
        <v>#DIV/0!</v>
      </c>
      <c r="W218" s="44"/>
      <c r="X218" s="75"/>
      <c r="Y218" s="67"/>
    </row>
    <row r="219" spans="1:25" ht="270" x14ac:dyDescent="0.25">
      <c r="A219" s="564">
        <v>117</v>
      </c>
      <c r="B219" s="564"/>
      <c r="C219" s="564"/>
      <c r="D219" s="754" t="s">
        <v>492</v>
      </c>
      <c r="E219" s="754"/>
      <c r="F219" s="450" t="s">
        <v>5131</v>
      </c>
      <c r="G219" s="12" t="s">
        <v>436</v>
      </c>
      <c r="H219" s="12" t="s">
        <v>437</v>
      </c>
      <c r="I219" s="12" t="s">
        <v>438</v>
      </c>
      <c r="J219" s="46">
        <v>0</v>
      </c>
      <c r="K219" s="40" t="s">
        <v>1085</v>
      </c>
      <c r="L219" s="46">
        <v>0</v>
      </c>
      <c r="M219" s="46"/>
      <c r="N219" s="46">
        <v>0</v>
      </c>
      <c r="O219" s="46"/>
      <c r="P219" s="46">
        <v>0</v>
      </c>
      <c r="Q219" s="46"/>
      <c r="R219" s="46">
        <v>0</v>
      </c>
      <c r="S219" s="24"/>
      <c r="T219" s="46"/>
      <c r="U219" s="46"/>
      <c r="V219" s="40"/>
      <c r="W219" s="40"/>
      <c r="X219" s="46"/>
      <c r="Y219" s="40"/>
    </row>
    <row r="220" spans="1:25" ht="195" x14ac:dyDescent="0.25">
      <c r="A220" s="564">
        <v>118</v>
      </c>
      <c r="B220" s="564"/>
      <c r="C220" s="564"/>
      <c r="D220" s="754" t="s">
        <v>493</v>
      </c>
      <c r="E220" s="754"/>
      <c r="F220" s="420" t="s">
        <v>7177</v>
      </c>
      <c r="G220" s="12" t="s">
        <v>436</v>
      </c>
      <c r="H220" s="12" t="s">
        <v>437</v>
      </c>
      <c r="I220" s="12" t="s">
        <v>438</v>
      </c>
      <c r="J220" s="46">
        <v>0</v>
      </c>
      <c r="K220" s="40" t="s">
        <v>1086</v>
      </c>
      <c r="L220" s="46">
        <v>0</v>
      </c>
      <c r="M220" s="46"/>
      <c r="N220" s="46">
        <v>0</v>
      </c>
      <c r="O220" s="46"/>
      <c r="P220" s="46">
        <v>0</v>
      </c>
      <c r="Q220" s="46"/>
      <c r="R220" s="46">
        <v>0</v>
      </c>
      <c r="S220" s="24"/>
      <c r="T220" s="46"/>
      <c r="U220" s="46"/>
      <c r="V220" s="40"/>
      <c r="W220" s="40"/>
      <c r="X220" s="46"/>
      <c r="Y220" s="40"/>
    </row>
    <row r="221" spans="1:25" ht="75" x14ac:dyDescent="0.25">
      <c r="A221" s="564">
        <v>119</v>
      </c>
      <c r="B221" s="564"/>
      <c r="C221" s="564"/>
      <c r="D221" s="754" t="s">
        <v>494</v>
      </c>
      <c r="E221" s="754"/>
      <c r="F221" s="450" t="s">
        <v>439</v>
      </c>
      <c r="G221" s="12" t="s">
        <v>36</v>
      </c>
      <c r="H221" s="12" t="s">
        <v>440</v>
      </c>
      <c r="I221" s="12" t="s">
        <v>114</v>
      </c>
      <c r="J221" s="46">
        <v>100</v>
      </c>
      <c r="K221" s="40" t="s">
        <v>1087</v>
      </c>
      <c r="L221" s="46">
        <v>100</v>
      </c>
      <c r="M221" s="46"/>
      <c r="N221" s="46">
        <v>100</v>
      </c>
      <c r="O221" s="46"/>
      <c r="P221" s="46">
        <v>100</v>
      </c>
      <c r="Q221" s="46"/>
      <c r="R221" s="46">
        <v>100</v>
      </c>
      <c r="S221" s="24"/>
      <c r="T221" s="46"/>
      <c r="U221" s="40"/>
      <c r="V221" s="40"/>
      <c r="W221" s="40"/>
      <c r="X221" s="46"/>
      <c r="Y221" s="46"/>
    </row>
    <row r="222" spans="1:25" ht="75" x14ac:dyDescent="0.25">
      <c r="A222" s="564">
        <v>120</v>
      </c>
      <c r="B222" s="564"/>
      <c r="C222" s="564"/>
      <c r="D222" s="754" t="s">
        <v>495</v>
      </c>
      <c r="E222" s="754"/>
      <c r="F222" s="450" t="s">
        <v>441</v>
      </c>
      <c r="G222" s="12" t="s">
        <v>36</v>
      </c>
      <c r="H222" s="12" t="s">
        <v>440</v>
      </c>
      <c r="I222" s="12" t="s">
        <v>114</v>
      </c>
      <c r="J222" s="46">
        <v>0</v>
      </c>
      <c r="K222" s="40" t="s">
        <v>1088</v>
      </c>
      <c r="L222" s="46">
        <v>0</v>
      </c>
      <c r="M222" s="46"/>
      <c r="N222" s="46">
        <v>0</v>
      </c>
      <c r="O222" s="46"/>
      <c r="P222" s="46">
        <v>0</v>
      </c>
      <c r="Q222" s="46"/>
      <c r="R222" s="46">
        <v>0</v>
      </c>
      <c r="S222" s="24"/>
      <c r="T222" s="46"/>
      <c r="U222" s="40"/>
      <c r="V222" s="40"/>
      <c r="W222" s="40"/>
      <c r="X222" s="46"/>
      <c r="Y222" s="40"/>
    </row>
    <row r="223" spans="1:25" ht="180" x14ac:dyDescent="0.25">
      <c r="A223" s="564">
        <v>121</v>
      </c>
      <c r="B223" s="564"/>
      <c r="C223" s="564"/>
      <c r="D223" s="754" t="s">
        <v>496</v>
      </c>
      <c r="E223" s="754"/>
      <c r="F223" s="450" t="s">
        <v>442</v>
      </c>
      <c r="G223" s="12" t="s">
        <v>443</v>
      </c>
      <c r="H223" s="12" t="s">
        <v>444</v>
      </c>
      <c r="I223" s="12" t="s">
        <v>445</v>
      </c>
      <c r="J223" s="46">
        <v>0</v>
      </c>
      <c r="K223" s="46" t="s">
        <v>1089</v>
      </c>
      <c r="L223" s="46">
        <v>0</v>
      </c>
      <c r="M223" s="46"/>
      <c r="N223" s="46">
        <v>0</v>
      </c>
      <c r="O223" s="46"/>
      <c r="P223" s="46">
        <v>0</v>
      </c>
      <c r="Q223" s="45"/>
      <c r="R223" s="46">
        <v>0</v>
      </c>
      <c r="S223" s="24"/>
      <c r="T223" s="46"/>
      <c r="U223" s="40"/>
      <c r="V223" s="40"/>
      <c r="W223" s="40"/>
      <c r="X223" s="46"/>
      <c r="Y223" s="40"/>
    </row>
    <row r="224" spans="1:25" ht="90" x14ac:dyDescent="0.25">
      <c r="A224" s="564">
        <v>122</v>
      </c>
      <c r="B224" s="564"/>
      <c r="C224" s="564"/>
      <c r="D224" s="754" t="s">
        <v>497</v>
      </c>
      <c r="E224" s="754"/>
      <c r="F224" s="450" t="s">
        <v>446</v>
      </c>
      <c r="G224" s="12" t="s">
        <v>447</v>
      </c>
      <c r="H224" s="12" t="s">
        <v>448</v>
      </c>
      <c r="I224" s="12" t="s">
        <v>325</v>
      </c>
      <c r="J224" s="46">
        <v>0</v>
      </c>
      <c r="K224" s="46" t="s">
        <v>1090</v>
      </c>
      <c r="L224" s="46">
        <v>0</v>
      </c>
      <c r="M224" s="46"/>
      <c r="N224" s="46">
        <v>0</v>
      </c>
      <c r="O224" s="46"/>
      <c r="P224" s="46">
        <v>0</v>
      </c>
      <c r="Q224" s="46"/>
      <c r="R224" s="46">
        <v>0</v>
      </c>
      <c r="S224" s="24"/>
      <c r="T224" s="46"/>
      <c r="U224" s="40"/>
      <c r="V224" s="40"/>
      <c r="W224" s="40"/>
      <c r="X224" s="46"/>
      <c r="Y224" s="46"/>
    </row>
    <row r="225" spans="1:25" s="26" customFormat="1" ht="77.25" customHeight="1" x14ac:dyDescent="0.25">
      <c r="A225" s="28"/>
      <c r="B225" s="28"/>
      <c r="C225" s="750" t="s">
        <v>613</v>
      </c>
      <c r="D225" s="28"/>
      <c r="E225" s="1023"/>
      <c r="F225" s="762" t="s">
        <v>538</v>
      </c>
      <c r="G225" s="751"/>
      <c r="H225" s="751"/>
      <c r="I225" s="751"/>
      <c r="J225" s="75">
        <f>AVERAGE(J226:J230)</f>
        <v>30</v>
      </c>
      <c r="K225" s="67"/>
      <c r="L225" s="75">
        <f>AVERAGE(L226:L230)</f>
        <v>30</v>
      </c>
      <c r="M225" s="67"/>
      <c r="N225" s="75">
        <f>AVERAGE(N226:N230)</f>
        <v>30</v>
      </c>
      <c r="O225" s="67"/>
      <c r="P225" s="75">
        <f>AVERAGE(P226:P230)</f>
        <v>30</v>
      </c>
      <c r="Q225" s="67"/>
      <c r="R225" s="75">
        <f>AVERAGE(R226:R230)</f>
        <v>30</v>
      </c>
      <c r="S225" s="23"/>
      <c r="T225" s="75"/>
      <c r="U225" s="67"/>
      <c r="V225" s="64" t="e">
        <f>AVERAGE(V226:V230)</f>
        <v>#DIV/0!</v>
      </c>
      <c r="W225" s="44"/>
      <c r="X225" s="75"/>
      <c r="Y225" s="67"/>
    </row>
    <row r="226" spans="1:25" ht="285" x14ac:dyDescent="0.25">
      <c r="A226" s="564">
        <v>123</v>
      </c>
      <c r="B226" s="564"/>
      <c r="C226" s="564"/>
      <c r="D226" s="754" t="s">
        <v>498</v>
      </c>
      <c r="E226" s="754"/>
      <c r="F226" s="450" t="s">
        <v>449</v>
      </c>
      <c r="G226" s="12" t="s">
        <v>436</v>
      </c>
      <c r="H226" s="12" t="s">
        <v>437</v>
      </c>
      <c r="I226" s="12" t="s">
        <v>438</v>
      </c>
      <c r="J226" s="62">
        <v>100</v>
      </c>
      <c r="K226" s="81" t="s">
        <v>5170</v>
      </c>
      <c r="L226" s="62">
        <v>100</v>
      </c>
      <c r="M226" s="46"/>
      <c r="N226" s="62">
        <v>100</v>
      </c>
      <c r="O226" s="46"/>
      <c r="P226" s="62">
        <v>100</v>
      </c>
      <c r="Q226" s="46"/>
      <c r="R226" s="62">
        <v>100</v>
      </c>
      <c r="S226" s="24"/>
      <c r="T226" s="62"/>
      <c r="U226" s="46"/>
      <c r="V226" s="40"/>
      <c r="W226" s="40"/>
      <c r="X226" s="62"/>
      <c r="Y226" s="46"/>
    </row>
    <row r="227" spans="1:25" ht="120" x14ac:dyDescent="0.25">
      <c r="A227" s="564">
        <v>124</v>
      </c>
      <c r="B227" s="564"/>
      <c r="C227" s="564"/>
      <c r="D227" s="754" t="s">
        <v>499</v>
      </c>
      <c r="E227" s="754"/>
      <c r="F227" s="450" t="s">
        <v>450</v>
      </c>
      <c r="G227" s="12" t="s">
        <v>436</v>
      </c>
      <c r="H227" s="12" t="s">
        <v>437</v>
      </c>
      <c r="I227" s="12" t="s">
        <v>438</v>
      </c>
      <c r="J227" s="62">
        <v>50</v>
      </c>
      <c r="K227" s="81" t="s">
        <v>1393</v>
      </c>
      <c r="L227" s="62">
        <v>50</v>
      </c>
      <c r="M227" s="46"/>
      <c r="N227" s="62">
        <v>50</v>
      </c>
      <c r="O227" s="46"/>
      <c r="P227" s="62">
        <v>50</v>
      </c>
      <c r="Q227" s="46"/>
      <c r="R227" s="62">
        <v>50</v>
      </c>
      <c r="S227" s="24"/>
      <c r="T227" s="62"/>
      <c r="U227" s="46"/>
      <c r="V227" s="40"/>
      <c r="W227" s="40"/>
      <c r="X227" s="62"/>
      <c r="Y227" s="46"/>
    </row>
    <row r="228" spans="1:25" ht="105" x14ac:dyDescent="0.25">
      <c r="A228" s="564">
        <v>125</v>
      </c>
      <c r="B228" s="564"/>
      <c r="C228" s="564"/>
      <c r="D228" s="754" t="s">
        <v>502</v>
      </c>
      <c r="E228" s="754"/>
      <c r="F228" s="450" t="s">
        <v>451</v>
      </c>
      <c r="G228" s="12" t="s">
        <v>436</v>
      </c>
      <c r="H228" s="12" t="s">
        <v>437</v>
      </c>
      <c r="I228" s="12" t="s">
        <v>438</v>
      </c>
      <c r="J228" s="62">
        <v>0</v>
      </c>
      <c r="K228" s="81" t="s">
        <v>5171</v>
      </c>
      <c r="L228" s="62">
        <v>0</v>
      </c>
      <c r="M228" s="46"/>
      <c r="N228" s="62">
        <v>0</v>
      </c>
      <c r="O228" s="46"/>
      <c r="P228" s="62">
        <v>0</v>
      </c>
      <c r="Q228" s="46"/>
      <c r="R228" s="62">
        <v>0</v>
      </c>
      <c r="S228" s="24"/>
      <c r="T228" s="62"/>
      <c r="U228" s="46"/>
      <c r="V228" s="40"/>
      <c r="W228" s="40"/>
      <c r="X228" s="62"/>
      <c r="Y228" s="46"/>
    </row>
    <row r="229" spans="1:25" ht="120" x14ac:dyDescent="0.25">
      <c r="A229" s="564">
        <v>126</v>
      </c>
      <c r="B229" s="564"/>
      <c r="C229" s="564"/>
      <c r="D229" s="754" t="s">
        <v>500</v>
      </c>
      <c r="E229" s="754"/>
      <c r="F229" s="450" t="s">
        <v>452</v>
      </c>
      <c r="G229" s="12" t="s">
        <v>436</v>
      </c>
      <c r="H229" s="12" t="s">
        <v>437</v>
      </c>
      <c r="I229" s="12" t="s">
        <v>438</v>
      </c>
      <c r="J229" s="62">
        <v>0</v>
      </c>
      <c r="K229" s="81" t="s">
        <v>5171</v>
      </c>
      <c r="L229" s="62">
        <v>0</v>
      </c>
      <c r="M229" s="46"/>
      <c r="N229" s="62">
        <v>0</v>
      </c>
      <c r="O229" s="46"/>
      <c r="P229" s="62">
        <v>0</v>
      </c>
      <c r="Q229" s="46"/>
      <c r="R229" s="62">
        <v>0</v>
      </c>
      <c r="S229" s="24"/>
      <c r="T229" s="62"/>
      <c r="U229" s="46"/>
      <c r="V229" s="40"/>
      <c r="W229" s="40"/>
      <c r="X229" s="62"/>
      <c r="Y229" s="46"/>
    </row>
    <row r="230" spans="1:25" ht="120" x14ac:dyDescent="0.25">
      <c r="A230" s="564">
        <v>127</v>
      </c>
      <c r="B230" s="564"/>
      <c r="C230" s="564"/>
      <c r="D230" s="754" t="s">
        <v>501</v>
      </c>
      <c r="E230" s="754"/>
      <c r="F230" s="450" t="s">
        <v>453</v>
      </c>
      <c r="G230" s="12" t="s">
        <v>436</v>
      </c>
      <c r="H230" s="12" t="s">
        <v>437</v>
      </c>
      <c r="I230" s="12" t="s">
        <v>438</v>
      </c>
      <c r="J230" s="62">
        <v>0</v>
      </c>
      <c r="K230" s="81" t="s">
        <v>5171</v>
      </c>
      <c r="L230" s="62">
        <v>0</v>
      </c>
      <c r="M230" s="46"/>
      <c r="N230" s="62">
        <v>0</v>
      </c>
      <c r="O230" s="46"/>
      <c r="P230" s="62">
        <v>0</v>
      </c>
      <c r="Q230" s="46"/>
      <c r="R230" s="62">
        <v>0</v>
      </c>
      <c r="S230" s="24"/>
      <c r="T230" s="62"/>
      <c r="U230" s="46"/>
      <c r="V230" s="40"/>
      <c r="W230" s="40"/>
      <c r="X230" s="62"/>
      <c r="Y230" s="46"/>
    </row>
    <row r="231" spans="1:25" s="26" customFormat="1" ht="140.25" customHeight="1" x14ac:dyDescent="0.25">
      <c r="A231" s="28"/>
      <c r="B231" s="28"/>
      <c r="C231" s="750" t="s">
        <v>614</v>
      </c>
      <c r="D231" s="28"/>
      <c r="E231" s="1023"/>
      <c r="F231" s="762" t="s">
        <v>539</v>
      </c>
      <c r="G231" s="751"/>
      <c r="H231" s="751"/>
      <c r="I231" s="751"/>
      <c r="J231" s="75">
        <f>AVERAGE(J232:J239)</f>
        <v>31.25</v>
      </c>
      <c r="K231" s="67"/>
      <c r="L231" s="75">
        <f>AVERAGE(L232:L239)</f>
        <v>31.25</v>
      </c>
      <c r="M231" s="67"/>
      <c r="N231" s="75">
        <f>AVERAGE(N232:N239)</f>
        <v>31.25</v>
      </c>
      <c r="O231" s="67"/>
      <c r="P231" s="75">
        <f>AVERAGE(P232:P239)</f>
        <v>31.25</v>
      </c>
      <c r="Q231" s="67"/>
      <c r="R231" s="75">
        <f>AVERAGE(R232:R239)</f>
        <v>31.25</v>
      </c>
      <c r="S231" s="23"/>
      <c r="T231" s="75"/>
      <c r="U231" s="67"/>
      <c r="V231" s="64" t="e">
        <f>AVERAGE(V232:V239)</f>
        <v>#DIV/0!</v>
      </c>
      <c r="W231" s="44"/>
      <c r="X231" s="75"/>
      <c r="Y231" s="67"/>
    </row>
    <row r="232" spans="1:25" ht="105" x14ac:dyDescent="0.25">
      <c r="A232" s="564">
        <v>128</v>
      </c>
      <c r="B232" s="564"/>
      <c r="C232" s="564"/>
      <c r="D232" s="773" t="s">
        <v>503</v>
      </c>
      <c r="E232" s="773"/>
      <c r="F232" s="450" t="s">
        <v>454</v>
      </c>
      <c r="G232" s="12" t="s">
        <v>86</v>
      </c>
      <c r="H232" s="12" t="s">
        <v>455</v>
      </c>
      <c r="I232" s="12" t="s">
        <v>456</v>
      </c>
      <c r="J232" s="46">
        <v>100</v>
      </c>
      <c r="K232" s="40" t="s">
        <v>5172</v>
      </c>
      <c r="L232" s="46">
        <v>100</v>
      </c>
      <c r="M232" s="46"/>
      <c r="N232" s="46">
        <v>100</v>
      </c>
      <c r="O232" s="46"/>
      <c r="P232" s="46">
        <v>100</v>
      </c>
      <c r="Q232" s="46"/>
      <c r="R232" s="46">
        <v>100</v>
      </c>
      <c r="S232" s="24"/>
      <c r="T232" s="46"/>
      <c r="U232" s="46"/>
      <c r="V232" s="40"/>
      <c r="W232" s="40"/>
      <c r="X232" s="46"/>
      <c r="Y232" s="46"/>
    </row>
    <row r="233" spans="1:25" ht="60" x14ac:dyDescent="0.25">
      <c r="A233" s="564">
        <v>129</v>
      </c>
      <c r="B233" s="564"/>
      <c r="C233" s="564"/>
      <c r="D233" s="773" t="s">
        <v>504</v>
      </c>
      <c r="E233" s="773"/>
      <c r="F233" s="450" t="s">
        <v>458</v>
      </c>
      <c r="G233" s="12" t="s">
        <v>36</v>
      </c>
      <c r="H233" s="12" t="s">
        <v>459</v>
      </c>
      <c r="I233" s="12" t="s">
        <v>114</v>
      </c>
      <c r="J233" s="46">
        <v>0</v>
      </c>
      <c r="K233" s="46"/>
      <c r="L233" s="46">
        <v>0</v>
      </c>
      <c r="M233" s="46"/>
      <c r="N233" s="46">
        <v>0</v>
      </c>
      <c r="O233" s="46"/>
      <c r="P233" s="46">
        <v>0</v>
      </c>
      <c r="Q233" s="46"/>
      <c r="R233" s="46">
        <v>0</v>
      </c>
      <c r="S233" s="24"/>
      <c r="T233" s="46"/>
      <c r="U233" s="46"/>
      <c r="V233" s="40"/>
      <c r="W233" s="40"/>
      <c r="X233" s="46"/>
      <c r="Y233" s="46"/>
    </row>
    <row r="234" spans="1:25" ht="75" x14ac:dyDescent="0.25">
      <c r="A234" s="564">
        <v>130</v>
      </c>
      <c r="B234" s="564"/>
      <c r="C234" s="564"/>
      <c r="D234" s="773" t="s">
        <v>505</v>
      </c>
      <c r="E234" s="773"/>
      <c r="F234" s="450" t="s">
        <v>460</v>
      </c>
      <c r="G234" s="12" t="s">
        <v>461</v>
      </c>
      <c r="H234" s="12" t="s">
        <v>462</v>
      </c>
      <c r="I234" s="12" t="s">
        <v>102</v>
      </c>
      <c r="J234" s="46">
        <v>0</v>
      </c>
      <c r="K234" s="46"/>
      <c r="L234" s="46">
        <v>0</v>
      </c>
      <c r="M234" s="46"/>
      <c r="N234" s="46">
        <v>0</v>
      </c>
      <c r="O234" s="46"/>
      <c r="P234" s="46">
        <v>0</v>
      </c>
      <c r="Q234" s="46"/>
      <c r="R234" s="46">
        <v>0</v>
      </c>
      <c r="S234" s="24"/>
      <c r="T234" s="46"/>
      <c r="U234" s="46"/>
      <c r="V234" s="40"/>
      <c r="W234" s="40"/>
      <c r="X234" s="46"/>
      <c r="Y234" s="46"/>
    </row>
    <row r="235" spans="1:25" ht="105" x14ac:dyDescent="0.25">
      <c r="A235" s="564">
        <v>131</v>
      </c>
      <c r="B235" s="564"/>
      <c r="C235" s="564"/>
      <c r="D235" s="773" t="s">
        <v>506</v>
      </c>
      <c r="E235" s="773"/>
      <c r="F235" s="450" t="s">
        <v>463</v>
      </c>
      <c r="G235" s="12" t="s">
        <v>464</v>
      </c>
      <c r="H235" s="12" t="s">
        <v>36</v>
      </c>
      <c r="I235" s="12" t="s">
        <v>465</v>
      </c>
      <c r="J235" s="46">
        <v>100</v>
      </c>
      <c r="K235" s="40"/>
      <c r="L235" s="46">
        <v>100</v>
      </c>
      <c r="M235" s="46"/>
      <c r="N235" s="46">
        <v>100</v>
      </c>
      <c r="O235" s="46"/>
      <c r="P235" s="46">
        <v>100</v>
      </c>
      <c r="Q235" s="46"/>
      <c r="R235" s="46">
        <v>100</v>
      </c>
      <c r="S235" s="24"/>
      <c r="T235" s="46"/>
      <c r="U235" s="46"/>
      <c r="V235" s="40"/>
      <c r="W235" s="40"/>
      <c r="X235" s="46"/>
      <c r="Y235" s="46"/>
    </row>
    <row r="236" spans="1:25" ht="120" x14ac:dyDescent="0.25">
      <c r="A236" s="564">
        <v>132</v>
      </c>
      <c r="B236" s="564"/>
      <c r="C236" s="564"/>
      <c r="D236" s="773" t="s">
        <v>507</v>
      </c>
      <c r="E236" s="773"/>
      <c r="F236" s="450" t="s">
        <v>466</v>
      </c>
      <c r="G236" s="12" t="s">
        <v>36</v>
      </c>
      <c r="H236" s="12" t="s">
        <v>440</v>
      </c>
      <c r="I236" s="12" t="s">
        <v>348</v>
      </c>
      <c r="J236" s="46">
        <v>50</v>
      </c>
      <c r="K236" s="46" t="s">
        <v>485</v>
      </c>
      <c r="L236" s="46">
        <v>50</v>
      </c>
      <c r="M236" s="46"/>
      <c r="N236" s="46">
        <v>50</v>
      </c>
      <c r="O236" s="46"/>
      <c r="P236" s="46">
        <v>50</v>
      </c>
      <c r="Q236" s="46"/>
      <c r="R236" s="46">
        <v>50</v>
      </c>
      <c r="S236" s="24"/>
      <c r="T236" s="46"/>
      <c r="U236" s="46"/>
      <c r="V236" s="40"/>
      <c r="W236" s="40"/>
      <c r="X236" s="46"/>
      <c r="Y236" s="40"/>
    </row>
    <row r="237" spans="1:25" ht="180" x14ac:dyDescent="0.25">
      <c r="A237" s="564">
        <v>133</v>
      </c>
      <c r="B237" s="564"/>
      <c r="C237" s="564"/>
      <c r="D237" s="773" t="s">
        <v>508</v>
      </c>
      <c r="E237" s="773"/>
      <c r="F237" s="450" t="s">
        <v>467</v>
      </c>
      <c r="G237" s="12" t="s">
        <v>468</v>
      </c>
      <c r="H237" s="12" t="s">
        <v>105</v>
      </c>
      <c r="I237" s="12" t="s">
        <v>469</v>
      </c>
      <c r="J237" s="46">
        <v>0</v>
      </c>
      <c r="K237" s="46"/>
      <c r="L237" s="46">
        <v>0</v>
      </c>
      <c r="M237" s="46"/>
      <c r="N237" s="46">
        <v>0</v>
      </c>
      <c r="O237" s="46"/>
      <c r="P237" s="46">
        <v>0</v>
      </c>
      <c r="Q237" s="46"/>
      <c r="R237" s="46">
        <v>0</v>
      </c>
      <c r="S237" s="24"/>
      <c r="T237" s="46"/>
      <c r="U237" s="46"/>
      <c r="V237" s="40"/>
      <c r="W237" s="40"/>
      <c r="X237" s="46"/>
      <c r="Y237" s="46"/>
    </row>
    <row r="238" spans="1:25" ht="180" x14ac:dyDescent="0.25">
      <c r="A238" s="564">
        <v>134</v>
      </c>
      <c r="B238" s="564"/>
      <c r="C238" s="564"/>
      <c r="D238" s="773" t="s">
        <v>509</v>
      </c>
      <c r="E238" s="773"/>
      <c r="F238" s="450" t="s">
        <v>470</v>
      </c>
      <c r="G238" s="12" t="s">
        <v>86</v>
      </c>
      <c r="H238" s="12" t="s">
        <v>471</v>
      </c>
      <c r="I238" s="12" t="s">
        <v>472</v>
      </c>
      <c r="J238" s="46">
        <v>0</v>
      </c>
      <c r="K238" s="46" t="s">
        <v>222</v>
      </c>
      <c r="L238" s="46">
        <v>0</v>
      </c>
      <c r="M238" s="46"/>
      <c r="N238" s="46">
        <v>0</v>
      </c>
      <c r="O238" s="46"/>
      <c r="P238" s="46">
        <v>0</v>
      </c>
      <c r="Q238" s="46"/>
      <c r="R238" s="46">
        <v>0</v>
      </c>
      <c r="S238" s="24"/>
      <c r="T238" s="46"/>
      <c r="U238" s="46"/>
      <c r="V238" s="40"/>
      <c r="W238" s="40"/>
      <c r="X238" s="46"/>
      <c r="Y238" s="40"/>
    </row>
    <row r="239" spans="1:25" ht="300" x14ac:dyDescent="0.25">
      <c r="A239" s="564">
        <v>135</v>
      </c>
      <c r="B239" s="564"/>
      <c r="C239" s="564"/>
      <c r="D239" s="773" t="s">
        <v>510</v>
      </c>
      <c r="E239" s="773"/>
      <c r="F239" s="450" t="s">
        <v>473</v>
      </c>
      <c r="G239" s="12" t="s">
        <v>474</v>
      </c>
      <c r="H239" s="12" t="s">
        <v>475</v>
      </c>
      <c r="I239" s="12" t="s">
        <v>476</v>
      </c>
      <c r="J239" s="46">
        <v>0</v>
      </c>
      <c r="K239" s="46" t="s">
        <v>1091</v>
      </c>
      <c r="L239" s="46">
        <v>0</v>
      </c>
      <c r="M239" s="46"/>
      <c r="N239" s="46">
        <v>0</v>
      </c>
      <c r="O239" s="46"/>
      <c r="P239" s="46">
        <v>0</v>
      </c>
      <c r="Q239" s="46"/>
      <c r="R239" s="46">
        <v>0</v>
      </c>
      <c r="S239" s="24"/>
      <c r="T239" s="46"/>
      <c r="U239" s="40"/>
      <c r="V239" s="40"/>
      <c r="W239" s="40"/>
      <c r="X239" s="46"/>
      <c r="Y239" s="46"/>
    </row>
    <row r="240" spans="1:25" s="54" customFormat="1" ht="120.75" x14ac:dyDescent="0.25">
      <c r="A240" s="774"/>
      <c r="B240" s="774"/>
      <c r="C240" s="775" t="s">
        <v>615</v>
      </c>
      <c r="D240" s="774"/>
      <c r="E240" s="1025"/>
      <c r="F240" s="776" t="s">
        <v>540</v>
      </c>
      <c r="G240" s="777"/>
      <c r="H240" s="777"/>
      <c r="I240" s="777"/>
      <c r="J240" s="77">
        <f>AVERAGE(J241:J249)</f>
        <v>11.111111111111111</v>
      </c>
      <c r="K240" s="74"/>
      <c r="L240" s="77">
        <f>AVERAGE(L241:L249)</f>
        <v>11.111111111111111</v>
      </c>
      <c r="M240" s="78"/>
      <c r="N240" s="77">
        <f>AVERAGE(N241:N249)</f>
        <v>11.111111111111111</v>
      </c>
      <c r="O240" s="78"/>
      <c r="P240" s="77">
        <f>AVERAGE(P241:P249)</f>
        <v>11.111111111111111</v>
      </c>
      <c r="Q240" s="78"/>
      <c r="R240" s="77">
        <f>AVERAGE(R241:R249)</f>
        <v>11.111111111111111</v>
      </c>
      <c r="S240" s="78"/>
      <c r="T240" s="77"/>
      <c r="U240" s="78"/>
      <c r="V240" s="850" t="e">
        <f>AVERAGE(V241:V249)</f>
        <v>#DIV/0!</v>
      </c>
      <c r="W240" s="79"/>
      <c r="X240" s="77"/>
      <c r="Y240" s="79"/>
    </row>
    <row r="241" spans="1:25" ht="191.25" customHeight="1" x14ac:dyDescent="0.25">
      <c r="A241" s="564">
        <v>136</v>
      </c>
      <c r="B241" s="564"/>
      <c r="C241" s="564"/>
      <c r="D241" s="773" t="s">
        <v>511</v>
      </c>
      <c r="E241" s="773"/>
      <c r="F241" s="450" t="s">
        <v>5106</v>
      </c>
      <c r="G241" s="12" t="s">
        <v>436</v>
      </c>
      <c r="H241" s="12" t="s">
        <v>437</v>
      </c>
      <c r="I241" s="12" t="s">
        <v>457</v>
      </c>
      <c r="J241" s="46">
        <v>0</v>
      </c>
      <c r="K241" s="40" t="s">
        <v>1092</v>
      </c>
      <c r="L241" s="46">
        <v>0</v>
      </c>
      <c r="M241" s="46"/>
      <c r="N241" s="46">
        <v>0</v>
      </c>
      <c r="O241" s="46"/>
      <c r="P241" s="46">
        <v>0</v>
      </c>
      <c r="Q241" s="46"/>
      <c r="R241" s="46">
        <v>0</v>
      </c>
      <c r="S241" s="24"/>
      <c r="T241" s="46"/>
      <c r="U241" s="46"/>
      <c r="V241" s="40"/>
      <c r="W241" s="40"/>
      <c r="X241" s="46"/>
      <c r="Y241" s="46"/>
    </row>
    <row r="242" spans="1:25" s="55" customFormat="1" ht="105" x14ac:dyDescent="0.25">
      <c r="A242" s="564">
        <v>137</v>
      </c>
      <c r="B242" s="778"/>
      <c r="C242" s="778"/>
      <c r="D242" s="779" t="s">
        <v>519</v>
      </c>
      <c r="E242" s="779"/>
      <c r="F242" s="426" t="s">
        <v>477</v>
      </c>
      <c r="G242" s="780" t="s">
        <v>478</v>
      </c>
      <c r="H242" s="780" t="s">
        <v>479</v>
      </c>
      <c r="I242" s="780" t="s">
        <v>114</v>
      </c>
      <c r="J242" s="46">
        <v>0</v>
      </c>
      <c r="K242" s="40" t="s">
        <v>1093</v>
      </c>
      <c r="L242" s="46">
        <v>0</v>
      </c>
      <c r="M242" s="45"/>
      <c r="N242" s="46">
        <v>0</v>
      </c>
      <c r="O242" s="45"/>
      <c r="P242" s="46">
        <v>0</v>
      </c>
      <c r="Q242" s="45"/>
      <c r="R242" s="46">
        <v>0</v>
      </c>
      <c r="S242" s="955"/>
      <c r="T242" s="46"/>
      <c r="U242" s="45"/>
      <c r="V242" s="40"/>
      <c r="W242" s="41"/>
      <c r="X242" s="46"/>
      <c r="Y242" s="45"/>
    </row>
    <row r="243" spans="1:25" ht="90" x14ac:dyDescent="0.25">
      <c r="A243" s="778">
        <v>138</v>
      </c>
      <c r="B243" s="564"/>
      <c r="C243" s="564"/>
      <c r="D243" s="773" t="s">
        <v>518</v>
      </c>
      <c r="E243" s="773"/>
      <c r="F243" s="450" t="s">
        <v>480</v>
      </c>
      <c r="G243" s="12" t="s">
        <v>478</v>
      </c>
      <c r="H243" s="12" t="s">
        <v>456</v>
      </c>
      <c r="I243" s="12" t="s">
        <v>102</v>
      </c>
      <c r="J243" s="46">
        <v>0</v>
      </c>
      <c r="K243" s="40" t="s">
        <v>1093</v>
      </c>
      <c r="L243" s="46">
        <v>0</v>
      </c>
      <c r="M243" s="46"/>
      <c r="N243" s="46">
        <v>0</v>
      </c>
      <c r="O243" s="46"/>
      <c r="P243" s="46">
        <v>0</v>
      </c>
      <c r="Q243" s="46"/>
      <c r="R243" s="46">
        <v>0</v>
      </c>
      <c r="S243" s="24"/>
      <c r="T243" s="46"/>
      <c r="U243" s="76"/>
      <c r="V243" s="40"/>
      <c r="W243" s="40"/>
      <c r="X243" s="46"/>
      <c r="Y243" s="40"/>
    </row>
    <row r="244" spans="1:25" ht="90" x14ac:dyDescent="0.25">
      <c r="A244" s="564">
        <v>139</v>
      </c>
      <c r="B244" s="564"/>
      <c r="C244" s="564"/>
      <c r="D244" s="773" t="s">
        <v>517</v>
      </c>
      <c r="E244" s="773"/>
      <c r="F244" s="450" t="s">
        <v>481</v>
      </c>
      <c r="G244" s="12" t="s">
        <v>36</v>
      </c>
      <c r="H244" s="12" t="s">
        <v>482</v>
      </c>
      <c r="I244" s="12" t="s">
        <v>483</v>
      </c>
      <c r="J244" s="46">
        <v>0</v>
      </c>
      <c r="K244" s="40" t="s">
        <v>1093</v>
      </c>
      <c r="L244" s="46">
        <v>0</v>
      </c>
      <c r="M244" s="46"/>
      <c r="N244" s="46">
        <v>0</v>
      </c>
      <c r="O244" s="46"/>
      <c r="P244" s="46">
        <v>0</v>
      </c>
      <c r="Q244" s="46"/>
      <c r="R244" s="46">
        <v>0</v>
      </c>
      <c r="S244" s="24"/>
      <c r="T244" s="46"/>
      <c r="U244" s="46"/>
      <c r="V244" s="40"/>
      <c r="W244" s="40"/>
      <c r="X244" s="46"/>
      <c r="Y244" s="46"/>
    </row>
    <row r="245" spans="1:25" ht="69" x14ac:dyDescent="0.25">
      <c r="A245" s="564">
        <v>140</v>
      </c>
      <c r="B245" s="564"/>
      <c r="C245" s="564"/>
      <c r="D245" s="773" t="s">
        <v>516</v>
      </c>
      <c r="E245" s="773"/>
      <c r="F245" s="450" t="s">
        <v>484</v>
      </c>
      <c r="G245" s="12" t="s">
        <v>36</v>
      </c>
      <c r="H245" s="12" t="s">
        <v>485</v>
      </c>
      <c r="I245" s="12" t="s">
        <v>114</v>
      </c>
      <c r="J245" s="46">
        <v>0</v>
      </c>
      <c r="K245" s="40" t="s">
        <v>1093</v>
      </c>
      <c r="L245" s="46">
        <v>0</v>
      </c>
      <c r="M245" s="46"/>
      <c r="N245" s="46">
        <v>0</v>
      </c>
      <c r="O245" s="46"/>
      <c r="P245" s="46">
        <v>0</v>
      </c>
      <c r="Q245" s="46"/>
      <c r="R245" s="46">
        <v>0</v>
      </c>
      <c r="S245" s="24"/>
      <c r="T245" s="46"/>
      <c r="U245" s="46"/>
      <c r="V245" s="40"/>
      <c r="W245" s="40"/>
      <c r="X245" s="46"/>
      <c r="Y245" s="40"/>
    </row>
    <row r="246" spans="1:25" ht="105" x14ac:dyDescent="0.25">
      <c r="A246" s="564">
        <v>141</v>
      </c>
      <c r="B246" s="564"/>
      <c r="C246" s="564"/>
      <c r="D246" s="773" t="s">
        <v>515</v>
      </c>
      <c r="E246" s="773"/>
      <c r="F246" s="450" t="s">
        <v>486</v>
      </c>
      <c r="G246" s="12" t="s">
        <v>86</v>
      </c>
      <c r="H246" s="12" t="s">
        <v>487</v>
      </c>
      <c r="I246" s="12" t="s">
        <v>114</v>
      </c>
      <c r="J246" s="46">
        <v>50</v>
      </c>
      <c r="K246" s="40" t="s">
        <v>1094</v>
      </c>
      <c r="L246" s="46">
        <v>50</v>
      </c>
      <c r="M246" s="46"/>
      <c r="N246" s="46">
        <v>50</v>
      </c>
      <c r="O246" s="46"/>
      <c r="P246" s="46">
        <v>50</v>
      </c>
      <c r="Q246" s="46"/>
      <c r="R246" s="46">
        <v>50</v>
      </c>
      <c r="S246" s="24"/>
      <c r="T246" s="46"/>
      <c r="U246" s="40"/>
      <c r="V246" s="40"/>
      <c r="W246" s="40"/>
      <c r="X246" s="46"/>
      <c r="Y246" s="40"/>
    </row>
    <row r="247" spans="1:25" ht="180" x14ac:dyDescent="0.25">
      <c r="A247" s="564">
        <v>142</v>
      </c>
      <c r="B247" s="564"/>
      <c r="C247" s="564"/>
      <c r="D247" s="773" t="s">
        <v>514</v>
      </c>
      <c r="E247" s="773"/>
      <c r="F247" s="450" t="s">
        <v>5072</v>
      </c>
      <c r="G247" s="12" t="s">
        <v>488</v>
      </c>
      <c r="H247" s="12" t="s">
        <v>456</v>
      </c>
      <c r="I247" s="12" t="s">
        <v>102</v>
      </c>
      <c r="J247" s="46">
        <v>50</v>
      </c>
      <c r="K247" s="40" t="s">
        <v>1095</v>
      </c>
      <c r="L247" s="46">
        <v>50</v>
      </c>
      <c r="M247" s="46"/>
      <c r="N247" s="46">
        <v>50</v>
      </c>
      <c r="O247" s="46"/>
      <c r="P247" s="46">
        <v>50</v>
      </c>
      <c r="Q247" s="46"/>
      <c r="R247" s="46">
        <v>50</v>
      </c>
      <c r="S247" s="24"/>
      <c r="T247" s="46"/>
      <c r="U247" s="46"/>
      <c r="V247" s="40"/>
      <c r="W247" s="40"/>
      <c r="X247" s="46"/>
      <c r="Y247" s="40"/>
    </row>
    <row r="248" spans="1:25" ht="150" x14ac:dyDescent="0.25">
      <c r="A248" s="564">
        <v>143</v>
      </c>
      <c r="B248" s="564"/>
      <c r="C248" s="564"/>
      <c r="D248" s="773" t="s">
        <v>513</v>
      </c>
      <c r="E248" s="773"/>
      <c r="F248" s="450" t="s">
        <v>489</v>
      </c>
      <c r="G248" s="12" t="s">
        <v>488</v>
      </c>
      <c r="H248" s="12" t="s">
        <v>456</v>
      </c>
      <c r="I248" s="12" t="s">
        <v>102</v>
      </c>
      <c r="J248" s="46">
        <v>0</v>
      </c>
      <c r="K248" s="40" t="s">
        <v>1096</v>
      </c>
      <c r="L248" s="46">
        <v>0</v>
      </c>
      <c r="M248" s="46"/>
      <c r="N248" s="46">
        <v>0</v>
      </c>
      <c r="O248" s="46"/>
      <c r="P248" s="46">
        <v>0</v>
      </c>
      <c r="Q248" s="46"/>
      <c r="R248" s="46">
        <v>0</v>
      </c>
      <c r="S248" s="24"/>
      <c r="T248" s="46"/>
      <c r="U248" s="40"/>
      <c r="V248" s="40"/>
      <c r="W248" s="40"/>
      <c r="X248" s="46"/>
      <c r="Y248" s="46"/>
    </row>
    <row r="249" spans="1:25" ht="210" x14ac:dyDescent="0.25">
      <c r="A249" s="564">
        <v>144</v>
      </c>
      <c r="B249" s="564"/>
      <c r="C249" s="564"/>
      <c r="D249" s="773" t="s">
        <v>512</v>
      </c>
      <c r="E249" s="773"/>
      <c r="F249" s="450" t="s">
        <v>490</v>
      </c>
      <c r="G249" s="12" t="s">
        <v>488</v>
      </c>
      <c r="H249" s="12" t="s">
        <v>6</v>
      </c>
      <c r="I249" s="12" t="s">
        <v>491</v>
      </c>
      <c r="J249" s="46">
        <v>0</v>
      </c>
      <c r="K249" s="40" t="s">
        <v>1096</v>
      </c>
      <c r="L249" s="46">
        <v>0</v>
      </c>
      <c r="M249" s="46"/>
      <c r="N249" s="46">
        <v>0</v>
      </c>
      <c r="O249" s="46"/>
      <c r="P249" s="46">
        <v>0</v>
      </c>
      <c r="Q249" s="46"/>
      <c r="R249" s="46">
        <v>0</v>
      </c>
      <c r="S249" s="24"/>
      <c r="T249" s="46"/>
      <c r="U249" s="46"/>
      <c r="V249" s="40"/>
      <c r="W249" s="40"/>
      <c r="X249" s="46"/>
      <c r="Y249" s="46"/>
    </row>
    <row r="250" spans="1:25" s="504" customFormat="1" ht="30" x14ac:dyDescent="0.25">
      <c r="A250" s="28"/>
      <c r="B250" s="750" t="s">
        <v>5843</v>
      </c>
      <c r="C250" s="28"/>
      <c r="D250" s="28"/>
      <c r="E250" s="28"/>
      <c r="F250" s="28" t="s">
        <v>5844</v>
      </c>
      <c r="G250" s="28"/>
      <c r="H250" s="28"/>
      <c r="I250" s="28"/>
      <c r="J250" s="64">
        <f>AVERAGE(J251,J267,J283,J294)</f>
        <v>50.625</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75</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6451</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92.5" x14ac:dyDescent="0.25">
      <c r="A255" s="564" t="s">
        <v>7041</v>
      </c>
      <c r="B255" s="564"/>
      <c r="C255" s="782"/>
      <c r="D255" s="782"/>
      <c r="E255" s="754" t="s">
        <v>7046</v>
      </c>
      <c r="F255" s="12" t="s">
        <v>7047</v>
      </c>
      <c r="G255" s="12" t="s">
        <v>7079</v>
      </c>
      <c r="H255" s="12" t="s">
        <v>5859</v>
      </c>
      <c r="I255" s="12" t="s">
        <v>5860</v>
      </c>
      <c r="J255" s="40">
        <v>100</v>
      </c>
      <c r="K255" s="167" t="s">
        <v>6456</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83.333333333333329</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6452</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1" t="s">
        <v>6453</v>
      </c>
      <c r="L258" s="41"/>
      <c r="M258" s="41"/>
      <c r="N258" s="41"/>
      <c r="O258" s="41"/>
      <c r="P258" s="41"/>
      <c r="Q258" s="41"/>
      <c r="R258" s="41"/>
      <c r="S258" s="41"/>
      <c r="T258" s="41"/>
      <c r="U258" s="41"/>
      <c r="V258" s="41"/>
      <c r="W258" s="41"/>
      <c r="X258" s="41"/>
      <c r="Y258" s="41"/>
    </row>
    <row r="259" spans="1:25" s="496" customFormat="1" ht="292.5" x14ac:dyDescent="0.25">
      <c r="A259" s="564" t="s">
        <v>7048</v>
      </c>
      <c r="B259" s="564"/>
      <c r="C259" s="782"/>
      <c r="D259" s="782"/>
      <c r="E259" s="754" t="s">
        <v>7053</v>
      </c>
      <c r="F259" s="12" t="s">
        <v>7047</v>
      </c>
      <c r="G259" s="12" t="s">
        <v>7079</v>
      </c>
      <c r="H259" s="12" t="s">
        <v>5859</v>
      </c>
      <c r="I259" s="12" t="s">
        <v>5860</v>
      </c>
      <c r="J259" s="40">
        <v>100</v>
      </c>
      <c r="K259" s="167" t="s">
        <v>6456</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83.333333333333329</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6454</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100</v>
      </c>
      <c r="K262" s="41" t="s">
        <v>6455</v>
      </c>
      <c r="L262" s="41"/>
      <c r="M262" s="41"/>
      <c r="N262" s="41"/>
      <c r="O262" s="41"/>
      <c r="P262" s="41"/>
      <c r="Q262" s="41"/>
      <c r="R262" s="41"/>
      <c r="S262" s="41"/>
      <c r="T262" s="41"/>
      <c r="U262" s="41"/>
      <c r="V262" s="41"/>
      <c r="W262" s="41"/>
      <c r="X262" s="41"/>
      <c r="Y262" s="41"/>
    </row>
    <row r="263" spans="1:25" s="496" customFormat="1" ht="292.5" x14ac:dyDescent="0.25">
      <c r="A263" s="564" t="s">
        <v>7059</v>
      </c>
      <c r="B263" s="564"/>
      <c r="C263" s="564"/>
      <c r="D263" s="564"/>
      <c r="E263" s="754" t="s">
        <v>7058</v>
      </c>
      <c r="F263" s="12" t="s">
        <v>7047</v>
      </c>
      <c r="G263" s="12" t="s">
        <v>7079</v>
      </c>
      <c r="H263" s="12" t="s">
        <v>5859</v>
      </c>
      <c r="I263" s="12" t="s">
        <v>5860</v>
      </c>
      <c r="J263" s="40">
        <v>100</v>
      </c>
      <c r="K263" s="167" t="s">
        <v>6456</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t="s">
        <v>7138</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100</v>
      </c>
      <c r="K265" s="167" t="s">
        <v>6457</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167" t="s">
        <v>7139</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90</v>
      </c>
      <c r="K267" s="4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40">
        <v>100</v>
      </c>
      <c r="K268" s="167"/>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100</v>
      </c>
      <c r="K269" s="43"/>
      <c r="L269" s="176"/>
      <c r="M269" s="43"/>
      <c r="N269" s="176"/>
      <c r="O269" s="43"/>
      <c r="P269" s="176"/>
      <c r="Q269" s="43"/>
      <c r="R269" s="176"/>
      <c r="S269" s="43"/>
      <c r="T269" s="176"/>
      <c r="U269" s="43"/>
      <c r="V269" s="176"/>
      <c r="W269" s="43"/>
      <c r="X269" s="176"/>
      <c r="Y269" s="43"/>
    </row>
    <row r="270" spans="1:25" s="496" customFormat="1" ht="168.75" x14ac:dyDescent="0.25">
      <c r="A270" s="564" t="s">
        <v>5867</v>
      </c>
      <c r="B270" s="564"/>
      <c r="C270" s="564"/>
      <c r="D270" s="564"/>
      <c r="E270" s="754" t="s">
        <v>7062</v>
      </c>
      <c r="F270" s="12" t="s">
        <v>5869</v>
      </c>
      <c r="G270" s="12" t="s">
        <v>5871</v>
      </c>
      <c r="H270" s="12" t="s">
        <v>456</v>
      </c>
      <c r="I270" s="12" t="s">
        <v>491</v>
      </c>
      <c r="J270" s="40">
        <v>100</v>
      </c>
      <c r="K270" s="167" t="s">
        <v>6458</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100</v>
      </c>
      <c r="K271" s="167" t="s">
        <v>6459</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100</v>
      </c>
      <c r="K272" s="167"/>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100</v>
      </c>
      <c r="K273" s="43"/>
      <c r="L273" s="176"/>
      <c r="M273" s="43"/>
      <c r="N273" s="176"/>
      <c r="O273" s="43"/>
      <c r="P273" s="176"/>
      <c r="Q273" s="43"/>
      <c r="R273" s="176"/>
      <c r="S273" s="43"/>
      <c r="T273" s="176"/>
      <c r="U273" s="43"/>
      <c r="V273" s="176"/>
      <c r="W273" s="43"/>
      <c r="X273" s="176"/>
      <c r="Y273" s="43"/>
    </row>
    <row r="274" spans="1:25" s="496" customFormat="1" ht="123.75" x14ac:dyDescent="0.25">
      <c r="A274" s="564" t="s">
        <v>5876</v>
      </c>
      <c r="B274" s="564"/>
      <c r="C274" s="564"/>
      <c r="D274" s="564"/>
      <c r="E274" s="754" t="s">
        <v>7062</v>
      </c>
      <c r="F274" s="12" t="s">
        <v>5869</v>
      </c>
      <c r="G274" s="12" t="s">
        <v>5871</v>
      </c>
      <c r="H274" s="12" t="s">
        <v>456</v>
      </c>
      <c r="I274" s="12" t="s">
        <v>491</v>
      </c>
      <c r="J274" s="40">
        <v>100</v>
      </c>
      <c r="K274" s="167" t="s">
        <v>6460</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t="s">
        <v>6461</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t="s">
        <v>6462</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75</v>
      </c>
      <c r="K277" s="43"/>
      <c r="L277" s="176"/>
      <c r="M277" s="43"/>
      <c r="N277" s="176"/>
      <c r="O277" s="43"/>
      <c r="P277" s="176"/>
      <c r="Q277" s="43"/>
      <c r="R277" s="176"/>
      <c r="S277" s="43"/>
      <c r="T277" s="176"/>
      <c r="U277" s="43"/>
      <c r="V277" s="176"/>
      <c r="W277" s="43"/>
      <c r="X277" s="176"/>
      <c r="Y277" s="43"/>
    </row>
    <row r="278" spans="1:25" s="496" customFormat="1" ht="78.75" x14ac:dyDescent="0.25">
      <c r="A278" s="564" t="s">
        <v>5880</v>
      </c>
      <c r="B278" s="564"/>
      <c r="C278" s="564"/>
      <c r="D278" s="564"/>
      <c r="E278" s="754" t="s">
        <v>7066</v>
      </c>
      <c r="F278" s="12" t="s">
        <v>5879</v>
      </c>
      <c r="G278" s="12" t="s">
        <v>5883</v>
      </c>
      <c r="H278" s="12" t="s">
        <v>5884</v>
      </c>
      <c r="I278" s="12" t="s">
        <v>5885</v>
      </c>
      <c r="J278" s="40">
        <v>50</v>
      </c>
      <c r="K278" s="167" t="s">
        <v>6463</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100</v>
      </c>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101.25" x14ac:dyDescent="0.25">
      <c r="A281" s="564" t="s">
        <v>7086</v>
      </c>
      <c r="B281" s="564"/>
      <c r="C281" s="564"/>
      <c r="D281" s="564"/>
      <c r="E281" s="754" t="s">
        <v>7068</v>
      </c>
      <c r="F281" s="12" t="s">
        <v>5889</v>
      </c>
      <c r="G281" s="12" t="s">
        <v>5886</v>
      </c>
      <c r="H281" s="12" t="s">
        <v>5887</v>
      </c>
      <c r="I281" s="12" t="s">
        <v>5888</v>
      </c>
      <c r="J281" s="40">
        <v>50</v>
      </c>
      <c r="K281" s="167" t="s">
        <v>6464</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20.833333333333332</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75</v>
      </c>
      <c r="K284" s="43"/>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40">
        <v>50</v>
      </c>
      <c r="K285" s="167" t="s">
        <v>6465</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100</v>
      </c>
      <c r="K286" s="167" t="s">
        <v>6466</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0</v>
      </c>
      <c r="K288" s="167"/>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6467</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0</v>
      </c>
      <c r="K292" s="167"/>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0</v>
      </c>
      <c r="K293" s="167"/>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16.666666666666668</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0</v>
      </c>
      <c r="K295" s="167" t="s">
        <v>6468</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100</v>
      </c>
      <c r="K296" s="167" t="s">
        <v>6469</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Y302"/>
  <sheetViews>
    <sheetView topLeftCell="A295" zoomScale="50" zoomScaleNormal="50" workbookViewId="0">
      <selection activeCell="J298" sqref="J298"/>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71.42578125" style="27" customWidth="1"/>
    <col min="12" max="12" width="11.5703125" style="27" customWidth="1"/>
    <col min="13" max="13" width="58.42578125" style="27" customWidth="1"/>
    <col min="14" max="14" width="13" style="27" customWidth="1"/>
    <col min="15" max="15" width="37.28515625" style="27" customWidth="1"/>
    <col min="16" max="17" width="13.85546875" style="27" customWidth="1"/>
    <col min="18" max="18" width="15.28515625" style="27" customWidth="1"/>
    <col min="19" max="19" width="21.7109375" style="27" customWidth="1"/>
    <col min="20" max="20" width="15.28515625" style="27" customWidth="1"/>
    <col min="21" max="21" width="21.7109375" style="27" customWidth="1"/>
    <col min="22" max="22" width="18.85546875" style="496"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6"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37">
        <f>AVERAGE(J5,J30,J73,J106,J146,J176,J217)</f>
        <v>55.477607709750579</v>
      </c>
      <c r="K2" s="142"/>
      <c r="L2" s="137">
        <f>AVERAGE(L5,L30,L73,L106,L146,L176,L217)</f>
        <v>56.236536281179141</v>
      </c>
      <c r="M2" s="138"/>
      <c r="N2" s="137">
        <f>AVERAGE(N5,N30,N73,N106,N146,N176,N217)</f>
        <v>56.236536281179141</v>
      </c>
      <c r="O2" s="139"/>
      <c r="P2" s="137">
        <f>AVERAGE(P5,P30,P73,P106,P146,P176,P217)</f>
        <v>56.236536281179141</v>
      </c>
      <c r="Q2" s="139"/>
      <c r="R2" s="137">
        <f>AVERAGE(R5,R30,R73,R106,R146,R176,R217)</f>
        <v>56.236536281179141</v>
      </c>
      <c r="S2" s="139"/>
      <c r="T2" s="137"/>
      <c r="U2" s="139"/>
      <c r="V2" s="140"/>
      <c r="W2" s="139"/>
      <c r="X2" s="137"/>
      <c r="Y2" s="139"/>
    </row>
    <row r="3" spans="1:25" s="501" customFormat="1" ht="66.75" customHeight="1" x14ac:dyDescent="0.25">
      <c r="A3" s="745"/>
      <c r="B3" s="747" t="s">
        <v>6956</v>
      </c>
      <c r="C3" s="746"/>
      <c r="D3" s="746"/>
      <c r="E3" s="746"/>
      <c r="F3" s="746"/>
      <c r="G3" s="746"/>
      <c r="H3" s="746"/>
      <c r="I3" s="746"/>
      <c r="J3" s="140">
        <f>AVERAGE(J5,J30,J73,J106,J146,J176,J217,J250)</f>
        <v>53.065476190476197</v>
      </c>
      <c r="K3" s="139"/>
      <c r="L3" s="140"/>
      <c r="M3" s="139"/>
      <c r="N3" s="140"/>
      <c r="O3" s="139"/>
      <c r="P3" s="140"/>
      <c r="Q3" s="139"/>
      <c r="R3" s="140"/>
      <c r="S3" s="139"/>
      <c r="T3" s="140"/>
      <c r="U3" s="139"/>
      <c r="V3" s="140"/>
      <c r="W3" s="139"/>
      <c r="X3" s="140"/>
      <c r="Y3" s="139"/>
    </row>
    <row r="4" spans="1:25" s="52" customFormat="1" ht="66.75" customHeight="1" x14ac:dyDescent="0.25">
      <c r="A4" s="847"/>
      <c r="B4" s="847"/>
      <c r="C4" s="749"/>
      <c r="D4" s="516"/>
      <c r="E4" s="31"/>
      <c r="F4" s="749"/>
      <c r="G4" s="749"/>
      <c r="H4" s="749"/>
      <c r="I4" s="749"/>
      <c r="J4" s="140"/>
      <c r="K4" s="145"/>
      <c r="L4" s="140"/>
      <c r="M4" s="139"/>
      <c r="N4" s="140"/>
      <c r="O4" s="594"/>
      <c r="P4" s="715"/>
      <c r="Q4" s="594"/>
      <c r="R4" s="715"/>
      <c r="S4" s="594"/>
      <c r="T4" s="715"/>
      <c r="U4" s="594"/>
      <c r="V4" s="593"/>
      <c r="W4" s="594"/>
      <c r="X4" s="715"/>
      <c r="Y4" s="594"/>
    </row>
    <row r="5" spans="1:25" s="26" customFormat="1" ht="104.25" customHeight="1" x14ac:dyDescent="0.25">
      <c r="A5" s="28"/>
      <c r="B5" s="750" t="s">
        <v>544</v>
      </c>
      <c r="C5" s="28"/>
      <c r="D5" s="28"/>
      <c r="E5" s="28"/>
      <c r="F5" s="901" t="s">
        <v>4553</v>
      </c>
      <c r="G5" s="28"/>
      <c r="H5" s="28"/>
      <c r="I5" s="28"/>
      <c r="J5" s="75">
        <f>AVERAGE(J6,J12,J19,J25)</f>
        <v>71.458333333333343</v>
      </c>
      <c r="K5" s="67"/>
      <c r="L5" s="75">
        <f>AVERAGE(L6,L12,L19,L25)</f>
        <v>71.458333333333343</v>
      </c>
      <c r="M5" s="67"/>
      <c r="N5" s="75">
        <f>AVERAGE(N6,N12,N19,N25)</f>
        <v>71.458333333333343</v>
      </c>
      <c r="O5" s="67"/>
      <c r="P5" s="75">
        <f>AVERAGE(P6,P12,P19,P25)</f>
        <v>71.458333333333343</v>
      </c>
      <c r="Q5" s="67"/>
      <c r="R5" s="75">
        <f>AVERAGE(R6,R12,R19,R25)</f>
        <v>71.458333333333343</v>
      </c>
      <c r="S5" s="67"/>
      <c r="T5" s="75"/>
      <c r="U5" s="67"/>
      <c r="V5" s="64" t="e">
        <f>AVERAGE(V6,V12,V19,V25)</f>
        <v>#DIV/0!</v>
      </c>
      <c r="W5" s="44"/>
      <c r="X5" s="75"/>
      <c r="Y5" s="67"/>
    </row>
    <row r="6" spans="1:25" s="26" customFormat="1" ht="104.25" customHeight="1" x14ac:dyDescent="0.25">
      <c r="A6" s="28"/>
      <c r="B6" s="752"/>
      <c r="C6" s="750" t="s">
        <v>545</v>
      </c>
      <c r="D6" s="28"/>
      <c r="E6" s="28"/>
      <c r="F6" s="901" t="s">
        <v>4550</v>
      </c>
      <c r="G6" s="28"/>
      <c r="H6" s="28"/>
      <c r="I6" s="28"/>
      <c r="J6" s="75">
        <f>AVERAGE(J7:J11)</f>
        <v>70</v>
      </c>
      <c r="K6" s="67"/>
      <c r="L6" s="67">
        <f>AVERAGE(L7:L11)</f>
        <v>70</v>
      </c>
      <c r="M6" s="67"/>
      <c r="N6" s="75">
        <f>AVERAGE(N7:N11)</f>
        <v>70</v>
      </c>
      <c r="O6" s="67"/>
      <c r="P6" s="67">
        <f>AVERAGE(P7:P11)</f>
        <v>70</v>
      </c>
      <c r="Q6" s="67"/>
      <c r="R6" s="67">
        <f>AVERAGE(R7:R11)</f>
        <v>70</v>
      </c>
      <c r="S6" s="67"/>
      <c r="T6" s="67"/>
      <c r="U6" s="67"/>
      <c r="V6" s="44" t="e">
        <f>AVERAGE(V7:V11)</f>
        <v>#DIV/0!</v>
      </c>
      <c r="W6" s="44"/>
      <c r="X6" s="67"/>
      <c r="Y6" s="67"/>
    </row>
    <row r="7" spans="1:25" ht="284.25" customHeight="1" x14ac:dyDescent="0.25">
      <c r="A7" s="564">
        <v>1</v>
      </c>
      <c r="B7" s="753"/>
      <c r="C7" s="564"/>
      <c r="D7" s="754" t="s">
        <v>12</v>
      </c>
      <c r="E7" s="754"/>
      <c r="F7" s="450" t="s">
        <v>7189</v>
      </c>
      <c r="G7" s="12" t="s">
        <v>5</v>
      </c>
      <c r="H7" s="12" t="s">
        <v>4551</v>
      </c>
      <c r="I7" s="12" t="s">
        <v>4552</v>
      </c>
      <c r="J7" s="62">
        <v>0</v>
      </c>
      <c r="K7" s="40" t="s">
        <v>953</v>
      </c>
      <c r="L7" s="62">
        <v>0</v>
      </c>
      <c r="M7" s="46"/>
      <c r="N7" s="62">
        <v>0</v>
      </c>
      <c r="O7" s="40"/>
      <c r="P7" s="62">
        <v>0</v>
      </c>
      <c r="Q7" s="46"/>
      <c r="R7" s="62">
        <v>0</v>
      </c>
      <c r="S7" s="46"/>
      <c r="T7" s="62"/>
      <c r="U7" s="46"/>
      <c r="V7" s="177"/>
      <c r="W7" s="40"/>
      <c r="X7" s="62"/>
      <c r="Y7" s="46"/>
    </row>
    <row r="8" spans="1:25" ht="75" x14ac:dyDescent="0.25">
      <c r="A8" s="564">
        <v>2</v>
      </c>
      <c r="B8" s="753"/>
      <c r="C8" s="564"/>
      <c r="D8" s="754" t="s">
        <v>13</v>
      </c>
      <c r="E8" s="754"/>
      <c r="F8" s="450" t="s">
        <v>4555</v>
      </c>
      <c r="G8" s="12" t="s">
        <v>7</v>
      </c>
      <c r="H8" s="12" t="s">
        <v>4554</v>
      </c>
      <c r="I8" s="12" t="s">
        <v>8</v>
      </c>
      <c r="J8" s="60">
        <v>100</v>
      </c>
      <c r="K8" s="41"/>
      <c r="L8" s="60">
        <v>100</v>
      </c>
      <c r="M8" s="45"/>
      <c r="N8" s="60">
        <v>100</v>
      </c>
      <c r="O8" s="45"/>
      <c r="P8" s="60">
        <v>100</v>
      </c>
      <c r="Q8" s="45"/>
      <c r="R8" s="60">
        <v>100</v>
      </c>
      <c r="S8" s="45"/>
      <c r="T8" s="60"/>
      <c r="U8" s="45"/>
      <c r="V8" s="42"/>
      <c r="W8" s="41"/>
      <c r="X8" s="60"/>
      <c r="Y8" s="45"/>
    </row>
    <row r="9" spans="1:25" ht="165" x14ac:dyDescent="0.25">
      <c r="A9" s="564">
        <v>3</v>
      </c>
      <c r="B9" s="753"/>
      <c r="C9" s="564"/>
      <c r="D9" s="754" t="s">
        <v>14</v>
      </c>
      <c r="E9" s="754"/>
      <c r="F9" s="450" t="s">
        <v>5132</v>
      </c>
      <c r="G9" s="12" t="s">
        <v>9</v>
      </c>
      <c r="H9" s="12" t="s">
        <v>10</v>
      </c>
      <c r="I9" s="12" t="s">
        <v>11</v>
      </c>
      <c r="J9" s="62">
        <v>100</v>
      </c>
      <c r="K9" s="40" t="s">
        <v>954</v>
      </c>
      <c r="L9" s="62">
        <v>100</v>
      </c>
      <c r="M9" s="46"/>
      <c r="N9" s="62">
        <v>100</v>
      </c>
      <c r="O9" s="24"/>
      <c r="P9" s="62">
        <v>100</v>
      </c>
      <c r="Q9" s="46"/>
      <c r="R9" s="62">
        <v>100</v>
      </c>
      <c r="S9" s="46"/>
      <c r="T9" s="62"/>
      <c r="U9" s="46"/>
      <c r="V9" s="40"/>
      <c r="W9" s="40"/>
      <c r="X9" s="62"/>
      <c r="Y9" s="46"/>
    </row>
    <row r="10" spans="1:25" ht="165" x14ac:dyDescent="0.25">
      <c r="A10" s="564">
        <v>4</v>
      </c>
      <c r="B10" s="753"/>
      <c r="C10" s="564"/>
      <c r="D10" s="754" t="s">
        <v>15</v>
      </c>
      <c r="E10" s="754"/>
      <c r="F10" s="450" t="s">
        <v>5133</v>
      </c>
      <c r="G10" s="12" t="s">
        <v>5</v>
      </c>
      <c r="H10" s="12" t="s">
        <v>4551</v>
      </c>
      <c r="I10" s="12" t="s">
        <v>4552</v>
      </c>
      <c r="J10" s="46">
        <v>50</v>
      </c>
      <c r="K10" s="40"/>
      <c r="L10" s="46">
        <v>50</v>
      </c>
      <c r="M10" s="46"/>
      <c r="N10" s="46">
        <v>50</v>
      </c>
      <c r="O10" s="46"/>
      <c r="P10" s="46">
        <v>50</v>
      </c>
      <c r="Q10" s="46"/>
      <c r="R10" s="46">
        <v>50</v>
      </c>
      <c r="S10" s="46"/>
      <c r="T10" s="46"/>
      <c r="U10" s="46"/>
      <c r="V10" s="40"/>
      <c r="W10" s="40"/>
      <c r="X10" s="46"/>
      <c r="Y10" s="40"/>
    </row>
    <row r="11" spans="1:25" ht="75" x14ac:dyDescent="0.25">
      <c r="A11" s="564">
        <v>5</v>
      </c>
      <c r="B11" s="753"/>
      <c r="C11" s="564"/>
      <c r="D11" s="754" t="s">
        <v>16</v>
      </c>
      <c r="E11" s="754"/>
      <c r="F11" s="450" t="s">
        <v>4565</v>
      </c>
      <c r="G11" s="12" t="s">
        <v>4564</v>
      </c>
      <c r="H11" s="12" t="s">
        <v>4554</v>
      </c>
      <c r="I11" s="12" t="s">
        <v>8</v>
      </c>
      <c r="J11" s="62">
        <v>100</v>
      </c>
      <c r="K11" s="40"/>
      <c r="L11" s="62">
        <v>100</v>
      </c>
      <c r="M11" s="46"/>
      <c r="N11" s="62">
        <v>100</v>
      </c>
      <c r="O11" s="46"/>
      <c r="P11" s="62">
        <v>100</v>
      </c>
      <c r="Q11" s="46"/>
      <c r="R11" s="62">
        <v>100</v>
      </c>
      <c r="S11" s="46"/>
      <c r="T11" s="62"/>
      <c r="U11" s="46"/>
      <c r="V11" s="40"/>
      <c r="W11" s="40"/>
      <c r="X11" s="62"/>
      <c r="Y11" s="46"/>
    </row>
    <row r="12" spans="1:25" s="26" customFormat="1" ht="45" x14ac:dyDescent="0.25">
      <c r="A12" s="28"/>
      <c r="B12" s="755"/>
      <c r="C12" s="750" t="s">
        <v>546</v>
      </c>
      <c r="D12" s="750"/>
      <c r="E12" s="750"/>
      <c r="F12" s="901" t="s">
        <v>4566</v>
      </c>
      <c r="G12" s="751"/>
      <c r="H12" s="751"/>
      <c r="I12" s="751"/>
      <c r="J12" s="75">
        <f>AVERAGE(J13:J18)</f>
        <v>58.333333333333336</v>
      </c>
      <c r="K12" s="67"/>
      <c r="L12" s="75">
        <f>AVERAGE(L13:L18)</f>
        <v>58.333333333333336</v>
      </c>
      <c r="M12" s="67"/>
      <c r="N12" s="75">
        <f>AVERAGE(N13:N18)</f>
        <v>58.333333333333336</v>
      </c>
      <c r="O12" s="67"/>
      <c r="P12" s="75">
        <f>AVERAGE(P13:P18)</f>
        <v>58.333333333333336</v>
      </c>
      <c r="Q12" s="67"/>
      <c r="R12" s="75">
        <f>AVERAGE(R13:R18)</f>
        <v>58.333333333333336</v>
      </c>
      <c r="S12" s="67"/>
      <c r="T12" s="75"/>
      <c r="U12" s="67"/>
      <c r="V12" s="64" t="e">
        <f>AVERAGE(V13:V18)</f>
        <v>#DIV/0!</v>
      </c>
      <c r="W12" s="44"/>
      <c r="X12" s="75"/>
      <c r="Y12" s="68"/>
    </row>
    <row r="13" spans="1:25" ht="135" x14ac:dyDescent="0.25">
      <c r="A13" s="564">
        <v>6</v>
      </c>
      <c r="B13" s="564"/>
      <c r="C13" s="564"/>
      <c r="D13" s="754" t="s">
        <v>17</v>
      </c>
      <c r="E13" s="754"/>
      <c r="F13" s="450" t="s">
        <v>4568</v>
      </c>
      <c r="G13" s="12" t="s">
        <v>5</v>
      </c>
      <c r="H13" s="12" t="s">
        <v>4551</v>
      </c>
      <c r="I13" s="12" t="s">
        <v>4552</v>
      </c>
      <c r="J13" s="60">
        <v>50</v>
      </c>
      <c r="K13" s="47" t="s">
        <v>955</v>
      </c>
      <c r="L13" s="60">
        <v>50</v>
      </c>
      <c r="M13" s="45"/>
      <c r="N13" s="60">
        <v>50</v>
      </c>
      <c r="O13" s="24"/>
      <c r="P13" s="60">
        <v>50</v>
      </c>
      <c r="Q13" s="45"/>
      <c r="R13" s="60">
        <v>50</v>
      </c>
      <c r="S13" s="50"/>
      <c r="T13" s="60"/>
      <c r="U13" s="50"/>
      <c r="V13" s="47"/>
      <c r="W13" s="47"/>
      <c r="X13" s="60"/>
      <c r="Y13" s="50"/>
    </row>
    <row r="14" spans="1:25" ht="135" x14ac:dyDescent="0.25">
      <c r="A14" s="564">
        <v>7</v>
      </c>
      <c r="B14" s="564"/>
      <c r="C14" s="564"/>
      <c r="D14" s="754" t="s">
        <v>18</v>
      </c>
      <c r="E14" s="754"/>
      <c r="F14" s="450" t="s">
        <v>4567</v>
      </c>
      <c r="G14" s="12" t="s">
        <v>5</v>
      </c>
      <c r="H14" s="12" t="s">
        <v>4551</v>
      </c>
      <c r="I14" s="12" t="s">
        <v>4552</v>
      </c>
      <c r="J14" s="60">
        <v>50</v>
      </c>
      <c r="K14" s="40" t="s">
        <v>979</v>
      </c>
      <c r="L14" s="60">
        <v>50</v>
      </c>
      <c r="M14" s="41"/>
      <c r="N14" s="60">
        <v>50</v>
      </c>
      <c r="O14" s="45"/>
      <c r="P14" s="60">
        <v>50</v>
      </c>
      <c r="Q14" s="45"/>
      <c r="R14" s="60">
        <v>50</v>
      </c>
      <c r="S14" s="45"/>
      <c r="T14" s="60"/>
      <c r="U14" s="45"/>
      <c r="V14" s="168"/>
      <c r="W14" s="41"/>
      <c r="X14" s="60"/>
      <c r="Y14" s="41"/>
    </row>
    <row r="15" spans="1:25" ht="120" x14ac:dyDescent="0.25">
      <c r="A15" s="564">
        <v>8</v>
      </c>
      <c r="B15" s="564"/>
      <c r="C15" s="564"/>
      <c r="D15" s="754" t="s">
        <v>19</v>
      </c>
      <c r="E15" s="754"/>
      <c r="F15" s="450" t="s">
        <v>23</v>
      </c>
      <c r="G15" s="12" t="s">
        <v>5</v>
      </c>
      <c r="H15" s="12" t="s">
        <v>4551</v>
      </c>
      <c r="I15" s="12" t="s">
        <v>4552</v>
      </c>
      <c r="J15" s="60">
        <v>50</v>
      </c>
      <c r="K15" s="42" t="s">
        <v>979</v>
      </c>
      <c r="L15" s="60">
        <v>50</v>
      </c>
      <c r="M15" s="45"/>
      <c r="N15" s="60">
        <v>50</v>
      </c>
      <c r="O15" s="45"/>
      <c r="P15" s="60">
        <v>50</v>
      </c>
      <c r="Q15" s="45"/>
      <c r="R15" s="60">
        <v>50</v>
      </c>
      <c r="S15" s="45"/>
      <c r="T15" s="60"/>
      <c r="U15" s="45"/>
      <c r="V15" s="168"/>
      <c r="W15" s="41"/>
      <c r="X15" s="60"/>
      <c r="Y15" s="45"/>
    </row>
    <row r="16" spans="1:25" ht="135" x14ac:dyDescent="0.25">
      <c r="A16" s="564">
        <v>9</v>
      </c>
      <c r="B16" s="564"/>
      <c r="C16" s="564"/>
      <c r="D16" s="754" t="s">
        <v>20</v>
      </c>
      <c r="E16" s="754"/>
      <c r="F16" s="450" t="s">
        <v>24</v>
      </c>
      <c r="G16" s="12" t="s">
        <v>26</v>
      </c>
      <c r="H16" s="12" t="s">
        <v>27</v>
      </c>
      <c r="I16" s="12" t="s">
        <v>28</v>
      </c>
      <c r="J16" s="60">
        <v>100</v>
      </c>
      <c r="K16" s="40"/>
      <c r="L16" s="60">
        <v>100</v>
      </c>
      <c r="M16" s="45"/>
      <c r="N16" s="60">
        <v>100</v>
      </c>
      <c r="O16" s="45"/>
      <c r="P16" s="60">
        <v>100</v>
      </c>
      <c r="Q16" s="45"/>
      <c r="R16" s="60">
        <v>100</v>
      </c>
      <c r="S16" s="45"/>
      <c r="T16" s="60"/>
      <c r="U16" s="45"/>
      <c r="V16" s="42"/>
      <c r="W16" s="41"/>
      <c r="X16" s="60"/>
      <c r="Y16" s="45"/>
    </row>
    <row r="17" spans="1:25" ht="135" x14ac:dyDescent="0.25">
      <c r="A17" s="564">
        <v>10</v>
      </c>
      <c r="B17" s="564"/>
      <c r="C17" s="564"/>
      <c r="D17" s="754" t="s">
        <v>21</v>
      </c>
      <c r="E17" s="754"/>
      <c r="F17" s="450" t="s">
        <v>25</v>
      </c>
      <c r="G17" s="12" t="s">
        <v>26</v>
      </c>
      <c r="H17" s="12" t="s">
        <v>27</v>
      </c>
      <c r="I17" s="12" t="s">
        <v>28</v>
      </c>
      <c r="J17" s="60">
        <v>0</v>
      </c>
      <c r="K17" s="47" t="s">
        <v>5149</v>
      </c>
      <c r="L17" s="60">
        <v>0</v>
      </c>
      <c r="M17" s="45"/>
      <c r="N17" s="60">
        <v>0</v>
      </c>
      <c r="O17" s="45"/>
      <c r="P17" s="60">
        <v>0</v>
      </c>
      <c r="Q17" s="45"/>
      <c r="R17" s="60">
        <v>0</v>
      </c>
      <c r="S17" s="45"/>
      <c r="T17" s="60"/>
      <c r="U17" s="45"/>
      <c r="V17" s="42"/>
      <c r="W17" s="41"/>
      <c r="X17" s="60"/>
      <c r="Y17" s="45"/>
    </row>
    <row r="18" spans="1:25" ht="75" x14ac:dyDescent="0.25">
      <c r="A18" s="564">
        <v>11</v>
      </c>
      <c r="B18" s="564"/>
      <c r="C18" s="564"/>
      <c r="D18" s="754" t="s">
        <v>22</v>
      </c>
      <c r="E18" s="754"/>
      <c r="F18" s="450" t="s">
        <v>4832</v>
      </c>
      <c r="G18" s="12" t="s">
        <v>4833</v>
      </c>
      <c r="H18" s="12" t="s">
        <v>27</v>
      </c>
      <c r="I18" s="12" t="s">
        <v>29</v>
      </c>
      <c r="J18" s="60">
        <v>100</v>
      </c>
      <c r="K18" s="41"/>
      <c r="L18" s="60">
        <v>100</v>
      </c>
      <c r="M18" s="45"/>
      <c r="N18" s="60">
        <v>100</v>
      </c>
      <c r="O18" s="45"/>
      <c r="P18" s="60">
        <v>100</v>
      </c>
      <c r="Q18" s="45"/>
      <c r="R18" s="60">
        <v>100</v>
      </c>
      <c r="S18" s="45"/>
      <c r="T18" s="60"/>
      <c r="U18" s="45"/>
      <c r="V18" s="42"/>
      <c r="W18" s="41"/>
      <c r="X18" s="60"/>
      <c r="Y18" s="45"/>
    </row>
    <row r="19" spans="1:25" s="26" customFormat="1" ht="87" customHeight="1" x14ac:dyDescent="0.25">
      <c r="A19" s="28"/>
      <c r="B19" s="28"/>
      <c r="C19" s="750" t="s">
        <v>547</v>
      </c>
      <c r="D19" s="750"/>
      <c r="E19" s="750"/>
      <c r="F19" s="901" t="s">
        <v>522</v>
      </c>
      <c r="G19" s="751"/>
      <c r="H19" s="751"/>
      <c r="I19" s="751"/>
      <c r="J19" s="75">
        <f>AVERAGE(J20:J24)</f>
        <v>70</v>
      </c>
      <c r="K19" s="67"/>
      <c r="L19" s="75">
        <f>AVERAGE(L20:L24)</f>
        <v>70</v>
      </c>
      <c r="M19" s="67"/>
      <c r="N19" s="75">
        <f>AVERAGE(N20:N24)</f>
        <v>70</v>
      </c>
      <c r="O19" s="67"/>
      <c r="P19" s="75">
        <f>AVERAGE(P20:P24)</f>
        <v>70</v>
      </c>
      <c r="Q19" s="67"/>
      <c r="R19" s="75">
        <f>AVERAGE(R20:R24)</f>
        <v>70</v>
      </c>
      <c r="S19" s="67"/>
      <c r="T19" s="75"/>
      <c r="U19" s="67"/>
      <c r="V19" s="44" t="e">
        <f>AVERAGE(V20:V24)</f>
        <v>#DIV/0!</v>
      </c>
      <c r="W19" s="44"/>
      <c r="X19" s="75"/>
      <c r="Y19" s="67"/>
    </row>
    <row r="20" spans="1:25" ht="180" x14ac:dyDescent="0.25">
      <c r="A20" s="564">
        <v>12</v>
      </c>
      <c r="B20" s="564"/>
      <c r="D20" s="754" t="s">
        <v>30</v>
      </c>
      <c r="E20" s="754"/>
      <c r="F20" s="450" t="s">
        <v>35</v>
      </c>
      <c r="G20" s="12" t="s">
        <v>36</v>
      </c>
      <c r="H20" s="12" t="s">
        <v>37</v>
      </c>
      <c r="I20" s="12" t="s">
        <v>38</v>
      </c>
      <c r="J20" s="42">
        <v>0</v>
      </c>
      <c r="K20" s="47" t="s">
        <v>4822</v>
      </c>
      <c r="L20" s="42">
        <v>0</v>
      </c>
      <c r="M20" s="41"/>
      <c r="N20" s="42">
        <v>0</v>
      </c>
      <c r="O20" s="47" t="s">
        <v>4822</v>
      </c>
      <c r="P20" s="42">
        <v>0</v>
      </c>
      <c r="Q20" s="41"/>
      <c r="R20" s="42">
        <v>0</v>
      </c>
      <c r="S20" s="41"/>
      <c r="T20" s="42"/>
      <c r="U20" s="41"/>
      <c r="V20" s="42"/>
      <c r="W20" s="41"/>
      <c r="X20" s="42"/>
      <c r="Y20" s="41"/>
    </row>
    <row r="21" spans="1:25" ht="165" x14ac:dyDescent="0.25">
      <c r="A21" s="564">
        <v>13</v>
      </c>
      <c r="B21" s="564"/>
      <c r="C21" s="564"/>
      <c r="D21" s="754" t="s">
        <v>31</v>
      </c>
      <c r="E21" s="754"/>
      <c r="F21" s="450" t="s">
        <v>39</v>
      </c>
      <c r="G21" s="12" t="s">
        <v>40</v>
      </c>
      <c r="H21" s="12" t="s">
        <v>41</v>
      </c>
      <c r="I21" s="12" t="s">
        <v>42</v>
      </c>
      <c r="J21" s="60">
        <v>50</v>
      </c>
      <c r="K21" s="47" t="s">
        <v>1431</v>
      </c>
      <c r="L21" s="60">
        <v>50</v>
      </c>
      <c r="M21" s="45"/>
      <c r="N21" s="60">
        <v>50</v>
      </c>
      <c r="O21" s="45"/>
      <c r="P21" s="60">
        <v>50</v>
      </c>
      <c r="Q21" s="60"/>
      <c r="R21" s="60">
        <v>50</v>
      </c>
      <c r="S21" s="45"/>
      <c r="T21" s="60"/>
      <c r="U21" s="45"/>
      <c r="V21" s="42"/>
      <c r="W21" s="41"/>
      <c r="X21" s="60"/>
      <c r="Y21" s="45"/>
    </row>
    <row r="22" spans="1:25" ht="135" x14ac:dyDescent="0.25">
      <c r="A22" s="564">
        <v>14</v>
      </c>
      <c r="B22" s="564"/>
      <c r="C22" s="564"/>
      <c r="D22" s="754" t="s">
        <v>32</v>
      </c>
      <c r="E22" s="754"/>
      <c r="F22" s="450" t="s">
        <v>43</v>
      </c>
      <c r="G22" s="12" t="s">
        <v>44</v>
      </c>
      <c r="H22" s="12" t="s">
        <v>45</v>
      </c>
      <c r="I22" s="12" t="s">
        <v>42</v>
      </c>
      <c r="J22" s="60">
        <v>100</v>
      </c>
      <c r="K22" s="47" t="s">
        <v>956</v>
      </c>
      <c r="L22" s="60">
        <v>100</v>
      </c>
      <c r="M22" s="45"/>
      <c r="N22" s="60">
        <v>100</v>
      </c>
      <c r="O22" s="24"/>
      <c r="P22" s="60">
        <v>100</v>
      </c>
      <c r="Q22" s="45"/>
      <c r="R22" s="60">
        <v>100</v>
      </c>
      <c r="S22" s="45"/>
      <c r="T22" s="60"/>
      <c r="U22" s="45"/>
      <c r="V22" s="41"/>
      <c r="W22" s="41"/>
      <c r="X22" s="60"/>
      <c r="Y22" s="45"/>
    </row>
    <row r="23" spans="1:25" ht="225" x14ac:dyDescent="0.25">
      <c r="A23" s="564">
        <v>15</v>
      </c>
      <c r="B23" s="564"/>
      <c r="C23" s="564"/>
      <c r="D23" s="754" t="s">
        <v>33</v>
      </c>
      <c r="E23" s="754"/>
      <c r="F23" s="450" t="s">
        <v>46</v>
      </c>
      <c r="G23" s="12" t="s">
        <v>47</v>
      </c>
      <c r="H23" s="12" t="s">
        <v>48</v>
      </c>
      <c r="I23" s="12" t="s">
        <v>49</v>
      </c>
      <c r="J23" s="60">
        <v>100</v>
      </c>
      <c r="K23" s="40" t="s">
        <v>5150</v>
      </c>
      <c r="L23" s="60">
        <v>100</v>
      </c>
      <c r="M23" s="45"/>
      <c r="N23" s="60">
        <v>100</v>
      </c>
      <c r="O23" s="24"/>
      <c r="P23" s="60">
        <v>100</v>
      </c>
      <c r="Q23" s="45"/>
      <c r="R23" s="60">
        <v>100</v>
      </c>
      <c r="S23" s="45"/>
      <c r="T23" s="60"/>
      <c r="U23" s="45"/>
      <c r="V23" s="41"/>
      <c r="W23" s="41"/>
      <c r="X23" s="60"/>
      <c r="Y23" s="45"/>
    </row>
    <row r="24" spans="1:25" ht="135" x14ac:dyDescent="0.25">
      <c r="A24" s="564">
        <v>16</v>
      </c>
      <c r="B24" s="564"/>
      <c r="C24" s="564"/>
      <c r="D24" s="754" t="s">
        <v>34</v>
      </c>
      <c r="E24" s="754"/>
      <c r="F24" s="450" t="s">
        <v>50</v>
      </c>
      <c r="G24" s="12" t="s">
        <v>51</v>
      </c>
      <c r="H24" s="12" t="s">
        <v>52</v>
      </c>
      <c r="I24" s="12" t="s">
        <v>53</v>
      </c>
      <c r="J24" s="60">
        <v>100</v>
      </c>
      <c r="K24" s="40" t="s">
        <v>957</v>
      </c>
      <c r="L24" s="60">
        <v>100</v>
      </c>
      <c r="M24" s="45"/>
      <c r="N24" s="60">
        <v>100</v>
      </c>
      <c r="O24" s="24"/>
      <c r="P24" s="60">
        <v>100</v>
      </c>
      <c r="Q24" s="45"/>
      <c r="R24" s="60">
        <v>100</v>
      </c>
      <c r="S24" s="41"/>
      <c r="T24" s="60"/>
      <c r="U24" s="45"/>
      <c r="V24" s="41"/>
      <c r="W24" s="41"/>
      <c r="X24" s="60"/>
      <c r="Y24" s="45"/>
    </row>
    <row r="25" spans="1:25" s="26" customFormat="1" ht="60" x14ac:dyDescent="0.25">
      <c r="A25" s="28"/>
      <c r="B25" s="28"/>
      <c r="C25" s="750" t="s">
        <v>548</v>
      </c>
      <c r="D25" s="750"/>
      <c r="E25" s="750"/>
      <c r="F25" s="901" t="s">
        <v>523</v>
      </c>
      <c r="G25" s="751"/>
      <c r="H25" s="751"/>
      <c r="I25" s="751"/>
      <c r="J25" s="75">
        <f>AVERAGE(J26:J29)</f>
        <v>87.5</v>
      </c>
      <c r="K25" s="67"/>
      <c r="L25" s="75">
        <f>AVERAGE(L26:L29)</f>
        <v>87.5</v>
      </c>
      <c r="M25" s="67"/>
      <c r="N25" s="75">
        <f>AVERAGE(N26:N29)</f>
        <v>87.5</v>
      </c>
      <c r="O25" s="67"/>
      <c r="P25" s="75">
        <f>AVERAGE(P26:P29)</f>
        <v>87.5</v>
      </c>
      <c r="Q25" s="67"/>
      <c r="R25" s="75">
        <f>AVERAGE(R26:R29)</f>
        <v>87.5</v>
      </c>
      <c r="S25" s="67"/>
      <c r="T25" s="75"/>
      <c r="U25" s="67"/>
      <c r="V25" s="64" t="e">
        <f>AVERAGE(V26:V29)</f>
        <v>#DIV/0!</v>
      </c>
      <c r="W25" s="44"/>
      <c r="X25" s="75"/>
      <c r="Y25" s="67"/>
    </row>
    <row r="26" spans="1:25" ht="75" x14ac:dyDescent="0.25">
      <c r="A26" s="564">
        <v>17</v>
      </c>
      <c r="B26" s="564"/>
      <c r="C26" s="564"/>
      <c r="D26" s="754" t="s">
        <v>54</v>
      </c>
      <c r="E26" s="754"/>
      <c r="F26" s="450" t="s">
        <v>57</v>
      </c>
      <c r="G26" s="12" t="s">
        <v>58</v>
      </c>
      <c r="H26" s="12" t="s">
        <v>59</v>
      </c>
      <c r="I26" s="12" t="s">
        <v>60</v>
      </c>
      <c r="J26" s="60">
        <v>100</v>
      </c>
      <c r="K26" s="40" t="s">
        <v>1402</v>
      </c>
      <c r="L26" s="60">
        <v>100</v>
      </c>
      <c r="M26" s="45"/>
      <c r="N26" s="60">
        <v>100</v>
      </c>
      <c r="O26" s="45"/>
      <c r="P26" s="60">
        <v>100</v>
      </c>
      <c r="Q26" s="45"/>
      <c r="R26" s="60">
        <v>100</v>
      </c>
      <c r="S26" s="45"/>
      <c r="T26" s="60"/>
      <c r="U26" s="45"/>
      <c r="V26" s="41"/>
      <c r="W26" s="41"/>
      <c r="X26" s="60"/>
      <c r="Y26" s="45"/>
    </row>
    <row r="27" spans="1:25" ht="180" x14ac:dyDescent="0.25">
      <c r="A27" s="564">
        <v>18</v>
      </c>
      <c r="B27" s="564"/>
      <c r="C27" s="564"/>
      <c r="D27" s="754" t="s">
        <v>56</v>
      </c>
      <c r="E27" s="754"/>
      <c r="F27" s="450" t="s">
        <v>61</v>
      </c>
      <c r="G27" s="12" t="s">
        <v>5</v>
      </c>
      <c r="H27" s="12" t="s">
        <v>4551</v>
      </c>
      <c r="I27" s="12" t="s">
        <v>4552</v>
      </c>
      <c r="J27" s="60">
        <v>50</v>
      </c>
      <c r="K27" s="47" t="s">
        <v>958</v>
      </c>
      <c r="L27" s="60">
        <v>50</v>
      </c>
      <c r="M27" s="45"/>
      <c r="N27" s="60">
        <v>50</v>
      </c>
      <c r="O27" s="47" t="s">
        <v>959</v>
      </c>
      <c r="P27" s="60">
        <v>50</v>
      </c>
      <c r="Q27" s="45"/>
      <c r="R27" s="60">
        <v>50</v>
      </c>
      <c r="S27" s="45"/>
      <c r="T27" s="60"/>
      <c r="U27" s="45"/>
      <c r="V27" s="41"/>
      <c r="W27" s="41"/>
      <c r="X27" s="60"/>
      <c r="Y27" s="45"/>
    </row>
    <row r="28" spans="1:25" ht="150" x14ac:dyDescent="0.25">
      <c r="A28" s="564">
        <v>19</v>
      </c>
      <c r="B28" s="564"/>
      <c r="C28" s="564"/>
      <c r="D28" s="754" t="s">
        <v>66</v>
      </c>
      <c r="E28" s="754"/>
      <c r="F28" s="450" t="s">
        <v>7190</v>
      </c>
      <c r="G28" s="12" t="s">
        <v>5</v>
      </c>
      <c r="H28" s="12" t="s">
        <v>4551</v>
      </c>
      <c r="I28" s="12" t="s">
        <v>4552</v>
      </c>
      <c r="J28" s="60">
        <v>100</v>
      </c>
      <c r="K28" s="40"/>
      <c r="L28" s="60">
        <v>100</v>
      </c>
      <c r="M28" s="45"/>
      <c r="N28" s="60">
        <v>100</v>
      </c>
      <c r="O28" s="45"/>
      <c r="P28" s="60">
        <v>100</v>
      </c>
      <c r="Q28" s="45"/>
      <c r="R28" s="60">
        <v>100</v>
      </c>
      <c r="S28" s="45"/>
      <c r="T28" s="60"/>
      <c r="U28" s="45"/>
      <c r="V28" s="42"/>
      <c r="W28" s="41"/>
      <c r="X28" s="60"/>
      <c r="Y28" s="45"/>
    </row>
    <row r="29" spans="1:25" ht="90" x14ac:dyDescent="0.25">
      <c r="A29" s="564">
        <v>20</v>
      </c>
      <c r="B29" s="564"/>
      <c r="C29" s="564"/>
      <c r="D29" s="754" t="s">
        <v>55</v>
      </c>
      <c r="E29" s="754"/>
      <c r="F29" s="450" t="s">
        <v>62</v>
      </c>
      <c r="G29" s="12" t="s">
        <v>63</v>
      </c>
      <c r="H29" s="12" t="s">
        <v>64</v>
      </c>
      <c r="I29" s="12" t="s">
        <v>65</v>
      </c>
      <c r="J29" s="60">
        <v>100</v>
      </c>
      <c r="K29" s="40" t="s">
        <v>960</v>
      </c>
      <c r="L29" s="60">
        <v>100</v>
      </c>
      <c r="M29" s="45"/>
      <c r="N29" s="60">
        <v>100</v>
      </c>
      <c r="O29" s="24"/>
      <c r="P29" s="60">
        <v>100</v>
      </c>
      <c r="Q29" s="45"/>
      <c r="R29" s="60">
        <v>100</v>
      </c>
      <c r="S29" s="45"/>
      <c r="T29" s="60"/>
      <c r="U29" s="45"/>
      <c r="V29" s="41"/>
      <c r="W29" s="41"/>
      <c r="X29" s="60"/>
      <c r="Y29" s="45"/>
    </row>
    <row r="30" spans="1:25" s="26" customFormat="1" ht="108.75" customHeight="1" x14ac:dyDescent="0.25">
      <c r="A30" s="28"/>
      <c r="B30" s="750" t="s">
        <v>7172</v>
      </c>
      <c r="C30" s="28"/>
      <c r="D30" s="28"/>
      <c r="E30" s="28"/>
      <c r="F30" s="502" t="s">
        <v>7191</v>
      </c>
      <c r="G30" s="28"/>
      <c r="H30" s="28"/>
      <c r="I30" s="28"/>
      <c r="J30" s="75">
        <f>AVERAGE(J31,J41,J60,J66)</f>
        <v>63.690476190476197</v>
      </c>
      <c r="K30" s="67"/>
      <c r="L30" s="75">
        <f>AVERAGE(L31,L41,L60,L66)</f>
        <v>67.44047619047619</v>
      </c>
      <c r="M30" s="67"/>
      <c r="N30" s="75">
        <f>AVERAGE(N31,N41,N60,N66)</f>
        <v>67.44047619047619</v>
      </c>
      <c r="O30" s="67"/>
      <c r="P30" s="75">
        <f>AVERAGE(P31,P41,P60,P66)</f>
        <v>67.44047619047619</v>
      </c>
      <c r="Q30" s="67"/>
      <c r="R30" s="75">
        <f>AVERAGE(R31,R41,R60,R66)</f>
        <v>67.44047619047619</v>
      </c>
      <c r="S30" s="67"/>
      <c r="T30" s="75"/>
      <c r="U30" s="67"/>
      <c r="V30" s="64" t="e">
        <f>AVERAGE(V31,V41,V60,V66)</f>
        <v>#DIV/0!</v>
      </c>
      <c r="W30" s="44"/>
      <c r="X30" s="75"/>
      <c r="Y30" s="67"/>
    </row>
    <row r="31" spans="1:25" s="26" customFormat="1" ht="97.5" customHeight="1" x14ac:dyDescent="0.25">
      <c r="A31" s="28"/>
      <c r="B31" s="28"/>
      <c r="C31" s="750" t="s">
        <v>549</v>
      </c>
      <c r="D31" s="28"/>
      <c r="E31" s="28"/>
      <c r="F31" s="502" t="s">
        <v>5021</v>
      </c>
      <c r="G31" s="28"/>
      <c r="H31" s="28"/>
      <c r="I31" s="28"/>
      <c r="J31" s="75">
        <f>AVERAGE(J32:J35,J38:J40)</f>
        <v>71.428571428571431</v>
      </c>
      <c r="K31" s="67"/>
      <c r="L31" s="75">
        <f>AVERAGE(L32:L35,L38:L40)</f>
        <v>71.428571428571431</v>
      </c>
      <c r="M31" s="67"/>
      <c r="N31" s="75">
        <f>AVERAGE(N32:N35,N38:N40)</f>
        <v>71.428571428571431</v>
      </c>
      <c r="O31" s="67"/>
      <c r="P31" s="75">
        <f>AVERAGE(P32:P35,P38:P40)</f>
        <v>71.428571428571431</v>
      </c>
      <c r="Q31" s="67"/>
      <c r="R31" s="75">
        <f>AVERAGE(R32:R35,R38:R40)</f>
        <v>71.428571428571431</v>
      </c>
      <c r="S31" s="67"/>
      <c r="T31" s="75"/>
      <c r="U31" s="67"/>
      <c r="V31" s="64" t="e">
        <f>AVERAGE(V32:V35,V38:V40)</f>
        <v>#DIV/0!</v>
      </c>
      <c r="W31" s="44"/>
      <c r="X31" s="75"/>
      <c r="Y31" s="67"/>
    </row>
    <row r="32" spans="1:25" ht="117.75" customHeight="1" x14ac:dyDescent="0.25">
      <c r="A32" s="564">
        <v>21</v>
      </c>
      <c r="B32" s="564"/>
      <c r="C32" s="564"/>
      <c r="D32" s="754" t="s">
        <v>67</v>
      </c>
      <c r="E32" s="754"/>
      <c r="F32" s="450" t="s">
        <v>73</v>
      </c>
      <c r="G32" s="12" t="s">
        <v>74</v>
      </c>
      <c r="H32" s="12" t="s">
        <v>75</v>
      </c>
      <c r="I32" s="12" t="s">
        <v>76</v>
      </c>
      <c r="J32" s="60">
        <v>100</v>
      </c>
      <c r="K32" s="40" t="s">
        <v>961</v>
      </c>
      <c r="L32" s="60">
        <v>100</v>
      </c>
      <c r="M32" s="45"/>
      <c r="N32" s="60">
        <v>100</v>
      </c>
      <c r="O32" s="24"/>
      <c r="P32" s="60">
        <v>100</v>
      </c>
      <c r="Q32" s="40"/>
      <c r="R32" s="60">
        <v>100</v>
      </c>
      <c r="S32" s="45"/>
      <c r="T32" s="60"/>
      <c r="U32" s="45"/>
      <c r="V32" s="41"/>
      <c r="W32" s="40"/>
      <c r="X32" s="60"/>
      <c r="Y32" s="46"/>
    </row>
    <row r="33" spans="1:25" ht="45" x14ac:dyDescent="0.25">
      <c r="A33" s="564">
        <v>22</v>
      </c>
      <c r="B33" s="564"/>
      <c r="C33" s="564"/>
      <c r="D33" s="754" t="s">
        <v>68</v>
      </c>
      <c r="E33" s="754"/>
      <c r="F33" s="450" t="s">
        <v>77</v>
      </c>
      <c r="G33" s="12" t="s">
        <v>4837</v>
      </c>
      <c r="H33" s="12" t="s">
        <v>4838</v>
      </c>
      <c r="I33" s="12" t="s">
        <v>78</v>
      </c>
      <c r="J33" s="42">
        <v>100</v>
      </c>
      <c r="K33" s="40"/>
      <c r="L33" s="42">
        <v>100</v>
      </c>
      <c r="M33" s="45"/>
      <c r="N33" s="42">
        <v>100</v>
      </c>
      <c r="O33" s="45"/>
      <c r="P33" s="42">
        <v>100</v>
      </c>
      <c r="Q33" s="45"/>
      <c r="R33" s="42">
        <v>100</v>
      </c>
      <c r="S33" s="45"/>
      <c r="T33" s="42"/>
      <c r="U33" s="45"/>
      <c r="V33" s="41"/>
      <c r="W33" s="41"/>
      <c r="X33" s="42"/>
      <c r="Y33" s="45"/>
    </row>
    <row r="34" spans="1:25" ht="90" x14ac:dyDescent="0.25">
      <c r="A34" s="564">
        <v>23</v>
      </c>
      <c r="B34" s="564"/>
      <c r="C34" s="564"/>
      <c r="D34" s="754" t="s">
        <v>72</v>
      </c>
      <c r="E34" s="754"/>
      <c r="F34" s="450" t="s">
        <v>79</v>
      </c>
      <c r="G34" s="12" t="s">
        <v>80</v>
      </c>
      <c r="H34" s="12" t="s">
        <v>4843</v>
      </c>
      <c r="I34" s="12" t="s">
        <v>4845</v>
      </c>
      <c r="J34" s="60">
        <v>50</v>
      </c>
      <c r="K34" s="47" t="s">
        <v>962</v>
      </c>
      <c r="L34" s="60">
        <v>50</v>
      </c>
      <c r="M34" s="45"/>
      <c r="N34" s="60">
        <v>50</v>
      </c>
      <c r="O34" s="24"/>
      <c r="P34" s="60">
        <v>50</v>
      </c>
      <c r="Q34" s="45"/>
      <c r="R34" s="60">
        <v>50</v>
      </c>
      <c r="S34" s="41"/>
      <c r="T34" s="60"/>
      <c r="U34" s="41"/>
      <c r="V34" s="41"/>
      <c r="W34" s="41"/>
      <c r="X34" s="60"/>
      <c r="Y34" s="45"/>
    </row>
    <row r="35" spans="1:25" s="52" customFormat="1" ht="51.75" x14ac:dyDescent="0.25">
      <c r="A35" s="31">
        <v>24</v>
      </c>
      <c r="B35" s="31"/>
      <c r="C35" s="31"/>
      <c r="D35" s="756" t="s">
        <v>640</v>
      </c>
      <c r="E35" s="756"/>
      <c r="F35" s="517" t="s">
        <v>640</v>
      </c>
      <c r="G35" s="30"/>
      <c r="H35" s="30"/>
      <c r="I35" s="30"/>
      <c r="J35" s="61">
        <f>AVERAGE(J36:J37)</f>
        <v>50</v>
      </c>
      <c r="K35" s="43"/>
      <c r="L35" s="61">
        <f>AVERAGE(L36:L37)</f>
        <v>50</v>
      </c>
      <c r="M35" s="69"/>
      <c r="N35" s="61">
        <f>AVERAGE(N36:N37)</f>
        <v>50</v>
      </c>
      <c r="O35" s="69"/>
      <c r="P35" s="61">
        <f>AVERAGE(P36:P37)</f>
        <v>50</v>
      </c>
      <c r="Q35" s="69"/>
      <c r="R35" s="61">
        <f>AVERAGE(R36:R37)</f>
        <v>50</v>
      </c>
      <c r="S35" s="43"/>
      <c r="T35" s="61"/>
      <c r="U35" s="43"/>
      <c r="V35" s="176" t="e">
        <f>AVERAGE(V36:V37)</f>
        <v>#DIV/0!</v>
      </c>
      <c r="W35" s="43"/>
      <c r="X35" s="61"/>
      <c r="Y35" s="69"/>
    </row>
    <row r="36" spans="1:25" ht="90" x14ac:dyDescent="0.25">
      <c r="A36" s="564" t="s">
        <v>550</v>
      </c>
      <c r="B36" s="564"/>
      <c r="C36" s="564"/>
      <c r="D36" s="754"/>
      <c r="E36" s="754" t="s">
        <v>6971</v>
      </c>
      <c r="F36" s="450" t="s">
        <v>4851</v>
      </c>
      <c r="G36" s="12" t="s">
        <v>81</v>
      </c>
      <c r="H36" s="12" t="s">
        <v>5134</v>
      </c>
      <c r="I36" s="12" t="s">
        <v>82</v>
      </c>
      <c r="J36" s="60">
        <v>0</v>
      </c>
      <c r="K36" s="40"/>
      <c r="L36" s="60">
        <v>0</v>
      </c>
      <c r="M36" s="45"/>
      <c r="N36" s="60">
        <v>0</v>
      </c>
      <c r="O36" s="45"/>
      <c r="P36" s="60">
        <v>0</v>
      </c>
      <c r="Q36" s="45"/>
      <c r="R36" s="60">
        <v>0</v>
      </c>
      <c r="S36" s="45"/>
      <c r="T36" s="60"/>
      <c r="U36" s="45"/>
      <c r="V36" s="41"/>
      <c r="W36" s="41"/>
      <c r="X36" s="60"/>
      <c r="Y36" s="45"/>
    </row>
    <row r="37" spans="1:25" ht="30" x14ac:dyDescent="0.25">
      <c r="A37" s="564" t="s">
        <v>551</v>
      </c>
      <c r="B37" s="564"/>
      <c r="C37" s="564"/>
      <c r="D37" s="754"/>
      <c r="E37" s="754" t="s">
        <v>6972</v>
      </c>
      <c r="F37" s="450" t="s">
        <v>83</v>
      </c>
      <c r="G37" s="12" t="s">
        <v>84</v>
      </c>
      <c r="H37" s="12" t="s">
        <v>5139</v>
      </c>
      <c r="I37" s="12" t="s">
        <v>5135</v>
      </c>
      <c r="J37" s="60">
        <v>100</v>
      </c>
      <c r="K37" s="40" t="s">
        <v>963</v>
      </c>
      <c r="L37" s="60">
        <v>100</v>
      </c>
      <c r="M37" s="45"/>
      <c r="N37" s="60">
        <v>100</v>
      </c>
      <c r="O37" s="24"/>
      <c r="P37" s="60">
        <v>100</v>
      </c>
      <c r="Q37" s="45"/>
      <c r="R37" s="60">
        <v>100</v>
      </c>
      <c r="S37" s="45"/>
      <c r="T37" s="60"/>
      <c r="U37" s="45"/>
      <c r="V37" s="41"/>
      <c r="W37" s="41"/>
      <c r="X37" s="60"/>
      <c r="Y37" s="45"/>
    </row>
    <row r="38" spans="1:25" ht="90" x14ac:dyDescent="0.25">
      <c r="A38" s="564">
        <v>25</v>
      </c>
      <c r="B38" s="564"/>
      <c r="C38" s="564"/>
      <c r="D38" s="754" t="s">
        <v>69</v>
      </c>
      <c r="E38" s="754"/>
      <c r="F38" s="450" t="s">
        <v>85</v>
      </c>
      <c r="G38" s="12" t="s">
        <v>86</v>
      </c>
      <c r="H38" s="12" t="s">
        <v>87</v>
      </c>
      <c r="I38" s="12" t="s">
        <v>4857</v>
      </c>
      <c r="J38" s="42">
        <v>100</v>
      </c>
      <c r="K38" s="41"/>
      <c r="L38" s="42">
        <v>100</v>
      </c>
      <c r="M38" s="45"/>
      <c r="N38" s="42">
        <v>100</v>
      </c>
      <c r="O38" s="45"/>
      <c r="P38" s="42">
        <v>100</v>
      </c>
      <c r="Q38" s="45"/>
      <c r="R38" s="42">
        <v>100</v>
      </c>
      <c r="S38" s="45"/>
      <c r="T38" s="42"/>
      <c r="U38" s="45"/>
      <c r="V38" s="41"/>
      <c r="W38" s="41"/>
      <c r="X38" s="42"/>
      <c r="Y38" s="45"/>
    </row>
    <row r="39" spans="1:25" ht="90" x14ac:dyDescent="0.25">
      <c r="A39" s="564">
        <v>26</v>
      </c>
      <c r="B39" s="564"/>
      <c r="C39" s="564"/>
      <c r="D39" s="754" t="s">
        <v>70</v>
      </c>
      <c r="E39" s="754"/>
      <c r="F39" s="450" t="s">
        <v>88</v>
      </c>
      <c r="G39" s="12" t="s">
        <v>4861</v>
      </c>
      <c r="H39" s="12" t="s">
        <v>4860</v>
      </c>
      <c r="I39" s="12" t="s">
        <v>4859</v>
      </c>
      <c r="J39" s="60">
        <v>50</v>
      </c>
      <c r="K39" s="40"/>
      <c r="L39" s="60">
        <v>50</v>
      </c>
      <c r="M39" s="45"/>
      <c r="N39" s="60">
        <v>50</v>
      </c>
      <c r="O39" s="45"/>
      <c r="P39" s="60">
        <v>50</v>
      </c>
      <c r="Q39" s="45"/>
      <c r="R39" s="60">
        <v>50</v>
      </c>
      <c r="S39" s="45"/>
      <c r="T39" s="60"/>
      <c r="U39" s="45"/>
      <c r="V39" s="41"/>
      <c r="W39" s="41"/>
      <c r="X39" s="60"/>
      <c r="Y39" s="41"/>
    </row>
    <row r="40" spans="1:25" ht="90" x14ac:dyDescent="0.25">
      <c r="A40" s="564">
        <v>27</v>
      </c>
      <c r="B40" s="564"/>
      <c r="C40" s="564"/>
      <c r="D40" s="754" t="s">
        <v>71</v>
      </c>
      <c r="E40" s="754"/>
      <c r="F40" s="450" t="s">
        <v>89</v>
      </c>
      <c r="G40" s="12" t="s">
        <v>4862</v>
      </c>
      <c r="H40" s="12" t="s">
        <v>4860</v>
      </c>
      <c r="I40" s="12" t="s">
        <v>4859</v>
      </c>
      <c r="J40" s="60">
        <v>50</v>
      </c>
      <c r="K40" s="40"/>
      <c r="L40" s="60">
        <v>50</v>
      </c>
      <c r="M40" s="45"/>
      <c r="N40" s="60">
        <v>50</v>
      </c>
      <c r="O40" s="45"/>
      <c r="P40" s="60">
        <v>50</v>
      </c>
      <c r="Q40" s="45"/>
      <c r="R40" s="60">
        <v>50</v>
      </c>
      <c r="S40" s="45"/>
      <c r="T40" s="60"/>
      <c r="U40" s="45"/>
      <c r="V40" s="41"/>
      <c r="W40" s="41"/>
      <c r="X40" s="60"/>
      <c r="Y40" s="41"/>
    </row>
    <row r="41" spans="1:25" s="26" customFormat="1" ht="148.5" customHeight="1" x14ac:dyDescent="0.25">
      <c r="A41" s="28"/>
      <c r="B41" s="28"/>
      <c r="C41" s="750" t="s">
        <v>552</v>
      </c>
      <c r="D41" s="28"/>
      <c r="E41" s="28"/>
      <c r="F41" s="502" t="s">
        <v>5136</v>
      </c>
      <c r="G41" s="28"/>
      <c r="H41" s="28"/>
      <c r="I41" s="28"/>
      <c r="J41" s="75">
        <f>AVERAGE(J42,J49,J57:J59)</f>
        <v>75</v>
      </c>
      <c r="K41" s="44"/>
      <c r="L41" s="75">
        <f>AVERAGE(L42,L49,L57:L59)</f>
        <v>90</v>
      </c>
      <c r="M41" s="67"/>
      <c r="N41" s="75">
        <f>AVERAGE(N42,N49,N57:N59)</f>
        <v>90</v>
      </c>
      <c r="O41" s="67"/>
      <c r="P41" s="75">
        <f>AVERAGE(P42,P49,P57:P59)</f>
        <v>90</v>
      </c>
      <c r="Q41" s="67"/>
      <c r="R41" s="75">
        <f>AVERAGE(R42,R49,R57:R59)</f>
        <v>90</v>
      </c>
      <c r="S41" s="67"/>
      <c r="T41" s="75"/>
      <c r="U41" s="67"/>
      <c r="V41" s="64" t="e">
        <f>AVERAGE(V42,V49,V57:V59)</f>
        <v>#DIV/0!</v>
      </c>
      <c r="W41" s="44"/>
      <c r="X41" s="75"/>
      <c r="Y41" s="67"/>
    </row>
    <row r="42" spans="1:25" s="52" customFormat="1" ht="148.5" customHeight="1" x14ac:dyDescent="0.3">
      <c r="A42" s="31">
        <v>28</v>
      </c>
      <c r="B42" s="31"/>
      <c r="C42" s="758"/>
      <c r="D42" s="759" t="s">
        <v>641</v>
      </c>
      <c r="E42" s="759"/>
      <c r="F42" s="516" t="s">
        <v>641</v>
      </c>
      <c r="G42" s="31"/>
      <c r="H42" s="31"/>
      <c r="I42" s="31"/>
      <c r="J42" s="61">
        <f>AVERAGE(J43:J48)</f>
        <v>75</v>
      </c>
      <c r="K42" s="43"/>
      <c r="L42" s="61">
        <f>AVERAGE(L43:L48)</f>
        <v>100</v>
      </c>
      <c r="M42" s="69"/>
      <c r="N42" s="61">
        <f>AVERAGE(N43:N48)</f>
        <v>100</v>
      </c>
      <c r="O42" s="69"/>
      <c r="P42" s="61">
        <f>AVERAGE(P43:P48)</f>
        <v>100</v>
      </c>
      <c r="Q42" s="69"/>
      <c r="R42" s="61">
        <f>AVERAGE(R43:R48)</f>
        <v>100</v>
      </c>
      <c r="S42" s="69"/>
      <c r="T42" s="61"/>
      <c r="U42" s="69"/>
      <c r="V42" s="176" t="e">
        <f>AVERAGE(V43:V48)</f>
        <v>#DIV/0!</v>
      </c>
      <c r="W42" s="43"/>
      <c r="X42" s="61"/>
      <c r="Y42" s="69"/>
    </row>
    <row r="43" spans="1:25" ht="90" x14ac:dyDescent="0.25">
      <c r="A43" s="564" t="s">
        <v>553</v>
      </c>
      <c r="B43" s="564"/>
      <c r="C43" s="564"/>
      <c r="D43" s="564"/>
      <c r="E43" s="754" t="s">
        <v>6973</v>
      </c>
      <c r="F43" s="450" t="s">
        <v>90</v>
      </c>
      <c r="G43" s="12" t="s">
        <v>91</v>
      </c>
      <c r="H43" s="12" t="s">
        <v>92</v>
      </c>
      <c r="I43" s="12" t="s">
        <v>93</v>
      </c>
      <c r="J43" s="60">
        <v>0</v>
      </c>
      <c r="K43" s="40" t="s">
        <v>5155</v>
      </c>
      <c r="L43" s="60">
        <v>100</v>
      </c>
      <c r="M43" s="45"/>
      <c r="N43" s="60">
        <v>100</v>
      </c>
      <c r="O43" s="46" t="s">
        <v>964</v>
      </c>
      <c r="P43" s="60">
        <v>100</v>
      </c>
      <c r="Q43" s="45"/>
      <c r="R43" s="60">
        <v>100</v>
      </c>
      <c r="S43" s="45"/>
      <c r="T43" s="60"/>
      <c r="U43" s="45"/>
      <c r="V43" s="169"/>
      <c r="W43" s="41"/>
      <c r="X43" s="60"/>
      <c r="Y43" s="45"/>
    </row>
    <row r="44" spans="1:25" ht="75" x14ac:dyDescent="0.25">
      <c r="A44" s="564" t="s">
        <v>554</v>
      </c>
      <c r="B44" s="564"/>
      <c r="C44" s="564"/>
      <c r="D44" s="564"/>
      <c r="E44" s="754" t="s">
        <v>6974</v>
      </c>
      <c r="F44" s="450" t="s">
        <v>96</v>
      </c>
      <c r="G44" s="12" t="s">
        <v>97</v>
      </c>
      <c r="H44" s="12" t="s">
        <v>98</v>
      </c>
      <c r="I44" s="12" t="s">
        <v>99</v>
      </c>
      <c r="J44" s="60">
        <v>100</v>
      </c>
      <c r="K44" s="40" t="s">
        <v>5151</v>
      </c>
      <c r="L44" s="60"/>
      <c r="M44" s="45"/>
      <c r="N44" s="60"/>
      <c r="O44" s="45"/>
      <c r="P44" s="60"/>
      <c r="Q44" s="45"/>
      <c r="R44" s="60"/>
      <c r="S44" s="45"/>
      <c r="T44" s="60"/>
      <c r="U44" s="45"/>
      <c r="V44" s="169"/>
      <c r="W44" s="41"/>
      <c r="X44" s="60"/>
      <c r="Y44" s="45"/>
    </row>
    <row r="45" spans="1:25" ht="120" x14ac:dyDescent="0.25">
      <c r="A45" s="564" t="s">
        <v>555</v>
      </c>
      <c r="B45" s="564"/>
      <c r="C45" s="564"/>
      <c r="D45" s="564"/>
      <c r="E45" s="754" t="s">
        <v>6975</v>
      </c>
      <c r="F45" s="450" t="s">
        <v>5113</v>
      </c>
      <c r="G45" s="12" t="s">
        <v>100</v>
      </c>
      <c r="H45" s="12" t="s">
        <v>101</v>
      </c>
      <c r="I45" s="12" t="s">
        <v>102</v>
      </c>
      <c r="J45" s="60">
        <v>100</v>
      </c>
      <c r="K45" s="41" t="s">
        <v>5156</v>
      </c>
      <c r="L45" s="60"/>
      <c r="M45" s="45"/>
      <c r="N45" s="60"/>
      <c r="O45" s="45"/>
      <c r="P45" s="60"/>
      <c r="Q45" s="45"/>
      <c r="R45" s="60"/>
      <c r="S45" s="45"/>
      <c r="T45" s="60"/>
      <c r="U45" s="45"/>
      <c r="V45" s="169"/>
      <c r="W45" s="41"/>
      <c r="X45" s="60"/>
      <c r="Y45" s="45"/>
    </row>
    <row r="46" spans="1:25" ht="75" x14ac:dyDescent="0.25">
      <c r="A46" s="564" t="s">
        <v>556</v>
      </c>
      <c r="B46" s="564"/>
      <c r="C46" s="564"/>
      <c r="D46" s="564"/>
      <c r="E46" s="754" t="s">
        <v>7273</v>
      </c>
      <c r="F46" s="450" t="s">
        <v>112</v>
      </c>
      <c r="G46" s="12" t="s">
        <v>4881</v>
      </c>
      <c r="H46" s="12" t="s">
        <v>4882</v>
      </c>
      <c r="I46" s="12" t="s">
        <v>4883</v>
      </c>
      <c r="J46" s="60">
        <v>50</v>
      </c>
      <c r="K46" s="41" t="s">
        <v>5154</v>
      </c>
      <c r="L46" s="60"/>
      <c r="M46" s="45"/>
      <c r="N46" s="60"/>
      <c r="O46" s="45"/>
      <c r="P46" s="60"/>
      <c r="Q46" s="45"/>
      <c r="R46" s="60"/>
      <c r="S46" s="45"/>
      <c r="T46" s="60"/>
      <c r="U46" s="45"/>
      <c r="V46" s="40"/>
      <c r="W46" s="40"/>
      <c r="X46" s="60"/>
      <c r="Y46" s="45"/>
    </row>
    <row r="47" spans="1:25" ht="90" x14ac:dyDescent="0.25">
      <c r="A47" s="564" t="s">
        <v>557</v>
      </c>
      <c r="B47" s="564"/>
      <c r="C47" s="564"/>
      <c r="D47" s="564"/>
      <c r="E47" s="754" t="s">
        <v>7274</v>
      </c>
      <c r="F47" s="450" t="s">
        <v>7192</v>
      </c>
      <c r="G47" s="12" t="s">
        <v>36</v>
      </c>
      <c r="H47" s="12" t="s">
        <v>105</v>
      </c>
      <c r="I47" s="12" t="s">
        <v>106</v>
      </c>
      <c r="J47" s="60">
        <v>100</v>
      </c>
      <c r="K47" s="41" t="s">
        <v>5152</v>
      </c>
      <c r="L47" s="60"/>
      <c r="M47" s="45"/>
      <c r="N47" s="60"/>
      <c r="O47" s="45"/>
      <c r="P47" s="60"/>
      <c r="Q47" s="45"/>
      <c r="R47" s="60"/>
      <c r="S47" s="45"/>
      <c r="T47" s="60"/>
      <c r="U47" s="45"/>
      <c r="V47" s="169"/>
      <c r="W47" s="41"/>
      <c r="X47" s="60"/>
      <c r="Y47" s="45"/>
    </row>
    <row r="48" spans="1:25" ht="45" x14ac:dyDescent="0.25">
      <c r="A48" s="564" t="s">
        <v>558</v>
      </c>
      <c r="B48" s="564"/>
      <c r="C48" s="564"/>
      <c r="D48" s="564"/>
      <c r="E48" s="754" t="s">
        <v>7275</v>
      </c>
      <c r="F48" s="450" t="s">
        <v>330</v>
      </c>
      <c r="G48" s="12" t="s">
        <v>4885</v>
      </c>
      <c r="H48" s="12" t="s">
        <v>107</v>
      </c>
      <c r="I48" s="12" t="s">
        <v>108</v>
      </c>
      <c r="J48" s="60">
        <v>100</v>
      </c>
      <c r="K48" s="41" t="s">
        <v>5153</v>
      </c>
      <c r="L48" s="60"/>
      <c r="M48" s="45"/>
      <c r="N48" s="60"/>
      <c r="O48" s="45"/>
      <c r="P48" s="60"/>
      <c r="Q48" s="45"/>
      <c r="R48" s="60"/>
      <c r="S48" s="45"/>
      <c r="T48" s="60"/>
      <c r="U48" s="45"/>
      <c r="V48" s="169"/>
      <c r="W48" s="41"/>
      <c r="X48" s="60"/>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c r="U49" s="69"/>
      <c r="V49" s="589" t="e">
        <f>AVERAGE(V50:V56)</f>
        <v>#DIV/0!</v>
      </c>
      <c r="W49" s="43"/>
      <c r="X49" s="61"/>
      <c r="Y49" s="69"/>
    </row>
    <row r="50" spans="1:25" ht="120" x14ac:dyDescent="0.25">
      <c r="A50" s="564" t="s">
        <v>559</v>
      </c>
      <c r="B50" s="564"/>
      <c r="C50" s="564"/>
      <c r="D50" s="564"/>
      <c r="E50" s="754" t="s">
        <v>6976</v>
      </c>
      <c r="F50" s="450" t="s">
        <v>5114</v>
      </c>
      <c r="G50" s="12" t="s">
        <v>91</v>
      </c>
      <c r="H50" s="12" t="s">
        <v>92</v>
      </c>
      <c r="I50" s="12" t="s">
        <v>93</v>
      </c>
      <c r="J50" s="60">
        <v>100</v>
      </c>
      <c r="K50" s="45"/>
      <c r="L50" s="60">
        <v>100</v>
      </c>
      <c r="M50" s="45"/>
      <c r="N50" s="60">
        <v>100</v>
      </c>
      <c r="O50" s="46"/>
      <c r="P50" s="60">
        <v>100</v>
      </c>
      <c r="Q50" s="45"/>
      <c r="R50" s="60">
        <v>100</v>
      </c>
      <c r="S50" s="45"/>
      <c r="T50" s="60"/>
      <c r="U50" s="45"/>
      <c r="V50" s="169"/>
      <c r="W50" s="41"/>
      <c r="X50" s="60"/>
      <c r="Y50" s="45"/>
    </row>
    <row r="51" spans="1:25" ht="90" x14ac:dyDescent="0.25">
      <c r="A51" s="564" t="s">
        <v>560</v>
      </c>
      <c r="B51" s="564"/>
      <c r="C51" s="564"/>
      <c r="D51" s="564"/>
      <c r="E51" s="754" t="s">
        <v>6977</v>
      </c>
      <c r="F51" s="450" t="s">
        <v>5115</v>
      </c>
      <c r="G51" s="12" t="s">
        <v>109</v>
      </c>
      <c r="H51" s="12" t="s">
        <v>94</v>
      </c>
      <c r="I51" s="12" t="s">
        <v>95</v>
      </c>
      <c r="J51" s="60"/>
      <c r="K51" s="45"/>
      <c r="L51" s="60"/>
      <c r="M51" s="45"/>
      <c r="N51" s="60"/>
      <c r="O51" s="45"/>
      <c r="P51" s="60"/>
      <c r="Q51" s="45"/>
      <c r="R51" s="60"/>
      <c r="S51" s="45"/>
      <c r="T51" s="60"/>
      <c r="U51" s="45"/>
      <c r="V51" s="41"/>
      <c r="W51" s="41"/>
      <c r="X51" s="60"/>
      <c r="Y51" s="45"/>
    </row>
    <row r="52" spans="1:25" ht="75" x14ac:dyDescent="0.25">
      <c r="A52" s="564" t="s">
        <v>561</v>
      </c>
      <c r="B52" s="564"/>
      <c r="C52" s="564"/>
      <c r="D52" s="564"/>
      <c r="E52" s="754" t="s">
        <v>6978</v>
      </c>
      <c r="F52" s="450" t="s">
        <v>110</v>
      </c>
      <c r="G52" s="12" t="s">
        <v>91</v>
      </c>
      <c r="H52" s="12" t="s">
        <v>98</v>
      </c>
      <c r="I52" s="12" t="s">
        <v>111</v>
      </c>
      <c r="J52" s="60">
        <v>100</v>
      </c>
      <c r="K52" s="40"/>
      <c r="L52" s="60"/>
      <c r="M52" s="45"/>
      <c r="N52" s="60"/>
      <c r="O52" s="45"/>
      <c r="P52" s="60"/>
      <c r="Q52" s="45"/>
      <c r="R52" s="60"/>
      <c r="S52" s="45"/>
      <c r="T52" s="60"/>
      <c r="U52" s="45"/>
      <c r="V52" s="169"/>
      <c r="W52" s="41"/>
      <c r="X52" s="60"/>
      <c r="Y52" s="45"/>
    </row>
    <row r="53" spans="1:25" ht="120" x14ac:dyDescent="0.25">
      <c r="A53" s="564" t="s">
        <v>562</v>
      </c>
      <c r="B53" s="564"/>
      <c r="C53" s="564"/>
      <c r="D53" s="564"/>
      <c r="E53" s="754" t="s">
        <v>6979</v>
      </c>
      <c r="F53" s="450" t="s">
        <v>5116</v>
      </c>
      <c r="G53" s="12" t="s">
        <v>100</v>
      </c>
      <c r="H53" s="12" t="s">
        <v>101</v>
      </c>
      <c r="I53" s="12" t="s">
        <v>102</v>
      </c>
      <c r="J53" s="60"/>
      <c r="K53" s="41"/>
      <c r="L53" s="60"/>
      <c r="M53" s="45"/>
      <c r="N53" s="60"/>
      <c r="O53" s="45"/>
      <c r="P53" s="60"/>
      <c r="Q53" s="45"/>
      <c r="R53" s="60"/>
      <c r="S53" s="45"/>
      <c r="T53" s="60"/>
      <c r="U53" s="45"/>
      <c r="V53" s="41"/>
      <c r="W53" s="41"/>
      <c r="X53" s="60"/>
      <c r="Y53" s="45"/>
    </row>
    <row r="54" spans="1:25" ht="75" x14ac:dyDescent="0.25">
      <c r="A54" s="564" t="s">
        <v>563</v>
      </c>
      <c r="B54" s="564"/>
      <c r="C54" s="564"/>
      <c r="D54" s="564"/>
      <c r="E54" s="754" t="s">
        <v>6980</v>
      </c>
      <c r="F54" s="450" t="s">
        <v>112</v>
      </c>
      <c r="G54" s="12" t="s">
        <v>4881</v>
      </c>
      <c r="H54" s="12" t="s">
        <v>4882</v>
      </c>
      <c r="I54" s="12" t="s">
        <v>4883</v>
      </c>
      <c r="J54" s="60"/>
      <c r="K54" s="41"/>
      <c r="L54" s="60"/>
      <c r="M54" s="45"/>
      <c r="N54" s="60"/>
      <c r="O54" s="45"/>
      <c r="P54" s="60"/>
      <c r="Q54" s="45"/>
      <c r="R54" s="60"/>
      <c r="S54" s="45"/>
      <c r="T54" s="60"/>
      <c r="U54" s="45"/>
      <c r="V54" s="40"/>
      <c r="W54" s="40"/>
      <c r="X54" s="60"/>
      <c r="Y54" s="45"/>
    </row>
    <row r="55" spans="1:25" ht="90" x14ac:dyDescent="0.25">
      <c r="A55" s="564" t="s">
        <v>564</v>
      </c>
      <c r="B55" s="564"/>
      <c r="C55" s="564"/>
      <c r="D55" s="564"/>
      <c r="E55" s="754" t="s">
        <v>6981</v>
      </c>
      <c r="F55" s="450" t="s">
        <v>4884</v>
      </c>
      <c r="G55" s="12" t="s">
        <v>36</v>
      </c>
      <c r="H55" s="12" t="s">
        <v>105</v>
      </c>
      <c r="I55" s="12" t="s">
        <v>106</v>
      </c>
      <c r="J55" s="60"/>
      <c r="K55" s="41"/>
      <c r="L55" s="60"/>
      <c r="M55" s="41"/>
      <c r="N55" s="60"/>
      <c r="O55" s="45"/>
      <c r="P55" s="60"/>
      <c r="Q55" s="45"/>
      <c r="R55" s="60"/>
      <c r="S55" s="45"/>
      <c r="T55" s="60"/>
      <c r="U55" s="45"/>
      <c r="V55" s="41"/>
      <c r="W55" s="41"/>
      <c r="X55" s="60"/>
      <c r="Y55" s="45"/>
    </row>
    <row r="56" spans="1:25" ht="45" x14ac:dyDescent="0.25">
      <c r="A56" s="564" t="s">
        <v>565</v>
      </c>
      <c r="B56" s="564"/>
      <c r="C56" s="564"/>
      <c r="D56" s="564"/>
      <c r="E56" s="754" t="s">
        <v>6982</v>
      </c>
      <c r="F56" s="450" t="s">
        <v>330</v>
      </c>
      <c r="G56" s="12" t="s">
        <v>4885</v>
      </c>
      <c r="H56" s="12" t="s">
        <v>107</v>
      </c>
      <c r="I56" s="12" t="s">
        <v>108</v>
      </c>
      <c r="J56" s="60"/>
      <c r="K56" s="41"/>
      <c r="L56" s="60"/>
      <c r="M56" s="45"/>
      <c r="N56" s="60"/>
      <c r="O56" s="45"/>
      <c r="P56" s="60"/>
      <c r="Q56" s="45"/>
      <c r="R56" s="60"/>
      <c r="S56" s="45"/>
      <c r="T56" s="60"/>
      <c r="U56" s="45"/>
      <c r="V56" s="41"/>
      <c r="W56" s="41"/>
      <c r="X56" s="60"/>
      <c r="Y56" s="45"/>
    </row>
    <row r="57" spans="1:25" ht="75" x14ac:dyDescent="0.25">
      <c r="A57" s="564">
        <v>30</v>
      </c>
      <c r="B57" s="564"/>
      <c r="C57" s="564"/>
      <c r="D57" s="754" t="s">
        <v>131</v>
      </c>
      <c r="E57" s="754"/>
      <c r="F57" s="450" t="s">
        <v>113</v>
      </c>
      <c r="G57" s="12" t="s">
        <v>114</v>
      </c>
      <c r="H57" s="12" t="s">
        <v>115</v>
      </c>
      <c r="I57" s="12" t="s">
        <v>116</v>
      </c>
      <c r="J57" s="60">
        <v>100</v>
      </c>
      <c r="K57" s="41"/>
      <c r="L57" s="60">
        <v>100</v>
      </c>
      <c r="M57" s="45"/>
      <c r="N57" s="60">
        <v>100</v>
      </c>
      <c r="O57" s="45"/>
      <c r="P57" s="60">
        <v>100</v>
      </c>
      <c r="Q57" s="45"/>
      <c r="R57" s="60">
        <v>100</v>
      </c>
      <c r="S57" s="45"/>
      <c r="T57" s="60"/>
      <c r="U57" s="45"/>
      <c r="V57" s="41"/>
      <c r="W57" s="41"/>
      <c r="X57" s="60"/>
      <c r="Y57" s="45"/>
    </row>
    <row r="58" spans="1:25" ht="105" x14ac:dyDescent="0.25">
      <c r="A58" s="564">
        <v>31</v>
      </c>
      <c r="B58" s="564"/>
      <c r="C58" s="564"/>
      <c r="D58" s="754" t="s">
        <v>130</v>
      </c>
      <c r="E58" s="754"/>
      <c r="F58" s="450" t="s">
        <v>117</v>
      </c>
      <c r="G58" s="12" t="s">
        <v>118</v>
      </c>
      <c r="H58" s="12" t="s">
        <v>119</v>
      </c>
      <c r="I58" s="12" t="s">
        <v>120</v>
      </c>
      <c r="J58" s="60">
        <v>50</v>
      </c>
      <c r="K58" s="41" t="s">
        <v>5157</v>
      </c>
      <c r="L58" s="60">
        <v>100</v>
      </c>
      <c r="M58" s="40" t="s">
        <v>965</v>
      </c>
      <c r="N58" s="60">
        <v>100</v>
      </c>
      <c r="O58" s="24"/>
      <c r="P58" s="60">
        <v>100</v>
      </c>
      <c r="Q58" s="41"/>
      <c r="R58" s="60">
        <v>100</v>
      </c>
      <c r="S58" s="45"/>
      <c r="T58" s="60"/>
      <c r="U58" s="45"/>
      <c r="V58" s="41"/>
      <c r="W58" s="41"/>
      <c r="X58" s="60"/>
      <c r="Y58" s="45"/>
    </row>
    <row r="59" spans="1:25" ht="105" x14ac:dyDescent="0.25">
      <c r="A59" s="564">
        <v>32</v>
      </c>
      <c r="B59" s="564"/>
      <c r="C59" s="564"/>
      <c r="D59" s="754" t="s">
        <v>129</v>
      </c>
      <c r="E59" s="754"/>
      <c r="F59" s="450" t="s">
        <v>125</v>
      </c>
      <c r="G59" s="12" t="s">
        <v>114</v>
      </c>
      <c r="H59" s="12" t="s">
        <v>126</v>
      </c>
      <c r="I59" s="12" t="s">
        <v>127</v>
      </c>
      <c r="J59" s="60">
        <v>50</v>
      </c>
      <c r="K59" s="40" t="s">
        <v>966</v>
      </c>
      <c r="L59" s="60">
        <v>50</v>
      </c>
      <c r="M59" s="45"/>
      <c r="N59" s="60">
        <v>50</v>
      </c>
      <c r="O59" s="24"/>
      <c r="P59" s="60">
        <v>50</v>
      </c>
      <c r="Q59" s="40"/>
      <c r="R59" s="60">
        <v>50</v>
      </c>
      <c r="S59" s="41"/>
      <c r="T59" s="60"/>
      <c r="U59" s="41"/>
      <c r="V59" s="41"/>
      <c r="W59" s="41"/>
      <c r="X59" s="60"/>
      <c r="Y59" s="45"/>
    </row>
    <row r="60" spans="1:25" s="26" customFormat="1" ht="96" customHeight="1" x14ac:dyDescent="0.25">
      <c r="A60" s="28"/>
      <c r="B60" s="28"/>
      <c r="C60" s="750" t="s">
        <v>566</v>
      </c>
      <c r="D60" s="28"/>
      <c r="E60" s="28"/>
      <c r="F60" s="901" t="s">
        <v>5020</v>
      </c>
      <c r="G60" s="751"/>
      <c r="H60" s="751"/>
      <c r="I60" s="751"/>
      <c r="J60" s="75">
        <f>AVERAGE(J61:J65)</f>
        <v>50</v>
      </c>
      <c r="K60" s="67"/>
      <c r="L60" s="75">
        <f>AVERAGE(L61:L65)</f>
        <v>50</v>
      </c>
      <c r="M60" s="67"/>
      <c r="N60" s="75">
        <f>AVERAGE(N61:N65)</f>
        <v>50</v>
      </c>
      <c r="O60" s="67"/>
      <c r="P60" s="75">
        <f>AVERAGE(P61:P65)</f>
        <v>50</v>
      </c>
      <c r="Q60" s="67"/>
      <c r="R60" s="75">
        <f>AVERAGE(R61:R65)</f>
        <v>50</v>
      </c>
      <c r="S60" s="67"/>
      <c r="T60" s="75"/>
      <c r="U60" s="67"/>
      <c r="V60" s="64" t="e">
        <f>AVERAGE(V62:V65)</f>
        <v>#DIV/0!</v>
      </c>
      <c r="W60" s="44"/>
      <c r="X60" s="75"/>
      <c r="Y60" s="67"/>
    </row>
    <row r="61" spans="1:25" ht="45" x14ac:dyDescent="0.25">
      <c r="A61" s="564">
        <v>33</v>
      </c>
      <c r="B61" s="564"/>
      <c r="C61" s="564"/>
      <c r="D61" s="754" t="s">
        <v>128</v>
      </c>
      <c r="E61" s="754"/>
      <c r="F61" s="450" t="s">
        <v>121</v>
      </c>
      <c r="G61" s="12" t="s">
        <v>122</v>
      </c>
      <c r="H61" s="12" t="s">
        <v>123</v>
      </c>
      <c r="I61" s="12" t="s">
        <v>124</v>
      </c>
      <c r="J61" s="60">
        <v>0</v>
      </c>
      <c r="K61" s="45"/>
      <c r="L61" s="60">
        <v>0</v>
      </c>
      <c r="M61" s="45"/>
      <c r="N61" s="60">
        <v>0</v>
      </c>
      <c r="O61" s="45"/>
      <c r="P61" s="60">
        <v>0</v>
      </c>
      <c r="Q61" s="45"/>
      <c r="R61" s="60">
        <v>0</v>
      </c>
      <c r="S61" s="41"/>
      <c r="T61" s="60"/>
      <c r="U61" s="41"/>
      <c r="V61" s="41"/>
      <c r="W61" s="41"/>
      <c r="X61" s="60"/>
      <c r="Y61" s="45"/>
    </row>
    <row r="62" spans="1:25" ht="45" x14ac:dyDescent="0.25">
      <c r="A62" s="564">
        <v>34</v>
      </c>
      <c r="B62" s="564"/>
      <c r="C62" s="564"/>
      <c r="D62" s="754" t="s">
        <v>132</v>
      </c>
      <c r="E62" s="754"/>
      <c r="F62" s="450" t="s">
        <v>132</v>
      </c>
      <c r="G62" s="12" t="s">
        <v>133</v>
      </c>
      <c r="H62" s="12" t="s">
        <v>134</v>
      </c>
      <c r="I62" s="12" t="s">
        <v>135</v>
      </c>
      <c r="J62" s="46">
        <v>100</v>
      </c>
      <c r="K62" s="40"/>
      <c r="L62" s="46">
        <v>100</v>
      </c>
      <c r="M62" s="46"/>
      <c r="N62" s="46">
        <v>100</v>
      </c>
      <c r="O62" s="46"/>
      <c r="P62" s="46">
        <v>100</v>
      </c>
      <c r="Q62" s="46"/>
      <c r="R62" s="46">
        <v>100</v>
      </c>
      <c r="S62" s="46"/>
      <c r="T62" s="46"/>
      <c r="U62" s="46"/>
      <c r="V62" s="40"/>
      <c r="W62" s="40"/>
      <c r="X62" s="46"/>
      <c r="Y62" s="46"/>
    </row>
    <row r="63" spans="1:25" ht="180" x14ac:dyDescent="0.25">
      <c r="A63" s="564">
        <v>35</v>
      </c>
      <c r="B63" s="564"/>
      <c r="C63" s="564"/>
      <c r="D63" s="754" t="s">
        <v>148</v>
      </c>
      <c r="E63" s="754"/>
      <c r="F63" s="450" t="s">
        <v>136</v>
      </c>
      <c r="G63" s="12" t="s">
        <v>137</v>
      </c>
      <c r="H63" s="12" t="s">
        <v>138</v>
      </c>
      <c r="I63" s="12" t="s">
        <v>139</v>
      </c>
      <c r="J63" s="62">
        <v>50</v>
      </c>
      <c r="K63" s="40" t="s">
        <v>1403</v>
      </c>
      <c r="L63" s="62">
        <v>50</v>
      </c>
      <c r="M63" s="46"/>
      <c r="N63" s="62">
        <v>50</v>
      </c>
      <c r="O63" s="46"/>
      <c r="P63" s="62">
        <v>50</v>
      </c>
      <c r="Q63" s="46"/>
      <c r="R63" s="62">
        <v>50</v>
      </c>
      <c r="S63" s="40"/>
      <c r="T63" s="62"/>
      <c r="U63" s="40"/>
      <c r="V63" s="40"/>
      <c r="W63" s="40"/>
      <c r="X63" s="62"/>
      <c r="Y63" s="46"/>
    </row>
    <row r="64" spans="1:25" ht="120" x14ac:dyDescent="0.25">
      <c r="A64" s="564">
        <v>36</v>
      </c>
      <c r="B64" s="564"/>
      <c r="C64" s="564"/>
      <c r="D64" s="754" t="s">
        <v>149</v>
      </c>
      <c r="E64" s="754"/>
      <c r="F64" s="450" t="s">
        <v>140</v>
      </c>
      <c r="G64" s="12" t="s">
        <v>141</v>
      </c>
      <c r="H64" s="12" t="s">
        <v>142</v>
      </c>
      <c r="I64" s="12" t="s">
        <v>143</v>
      </c>
      <c r="J64" s="62">
        <v>0</v>
      </c>
      <c r="K64" s="40"/>
      <c r="L64" s="62">
        <v>0</v>
      </c>
      <c r="M64" s="46"/>
      <c r="N64" s="62">
        <v>0</v>
      </c>
      <c r="O64" s="46"/>
      <c r="P64" s="62">
        <v>0</v>
      </c>
      <c r="Q64" s="40"/>
      <c r="R64" s="62">
        <v>0</v>
      </c>
      <c r="S64" s="46"/>
      <c r="T64" s="62"/>
      <c r="U64" s="46"/>
      <c r="V64" s="40"/>
      <c r="W64" s="40"/>
      <c r="X64" s="62"/>
      <c r="Y64" s="46"/>
    </row>
    <row r="65" spans="1:25" ht="105" x14ac:dyDescent="0.25">
      <c r="A65" s="564">
        <v>37</v>
      </c>
      <c r="B65" s="564"/>
      <c r="C65" s="564"/>
      <c r="D65" s="754" t="s">
        <v>150</v>
      </c>
      <c r="E65" s="754"/>
      <c r="F65" s="450" t="s">
        <v>144</v>
      </c>
      <c r="G65" s="12" t="s">
        <v>145</v>
      </c>
      <c r="H65" s="12" t="s">
        <v>146</v>
      </c>
      <c r="I65" s="12" t="s">
        <v>147</v>
      </c>
      <c r="J65" s="62">
        <v>100</v>
      </c>
      <c r="K65" s="40" t="s">
        <v>2267</v>
      </c>
      <c r="L65" s="62">
        <v>100</v>
      </c>
      <c r="M65" s="46"/>
      <c r="N65" s="62">
        <v>100</v>
      </c>
      <c r="O65" s="46"/>
      <c r="P65" s="62">
        <v>100</v>
      </c>
      <c r="Q65" s="46"/>
      <c r="R65" s="62">
        <v>100</v>
      </c>
      <c r="S65" s="40"/>
      <c r="T65" s="62"/>
      <c r="U65" s="40"/>
      <c r="V65" s="40"/>
      <c r="W65" s="40"/>
      <c r="X65" s="62"/>
      <c r="Y65" s="40"/>
    </row>
    <row r="66" spans="1:25" s="26" customFormat="1" ht="102" customHeight="1" x14ac:dyDescent="0.25">
      <c r="A66" s="28"/>
      <c r="B66" s="28"/>
      <c r="C66" s="750" t="s">
        <v>567</v>
      </c>
      <c r="D66" s="28"/>
      <c r="E66" s="28"/>
      <c r="F66" s="502" t="s">
        <v>524</v>
      </c>
      <c r="G66" s="28"/>
      <c r="H66" s="28"/>
      <c r="I66" s="28"/>
      <c r="J66" s="75">
        <f>AVERAGE(J67:J72)</f>
        <v>58.333333333333336</v>
      </c>
      <c r="K66" s="44"/>
      <c r="L66" s="75">
        <f>AVERAGE(L67:L72)</f>
        <v>58.333333333333336</v>
      </c>
      <c r="M66" s="67"/>
      <c r="N66" s="75">
        <f>AVERAGE(N67:N72)</f>
        <v>58.333333333333336</v>
      </c>
      <c r="O66" s="67"/>
      <c r="P66" s="75">
        <f>AVERAGE(P67:P72)</f>
        <v>58.333333333333336</v>
      </c>
      <c r="Q66" s="67"/>
      <c r="R66" s="75">
        <f>AVERAGE(R67:R72)</f>
        <v>58.333333333333336</v>
      </c>
      <c r="S66" s="67"/>
      <c r="T66" s="75"/>
      <c r="U66" s="67"/>
      <c r="V66" s="64" t="e">
        <f>AVERAGE(V67:V72)</f>
        <v>#DIV/0!</v>
      </c>
      <c r="W66" s="44"/>
      <c r="X66" s="75"/>
      <c r="Y66" s="67"/>
    </row>
    <row r="67" spans="1:25" ht="86.25" x14ac:dyDescent="0.25">
      <c r="A67" s="564">
        <v>38</v>
      </c>
      <c r="B67" s="564"/>
      <c r="C67" s="564"/>
      <c r="D67" s="754" t="s">
        <v>165</v>
      </c>
      <c r="E67" s="754"/>
      <c r="F67" s="450" t="s">
        <v>7193</v>
      </c>
      <c r="G67" s="12" t="s">
        <v>151</v>
      </c>
      <c r="H67" s="12" t="s">
        <v>152</v>
      </c>
      <c r="I67" s="12" t="s">
        <v>153</v>
      </c>
      <c r="J67" s="46">
        <v>0</v>
      </c>
      <c r="K67" s="46"/>
      <c r="L67" s="46">
        <v>0</v>
      </c>
      <c r="M67" s="46"/>
      <c r="N67" s="46">
        <v>0</v>
      </c>
      <c r="O67" s="46"/>
      <c r="P67" s="46">
        <v>0</v>
      </c>
      <c r="Q67" s="46"/>
      <c r="R67" s="46">
        <v>0</v>
      </c>
      <c r="S67" s="46"/>
      <c r="T67" s="46"/>
      <c r="U67" s="46"/>
      <c r="V67" s="171"/>
      <c r="W67" s="40"/>
      <c r="X67" s="46"/>
      <c r="Y67" s="46"/>
    </row>
    <row r="68" spans="1:25" ht="120.75" x14ac:dyDescent="0.25">
      <c r="A68" s="564">
        <v>39</v>
      </c>
      <c r="B68" s="564"/>
      <c r="C68" s="564"/>
      <c r="D68" s="754" t="s">
        <v>162</v>
      </c>
      <c r="E68" s="754"/>
      <c r="F68" s="450" t="s">
        <v>154</v>
      </c>
      <c r="G68" s="12" t="s">
        <v>155</v>
      </c>
      <c r="H68" s="12" t="s">
        <v>7176</v>
      </c>
      <c r="I68" s="12" t="s">
        <v>114</v>
      </c>
      <c r="J68" s="62">
        <v>50</v>
      </c>
      <c r="K68" s="40" t="s">
        <v>967</v>
      </c>
      <c r="L68" s="62">
        <v>50</v>
      </c>
      <c r="M68" s="46"/>
      <c r="N68" s="62">
        <v>50</v>
      </c>
      <c r="O68" s="24"/>
      <c r="P68" s="62">
        <v>50</v>
      </c>
      <c r="Q68" s="46"/>
      <c r="R68" s="62">
        <v>50</v>
      </c>
      <c r="S68" s="46"/>
      <c r="T68" s="62"/>
      <c r="U68" s="46"/>
      <c r="V68" s="171"/>
      <c r="W68" s="40"/>
      <c r="X68" s="62"/>
      <c r="Y68" s="46"/>
    </row>
    <row r="69" spans="1:25" ht="51.75" x14ac:dyDescent="0.25">
      <c r="A69" s="564">
        <v>40</v>
      </c>
      <c r="B69" s="564"/>
      <c r="C69" s="564"/>
      <c r="D69" s="754" t="s">
        <v>164</v>
      </c>
      <c r="E69" s="754"/>
      <c r="F69" s="450" t="s">
        <v>156</v>
      </c>
      <c r="G69" s="12" t="s">
        <v>157</v>
      </c>
      <c r="H69" s="12" t="s">
        <v>158</v>
      </c>
      <c r="I69" s="12" t="s">
        <v>114</v>
      </c>
      <c r="J69" s="46">
        <v>100</v>
      </c>
      <c r="K69" s="40" t="s">
        <v>968</v>
      </c>
      <c r="L69" s="46">
        <v>100</v>
      </c>
      <c r="M69" s="46"/>
      <c r="N69" s="46">
        <v>100</v>
      </c>
      <c r="O69" s="46"/>
      <c r="P69" s="46">
        <v>100</v>
      </c>
      <c r="Q69" s="46"/>
      <c r="R69" s="46">
        <v>100</v>
      </c>
      <c r="S69" s="40"/>
      <c r="T69" s="46"/>
      <c r="U69" s="40"/>
      <c r="V69" s="40"/>
      <c r="W69" s="40"/>
      <c r="X69" s="46"/>
      <c r="Y69" s="46"/>
    </row>
    <row r="70" spans="1:25" ht="51.75" x14ac:dyDescent="0.25">
      <c r="A70" s="564">
        <v>41</v>
      </c>
      <c r="B70" s="564"/>
      <c r="C70" s="564"/>
      <c r="D70" s="754" t="s">
        <v>159</v>
      </c>
      <c r="E70" s="754"/>
      <c r="F70" s="450" t="s">
        <v>159</v>
      </c>
      <c r="G70" s="12" t="s">
        <v>157</v>
      </c>
      <c r="H70" s="12" t="s">
        <v>158</v>
      </c>
      <c r="I70" s="12" t="s">
        <v>114</v>
      </c>
      <c r="J70" s="62">
        <v>50</v>
      </c>
      <c r="K70" s="40" t="s">
        <v>969</v>
      </c>
      <c r="L70" s="62">
        <v>50</v>
      </c>
      <c r="M70" s="46"/>
      <c r="N70" s="62">
        <v>50</v>
      </c>
      <c r="O70" s="24"/>
      <c r="P70" s="62">
        <v>50</v>
      </c>
      <c r="Q70" s="46"/>
      <c r="R70" s="62">
        <v>50</v>
      </c>
      <c r="S70" s="46"/>
      <c r="T70" s="62"/>
      <c r="U70" s="46"/>
      <c r="V70" s="40"/>
      <c r="W70" s="40"/>
      <c r="X70" s="62"/>
      <c r="Y70" s="46"/>
    </row>
    <row r="71" spans="1:25" ht="120" x14ac:dyDescent="0.25">
      <c r="A71" s="564">
        <v>42</v>
      </c>
      <c r="B71" s="564"/>
      <c r="C71" s="564"/>
      <c r="D71" s="754" t="s">
        <v>163</v>
      </c>
      <c r="E71" s="754"/>
      <c r="F71" s="450" t="s">
        <v>160</v>
      </c>
      <c r="G71" s="12" t="s">
        <v>157</v>
      </c>
      <c r="H71" s="12" t="s">
        <v>158</v>
      </c>
      <c r="I71" s="12" t="s">
        <v>114</v>
      </c>
      <c r="J71" s="65">
        <v>50</v>
      </c>
      <c r="K71" s="47" t="s">
        <v>970</v>
      </c>
      <c r="L71" s="65">
        <v>50</v>
      </c>
      <c r="M71" s="50"/>
      <c r="N71" s="65">
        <v>50</v>
      </c>
      <c r="O71" s="50"/>
      <c r="P71" s="65">
        <v>50</v>
      </c>
      <c r="Q71" s="50"/>
      <c r="R71" s="65">
        <v>50</v>
      </c>
      <c r="S71" s="50"/>
      <c r="T71" s="65"/>
      <c r="U71" s="50"/>
      <c r="V71" s="41"/>
      <c r="W71" s="47"/>
      <c r="X71" s="65"/>
      <c r="Y71" s="50"/>
    </row>
    <row r="72" spans="1:25" ht="45" x14ac:dyDescent="0.25">
      <c r="A72" s="564">
        <v>43</v>
      </c>
      <c r="B72" s="564"/>
      <c r="C72" s="564"/>
      <c r="D72" s="754" t="s">
        <v>166</v>
      </c>
      <c r="E72" s="754"/>
      <c r="F72" s="450" t="s">
        <v>161</v>
      </c>
      <c r="G72" s="12" t="s">
        <v>157</v>
      </c>
      <c r="H72" s="12" t="s">
        <v>158</v>
      </c>
      <c r="I72" s="12" t="s">
        <v>114</v>
      </c>
      <c r="J72" s="60">
        <v>100</v>
      </c>
      <c r="K72" s="47" t="s">
        <v>971</v>
      </c>
      <c r="L72" s="60">
        <v>100</v>
      </c>
      <c r="M72" s="45"/>
      <c r="N72" s="60">
        <v>100</v>
      </c>
      <c r="O72" s="45"/>
      <c r="P72" s="60">
        <v>100</v>
      </c>
      <c r="Q72" s="45"/>
      <c r="R72" s="60">
        <v>100</v>
      </c>
      <c r="S72" s="45"/>
      <c r="T72" s="60"/>
      <c r="U72" s="45"/>
      <c r="V72" s="41"/>
      <c r="W72" s="41"/>
      <c r="X72" s="60"/>
      <c r="Y72" s="45"/>
    </row>
    <row r="73" spans="1:25" s="26" customFormat="1" ht="45" x14ac:dyDescent="0.25">
      <c r="A73" s="760"/>
      <c r="B73" s="750" t="s">
        <v>568</v>
      </c>
      <c r="C73" s="28"/>
      <c r="D73" s="28"/>
      <c r="E73" s="28"/>
      <c r="F73" s="502" t="s">
        <v>525</v>
      </c>
      <c r="G73" s="28"/>
      <c r="H73" s="28"/>
      <c r="I73" s="28"/>
      <c r="J73" s="75">
        <f>AVERAGE(J74,J81,J90,J100)</f>
        <v>57.083333333333336</v>
      </c>
      <c r="K73" s="67"/>
      <c r="L73" s="75">
        <f>AVERAGE(L74,L81,L90,L100)</f>
        <v>57.083333333333336</v>
      </c>
      <c r="M73" s="67"/>
      <c r="N73" s="75">
        <f>AVERAGE(N74,N81,N90,N100)</f>
        <v>57.083333333333336</v>
      </c>
      <c r="O73" s="67"/>
      <c r="P73" s="75">
        <f>AVERAGE(P74,P81,P90,P100)</f>
        <v>57.083333333333336</v>
      </c>
      <c r="Q73" s="67"/>
      <c r="R73" s="75">
        <f>AVERAGE(R74,R81,R90,R100)</f>
        <v>57.083333333333336</v>
      </c>
      <c r="S73" s="67"/>
      <c r="T73" s="75"/>
      <c r="U73" s="67"/>
      <c r="V73" s="44"/>
      <c r="W73" s="44"/>
      <c r="X73" s="75"/>
      <c r="Y73" s="67"/>
    </row>
    <row r="74" spans="1:25" s="26" customFormat="1" ht="45" x14ac:dyDescent="0.25">
      <c r="A74" s="28"/>
      <c r="B74" s="28"/>
      <c r="C74" s="750" t="s">
        <v>569</v>
      </c>
      <c r="D74" s="28"/>
      <c r="E74" s="28"/>
      <c r="F74" s="502" t="s">
        <v>526</v>
      </c>
      <c r="G74" s="28"/>
      <c r="H74" s="28"/>
      <c r="I74" s="28"/>
      <c r="J74" s="75">
        <f>AVERAGE(J75:J80)</f>
        <v>75</v>
      </c>
      <c r="K74" s="67"/>
      <c r="L74" s="75">
        <f>AVERAGE(L75:L80)</f>
        <v>75</v>
      </c>
      <c r="M74" s="67"/>
      <c r="N74" s="75">
        <f>AVERAGE(N75:N80)</f>
        <v>75</v>
      </c>
      <c r="O74" s="67"/>
      <c r="P74" s="75">
        <f>AVERAGE(P75:P80)</f>
        <v>75</v>
      </c>
      <c r="Q74" s="67"/>
      <c r="R74" s="75">
        <f>AVERAGE(R75:R80)</f>
        <v>75</v>
      </c>
      <c r="S74" s="67"/>
      <c r="T74" s="75"/>
      <c r="U74" s="67"/>
      <c r="V74" s="64"/>
      <c r="W74" s="44"/>
      <c r="X74" s="75"/>
      <c r="Y74" s="67"/>
    </row>
    <row r="75" spans="1:25" ht="225" x14ac:dyDescent="0.25">
      <c r="A75" s="564">
        <v>44</v>
      </c>
      <c r="B75" s="564"/>
      <c r="C75" s="564"/>
      <c r="D75" s="754" t="s">
        <v>227</v>
      </c>
      <c r="E75" s="754"/>
      <c r="F75" s="450" t="s">
        <v>5117</v>
      </c>
      <c r="G75" s="12" t="s">
        <v>167</v>
      </c>
      <c r="H75" s="12" t="s">
        <v>168</v>
      </c>
      <c r="I75" s="12" t="s">
        <v>169</v>
      </c>
      <c r="J75" s="60">
        <v>100</v>
      </c>
      <c r="K75" s="47" t="s">
        <v>1449</v>
      </c>
      <c r="L75" s="60">
        <v>100</v>
      </c>
      <c r="M75" s="45"/>
      <c r="N75" s="60">
        <v>100</v>
      </c>
      <c r="O75" s="24"/>
      <c r="P75" s="60">
        <v>100</v>
      </c>
      <c r="Q75" s="45"/>
      <c r="R75" s="60">
        <v>100</v>
      </c>
      <c r="S75" s="45"/>
      <c r="T75" s="60"/>
      <c r="U75" s="45"/>
      <c r="V75" s="41"/>
      <c r="W75" s="41"/>
      <c r="X75" s="60"/>
      <c r="Y75" s="45"/>
    </row>
    <row r="76" spans="1:25" ht="180" x14ac:dyDescent="0.25">
      <c r="A76" s="564">
        <v>45</v>
      </c>
      <c r="B76" s="564"/>
      <c r="C76" s="564"/>
      <c r="D76" s="754" t="s">
        <v>228</v>
      </c>
      <c r="E76" s="754"/>
      <c r="F76" s="450" t="s">
        <v>170</v>
      </c>
      <c r="G76" s="12" t="s">
        <v>171</v>
      </c>
      <c r="H76" s="12" t="s">
        <v>172</v>
      </c>
      <c r="I76" s="12" t="s">
        <v>173</v>
      </c>
      <c r="J76" s="60">
        <v>100</v>
      </c>
      <c r="K76" s="40" t="s">
        <v>972</v>
      </c>
      <c r="L76" s="60">
        <v>100</v>
      </c>
      <c r="M76" s="45"/>
      <c r="N76" s="60">
        <v>100</v>
      </c>
      <c r="O76" s="24"/>
      <c r="P76" s="60">
        <v>100</v>
      </c>
      <c r="Q76" s="45"/>
      <c r="R76" s="60">
        <v>100</v>
      </c>
      <c r="S76" s="41"/>
      <c r="T76" s="60"/>
      <c r="U76" s="41"/>
      <c r="V76" s="41"/>
      <c r="W76" s="41"/>
      <c r="X76" s="60"/>
      <c r="Y76" s="45"/>
    </row>
    <row r="77" spans="1:25" ht="105" x14ac:dyDescent="0.25">
      <c r="A77" s="564">
        <v>46</v>
      </c>
      <c r="B77" s="564"/>
      <c r="C77" s="564"/>
      <c r="D77" s="754" t="s">
        <v>229</v>
      </c>
      <c r="E77" s="754"/>
      <c r="F77" s="450" t="s">
        <v>174</v>
      </c>
      <c r="G77" s="12" t="s">
        <v>175</v>
      </c>
      <c r="H77" s="12" t="s">
        <v>176</v>
      </c>
      <c r="I77" s="12" t="s">
        <v>177</v>
      </c>
      <c r="J77" s="60">
        <v>50</v>
      </c>
      <c r="K77" s="46" t="s">
        <v>973</v>
      </c>
      <c r="L77" s="60">
        <v>50</v>
      </c>
      <c r="M77" s="45"/>
      <c r="N77" s="60">
        <v>50</v>
      </c>
      <c r="O77" s="24"/>
      <c r="P77" s="60">
        <v>50</v>
      </c>
      <c r="Q77" s="45"/>
      <c r="R77" s="60">
        <v>50</v>
      </c>
      <c r="S77" s="41"/>
      <c r="T77" s="60"/>
      <c r="U77" s="41"/>
      <c r="V77" s="41"/>
      <c r="W77" s="41"/>
      <c r="X77" s="60"/>
      <c r="Y77" s="45"/>
    </row>
    <row r="78" spans="1:25" ht="105" x14ac:dyDescent="0.25">
      <c r="A78" s="564">
        <v>47</v>
      </c>
      <c r="B78" s="564"/>
      <c r="C78" s="564"/>
      <c r="D78" s="754" t="s">
        <v>230</v>
      </c>
      <c r="E78" s="754"/>
      <c r="F78" s="450" t="s">
        <v>178</v>
      </c>
      <c r="G78" s="12" t="s">
        <v>171</v>
      </c>
      <c r="H78" s="12" t="s">
        <v>179</v>
      </c>
      <c r="I78" s="12" t="s">
        <v>180</v>
      </c>
      <c r="J78" s="65">
        <v>100</v>
      </c>
      <c r="K78" s="40"/>
      <c r="L78" s="60">
        <v>100</v>
      </c>
      <c r="M78" s="45"/>
      <c r="N78" s="60">
        <v>100</v>
      </c>
      <c r="O78" s="45"/>
      <c r="P78" s="60">
        <v>100</v>
      </c>
      <c r="Q78" s="45"/>
      <c r="R78" s="60">
        <v>100</v>
      </c>
      <c r="S78" s="41"/>
      <c r="T78" s="60"/>
      <c r="U78" s="41"/>
      <c r="V78" s="41"/>
      <c r="W78" s="41"/>
      <c r="X78" s="60"/>
      <c r="Y78" s="45"/>
    </row>
    <row r="79" spans="1:25" ht="165" x14ac:dyDescent="0.25">
      <c r="A79" s="564">
        <v>48</v>
      </c>
      <c r="B79" s="564"/>
      <c r="C79" s="564"/>
      <c r="D79" s="754" t="s">
        <v>231</v>
      </c>
      <c r="E79" s="754"/>
      <c r="F79" s="450" t="s">
        <v>181</v>
      </c>
      <c r="G79" s="12" t="s">
        <v>36</v>
      </c>
      <c r="H79" s="12" t="s">
        <v>176</v>
      </c>
      <c r="I79" s="12" t="s">
        <v>182</v>
      </c>
      <c r="J79" s="60">
        <v>50</v>
      </c>
      <c r="K79" s="47" t="s">
        <v>5158</v>
      </c>
      <c r="L79" s="60">
        <v>50</v>
      </c>
      <c r="M79" s="45"/>
      <c r="N79" s="60">
        <v>50</v>
      </c>
      <c r="O79" s="24"/>
      <c r="P79" s="60">
        <v>50</v>
      </c>
      <c r="Q79" s="45"/>
      <c r="R79" s="60">
        <v>50</v>
      </c>
      <c r="S79" s="45"/>
      <c r="T79" s="60"/>
      <c r="U79" s="45"/>
      <c r="V79" s="41"/>
      <c r="W79" s="41"/>
      <c r="X79" s="60"/>
      <c r="Y79" s="45"/>
    </row>
    <row r="80" spans="1:25" ht="180" x14ac:dyDescent="0.25">
      <c r="A80" s="564">
        <v>49</v>
      </c>
      <c r="B80" s="564"/>
      <c r="C80" s="564"/>
      <c r="D80" s="754" t="s">
        <v>232</v>
      </c>
      <c r="E80" s="754"/>
      <c r="F80" s="450" t="s">
        <v>5073</v>
      </c>
      <c r="G80" s="12" t="s">
        <v>167</v>
      </c>
      <c r="H80" s="12" t="s">
        <v>168</v>
      </c>
      <c r="I80" s="12" t="s">
        <v>169</v>
      </c>
      <c r="J80" s="60">
        <v>50</v>
      </c>
      <c r="K80" s="47" t="s">
        <v>974</v>
      </c>
      <c r="L80" s="60">
        <v>50</v>
      </c>
      <c r="M80" s="45"/>
      <c r="N80" s="60">
        <v>50</v>
      </c>
      <c r="O80" s="24"/>
      <c r="P80" s="60">
        <v>50</v>
      </c>
      <c r="Q80" s="45"/>
      <c r="R80" s="60">
        <v>50</v>
      </c>
      <c r="S80" s="41"/>
      <c r="T80" s="60"/>
      <c r="U80" s="41"/>
      <c r="V80" s="41"/>
      <c r="W80" s="41"/>
      <c r="X80" s="60"/>
      <c r="Y80" s="45"/>
    </row>
    <row r="81" spans="1:25" s="26" customFormat="1" ht="123" customHeight="1" x14ac:dyDescent="0.25">
      <c r="A81" s="28"/>
      <c r="B81" s="28"/>
      <c r="C81" s="750" t="s">
        <v>570</v>
      </c>
      <c r="D81" s="751"/>
      <c r="E81" s="751"/>
      <c r="F81" s="901" t="s">
        <v>527</v>
      </c>
      <c r="G81" s="751"/>
      <c r="H81" s="28"/>
      <c r="I81" s="28"/>
      <c r="J81" s="75">
        <f>AVERAGE(J82,J83,J87:J89)</f>
        <v>73.333333333333343</v>
      </c>
      <c r="K81" s="44"/>
      <c r="L81" s="75">
        <f>AVERAGE(L82,L83,L87:L89)</f>
        <v>73.333333333333343</v>
      </c>
      <c r="M81" s="67"/>
      <c r="N81" s="75">
        <f>AVERAGE(N82,N83,N87:N89)</f>
        <v>73.333333333333343</v>
      </c>
      <c r="O81" s="67"/>
      <c r="P81" s="75">
        <f>AVERAGE(P82,P83,P87:P89)</f>
        <v>73.333333333333343</v>
      </c>
      <c r="Q81" s="67"/>
      <c r="R81" s="75">
        <f>AVERAGE(R82,R83,R87:R89)</f>
        <v>73.333333333333343</v>
      </c>
      <c r="S81" s="67"/>
      <c r="T81" s="75"/>
      <c r="U81" s="67"/>
      <c r="V81" s="44"/>
      <c r="W81" s="44"/>
      <c r="X81" s="75"/>
      <c r="Y81" s="67"/>
    </row>
    <row r="82" spans="1:25" ht="195" x14ac:dyDescent="0.25">
      <c r="A82" s="564">
        <v>50</v>
      </c>
      <c r="B82" s="564"/>
      <c r="C82" s="564"/>
      <c r="D82" s="754" t="s">
        <v>233</v>
      </c>
      <c r="E82" s="754"/>
      <c r="F82" s="450" t="s">
        <v>183</v>
      </c>
      <c r="G82" s="12" t="s">
        <v>184</v>
      </c>
      <c r="H82" s="12" t="s">
        <v>185</v>
      </c>
      <c r="I82" s="12" t="s">
        <v>186</v>
      </c>
      <c r="J82" s="60">
        <v>100</v>
      </c>
      <c r="K82" s="46" t="s">
        <v>975</v>
      </c>
      <c r="L82" s="60">
        <v>100</v>
      </c>
      <c r="M82" s="24"/>
      <c r="N82" s="60">
        <v>100</v>
      </c>
      <c r="O82" s="45"/>
      <c r="P82" s="60">
        <v>100</v>
      </c>
      <c r="Q82" s="45"/>
      <c r="R82" s="60">
        <v>100</v>
      </c>
      <c r="S82" s="45"/>
      <c r="T82" s="60"/>
      <c r="U82" s="45"/>
      <c r="V82" s="41"/>
      <c r="W82" s="41"/>
      <c r="X82" s="60"/>
      <c r="Y82" s="45"/>
    </row>
    <row r="83" spans="1:25" s="52" customFormat="1" ht="86.25" x14ac:dyDescent="0.25">
      <c r="A83" s="31">
        <v>51</v>
      </c>
      <c r="B83" s="31"/>
      <c r="C83" s="31"/>
      <c r="D83" s="756" t="s">
        <v>643</v>
      </c>
      <c r="E83" s="756"/>
      <c r="F83" s="517" t="s">
        <v>643</v>
      </c>
      <c r="G83" s="30"/>
      <c r="H83" s="30"/>
      <c r="I83" s="30"/>
      <c r="J83" s="61">
        <f>AVERAGE(J84:J86)</f>
        <v>66.666666666666671</v>
      </c>
      <c r="K83" s="43"/>
      <c r="L83" s="61">
        <f>AVERAGE(L84:L86)</f>
        <v>66.666666666666671</v>
      </c>
      <c r="M83" s="69"/>
      <c r="N83" s="61">
        <f>AVERAGE(N84:N86)</f>
        <v>66.666666666666671</v>
      </c>
      <c r="O83" s="69"/>
      <c r="P83" s="61">
        <f>AVERAGE(P84:P86)</f>
        <v>66.666666666666671</v>
      </c>
      <c r="Q83" s="69"/>
      <c r="R83" s="61">
        <f>AVERAGE(R84:R86)</f>
        <v>66.666666666666671</v>
      </c>
      <c r="S83" s="69"/>
      <c r="T83" s="61"/>
      <c r="U83" s="69"/>
      <c r="V83" s="43"/>
      <c r="W83" s="43"/>
      <c r="X83" s="61"/>
      <c r="Y83" s="69"/>
    </row>
    <row r="84" spans="1:25" ht="180" x14ac:dyDescent="0.25">
      <c r="A84" s="564" t="s">
        <v>5022</v>
      </c>
      <c r="B84" s="564"/>
      <c r="C84" s="564"/>
      <c r="D84" s="564"/>
      <c r="E84" s="754" t="s">
        <v>6984</v>
      </c>
      <c r="F84" s="450" t="s">
        <v>187</v>
      </c>
      <c r="G84" s="12" t="s">
        <v>175</v>
      </c>
      <c r="H84" s="12" t="s">
        <v>176</v>
      </c>
      <c r="I84" s="12" t="s">
        <v>5026</v>
      </c>
      <c r="J84" s="60">
        <v>100</v>
      </c>
      <c r="K84" s="40" t="s">
        <v>976</v>
      </c>
      <c r="L84" s="60">
        <v>100</v>
      </c>
      <c r="M84" s="45"/>
      <c r="N84" s="60">
        <v>100</v>
      </c>
      <c r="O84" s="45"/>
      <c r="P84" s="60">
        <v>100</v>
      </c>
      <c r="Q84" s="60"/>
      <c r="R84" s="60">
        <v>100</v>
      </c>
      <c r="S84" s="41"/>
      <c r="T84" s="60"/>
      <c r="U84" s="41"/>
      <c r="V84" s="41"/>
      <c r="W84" s="41"/>
      <c r="X84" s="60"/>
      <c r="Y84" s="45"/>
    </row>
    <row r="85" spans="1:25" ht="120" x14ac:dyDescent="0.25">
      <c r="A85" s="564" t="s">
        <v>5023</v>
      </c>
      <c r="B85" s="564"/>
      <c r="C85" s="564"/>
      <c r="D85" s="564"/>
      <c r="E85" s="754" t="s">
        <v>6983</v>
      </c>
      <c r="F85" s="450" t="s">
        <v>188</v>
      </c>
      <c r="G85" s="12" t="s">
        <v>175</v>
      </c>
      <c r="H85" s="12" t="s">
        <v>189</v>
      </c>
      <c r="I85" s="12" t="s">
        <v>190</v>
      </c>
      <c r="J85" s="60">
        <v>100</v>
      </c>
      <c r="K85" s="40" t="s">
        <v>977</v>
      </c>
      <c r="L85" s="60">
        <v>100</v>
      </c>
      <c r="M85" s="45"/>
      <c r="N85" s="60">
        <v>100</v>
      </c>
      <c r="O85" s="45"/>
      <c r="P85" s="60">
        <v>100</v>
      </c>
      <c r="Q85" s="45"/>
      <c r="R85" s="60">
        <v>100</v>
      </c>
      <c r="S85" s="45"/>
      <c r="T85" s="60"/>
      <c r="U85" s="45"/>
      <c r="V85" s="41"/>
      <c r="W85" s="41"/>
      <c r="X85" s="60"/>
      <c r="Y85" s="45"/>
    </row>
    <row r="86" spans="1:25" ht="135" x14ac:dyDescent="0.25">
      <c r="A86" s="564" t="s">
        <v>5024</v>
      </c>
      <c r="B86" s="564"/>
      <c r="C86" s="564"/>
      <c r="D86" s="564"/>
      <c r="E86" s="754" t="s">
        <v>6985</v>
      </c>
      <c r="F86" s="450" t="s">
        <v>191</v>
      </c>
      <c r="G86" s="12" t="s">
        <v>192</v>
      </c>
      <c r="H86" s="12" t="s">
        <v>193</v>
      </c>
      <c r="I86" s="12" t="s">
        <v>194</v>
      </c>
      <c r="J86" s="60">
        <v>0</v>
      </c>
      <c r="K86" s="41"/>
      <c r="L86" s="60">
        <v>0</v>
      </c>
      <c r="M86" s="45"/>
      <c r="N86" s="60">
        <v>0</v>
      </c>
      <c r="O86" s="45"/>
      <c r="P86" s="60">
        <v>0</v>
      </c>
      <c r="Q86" s="45"/>
      <c r="R86" s="60">
        <v>0</v>
      </c>
      <c r="S86" s="45"/>
      <c r="T86" s="60"/>
      <c r="U86" s="45"/>
      <c r="V86" s="41"/>
      <c r="W86" s="41"/>
      <c r="X86" s="60"/>
      <c r="Y86" s="45"/>
    </row>
    <row r="87" spans="1:25" ht="90" x14ac:dyDescent="0.25">
      <c r="A87" s="564">
        <v>52</v>
      </c>
      <c r="B87" s="564"/>
      <c r="C87" s="564"/>
      <c r="D87" s="754" t="s">
        <v>234</v>
      </c>
      <c r="E87" s="754"/>
      <c r="F87" s="450" t="s">
        <v>195</v>
      </c>
      <c r="G87" s="12" t="s">
        <v>196</v>
      </c>
      <c r="H87" s="12" t="s">
        <v>197</v>
      </c>
      <c r="I87" s="12" t="s">
        <v>198</v>
      </c>
      <c r="J87" s="60">
        <v>50</v>
      </c>
      <c r="K87" s="40" t="s">
        <v>978</v>
      </c>
      <c r="L87" s="60">
        <v>50</v>
      </c>
      <c r="M87" s="24"/>
      <c r="N87" s="60">
        <v>50</v>
      </c>
      <c r="O87" s="45"/>
      <c r="P87" s="60">
        <v>50</v>
      </c>
      <c r="Q87" s="45"/>
      <c r="R87" s="60">
        <v>50</v>
      </c>
      <c r="S87" s="41"/>
      <c r="T87" s="60"/>
      <c r="U87" s="41"/>
      <c r="V87" s="41"/>
      <c r="W87" s="41"/>
      <c r="X87" s="60"/>
      <c r="Y87" s="45"/>
    </row>
    <row r="88" spans="1:25" ht="240" x14ac:dyDescent="0.25">
      <c r="A88" s="564">
        <v>53</v>
      </c>
      <c r="B88" s="564"/>
      <c r="C88" s="564"/>
      <c r="D88" s="754" t="s">
        <v>235</v>
      </c>
      <c r="E88" s="754"/>
      <c r="F88" s="450" t="s">
        <v>199</v>
      </c>
      <c r="G88" s="12" t="s">
        <v>175</v>
      </c>
      <c r="H88" s="12" t="s">
        <v>176</v>
      </c>
      <c r="I88" s="12" t="s">
        <v>200</v>
      </c>
      <c r="J88" s="60">
        <v>100</v>
      </c>
      <c r="K88" s="40" t="s">
        <v>7209</v>
      </c>
      <c r="L88" s="60">
        <v>100</v>
      </c>
      <c r="M88" s="24"/>
      <c r="N88" s="60">
        <v>100</v>
      </c>
      <c r="O88" s="45"/>
      <c r="P88" s="60">
        <v>100</v>
      </c>
      <c r="Q88" s="45"/>
      <c r="R88" s="60">
        <v>100</v>
      </c>
      <c r="S88" s="41"/>
      <c r="T88" s="60"/>
      <c r="U88" s="41"/>
      <c r="V88" s="41"/>
      <c r="W88" s="41"/>
      <c r="X88" s="60"/>
      <c r="Y88" s="45"/>
    </row>
    <row r="89" spans="1:25" ht="180" x14ac:dyDescent="0.25">
      <c r="A89" s="564">
        <v>54</v>
      </c>
      <c r="B89" s="564"/>
      <c r="C89" s="564"/>
      <c r="D89" s="754" t="s">
        <v>236</v>
      </c>
      <c r="E89" s="754"/>
      <c r="F89" s="450" t="s">
        <v>201</v>
      </c>
      <c r="G89" s="12" t="s">
        <v>4971</v>
      </c>
      <c r="H89" s="12" t="s">
        <v>4972</v>
      </c>
      <c r="I89" s="12" t="s">
        <v>4973</v>
      </c>
      <c r="J89" s="60">
        <v>50</v>
      </c>
      <c r="K89" s="47" t="s">
        <v>4970</v>
      </c>
      <c r="L89" s="60">
        <v>50</v>
      </c>
      <c r="M89" s="47" t="s">
        <v>1432</v>
      </c>
      <c r="N89" s="60">
        <v>50</v>
      </c>
      <c r="O89" s="45"/>
      <c r="P89" s="60">
        <v>50</v>
      </c>
      <c r="Q89" s="45"/>
      <c r="R89" s="60">
        <v>50</v>
      </c>
      <c r="S89" s="41"/>
      <c r="T89" s="60"/>
      <c r="U89" s="41"/>
      <c r="V89" s="41"/>
      <c r="W89" s="41"/>
      <c r="X89" s="60"/>
      <c r="Y89" s="45"/>
    </row>
    <row r="90" spans="1:25" s="26" customFormat="1" ht="199.5" customHeight="1" x14ac:dyDescent="0.25">
      <c r="A90" s="28"/>
      <c r="B90" s="28"/>
      <c r="C90" s="750" t="s">
        <v>571</v>
      </c>
      <c r="D90" s="28"/>
      <c r="E90" s="1023"/>
      <c r="F90" s="762" t="s">
        <v>528</v>
      </c>
      <c r="G90" s="751"/>
      <c r="H90" s="751"/>
      <c r="I90" s="751"/>
      <c r="J90" s="75">
        <f>AVERAGE(J91,J94,J97,J98,J99)</f>
        <v>40</v>
      </c>
      <c r="K90" s="67"/>
      <c r="L90" s="75">
        <f>AVERAGE(L91,L94,L97,L98,L99)</f>
        <v>40</v>
      </c>
      <c r="M90" s="67"/>
      <c r="N90" s="75">
        <f>AVERAGE(N91,N94,N97,N98,N99)</f>
        <v>40</v>
      </c>
      <c r="O90" s="67"/>
      <c r="P90" s="75">
        <f>AVERAGE(P91,P94,P97,P98,P99)</f>
        <v>40</v>
      </c>
      <c r="Q90" s="67"/>
      <c r="R90" s="75">
        <f>AVERAGE(R91,R94,R97,R98,R99)</f>
        <v>40</v>
      </c>
      <c r="S90" s="67"/>
      <c r="T90" s="75"/>
      <c r="U90" s="67"/>
      <c r="V90" s="44"/>
      <c r="W90" s="44"/>
      <c r="X90" s="75"/>
      <c r="Y90" s="67"/>
    </row>
    <row r="91" spans="1:25" s="52" customFormat="1" ht="199.5" customHeight="1" x14ac:dyDescent="0.25">
      <c r="A91" s="31">
        <v>55</v>
      </c>
      <c r="B91" s="31"/>
      <c r="C91" s="758"/>
      <c r="D91" s="763" t="s">
        <v>644</v>
      </c>
      <c r="E91" s="763"/>
      <c r="F91" s="764" t="s">
        <v>644</v>
      </c>
      <c r="G91" s="30"/>
      <c r="H91" s="30"/>
      <c r="I91" s="30"/>
      <c r="J91" s="61">
        <f>AVERAGE(J92,J93)</f>
        <v>0</v>
      </c>
      <c r="K91" s="69"/>
      <c r="L91" s="61">
        <f>AVERAGE(L92,L93)</f>
        <v>0</v>
      </c>
      <c r="M91" s="69"/>
      <c r="N91" s="61">
        <f>AVERAGE(N92,N93)</f>
        <v>0</v>
      </c>
      <c r="O91" s="69"/>
      <c r="P91" s="61">
        <f>AVERAGE(P92,P93)</f>
        <v>0</v>
      </c>
      <c r="Q91" s="69"/>
      <c r="R91" s="61">
        <f>AVERAGE(R92,R93)</f>
        <v>0</v>
      </c>
      <c r="S91" s="69"/>
      <c r="T91" s="61"/>
      <c r="U91" s="69"/>
      <c r="V91" s="43"/>
      <c r="W91" s="43"/>
      <c r="X91" s="61"/>
      <c r="Y91" s="69"/>
    </row>
    <row r="92" spans="1:25" ht="90" x14ac:dyDescent="0.25">
      <c r="A92" s="564" t="s">
        <v>5025</v>
      </c>
      <c r="B92" s="564"/>
      <c r="C92" s="564"/>
      <c r="D92" s="564"/>
      <c r="E92" s="754" t="s">
        <v>6986</v>
      </c>
      <c r="F92" s="450" t="s">
        <v>203</v>
      </c>
      <c r="G92" s="12" t="s">
        <v>204</v>
      </c>
      <c r="H92" s="12" t="s">
        <v>205</v>
      </c>
      <c r="I92" s="12" t="s">
        <v>5027</v>
      </c>
      <c r="J92" s="65">
        <v>0</v>
      </c>
      <c r="K92" s="47"/>
      <c r="L92" s="65">
        <v>0</v>
      </c>
      <c r="M92" s="50"/>
      <c r="N92" s="65">
        <v>0</v>
      </c>
      <c r="O92" s="50"/>
      <c r="P92" s="65">
        <v>0</v>
      </c>
      <c r="Q92" s="50"/>
      <c r="R92" s="65">
        <v>0</v>
      </c>
      <c r="S92" s="47"/>
      <c r="T92" s="65"/>
      <c r="U92" s="47"/>
      <c r="V92" s="47"/>
      <c r="W92" s="47"/>
      <c r="X92" s="65"/>
      <c r="Y92" s="50"/>
    </row>
    <row r="93" spans="1:25" ht="150" x14ac:dyDescent="0.25">
      <c r="A93" s="564" t="s">
        <v>5028</v>
      </c>
      <c r="B93" s="564"/>
      <c r="C93" s="564"/>
      <c r="D93" s="564"/>
      <c r="E93" s="754" t="s">
        <v>6987</v>
      </c>
      <c r="F93" s="450" t="s">
        <v>3627</v>
      </c>
      <c r="G93" s="12" t="s">
        <v>192</v>
      </c>
      <c r="H93" s="12" t="s">
        <v>176</v>
      </c>
      <c r="I93" s="12" t="s">
        <v>206</v>
      </c>
      <c r="J93" s="62"/>
      <c r="K93" s="40"/>
      <c r="L93" s="62"/>
      <c r="M93" s="46"/>
      <c r="N93" s="62"/>
      <c r="O93" s="46"/>
      <c r="P93" s="62"/>
      <c r="Q93" s="46"/>
      <c r="R93" s="62"/>
      <c r="S93" s="40"/>
      <c r="T93" s="62"/>
      <c r="U93" s="40"/>
      <c r="V93" s="40"/>
      <c r="W93" s="40"/>
      <c r="X93" s="62"/>
      <c r="Y93" s="46"/>
    </row>
    <row r="94" spans="1:25" s="52" customFormat="1" ht="51.75" x14ac:dyDescent="0.25">
      <c r="A94" s="31">
        <v>56</v>
      </c>
      <c r="B94" s="31"/>
      <c r="C94" s="31"/>
      <c r="D94" s="756" t="s">
        <v>645</v>
      </c>
      <c r="E94" s="756"/>
      <c r="F94" s="517" t="s">
        <v>645</v>
      </c>
      <c r="G94" s="30"/>
      <c r="H94" s="30"/>
      <c r="I94" s="30"/>
      <c r="J94" s="61">
        <f>AVERAGE(J95,J96)</f>
        <v>100</v>
      </c>
      <c r="K94" s="43"/>
      <c r="L94" s="61">
        <f>AVERAGE(L95,L96)</f>
        <v>100</v>
      </c>
      <c r="M94" s="69"/>
      <c r="N94" s="61">
        <f>AVERAGE(N95,N96)</f>
        <v>100</v>
      </c>
      <c r="O94" s="69"/>
      <c r="P94" s="61">
        <f>AVERAGE(P95,P96)</f>
        <v>100</v>
      </c>
      <c r="Q94" s="69"/>
      <c r="R94" s="61">
        <f>AVERAGE(R95,R96)</f>
        <v>100</v>
      </c>
      <c r="S94" s="43"/>
      <c r="T94" s="61"/>
      <c r="U94" s="43"/>
      <c r="V94" s="43"/>
      <c r="W94" s="43"/>
      <c r="X94" s="61"/>
      <c r="Y94" s="69"/>
    </row>
    <row r="95" spans="1:25" ht="90" x14ac:dyDescent="0.25">
      <c r="A95" s="564" t="s">
        <v>572</v>
      </c>
      <c r="B95" s="564"/>
      <c r="C95" s="564"/>
      <c r="D95" s="564"/>
      <c r="E95" s="754" t="s">
        <v>6988</v>
      </c>
      <c r="F95" s="450" t="s">
        <v>207</v>
      </c>
      <c r="G95" s="12" t="s">
        <v>204</v>
      </c>
      <c r="H95" s="12" t="s">
        <v>208</v>
      </c>
      <c r="I95" s="12" t="s">
        <v>5029</v>
      </c>
      <c r="J95" s="62">
        <v>100</v>
      </c>
      <c r="K95" s="40" t="s">
        <v>1433</v>
      </c>
      <c r="L95" s="62">
        <v>100</v>
      </c>
      <c r="M95" s="46"/>
      <c r="N95" s="62">
        <v>100</v>
      </c>
      <c r="O95" s="24"/>
      <c r="P95" s="62">
        <v>100</v>
      </c>
      <c r="Q95" s="46"/>
      <c r="R95" s="62">
        <v>100</v>
      </c>
      <c r="S95" s="46"/>
      <c r="T95" s="62"/>
      <c r="U95" s="46"/>
      <c r="V95" s="40"/>
      <c r="W95" s="40"/>
      <c r="X95" s="62"/>
      <c r="Y95" s="46"/>
    </row>
    <row r="96" spans="1:25" ht="135" x14ac:dyDescent="0.25">
      <c r="A96" s="564" t="s">
        <v>573</v>
      </c>
      <c r="B96" s="564"/>
      <c r="C96" s="564"/>
      <c r="D96" s="564"/>
      <c r="E96" s="754" t="s">
        <v>6989</v>
      </c>
      <c r="F96" s="450" t="s">
        <v>209</v>
      </c>
      <c r="G96" s="12" t="s">
        <v>192</v>
      </c>
      <c r="H96" s="12" t="s">
        <v>176</v>
      </c>
      <c r="I96" s="12" t="s">
        <v>206</v>
      </c>
      <c r="J96" s="62">
        <v>100</v>
      </c>
      <c r="K96" s="46" t="s">
        <v>979</v>
      </c>
      <c r="L96" s="62">
        <v>100</v>
      </c>
      <c r="M96" s="46"/>
      <c r="N96" s="62">
        <v>100</v>
      </c>
      <c r="O96" s="24"/>
      <c r="P96" s="62">
        <v>100</v>
      </c>
      <c r="Q96" s="46"/>
      <c r="R96" s="62">
        <v>100</v>
      </c>
      <c r="S96" s="40"/>
      <c r="T96" s="62"/>
      <c r="U96" s="40"/>
      <c r="V96" s="40"/>
      <c r="W96" s="40"/>
      <c r="X96" s="62"/>
      <c r="Y96" s="46"/>
    </row>
    <row r="97" spans="1:25" ht="150" x14ac:dyDescent="0.25">
      <c r="A97" s="564">
        <v>57</v>
      </c>
      <c r="B97" s="564"/>
      <c r="C97" s="564"/>
      <c r="D97" s="754" t="s">
        <v>4963</v>
      </c>
      <c r="E97" s="754"/>
      <c r="F97" s="450" t="s">
        <v>210</v>
      </c>
      <c r="G97" s="12" t="s">
        <v>175</v>
      </c>
      <c r="H97" s="12" t="s">
        <v>176</v>
      </c>
      <c r="I97" s="12" t="s">
        <v>211</v>
      </c>
      <c r="J97" s="62">
        <v>0</v>
      </c>
      <c r="K97" s="40"/>
      <c r="L97" s="62">
        <v>0</v>
      </c>
      <c r="M97" s="46"/>
      <c r="N97" s="62">
        <v>0</v>
      </c>
      <c r="O97" s="46"/>
      <c r="P97" s="62">
        <v>0</v>
      </c>
      <c r="Q97" s="46"/>
      <c r="R97" s="62">
        <v>0</v>
      </c>
      <c r="S97" s="46"/>
      <c r="T97" s="62"/>
      <c r="U97" s="40"/>
      <c r="V97" s="40"/>
      <c r="W97" s="40"/>
      <c r="X97" s="62"/>
      <c r="Y97" s="46"/>
    </row>
    <row r="98" spans="1:25" ht="210" x14ac:dyDescent="0.25">
      <c r="A98" s="564">
        <v>58</v>
      </c>
      <c r="B98" s="564"/>
      <c r="C98" s="564"/>
      <c r="D98" s="754" t="s">
        <v>237</v>
      </c>
      <c r="E98" s="754"/>
      <c r="F98" s="450" t="s">
        <v>212</v>
      </c>
      <c r="G98" s="12" t="s">
        <v>192</v>
      </c>
      <c r="H98" s="12" t="s">
        <v>176</v>
      </c>
      <c r="I98" s="12" t="s">
        <v>213</v>
      </c>
      <c r="J98" s="62">
        <v>100</v>
      </c>
      <c r="K98" s="40" t="s">
        <v>1409</v>
      </c>
      <c r="L98" s="62">
        <v>100</v>
      </c>
      <c r="M98" s="46"/>
      <c r="N98" s="62">
        <v>100</v>
      </c>
      <c r="O98" s="24"/>
      <c r="P98" s="62">
        <v>100</v>
      </c>
      <c r="Q98" s="46"/>
      <c r="R98" s="62">
        <v>100</v>
      </c>
      <c r="S98" s="46"/>
      <c r="T98" s="62"/>
      <c r="U98" s="46"/>
      <c r="V98" s="40"/>
      <c r="W98" s="40"/>
      <c r="X98" s="62"/>
      <c r="Y98" s="46"/>
    </row>
    <row r="99" spans="1:25" ht="105" x14ac:dyDescent="0.25">
      <c r="A99" s="564">
        <v>59</v>
      </c>
      <c r="B99" s="564"/>
      <c r="C99" s="564"/>
      <c r="D99" s="754" t="s">
        <v>238</v>
      </c>
      <c r="E99" s="754"/>
      <c r="F99" s="450" t="s">
        <v>214</v>
      </c>
      <c r="G99" s="12" t="s">
        <v>175</v>
      </c>
      <c r="H99" s="12" t="s">
        <v>176</v>
      </c>
      <c r="I99" s="12" t="s">
        <v>202</v>
      </c>
      <c r="J99" s="60">
        <v>0</v>
      </c>
      <c r="K99" s="41"/>
      <c r="L99" s="60">
        <v>0</v>
      </c>
      <c r="M99" s="45"/>
      <c r="N99" s="60">
        <v>0</v>
      </c>
      <c r="O99" s="45"/>
      <c r="P99" s="60">
        <v>0</v>
      </c>
      <c r="Q99" s="45"/>
      <c r="R99" s="60">
        <v>0</v>
      </c>
      <c r="S99" s="45"/>
      <c r="T99" s="60"/>
      <c r="U99" s="45"/>
      <c r="V99" s="41"/>
      <c r="W99" s="41"/>
      <c r="X99" s="60"/>
      <c r="Y99" s="45"/>
    </row>
    <row r="100" spans="1:25" s="26" customFormat="1" ht="88.5" customHeight="1" x14ac:dyDescent="0.25">
      <c r="A100" s="28"/>
      <c r="B100" s="28"/>
      <c r="C100" s="750" t="s">
        <v>574</v>
      </c>
      <c r="D100" s="28"/>
      <c r="E100" s="1023"/>
      <c r="F100" s="762" t="s">
        <v>529</v>
      </c>
      <c r="G100" s="751"/>
      <c r="H100" s="751"/>
      <c r="I100" s="751"/>
      <c r="J100" s="75">
        <f>AVERAGE(J101:J105)</f>
        <v>40</v>
      </c>
      <c r="K100" s="44"/>
      <c r="L100" s="75">
        <f>AVERAGE(L101:L105)</f>
        <v>40</v>
      </c>
      <c r="M100" s="67"/>
      <c r="N100" s="75">
        <f>AVERAGE(N101:N105)</f>
        <v>40</v>
      </c>
      <c r="O100" s="67"/>
      <c r="P100" s="75">
        <f>AVERAGE(P101:P105)</f>
        <v>40</v>
      </c>
      <c r="Q100" s="67"/>
      <c r="R100" s="75">
        <f>AVERAGE(R101:R105)</f>
        <v>40</v>
      </c>
      <c r="S100" s="67"/>
      <c r="T100" s="75"/>
      <c r="U100" s="67"/>
      <c r="V100" s="44" t="e">
        <f>AVERAGE(V101:V105)</f>
        <v>#DIV/0!</v>
      </c>
      <c r="W100" s="44"/>
      <c r="X100" s="75"/>
      <c r="Y100" s="67"/>
    </row>
    <row r="101" spans="1:25" ht="135" x14ac:dyDescent="0.25">
      <c r="A101" s="564">
        <v>60</v>
      </c>
      <c r="B101" s="564"/>
      <c r="C101" s="564"/>
      <c r="D101" s="754" t="s">
        <v>243</v>
      </c>
      <c r="E101" s="754"/>
      <c r="F101" s="450" t="s">
        <v>215</v>
      </c>
      <c r="G101" s="12" t="s">
        <v>175</v>
      </c>
      <c r="H101" s="12" t="s">
        <v>176</v>
      </c>
      <c r="I101" s="12" t="s">
        <v>216</v>
      </c>
      <c r="J101" s="62">
        <v>50</v>
      </c>
      <c r="K101" s="40"/>
      <c r="L101" s="62">
        <v>50</v>
      </c>
      <c r="M101" s="46"/>
      <c r="N101" s="62">
        <v>50</v>
      </c>
      <c r="O101" s="46" t="s">
        <v>980</v>
      </c>
      <c r="P101" s="62">
        <v>50</v>
      </c>
      <c r="Q101" s="46"/>
      <c r="R101" s="62">
        <v>50</v>
      </c>
      <c r="S101" s="40"/>
      <c r="T101" s="62"/>
      <c r="U101" s="40"/>
      <c r="V101" s="40"/>
      <c r="W101" s="40"/>
      <c r="X101" s="62"/>
      <c r="Y101" s="46"/>
    </row>
    <row r="102" spans="1:25" ht="225" x14ac:dyDescent="0.25">
      <c r="A102" s="564">
        <v>61</v>
      </c>
      <c r="B102" s="564"/>
      <c r="C102" s="564"/>
      <c r="D102" s="754" t="s">
        <v>242</v>
      </c>
      <c r="E102" s="754"/>
      <c r="F102" s="450" t="s">
        <v>217</v>
      </c>
      <c r="G102" s="12" t="s">
        <v>218</v>
      </c>
      <c r="H102" s="12" t="s">
        <v>219</v>
      </c>
      <c r="I102" s="12" t="s">
        <v>220</v>
      </c>
      <c r="J102" s="62">
        <v>100</v>
      </c>
      <c r="K102" s="40" t="s">
        <v>1410</v>
      </c>
      <c r="L102" s="62">
        <v>100</v>
      </c>
      <c r="M102" s="46"/>
      <c r="N102" s="62">
        <v>100</v>
      </c>
      <c r="O102" s="24"/>
      <c r="P102" s="62">
        <v>100</v>
      </c>
      <c r="Q102" s="62"/>
      <c r="R102" s="62">
        <v>100</v>
      </c>
      <c r="S102" s="40"/>
      <c r="T102" s="62"/>
      <c r="U102" s="40"/>
      <c r="V102" s="40"/>
      <c r="W102" s="40"/>
      <c r="X102" s="62"/>
      <c r="Y102" s="46"/>
    </row>
    <row r="103" spans="1:25" ht="135" x14ac:dyDescent="0.25">
      <c r="A103" s="564">
        <v>62</v>
      </c>
      <c r="B103" s="564"/>
      <c r="C103" s="564"/>
      <c r="D103" s="754" t="s">
        <v>241</v>
      </c>
      <c r="E103" s="754"/>
      <c r="F103" s="450" t="s">
        <v>221</v>
      </c>
      <c r="G103" s="12" t="s">
        <v>175</v>
      </c>
      <c r="H103" s="12" t="s">
        <v>222</v>
      </c>
      <c r="I103" s="12" t="s">
        <v>202</v>
      </c>
      <c r="J103" s="62">
        <v>0</v>
      </c>
      <c r="K103" s="40"/>
      <c r="L103" s="62">
        <v>0</v>
      </c>
      <c r="M103" s="46"/>
      <c r="N103" s="62">
        <v>0</v>
      </c>
      <c r="O103" s="46"/>
      <c r="P103" s="62">
        <v>0</v>
      </c>
      <c r="Q103" s="46"/>
      <c r="R103" s="62">
        <v>0</v>
      </c>
      <c r="S103" s="46"/>
      <c r="T103" s="62"/>
      <c r="U103" s="46"/>
      <c r="V103" s="40"/>
      <c r="W103" s="40"/>
      <c r="X103" s="62"/>
      <c r="Y103" s="46"/>
    </row>
    <row r="104" spans="1:25" ht="135" x14ac:dyDescent="0.25">
      <c r="A104" s="564">
        <v>63</v>
      </c>
      <c r="B104" s="564"/>
      <c r="C104" s="564"/>
      <c r="D104" s="754" t="s">
        <v>240</v>
      </c>
      <c r="E104" s="754"/>
      <c r="F104" s="450" t="s">
        <v>223</v>
      </c>
      <c r="G104" s="12" t="s">
        <v>224</v>
      </c>
      <c r="H104" s="12" t="s">
        <v>225</v>
      </c>
      <c r="I104" s="12" t="s">
        <v>226</v>
      </c>
      <c r="J104" s="62">
        <v>0</v>
      </c>
      <c r="K104" s="40"/>
      <c r="L104" s="62">
        <v>0</v>
      </c>
      <c r="M104" s="46"/>
      <c r="N104" s="62">
        <v>0</v>
      </c>
      <c r="O104" s="46"/>
      <c r="P104" s="62">
        <v>0</v>
      </c>
      <c r="Q104" s="62"/>
      <c r="R104" s="62">
        <v>0</v>
      </c>
      <c r="S104" s="46"/>
      <c r="T104" s="62"/>
      <c r="U104" s="46"/>
      <c r="V104" s="40"/>
      <c r="W104" s="40"/>
      <c r="X104" s="62"/>
      <c r="Y104" s="46"/>
    </row>
    <row r="105" spans="1:25" ht="165" x14ac:dyDescent="0.25">
      <c r="A105" s="564">
        <v>64</v>
      </c>
      <c r="B105" s="564"/>
      <c r="C105" s="564"/>
      <c r="D105" s="754" t="s">
        <v>239</v>
      </c>
      <c r="E105" s="754"/>
      <c r="F105" s="450" t="s">
        <v>5118</v>
      </c>
      <c r="G105" s="12" t="s">
        <v>4971</v>
      </c>
      <c r="H105" s="12" t="s">
        <v>4972</v>
      </c>
      <c r="I105" s="12" t="s">
        <v>4973</v>
      </c>
      <c r="J105" s="62">
        <v>50</v>
      </c>
      <c r="K105" s="40"/>
      <c r="L105" s="62">
        <v>50</v>
      </c>
      <c r="M105" s="46"/>
      <c r="N105" s="62">
        <v>50</v>
      </c>
      <c r="O105" s="46"/>
      <c r="P105" s="62">
        <v>50</v>
      </c>
      <c r="Q105" s="46"/>
      <c r="R105" s="62">
        <v>50</v>
      </c>
      <c r="S105" s="40"/>
      <c r="T105" s="62"/>
      <c r="U105" s="40"/>
      <c r="V105" s="40"/>
      <c r="W105" s="40"/>
      <c r="X105" s="62"/>
      <c r="Y105" s="46"/>
    </row>
    <row r="106" spans="1:25" s="26" customFormat="1" ht="130.5" customHeight="1" x14ac:dyDescent="0.25">
      <c r="A106" s="28"/>
      <c r="B106" s="750" t="s">
        <v>575</v>
      </c>
      <c r="C106" s="28"/>
      <c r="D106" s="28"/>
      <c r="E106" s="28"/>
      <c r="F106" s="901" t="s">
        <v>5030</v>
      </c>
      <c r="G106" s="765"/>
      <c r="H106" s="765"/>
      <c r="I106" s="28"/>
      <c r="J106" s="75">
        <f>AVERAGE(J107,J112,J115,J140)</f>
        <v>53.75</v>
      </c>
      <c r="K106" s="67"/>
      <c r="L106" s="75">
        <f>AVERAGE(L107,L112,L115,L140)</f>
        <v>53.75</v>
      </c>
      <c r="M106" s="67"/>
      <c r="N106" s="75">
        <f>AVERAGE(N107,N112,N115,N140)</f>
        <v>53.75</v>
      </c>
      <c r="O106" s="67"/>
      <c r="P106" s="75">
        <f>AVERAGE(P107,P112,P115,P140)</f>
        <v>53.75</v>
      </c>
      <c r="Q106" s="67"/>
      <c r="R106" s="75">
        <f>AVERAGE(R107,R112,R115,R140)</f>
        <v>53.75</v>
      </c>
      <c r="S106" s="67"/>
      <c r="T106" s="75"/>
      <c r="U106" s="67"/>
      <c r="V106" s="64" t="e">
        <f>AVERAGE(V107,V112,V115,V140)</f>
        <v>#DIV/0!</v>
      </c>
      <c r="W106" s="44"/>
      <c r="X106" s="75"/>
      <c r="Y106" s="67"/>
    </row>
    <row r="107" spans="1:25" s="26" customFormat="1" ht="144.75" customHeight="1" x14ac:dyDescent="0.25">
      <c r="A107" s="28"/>
      <c r="B107" s="28"/>
      <c r="C107" s="750" t="s">
        <v>576</v>
      </c>
      <c r="D107" s="28"/>
      <c r="E107" s="28"/>
      <c r="F107" s="502" t="s">
        <v>5031</v>
      </c>
      <c r="G107" s="28"/>
      <c r="H107" s="28"/>
      <c r="I107" s="28"/>
      <c r="J107" s="75">
        <f>AVERAGE(J108:J111)</f>
        <v>25</v>
      </c>
      <c r="K107" s="67"/>
      <c r="L107" s="75">
        <f>AVERAGE(L108:L111)</f>
        <v>25</v>
      </c>
      <c r="M107" s="67"/>
      <c r="N107" s="75">
        <f>AVERAGE(N108:N111)</f>
        <v>25</v>
      </c>
      <c r="O107" s="67"/>
      <c r="P107" s="75">
        <f>AVERAGE(P108:P111)</f>
        <v>25</v>
      </c>
      <c r="Q107" s="67"/>
      <c r="R107" s="75">
        <f>AVERAGE(R108:R111)</f>
        <v>25</v>
      </c>
      <c r="S107" s="67"/>
      <c r="T107" s="75"/>
      <c r="U107" s="67"/>
      <c r="V107" s="64" t="e">
        <f>AVERAGE(V108:V111)</f>
        <v>#DIV/0!</v>
      </c>
      <c r="W107" s="44"/>
      <c r="X107" s="75"/>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5"/>
      <c r="N108" s="60">
        <v>0</v>
      </c>
      <c r="O108" s="45"/>
      <c r="P108" s="60">
        <v>0</v>
      </c>
      <c r="Q108" s="45"/>
      <c r="R108" s="60">
        <v>0</v>
      </c>
      <c r="S108" s="45"/>
      <c r="T108" s="60"/>
      <c r="U108" s="45"/>
      <c r="V108" s="41"/>
      <c r="W108" s="41"/>
      <c r="X108" s="60"/>
      <c r="Y108" s="45"/>
    </row>
    <row r="109" spans="1:25" ht="255" x14ac:dyDescent="0.25">
      <c r="A109" s="564">
        <v>66</v>
      </c>
      <c r="B109" s="564"/>
      <c r="C109" s="564"/>
      <c r="D109" s="754" t="s">
        <v>304</v>
      </c>
      <c r="E109" s="754"/>
      <c r="F109" s="450" t="s">
        <v>5503</v>
      </c>
      <c r="G109" s="12" t="s">
        <v>248</v>
      </c>
      <c r="H109" s="12" t="s">
        <v>249</v>
      </c>
      <c r="I109" s="12" t="s">
        <v>247</v>
      </c>
      <c r="J109" s="65">
        <v>50</v>
      </c>
      <c r="K109" s="47" t="s">
        <v>5159</v>
      </c>
      <c r="L109" s="60">
        <v>50</v>
      </c>
      <c r="M109" s="45"/>
      <c r="N109" s="60">
        <v>50</v>
      </c>
      <c r="O109" s="45"/>
      <c r="P109" s="60">
        <v>50</v>
      </c>
      <c r="Q109" s="45"/>
      <c r="R109" s="60">
        <v>50</v>
      </c>
      <c r="S109" s="45"/>
      <c r="T109" s="60"/>
      <c r="U109" s="45"/>
      <c r="V109" s="41"/>
      <c r="W109" s="41"/>
      <c r="X109" s="60"/>
      <c r="Y109" s="45"/>
    </row>
    <row r="110" spans="1:25" ht="255" x14ac:dyDescent="0.25">
      <c r="A110" s="564">
        <v>67</v>
      </c>
      <c r="B110" s="564"/>
      <c r="C110" s="564"/>
      <c r="D110" s="754" t="s">
        <v>306</v>
      </c>
      <c r="E110" s="754"/>
      <c r="F110" s="450" t="s">
        <v>250</v>
      </c>
      <c r="G110" s="12" t="s">
        <v>248</v>
      </c>
      <c r="H110" s="12" t="s">
        <v>251</v>
      </c>
      <c r="I110" s="12" t="s">
        <v>247</v>
      </c>
      <c r="J110" s="65">
        <v>50</v>
      </c>
      <c r="K110" s="47" t="s">
        <v>5159</v>
      </c>
      <c r="L110" s="60">
        <v>50</v>
      </c>
      <c r="M110" s="45"/>
      <c r="N110" s="60">
        <v>50</v>
      </c>
      <c r="O110" s="45"/>
      <c r="P110" s="60">
        <v>50</v>
      </c>
      <c r="Q110" s="45"/>
      <c r="R110" s="60">
        <v>50</v>
      </c>
      <c r="S110" s="41"/>
      <c r="T110" s="60"/>
      <c r="U110" s="41"/>
      <c r="V110" s="41"/>
      <c r="W110" s="41"/>
      <c r="X110" s="60"/>
      <c r="Y110" s="45"/>
    </row>
    <row r="111" spans="1:25" ht="45" x14ac:dyDescent="0.25">
      <c r="A111" s="564">
        <v>68</v>
      </c>
      <c r="B111" s="564"/>
      <c r="C111" s="564"/>
      <c r="D111" s="754" t="s">
        <v>305</v>
      </c>
      <c r="E111" s="754"/>
      <c r="F111" s="450" t="s">
        <v>252</v>
      </c>
      <c r="G111" s="12" t="s">
        <v>253</v>
      </c>
      <c r="H111" s="12" t="s">
        <v>254</v>
      </c>
      <c r="I111" s="12" t="s">
        <v>255</v>
      </c>
      <c r="J111" s="60">
        <v>0</v>
      </c>
      <c r="K111" s="41"/>
      <c r="L111" s="60">
        <v>0</v>
      </c>
      <c r="M111" s="45"/>
      <c r="N111" s="60">
        <v>0</v>
      </c>
      <c r="O111" s="45"/>
      <c r="P111" s="60">
        <v>0</v>
      </c>
      <c r="Q111" s="45"/>
      <c r="R111" s="60">
        <v>0</v>
      </c>
      <c r="S111" s="45"/>
      <c r="T111" s="60"/>
      <c r="U111" s="45"/>
      <c r="V111" s="41"/>
      <c r="W111" s="41"/>
      <c r="X111" s="60"/>
      <c r="Y111" s="45"/>
    </row>
    <row r="112" spans="1:25" s="26" customFormat="1" ht="91.5" customHeight="1" x14ac:dyDescent="0.25">
      <c r="A112" s="28"/>
      <c r="B112" s="28"/>
      <c r="C112" s="750" t="s">
        <v>577</v>
      </c>
      <c r="D112" s="28"/>
      <c r="E112" s="1024"/>
      <c r="F112" s="766" t="s">
        <v>5032</v>
      </c>
      <c r="G112" s="751"/>
      <c r="H112" s="751"/>
      <c r="I112" s="751"/>
      <c r="J112" s="64">
        <f>AVERAGE(J113,J114)</f>
        <v>50</v>
      </c>
      <c r="K112" s="44"/>
      <c r="L112" s="64">
        <f>AVERAGE(L113,L114)</f>
        <v>50</v>
      </c>
      <c r="M112" s="67"/>
      <c r="N112" s="64">
        <f>AVERAGE(N113,N114)</f>
        <v>50</v>
      </c>
      <c r="O112" s="67"/>
      <c r="P112" s="64">
        <f>AVERAGE(P113,P114)</f>
        <v>50</v>
      </c>
      <c r="Q112" s="67"/>
      <c r="R112" s="64">
        <f>AVERAGE(R113,R114)</f>
        <v>50</v>
      </c>
      <c r="S112" s="67"/>
      <c r="T112" s="64"/>
      <c r="U112" s="67"/>
      <c r="V112" s="173" t="e">
        <f>AVERAGE(V113,V114)</f>
        <v>#DIV/0!</v>
      </c>
      <c r="W112" s="44"/>
      <c r="X112" s="64"/>
      <c r="Y112" s="67"/>
    </row>
    <row r="113" spans="1:25" ht="120" x14ac:dyDescent="0.25">
      <c r="A113" s="564">
        <v>69</v>
      </c>
      <c r="B113" s="564"/>
      <c r="C113" s="564"/>
      <c r="D113" s="754" t="s">
        <v>307</v>
      </c>
      <c r="E113" s="754"/>
      <c r="F113" s="450" t="s">
        <v>256</v>
      </c>
      <c r="G113" s="12" t="s">
        <v>257</v>
      </c>
      <c r="H113" s="12" t="s">
        <v>258</v>
      </c>
      <c r="I113" s="12" t="s">
        <v>247</v>
      </c>
      <c r="J113" s="60">
        <v>100</v>
      </c>
      <c r="K113" s="40" t="s">
        <v>981</v>
      </c>
      <c r="L113" s="60">
        <v>100</v>
      </c>
      <c r="M113" s="45"/>
      <c r="N113" s="60">
        <v>100</v>
      </c>
      <c r="O113" s="45"/>
      <c r="P113" s="60">
        <v>100</v>
      </c>
      <c r="Q113" s="45"/>
      <c r="R113" s="60">
        <v>100</v>
      </c>
      <c r="S113" s="45"/>
      <c r="T113" s="60"/>
      <c r="U113" s="45"/>
      <c r="V113" s="41"/>
      <c r="W113" s="41"/>
      <c r="X113" s="60"/>
      <c r="Y113" s="45"/>
    </row>
    <row r="114" spans="1:25" ht="60" x14ac:dyDescent="0.25">
      <c r="A114" s="564">
        <v>70</v>
      </c>
      <c r="B114" s="564"/>
      <c r="C114" s="564"/>
      <c r="D114" s="754" t="s">
        <v>308</v>
      </c>
      <c r="E114" s="754"/>
      <c r="F114" s="450" t="s">
        <v>259</v>
      </c>
      <c r="G114" s="12" t="s">
        <v>260</v>
      </c>
      <c r="H114" s="12" t="s">
        <v>261</v>
      </c>
      <c r="I114" s="12" t="s">
        <v>262</v>
      </c>
      <c r="J114" s="60">
        <v>0</v>
      </c>
      <c r="K114" s="40" t="s">
        <v>982</v>
      </c>
      <c r="L114" s="60">
        <v>0</v>
      </c>
      <c r="M114" s="45"/>
      <c r="N114" s="60">
        <v>0</v>
      </c>
      <c r="O114" s="24"/>
      <c r="P114" s="60">
        <v>0</v>
      </c>
      <c r="Q114" s="45"/>
      <c r="R114" s="60">
        <v>0</v>
      </c>
      <c r="S114" s="45"/>
      <c r="T114" s="60"/>
      <c r="U114" s="45"/>
      <c r="V114" s="41"/>
      <c r="W114" s="41"/>
      <c r="X114" s="60"/>
      <c r="Y114" s="45"/>
    </row>
    <row r="115" spans="1:25" s="26" customFormat="1" ht="72" customHeight="1" x14ac:dyDescent="0.25">
      <c r="A115" s="28"/>
      <c r="B115" s="28"/>
      <c r="C115" s="750" t="s">
        <v>578</v>
      </c>
      <c r="D115" s="28"/>
      <c r="E115" s="1023"/>
      <c r="F115" s="762" t="s">
        <v>530</v>
      </c>
      <c r="G115" s="751"/>
      <c r="H115" s="751"/>
      <c r="I115" s="751"/>
      <c r="J115" s="75">
        <f>AVERAGE(J116,J122,J128,J134)</f>
        <v>40</v>
      </c>
      <c r="K115" s="44"/>
      <c r="L115" s="75">
        <f>AVERAGE(L116,L122,L128,L134)</f>
        <v>40</v>
      </c>
      <c r="M115" s="67"/>
      <c r="N115" s="75">
        <f>AVERAGE(N116,N122,N128,N134)</f>
        <v>40</v>
      </c>
      <c r="O115" s="67"/>
      <c r="P115" s="75">
        <f>AVERAGE(P116,P122,P128,P134)</f>
        <v>40</v>
      </c>
      <c r="Q115" s="67"/>
      <c r="R115" s="75">
        <f>AVERAGE(R116,R122,R128,R134)</f>
        <v>40</v>
      </c>
      <c r="S115" s="67"/>
      <c r="T115" s="75"/>
      <c r="U115" s="67"/>
      <c r="V115" s="64" t="e">
        <f>AVERAGE(V116,V122,V128,V134)</f>
        <v>#DIV/0!</v>
      </c>
      <c r="W115" s="44"/>
      <c r="X115" s="75"/>
      <c r="Y115" s="67"/>
    </row>
    <row r="116" spans="1:25" s="52" customFormat="1" ht="72" customHeight="1" x14ac:dyDescent="0.25">
      <c r="A116" s="31">
        <v>71</v>
      </c>
      <c r="B116" s="31"/>
      <c r="C116" s="758"/>
      <c r="D116" s="763" t="s">
        <v>646</v>
      </c>
      <c r="E116" s="763"/>
      <c r="F116" s="764" t="s">
        <v>646</v>
      </c>
      <c r="G116" s="30"/>
      <c r="H116" s="30"/>
      <c r="I116" s="30"/>
      <c r="J116" s="61">
        <f>AVERAGE(J117:J121)</f>
        <v>40</v>
      </c>
      <c r="K116" s="43"/>
      <c r="L116" s="61">
        <f>AVERAGE(L117:L121)</f>
        <v>40</v>
      </c>
      <c r="M116" s="69"/>
      <c r="N116" s="61">
        <f>AVERAGE(N117:N121)</f>
        <v>40</v>
      </c>
      <c r="O116" s="69"/>
      <c r="P116" s="61">
        <f>AVERAGE(P117:P121)</f>
        <v>40</v>
      </c>
      <c r="Q116" s="69"/>
      <c r="R116" s="61">
        <f>AVERAGE(R117:R121)</f>
        <v>40</v>
      </c>
      <c r="S116" s="69"/>
      <c r="T116" s="61"/>
      <c r="U116" s="69"/>
      <c r="V116" s="176" t="e">
        <f>AVERAGE(V117:V121)</f>
        <v>#DIV/0!</v>
      </c>
      <c r="W116" s="43"/>
      <c r="X116" s="61"/>
      <c r="Y116" s="69"/>
    </row>
    <row r="117" spans="1:25" ht="150" x14ac:dyDescent="0.25">
      <c r="A117" s="564" t="s">
        <v>5033</v>
      </c>
      <c r="B117" s="564"/>
      <c r="C117" s="564"/>
      <c r="D117" s="564"/>
      <c r="E117" s="754" t="s">
        <v>6991</v>
      </c>
      <c r="F117" s="450" t="s">
        <v>263</v>
      </c>
      <c r="G117" s="12" t="s">
        <v>5034</v>
      </c>
      <c r="H117" s="12" t="s">
        <v>5035</v>
      </c>
      <c r="I117" s="12" t="s">
        <v>5036</v>
      </c>
      <c r="J117" s="60">
        <v>100</v>
      </c>
      <c r="K117" s="40" t="s">
        <v>7210</v>
      </c>
      <c r="L117" s="60">
        <v>100</v>
      </c>
      <c r="M117" s="45"/>
      <c r="N117" s="60">
        <v>100</v>
      </c>
      <c r="O117" s="24"/>
      <c r="P117" s="60">
        <v>100</v>
      </c>
      <c r="Q117" s="45"/>
      <c r="R117" s="60">
        <v>100</v>
      </c>
      <c r="S117" s="45"/>
      <c r="T117" s="60"/>
      <c r="U117" s="45"/>
      <c r="V117" s="41"/>
      <c r="W117" s="41"/>
      <c r="X117" s="60"/>
      <c r="Y117" s="45"/>
    </row>
    <row r="118" spans="1:25" ht="195" x14ac:dyDescent="0.25">
      <c r="A118" s="564" t="s">
        <v>5037</v>
      </c>
      <c r="B118" s="564"/>
      <c r="C118" s="564"/>
      <c r="D118" s="564"/>
      <c r="E118" s="754" t="s">
        <v>6990</v>
      </c>
      <c r="F118" s="450" t="s">
        <v>264</v>
      </c>
      <c r="G118" s="12" t="s">
        <v>265</v>
      </c>
      <c r="H118" s="12" t="s">
        <v>266</v>
      </c>
      <c r="I118" s="12" t="s">
        <v>267</v>
      </c>
      <c r="J118" s="60">
        <v>0</v>
      </c>
      <c r="K118" s="40" t="s">
        <v>983</v>
      </c>
      <c r="L118" s="60">
        <v>0</v>
      </c>
      <c r="M118" s="45"/>
      <c r="N118" s="60">
        <v>0</v>
      </c>
      <c r="O118" s="24"/>
      <c r="P118" s="60">
        <v>0</v>
      </c>
      <c r="Q118" s="45"/>
      <c r="R118" s="60">
        <v>0</v>
      </c>
      <c r="S118" s="45"/>
      <c r="T118" s="60"/>
      <c r="U118" s="45"/>
      <c r="V118" s="41"/>
      <c r="W118" s="41"/>
      <c r="X118" s="60"/>
      <c r="Y118" s="45"/>
    </row>
    <row r="119" spans="1:25" ht="45" x14ac:dyDescent="0.25">
      <c r="A119" s="564" t="s">
        <v>5038</v>
      </c>
      <c r="B119" s="564"/>
      <c r="C119" s="564"/>
      <c r="D119" s="564"/>
      <c r="E119" s="754" t="s">
        <v>6992</v>
      </c>
      <c r="F119" s="450" t="s">
        <v>268</v>
      </c>
      <c r="G119" s="12" t="s">
        <v>269</v>
      </c>
      <c r="H119" s="12" t="s">
        <v>270</v>
      </c>
      <c r="I119" s="12" t="s">
        <v>271</v>
      </c>
      <c r="J119" s="60">
        <v>0</v>
      </c>
      <c r="K119" s="40" t="s">
        <v>984</v>
      </c>
      <c r="L119" s="60">
        <v>0</v>
      </c>
      <c r="M119" s="45"/>
      <c r="N119" s="60">
        <v>0</v>
      </c>
      <c r="O119" s="24"/>
      <c r="P119" s="60">
        <v>0</v>
      </c>
      <c r="Q119" s="45"/>
      <c r="R119" s="60">
        <v>0</v>
      </c>
      <c r="S119" s="45"/>
      <c r="T119" s="60"/>
      <c r="U119" s="45"/>
      <c r="V119" s="41"/>
      <c r="W119" s="41"/>
      <c r="X119" s="60"/>
      <c r="Y119" s="45"/>
    </row>
    <row r="120" spans="1:25" ht="180" x14ac:dyDescent="0.25">
      <c r="A120" s="564" t="s">
        <v>5039</v>
      </c>
      <c r="B120" s="564"/>
      <c r="C120" s="564"/>
      <c r="D120" s="564"/>
      <c r="E120" s="754" t="s">
        <v>6993</v>
      </c>
      <c r="F120" s="450" t="s">
        <v>272</v>
      </c>
      <c r="G120" s="12" t="s">
        <v>273</v>
      </c>
      <c r="H120" s="12" t="s">
        <v>274</v>
      </c>
      <c r="I120" s="12" t="s">
        <v>275</v>
      </c>
      <c r="J120" s="60">
        <v>100</v>
      </c>
      <c r="K120" s="40" t="s">
        <v>1450</v>
      </c>
      <c r="L120" s="60">
        <v>100</v>
      </c>
      <c r="M120" s="45"/>
      <c r="N120" s="60">
        <v>100</v>
      </c>
      <c r="O120" s="24"/>
      <c r="P120" s="60">
        <v>100</v>
      </c>
      <c r="Q120" s="45"/>
      <c r="R120" s="60">
        <v>100</v>
      </c>
      <c r="S120" s="45"/>
      <c r="T120" s="60"/>
      <c r="U120" s="45"/>
      <c r="V120" s="41"/>
      <c r="W120" s="41"/>
      <c r="X120" s="60"/>
      <c r="Y120" s="45"/>
    </row>
    <row r="121" spans="1:25" ht="120" x14ac:dyDescent="0.25">
      <c r="A121" s="564" t="s">
        <v>5040</v>
      </c>
      <c r="B121" s="564"/>
      <c r="C121" s="564"/>
      <c r="D121" s="564"/>
      <c r="E121" s="754" t="s">
        <v>6994</v>
      </c>
      <c r="F121" s="450" t="s">
        <v>276</v>
      </c>
      <c r="G121" s="12" t="s">
        <v>277</v>
      </c>
      <c r="H121" s="12" t="s">
        <v>278</v>
      </c>
      <c r="I121" s="12" t="s">
        <v>5119</v>
      </c>
      <c r="J121" s="60">
        <v>0</v>
      </c>
      <c r="K121" s="41"/>
      <c r="L121" s="60">
        <v>0</v>
      </c>
      <c r="M121" s="45"/>
      <c r="N121" s="60">
        <v>0</v>
      </c>
      <c r="O121" s="45"/>
      <c r="P121" s="60">
        <v>0</v>
      </c>
      <c r="Q121" s="45"/>
      <c r="R121" s="60">
        <v>0</v>
      </c>
      <c r="S121" s="45"/>
      <c r="T121" s="60"/>
      <c r="U121" s="45"/>
      <c r="V121" s="41"/>
      <c r="W121" s="41"/>
      <c r="X121" s="60"/>
      <c r="Y121" s="45"/>
    </row>
    <row r="122" spans="1:25" s="52" customFormat="1" ht="51.75" x14ac:dyDescent="0.25">
      <c r="A122" s="31">
        <v>72</v>
      </c>
      <c r="B122" s="31"/>
      <c r="C122" s="31"/>
      <c r="D122" s="763" t="s">
        <v>6995</v>
      </c>
      <c r="E122" s="763"/>
      <c r="F122" s="517" t="s">
        <v>647</v>
      </c>
      <c r="G122" s="30"/>
      <c r="H122" s="30"/>
      <c r="I122" s="30"/>
      <c r="J122" s="61">
        <f>AVERAGE(J123:J127)</f>
        <v>40</v>
      </c>
      <c r="K122" s="43"/>
      <c r="L122" s="61">
        <f>AVERAGE(L123:L127)</f>
        <v>40</v>
      </c>
      <c r="M122" s="69"/>
      <c r="N122" s="61">
        <f>AVERAGE(N123:N127)</f>
        <v>40</v>
      </c>
      <c r="O122" s="69"/>
      <c r="P122" s="61">
        <f>AVERAGE(P123:P127)</f>
        <v>40</v>
      </c>
      <c r="Q122" s="69"/>
      <c r="R122" s="61">
        <f>AVERAGE(R123:R127)</f>
        <v>40</v>
      </c>
      <c r="S122" s="69"/>
      <c r="T122" s="61"/>
      <c r="U122" s="69"/>
      <c r="V122" s="176" t="e">
        <f>AVERAGE(V123:V127)</f>
        <v>#DIV/0!</v>
      </c>
      <c r="W122" s="43"/>
      <c r="X122" s="61"/>
      <c r="Y122" s="69"/>
    </row>
    <row r="123" spans="1:25" ht="75" x14ac:dyDescent="0.25">
      <c r="A123" s="564" t="s">
        <v>579</v>
      </c>
      <c r="B123" s="564"/>
      <c r="C123" s="564"/>
      <c r="D123" s="564"/>
      <c r="E123" s="754" t="s">
        <v>6991</v>
      </c>
      <c r="F123" s="450" t="s">
        <v>279</v>
      </c>
      <c r="G123" s="12" t="s">
        <v>5041</v>
      </c>
      <c r="H123" s="12" t="s">
        <v>5042</v>
      </c>
      <c r="I123" s="12" t="s">
        <v>5043</v>
      </c>
      <c r="J123" s="60">
        <v>100</v>
      </c>
      <c r="K123" s="40" t="s">
        <v>1404</v>
      </c>
      <c r="L123" s="60">
        <v>100</v>
      </c>
      <c r="M123" s="45"/>
      <c r="N123" s="60">
        <v>100</v>
      </c>
      <c r="O123" s="45"/>
      <c r="P123" s="60">
        <v>100</v>
      </c>
      <c r="Q123" s="45"/>
      <c r="R123" s="60">
        <v>100</v>
      </c>
      <c r="S123" s="45"/>
      <c r="T123" s="60"/>
      <c r="U123" s="45"/>
      <c r="V123" s="42"/>
      <c r="W123" s="41"/>
      <c r="X123" s="60"/>
      <c r="Y123" s="45"/>
    </row>
    <row r="124" spans="1:25" ht="105" x14ac:dyDescent="0.25">
      <c r="A124" s="564" t="s">
        <v>580</v>
      </c>
      <c r="B124" s="564"/>
      <c r="C124" s="564"/>
      <c r="D124" s="564"/>
      <c r="E124" s="754" t="s">
        <v>6990</v>
      </c>
      <c r="F124" s="450" t="s">
        <v>280</v>
      </c>
      <c r="G124" s="12" t="s">
        <v>281</v>
      </c>
      <c r="H124" s="12" t="s">
        <v>282</v>
      </c>
      <c r="I124" s="12" t="s">
        <v>267</v>
      </c>
      <c r="J124" s="60">
        <v>0</v>
      </c>
      <c r="K124" s="41"/>
      <c r="L124" s="60">
        <v>0</v>
      </c>
      <c r="M124" s="45"/>
      <c r="N124" s="60">
        <v>0</v>
      </c>
      <c r="O124" s="45"/>
      <c r="P124" s="60">
        <v>0</v>
      </c>
      <c r="Q124" s="45"/>
      <c r="R124" s="60">
        <v>0</v>
      </c>
      <c r="S124" s="45"/>
      <c r="T124" s="60"/>
      <c r="U124" s="45"/>
      <c r="V124" s="41"/>
      <c r="W124" s="41"/>
      <c r="X124" s="60"/>
      <c r="Y124" s="45"/>
    </row>
    <row r="125" spans="1:25" ht="45" x14ac:dyDescent="0.25">
      <c r="A125" s="564" t="s">
        <v>581</v>
      </c>
      <c r="B125" s="564"/>
      <c r="C125" s="564"/>
      <c r="D125" s="564"/>
      <c r="E125" s="754" t="s">
        <v>6992</v>
      </c>
      <c r="F125" s="450" t="s">
        <v>283</v>
      </c>
      <c r="G125" s="12" t="s">
        <v>269</v>
      </c>
      <c r="H125" s="12" t="s">
        <v>270</v>
      </c>
      <c r="I125" s="12" t="s">
        <v>271</v>
      </c>
      <c r="J125" s="60">
        <v>0</v>
      </c>
      <c r="K125" s="46"/>
      <c r="L125" s="60">
        <v>0</v>
      </c>
      <c r="M125" s="45"/>
      <c r="N125" s="60">
        <v>0</v>
      </c>
      <c r="O125" s="45"/>
      <c r="P125" s="60">
        <v>0</v>
      </c>
      <c r="Q125" s="45"/>
      <c r="R125" s="60">
        <v>0</v>
      </c>
      <c r="S125" s="45"/>
      <c r="T125" s="60"/>
      <c r="U125" s="45"/>
      <c r="V125" s="41"/>
      <c r="W125" s="41"/>
      <c r="X125" s="60"/>
      <c r="Y125" s="45"/>
    </row>
    <row r="126" spans="1:25" ht="180" x14ac:dyDescent="0.25">
      <c r="A126" s="564" t="s">
        <v>582</v>
      </c>
      <c r="B126" s="564"/>
      <c r="C126" s="564"/>
      <c r="D126" s="564"/>
      <c r="E126" s="754" t="s">
        <v>6993</v>
      </c>
      <c r="F126" s="450" t="s">
        <v>272</v>
      </c>
      <c r="G126" s="12" t="s">
        <v>273</v>
      </c>
      <c r="H126" s="12" t="s">
        <v>274</v>
      </c>
      <c r="I126" s="12" t="s">
        <v>275</v>
      </c>
      <c r="J126" s="60">
        <v>100</v>
      </c>
      <c r="K126" s="40" t="s">
        <v>985</v>
      </c>
      <c r="L126" s="60">
        <v>100</v>
      </c>
      <c r="M126" s="45"/>
      <c r="N126" s="60">
        <v>100</v>
      </c>
      <c r="O126" s="45"/>
      <c r="P126" s="60">
        <v>100</v>
      </c>
      <c r="Q126" s="45"/>
      <c r="R126" s="60">
        <v>100</v>
      </c>
      <c r="S126" s="45"/>
      <c r="T126" s="60"/>
      <c r="U126" s="45"/>
      <c r="V126" s="41"/>
      <c r="W126" s="41"/>
      <c r="X126" s="60"/>
      <c r="Y126" s="45"/>
    </row>
    <row r="127" spans="1:25" ht="120" x14ac:dyDescent="0.25">
      <c r="A127" s="564" t="s">
        <v>583</v>
      </c>
      <c r="B127" s="564"/>
      <c r="C127" s="564"/>
      <c r="D127" s="564"/>
      <c r="E127" s="754" t="s">
        <v>6994</v>
      </c>
      <c r="F127" s="450" t="s">
        <v>276</v>
      </c>
      <c r="G127" s="12" t="s">
        <v>277</v>
      </c>
      <c r="H127" s="12" t="s">
        <v>278</v>
      </c>
      <c r="I127" s="12" t="s">
        <v>5119</v>
      </c>
      <c r="J127" s="60">
        <v>0</v>
      </c>
      <c r="K127" s="47"/>
      <c r="L127" s="60">
        <v>0</v>
      </c>
      <c r="M127" s="45"/>
      <c r="N127" s="60">
        <v>0</v>
      </c>
      <c r="O127" s="45"/>
      <c r="P127" s="60">
        <v>0</v>
      </c>
      <c r="Q127" s="45"/>
      <c r="R127" s="60">
        <v>0</v>
      </c>
      <c r="S127" s="45"/>
      <c r="T127" s="60"/>
      <c r="U127" s="45"/>
      <c r="V127" s="41"/>
      <c r="W127" s="41"/>
      <c r="X127" s="60"/>
      <c r="Y127" s="45"/>
    </row>
    <row r="128" spans="1:25" s="52" customFormat="1" ht="51.75" x14ac:dyDescent="0.25">
      <c r="A128" s="31">
        <v>73</v>
      </c>
      <c r="B128" s="31"/>
      <c r="C128" s="31"/>
      <c r="D128" s="763" t="s">
        <v>6996</v>
      </c>
      <c r="E128" s="763"/>
      <c r="F128" s="517" t="s">
        <v>648</v>
      </c>
      <c r="G128" s="30"/>
      <c r="H128" s="30"/>
      <c r="I128" s="30"/>
      <c r="J128" s="61">
        <f>AVERAGE(J129:J133)</f>
        <v>40</v>
      </c>
      <c r="K128" s="43"/>
      <c r="L128" s="61">
        <f>AVERAGE(L129:L133)</f>
        <v>40</v>
      </c>
      <c r="M128" s="69"/>
      <c r="N128" s="61">
        <f>AVERAGE(N129:N133)</f>
        <v>40</v>
      </c>
      <c r="O128" s="69"/>
      <c r="P128" s="61">
        <f>AVERAGE(P129:P133)</f>
        <v>40</v>
      </c>
      <c r="Q128" s="69"/>
      <c r="R128" s="61">
        <f>AVERAGE(R129:R133)</f>
        <v>40</v>
      </c>
      <c r="S128" s="69"/>
      <c r="T128" s="61"/>
      <c r="U128" s="69"/>
      <c r="V128" s="176" t="e">
        <f>AVERAGE(V129:V133)</f>
        <v>#DIV/0!</v>
      </c>
      <c r="W128" s="43"/>
      <c r="X128" s="61"/>
      <c r="Y128" s="69"/>
    </row>
    <row r="129" spans="1:25" ht="34.5" x14ac:dyDescent="0.25">
      <c r="A129" s="564" t="s">
        <v>584</v>
      </c>
      <c r="B129" s="564"/>
      <c r="C129" s="564"/>
      <c r="D129" s="564"/>
      <c r="E129" s="754" t="s">
        <v>6991</v>
      </c>
      <c r="F129" s="450" t="s">
        <v>284</v>
      </c>
      <c r="G129" s="12" t="s">
        <v>5044</v>
      </c>
      <c r="H129" s="12" t="s">
        <v>5045</v>
      </c>
      <c r="I129" s="12" t="s">
        <v>5046</v>
      </c>
      <c r="J129" s="60">
        <v>100</v>
      </c>
      <c r="K129" s="40" t="s">
        <v>986</v>
      </c>
      <c r="L129" s="60">
        <v>100</v>
      </c>
      <c r="M129" s="45"/>
      <c r="N129" s="60">
        <v>100</v>
      </c>
      <c r="O129" s="45"/>
      <c r="P129" s="60">
        <v>100</v>
      </c>
      <c r="Q129" s="45"/>
      <c r="R129" s="60">
        <v>100</v>
      </c>
      <c r="S129" s="45"/>
      <c r="T129" s="60"/>
      <c r="U129" s="45"/>
      <c r="V129" s="42"/>
      <c r="W129" s="41"/>
      <c r="X129" s="60"/>
      <c r="Y129" s="45"/>
    </row>
    <row r="130" spans="1:25" ht="105" x14ac:dyDescent="0.25">
      <c r="A130" s="564" t="s">
        <v>585</v>
      </c>
      <c r="B130" s="564"/>
      <c r="C130" s="564"/>
      <c r="D130" s="564"/>
      <c r="E130" s="754" t="s">
        <v>6990</v>
      </c>
      <c r="F130" s="450" t="s">
        <v>287</v>
      </c>
      <c r="G130" s="12" t="s">
        <v>265</v>
      </c>
      <c r="H130" s="12" t="s">
        <v>282</v>
      </c>
      <c r="I130" s="12" t="s">
        <v>288</v>
      </c>
      <c r="J130" s="60">
        <v>0</v>
      </c>
      <c r="K130" s="47"/>
      <c r="L130" s="60">
        <v>0</v>
      </c>
      <c r="M130" s="45"/>
      <c r="N130" s="60">
        <v>0</v>
      </c>
      <c r="O130" s="45"/>
      <c r="P130" s="60">
        <v>0</v>
      </c>
      <c r="Q130" s="45"/>
      <c r="R130" s="60">
        <v>0</v>
      </c>
      <c r="S130" s="45"/>
      <c r="T130" s="60"/>
      <c r="U130" s="45"/>
      <c r="V130" s="42"/>
      <c r="W130" s="41"/>
      <c r="X130" s="60"/>
      <c r="Y130" s="45"/>
    </row>
    <row r="131" spans="1:25" ht="45" x14ac:dyDescent="0.25">
      <c r="A131" s="564" t="s">
        <v>586</v>
      </c>
      <c r="B131" s="564"/>
      <c r="C131" s="564"/>
      <c r="D131" s="564"/>
      <c r="E131" s="754" t="s">
        <v>6992</v>
      </c>
      <c r="F131" s="450" t="s">
        <v>268</v>
      </c>
      <c r="G131" s="12" t="s">
        <v>269</v>
      </c>
      <c r="H131" s="12" t="s">
        <v>270</v>
      </c>
      <c r="I131" s="12" t="s">
        <v>271</v>
      </c>
      <c r="J131" s="60">
        <v>0</v>
      </c>
      <c r="K131" s="47"/>
      <c r="L131" s="60">
        <v>0</v>
      </c>
      <c r="M131" s="45"/>
      <c r="N131" s="60">
        <v>0</v>
      </c>
      <c r="O131" s="45"/>
      <c r="P131" s="60">
        <v>0</v>
      </c>
      <c r="Q131" s="45"/>
      <c r="R131" s="60">
        <v>0</v>
      </c>
      <c r="S131" s="45"/>
      <c r="T131" s="60"/>
      <c r="U131" s="45"/>
      <c r="V131" s="42"/>
      <c r="W131" s="41"/>
      <c r="X131" s="60"/>
      <c r="Y131" s="45"/>
    </row>
    <row r="132" spans="1:25" ht="180" x14ac:dyDescent="0.25">
      <c r="A132" s="564" t="s">
        <v>587</v>
      </c>
      <c r="B132" s="564"/>
      <c r="C132" s="564"/>
      <c r="D132" s="564"/>
      <c r="E132" s="754" t="s">
        <v>6993</v>
      </c>
      <c r="F132" s="450" t="s">
        <v>1569</v>
      </c>
      <c r="G132" s="12" t="s">
        <v>273</v>
      </c>
      <c r="H132" s="12" t="s">
        <v>274</v>
      </c>
      <c r="I132" s="12" t="s">
        <v>275</v>
      </c>
      <c r="J132" s="60">
        <v>100</v>
      </c>
      <c r="K132" s="40" t="s">
        <v>985</v>
      </c>
      <c r="L132" s="60">
        <v>100</v>
      </c>
      <c r="M132" s="45"/>
      <c r="N132" s="60">
        <v>100</v>
      </c>
      <c r="O132" s="45"/>
      <c r="P132" s="60">
        <v>100</v>
      </c>
      <c r="Q132" s="45"/>
      <c r="R132" s="60">
        <v>100</v>
      </c>
      <c r="S132" s="45"/>
      <c r="T132" s="60"/>
      <c r="U132" s="45"/>
      <c r="V132" s="42"/>
      <c r="W132" s="41"/>
      <c r="X132" s="60"/>
      <c r="Y132" s="45"/>
    </row>
    <row r="133" spans="1:25" ht="120" x14ac:dyDescent="0.25">
      <c r="A133" s="564" t="s">
        <v>588</v>
      </c>
      <c r="B133" s="564"/>
      <c r="C133" s="564"/>
      <c r="D133" s="564"/>
      <c r="E133" s="754" t="s">
        <v>6994</v>
      </c>
      <c r="F133" s="450" t="s">
        <v>276</v>
      </c>
      <c r="G133" s="12" t="s">
        <v>277</v>
      </c>
      <c r="H133" s="12" t="s">
        <v>278</v>
      </c>
      <c r="I133" s="12" t="s">
        <v>5119</v>
      </c>
      <c r="J133" s="60">
        <v>0</v>
      </c>
      <c r="K133" s="70"/>
      <c r="L133" s="60">
        <v>0</v>
      </c>
      <c r="M133" s="45"/>
      <c r="N133" s="60">
        <v>0</v>
      </c>
      <c r="O133" s="45"/>
      <c r="P133" s="60">
        <v>0</v>
      </c>
      <c r="Q133" s="45"/>
      <c r="R133" s="60">
        <v>0</v>
      </c>
      <c r="S133" s="45"/>
      <c r="T133" s="60"/>
      <c r="U133" s="45"/>
      <c r="V133" s="42"/>
      <c r="W133" s="41"/>
      <c r="X133" s="60"/>
      <c r="Y133" s="45"/>
    </row>
    <row r="134" spans="1:25" s="52" customFormat="1" ht="51.75" x14ac:dyDescent="0.25">
      <c r="A134" s="31">
        <v>74</v>
      </c>
      <c r="B134" s="31"/>
      <c r="C134" s="31"/>
      <c r="D134" s="763" t="s">
        <v>6997</v>
      </c>
      <c r="E134" s="763"/>
      <c r="F134" s="517" t="s">
        <v>649</v>
      </c>
      <c r="G134" s="30"/>
      <c r="H134" s="30"/>
      <c r="I134" s="30"/>
      <c r="J134" s="61">
        <f>AVERAGE(J135:J139)</f>
        <v>40</v>
      </c>
      <c r="K134" s="43"/>
      <c r="L134" s="61">
        <f>AVERAGE(L135:L139)</f>
        <v>40</v>
      </c>
      <c r="M134" s="69"/>
      <c r="N134" s="61">
        <f>AVERAGE(N135:N139)</f>
        <v>40</v>
      </c>
      <c r="O134" s="69"/>
      <c r="P134" s="61">
        <f>AVERAGE(P135:P139)</f>
        <v>40</v>
      </c>
      <c r="Q134" s="69"/>
      <c r="R134" s="61">
        <f>AVERAGE(R135:R139)</f>
        <v>40</v>
      </c>
      <c r="S134" s="69"/>
      <c r="T134" s="61"/>
      <c r="U134" s="69"/>
      <c r="V134" s="176" t="e">
        <f>AVERAGE(V135:V139)</f>
        <v>#DIV/0!</v>
      </c>
      <c r="W134" s="43"/>
      <c r="X134" s="61"/>
      <c r="Y134" s="69"/>
    </row>
    <row r="135" spans="1:25" ht="60" x14ac:dyDescent="0.25">
      <c r="A135" s="564" t="s">
        <v>589</v>
      </c>
      <c r="B135" s="564"/>
      <c r="C135" s="564"/>
      <c r="D135" s="564"/>
      <c r="E135" s="754" t="s">
        <v>6991</v>
      </c>
      <c r="F135" s="450" t="s">
        <v>289</v>
      </c>
      <c r="G135" s="12" t="s">
        <v>285</v>
      </c>
      <c r="H135" s="12" t="s">
        <v>286</v>
      </c>
      <c r="I135" s="12" t="s">
        <v>5047</v>
      </c>
      <c r="J135" s="60">
        <v>100</v>
      </c>
      <c r="K135" s="40" t="s">
        <v>987</v>
      </c>
      <c r="L135" s="60">
        <v>100</v>
      </c>
      <c r="M135" s="45"/>
      <c r="N135" s="60">
        <v>100</v>
      </c>
      <c r="O135" s="45"/>
      <c r="P135" s="60">
        <v>100</v>
      </c>
      <c r="Q135" s="45"/>
      <c r="R135" s="60">
        <v>100</v>
      </c>
      <c r="S135" s="45"/>
      <c r="T135" s="60"/>
      <c r="U135" s="45"/>
      <c r="V135" s="40"/>
      <c r="W135" s="297"/>
      <c r="X135" s="60"/>
      <c r="Y135" s="76"/>
    </row>
    <row r="136" spans="1:25" ht="105" x14ac:dyDescent="0.25">
      <c r="A136" s="564" t="s">
        <v>590</v>
      </c>
      <c r="B136" s="564"/>
      <c r="C136" s="564"/>
      <c r="D136" s="564"/>
      <c r="E136" s="754" t="s">
        <v>6990</v>
      </c>
      <c r="F136" s="450" t="s">
        <v>290</v>
      </c>
      <c r="G136" s="12" t="s">
        <v>265</v>
      </c>
      <c r="H136" s="12" t="s">
        <v>291</v>
      </c>
      <c r="I136" s="12" t="s">
        <v>267</v>
      </c>
      <c r="J136" s="60">
        <v>0</v>
      </c>
      <c r="K136" s="71"/>
      <c r="L136" s="60">
        <v>0</v>
      </c>
      <c r="M136" s="45"/>
      <c r="N136" s="60">
        <v>0</v>
      </c>
      <c r="O136" s="45"/>
      <c r="P136" s="60">
        <v>0</v>
      </c>
      <c r="Q136" s="45"/>
      <c r="R136" s="60">
        <v>0</v>
      </c>
      <c r="S136" s="45"/>
      <c r="T136" s="60"/>
      <c r="U136" s="45"/>
      <c r="V136" s="40"/>
      <c r="W136" s="41"/>
      <c r="X136" s="60"/>
      <c r="Y136" s="45"/>
    </row>
    <row r="137" spans="1:25" ht="45" x14ac:dyDescent="0.25">
      <c r="A137" s="564" t="s">
        <v>591</v>
      </c>
      <c r="B137" s="564"/>
      <c r="C137" s="564"/>
      <c r="D137" s="564"/>
      <c r="E137" s="754" t="s">
        <v>6992</v>
      </c>
      <c r="F137" s="450" t="s">
        <v>268</v>
      </c>
      <c r="G137" s="12" t="s">
        <v>269</v>
      </c>
      <c r="H137" s="12" t="s">
        <v>270</v>
      </c>
      <c r="I137" s="12" t="s">
        <v>271</v>
      </c>
      <c r="J137" s="60">
        <v>0</v>
      </c>
      <c r="K137" s="41"/>
      <c r="L137" s="60">
        <v>0</v>
      </c>
      <c r="M137" s="45"/>
      <c r="N137" s="60">
        <v>0</v>
      </c>
      <c r="O137" s="45"/>
      <c r="P137" s="60">
        <v>0</v>
      </c>
      <c r="Q137" s="45"/>
      <c r="R137" s="60">
        <v>0</v>
      </c>
      <c r="S137" s="45"/>
      <c r="T137" s="60"/>
      <c r="U137" s="45"/>
      <c r="V137" s="40"/>
      <c r="W137" s="41"/>
      <c r="X137" s="60"/>
      <c r="Y137" s="45"/>
    </row>
    <row r="138" spans="1:25" ht="180" x14ac:dyDescent="0.25">
      <c r="A138" s="564" t="s">
        <v>592</v>
      </c>
      <c r="B138" s="564"/>
      <c r="C138" s="564"/>
      <c r="D138" s="564"/>
      <c r="E138" s="754" t="s">
        <v>6993</v>
      </c>
      <c r="F138" s="450" t="s">
        <v>272</v>
      </c>
      <c r="G138" s="12" t="s">
        <v>273</v>
      </c>
      <c r="H138" s="12" t="s">
        <v>274</v>
      </c>
      <c r="I138" s="12" t="s">
        <v>275</v>
      </c>
      <c r="J138" s="60">
        <v>100</v>
      </c>
      <c r="K138" s="40" t="s">
        <v>985</v>
      </c>
      <c r="L138" s="60">
        <v>100</v>
      </c>
      <c r="M138" s="45"/>
      <c r="N138" s="60">
        <v>100</v>
      </c>
      <c r="O138" s="45"/>
      <c r="P138" s="60">
        <v>100</v>
      </c>
      <c r="Q138" s="45"/>
      <c r="R138" s="60">
        <v>100</v>
      </c>
      <c r="S138" s="45"/>
      <c r="T138" s="60"/>
      <c r="U138" s="45"/>
      <c r="V138" s="40"/>
      <c r="W138" s="41"/>
      <c r="X138" s="60"/>
      <c r="Y138" s="45"/>
    </row>
    <row r="139" spans="1:25" ht="120" x14ac:dyDescent="0.25">
      <c r="A139" s="564" t="s">
        <v>593</v>
      </c>
      <c r="B139" s="564"/>
      <c r="C139" s="564"/>
      <c r="D139" s="564"/>
      <c r="E139" s="754" t="s">
        <v>6994</v>
      </c>
      <c r="F139" s="450" t="s">
        <v>276</v>
      </c>
      <c r="G139" s="12" t="s">
        <v>277</v>
      </c>
      <c r="H139" s="12" t="s">
        <v>278</v>
      </c>
      <c r="I139" s="12" t="s">
        <v>5119</v>
      </c>
      <c r="J139" s="60">
        <v>0</v>
      </c>
      <c r="K139" s="41"/>
      <c r="L139" s="60">
        <v>0</v>
      </c>
      <c r="M139" s="45"/>
      <c r="N139" s="60">
        <v>0</v>
      </c>
      <c r="O139" s="45"/>
      <c r="P139" s="60">
        <v>0</v>
      </c>
      <c r="Q139" s="45"/>
      <c r="R139" s="60">
        <v>0</v>
      </c>
      <c r="S139" s="45"/>
      <c r="T139" s="60"/>
      <c r="U139" s="45"/>
      <c r="V139" s="40"/>
      <c r="W139" s="41"/>
      <c r="X139" s="60"/>
      <c r="Y139" s="45"/>
    </row>
    <row r="140" spans="1:25" s="26" customFormat="1" ht="138" customHeight="1" x14ac:dyDescent="0.25">
      <c r="A140" s="28"/>
      <c r="B140" s="28"/>
      <c r="C140" s="750" t="s">
        <v>594</v>
      </c>
      <c r="D140" s="28"/>
      <c r="E140" s="1023"/>
      <c r="F140" s="762" t="s">
        <v>531</v>
      </c>
      <c r="G140" s="751"/>
      <c r="H140" s="751"/>
      <c r="I140" s="751"/>
      <c r="J140" s="75">
        <f>AVERAGE(J141:J145)</f>
        <v>100</v>
      </c>
      <c r="K140" s="44"/>
      <c r="L140" s="75">
        <f>AVERAGE(L141:L145)</f>
        <v>100</v>
      </c>
      <c r="M140" s="67"/>
      <c r="N140" s="75">
        <f>AVERAGE(N141:N145)</f>
        <v>100</v>
      </c>
      <c r="O140" s="67"/>
      <c r="P140" s="75">
        <f>AVERAGE(P141:P145)</f>
        <v>100</v>
      </c>
      <c r="Q140" s="67"/>
      <c r="R140" s="75">
        <f>AVERAGE(R141:R145)</f>
        <v>100</v>
      </c>
      <c r="S140" s="67"/>
      <c r="T140" s="75"/>
      <c r="U140" s="67"/>
      <c r="V140" s="64" t="e">
        <f>AVERAGE(V141:V145)</f>
        <v>#DIV/0!</v>
      </c>
      <c r="W140" s="44"/>
      <c r="X140" s="75"/>
      <c r="Y140" s="67"/>
    </row>
    <row r="141" spans="1:25" ht="135" x14ac:dyDescent="0.25">
      <c r="A141" s="564">
        <v>75</v>
      </c>
      <c r="B141" s="564"/>
      <c r="C141" s="564"/>
      <c r="D141" s="754" t="s">
        <v>309</v>
      </c>
      <c r="E141" s="754"/>
      <c r="F141" s="450" t="s">
        <v>292</v>
      </c>
      <c r="G141" s="12" t="s">
        <v>51</v>
      </c>
      <c r="H141" s="12" t="s">
        <v>52</v>
      </c>
      <c r="I141" s="12" t="s">
        <v>53</v>
      </c>
      <c r="J141" s="60">
        <v>100</v>
      </c>
      <c r="K141" s="40" t="s">
        <v>1405</v>
      </c>
      <c r="L141" s="60">
        <v>100</v>
      </c>
      <c r="M141" s="45"/>
      <c r="N141" s="60">
        <v>100</v>
      </c>
      <c r="O141" s="45"/>
      <c r="P141" s="60">
        <v>100</v>
      </c>
      <c r="Q141" s="45"/>
      <c r="R141" s="60">
        <v>100</v>
      </c>
      <c r="S141" s="45"/>
      <c r="T141" s="60"/>
      <c r="U141" s="45"/>
      <c r="V141" s="42"/>
      <c r="W141" s="41"/>
      <c r="X141" s="60"/>
      <c r="Y141" s="45"/>
    </row>
    <row r="142" spans="1:25" ht="165" x14ac:dyDescent="0.25">
      <c r="A142" s="564">
        <v>76</v>
      </c>
      <c r="B142" s="564"/>
      <c r="C142" s="564"/>
      <c r="D142" s="754" t="s">
        <v>310</v>
      </c>
      <c r="E142" s="754"/>
      <c r="F142" s="450" t="s">
        <v>293</v>
      </c>
      <c r="G142" s="12" t="s">
        <v>294</v>
      </c>
      <c r="H142" s="12" t="s">
        <v>295</v>
      </c>
      <c r="I142" s="12" t="s">
        <v>296</v>
      </c>
      <c r="J142" s="60">
        <v>100</v>
      </c>
      <c r="K142" s="40" t="s">
        <v>988</v>
      </c>
      <c r="L142" s="60">
        <v>100</v>
      </c>
      <c r="M142" s="45"/>
      <c r="N142" s="60">
        <v>100</v>
      </c>
      <c r="O142" s="24"/>
      <c r="P142" s="60">
        <v>100</v>
      </c>
      <c r="Q142" s="45"/>
      <c r="R142" s="60">
        <v>100</v>
      </c>
      <c r="S142" s="45"/>
      <c r="T142" s="60"/>
      <c r="U142" s="45"/>
      <c r="V142" s="42"/>
      <c r="W142" s="768"/>
      <c r="X142" s="60"/>
      <c r="Y142" s="70"/>
    </row>
    <row r="143" spans="1:25" ht="165" x14ac:dyDescent="0.25">
      <c r="A143" s="564">
        <v>77</v>
      </c>
      <c r="B143" s="564"/>
      <c r="C143" s="564"/>
      <c r="D143" s="754" t="s">
        <v>311</v>
      </c>
      <c r="E143" s="754"/>
      <c r="F143" s="450" t="s">
        <v>297</v>
      </c>
      <c r="G143" s="12" t="s">
        <v>298</v>
      </c>
      <c r="H143" s="12" t="s">
        <v>299</v>
      </c>
      <c r="I143" s="12" t="s">
        <v>296</v>
      </c>
      <c r="J143" s="60">
        <v>100</v>
      </c>
      <c r="K143" s="40" t="s">
        <v>989</v>
      </c>
      <c r="L143" s="60">
        <v>100</v>
      </c>
      <c r="M143" s="45"/>
      <c r="N143" s="60">
        <v>100</v>
      </c>
      <c r="O143" s="24"/>
      <c r="P143" s="60">
        <v>100</v>
      </c>
      <c r="Q143" s="45"/>
      <c r="R143" s="60">
        <v>100</v>
      </c>
      <c r="S143" s="45"/>
      <c r="T143" s="60"/>
      <c r="U143" s="45"/>
      <c r="V143" s="42"/>
      <c r="W143" s="41"/>
      <c r="X143" s="60"/>
      <c r="Y143" s="45"/>
    </row>
    <row r="144" spans="1:25" ht="165" x14ac:dyDescent="0.25">
      <c r="A144" s="564">
        <v>78</v>
      </c>
      <c r="B144" s="564"/>
      <c r="C144" s="564"/>
      <c r="D144" s="754" t="s">
        <v>312</v>
      </c>
      <c r="E144" s="754"/>
      <c r="F144" s="450" t="s">
        <v>300</v>
      </c>
      <c r="G144" s="12" t="s">
        <v>301</v>
      </c>
      <c r="H144" s="12" t="s">
        <v>302</v>
      </c>
      <c r="I144" s="12" t="s">
        <v>296</v>
      </c>
      <c r="J144" s="60">
        <v>100</v>
      </c>
      <c r="K144" s="40" t="s">
        <v>990</v>
      </c>
      <c r="L144" s="60">
        <v>100</v>
      </c>
      <c r="M144" s="45"/>
      <c r="N144" s="60">
        <v>100</v>
      </c>
      <c r="O144" s="24"/>
      <c r="P144" s="60">
        <v>100</v>
      </c>
      <c r="Q144" s="45"/>
      <c r="R144" s="60">
        <v>100</v>
      </c>
      <c r="S144" s="45"/>
      <c r="T144" s="60"/>
      <c r="U144" s="45"/>
      <c r="V144" s="42"/>
      <c r="W144" s="41"/>
      <c r="X144" s="60"/>
      <c r="Y144" s="45"/>
    </row>
    <row r="145" spans="1:25" ht="165" x14ac:dyDescent="0.25">
      <c r="A145" s="564">
        <v>79</v>
      </c>
      <c r="B145" s="564"/>
      <c r="C145" s="564"/>
      <c r="D145" s="754" t="s">
        <v>313</v>
      </c>
      <c r="E145" s="754"/>
      <c r="F145" s="450" t="s">
        <v>303</v>
      </c>
      <c r="G145" s="12" t="s">
        <v>301</v>
      </c>
      <c r="H145" s="12" t="s">
        <v>302</v>
      </c>
      <c r="I145" s="12" t="s">
        <v>296</v>
      </c>
      <c r="J145" s="60">
        <v>100</v>
      </c>
      <c r="K145" s="40" t="s">
        <v>991</v>
      </c>
      <c r="L145" s="60">
        <v>100</v>
      </c>
      <c r="M145" s="45"/>
      <c r="N145" s="60">
        <v>100</v>
      </c>
      <c r="O145" s="24"/>
      <c r="P145" s="60">
        <v>100</v>
      </c>
      <c r="Q145" s="45"/>
      <c r="R145" s="60">
        <v>100</v>
      </c>
      <c r="S145" s="45"/>
      <c r="T145" s="60"/>
      <c r="U145" s="45"/>
      <c r="V145" s="41"/>
      <c r="W145" s="41"/>
      <c r="X145" s="60"/>
      <c r="Y145" s="45"/>
    </row>
    <row r="146" spans="1:25" s="26" customFormat="1" ht="60" x14ac:dyDescent="0.25">
      <c r="A146" s="28"/>
      <c r="B146" s="750" t="s">
        <v>595</v>
      </c>
      <c r="C146" s="28"/>
      <c r="D146" s="28"/>
      <c r="E146" s="28"/>
      <c r="F146" s="502" t="s">
        <v>5048</v>
      </c>
      <c r="G146" s="765"/>
      <c r="H146" s="765"/>
      <c r="I146" s="765"/>
      <c r="J146" s="75">
        <f>AVERAGE(J147,J152,J163,J172)</f>
        <v>53.645833333333343</v>
      </c>
      <c r="K146" s="67"/>
      <c r="L146" s="75">
        <f>AVERAGE(L147,L152,L163,L172)</f>
        <v>55.208333333333343</v>
      </c>
      <c r="M146" s="67"/>
      <c r="N146" s="75">
        <f>AVERAGE(N147,N152,N163,N172)</f>
        <v>55.208333333333343</v>
      </c>
      <c r="O146" s="67"/>
      <c r="P146" s="75">
        <f>AVERAGE(P147,P152,P163,P172)</f>
        <v>55.208333333333343</v>
      </c>
      <c r="Q146" s="67"/>
      <c r="R146" s="75">
        <f>AVERAGE(R147,R152,R163,R172)</f>
        <v>55.208333333333343</v>
      </c>
      <c r="S146" s="67"/>
      <c r="T146" s="75"/>
      <c r="U146" s="67"/>
      <c r="V146" s="64" t="e">
        <f>AVERAGE(V147,V152,V163,V172)</f>
        <v>#DIV/0!</v>
      </c>
      <c r="W146" s="44"/>
      <c r="X146" s="75"/>
      <c r="Y146" s="67"/>
    </row>
    <row r="147" spans="1:25" s="26" customFormat="1" ht="45" x14ac:dyDescent="0.25">
      <c r="A147" s="28"/>
      <c r="B147" s="28"/>
      <c r="C147" s="750" t="s">
        <v>596</v>
      </c>
      <c r="D147" s="28"/>
      <c r="E147" s="28"/>
      <c r="F147" s="502" t="s">
        <v>5049</v>
      </c>
      <c r="G147" s="769"/>
      <c r="H147" s="769"/>
      <c r="I147" s="769"/>
      <c r="J147" s="75">
        <f>AVERAGE(J148:J151)</f>
        <v>37.5</v>
      </c>
      <c r="K147" s="67"/>
      <c r="L147" s="75">
        <f>AVERAGE(L148:L151)</f>
        <v>37.5</v>
      </c>
      <c r="M147" s="67"/>
      <c r="N147" s="75">
        <f>AVERAGE(N148:N151)</f>
        <v>37.5</v>
      </c>
      <c r="O147" s="67"/>
      <c r="P147" s="75">
        <f>AVERAGE(P148:P151)</f>
        <v>37.5</v>
      </c>
      <c r="Q147" s="67"/>
      <c r="R147" s="75">
        <f>AVERAGE(R148:R151)</f>
        <v>37.5</v>
      </c>
      <c r="S147" s="67"/>
      <c r="T147" s="75"/>
      <c r="U147" s="67"/>
      <c r="V147" s="64" t="e">
        <f>AVERAGE(V148:V151)</f>
        <v>#DIV/0!</v>
      </c>
      <c r="W147" s="44"/>
      <c r="X147" s="75"/>
      <c r="Y147" s="67"/>
    </row>
    <row r="148" spans="1:25" ht="17.25" x14ac:dyDescent="0.25">
      <c r="A148" s="564">
        <v>80</v>
      </c>
      <c r="B148" s="564"/>
      <c r="C148" s="564"/>
      <c r="D148" s="754" t="s">
        <v>355</v>
      </c>
      <c r="E148" s="754"/>
      <c r="F148" s="450" t="s">
        <v>314</v>
      </c>
      <c r="G148" s="12" t="s">
        <v>315</v>
      </c>
      <c r="H148" s="12" t="s">
        <v>316</v>
      </c>
      <c r="I148" s="12" t="s">
        <v>317</v>
      </c>
      <c r="J148" s="62">
        <v>50</v>
      </c>
      <c r="K148" s="40" t="s">
        <v>992</v>
      </c>
      <c r="L148" s="62">
        <v>50</v>
      </c>
      <c r="M148" s="46"/>
      <c r="N148" s="62">
        <v>50</v>
      </c>
      <c r="O148" s="24"/>
      <c r="P148" s="62">
        <v>50</v>
      </c>
      <c r="Q148" s="46"/>
      <c r="R148" s="62">
        <v>50</v>
      </c>
      <c r="S148" s="46"/>
      <c r="T148" s="62"/>
      <c r="U148" s="46"/>
      <c r="V148" s="40"/>
      <c r="W148" s="40"/>
      <c r="X148" s="62"/>
      <c r="Y148" s="46"/>
    </row>
    <row r="149" spans="1:25" ht="60" x14ac:dyDescent="0.25">
      <c r="A149" s="564">
        <v>81</v>
      </c>
      <c r="B149" s="564"/>
      <c r="C149" s="564"/>
      <c r="D149" s="754" t="s">
        <v>356</v>
      </c>
      <c r="E149" s="754"/>
      <c r="F149" s="450" t="s">
        <v>318</v>
      </c>
      <c r="G149" s="12" t="s">
        <v>319</v>
      </c>
      <c r="H149" s="12" t="s">
        <v>320</v>
      </c>
      <c r="I149" s="12" t="s">
        <v>321</v>
      </c>
      <c r="J149" s="62">
        <v>0</v>
      </c>
      <c r="K149" s="40" t="s">
        <v>993</v>
      </c>
      <c r="L149" s="62">
        <v>0</v>
      </c>
      <c r="M149" s="46"/>
      <c r="N149" s="62">
        <v>0</v>
      </c>
      <c r="O149" s="24"/>
      <c r="P149" s="62">
        <v>0</v>
      </c>
      <c r="Q149" s="46"/>
      <c r="R149" s="62">
        <v>0</v>
      </c>
      <c r="S149" s="46"/>
      <c r="T149" s="62"/>
      <c r="U149" s="46"/>
      <c r="V149" s="40"/>
      <c r="W149" s="40"/>
      <c r="X149" s="62"/>
      <c r="Y149" s="46"/>
    </row>
    <row r="150" spans="1:25" ht="60" x14ac:dyDescent="0.25">
      <c r="A150" s="564">
        <v>82</v>
      </c>
      <c r="B150" s="564"/>
      <c r="C150" s="564"/>
      <c r="D150" s="754" t="s">
        <v>357</v>
      </c>
      <c r="E150" s="754"/>
      <c r="F150" s="450" t="s">
        <v>322</v>
      </c>
      <c r="G150" s="12" t="s">
        <v>323</v>
      </c>
      <c r="H150" s="12" t="s">
        <v>324</v>
      </c>
      <c r="I150" s="12" t="s">
        <v>325</v>
      </c>
      <c r="J150" s="62">
        <v>100</v>
      </c>
      <c r="K150" s="58"/>
      <c r="L150" s="62">
        <v>100</v>
      </c>
      <c r="M150" s="46"/>
      <c r="N150" s="62">
        <v>100</v>
      </c>
      <c r="O150" s="46"/>
      <c r="P150" s="62">
        <v>100</v>
      </c>
      <c r="Q150" s="46"/>
      <c r="R150" s="62">
        <v>100</v>
      </c>
      <c r="S150" s="46"/>
      <c r="T150" s="62"/>
      <c r="U150" s="46"/>
      <c r="V150" s="40"/>
      <c r="W150" s="40"/>
      <c r="X150" s="62"/>
      <c r="Y150" s="46"/>
    </row>
    <row r="151" spans="1:25" ht="60" x14ac:dyDescent="0.25">
      <c r="A151" s="564">
        <v>83</v>
      </c>
      <c r="B151" s="564"/>
      <c r="C151" s="564"/>
      <c r="D151" s="754" t="s">
        <v>358</v>
      </c>
      <c r="E151" s="754"/>
      <c r="F151" s="450" t="s">
        <v>326</v>
      </c>
      <c r="G151" s="12" t="s">
        <v>327</v>
      </c>
      <c r="H151" s="12" t="s">
        <v>328</v>
      </c>
      <c r="I151" s="12" t="s">
        <v>329</v>
      </c>
      <c r="J151" s="62">
        <v>0</v>
      </c>
      <c r="K151" s="46" t="s">
        <v>994</v>
      </c>
      <c r="L151" s="62">
        <v>0</v>
      </c>
      <c r="M151" s="46"/>
      <c r="N151" s="62">
        <v>0</v>
      </c>
      <c r="O151" s="24"/>
      <c r="P151" s="62">
        <v>0</v>
      </c>
      <c r="Q151" s="46"/>
      <c r="R151" s="62">
        <v>0</v>
      </c>
      <c r="S151" s="46"/>
      <c r="T151" s="62"/>
      <c r="U151" s="46"/>
      <c r="V151" s="40"/>
      <c r="W151" s="40"/>
      <c r="X151" s="62"/>
      <c r="Y151" s="46"/>
    </row>
    <row r="152" spans="1:25" s="26" customFormat="1" ht="99.75" customHeight="1" x14ac:dyDescent="0.25">
      <c r="A152" s="28"/>
      <c r="B152" s="28"/>
      <c r="C152" s="750" t="s">
        <v>597</v>
      </c>
      <c r="D152" s="28"/>
      <c r="E152" s="1023"/>
      <c r="F152" s="762" t="s">
        <v>5120</v>
      </c>
      <c r="G152" s="751"/>
      <c r="H152" s="751"/>
      <c r="I152" s="751"/>
      <c r="J152" s="75">
        <f>AVERAGE(J153,J161:J162)</f>
        <v>66.666666666666671</v>
      </c>
      <c r="K152" s="44"/>
      <c r="L152" s="75">
        <f>AVERAGE(L153,L161:L162)</f>
        <v>66.666666666666671</v>
      </c>
      <c r="M152" s="67"/>
      <c r="N152" s="75">
        <f>AVERAGE(N153,N161:N162)</f>
        <v>66.666666666666671</v>
      </c>
      <c r="O152" s="67"/>
      <c r="P152" s="75">
        <f>AVERAGE(P153,P161:P162)</f>
        <v>66.666666666666671</v>
      </c>
      <c r="Q152" s="67"/>
      <c r="R152" s="75">
        <f>AVERAGE(R153,R161:R162)</f>
        <v>66.666666666666671</v>
      </c>
      <c r="S152" s="67"/>
      <c r="T152" s="75"/>
      <c r="U152" s="67"/>
      <c r="V152" s="64" t="e">
        <f>AVERAGE(V153,V161:V162)</f>
        <v>#REF!</v>
      </c>
      <c r="W152" s="44"/>
      <c r="X152" s="75"/>
      <c r="Y152" s="67"/>
    </row>
    <row r="153" spans="1:25" s="52" customFormat="1" ht="99.75" customHeight="1" x14ac:dyDescent="0.25">
      <c r="A153" s="31">
        <v>84</v>
      </c>
      <c r="B153" s="31"/>
      <c r="C153" s="758"/>
      <c r="D153" s="763" t="s">
        <v>7002</v>
      </c>
      <c r="E153" s="763"/>
      <c r="F153" s="764" t="s">
        <v>635</v>
      </c>
      <c r="G153" s="30"/>
      <c r="H153" s="30"/>
      <c r="I153" s="30"/>
      <c r="J153" s="61">
        <f>AVERAGE(J154:J160)</f>
        <v>100</v>
      </c>
      <c r="K153" s="43"/>
      <c r="L153" s="61">
        <f>AVERAGE(L154:L160)</f>
        <v>100</v>
      </c>
      <c r="M153" s="69"/>
      <c r="N153" s="61">
        <f>AVERAGE(N154:N160)</f>
        <v>100</v>
      </c>
      <c r="O153" s="69"/>
      <c r="P153" s="61">
        <f>AVERAGE(P154:P160)</f>
        <v>100</v>
      </c>
      <c r="Q153" s="69"/>
      <c r="R153" s="61">
        <f>AVERAGE(R154:R160)</f>
        <v>100</v>
      </c>
      <c r="S153" s="69"/>
      <c r="T153" s="61"/>
      <c r="U153" s="69"/>
      <c r="V153" s="176" t="e">
        <f>AVERAGE(#REF!)</f>
        <v>#REF!</v>
      </c>
      <c r="W153" s="43"/>
      <c r="X153" s="61"/>
      <c r="Y153" s="69"/>
    </row>
    <row r="154" spans="1:25" ht="90" x14ac:dyDescent="0.25">
      <c r="A154" s="564" t="s">
        <v>5051</v>
      </c>
      <c r="B154" s="564"/>
      <c r="C154" s="564"/>
      <c r="D154" s="564"/>
      <c r="E154" s="754" t="s">
        <v>7009</v>
      </c>
      <c r="F154" s="450" t="s">
        <v>5121</v>
      </c>
      <c r="G154" s="12" t="s">
        <v>91</v>
      </c>
      <c r="H154" s="12" t="s">
        <v>92</v>
      </c>
      <c r="I154" s="12" t="s">
        <v>93</v>
      </c>
      <c r="J154" s="62">
        <v>100</v>
      </c>
      <c r="K154" s="46" t="s">
        <v>964</v>
      </c>
      <c r="L154" s="62">
        <v>100</v>
      </c>
      <c r="M154" s="46"/>
      <c r="N154" s="62">
        <v>100</v>
      </c>
      <c r="O154" s="24"/>
      <c r="P154" s="62">
        <v>100</v>
      </c>
      <c r="Q154" s="46"/>
      <c r="R154" s="62">
        <v>100</v>
      </c>
      <c r="S154" s="46"/>
      <c r="T154" s="62"/>
      <c r="U154" s="46"/>
      <c r="V154" s="169"/>
      <c r="W154" s="41"/>
      <c r="X154" s="62"/>
      <c r="Y154" s="46"/>
    </row>
    <row r="155" spans="1:25" ht="90" x14ac:dyDescent="0.25">
      <c r="A155" s="564" t="s">
        <v>5052</v>
      </c>
      <c r="B155" s="564"/>
      <c r="C155" s="564"/>
      <c r="D155" s="564"/>
      <c r="E155" s="754" t="s">
        <v>7010</v>
      </c>
      <c r="F155" s="450" t="s">
        <v>5115</v>
      </c>
      <c r="G155" s="12" t="s">
        <v>109</v>
      </c>
      <c r="H155" s="12" t="s">
        <v>94</v>
      </c>
      <c r="I155" s="12" t="s">
        <v>95</v>
      </c>
      <c r="J155" s="62"/>
      <c r="K155" s="40"/>
      <c r="L155" s="62"/>
      <c r="M155" s="46"/>
      <c r="N155" s="62"/>
      <c r="O155" s="46"/>
      <c r="P155" s="62"/>
      <c r="Q155" s="46"/>
      <c r="R155" s="62"/>
      <c r="S155" s="46"/>
      <c r="T155" s="62"/>
      <c r="U155" s="46"/>
      <c r="V155" s="41"/>
      <c r="W155" s="41"/>
      <c r="X155" s="62"/>
      <c r="Y155" s="46"/>
    </row>
    <row r="156" spans="1:25" ht="60" x14ac:dyDescent="0.25">
      <c r="A156" s="564" t="s">
        <v>5053</v>
      </c>
      <c r="B156" s="564"/>
      <c r="C156" s="564"/>
      <c r="D156" s="564"/>
      <c r="E156" s="754" t="s">
        <v>7011</v>
      </c>
      <c r="F156" s="450" t="s">
        <v>5050</v>
      </c>
      <c r="G156" s="12" t="s">
        <v>91</v>
      </c>
      <c r="H156" s="12" t="s">
        <v>98</v>
      </c>
      <c r="I156" s="12" t="s">
        <v>111</v>
      </c>
      <c r="J156" s="62">
        <v>100</v>
      </c>
      <c r="K156" s="40"/>
      <c r="L156" s="62"/>
      <c r="M156" s="46"/>
      <c r="N156" s="62"/>
      <c r="O156" s="46"/>
      <c r="P156" s="62"/>
      <c r="Q156" s="46"/>
      <c r="R156" s="62"/>
      <c r="S156" s="46"/>
      <c r="T156" s="62"/>
      <c r="U156" s="46"/>
      <c r="V156" s="169"/>
      <c r="W156" s="41"/>
      <c r="X156" s="62"/>
      <c r="Y156" s="46"/>
    </row>
    <row r="157" spans="1:25" ht="120" x14ac:dyDescent="0.25">
      <c r="A157" s="564" t="s">
        <v>5054</v>
      </c>
      <c r="B157" s="564"/>
      <c r="C157" s="564"/>
      <c r="D157" s="564"/>
      <c r="E157" s="754" t="s">
        <v>6998</v>
      </c>
      <c r="F157" s="450" t="s">
        <v>5116</v>
      </c>
      <c r="G157" s="12" t="s">
        <v>100</v>
      </c>
      <c r="H157" s="12" t="s">
        <v>101</v>
      </c>
      <c r="I157" s="12" t="s">
        <v>102</v>
      </c>
      <c r="J157" s="62"/>
      <c r="K157" s="40"/>
      <c r="L157" s="62"/>
      <c r="M157" s="46"/>
      <c r="N157" s="62"/>
      <c r="O157" s="46"/>
      <c r="P157" s="62"/>
      <c r="Q157" s="46"/>
      <c r="R157" s="62"/>
      <c r="S157" s="46"/>
      <c r="T157" s="62"/>
      <c r="U157" s="46"/>
      <c r="V157" s="41"/>
      <c r="W157" s="41"/>
      <c r="X157" s="62"/>
      <c r="Y157" s="46"/>
    </row>
    <row r="158" spans="1:25" ht="75" x14ac:dyDescent="0.25">
      <c r="A158" s="564" t="s">
        <v>5055</v>
      </c>
      <c r="B158" s="564"/>
      <c r="C158" s="564"/>
      <c r="D158" s="564"/>
      <c r="E158" s="754" t="s">
        <v>6999</v>
      </c>
      <c r="F158" s="450" t="s">
        <v>112</v>
      </c>
      <c r="G158" s="12" t="s">
        <v>4881</v>
      </c>
      <c r="H158" s="12" t="s">
        <v>4882</v>
      </c>
      <c r="I158" s="12" t="s">
        <v>4883</v>
      </c>
      <c r="J158" s="62"/>
      <c r="K158" s="40"/>
      <c r="L158" s="62"/>
      <c r="M158" s="46"/>
      <c r="N158" s="62"/>
      <c r="O158" s="46"/>
      <c r="P158" s="62"/>
      <c r="Q158" s="46"/>
      <c r="R158" s="62"/>
      <c r="S158" s="46"/>
      <c r="T158" s="62"/>
      <c r="U158" s="46"/>
      <c r="V158" s="40"/>
      <c r="W158" s="40"/>
      <c r="X158" s="62"/>
      <c r="Y158" s="46"/>
    </row>
    <row r="159" spans="1:25" ht="90" x14ac:dyDescent="0.25">
      <c r="A159" s="564" t="s">
        <v>5056</v>
      </c>
      <c r="B159" s="564"/>
      <c r="C159" s="564"/>
      <c r="D159" s="564"/>
      <c r="E159" s="754" t="s">
        <v>7000</v>
      </c>
      <c r="F159" s="450" t="s">
        <v>4884</v>
      </c>
      <c r="G159" s="12" t="s">
        <v>36</v>
      </c>
      <c r="H159" s="12" t="s">
        <v>105</v>
      </c>
      <c r="I159" s="12" t="s">
        <v>106</v>
      </c>
      <c r="J159" s="62"/>
      <c r="K159" s="40"/>
      <c r="L159" s="62"/>
      <c r="M159" s="46"/>
      <c r="N159" s="62"/>
      <c r="O159" s="46"/>
      <c r="P159" s="62"/>
      <c r="Q159" s="46"/>
      <c r="R159" s="62"/>
      <c r="S159" s="46"/>
      <c r="T159" s="62"/>
      <c r="U159" s="46"/>
      <c r="V159" s="41"/>
      <c r="W159" s="41"/>
      <c r="X159" s="62"/>
      <c r="Y159" s="46"/>
    </row>
    <row r="160" spans="1:25" ht="45" x14ac:dyDescent="0.25">
      <c r="A160" s="564" t="s">
        <v>5057</v>
      </c>
      <c r="B160" s="564"/>
      <c r="C160" s="564"/>
      <c r="D160" s="564"/>
      <c r="E160" s="754" t="s">
        <v>7001</v>
      </c>
      <c r="F160" s="450" t="s">
        <v>330</v>
      </c>
      <c r="G160" s="12" t="s">
        <v>4885</v>
      </c>
      <c r="H160" s="12" t="s">
        <v>107</v>
      </c>
      <c r="I160" s="12" t="s">
        <v>108</v>
      </c>
      <c r="J160" s="62"/>
      <c r="K160" s="40"/>
      <c r="L160" s="62"/>
      <c r="M160" s="46"/>
      <c r="N160" s="62"/>
      <c r="O160" s="46"/>
      <c r="P160" s="62"/>
      <c r="Q160" s="46"/>
      <c r="R160" s="62"/>
      <c r="S160" s="46"/>
      <c r="T160" s="62"/>
      <c r="U160" s="46"/>
      <c r="V160" s="41"/>
      <c r="W160" s="41"/>
      <c r="X160" s="62"/>
      <c r="Y160" s="46"/>
    </row>
    <row r="161" spans="1:25" ht="90" x14ac:dyDescent="0.25">
      <c r="A161" s="564">
        <v>85</v>
      </c>
      <c r="B161" s="564"/>
      <c r="C161" s="564"/>
      <c r="D161" s="754" t="s">
        <v>359</v>
      </c>
      <c r="E161" s="754"/>
      <c r="F161" s="450" t="s">
        <v>117</v>
      </c>
      <c r="G161" s="12" t="s">
        <v>118</v>
      </c>
      <c r="H161" s="12" t="s">
        <v>119</v>
      </c>
      <c r="I161" s="12" t="s">
        <v>120</v>
      </c>
      <c r="J161" s="62">
        <v>50</v>
      </c>
      <c r="K161" s="40" t="s">
        <v>1406</v>
      </c>
      <c r="L161" s="62">
        <v>50</v>
      </c>
      <c r="M161" s="46"/>
      <c r="N161" s="62">
        <v>50</v>
      </c>
      <c r="O161" s="46"/>
      <c r="P161" s="62">
        <v>50</v>
      </c>
      <c r="Q161" s="46"/>
      <c r="R161" s="62">
        <v>50</v>
      </c>
      <c r="S161" s="40"/>
      <c r="T161" s="62"/>
      <c r="U161" s="40"/>
      <c r="V161" s="40"/>
      <c r="W161" s="40"/>
      <c r="X161" s="62"/>
      <c r="Y161" s="46"/>
    </row>
    <row r="162" spans="1:25" ht="120" x14ac:dyDescent="0.25">
      <c r="A162" s="564">
        <v>86</v>
      </c>
      <c r="B162" s="564"/>
      <c r="C162" s="564"/>
      <c r="D162" s="754" t="s">
        <v>360</v>
      </c>
      <c r="E162" s="754"/>
      <c r="F162" s="450" t="s">
        <v>125</v>
      </c>
      <c r="G162" s="12" t="s">
        <v>103</v>
      </c>
      <c r="H162" s="12" t="s">
        <v>331</v>
      </c>
      <c r="I162" s="12" t="s">
        <v>127</v>
      </c>
      <c r="J162" s="62">
        <v>50</v>
      </c>
      <c r="K162" s="40" t="s">
        <v>7277</v>
      </c>
      <c r="L162" s="62">
        <v>50</v>
      </c>
      <c r="M162" s="46"/>
      <c r="N162" s="62">
        <v>50</v>
      </c>
      <c r="O162" s="46"/>
      <c r="P162" s="62">
        <v>50</v>
      </c>
      <c r="Q162" s="46"/>
      <c r="R162" s="62">
        <v>50</v>
      </c>
      <c r="S162" s="46"/>
      <c r="T162" s="62"/>
      <c r="U162" s="46"/>
      <c r="V162" s="177"/>
      <c r="W162" s="40"/>
      <c r="X162" s="62"/>
      <c r="Y162" s="46"/>
    </row>
    <row r="163" spans="1:25" s="26" customFormat="1" ht="95.25" customHeight="1" x14ac:dyDescent="0.25">
      <c r="A163" s="28"/>
      <c r="B163" s="28"/>
      <c r="C163" s="750" t="s">
        <v>566</v>
      </c>
      <c r="D163" s="28"/>
      <c r="E163" s="1023"/>
      <c r="F163" s="762" t="s">
        <v>5020</v>
      </c>
      <c r="G163" s="751"/>
      <c r="H163" s="751"/>
      <c r="I163" s="751"/>
      <c r="J163" s="75">
        <f>AVERAGE(J164:J171)</f>
        <v>43.75</v>
      </c>
      <c r="K163" s="44"/>
      <c r="L163" s="75">
        <f>AVERAGE(L164:L171)</f>
        <v>50</v>
      </c>
      <c r="M163" s="67"/>
      <c r="N163" s="75">
        <f>AVERAGE(N164:N171)</f>
        <v>50</v>
      </c>
      <c r="O163" s="67"/>
      <c r="P163" s="75">
        <f>AVERAGE(P164:P171)</f>
        <v>50</v>
      </c>
      <c r="Q163" s="67"/>
      <c r="R163" s="75">
        <f>AVERAGE(R164:R171)</f>
        <v>50</v>
      </c>
      <c r="S163" s="67"/>
      <c r="T163" s="75"/>
      <c r="U163" s="67"/>
      <c r="V163" s="64" t="e">
        <f>AVERAGE(V165:V171)</f>
        <v>#DIV/0!</v>
      </c>
      <c r="W163" s="44"/>
      <c r="X163" s="75"/>
      <c r="Y163" s="67"/>
    </row>
    <row r="164" spans="1:25" ht="45" x14ac:dyDescent="0.25">
      <c r="A164" s="564">
        <v>87</v>
      </c>
      <c r="B164" s="564"/>
      <c r="C164" s="564"/>
      <c r="D164" s="754" t="s">
        <v>128</v>
      </c>
      <c r="E164" s="754"/>
      <c r="F164" s="450" t="s">
        <v>121</v>
      </c>
      <c r="G164" s="12" t="s">
        <v>122</v>
      </c>
      <c r="H164" s="12" t="s">
        <v>123</v>
      </c>
      <c r="I164" s="12" t="s">
        <v>124</v>
      </c>
      <c r="J164" s="62">
        <v>0</v>
      </c>
      <c r="K164" s="58"/>
      <c r="L164" s="62">
        <v>0</v>
      </c>
      <c r="M164" s="46"/>
      <c r="N164" s="62">
        <v>0</v>
      </c>
      <c r="O164" s="46"/>
      <c r="P164" s="62">
        <v>0</v>
      </c>
      <c r="Q164" s="46"/>
      <c r="R164" s="62">
        <v>0</v>
      </c>
      <c r="S164" s="40"/>
      <c r="T164" s="62"/>
      <c r="U164" s="40"/>
      <c r="V164" s="177"/>
      <c r="W164" s="40"/>
      <c r="X164" s="62"/>
      <c r="Y164" s="46"/>
    </row>
    <row r="165" spans="1:25" ht="34.5" x14ac:dyDescent="0.25">
      <c r="A165" s="564">
        <v>88</v>
      </c>
      <c r="B165" s="564"/>
      <c r="C165" s="564"/>
      <c r="D165" s="754" t="s">
        <v>361</v>
      </c>
      <c r="E165" s="754"/>
      <c r="F165" s="450" t="s">
        <v>132</v>
      </c>
      <c r="G165" s="12" t="s">
        <v>317</v>
      </c>
      <c r="H165" s="12" t="s">
        <v>316</v>
      </c>
      <c r="I165" s="12" t="s">
        <v>315</v>
      </c>
      <c r="J165" s="46">
        <v>100</v>
      </c>
      <c r="K165" s="46" t="s">
        <v>995</v>
      </c>
      <c r="L165" s="46">
        <v>100</v>
      </c>
      <c r="M165" s="46"/>
      <c r="N165" s="46">
        <v>100</v>
      </c>
      <c r="O165" s="24"/>
      <c r="P165" s="46">
        <v>100</v>
      </c>
      <c r="Q165" s="46"/>
      <c r="R165" s="46">
        <v>100</v>
      </c>
      <c r="S165" s="46"/>
      <c r="T165" s="46"/>
      <c r="U165" s="46"/>
      <c r="V165" s="40"/>
      <c r="W165" s="40"/>
      <c r="X165" s="46"/>
      <c r="Y165" s="46"/>
    </row>
    <row r="166" spans="1:25" ht="45" x14ac:dyDescent="0.25">
      <c r="A166" s="564">
        <v>89</v>
      </c>
      <c r="B166" s="564"/>
      <c r="C166" s="564"/>
      <c r="D166" s="754" t="s">
        <v>332</v>
      </c>
      <c r="E166" s="754"/>
      <c r="F166" s="450" t="s">
        <v>332</v>
      </c>
      <c r="G166" s="12" t="s">
        <v>333</v>
      </c>
      <c r="H166" s="12" t="s">
        <v>334</v>
      </c>
      <c r="I166" s="12" t="s">
        <v>335</v>
      </c>
      <c r="J166" s="46">
        <v>100</v>
      </c>
      <c r="K166" s="40"/>
      <c r="L166" s="46">
        <v>100</v>
      </c>
      <c r="M166" s="46"/>
      <c r="N166" s="46">
        <v>100</v>
      </c>
      <c r="O166" s="46"/>
      <c r="P166" s="46">
        <v>100</v>
      </c>
      <c r="Q166" s="46"/>
      <c r="R166" s="46">
        <v>100</v>
      </c>
      <c r="S166" s="47"/>
      <c r="T166" s="46"/>
      <c r="U166" s="47"/>
      <c r="V166" s="40"/>
      <c r="W166" s="47"/>
      <c r="X166" s="46"/>
      <c r="Y166" s="50"/>
    </row>
    <row r="167" spans="1:25" ht="75" x14ac:dyDescent="0.25">
      <c r="A167" s="564">
        <v>90</v>
      </c>
      <c r="B167" s="564"/>
      <c r="C167" s="564"/>
      <c r="D167" s="754" t="s">
        <v>362</v>
      </c>
      <c r="E167" s="754"/>
      <c r="F167" s="450" t="s">
        <v>7195</v>
      </c>
      <c r="G167" s="12" t="s">
        <v>336</v>
      </c>
      <c r="H167" s="12" t="s">
        <v>5138</v>
      </c>
      <c r="I167" s="12" t="s">
        <v>5137</v>
      </c>
      <c r="J167" s="46">
        <v>50</v>
      </c>
      <c r="K167" s="46" t="s">
        <v>996</v>
      </c>
      <c r="L167" s="46">
        <v>50</v>
      </c>
      <c r="M167" s="46"/>
      <c r="N167" s="46">
        <v>50</v>
      </c>
      <c r="O167" s="24"/>
      <c r="P167" s="46">
        <v>50</v>
      </c>
      <c r="Q167" s="46"/>
      <c r="R167" s="46">
        <v>50</v>
      </c>
      <c r="S167" s="40"/>
      <c r="T167" s="46"/>
      <c r="U167" s="40"/>
      <c r="V167" s="40"/>
      <c r="W167" s="40"/>
      <c r="X167" s="46"/>
      <c r="Y167" s="46"/>
    </row>
    <row r="168" spans="1:25" ht="165" x14ac:dyDescent="0.25">
      <c r="A168" s="564">
        <v>91</v>
      </c>
      <c r="B168" s="564"/>
      <c r="C168" s="564"/>
      <c r="D168" s="754" t="s">
        <v>148</v>
      </c>
      <c r="E168" s="754"/>
      <c r="F168" s="450" t="s">
        <v>337</v>
      </c>
      <c r="G168" s="12" t="s">
        <v>338</v>
      </c>
      <c r="H168" s="12" t="s">
        <v>339</v>
      </c>
      <c r="I168" s="12" t="s">
        <v>340</v>
      </c>
      <c r="J168" s="46">
        <v>0</v>
      </c>
      <c r="K168" s="47" t="s">
        <v>997</v>
      </c>
      <c r="L168" s="46">
        <v>50</v>
      </c>
      <c r="M168" s="50" t="s">
        <v>1407</v>
      </c>
      <c r="N168" s="46">
        <v>50</v>
      </c>
      <c r="O168" s="50"/>
      <c r="P168" s="46">
        <v>50</v>
      </c>
      <c r="Q168" s="46"/>
      <c r="R168" s="46">
        <v>50</v>
      </c>
      <c r="S168" s="46"/>
      <c r="T168" s="46"/>
      <c r="U168" s="46"/>
      <c r="V168" s="40"/>
      <c r="W168" s="40"/>
      <c r="X168" s="46"/>
      <c r="Y168" s="46"/>
    </row>
    <row r="169" spans="1:25" ht="180" x14ac:dyDescent="0.25">
      <c r="A169" s="564">
        <v>92</v>
      </c>
      <c r="B169" s="564"/>
      <c r="C169" s="564"/>
      <c r="D169" s="754" t="s">
        <v>363</v>
      </c>
      <c r="E169" s="754"/>
      <c r="F169" s="450" t="s">
        <v>341</v>
      </c>
      <c r="G169" s="12" t="s">
        <v>342</v>
      </c>
      <c r="H169" s="12" t="s">
        <v>343</v>
      </c>
      <c r="I169" s="12" t="s">
        <v>344</v>
      </c>
      <c r="J169" s="46">
        <v>0</v>
      </c>
      <c r="K169" s="32"/>
      <c r="L169" s="46">
        <v>0</v>
      </c>
      <c r="M169" s="46"/>
      <c r="N169" s="46">
        <v>0</v>
      </c>
      <c r="O169" s="46"/>
      <c r="P169" s="46">
        <v>0</v>
      </c>
      <c r="Q169" s="46"/>
      <c r="R169" s="46">
        <v>0</v>
      </c>
      <c r="S169" s="46"/>
      <c r="T169" s="46"/>
      <c r="U169" s="46"/>
      <c r="V169" s="40"/>
      <c r="W169" s="40"/>
      <c r="X169" s="46"/>
      <c r="Y169" s="46"/>
    </row>
    <row r="170" spans="1:25" ht="120" x14ac:dyDescent="0.25">
      <c r="A170" s="564">
        <v>93</v>
      </c>
      <c r="B170" s="564"/>
      <c r="C170" s="564"/>
      <c r="D170" s="754" t="s">
        <v>364</v>
      </c>
      <c r="E170" s="754"/>
      <c r="F170" s="450" t="s">
        <v>345</v>
      </c>
      <c r="G170" s="12" t="s">
        <v>346</v>
      </c>
      <c r="H170" s="12" t="s">
        <v>347</v>
      </c>
      <c r="I170" s="12" t="s">
        <v>348</v>
      </c>
      <c r="J170" s="46">
        <v>0</v>
      </c>
      <c r="K170" s="40" t="s">
        <v>998</v>
      </c>
      <c r="L170" s="46">
        <v>0</v>
      </c>
      <c r="M170" s="46"/>
      <c r="N170" s="46">
        <v>0</v>
      </c>
      <c r="O170" s="24"/>
      <c r="P170" s="46">
        <v>0</v>
      </c>
      <c r="Q170" s="46"/>
      <c r="R170" s="46">
        <v>0</v>
      </c>
      <c r="S170" s="46"/>
      <c r="T170" s="46"/>
      <c r="U170" s="46"/>
      <c r="V170" s="40"/>
      <c r="W170" s="40"/>
      <c r="X170" s="46"/>
      <c r="Y170" s="40"/>
    </row>
    <row r="171" spans="1:25" ht="120" x14ac:dyDescent="0.25">
      <c r="A171" s="564">
        <v>94</v>
      </c>
      <c r="B171" s="564"/>
      <c r="C171" s="564"/>
      <c r="D171" s="754" t="s">
        <v>150</v>
      </c>
      <c r="E171" s="754"/>
      <c r="F171" s="450" t="s">
        <v>349</v>
      </c>
      <c r="G171" s="12" t="s">
        <v>145</v>
      </c>
      <c r="H171" s="12" t="s">
        <v>146</v>
      </c>
      <c r="I171" s="12" t="s">
        <v>147</v>
      </c>
      <c r="J171" s="46">
        <v>100</v>
      </c>
      <c r="K171" s="47" t="s">
        <v>1388</v>
      </c>
      <c r="L171" s="46">
        <v>100</v>
      </c>
      <c r="M171" s="46"/>
      <c r="N171" s="46">
        <v>100</v>
      </c>
      <c r="O171" s="46"/>
      <c r="P171" s="46">
        <v>100</v>
      </c>
      <c r="Q171" s="46"/>
      <c r="R171" s="46">
        <v>100</v>
      </c>
      <c r="S171" s="46"/>
      <c r="T171" s="46"/>
      <c r="U171" s="46"/>
      <c r="V171" s="40"/>
      <c r="W171" s="40"/>
      <c r="X171" s="46"/>
      <c r="Y171" s="46"/>
    </row>
    <row r="172" spans="1:25" s="26" customFormat="1" ht="90" customHeight="1" x14ac:dyDescent="0.25">
      <c r="A172" s="28"/>
      <c r="B172" s="28"/>
      <c r="C172" s="750" t="s">
        <v>598</v>
      </c>
      <c r="D172" s="28"/>
      <c r="E172" s="1023"/>
      <c r="F172" s="762" t="s">
        <v>5058</v>
      </c>
      <c r="G172" s="751"/>
      <c r="H172" s="751"/>
      <c r="I172" s="751"/>
      <c r="J172" s="75">
        <f>AVERAGE(J173:J175)</f>
        <v>66.666666666666671</v>
      </c>
      <c r="K172" s="44"/>
      <c r="L172" s="75">
        <f>AVERAGE(L173:L175)</f>
        <v>66.666666666666671</v>
      </c>
      <c r="M172" s="67"/>
      <c r="N172" s="75">
        <f>AVERAGE(N173:N175)</f>
        <v>66.666666666666671</v>
      </c>
      <c r="O172" s="67"/>
      <c r="P172" s="75">
        <f>AVERAGE(P173:P175)</f>
        <v>66.666666666666671</v>
      </c>
      <c r="Q172" s="67"/>
      <c r="R172" s="75">
        <f>AVERAGE(R173:R175)</f>
        <v>66.666666666666671</v>
      </c>
      <c r="S172" s="67"/>
      <c r="T172" s="75"/>
      <c r="U172" s="67"/>
      <c r="V172" s="64" t="e">
        <f>AVERAGE(V173:V175)</f>
        <v>#DIV/0!</v>
      </c>
      <c r="W172" s="44"/>
      <c r="X172" s="75"/>
      <c r="Y172" s="67"/>
    </row>
    <row r="173" spans="1:25" ht="75" x14ac:dyDescent="0.25">
      <c r="A173" s="564">
        <v>95</v>
      </c>
      <c r="B173" s="564"/>
      <c r="C173" s="564"/>
      <c r="D173" s="754" t="s">
        <v>365</v>
      </c>
      <c r="E173" s="754"/>
      <c r="F173" s="450" t="s">
        <v>350</v>
      </c>
      <c r="G173" s="12" t="s">
        <v>351</v>
      </c>
      <c r="H173" s="12" t="s">
        <v>352</v>
      </c>
      <c r="I173" s="12" t="s">
        <v>353</v>
      </c>
      <c r="J173" s="60">
        <v>100</v>
      </c>
      <c r="K173" s="40" t="s">
        <v>1408</v>
      </c>
      <c r="L173" s="60">
        <v>100</v>
      </c>
      <c r="M173" s="45"/>
      <c r="N173" s="60">
        <v>100</v>
      </c>
      <c r="O173" s="45"/>
      <c r="P173" s="60">
        <v>100</v>
      </c>
      <c r="Q173" s="45"/>
      <c r="R173" s="60">
        <v>100</v>
      </c>
      <c r="S173" s="45"/>
      <c r="T173" s="60"/>
      <c r="U173" s="45"/>
      <c r="V173" s="41"/>
      <c r="W173" s="41"/>
      <c r="X173" s="60"/>
      <c r="Y173" s="45"/>
    </row>
    <row r="174" spans="1:25" ht="135" x14ac:dyDescent="0.25">
      <c r="A174" s="564">
        <v>96</v>
      </c>
      <c r="B174" s="564"/>
      <c r="C174" s="564"/>
      <c r="D174" s="754" t="s">
        <v>366</v>
      </c>
      <c r="E174" s="754"/>
      <c r="F174" s="450" t="s">
        <v>160</v>
      </c>
      <c r="G174" s="12" t="s">
        <v>58</v>
      </c>
      <c r="H174" s="12" t="s">
        <v>354</v>
      </c>
      <c r="I174" s="12" t="s">
        <v>353</v>
      </c>
      <c r="J174" s="60">
        <v>0</v>
      </c>
      <c r="K174" s="47" t="s">
        <v>4985</v>
      </c>
      <c r="L174" s="60">
        <v>0</v>
      </c>
      <c r="M174" s="45"/>
      <c r="N174" s="60">
        <v>0</v>
      </c>
      <c r="O174" s="45"/>
      <c r="P174" s="60">
        <v>0</v>
      </c>
      <c r="Q174" s="45"/>
      <c r="R174" s="60">
        <v>0</v>
      </c>
      <c r="S174" s="45"/>
      <c r="T174" s="60"/>
      <c r="U174" s="45"/>
      <c r="V174" s="41"/>
      <c r="W174" s="41"/>
      <c r="X174" s="60"/>
      <c r="Y174" s="45"/>
    </row>
    <row r="175" spans="1:25" ht="45" x14ac:dyDescent="0.25">
      <c r="A175" s="564">
        <v>97</v>
      </c>
      <c r="B175" s="564"/>
      <c r="C175" s="564"/>
      <c r="D175" s="754" t="s">
        <v>66</v>
      </c>
      <c r="E175" s="754"/>
      <c r="F175" s="450" t="s">
        <v>161</v>
      </c>
      <c r="G175" s="12" t="s">
        <v>58</v>
      </c>
      <c r="H175" s="12" t="s">
        <v>354</v>
      </c>
      <c r="I175" s="12" t="s">
        <v>353</v>
      </c>
      <c r="J175" s="60">
        <v>100</v>
      </c>
      <c r="K175" s="81" t="s">
        <v>999</v>
      </c>
      <c r="L175" s="60">
        <v>100</v>
      </c>
      <c r="M175" s="45"/>
      <c r="N175" s="60">
        <v>100</v>
      </c>
      <c r="O175" s="45"/>
      <c r="P175" s="60">
        <v>100</v>
      </c>
      <c r="Q175" s="45"/>
      <c r="R175" s="60">
        <v>100</v>
      </c>
      <c r="S175" s="45"/>
      <c r="T175" s="60"/>
      <c r="U175" s="45"/>
      <c r="V175" s="41"/>
      <c r="W175" s="41"/>
      <c r="X175" s="60"/>
      <c r="Y175" s="45"/>
    </row>
    <row r="176" spans="1:25" s="26" customFormat="1" ht="130.5" customHeight="1" x14ac:dyDescent="0.25">
      <c r="A176" s="28"/>
      <c r="B176" s="750" t="s">
        <v>599</v>
      </c>
      <c r="C176" s="28"/>
      <c r="D176" s="28"/>
      <c r="E176" s="28"/>
      <c r="F176" s="502" t="s">
        <v>367</v>
      </c>
      <c r="G176" s="28"/>
      <c r="H176" s="28"/>
      <c r="I176" s="28"/>
      <c r="J176" s="75">
        <f>AVERAGE(J177,J186,J203,J212)</f>
        <v>36.458333333333329</v>
      </c>
      <c r="K176" s="72"/>
      <c r="L176" s="75">
        <f>AVERAGE(L177,L186,L203,L212)</f>
        <v>36.458333333333329</v>
      </c>
      <c r="M176" s="67"/>
      <c r="N176" s="75">
        <f>AVERAGE(N177,N186,N203,N212)</f>
        <v>36.458333333333329</v>
      </c>
      <c r="O176" s="67"/>
      <c r="P176" s="75">
        <f>AVERAGE(P177,P186,P203,P212)</f>
        <v>36.458333333333329</v>
      </c>
      <c r="Q176" s="67"/>
      <c r="R176" s="75">
        <f>AVERAGE(R177,R186,R203,R212)</f>
        <v>36.458333333333329</v>
      </c>
      <c r="S176" s="67"/>
      <c r="T176" s="75"/>
      <c r="U176" s="67"/>
      <c r="V176" s="64" t="e">
        <f>AVERAGE(V177,V186,V203,V212)</f>
        <v>#DIV/0!</v>
      </c>
      <c r="W176" s="44"/>
      <c r="X176" s="75"/>
      <c r="Y176" s="67"/>
    </row>
    <row r="177" spans="1:25" s="26" customFormat="1" ht="60" x14ac:dyDescent="0.25">
      <c r="A177" s="28"/>
      <c r="B177" s="28"/>
      <c r="C177" s="750" t="s">
        <v>600</v>
      </c>
      <c r="D177" s="28"/>
      <c r="E177" s="28"/>
      <c r="F177" s="502" t="s">
        <v>532</v>
      </c>
      <c r="G177" s="28"/>
      <c r="H177" s="28"/>
      <c r="I177" s="28"/>
      <c r="J177" s="75">
        <f>AVERAGE(J178:J181,J184,J185)</f>
        <v>41.666666666666664</v>
      </c>
      <c r="K177" s="67"/>
      <c r="L177" s="75">
        <f>AVERAGE(L178:L181,L184,L185)</f>
        <v>41.666666666666664</v>
      </c>
      <c r="M177" s="67"/>
      <c r="N177" s="75">
        <f>AVERAGE(N178:N181,N184,N185)</f>
        <v>41.666666666666664</v>
      </c>
      <c r="O177" s="67"/>
      <c r="P177" s="75">
        <f>AVERAGE(P178:P181,P184,P185)</f>
        <v>41.666666666666664</v>
      </c>
      <c r="Q177" s="67"/>
      <c r="R177" s="75">
        <f>AVERAGE(R178:R181,R184,R185)</f>
        <v>41.666666666666664</v>
      </c>
      <c r="S177" s="67"/>
      <c r="T177" s="75"/>
      <c r="U177" s="67"/>
      <c r="V177" s="64" t="e">
        <f>AVERAGE(V178:V181,V184,V185)</f>
        <v>#DIV/0!</v>
      </c>
      <c r="W177" s="44"/>
      <c r="X177" s="75"/>
      <c r="Y177" s="67"/>
    </row>
    <row r="178" spans="1:25" ht="150" x14ac:dyDescent="0.25">
      <c r="A178" s="564">
        <v>98</v>
      </c>
      <c r="B178" s="564"/>
      <c r="C178" s="564"/>
      <c r="D178" s="754" t="s">
        <v>67</v>
      </c>
      <c r="E178" s="754"/>
      <c r="F178" s="450" t="s">
        <v>5059</v>
      </c>
      <c r="G178" s="12" t="s">
        <v>368</v>
      </c>
      <c r="H178" s="12" t="s">
        <v>369</v>
      </c>
      <c r="I178" s="12" t="s">
        <v>370</v>
      </c>
      <c r="J178" s="60">
        <v>100</v>
      </c>
      <c r="K178" s="40" t="s">
        <v>1000</v>
      </c>
      <c r="L178" s="60">
        <v>100</v>
      </c>
      <c r="M178" s="41"/>
      <c r="N178" s="60">
        <v>100</v>
      </c>
      <c r="O178" s="24"/>
      <c r="P178" s="60">
        <v>100</v>
      </c>
      <c r="Q178" s="45"/>
      <c r="R178" s="60">
        <v>100</v>
      </c>
      <c r="S178" s="41"/>
      <c r="T178" s="60"/>
      <c r="U178" s="41"/>
      <c r="V178" s="41"/>
      <c r="W178" s="165"/>
      <c r="X178" s="60"/>
      <c r="Y178" s="47"/>
    </row>
    <row r="179" spans="1:25" ht="60" x14ac:dyDescent="0.25">
      <c r="A179" s="564">
        <v>99</v>
      </c>
      <c r="B179" s="564"/>
      <c r="C179" s="564"/>
      <c r="D179" s="754" t="s">
        <v>72</v>
      </c>
      <c r="E179" s="754"/>
      <c r="F179" s="450" t="s">
        <v>4988</v>
      </c>
      <c r="G179" s="12" t="s">
        <v>371</v>
      </c>
      <c r="H179" s="12" t="s">
        <v>4986</v>
      </c>
      <c r="I179" s="12" t="s">
        <v>372</v>
      </c>
      <c r="J179" s="60">
        <v>100</v>
      </c>
      <c r="K179" s="41"/>
      <c r="L179" s="60">
        <v>100</v>
      </c>
      <c r="M179" s="40"/>
      <c r="N179" s="60">
        <v>100</v>
      </c>
      <c r="O179" s="45"/>
      <c r="P179" s="60">
        <v>100</v>
      </c>
      <c r="Q179" s="45"/>
      <c r="R179" s="60">
        <v>100</v>
      </c>
      <c r="S179" s="45"/>
      <c r="T179" s="60"/>
      <c r="U179" s="45"/>
      <c r="V179" s="41"/>
      <c r="W179" s="41"/>
      <c r="X179" s="60"/>
      <c r="Y179" s="45"/>
    </row>
    <row r="180" spans="1:25" ht="120" x14ac:dyDescent="0.25">
      <c r="A180" s="564">
        <v>100</v>
      </c>
      <c r="B180" s="564"/>
      <c r="C180" s="564"/>
      <c r="D180" s="754" t="s">
        <v>358</v>
      </c>
      <c r="E180" s="754"/>
      <c r="F180" s="450" t="s">
        <v>373</v>
      </c>
      <c r="G180" s="12" t="s">
        <v>327</v>
      </c>
      <c r="H180" s="12" t="s">
        <v>374</v>
      </c>
      <c r="I180" s="12" t="s">
        <v>375</v>
      </c>
      <c r="J180" s="60">
        <v>0</v>
      </c>
      <c r="K180" s="41"/>
      <c r="L180" s="60">
        <v>0</v>
      </c>
      <c r="M180" s="45"/>
      <c r="N180" s="60">
        <v>0</v>
      </c>
      <c r="O180" s="45"/>
      <c r="P180" s="60">
        <v>0</v>
      </c>
      <c r="Q180" s="45"/>
      <c r="R180" s="60">
        <v>0</v>
      </c>
      <c r="S180" s="45"/>
      <c r="T180" s="60"/>
      <c r="U180" s="45"/>
      <c r="V180" s="41"/>
      <c r="W180" s="41"/>
      <c r="X180" s="60"/>
      <c r="Y180" s="45"/>
    </row>
    <row r="181" spans="1:25" s="52" customFormat="1" ht="51.75" x14ac:dyDescent="0.25">
      <c r="A181" s="31">
        <v>101</v>
      </c>
      <c r="B181" s="31"/>
      <c r="C181" s="31"/>
      <c r="D181" s="756" t="s">
        <v>650</v>
      </c>
      <c r="E181" s="756"/>
      <c r="F181" s="517" t="s">
        <v>650</v>
      </c>
      <c r="G181" s="30"/>
      <c r="H181" s="30"/>
      <c r="I181" s="30"/>
      <c r="J181" s="61">
        <f>AVERAGE(J182:J183)</f>
        <v>50</v>
      </c>
      <c r="K181" s="43"/>
      <c r="L181" s="61">
        <f>AVERAGE(L182:L183)</f>
        <v>50</v>
      </c>
      <c r="M181" s="69"/>
      <c r="N181" s="61">
        <f>AVERAGE(N182:N183)</f>
        <v>50</v>
      </c>
      <c r="O181" s="69"/>
      <c r="P181" s="61">
        <f>AVERAGE(P182:P183)</f>
        <v>50</v>
      </c>
      <c r="Q181" s="69"/>
      <c r="R181" s="61">
        <f>AVERAGE(R182:R183)</f>
        <v>50</v>
      </c>
      <c r="S181" s="69"/>
      <c r="T181" s="61"/>
      <c r="U181" s="69"/>
      <c r="V181" s="176" t="e">
        <f>AVERAGE(V182:V183)</f>
        <v>#DIV/0!</v>
      </c>
      <c r="W181" s="43"/>
      <c r="X181" s="61"/>
      <c r="Y181" s="69"/>
    </row>
    <row r="182" spans="1:25" ht="285" x14ac:dyDescent="0.25">
      <c r="A182" s="564" t="s">
        <v>5060</v>
      </c>
      <c r="B182" s="564"/>
      <c r="C182" s="564"/>
      <c r="D182" s="564"/>
      <c r="E182" s="754" t="s">
        <v>7012</v>
      </c>
      <c r="F182" s="450" t="s">
        <v>376</v>
      </c>
      <c r="G182" s="12" t="s">
        <v>377</v>
      </c>
      <c r="H182" s="12" t="s">
        <v>378</v>
      </c>
      <c r="I182" s="12" t="s">
        <v>38</v>
      </c>
      <c r="J182" s="60">
        <v>100</v>
      </c>
      <c r="K182" s="47" t="s">
        <v>5160</v>
      </c>
      <c r="L182" s="60">
        <v>100</v>
      </c>
      <c r="M182" s="45"/>
      <c r="N182" s="60">
        <v>100</v>
      </c>
      <c r="O182" s="24"/>
      <c r="P182" s="60">
        <v>100</v>
      </c>
      <c r="Q182" s="45"/>
      <c r="R182" s="60">
        <v>100</v>
      </c>
      <c r="S182" s="45"/>
      <c r="T182" s="60"/>
      <c r="U182" s="45"/>
      <c r="V182" s="41"/>
      <c r="W182" s="41"/>
      <c r="X182" s="60"/>
      <c r="Y182" s="45"/>
    </row>
    <row r="183" spans="1:25" ht="45" x14ac:dyDescent="0.25">
      <c r="A183" s="564" t="s">
        <v>5061</v>
      </c>
      <c r="B183" s="564"/>
      <c r="C183" s="564"/>
      <c r="D183" s="564"/>
      <c r="E183" s="754" t="s">
        <v>7013</v>
      </c>
      <c r="F183" s="450" t="s">
        <v>379</v>
      </c>
      <c r="G183" s="12" t="s">
        <v>380</v>
      </c>
      <c r="H183" s="12" t="s">
        <v>381</v>
      </c>
      <c r="I183" s="12" t="s">
        <v>382</v>
      </c>
      <c r="J183" s="60">
        <v>0</v>
      </c>
      <c r="K183" s="41"/>
      <c r="L183" s="60">
        <v>0</v>
      </c>
      <c r="M183" s="45"/>
      <c r="N183" s="60">
        <v>0</v>
      </c>
      <c r="O183" s="45"/>
      <c r="P183" s="60">
        <v>0</v>
      </c>
      <c r="Q183" s="45"/>
      <c r="R183" s="60">
        <v>0</v>
      </c>
      <c r="S183" s="45"/>
      <c r="T183" s="60"/>
      <c r="U183" s="45"/>
      <c r="V183" s="41"/>
      <c r="W183" s="41"/>
      <c r="X183" s="60"/>
      <c r="Y183" s="41"/>
    </row>
    <row r="184" spans="1:25" ht="60" x14ac:dyDescent="0.25">
      <c r="A184" s="564">
        <v>102</v>
      </c>
      <c r="B184" s="564"/>
      <c r="C184" s="564"/>
      <c r="D184" s="754" t="s">
        <v>429</v>
      </c>
      <c r="E184" s="754"/>
      <c r="F184" s="450" t="s">
        <v>383</v>
      </c>
      <c r="G184" s="12" t="s">
        <v>384</v>
      </c>
      <c r="H184" s="12" t="s">
        <v>385</v>
      </c>
      <c r="I184" s="12" t="s">
        <v>5122</v>
      </c>
      <c r="J184" s="60">
        <v>0</v>
      </c>
      <c r="K184" s="34"/>
      <c r="L184" s="60">
        <v>0</v>
      </c>
      <c r="M184" s="45"/>
      <c r="N184" s="60">
        <v>0</v>
      </c>
      <c r="O184" s="45"/>
      <c r="P184" s="60">
        <v>0</v>
      </c>
      <c r="Q184" s="45"/>
      <c r="R184" s="60">
        <v>0</v>
      </c>
      <c r="S184" s="45"/>
      <c r="T184" s="60"/>
      <c r="U184" s="45"/>
      <c r="V184" s="42"/>
      <c r="W184" s="41"/>
      <c r="X184" s="60"/>
      <c r="Y184" s="41"/>
    </row>
    <row r="185" spans="1:25" ht="150" x14ac:dyDescent="0.25">
      <c r="A185" s="564">
        <v>103</v>
      </c>
      <c r="B185" s="564"/>
      <c r="C185" s="564"/>
      <c r="D185" s="754" t="s">
        <v>430</v>
      </c>
      <c r="E185" s="754"/>
      <c r="F185" s="450" t="s">
        <v>5123</v>
      </c>
      <c r="G185" s="12" t="s">
        <v>384</v>
      </c>
      <c r="H185" s="12" t="s">
        <v>385</v>
      </c>
      <c r="I185" s="12" t="s">
        <v>5122</v>
      </c>
      <c r="J185" s="60">
        <v>0</v>
      </c>
      <c r="K185" s="40" t="s">
        <v>1001</v>
      </c>
      <c r="L185" s="60">
        <v>0</v>
      </c>
      <c r="M185" s="45"/>
      <c r="N185" s="60">
        <v>0</v>
      </c>
      <c r="O185" s="24"/>
      <c r="P185" s="60">
        <v>0</v>
      </c>
      <c r="Q185" s="45"/>
      <c r="R185" s="60">
        <v>0</v>
      </c>
      <c r="S185" s="45"/>
      <c r="T185" s="60"/>
      <c r="U185" s="45"/>
      <c r="V185" s="42"/>
      <c r="W185" s="41"/>
      <c r="X185" s="60"/>
      <c r="Y185" s="41"/>
    </row>
    <row r="186" spans="1:25" s="26" customFormat="1" ht="91.5" customHeight="1" x14ac:dyDescent="0.25">
      <c r="A186" s="28"/>
      <c r="B186" s="28"/>
      <c r="C186" s="750" t="s">
        <v>601</v>
      </c>
      <c r="D186" s="751"/>
      <c r="E186" s="762"/>
      <c r="F186" s="762" t="s">
        <v>533</v>
      </c>
      <c r="G186" s="751"/>
      <c r="H186" s="751"/>
      <c r="I186" s="751"/>
      <c r="J186" s="75">
        <f>AVERAGE(J187,J193,J199:J202)</f>
        <v>48.333333333333336</v>
      </c>
      <c r="K186" s="44"/>
      <c r="L186" s="75">
        <f>AVERAGE(L187,L193,L199:L202)</f>
        <v>48.333333333333336</v>
      </c>
      <c r="M186" s="67"/>
      <c r="N186" s="75">
        <f>AVERAGE(N187,N193,N199:N202)</f>
        <v>48.333333333333336</v>
      </c>
      <c r="O186" s="67"/>
      <c r="P186" s="75">
        <f>AVERAGE(P187,P193,P199:P202)</f>
        <v>48.333333333333336</v>
      </c>
      <c r="Q186" s="67"/>
      <c r="R186" s="75">
        <f>AVERAGE(R187,R193,R199:R202)</f>
        <v>48.333333333333336</v>
      </c>
      <c r="S186" s="67"/>
      <c r="T186" s="75"/>
      <c r="U186" s="67"/>
      <c r="V186" s="64" t="e">
        <f>AVERAGE(V187,V193,V199:V202)</f>
        <v>#DIV/0!</v>
      </c>
      <c r="W186" s="44"/>
      <c r="X186" s="75"/>
      <c r="Y186" s="67"/>
    </row>
    <row r="187" spans="1:25" s="52" customFormat="1" ht="91.5" customHeight="1" x14ac:dyDescent="0.25">
      <c r="A187" s="31">
        <v>104</v>
      </c>
      <c r="B187" s="31"/>
      <c r="C187" s="758"/>
      <c r="D187" s="763" t="s">
        <v>7005</v>
      </c>
      <c r="E187" s="763"/>
      <c r="F187" s="764" t="s">
        <v>635</v>
      </c>
      <c r="G187" s="30"/>
      <c r="H187" s="30"/>
      <c r="I187" s="30"/>
      <c r="J187" s="61">
        <f>AVERAGE(J188:J192)</f>
        <v>80</v>
      </c>
      <c r="K187" s="43"/>
      <c r="L187" s="61">
        <f>AVERAGE(L188:L192)</f>
        <v>80</v>
      </c>
      <c r="M187" s="69"/>
      <c r="N187" s="61">
        <f>AVERAGE(N188:N192)</f>
        <v>80</v>
      </c>
      <c r="O187" s="69"/>
      <c r="P187" s="61">
        <f>AVERAGE(P188:P192)</f>
        <v>80</v>
      </c>
      <c r="Q187" s="69"/>
      <c r="R187" s="61">
        <f>AVERAGE(R188:R192)</f>
        <v>80</v>
      </c>
      <c r="S187" s="69"/>
      <c r="T187" s="61"/>
      <c r="U187" s="69"/>
      <c r="V187" s="176" t="e">
        <f>AVERAGE(V188:V192)</f>
        <v>#DIV/0!</v>
      </c>
      <c r="W187" s="43"/>
      <c r="X187" s="61"/>
      <c r="Y187" s="69"/>
    </row>
    <row r="188" spans="1:25" ht="90" x14ac:dyDescent="0.25">
      <c r="A188" s="564" t="s">
        <v>5062</v>
      </c>
      <c r="B188" s="564"/>
      <c r="C188" s="564"/>
      <c r="D188" s="564"/>
      <c r="E188" s="754" t="s">
        <v>7003</v>
      </c>
      <c r="F188" s="450" t="s">
        <v>5124</v>
      </c>
      <c r="G188" s="12" t="s">
        <v>386</v>
      </c>
      <c r="H188" s="12" t="s">
        <v>94</v>
      </c>
      <c r="I188" s="12" t="s">
        <v>387</v>
      </c>
      <c r="J188" s="60">
        <v>50</v>
      </c>
      <c r="K188" s="40" t="s">
        <v>1002</v>
      </c>
      <c r="L188" s="60">
        <v>50</v>
      </c>
      <c r="M188" s="45"/>
      <c r="N188" s="60">
        <v>50</v>
      </c>
      <c r="O188" s="24"/>
      <c r="P188" s="60">
        <v>50</v>
      </c>
      <c r="Q188" s="45"/>
      <c r="R188" s="60">
        <v>50</v>
      </c>
      <c r="S188" s="45"/>
      <c r="T188" s="60"/>
      <c r="U188" s="45"/>
      <c r="V188" s="41"/>
      <c r="W188" s="41"/>
      <c r="X188" s="60"/>
      <c r="Y188" s="41"/>
    </row>
    <row r="189" spans="1:25" ht="240" customHeight="1" x14ac:dyDescent="0.25">
      <c r="A189" s="564" t="s">
        <v>5063</v>
      </c>
      <c r="B189" s="564"/>
      <c r="C189" s="564"/>
      <c r="D189" s="564"/>
      <c r="E189" s="754" t="s">
        <v>7004</v>
      </c>
      <c r="F189" s="450" t="s">
        <v>5125</v>
      </c>
      <c r="G189" s="12" t="s">
        <v>100</v>
      </c>
      <c r="H189" s="12" t="s">
        <v>101</v>
      </c>
      <c r="I189" s="12" t="s">
        <v>102</v>
      </c>
      <c r="J189" s="60">
        <v>50</v>
      </c>
      <c r="K189" s="40" t="s">
        <v>5161</v>
      </c>
      <c r="L189" s="60">
        <v>50</v>
      </c>
      <c r="M189" s="45"/>
      <c r="N189" s="60">
        <v>50</v>
      </c>
      <c r="O189" s="24"/>
      <c r="P189" s="60">
        <v>50</v>
      </c>
      <c r="Q189" s="45"/>
      <c r="R189" s="60">
        <v>50</v>
      </c>
      <c r="S189" s="45"/>
      <c r="T189" s="60"/>
      <c r="U189" s="45"/>
      <c r="V189" s="41"/>
      <c r="W189" s="41"/>
      <c r="X189" s="60"/>
      <c r="Y189" s="41"/>
    </row>
    <row r="190" spans="1:25" ht="75" x14ac:dyDescent="0.25">
      <c r="A190" s="564" t="s">
        <v>5064</v>
      </c>
      <c r="B190" s="564"/>
      <c r="C190" s="564"/>
      <c r="D190" s="564"/>
      <c r="E190" s="754" t="s">
        <v>7006</v>
      </c>
      <c r="F190" s="437" t="s">
        <v>112</v>
      </c>
      <c r="G190" s="12" t="s">
        <v>4881</v>
      </c>
      <c r="H190" s="12" t="s">
        <v>4882</v>
      </c>
      <c r="I190" s="12" t="s">
        <v>4883</v>
      </c>
      <c r="J190" s="60">
        <v>100</v>
      </c>
      <c r="K190" s="40" t="s">
        <v>5162</v>
      </c>
      <c r="L190" s="60">
        <v>100</v>
      </c>
      <c r="M190" s="45"/>
      <c r="N190" s="60">
        <v>100</v>
      </c>
      <c r="O190" s="24"/>
      <c r="P190" s="60">
        <v>100</v>
      </c>
      <c r="Q190" s="41"/>
      <c r="R190" s="60">
        <v>100</v>
      </c>
      <c r="S190" s="41"/>
      <c r="T190" s="60"/>
      <c r="U190" s="41"/>
      <c r="V190" s="41"/>
      <c r="W190" s="41"/>
      <c r="X190" s="60"/>
      <c r="Y190" s="45"/>
    </row>
    <row r="191" spans="1:25" ht="251.25" customHeight="1" x14ac:dyDescent="0.25">
      <c r="A191" s="564" t="s">
        <v>5065</v>
      </c>
      <c r="B191" s="564"/>
      <c r="C191" s="564"/>
      <c r="D191" s="564"/>
      <c r="E191" s="754" t="s">
        <v>7007</v>
      </c>
      <c r="F191" s="437" t="s">
        <v>5126</v>
      </c>
      <c r="G191" s="12" t="s">
        <v>36</v>
      </c>
      <c r="H191" s="12" t="s">
        <v>105</v>
      </c>
      <c r="I191" s="12" t="s">
        <v>106</v>
      </c>
      <c r="J191" s="60">
        <v>100</v>
      </c>
      <c r="K191" s="47" t="s">
        <v>1003</v>
      </c>
      <c r="L191" s="60">
        <v>100</v>
      </c>
      <c r="M191" s="45"/>
      <c r="N191" s="60">
        <v>100</v>
      </c>
      <c r="O191" s="24"/>
      <c r="P191" s="60">
        <v>100</v>
      </c>
      <c r="Q191" s="45"/>
      <c r="R191" s="60">
        <v>100</v>
      </c>
      <c r="S191" s="45"/>
      <c r="T191" s="60"/>
      <c r="U191" s="45"/>
      <c r="V191" s="41"/>
      <c r="W191" s="41"/>
      <c r="X191" s="60"/>
      <c r="Y191" s="45"/>
    </row>
    <row r="192" spans="1:25" ht="243.75" customHeight="1" x14ac:dyDescent="0.25">
      <c r="A192" s="564" t="s">
        <v>5066</v>
      </c>
      <c r="B192" s="564"/>
      <c r="C192" s="564"/>
      <c r="D192" s="564"/>
      <c r="E192" s="754" t="s">
        <v>7008</v>
      </c>
      <c r="F192" s="450" t="s">
        <v>330</v>
      </c>
      <c r="G192" s="12" t="s">
        <v>4885</v>
      </c>
      <c r="H192" s="12" t="s">
        <v>107</v>
      </c>
      <c r="I192" s="12" t="s">
        <v>108</v>
      </c>
      <c r="J192" s="60">
        <v>100</v>
      </c>
      <c r="K192" s="41"/>
      <c r="L192" s="60">
        <v>100</v>
      </c>
      <c r="M192" s="45"/>
      <c r="N192" s="60">
        <v>100</v>
      </c>
      <c r="O192" s="45"/>
      <c r="P192" s="60">
        <v>100</v>
      </c>
      <c r="Q192" s="45"/>
      <c r="R192" s="60">
        <v>100</v>
      </c>
      <c r="S192" s="45"/>
      <c r="T192" s="60"/>
      <c r="U192" s="45"/>
      <c r="V192" s="41"/>
      <c r="W192" s="41"/>
      <c r="X192" s="60"/>
      <c r="Y192" s="45"/>
    </row>
    <row r="193" spans="1:25" s="52" customFormat="1" ht="91.5" customHeight="1" x14ac:dyDescent="0.25">
      <c r="A193" s="31">
        <v>105</v>
      </c>
      <c r="B193" s="31"/>
      <c r="C193" s="758"/>
      <c r="D193" s="763" t="s">
        <v>7014</v>
      </c>
      <c r="E193" s="763"/>
      <c r="F193" s="764" t="s">
        <v>636</v>
      </c>
      <c r="G193" s="30"/>
      <c r="H193" s="30"/>
      <c r="I193" s="30"/>
      <c r="J193" s="61">
        <f>AVERAGE(J194:J198)</f>
        <v>60</v>
      </c>
      <c r="K193" s="43"/>
      <c r="L193" s="61">
        <f>AVERAGE(L194:L198)</f>
        <v>60</v>
      </c>
      <c r="M193" s="69"/>
      <c r="N193" s="61">
        <f>AVERAGE(N194:N198)</f>
        <v>60</v>
      </c>
      <c r="O193" s="69"/>
      <c r="P193" s="61">
        <f>AVERAGE(P194:P198)</f>
        <v>60</v>
      </c>
      <c r="Q193" s="69"/>
      <c r="R193" s="61">
        <f>AVERAGE(R194:R198)</f>
        <v>60</v>
      </c>
      <c r="S193" s="69"/>
      <c r="T193" s="61"/>
      <c r="U193" s="69"/>
      <c r="V193" s="176" t="e">
        <f>AVERAGE(V194:V198)</f>
        <v>#DIV/0!</v>
      </c>
      <c r="W193" s="43"/>
      <c r="X193" s="61"/>
      <c r="Y193" s="69"/>
    </row>
    <row r="194" spans="1:25" ht="75" x14ac:dyDescent="0.25">
      <c r="A194" s="564" t="s">
        <v>602</v>
      </c>
      <c r="B194" s="564"/>
      <c r="C194" s="564"/>
      <c r="D194" s="564"/>
      <c r="E194" s="754" t="s">
        <v>7019</v>
      </c>
      <c r="F194" s="450" t="s">
        <v>5127</v>
      </c>
      <c r="G194" s="12" t="s">
        <v>388</v>
      </c>
      <c r="H194" s="12" t="s">
        <v>389</v>
      </c>
      <c r="I194" s="12" t="s">
        <v>99</v>
      </c>
      <c r="J194" s="60">
        <v>0</v>
      </c>
      <c r="K194" s="71"/>
      <c r="L194" s="60">
        <v>0</v>
      </c>
      <c r="M194" s="45"/>
      <c r="N194" s="60">
        <v>0</v>
      </c>
      <c r="O194" s="45"/>
      <c r="P194" s="60">
        <v>0</v>
      </c>
      <c r="Q194" s="45"/>
      <c r="R194" s="60">
        <v>0</v>
      </c>
      <c r="S194" s="45"/>
      <c r="T194" s="60"/>
      <c r="U194" s="45"/>
      <c r="V194" s="41"/>
      <c r="W194" s="41"/>
      <c r="X194" s="60"/>
      <c r="Y194" s="45"/>
    </row>
    <row r="195" spans="1:25" ht="135" x14ac:dyDescent="0.25">
      <c r="A195" s="564" t="s">
        <v>603</v>
      </c>
      <c r="B195" s="564"/>
      <c r="C195" s="564"/>
      <c r="D195" s="564"/>
      <c r="E195" s="754" t="s">
        <v>7015</v>
      </c>
      <c r="F195" s="450" t="s">
        <v>5128</v>
      </c>
      <c r="G195" s="12" t="s">
        <v>100</v>
      </c>
      <c r="H195" s="12" t="s">
        <v>101</v>
      </c>
      <c r="I195" s="12" t="s">
        <v>102</v>
      </c>
      <c r="J195" s="60">
        <v>50</v>
      </c>
      <c r="K195" s="46"/>
      <c r="L195" s="60">
        <v>50</v>
      </c>
      <c r="M195" s="45"/>
      <c r="N195" s="60">
        <v>50</v>
      </c>
      <c r="O195" s="24"/>
      <c r="P195" s="60">
        <v>50</v>
      </c>
      <c r="Q195" s="45"/>
      <c r="R195" s="60">
        <v>50</v>
      </c>
      <c r="S195" s="45"/>
      <c r="T195" s="60"/>
      <c r="U195" s="45"/>
      <c r="V195" s="41"/>
      <c r="W195" s="41"/>
      <c r="X195" s="60"/>
      <c r="Y195" s="45"/>
    </row>
    <row r="196" spans="1:25" ht="75" x14ac:dyDescent="0.25">
      <c r="A196" s="564" t="s">
        <v>604</v>
      </c>
      <c r="B196" s="564"/>
      <c r="C196" s="564"/>
      <c r="D196" s="564"/>
      <c r="E196" s="754" t="s">
        <v>7016</v>
      </c>
      <c r="F196" s="450" t="s">
        <v>112</v>
      </c>
      <c r="G196" s="12" t="s">
        <v>4881</v>
      </c>
      <c r="H196" s="12" t="s">
        <v>4882</v>
      </c>
      <c r="I196" s="12" t="s">
        <v>4883</v>
      </c>
      <c r="J196" s="60">
        <v>50</v>
      </c>
      <c r="K196" s="46"/>
      <c r="L196" s="60">
        <v>50</v>
      </c>
      <c r="M196" s="41"/>
      <c r="N196" s="60">
        <v>50</v>
      </c>
      <c r="O196" s="24"/>
      <c r="P196" s="60">
        <v>50</v>
      </c>
      <c r="Q196" s="41"/>
      <c r="R196" s="60">
        <v>50</v>
      </c>
      <c r="S196" s="45"/>
      <c r="T196" s="60"/>
      <c r="U196" s="45"/>
      <c r="V196" s="41"/>
      <c r="W196" s="41"/>
      <c r="X196" s="60"/>
      <c r="Y196" s="45"/>
    </row>
    <row r="197" spans="1:25" ht="90" x14ac:dyDescent="0.25">
      <c r="A197" s="564" t="s">
        <v>605</v>
      </c>
      <c r="B197" s="564"/>
      <c r="C197" s="564"/>
      <c r="D197" s="564"/>
      <c r="E197" s="754" t="s">
        <v>7017</v>
      </c>
      <c r="F197" s="450" t="s">
        <v>7196</v>
      </c>
      <c r="G197" s="12" t="s">
        <v>36</v>
      </c>
      <c r="H197" s="12" t="s">
        <v>105</v>
      </c>
      <c r="I197" s="12" t="s">
        <v>106</v>
      </c>
      <c r="J197" s="60">
        <v>100</v>
      </c>
      <c r="K197" s="47" t="s">
        <v>1004</v>
      </c>
      <c r="L197" s="60">
        <v>100</v>
      </c>
      <c r="M197" s="45"/>
      <c r="N197" s="60">
        <v>100</v>
      </c>
      <c r="O197" s="24"/>
      <c r="P197" s="60">
        <v>100</v>
      </c>
      <c r="Q197" s="45"/>
      <c r="R197" s="60">
        <v>100</v>
      </c>
      <c r="S197" s="45"/>
      <c r="T197" s="60"/>
      <c r="U197" s="45"/>
      <c r="V197" s="41"/>
      <c r="W197" s="41"/>
      <c r="X197" s="60"/>
      <c r="Y197" s="45"/>
    </row>
    <row r="198" spans="1:25" ht="45" x14ac:dyDescent="0.25">
      <c r="A198" s="564" t="s">
        <v>606</v>
      </c>
      <c r="B198" s="564"/>
      <c r="C198" s="564"/>
      <c r="D198" s="564"/>
      <c r="E198" s="754" t="s">
        <v>7018</v>
      </c>
      <c r="F198" s="450" t="s">
        <v>330</v>
      </c>
      <c r="G198" s="12" t="s">
        <v>4885</v>
      </c>
      <c r="H198" s="12" t="s">
        <v>107</v>
      </c>
      <c r="I198" s="12" t="s">
        <v>108</v>
      </c>
      <c r="J198" s="60">
        <v>100</v>
      </c>
      <c r="K198" s="45"/>
      <c r="L198" s="60">
        <v>100</v>
      </c>
      <c r="M198" s="41"/>
      <c r="N198" s="60">
        <v>100</v>
      </c>
      <c r="O198" s="24"/>
      <c r="P198" s="60">
        <v>100</v>
      </c>
      <c r="Q198" s="45"/>
      <c r="R198" s="60">
        <v>100</v>
      </c>
      <c r="S198" s="45"/>
      <c r="T198" s="60"/>
      <c r="U198" s="45"/>
      <c r="V198" s="41"/>
      <c r="W198" s="41"/>
      <c r="X198" s="60"/>
      <c r="Y198" s="45"/>
    </row>
    <row r="199" spans="1:25" ht="90" x14ac:dyDescent="0.25">
      <c r="A199" s="564">
        <v>106</v>
      </c>
      <c r="B199" s="564"/>
      <c r="C199" s="564"/>
      <c r="D199" s="754" t="s">
        <v>130</v>
      </c>
      <c r="E199" s="754"/>
      <c r="F199" s="450" t="s">
        <v>390</v>
      </c>
      <c r="G199" s="12" t="s">
        <v>114</v>
      </c>
      <c r="H199" s="12" t="s">
        <v>391</v>
      </c>
      <c r="I199" s="12" t="s">
        <v>392</v>
      </c>
      <c r="J199" s="42">
        <v>50</v>
      </c>
      <c r="K199" s="40" t="s">
        <v>1005</v>
      </c>
      <c r="L199" s="42">
        <v>50</v>
      </c>
      <c r="M199" s="45"/>
      <c r="N199" s="42">
        <v>50</v>
      </c>
      <c r="O199" s="24"/>
      <c r="P199" s="42">
        <v>50</v>
      </c>
      <c r="Q199" s="45"/>
      <c r="R199" s="42">
        <v>50</v>
      </c>
      <c r="S199" s="45"/>
      <c r="T199" s="42"/>
      <c r="U199" s="45"/>
      <c r="V199" s="41"/>
      <c r="W199" s="41"/>
      <c r="X199" s="42"/>
      <c r="Y199" s="45"/>
    </row>
    <row r="200" spans="1:25" ht="120" x14ac:dyDescent="0.25">
      <c r="A200" s="564">
        <v>107</v>
      </c>
      <c r="B200" s="564"/>
      <c r="C200" s="564"/>
      <c r="D200" s="754" t="s">
        <v>431</v>
      </c>
      <c r="E200" s="754"/>
      <c r="F200" s="450" t="s">
        <v>393</v>
      </c>
      <c r="G200" s="12" t="s">
        <v>5129</v>
      </c>
      <c r="H200" s="12" t="s">
        <v>5130</v>
      </c>
      <c r="I200" s="12" t="s">
        <v>395</v>
      </c>
      <c r="J200" s="42">
        <v>0</v>
      </c>
      <c r="K200" s="40" t="s">
        <v>1006</v>
      </c>
      <c r="L200" s="42">
        <v>0</v>
      </c>
      <c r="M200" s="45"/>
      <c r="N200" s="42">
        <v>0</v>
      </c>
      <c r="O200" s="24"/>
      <c r="P200" s="42">
        <v>0</v>
      </c>
      <c r="Q200" s="45"/>
      <c r="R200" s="42">
        <v>0</v>
      </c>
      <c r="S200" s="45"/>
      <c r="T200" s="42"/>
      <c r="U200" s="45"/>
      <c r="V200" s="41"/>
      <c r="W200" s="41"/>
      <c r="X200" s="42"/>
      <c r="Y200" s="45"/>
    </row>
    <row r="201" spans="1:25" ht="60" x14ac:dyDescent="0.25">
      <c r="A201" s="564">
        <v>108</v>
      </c>
      <c r="B201" s="564"/>
      <c r="C201" s="564"/>
      <c r="D201" s="754" t="s">
        <v>432</v>
      </c>
      <c r="E201" s="754"/>
      <c r="F201" s="450" t="s">
        <v>396</v>
      </c>
      <c r="G201" s="12" t="s">
        <v>114</v>
      </c>
      <c r="H201" s="12" t="s">
        <v>397</v>
      </c>
      <c r="I201" s="12" t="s">
        <v>398</v>
      </c>
      <c r="J201" s="42">
        <v>50</v>
      </c>
      <c r="K201" s="40" t="s">
        <v>1007</v>
      </c>
      <c r="L201" s="42">
        <v>50</v>
      </c>
      <c r="M201" s="45"/>
      <c r="N201" s="42">
        <v>50</v>
      </c>
      <c r="O201" s="24"/>
      <c r="P201" s="42">
        <v>50</v>
      </c>
      <c r="Q201" s="45"/>
      <c r="R201" s="42">
        <v>50</v>
      </c>
      <c r="S201" s="41"/>
      <c r="T201" s="42"/>
      <c r="U201" s="41"/>
      <c r="V201" s="41"/>
      <c r="W201" s="41"/>
      <c r="X201" s="42"/>
      <c r="Y201" s="45"/>
    </row>
    <row r="202" spans="1:25" ht="60" x14ac:dyDescent="0.25">
      <c r="A202" s="564">
        <v>109</v>
      </c>
      <c r="B202" s="564"/>
      <c r="C202" s="564"/>
      <c r="D202" s="754" t="s">
        <v>360</v>
      </c>
      <c r="E202" s="754"/>
      <c r="F202" s="450" t="s">
        <v>400</v>
      </c>
      <c r="G202" s="12" t="s">
        <v>103</v>
      </c>
      <c r="H202" s="12" t="s">
        <v>401</v>
      </c>
      <c r="I202" s="12" t="s">
        <v>104</v>
      </c>
      <c r="J202" s="60">
        <v>50</v>
      </c>
      <c r="K202" s="40" t="s">
        <v>1411</v>
      </c>
      <c r="L202" s="60">
        <v>50</v>
      </c>
      <c r="M202" s="45"/>
      <c r="N202" s="60">
        <v>50</v>
      </c>
      <c r="O202" s="24"/>
      <c r="P202" s="60">
        <v>50</v>
      </c>
      <c r="Q202" s="45"/>
      <c r="R202" s="60">
        <v>50</v>
      </c>
      <c r="S202" s="45"/>
      <c r="T202" s="60"/>
      <c r="U202" s="45"/>
      <c r="V202" s="41"/>
      <c r="W202" s="41"/>
      <c r="X202" s="60"/>
      <c r="Y202" s="45"/>
    </row>
    <row r="203" spans="1:25" s="26" customFormat="1" ht="84.75" customHeight="1" x14ac:dyDescent="0.25">
      <c r="A203" s="28"/>
      <c r="B203" s="28"/>
      <c r="C203" s="750" t="s">
        <v>607</v>
      </c>
      <c r="D203" s="28"/>
      <c r="E203" s="1023"/>
      <c r="F203" s="762" t="s">
        <v>534</v>
      </c>
      <c r="G203" s="751"/>
      <c r="H203" s="751"/>
      <c r="I203" s="751"/>
      <c r="J203" s="75">
        <f>AVERAGE(J204:J208)</f>
        <v>43.333333333333329</v>
      </c>
      <c r="K203" s="44"/>
      <c r="L203" s="75">
        <f>AVERAGE(L204:L208)</f>
        <v>43.333333333333329</v>
      </c>
      <c r="M203" s="67"/>
      <c r="N203" s="75">
        <f>AVERAGE(N204:N208)</f>
        <v>43.333333333333329</v>
      </c>
      <c r="O203" s="67"/>
      <c r="P203" s="75">
        <f>AVERAGE(P204:P208)</f>
        <v>43.333333333333329</v>
      </c>
      <c r="Q203" s="67"/>
      <c r="R203" s="75">
        <f>AVERAGE(R204:R208)</f>
        <v>43.333333333333329</v>
      </c>
      <c r="S203" s="67"/>
      <c r="T203" s="75"/>
      <c r="U203" s="67"/>
      <c r="V203" s="64" t="e">
        <f>AVERAGE(V205:V208)</f>
        <v>#DIV/0!</v>
      </c>
      <c r="W203" s="44"/>
      <c r="X203" s="75"/>
      <c r="Y203" s="67"/>
    </row>
    <row r="204" spans="1:25" ht="45" x14ac:dyDescent="0.25">
      <c r="A204" s="564">
        <v>110</v>
      </c>
      <c r="B204" s="564"/>
      <c r="C204" s="564"/>
      <c r="D204" s="754" t="s">
        <v>433</v>
      </c>
      <c r="E204" s="754"/>
      <c r="F204" s="450" t="s">
        <v>121</v>
      </c>
      <c r="G204" s="12" t="s">
        <v>399</v>
      </c>
      <c r="H204" s="12" t="s">
        <v>123</v>
      </c>
      <c r="I204" s="12" t="s">
        <v>124</v>
      </c>
      <c r="J204" s="60">
        <v>0</v>
      </c>
      <c r="K204" s="41"/>
      <c r="L204" s="60">
        <v>0</v>
      </c>
      <c r="M204" s="45"/>
      <c r="N204" s="60">
        <v>0</v>
      </c>
      <c r="O204" s="45"/>
      <c r="P204" s="60">
        <v>0</v>
      </c>
      <c r="Q204" s="45"/>
      <c r="R204" s="60">
        <v>0</v>
      </c>
      <c r="S204" s="45"/>
      <c r="T204" s="60"/>
      <c r="U204" s="45"/>
      <c r="V204" s="41"/>
      <c r="W204" s="41"/>
      <c r="X204" s="60"/>
      <c r="Y204" s="45"/>
    </row>
    <row r="205" spans="1:25" s="6" customFormat="1" ht="90" x14ac:dyDescent="0.25">
      <c r="A205" s="579">
        <v>111</v>
      </c>
      <c r="B205" s="579"/>
      <c r="C205" s="579"/>
      <c r="D205" s="4" t="s">
        <v>434</v>
      </c>
      <c r="E205" s="4"/>
      <c r="F205" s="437" t="s">
        <v>402</v>
      </c>
      <c r="G205" s="5" t="s">
        <v>403</v>
      </c>
      <c r="H205" s="5" t="s">
        <v>404</v>
      </c>
      <c r="I205" s="5" t="s">
        <v>405</v>
      </c>
      <c r="J205" s="65">
        <v>50</v>
      </c>
      <c r="K205" s="50"/>
      <c r="L205" s="65">
        <v>50</v>
      </c>
      <c r="M205" s="50"/>
      <c r="N205" s="65">
        <v>50</v>
      </c>
      <c r="O205" s="50"/>
      <c r="P205" s="65">
        <v>50</v>
      </c>
      <c r="Q205" s="47"/>
      <c r="R205" s="65">
        <v>50</v>
      </c>
      <c r="S205" s="47"/>
      <c r="T205" s="65"/>
      <c r="U205" s="47"/>
      <c r="V205" s="165"/>
      <c r="W205" s="47"/>
      <c r="X205" s="65"/>
      <c r="Y205" s="50"/>
    </row>
    <row r="206" spans="1:25" ht="60" x14ac:dyDescent="0.25">
      <c r="A206" s="564">
        <v>112</v>
      </c>
      <c r="B206" s="564"/>
      <c r="C206" s="564"/>
      <c r="D206" s="754" t="s">
        <v>435</v>
      </c>
      <c r="E206" s="754"/>
      <c r="F206" s="450" t="s">
        <v>406</v>
      </c>
      <c r="G206" s="12" t="s">
        <v>407</v>
      </c>
      <c r="H206" s="12" t="s">
        <v>408</v>
      </c>
      <c r="I206" s="12" t="s">
        <v>409</v>
      </c>
      <c r="J206" s="60">
        <v>50</v>
      </c>
      <c r="K206" s="40" t="s">
        <v>2264</v>
      </c>
      <c r="L206" s="60">
        <v>50</v>
      </c>
      <c r="M206" s="45"/>
      <c r="N206" s="60">
        <v>50</v>
      </c>
      <c r="O206" s="24"/>
      <c r="P206" s="60">
        <v>50</v>
      </c>
      <c r="Q206" s="45"/>
      <c r="R206" s="60">
        <v>50</v>
      </c>
      <c r="S206" s="45"/>
      <c r="T206" s="60"/>
      <c r="U206" s="45"/>
      <c r="V206" s="41"/>
      <c r="W206" s="41"/>
      <c r="X206" s="60"/>
      <c r="Y206" s="45"/>
    </row>
    <row r="207" spans="1:25" ht="105" x14ac:dyDescent="0.25">
      <c r="A207" s="564">
        <v>113</v>
      </c>
      <c r="B207" s="564"/>
      <c r="C207" s="564"/>
      <c r="D207" s="754" t="s">
        <v>150</v>
      </c>
      <c r="E207" s="754"/>
      <c r="F207" s="450" t="s">
        <v>410</v>
      </c>
      <c r="G207" s="12" t="s">
        <v>411</v>
      </c>
      <c r="H207" s="12" t="s">
        <v>146</v>
      </c>
      <c r="I207" s="12" t="s">
        <v>147</v>
      </c>
      <c r="J207" s="60">
        <v>100</v>
      </c>
      <c r="K207" s="47" t="s">
        <v>1389</v>
      </c>
      <c r="L207" s="60">
        <v>100</v>
      </c>
      <c r="M207" s="45"/>
      <c r="N207" s="60">
        <v>100</v>
      </c>
      <c r="O207" s="66"/>
      <c r="P207" s="60">
        <v>100</v>
      </c>
      <c r="Q207" s="45"/>
      <c r="R207" s="60">
        <v>100</v>
      </c>
      <c r="S207" s="41"/>
      <c r="T207" s="60"/>
      <c r="U207" s="41"/>
      <c r="V207" s="41"/>
      <c r="W207" s="41"/>
      <c r="X207" s="60"/>
      <c r="Y207" s="45"/>
    </row>
    <row r="208" spans="1:25" s="52" customFormat="1" ht="69" x14ac:dyDescent="0.25">
      <c r="A208" s="31">
        <v>114</v>
      </c>
      <c r="B208" s="31"/>
      <c r="C208" s="31"/>
      <c r="D208" s="756" t="s">
        <v>637</v>
      </c>
      <c r="E208" s="756"/>
      <c r="F208" s="517" t="s">
        <v>637</v>
      </c>
      <c r="G208" s="770"/>
      <c r="H208" s="770"/>
      <c r="I208" s="770"/>
      <c r="J208" s="61">
        <f>AVERAGE(J209:J211)</f>
        <v>16.666666666666668</v>
      </c>
      <c r="K208" s="43"/>
      <c r="L208" s="61">
        <f>AVERAGE(L209:L211)</f>
        <v>16.666666666666668</v>
      </c>
      <c r="M208" s="69"/>
      <c r="N208" s="61">
        <f>AVERAGE(N209:N211)</f>
        <v>16.666666666666668</v>
      </c>
      <c r="O208" s="69"/>
      <c r="P208" s="61">
        <f>AVERAGE(P209:P211)</f>
        <v>16.666666666666668</v>
      </c>
      <c r="Q208" s="69"/>
      <c r="R208" s="61">
        <f>AVERAGE(R209:R211)</f>
        <v>16.666666666666668</v>
      </c>
      <c r="S208" s="43"/>
      <c r="T208" s="61"/>
      <c r="U208" s="43"/>
      <c r="V208" s="176" t="e">
        <f>AVERAGE(V209:V211)</f>
        <v>#DIV/0!</v>
      </c>
      <c r="W208" s="43"/>
      <c r="X208" s="61"/>
      <c r="Y208" s="69"/>
    </row>
    <row r="209" spans="1:25" ht="90" x14ac:dyDescent="0.25">
      <c r="A209" s="564" t="s">
        <v>5067</v>
      </c>
      <c r="B209" s="564"/>
      <c r="C209" s="564"/>
      <c r="D209" s="564"/>
      <c r="E209" s="754" t="s">
        <v>7020</v>
      </c>
      <c r="F209" s="450" t="s">
        <v>412</v>
      </c>
      <c r="G209" s="771" t="s">
        <v>403</v>
      </c>
      <c r="H209" s="771" t="s">
        <v>404</v>
      </c>
      <c r="I209" s="771" t="s">
        <v>413</v>
      </c>
      <c r="J209" s="50">
        <v>50</v>
      </c>
      <c r="K209" s="50"/>
      <c r="L209" s="50">
        <v>50</v>
      </c>
      <c r="M209" s="50"/>
      <c r="N209" s="50">
        <v>50</v>
      </c>
      <c r="O209" s="50"/>
      <c r="P209" s="50">
        <v>50</v>
      </c>
      <c r="Q209" s="50"/>
      <c r="R209" s="50">
        <v>50</v>
      </c>
      <c r="S209" s="50"/>
      <c r="T209" s="50"/>
      <c r="U209" s="50"/>
      <c r="V209" s="47"/>
      <c r="W209" s="47"/>
      <c r="X209" s="50"/>
      <c r="Y209" s="50"/>
    </row>
    <row r="210" spans="1:25" ht="45" x14ac:dyDescent="0.3">
      <c r="A210" s="564" t="s">
        <v>5068</v>
      </c>
      <c r="B210" s="564"/>
      <c r="C210" s="564"/>
      <c r="D210" s="564"/>
      <c r="E210" s="772" t="s">
        <v>7021</v>
      </c>
      <c r="F210" s="450" t="s">
        <v>414</v>
      </c>
      <c r="G210" s="12" t="s">
        <v>415</v>
      </c>
      <c r="H210" s="12" t="s">
        <v>416</v>
      </c>
      <c r="I210" s="12" t="s">
        <v>417</v>
      </c>
      <c r="J210" s="65">
        <v>0</v>
      </c>
      <c r="K210" s="37"/>
      <c r="L210" s="65">
        <v>0</v>
      </c>
      <c r="M210" s="50"/>
      <c r="N210" s="65">
        <v>0</v>
      </c>
      <c r="O210" s="50"/>
      <c r="P210" s="65">
        <v>0</v>
      </c>
      <c r="Q210" s="50"/>
      <c r="R210" s="65">
        <v>0</v>
      </c>
      <c r="S210" s="50"/>
      <c r="T210" s="65"/>
      <c r="U210" s="50"/>
      <c r="V210" s="47"/>
      <c r="W210" s="47"/>
      <c r="X210" s="65"/>
      <c r="Y210" s="50"/>
    </row>
    <row r="211" spans="1:25" ht="178.5" customHeight="1" x14ac:dyDescent="0.3">
      <c r="A211" s="564" t="s">
        <v>5069</v>
      </c>
      <c r="B211" s="564"/>
      <c r="C211" s="564"/>
      <c r="D211" s="564"/>
      <c r="E211" s="772" t="s">
        <v>7022</v>
      </c>
      <c r="F211" s="450" t="s">
        <v>418</v>
      </c>
      <c r="G211" s="12" t="s">
        <v>419</v>
      </c>
      <c r="H211" s="12" t="s">
        <v>420</v>
      </c>
      <c r="I211" s="12" t="s">
        <v>421</v>
      </c>
      <c r="J211" s="60">
        <v>0</v>
      </c>
      <c r="K211" s="38"/>
      <c r="L211" s="60">
        <v>0</v>
      </c>
      <c r="M211" s="45"/>
      <c r="N211" s="60">
        <v>0</v>
      </c>
      <c r="O211" s="45"/>
      <c r="P211" s="60">
        <v>0</v>
      </c>
      <c r="Q211" s="45"/>
      <c r="R211" s="60">
        <v>0</v>
      </c>
      <c r="S211" s="47"/>
      <c r="T211" s="60"/>
      <c r="U211" s="47"/>
      <c r="V211" s="47"/>
      <c r="W211" s="47"/>
      <c r="X211" s="60"/>
      <c r="Y211" s="50"/>
    </row>
    <row r="212" spans="1:25" s="26" customFormat="1" ht="80.25" customHeight="1" x14ac:dyDescent="0.25">
      <c r="A212" s="28"/>
      <c r="B212" s="28"/>
      <c r="C212" s="750" t="s">
        <v>610</v>
      </c>
      <c r="D212" s="28"/>
      <c r="E212" s="1023"/>
      <c r="F212" s="762" t="s">
        <v>535</v>
      </c>
      <c r="G212" s="751"/>
      <c r="H212" s="751"/>
      <c r="I212" s="751"/>
      <c r="J212" s="75">
        <f>AVERAGE(J213,J216)</f>
        <v>12.5</v>
      </c>
      <c r="K212" s="44"/>
      <c r="L212" s="75">
        <f>AVERAGE(L213,L216)</f>
        <v>12.5</v>
      </c>
      <c r="M212" s="67"/>
      <c r="N212" s="75">
        <f>AVERAGE(N213,N216)</f>
        <v>12.5</v>
      </c>
      <c r="O212" s="67"/>
      <c r="P212" s="75">
        <f>AVERAGE(P213,P216)</f>
        <v>12.5</v>
      </c>
      <c r="Q212" s="67"/>
      <c r="R212" s="75">
        <f>AVERAGE(R213,R216)</f>
        <v>12.5</v>
      </c>
      <c r="S212" s="67"/>
      <c r="T212" s="75"/>
      <c r="U212" s="67"/>
      <c r="V212" s="64" t="e">
        <f>AVERAGE(V213,V216)</f>
        <v>#DIV/0!</v>
      </c>
      <c r="W212" s="44"/>
      <c r="X212" s="75"/>
      <c r="Y212" s="67"/>
    </row>
    <row r="213" spans="1:25" s="52" customFormat="1" ht="80.25" customHeight="1" x14ac:dyDescent="0.25">
      <c r="A213" s="31">
        <v>115</v>
      </c>
      <c r="B213" s="31"/>
      <c r="C213" s="758"/>
      <c r="D213" s="763" t="s">
        <v>638</v>
      </c>
      <c r="E213" s="763"/>
      <c r="F213" s="764" t="s">
        <v>638</v>
      </c>
      <c r="G213" s="30"/>
      <c r="H213" s="30"/>
      <c r="I213" s="30"/>
      <c r="J213" s="61">
        <f>AVERAGE(J214:J215)</f>
        <v>25</v>
      </c>
      <c r="K213" s="43"/>
      <c r="L213" s="61">
        <f>AVERAGE(L214:L215)</f>
        <v>25</v>
      </c>
      <c r="M213" s="69"/>
      <c r="N213" s="61">
        <f>AVERAGE(N214:N215)</f>
        <v>25</v>
      </c>
      <c r="O213" s="69"/>
      <c r="P213" s="61">
        <f>AVERAGE(P214:P215)</f>
        <v>25</v>
      </c>
      <c r="Q213" s="69"/>
      <c r="R213" s="61">
        <f>AVERAGE(R214:R215)</f>
        <v>25</v>
      </c>
      <c r="S213" s="69"/>
      <c r="T213" s="61"/>
      <c r="U213" s="69"/>
      <c r="V213" s="176" t="e">
        <f>AVERAGE(V214:V215)</f>
        <v>#DIV/0!</v>
      </c>
      <c r="W213" s="43"/>
      <c r="X213" s="61"/>
      <c r="Y213" s="69"/>
    </row>
    <row r="214" spans="1:25" ht="312" customHeight="1" x14ac:dyDescent="0.25">
      <c r="A214" s="564" t="s">
        <v>608</v>
      </c>
      <c r="B214" s="564"/>
      <c r="C214" s="564"/>
      <c r="D214" s="564"/>
      <c r="E214" s="754" t="s">
        <v>7023</v>
      </c>
      <c r="F214" s="450" t="s">
        <v>5107</v>
      </c>
      <c r="G214" s="12" t="s">
        <v>5070</v>
      </c>
      <c r="H214" s="12" t="s">
        <v>5108</v>
      </c>
      <c r="I214" s="12" t="s">
        <v>5071</v>
      </c>
      <c r="J214" s="60">
        <v>50</v>
      </c>
      <c r="K214" s="41" t="s">
        <v>4996</v>
      </c>
      <c r="L214" s="60">
        <v>50</v>
      </c>
      <c r="M214" s="45"/>
      <c r="N214" s="60">
        <v>50</v>
      </c>
      <c r="O214" s="45"/>
      <c r="P214" s="60">
        <v>50</v>
      </c>
      <c r="Q214" s="45"/>
      <c r="R214" s="60">
        <v>50</v>
      </c>
      <c r="S214" s="45"/>
      <c r="T214" s="60"/>
      <c r="U214" s="45"/>
      <c r="V214" s="41"/>
      <c r="W214" s="41"/>
      <c r="X214" s="60"/>
      <c r="Y214" s="45"/>
    </row>
    <row r="215" spans="1:25" ht="150" x14ac:dyDescent="0.25">
      <c r="A215" s="564" t="s">
        <v>609</v>
      </c>
      <c r="B215" s="564"/>
      <c r="C215" s="564"/>
      <c r="D215" s="564"/>
      <c r="E215" s="754" t="s">
        <v>7272</v>
      </c>
      <c r="F215" s="450" t="s">
        <v>422</v>
      </c>
      <c r="G215" s="12" t="s">
        <v>423</v>
      </c>
      <c r="H215" s="12" t="s">
        <v>424</v>
      </c>
      <c r="I215" s="12" t="s">
        <v>425</v>
      </c>
      <c r="J215" s="60">
        <v>0</v>
      </c>
      <c r="K215" s="47" t="s">
        <v>1008</v>
      </c>
      <c r="L215" s="60">
        <v>0</v>
      </c>
      <c r="M215" s="45"/>
      <c r="N215" s="60">
        <v>0</v>
      </c>
      <c r="O215" s="24"/>
      <c r="P215" s="60">
        <v>0</v>
      </c>
      <c r="Q215" s="45"/>
      <c r="R215" s="60">
        <v>0</v>
      </c>
      <c r="S215" s="45"/>
      <c r="T215" s="60"/>
      <c r="U215" s="45"/>
      <c r="V215" s="41"/>
      <c r="W215" s="41"/>
      <c r="X215" s="60"/>
      <c r="Y215" s="45"/>
    </row>
    <row r="216" spans="1:25" ht="90" x14ac:dyDescent="0.25">
      <c r="A216" s="564">
        <v>116</v>
      </c>
      <c r="B216" s="564"/>
      <c r="C216" s="564"/>
      <c r="D216" s="754" t="s">
        <v>7024</v>
      </c>
      <c r="E216" s="754"/>
      <c r="F216" s="450" t="s">
        <v>426</v>
      </c>
      <c r="G216" s="12" t="s">
        <v>5352</v>
      </c>
      <c r="H216" s="12" t="s">
        <v>427</v>
      </c>
      <c r="I216" s="12" t="s">
        <v>428</v>
      </c>
      <c r="J216" s="60">
        <v>0</v>
      </c>
      <c r="K216" s="40" t="s">
        <v>4995</v>
      </c>
      <c r="L216" s="60">
        <v>0</v>
      </c>
      <c r="M216" s="45"/>
      <c r="N216" s="60">
        <v>0</v>
      </c>
      <c r="O216" s="40"/>
      <c r="P216" s="60">
        <v>0</v>
      </c>
      <c r="Q216" s="45"/>
      <c r="R216" s="60">
        <v>0</v>
      </c>
      <c r="S216" s="45"/>
      <c r="T216" s="60"/>
      <c r="U216" s="45"/>
      <c r="V216" s="41"/>
      <c r="W216" s="41"/>
      <c r="X216" s="60"/>
      <c r="Y216" s="45"/>
    </row>
    <row r="217" spans="1:25" s="26" customFormat="1" ht="60" x14ac:dyDescent="0.25">
      <c r="A217" s="28"/>
      <c r="B217" s="750" t="s">
        <v>611</v>
      </c>
      <c r="C217" s="28"/>
      <c r="D217" s="28"/>
      <c r="E217" s="28"/>
      <c r="F217" s="502" t="s">
        <v>536</v>
      </c>
      <c r="G217" s="28"/>
      <c r="H217" s="28"/>
      <c r="I217" s="28"/>
      <c r="J217" s="75">
        <f>AVERAGE(J218,J225,J231,J240)</f>
        <v>52.256944444444443</v>
      </c>
      <c r="K217" s="67"/>
      <c r="L217" s="75">
        <f>AVERAGE(L218,L225,L231,L240)</f>
        <v>52.256944444444443</v>
      </c>
      <c r="M217" s="67"/>
      <c r="N217" s="75">
        <f>AVERAGE(N218,N225,N231,N240)</f>
        <v>52.256944444444443</v>
      </c>
      <c r="O217" s="67"/>
      <c r="P217" s="75">
        <f>AVERAGE(P218,P225,P231,P240)</f>
        <v>52.256944444444443</v>
      </c>
      <c r="Q217" s="67"/>
      <c r="R217" s="75">
        <f>AVERAGE(R218,R225,R231,R240)</f>
        <v>52.256944444444443</v>
      </c>
      <c r="S217" s="67"/>
      <c r="T217" s="75"/>
      <c r="U217" s="67"/>
      <c r="V217" s="64" t="e">
        <f>AVERAGE(V218,V225,V231,V240)</f>
        <v>#DIV/0!</v>
      </c>
      <c r="W217" s="44"/>
      <c r="X217" s="75"/>
      <c r="Y217" s="67"/>
    </row>
    <row r="218" spans="1:25" s="26" customFormat="1" ht="45" x14ac:dyDescent="0.25">
      <c r="A218" s="28"/>
      <c r="B218" s="28"/>
      <c r="C218" s="750" t="s">
        <v>612</v>
      </c>
      <c r="D218" s="28"/>
      <c r="E218" s="28"/>
      <c r="F218" s="502" t="s">
        <v>537</v>
      </c>
      <c r="G218" s="28"/>
      <c r="H218" s="28"/>
      <c r="I218" s="28"/>
      <c r="J218" s="75">
        <f>AVERAGE(J219:J224)</f>
        <v>33.333333333333336</v>
      </c>
      <c r="K218" s="67"/>
      <c r="L218" s="203">
        <f>AVERAGE(L219:L224)</f>
        <v>33.333333333333336</v>
      </c>
      <c r="M218" s="67"/>
      <c r="N218" s="75">
        <f>AVERAGE(N219:N224)</f>
        <v>33.333333333333336</v>
      </c>
      <c r="O218" s="67"/>
      <c r="P218" s="75">
        <f>AVERAGE(P219:P224)</f>
        <v>33.333333333333336</v>
      </c>
      <c r="Q218" s="67"/>
      <c r="R218" s="75">
        <f>AVERAGE(R219:R224)</f>
        <v>33.333333333333336</v>
      </c>
      <c r="S218" s="67"/>
      <c r="T218" s="75"/>
      <c r="U218" s="67"/>
      <c r="V218" s="64" t="e">
        <f>AVERAGE(V219:V224)</f>
        <v>#DIV/0!</v>
      </c>
      <c r="W218" s="44"/>
      <c r="X218" s="75"/>
      <c r="Y218" s="67"/>
    </row>
    <row r="219" spans="1:25" ht="195" x14ac:dyDescent="0.25">
      <c r="A219" s="564">
        <v>117</v>
      </c>
      <c r="B219" s="564"/>
      <c r="C219" s="564"/>
      <c r="D219" s="754" t="s">
        <v>492</v>
      </c>
      <c r="E219" s="754"/>
      <c r="F219" s="450" t="s">
        <v>5131</v>
      </c>
      <c r="G219" s="12" t="s">
        <v>436</v>
      </c>
      <c r="H219" s="12" t="s">
        <v>437</v>
      </c>
      <c r="I219" s="12" t="s">
        <v>438</v>
      </c>
      <c r="J219" s="46">
        <v>0</v>
      </c>
      <c r="K219" s="40" t="s">
        <v>1009</v>
      </c>
      <c r="L219" s="46">
        <v>0</v>
      </c>
      <c r="M219" s="46"/>
      <c r="N219" s="46">
        <v>0</v>
      </c>
      <c r="O219" s="24"/>
      <c r="P219" s="46">
        <v>0</v>
      </c>
      <c r="Q219" s="46"/>
      <c r="R219" s="46">
        <v>0</v>
      </c>
      <c r="S219" s="46"/>
      <c r="T219" s="46"/>
      <c r="U219" s="46"/>
      <c r="V219" s="40"/>
      <c r="W219" s="40"/>
      <c r="X219" s="46"/>
      <c r="Y219" s="40"/>
    </row>
    <row r="220" spans="1:25" ht="168.75" x14ac:dyDescent="0.25">
      <c r="A220" s="564">
        <v>118</v>
      </c>
      <c r="B220" s="564"/>
      <c r="C220" s="564"/>
      <c r="D220" s="754" t="s">
        <v>493</v>
      </c>
      <c r="E220" s="754"/>
      <c r="F220" s="420" t="s">
        <v>7177</v>
      </c>
      <c r="G220" s="12" t="s">
        <v>436</v>
      </c>
      <c r="H220" s="12" t="s">
        <v>437</v>
      </c>
      <c r="I220" s="12" t="s">
        <v>438</v>
      </c>
      <c r="J220" s="46">
        <v>0</v>
      </c>
      <c r="K220" s="40" t="s">
        <v>1010</v>
      </c>
      <c r="L220" s="46">
        <v>0</v>
      </c>
      <c r="M220" s="46"/>
      <c r="N220" s="46">
        <v>0</v>
      </c>
      <c r="O220" s="24"/>
      <c r="P220" s="46">
        <v>0</v>
      </c>
      <c r="Q220" s="46"/>
      <c r="R220" s="46">
        <v>0</v>
      </c>
      <c r="S220" s="46"/>
      <c r="T220" s="46"/>
      <c r="U220" s="46"/>
      <c r="V220" s="40"/>
      <c r="W220" s="40"/>
      <c r="X220" s="46"/>
      <c r="Y220" s="40"/>
    </row>
    <row r="221" spans="1:25" ht="75" x14ac:dyDescent="0.25">
      <c r="A221" s="564">
        <v>119</v>
      </c>
      <c r="B221" s="564"/>
      <c r="C221" s="564"/>
      <c r="D221" s="754" t="s">
        <v>494</v>
      </c>
      <c r="E221" s="754"/>
      <c r="F221" s="450" t="s">
        <v>439</v>
      </c>
      <c r="G221" s="12" t="s">
        <v>36</v>
      </c>
      <c r="H221" s="12" t="s">
        <v>440</v>
      </c>
      <c r="I221" s="12" t="s">
        <v>114</v>
      </c>
      <c r="J221" s="46">
        <v>100</v>
      </c>
      <c r="K221" s="40" t="s">
        <v>1011</v>
      </c>
      <c r="L221" s="46">
        <v>100</v>
      </c>
      <c r="M221" s="46"/>
      <c r="N221" s="46">
        <v>100</v>
      </c>
      <c r="O221" s="24"/>
      <c r="P221" s="46">
        <v>100</v>
      </c>
      <c r="Q221" s="46"/>
      <c r="R221" s="46">
        <v>100</v>
      </c>
      <c r="S221" s="40"/>
      <c r="T221" s="46"/>
      <c r="U221" s="40"/>
      <c r="V221" s="40"/>
      <c r="W221" s="40"/>
      <c r="X221" s="46"/>
      <c r="Y221" s="46"/>
    </row>
    <row r="222" spans="1:25" ht="60" x14ac:dyDescent="0.25">
      <c r="A222" s="564">
        <v>120</v>
      </c>
      <c r="B222" s="564"/>
      <c r="C222" s="564"/>
      <c r="D222" s="754" t="s">
        <v>495</v>
      </c>
      <c r="E222" s="754"/>
      <c r="F222" s="450" t="s">
        <v>441</v>
      </c>
      <c r="G222" s="12" t="s">
        <v>36</v>
      </c>
      <c r="H222" s="12" t="s">
        <v>440</v>
      </c>
      <c r="I222" s="12" t="s">
        <v>114</v>
      </c>
      <c r="J222" s="46">
        <v>100</v>
      </c>
      <c r="K222" s="40" t="s">
        <v>1012</v>
      </c>
      <c r="L222" s="46">
        <v>100</v>
      </c>
      <c r="M222" s="46"/>
      <c r="N222" s="46">
        <v>100</v>
      </c>
      <c r="O222" s="24"/>
      <c r="P222" s="46">
        <v>100</v>
      </c>
      <c r="Q222" s="46"/>
      <c r="R222" s="46">
        <v>100</v>
      </c>
      <c r="S222" s="40"/>
      <c r="T222" s="46"/>
      <c r="U222" s="40"/>
      <c r="V222" s="40"/>
      <c r="W222" s="40"/>
      <c r="X222" s="46"/>
      <c r="Y222" s="40"/>
    </row>
    <row r="223" spans="1:25" ht="150" x14ac:dyDescent="0.25">
      <c r="A223" s="564">
        <v>121</v>
      </c>
      <c r="B223" s="564"/>
      <c r="C223" s="564"/>
      <c r="D223" s="754" t="s">
        <v>496</v>
      </c>
      <c r="E223" s="754"/>
      <c r="F223" s="450" t="s">
        <v>442</v>
      </c>
      <c r="G223" s="12" t="s">
        <v>443</v>
      </c>
      <c r="H223" s="12" t="s">
        <v>444</v>
      </c>
      <c r="I223" s="12" t="s">
        <v>445</v>
      </c>
      <c r="J223" s="46">
        <v>0</v>
      </c>
      <c r="K223" s="40" t="s">
        <v>1013</v>
      </c>
      <c r="L223" s="46">
        <v>0</v>
      </c>
      <c r="M223" s="46"/>
      <c r="N223" s="46">
        <v>0</v>
      </c>
      <c r="O223" s="24"/>
      <c r="P223" s="46">
        <v>0</v>
      </c>
      <c r="Q223" s="50"/>
      <c r="R223" s="46">
        <v>0</v>
      </c>
      <c r="S223" s="40"/>
      <c r="T223" s="46"/>
      <c r="U223" s="40"/>
      <c r="V223" s="40"/>
      <c r="W223" s="40"/>
      <c r="X223" s="46"/>
      <c r="Y223" s="40"/>
    </row>
    <row r="224" spans="1:25" ht="75" x14ac:dyDescent="0.25">
      <c r="A224" s="564">
        <v>122</v>
      </c>
      <c r="B224" s="564"/>
      <c r="C224" s="564"/>
      <c r="D224" s="754" t="s">
        <v>497</v>
      </c>
      <c r="E224" s="754"/>
      <c r="F224" s="450" t="s">
        <v>446</v>
      </c>
      <c r="G224" s="12" t="s">
        <v>447</v>
      </c>
      <c r="H224" s="12" t="s">
        <v>448</v>
      </c>
      <c r="I224" s="12" t="s">
        <v>325</v>
      </c>
      <c r="J224" s="46">
        <v>0</v>
      </c>
      <c r="K224" s="73"/>
      <c r="L224" s="46">
        <v>0</v>
      </c>
      <c r="M224" s="46"/>
      <c r="N224" s="46">
        <v>0</v>
      </c>
      <c r="O224" s="46"/>
      <c r="P224" s="46">
        <v>0</v>
      </c>
      <c r="Q224" s="46"/>
      <c r="R224" s="46">
        <v>0</v>
      </c>
      <c r="S224" s="40"/>
      <c r="T224" s="46"/>
      <c r="U224" s="40"/>
      <c r="V224" s="40"/>
      <c r="W224" s="40"/>
      <c r="X224" s="46"/>
      <c r="Y224" s="46"/>
    </row>
    <row r="225" spans="1:25" s="26" customFormat="1" ht="77.25" customHeight="1" x14ac:dyDescent="0.25">
      <c r="A225" s="28"/>
      <c r="B225" s="28"/>
      <c r="C225" s="750" t="s">
        <v>613</v>
      </c>
      <c r="D225" s="28"/>
      <c r="E225" s="1023"/>
      <c r="F225" s="762" t="s">
        <v>538</v>
      </c>
      <c r="G225" s="751"/>
      <c r="H225" s="751"/>
      <c r="I225" s="751"/>
      <c r="J225" s="75">
        <f>AVERAGE(J226:J230)</f>
        <v>100</v>
      </c>
      <c r="K225" s="44"/>
      <c r="L225" s="75">
        <f>AVERAGE(L226:L230)</f>
        <v>100</v>
      </c>
      <c r="M225" s="67"/>
      <c r="N225" s="75">
        <f>AVERAGE(N226:N230)</f>
        <v>100</v>
      </c>
      <c r="O225" s="67"/>
      <c r="P225" s="75">
        <f>AVERAGE(P226:P230)</f>
        <v>100</v>
      </c>
      <c r="Q225" s="67"/>
      <c r="R225" s="75">
        <f>AVERAGE(R226:R230)</f>
        <v>100</v>
      </c>
      <c r="S225" s="67"/>
      <c r="T225" s="75"/>
      <c r="U225" s="67"/>
      <c r="V225" s="64" t="e">
        <f>AVERAGE(V226:V230)</f>
        <v>#DIV/0!</v>
      </c>
      <c r="W225" s="44"/>
      <c r="X225" s="75"/>
      <c r="Y225" s="67"/>
    </row>
    <row r="226" spans="1:25" ht="105" x14ac:dyDescent="0.25">
      <c r="A226" s="564">
        <v>123</v>
      </c>
      <c r="B226" s="564"/>
      <c r="C226" s="564"/>
      <c r="D226" s="754" t="s">
        <v>498</v>
      </c>
      <c r="E226" s="754"/>
      <c r="F226" s="450" t="s">
        <v>449</v>
      </c>
      <c r="G226" s="12" t="s">
        <v>436</v>
      </c>
      <c r="H226" s="12" t="s">
        <v>437</v>
      </c>
      <c r="I226" s="12" t="s">
        <v>438</v>
      </c>
      <c r="J226" s="62">
        <v>100</v>
      </c>
      <c r="K226" s="40" t="s">
        <v>1014</v>
      </c>
      <c r="L226" s="62">
        <v>100</v>
      </c>
      <c r="M226" s="46"/>
      <c r="N226" s="62">
        <v>100</v>
      </c>
      <c r="O226" s="24"/>
      <c r="P226" s="62">
        <v>100</v>
      </c>
      <c r="Q226" s="46"/>
      <c r="R226" s="62">
        <v>100</v>
      </c>
      <c r="S226" s="46"/>
      <c r="T226" s="62"/>
      <c r="U226" s="46"/>
      <c r="V226" s="40"/>
      <c r="W226" s="40"/>
      <c r="X226" s="62"/>
      <c r="Y226" s="46"/>
    </row>
    <row r="227" spans="1:25" ht="105" x14ac:dyDescent="0.25">
      <c r="A227" s="564">
        <v>124</v>
      </c>
      <c r="B227" s="564"/>
      <c r="C227" s="564"/>
      <c r="D227" s="754" t="s">
        <v>499</v>
      </c>
      <c r="E227" s="754"/>
      <c r="F227" s="450" t="s">
        <v>450</v>
      </c>
      <c r="G227" s="12" t="s">
        <v>436</v>
      </c>
      <c r="H227" s="12" t="s">
        <v>437</v>
      </c>
      <c r="I227" s="12" t="s">
        <v>438</v>
      </c>
      <c r="J227" s="62">
        <v>100</v>
      </c>
      <c r="K227" s="40" t="s">
        <v>1015</v>
      </c>
      <c r="L227" s="62">
        <v>100</v>
      </c>
      <c r="M227" s="46"/>
      <c r="N227" s="62">
        <v>100</v>
      </c>
      <c r="O227" s="24"/>
      <c r="P227" s="62">
        <v>100</v>
      </c>
      <c r="Q227" s="46"/>
      <c r="R227" s="62">
        <v>100</v>
      </c>
      <c r="S227" s="46"/>
      <c r="T227" s="62"/>
      <c r="U227" s="46"/>
      <c r="V227" s="40"/>
      <c r="W227" s="40"/>
      <c r="X227" s="62"/>
      <c r="Y227" s="46"/>
    </row>
    <row r="228" spans="1:25" ht="105" x14ac:dyDescent="0.25">
      <c r="A228" s="564">
        <v>125</v>
      </c>
      <c r="B228" s="564"/>
      <c r="C228" s="564"/>
      <c r="D228" s="754" t="s">
        <v>502</v>
      </c>
      <c r="E228" s="754"/>
      <c r="F228" s="450" t="s">
        <v>451</v>
      </c>
      <c r="G228" s="12" t="s">
        <v>436</v>
      </c>
      <c r="H228" s="12" t="s">
        <v>437</v>
      </c>
      <c r="I228" s="12" t="s">
        <v>438</v>
      </c>
      <c r="J228" s="62">
        <v>100</v>
      </c>
      <c r="K228" s="40" t="s">
        <v>1015</v>
      </c>
      <c r="L228" s="62">
        <v>100</v>
      </c>
      <c r="M228" s="46"/>
      <c r="N228" s="62">
        <v>100</v>
      </c>
      <c r="O228" s="24"/>
      <c r="P228" s="62">
        <v>100</v>
      </c>
      <c r="Q228" s="46"/>
      <c r="R228" s="62">
        <v>100</v>
      </c>
      <c r="S228" s="46"/>
      <c r="T228" s="62"/>
      <c r="U228" s="46"/>
      <c r="V228" s="40"/>
      <c r="W228" s="40"/>
      <c r="X228" s="62"/>
      <c r="Y228" s="46"/>
    </row>
    <row r="229" spans="1:25" ht="105" x14ac:dyDescent="0.25">
      <c r="A229" s="564">
        <v>126</v>
      </c>
      <c r="B229" s="564"/>
      <c r="C229" s="564"/>
      <c r="D229" s="754" t="s">
        <v>500</v>
      </c>
      <c r="E229" s="754"/>
      <c r="F229" s="450" t="s">
        <v>452</v>
      </c>
      <c r="G229" s="12" t="s">
        <v>436</v>
      </c>
      <c r="H229" s="12" t="s">
        <v>437</v>
      </c>
      <c r="I229" s="12" t="s">
        <v>438</v>
      </c>
      <c r="J229" s="62">
        <v>100</v>
      </c>
      <c r="K229" s="40" t="s">
        <v>1015</v>
      </c>
      <c r="L229" s="62">
        <v>100</v>
      </c>
      <c r="M229" s="46"/>
      <c r="N229" s="62">
        <v>100</v>
      </c>
      <c r="O229" s="24"/>
      <c r="P229" s="62">
        <v>100</v>
      </c>
      <c r="Q229" s="46"/>
      <c r="R229" s="62">
        <v>100</v>
      </c>
      <c r="S229" s="46"/>
      <c r="T229" s="62"/>
      <c r="U229" s="46"/>
      <c r="V229" s="40"/>
      <c r="W229" s="40"/>
      <c r="X229" s="62"/>
      <c r="Y229" s="46"/>
    </row>
    <row r="230" spans="1:25" ht="105" x14ac:dyDescent="0.25">
      <c r="A230" s="564">
        <v>127</v>
      </c>
      <c r="B230" s="564"/>
      <c r="C230" s="564"/>
      <c r="D230" s="754" t="s">
        <v>501</v>
      </c>
      <c r="E230" s="754"/>
      <c r="F230" s="450" t="s">
        <v>453</v>
      </c>
      <c r="G230" s="12" t="s">
        <v>436</v>
      </c>
      <c r="H230" s="12" t="s">
        <v>437</v>
      </c>
      <c r="I230" s="12" t="s">
        <v>438</v>
      </c>
      <c r="J230" s="62">
        <v>100</v>
      </c>
      <c r="K230" s="40" t="s">
        <v>1015</v>
      </c>
      <c r="L230" s="62">
        <v>100</v>
      </c>
      <c r="M230" s="46"/>
      <c r="N230" s="62">
        <v>100</v>
      </c>
      <c r="O230" s="24"/>
      <c r="P230" s="62">
        <v>100</v>
      </c>
      <c r="Q230" s="46"/>
      <c r="R230" s="62">
        <v>100</v>
      </c>
      <c r="S230" s="46"/>
      <c r="T230" s="62"/>
      <c r="U230" s="46"/>
      <c r="V230" s="40"/>
      <c r="W230" s="40"/>
      <c r="X230" s="62"/>
      <c r="Y230" s="46"/>
    </row>
    <row r="231" spans="1:25" s="26" customFormat="1" ht="140.25" customHeight="1" x14ac:dyDescent="0.25">
      <c r="A231" s="28"/>
      <c r="B231" s="28"/>
      <c r="C231" s="750" t="s">
        <v>614</v>
      </c>
      <c r="D231" s="28"/>
      <c r="E231" s="1023"/>
      <c r="F231" s="762" t="s">
        <v>539</v>
      </c>
      <c r="G231" s="751"/>
      <c r="H231" s="751"/>
      <c r="I231" s="751"/>
      <c r="J231" s="75">
        <f>AVERAGE(J232:J239)</f>
        <v>31.25</v>
      </c>
      <c r="K231" s="44"/>
      <c r="L231" s="75">
        <f>AVERAGE(L232:L239)</f>
        <v>31.25</v>
      </c>
      <c r="M231" s="67"/>
      <c r="N231" s="75">
        <f>AVERAGE(N232:N239)</f>
        <v>31.25</v>
      </c>
      <c r="O231" s="67"/>
      <c r="P231" s="75">
        <f>AVERAGE(P232:P239)</f>
        <v>31.25</v>
      </c>
      <c r="Q231" s="67"/>
      <c r="R231" s="75">
        <f>AVERAGE(R232:R239)</f>
        <v>31.25</v>
      </c>
      <c r="S231" s="67"/>
      <c r="T231" s="75"/>
      <c r="U231" s="67"/>
      <c r="V231" s="64" t="e">
        <f>AVERAGE(V232:V239)</f>
        <v>#DIV/0!</v>
      </c>
      <c r="W231" s="44"/>
      <c r="X231" s="75"/>
      <c r="Y231" s="67"/>
    </row>
    <row r="232" spans="1:25" ht="120" x14ac:dyDescent="0.25">
      <c r="A232" s="564">
        <v>128</v>
      </c>
      <c r="B232" s="564"/>
      <c r="C232" s="564"/>
      <c r="D232" s="773" t="s">
        <v>503</v>
      </c>
      <c r="E232" s="773"/>
      <c r="F232" s="450" t="s">
        <v>454</v>
      </c>
      <c r="G232" s="12" t="s">
        <v>86</v>
      </c>
      <c r="H232" s="12" t="s">
        <v>455</v>
      </c>
      <c r="I232" s="12" t="s">
        <v>456</v>
      </c>
      <c r="J232" s="46">
        <v>0</v>
      </c>
      <c r="K232" s="40" t="s">
        <v>1016</v>
      </c>
      <c r="L232" s="46">
        <v>0</v>
      </c>
      <c r="M232" s="46"/>
      <c r="N232" s="46">
        <v>0</v>
      </c>
      <c r="O232" s="24"/>
      <c r="P232" s="46">
        <v>0</v>
      </c>
      <c r="Q232" s="46"/>
      <c r="R232" s="46">
        <v>0</v>
      </c>
      <c r="S232" s="46"/>
      <c r="T232" s="46"/>
      <c r="U232" s="46"/>
      <c r="V232" s="40"/>
      <c r="W232" s="40"/>
      <c r="X232" s="46"/>
      <c r="Y232" s="46"/>
    </row>
    <row r="233" spans="1:25" ht="60" x14ac:dyDescent="0.25">
      <c r="A233" s="564">
        <v>129</v>
      </c>
      <c r="B233" s="564"/>
      <c r="C233" s="564"/>
      <c r="D233" s="773" t="s">
        <v>504</v>
      </c>
      <c r="E233" s="773"/>
      <c r="F233" s="450" t="s">
        <v>458</v>
      </c>
      <c r="G233" s="12" t="s">
        <v>36</v>
      </c>
      <c r="H233" s="12" t="s">
        <v>459</v>
      </c>
      <c r="I233" s="12" t="s">
        <v>114</v>
      </c>
      <c r="J233" s="46">
        <v>0</v>
      </c>
      <c r="K233" s="40" t="s">
        <v>1017</v>
      </c>
      <c r="L233" s="46">
        <v>0</v>
      </c>
      <c r="M233" s="46"/>
      <c r="N233" s="46">
        <v>0</v>
      </c>
      <c r="O233" s="24"/>
      <c r="P233" s="46">
        <v>0</v>
      </c>
      <c r="Q233" s="46"/>
      <c r="R233" s="46">
        <v>0</v>
      </c>
      <c r="S233" s="46"/>
      <c r="T233" s="46"/>
      <c r="U233" s="46"/>
      <c r="V233" s="40"/>
      <c r="W233" s="40"/>
      <c r="X233" s="46"/>
      <c r="Y233" s="46"/>
    </row>
    <row r="234" spans="1:25" ht="75" x14ac:dyDescent="0.25">
      <c r="A234" s="564">
        <v>130</v>
      </c>
      <c r="B234" s="564"/>
      <c r="C234" s="564"/>
      <c r="D234" s="773" t="s">
        <v>505</v>
      </c>
      <c r="E234" s="773"/>
      <c r="F234" s="450" t="s">
        <v>460</v>
      </c>
      <c r="G234" s="12" t="s">
        <v>461</v>
      </c>
      <c r="H234" s="12" t="s">
        <v>462</v>
      </c>
      <c r="I234" s="12" t="s">
        <v>102</v>
      </c>
      <c r="J234" s="46">
        <v>0</v>
      </c>
      <c r="K234" s="40" t="s">
        <v>1018</v>
      </c>
      <c r="L234" s="46">
        <v>0</v>
      </c>
      <c r="M234" s="46"/>
      <c r="N234" s="46">
        <v>0</v>
      </c>
      <c r="O234" s="24"/>
      <c r="P234" s="46">
        <v>0</v>
      </c>
      <c r="Q234" s="46"/>
      <c r="R234" s="46">
        <v>0</v>
      </c>
      <c r="S234" s="46"/>
      <c r="T234" s="46"/>
      <c r="U234" s="46"/>
      <c r="V234" s="40"/>
      <c r="W234" s="40"/>
      <c r="X234" s="46"/>
      <c r="Y234" s="46"/>
    </row>
    <row r="235" spans="1:25" ht="90" x14ac:dyDescent="0.25">
      <c r="A235" s="564">
        <v>131</v>
      </c>
      <c r="B235" s="564"/>
      <c r="C235" s="564"/>
      <c r="D235" s="773" t="s">
        <v>506</v>
      </c>
      <c r="E235" s="773"/>
      <c r="F235" s="450" t="s">
        <v>463</v>
      </c>
      <c r="G235" s="12" t="s">
        <v>464</v>
      </c>
      <c r="H235" s="12" t="s">
        <v>36</v>
      </c>
      <c r="I235" s="12" t="s">
        <v>465</v>
      </c>
      <c r="J235" s="46">
        <v>0</v>
      </c>
      <c r="K235" s="40" t="s">
        <v>1019</v>
      </c>
      <c r="L235" s="46">
        <v>0</v>
      </c>
      <c r="M235" s="46"/>
      <c r="N235" s="46">
        <v>0</v>
      </c>
      <c r="O235" s="24"/>
      <c r="P235" s="46">
        <v>0</v>
      </c>
      <c r="Q235" s="46"/>
      <c r="R235" s="46">
        <v>0</v>
      </c>
      <c r="S235" s="46"/>
      <c r="T235" s="46"/>
      <c r="U235" s="46"/>
      <c r="V235" s="40"/>
      <c r="W235" s="40"/>
      <c r="X235" s="46"/>
      <c r="Y235" s="46"/>
    </row>
    <row r="236" spans="1:25" ht="120" x14ac:dyDescent="0.25">
      <c r="A236" s="564">
        <v>132</v>
      </c>
      <c r="B236" s="564"/>
      <c r="C236" s="564"/>
      <c r="D236" s="773" t="s">
        <v>507</v>
      </c>
      <c r="E236" s="773"/>
      <c r="F236" s="450" t="s">
        <v>466</v>
      </c>
      <c r="G236" s="12" t="s">
        <v>36</v>
      </c>
      <c r="H236" s="12" t="s">
        <v>440</v>
      </c>
      <c r="I236" s="12" t="s">
        <v>348</v>
      </c>
      <c r="J236" s="46">
        <v>100</v>
      </c>
      <c r="K236" s="40" t="s">
        <v>1020</v>
      </c>
      <c r="L236" s="46">
        <v>100</v>
      </c>
      <c r="M236" s="46"/>
      <c r="N236" s="46">
        <v>100</v>
      </c>
      <c r="O236" s="24"/>
      <c r="P236" s="46">
        <v>100</v>
      </c>
      <c r="Q236" s="46"/>
      <c r="R236" s="46">
        <v>100</v>
      </c>
      <c r="S236" s="46"/>
      <c r="T236" s="46"/>
      <c r="U236" s="46"/>
      <c r="V236" s="40"/>
      <c r="W236" s="40"/>
      <c r="X236" s="46"/>
      <c r="Y236" s="40"/>
    </row>
    <row r="237" spans="1:25" ht="180" x14ac:dyDescent="0.25">
      <c r="A237" s="564">
        <v>133</v>
      </c>
      <c r="B237" s="564"/>
      <c r="C237" s="564"/>
      <c r="D237" s="773" t="s">
        <v>508</v>
      </c>
      <c r="E237" s="773"/>
      <c r="F237" s="450" t="s">
        <v>467</v>
      </c>
      <c r="G237" s="12" t="s">
        <v>468</v>
      </c>
      <c r="H237" s="12" t="s">
        <v>105</v>
      </c>
      <c r="I237" s="12" t="s">
        <v>469</v>
      </c>
      <c r="J237" s="46">
        <v>50</v>
      </c>
      <c r="K237" s="40" t="s">
        <v>1021</v>
      </c>
      <c r="L237" s="46">
        <v>50</v>
      </c>
      <c r="M237" s="46"/>
      <c r="N237" s="46">
        <v>50</v>
      </c>
      <c r="O237" s="24"/>
      <c r="P237" s="46">
        <v>50</v>
      </c>
      <c r="Q237" s="46"/>
      <c r="R237" s="46">
        <v>50</v>
      </c>
      <c r="S237" s="46"/>
      <c r="T237" s="46"/>
      <c r="U237" s="46"/>
      <c r="V237" s="40"/>
      <c r="W237" s="40"/>
      <c r="X237" s="46"/>
      <c r="Y237" s="46"/>
    </row>
    <row r="238" spans="1:25" ht="135" x14ac:dyDescent="0.25">
      <c r="A238" s="564">
        <v>134</v>
      </c>
      <c r="B238" s="564"/>
      <c r="C238" s="564"/>
      <c r="D238" s="773" t="s">
        <v>509</v>
      </c>
      <c r="E238" s="773"/>
      <c r="F238" s="450" t="s">
        <v>470</v>
      </c>
      <c r="G238" s="12" t="s">
        <v>86</v>
      </c>
      <c r="H238" s="12" t="s">
        <v>471</v>
      </c>
      <c r="I238" s="12" t="s">
        <v>472</v>
      </c>
      <c r="J238" s="46">
        <v>0</v>
      </c>
      <c r="K238" s="40" t="s">
        <v>5163</v>
      </c>
      <c r="L238" s="46">
        <v>0</v>
      </c>
      <c r="M238" s="46"/>
      <c r="N238" s="46">
        <v>0</v>
      </c>
      <c r="O238" s="24"/>
      <c r="P238" s="46">
        <v>0</v>
      </c>
      <c r="Q238" s="46"/>
      <c r="R238" s="46">
        <v>0</v>
      </c>
      <c r="S238" s="46"/>
      <c r="T238" s="46"/>
      <c r="U238" s="46"/>
      <c r="V238" s="40"/>
      <c r="W238" s="40"/>
      <c r="X238" s="46"/>
      <c r="Y238" s="40"/>
    </row>
    <row r="239" spans="1:25" ht="285" x14ac:dyDescent="0.25">
      <c r="A239" s="564">
        <v>135</v>
      </c>
      <c r="B239" s="564"/>
      <c r="C239" s="564"/>
      <c r="D239" s="773" t="s">
        <v>510</v>
      </c>
      <c r="E239" s="773"/>
      <c r="F239" s="450" t="s">
        <v>473</v>
      </c>
      <c r="G239" s="12" t="s">
        <v>474</v>
      </c>
      <c r="H239" s="12" t="s">
        <v>475</v>
      </c>
      <c r="I239" s="12" t="s">
        <v>476</v>
      </c>
      <c r="J239" s="46">
        <v>100</v>
      </c>
      <c r="K239" s="46" t="s">
        <v>1022</v>
      </c>
      <c r="L239" s="46">
        <v>100</v>
      </c>
      <c r="M239" s="46"/>
      <c r="N239" s="46">
        <v>100</v>
      </c>
      <c r="O239" s="24"/>
      <c r="P239" s="46">
        <v>100</v>
      </c>
      <c r="Q239" s="46"/>
      <c r="R239" s="46">
        <v>100</v>
      </c>
      <c r="S239" s="40"/>
      <c r="T239" s="46"/>
      <c r="U239" s="40"/>
      <c r="V239" s="40"/>
      <c r="W239" s="40"/>
      <c r="X239" s="46"/>
      <c r="Y239" s="46"/>
    </row>
    <row r="240" spans="1:25" s="54" customFormat="1" ht="120.75" x14ac:dyDescent="0.25">
      <c r="A240" s="774"/>
      <c r="B240" s="774"/>
      <c r="C240" s="775" t="s">
        <v>615</v>
      </c>
      <c r="D240" s="774"/>
      <c r="E240" s="1025"/>
      <c r="F240" s="776" t="s">
        <v>540</v>
      </c>
      <c r="G240" s="777"/>
      <c r="H240" s="777"/>
      <c r="I240" s="777"/>
      <c r="J240" s="77">
        <f>AVERAGE(J241:J249)</f>
        <v>44.444444444444443</v>
      </c>
      <c r="K240" s="74"/>
      <c r="L240" s="77">
        <f>AVERAGE(L241:L249)</f>
        <v>44.444444444444443</v>
      </c>
      <c r="M240" s="78"/>
      <c r="N240" s="77">
        <f>AVERAGE(N241:N249)</f>
        <v>44.444444444444443</v>
      </c>
      <c r="O240" s="78"/>
      <c r="P240" s="77">
        <f>AVERAGE(P241:P249)</f>
        <v>44.444444444444443</v>
      </c>
      <c r="Q240" s="78"/>
      <c r="R240" s="77">
        <f>AVERAGE(R241:R249)</f>
        <v>44.444444444444443</v>
      </c>
      <c r="S240" s="78"/>
      <c r="T240" s="77"/>
      <c r="U240" s="78"/>
      <c r="V240" s="850" t="e">
        <f>AVERAGE(V241:V249)</f>
        <v>#DIV/0!</v>
      </c>
      <c r="W240" s="79"/>
      <c r="X240" s="77"/>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40" t="s">
        <v>1023</v>
      </c>
      <c r="L241" s="46">
        <v>100</v>
      </c>
      <c r="M241" s="46"/>
      <c r="N241" s="46">
        <v>100</v>
      </c>
      <c r="O241" s="24"/>
      <c r="P241" s="46">
        <v>100</v>
      </c>
      <c r="Q241" s="46"/>
      <c r="R241" s="46">
        <v>100</v>
      </c>
      <c r="S241" s="46"/>
      <c r="T241" s="46"/>
      <c r="U241" s="46"/>
      <c r="V241" s="40"/>
      <c r="W241" s="40"/>
      <c r="X241" s="46"/>
      <c r="Y241" s="46"/>
    </row>
    <row r="242" spans="1:25" s="55" customFormat="1" ht="90" x14ac:dyDescent="0.25">
      <c r="A242" s="564">
        <v>137</v>
      </c>
      <c r="B242" s="778"/>
      <c r="C242" s="778"/>
      <c r="D242" s="779" t="s">
        <v>519</v>
      </c>
      <c r="E242" s="779"/>
      <c r="F242" s="426" t="s">
        <v>477</v>
      </c>
      <c r="G242" s="780" t="s">
        <v>478</v>
      </c>
      <c r="H242" s="780" t="s">
        <v>479</v>
      </c>
      <c r="I242" s="780" t="s">
        <v>114</v>
      </c>
      <c r="J242" s="46">
        <v>100</v>
      </c>
      <c r="K242" s="73"/>
      <c r="L242" s="46">
        <v>100</v>
      </c>
      <c r="M242" s="45"/>
      <c r="N242" s="46">
        <v>100</v>
      </c>
      <c r="O242" s="45"/>
      <c r="P242" s="46">
        <v>100</v>
      </c>
      <c r="Q242" s="45"/>
      <c r="R242" s="46">
        <v>100</v>
      </c>
      <c r="S242" s="45"/>
      <c r="T242" s="46"/>
      <c r="U242" s="45"/>
      <c r="V242" s="40"/>
      <c r="W242" s="41"/>
      <c r="X242" s="46"/>
      <c r="Y242" s="45"/>
    </row>
    <row r="243" spans="1:25" ht="75" x14ac:dyDescent="0.25">
      <c r="A243" s="778">
        <v>138</v>
      </c>
      <c r="B243" s="564"/>
      <c r="C243" s="564"/>
      <c r="D243" s="773" t="s">
        <v>518</v>
      </c>
      <c r="E243" s="773"/>
      <c r="F243" s="450" t="s">
        <v>480</v>
      </c>
      <c r="G243" s="12" t="s">
        <v>478</v>
      </c>
      <c r="H243" s="12" t="s">
        <v>456</v>
      </c>
      <c r="I243" s="12" t="s">
        <v>102</v>
      </c>
      <c r="J243" s="46">
        <v>50</v>
      </c>
      <c r="K243" s="40" t="s">
        <v>1024</v>
      </c>
      <c r="L243" s="46">
        <v>50</v>
      </c>
      <c r="M243" s="46"/>
      <c r="N243" s="46">
        <v>50</v>
      </c>
      <c r="O243" s="24"/>
      <c r="P243" s="46">
        <v>50</v>
      </c>
      <c r="Q243" s="46"/>
      <c r="R243" s="46">
        <v>50</v>
      </c>
      <c r="S243" s="76"/>
      <c r="T243" s="46"/>
      <c r="U243" s="76"/>
      <c r="V243" s="40"/>
      <c r="W243" s="40"/>
      <c r="X243" s="46"/>
      <c r="Y243" s="40"/>
    </row>
    <row r="244" spans="1:25" ht="90" x14ac:dyDescent="0.25">
      <c r="A244" s="564">
        <v>139</v>
      </c>
      <c r="B244" s="564"/>
      <c r="C244" s="564"/>
      <c r="D244" s="773" t="s">
        <v>517</v>
      </c>
      <c r="E244" s="773"/>
      <c r="F244" s="450" t="s">
        <v>481</v>
      </c>
      <c r="G244" s="12" t="s">
        <v>36</v>
      </c>
      <c r="H244" s="12" t="s">
        <v>482</v>
      </c>
      <c r="I244" s="12" t="s">
        <v>483</v>
      </c>
      <c r="J244" s="46">
        <v>0</v>
      </c>
      <c r="K244" s="50"/>
      <c r="L244" s="46">
        <v>0</v>
      </c>
      <c r="M244" s="46"/>
      <c r="N244" s="46">
        <v>0</v>
      </c>
      <c r="O244" s="46"/>
      <c r="P244" s="46">
        <v>0</v>
      </c>
      <c r="Q244" s="46"/>
      <c r="R244" s="46">
        <v>0</v>
      </c>
      <c r="S244" s="46"/>
      <c r="T244" s="46"/>
      <c r="U244" s="46"/>
      <c r="V244" s="40"/>
      <c r="W244" s="40"/>
      <c r="X244" s="46"/>
      <c r="Y244" s="46"/>
    </row>
    <row r="245" spans="1:25" ht="51.75" x14ac:dyDescent="0.25">
      <c r="A245" s="564">
        <v>140</v>
      </c>
      <c r="B245" s="564"/>
      <c r="C245" s="564"/>
      <c r="D245" s="773" t="s">
        <v>516</v>
      </c>
      <c r="E245" s="773"/>
      <c r="F245" s="450" t="s">
        <v>484</v>
      </c>
      <c r="G245" s="12" t="s">
        <v>36</v>
      </c>
      <c r="H245" s="12" t="s">
        <v>485</v>
      </c>
      <c r="I245" s="12" t="s">
        <v>114</v>
      </c>
      <c r="J245" s="46">
        <v>0</v>
      </c>
      <c r="K245" s="40" t="s">
        <v>1025</v>
      </c>
      <c r="L245" s="46">
        <v>0</v>
      </c>
      <c r="M245" s="46"/>
      <c r="N245" s="46">
        <v>0</v>
      </c>
      <c r="O245" s="24"/>
      <c r="P245" s="46">
        <v>0</v>
      </c>
      <c r="Q245" s="46"/>
      <c r="R245" s="46">
        <v>0</v>
      </c>
      <c r="S245" s="46"/>
      <c r="T245" s="46"/>
      <c r="U245" s="46"/>
      <c r="V245" s="40"/>
      <c r="W245" s="40"/>
      <c r="X245" s="46"/>
      <c r="Y245" s="40"/>
    </row>
    <row r="246" spans="1:25" ht="105" x14ac:dyDescent="0.25">
      <c r="A246" s="564">
        <v>141</v>
      </c>
      <c r="B246" s="564"/>
      <c r="C246" s="564"/>
      <c r="D246" s="773" t="s">
        <v>515</v>
      </c>
      <c r="E246" s="773"/>
      <c r="F246" s="450" t="s">
        <v>486</v>
      </c>
      <c r="G246" s="12" t="s">
        <v>86</v>
      </c>
      <c r="H246" s="12" t="s">
        <v>487</v>
      </c>
      <c r="I246" s="12" t="s">
        <v>114</v>
      </c>
      <c r="J246" s="46">
        <v>100</v>
      </c>
      <c r="K246" s="40" t="s">
        <v>1026</v>
      </c>
      <c r="L246" s="46">
        <v>100</v>
      </c>
      <c r="M246" s="46"/>
      <c r="N246" s="46">
        <v>100</v>
      </c>
      <c r="O246" s="24"/>
      <c r="P246" s="46">
        <v>100</v>
      </c>
      <c r="Q246" s="46"/>
      <c r="R246" s="46">
        <v>100</v>
      </c>
      <c r="S246" s="40"/>
      <c r="T246" s="46"/>
      <c r="U246" s="40"/>
      <c r="V246" s="40"/>
      <c r="W246" s="40"/>
      <c r="X246" s="46"/>
      <c r="Y246" s="40"/>
    </row>
    <row r="247" spans="1:25" ht="165" x14ac:dyDescent="0.25">
      <c r="A247" s="564">
        <v>142</v>
      </c>
      <c r="B247" s="564"/>
      <c r="C247" s="564"/>
      <c r="D247" s="773" t="s">
        <v>514</v>
      </c>
      <c r="E247" s="773"/>
      <c r="F247" s="450" t="s">
        <v>5072</v>
      </c>
      <c r="G247" s="12" t="s">
        <v>488</v>
      </c>
      <c r="H247" s="12" t="s">
        <v>456</v>
      </c>
      <c r="I247" s="12" t="s">
        <v>102</v>
      </c>
      <c r="J247" s="46">
        <v>50</v>
      </c>
      <c r="K247" s="40" t="s">
        <v>1027</v>
      </c>
      <c r="L247" s="46">
        <v>50</v>
      </c>
      <c r="M247" s="46"/>
      <c r="N247" s="46">
        <v>50</v>
      </c>
      <c r="O247" s="24"/>
      <c r="P247" s="46">
        <v>50</v>
      </c>
      <c r="Q247" s="46"/>
      <c r="R247" s="46">
        <v>50</v>
      </c>
      <c r="S247" s="46"/>
      <c r="T247" s="46"/>
      <c r="U247" s="46"/>
      <c r="V247" s="40"/>
      <c r="W247" s="40"/>
      <c r="X247" s="46"/>
      <c r="Y247" s="40"/>
    </row>
    <row r="248" spans="1:25" ht="120" x14ac:dyDescent="0.25">
      <c r="A248" s="564">
        <v>143</v>
      </c>
      <c r="B248" s="564"/>
      <c r="C248" s="564"/>
      <c r="D248" s="773" t="s">
        <v>513</v>
      </c>
      <c r="E248" s="773"/>
      <c r="F248" s="450" t="s">
        <v>489</v>
      </c>
      <c r="G248" s="12" t="s">
        <v>488</v>
      </c>
      <c r="H248" s="12" t="s">
        <v>456</v>
      </c>
      <c r="I248" s="12" t="s">
        <v>102</v>
      </c>
      <c r="J248" s="50">
        <v>0</v>
      </c>
      <c r="K248" s="47" t="s">
        <v>1029</v>
      </c>
      <c r="L248" s="50">
        <v>0</v>
      </c>
      <c r="M248" s="50"/>
      <c r="N248" s="46">
        <v>0</v>
      </c>
      <c r="O248" s="47" t="s">
        <v>1028</v>
      </c>
      <c r="P248" s="46">
        <v>0</v>
      </c>
      <c r="Q248" s="46"/>
      <c r="R248" s="46">
        <v>0</v>
      </c>
      <c r="S248" s="40"/>
      <c r="T248" s="46"/>
      <c r="U248" s="40"/>
      <c r="V248" s="40"/>
      <c r="W248" s="40"/>
      <c r="X248" s="46"/>
      <c r="Y248" s="46"/>
    </row>
    <row r="249" spans="1:25" ht="180" x14ac:dyDescent="0.25">
      <c r="A249" s="564">
        <v>144</v>
      </c>
      <c r="B249" s="564"/>
      <c r="C249" s="564"/>
      <c r="D249" s="773" t="s">
        <v>512</v>
      </c>
      <c r="E249" s="773"/>
      <c r="F249" s="450" t="s">
        <v>490</v>
      </c>
      <c r="G249" s="12" t="s">
        <v>488</v>
      </c>
      <c r="H249" s="12" t="s">
        <v>6</v>
      </c>
      <c r="I249" s="12" t="s">
        <v>491</v>
      </c>
      <c r="J249" s="46">
        <v>0</v>
      </c>
      <c r="K249" s="73"/>
      <c r="L249" s="46">
        <v>0</v>
      </c>
      <c r="M249" s="46"/>
      <c r="N249" s="46">
        <v>0</v>
      </c>
      <c r="O249" s="46"/>
      <c r="P249" s="46">
        <v>0</v>
      </c>
      <c r="Q249" s="46"/>
      <c r="R249" s="46">
        <v>0</v>
      </c>
      <c r="S249" s="46"/>
      <c r="T249" s="46"/>
      <c r="U249" s="46"/>
      <c r="V249" s="40"/>
      <c r="W249" s="40"/>
      <c r="X249" s="46"/>
      <c r="Y249" s="46"/>
    </row>
    <row r="250" spans="1:25" s="504" customFormat="1" ht="30" x14ac:dyDescent="0.25">
      <c r="A250" s="28"/>
      <c r="B250" s="750" t="s">
        <v>5843</v>
      </c>
      <c r="C250" s="28"/>
      <c r="D250" s="28"/>
      <c r="E250" s="28"/>
      <c r="F250" s="28" t="s">
        <v>5844</v>
      </c>
      <c r="G250" s="28"/>
      <c r="H250" s="28"/>
      <c r="I250" s="28"/>
      <c r="J250" s="64">
        <f>AVERAGE(J251,J267,J283,J294)</f>
        <v>36.180555555555557</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22.222222222222225</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6470</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50</v>
      </c>
      <c r="K255" s="167" t="s">
        <v>6472</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50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6471</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50</v>
      </c>
      <c r="K258" s="41"/>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50</v>
      </c>
      <c r="K259" s="167" t="s">
        <v>6472</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16.666666666666668</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0</v>
      </c>
      <c r="K261" s="41"/>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50</v>
      </c>
      <c r="K263" s="167" t="s">
        <v>6472</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0</v>
      </c>
      <c r="K264" s="167" t="s">
        <v>7140</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0</v>
      </c>
      <c r="K265" s="167" t="s">
        <v>7140</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167" t="s">
        <v>7140</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68.333333333333329</v>
      </c>
      <c r="K267" s="44"/>
      <c r="L267" s="64"/>
      <c r="M267" s="44"/>
      <c r="N267" s="64"/>
      <c r="O267" s="44"/>
      <c r="P267" s="64"/>
      <c r="Q267" s="44"/>
      <c r="R267" s="64"/>
      <c r="S267" s="44"/>
      <c r="T267" s="64"/>
      <c r="U267" s="44"/>
      <c r="V267" s="64"/>
      <c r="W267" s="44"/>
      <c r="X267" s="64"/>
      <c r="Y267" s="44"/>
    </row>
    <row r="268" spans="1:25" s="496" customFormat="1" ht="135" x14ac:dyDescent="0.25">
      <c r="A268" s="564">
        <v>151</v>
      </c>
      <c r="B268" s="564"/>
      <c r="C268" s="564"/>
      <c r="D268" s="754" t="s">
        <v>5864</v>
      </c>
      <c r="E268" s="754"/>
      <c r="F268" s="12" t="s">
        <v>5863</v>
      </c>
      <c r="G268" s="12" t="s">
        <v>5865</v>
      </c>
      <c r="H268" s="12" t="s">
        <v>5866</v>
      </c>
      <c r="I268" s="12" t="s">
        <v>38</v>
      </c>
      <c r="J268" s="40">
        <v>50</v>
      </c>
      <c r="K268" s="167"/>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83.333333333333329</v>
      </c>
      <c r="K269" s="43"/>
      <c r="L269" s="176"/>
      <c r="M269" s="43"/>
      <c r="N269" s="176"/>
      <c r="O269" s="43"/>
      <c r="P269" s="176"/>
      <c r="Q269" s="43"/>
      <c r="R269" s="176"/>
      <c r="S269" s="43"/>
      <c r="T269" s="176"/>
      <c r="U269" s="43"/>
      <c r="V269" s="176"/>
      <c r="W269" s="43"/>
      <c r="X269" s="176"/>
      <c r="Y269" s="43"/>
    </row>
    <row r="270" spans="1:25" s="496" customFormat="1" ht="90" x14ac:dyDescent="0.25">
      <c r="A270" s="564" t="s">
        <v>5867</v>
      </c>
      <c r="B270" s="564"/>
      <c r="C270" s="564"/>
      <c r="D270" s="564"/>
      <c r="E270" s="754" t="s">
        <v>7062</v>
      </c>
      <c r="F270" s="12" t="s">
        <v>5869</v>
      </c>
      <c r="G270" s="12" t="s">
        <v>5871</v>
      </c>
      <c r="H270" s="12" t="s">
        <v>456</v>
      </c>
      <c r="I270" s="12" t="s">
        <v>491</v>
      </c>
      <c r="J270" s="40">
        <v>100</v>
      </c>
      <c r="K270" s="167" t="s">
        <v>6473</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50</v>
      </c>
      <c r="K271" s="167" t="s">
        <v>6474</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100</v>
      </c>
      <c r="K272" s="167"/>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83.333333333333329</v>
      </c>
      <c r="K273" s="43"/>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40">
        <v>100</v>
      </c>
      <c r="K274" s="167" t="s">
        <v>6475</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50</v>
      </c>
      <c r="K275" s="167" t="s">
        <v>6474</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50</v>
      </c>
      <c r="K277" s="43"/>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40">
        <v>50</v>
      </c>
      <c r="K278" s="167"/>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50</v>
      </c>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16.666666666666668</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50</v>
      </c>
      <c r="K284" s="43"/>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40">
        <v>50</v>
      </c>
      <c r="K285" s="167"/>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50</v>
      </c>
      <c r="K286" s="167" t="s">
        <v>6477</v>
      </c>
      <c r="L286" s="40"/>
      <c r="M286" s="40"/>
      <c r="N286" s="40"/>
      <c r="O286" s="40"/>
      <c r="P286" s="40"/>
      <c r="Q286" s="40"/>
      <c r="R286" s="40"/>
      <c r="S286" s="40"/>
      <c r="T286" s="40"/>
      <c r="U286" s="40"/>
      <c r="V286" s="40"/>
      <c r="W286" s="40"/>
      <c r="X286" s="40"/>
      <c r="Y286" s="40"/>
    </row>
    <row r="287" spans="1:25" s="496" customFormat="1" ht="210" x14ac:dyDescent="0.25">
      <c r="A287" s="564">
        <v>157</v>
      </c>
      <c r="B287" s="564"/>
      <c r="C287" s="564"/>
      <c r="D287" s="754" t="s">
        <v>5905</v>
      </c>
      <c r="E287" s="754"/>
      <c r="F287" s="12" t="s">
        <v>5906</v>
      </c>
      <c r="G287" s="12" t="s">
        <v>5865</v>
      </c>
      <c r="H287" s="12" t="s">
        <v>456</v>
      </c>
      <c r="I287" s="12" t="s">
        <v>38</v>
      </c>
      <c r="J287" s="40">
        <v>0</v>
      </c>
      <c r="K287" s="167"/>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0</v>
      </c>
      <c r="K288" s="167"/>
      <c r="L288" s="40"/>
      <c r="M288" s="40"/>
      <c r="N288" s="40"/>
      <c r="O288" s="40"/>
      <c r="P288" s="40"/>
      <c r="Q288" s="40"/>
      <c r="R288" s="40"/>
      <c r="S288" s="40"/>
      <c r="T288" s="40"/>
      <c r="U288" s="40"/>
      <c r="V288" s="40"/>
      <c r="W288" s="40"/>
      <c r="X288" s="40"/>
      <c r="Y288" s="40"/>
    </row>
    <row r="289" spans="1:25" s="496" customFormat="1" ht="315" x14ac:dyDescent="0.25">
      <c r="A289" s="564">
        <v>159</v>
      </c>
      <c r="B289" s="564"/>
      <c r="C289" s="564"/>
      <c r="D289" s="754" t="s">
        <v>5911</v>
      </c>
      <c r="E289" s="754"/>
      <c r="F289" s="12" t="s">
        <v>5912</v>
      </c>
      <c r="G289" s="12" t="s">
        <v>5913</v>
      </c>
      <c r="H289" s="12" t="s">
        <v>5914</v>
      </c>
      <c r="I289" s="12" t="s">
        <v>491</v>
      </c>
      <c r="J289" s="40">
        <v>0</v>
      </c>
      <c r="K289" s="167"/>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c r="L292" s="40"/>
      <c r="M292" s="40"/>
      <c r="N292" s="40"/>
      <c r="O292" s="40"/>
      <c r="P292" s="40"/>
      <c r="Q292" s="40"/>
      <c r="R292" s="40"/>
      <c r="S292" s="40"/>
      <c r="T292" s="40"/>
      <c r="U292" s="40"/>
      <c r="V292" s="40"/>
      <c r="W292" s="40"/>
      <c r="X292" s="40"/>
      <c r="Y292" s="40"/>
    </row>
    <row r="293" spans="1:25" s="496" customFormat="1" ht="225" x14ac:dyDescent="0.25">
      <c r="A293" s="564" t="s">
        <v>7091</v>
      </c>
      <c r="B293" s="564"/>
      <c r="C293" s="564"/>
      <c r="D293" s="564"/>
      <c r="E293" s="754" t="s">
        <v>7073</v>
      </c>
      <c r="F293" s="12" t="s">
        <v>5922</v>
      </c>
      <c r="G293" s="12" t="s">
        <v>184</v>
      </c>
      <c r="H293" s="12" t="s">
        <v>5914</v>
      </c>
      <c r="I293" s="12" t="s">
        <v>491</v>
      </c>
      <c r="J293" s="40">
        <v>50</v>
      </c>
      <c r="K293" s="167" t="s">
        <v>6478</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37.5</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50</v>
      </c>
      <c r="K295" s="167"/>
      <c r="L295" s="40"/>
      <c r="M295" s="40"/>
      <c r="N295" s="40"/>
      <c r="O295" s="40"/>
      <c r="P295" s="40"/>
      <c r="Q295" s="40"/>
      <c r="R295" s="40"/>
      <c r="S295" s="40"/>
      <c r="T295" s="40"/>
      <c r="U295" s="40"/>
      <c r="V295" s="40"/>
      <c r="W295" s="40"/>
      <c r="X295" s="40"/>
      <c r="Y295" s="40"/>
    </row>
    <row r="296" spans="1:25" s="496" customFormat="1" ht="225" x14ac:dyDescent="0.25">
      <c r="A296" s="564">
        <v>163</v>
      </c>
      <c r="B296" s="564"/>
      <c r="C296" s="564"/>
      <c r="D296" s="754" t="s">
        <v>5928</v>
      </c>
      <c r="E296" s="754"/>
      <c r="F296" s="12" t="s">
        <v>5929</v>
      </c>
      <c r="G296" s="12" t="s">
        <v>5930</v>
      </c>
      <c r="H296" s="12" t="s">
        <v>5914</v>
      </c>
      <c r="I296" s="12" t="s">
        <v>5931</v>
      </c>
      <c r="J296" s="40">
        <v>0</v>
      </c>
      <c r="K296" s="167"/>
      <c r="L296" s="40"/>
      <c r="M296" s="40"/>
      <c r="N296" s="40"/>
      <c r="O296" s="40"/>
      <c r="P296" s="40"/>
      <c r="Q296" s="40"/>
      <c r="R296" s="40"/>
      <c r="S296" s="40"/>
      <c r="T296" s="40"/>
      <c r="U296" s="40"/>
      <c r="V296" s="40"/>
      <c r="W296" s="40"/>
      <c r="X296" s="40"/>
      <c r="Y296" s="40"/>
    </row>
    <row r="297" spans="1:25" s="496" customFormat="1" ht="90" x14ac:dyDescent="0.25">
      <c r="A297" s="564">
        <v>164</v>
      </c>
      <c r="B297" s="564"/>
      <c r="C297" s="564"/>
      <c r="D297" s="754" t="s">
        <v>5933</v>
      </c>
      <c r="E297" s="754"/>
      <c r="F297" s="12" t="s">
        <v>5932</v>
      </c>
      <c r="G297" s="12" t="s">
        <v>5934</v>
      </c>
      <c r="H297" s="12" t="s">
        <v>5935</v>
      </c>
      <c r="I297" s="12" t="s">
        <v>5936</v>
      </c>
      <c r="J297" s="40">
        <v>50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c r="L298" s="40"/>
      <c r="M298" s="40"/>
      <c r="N298" s="40"/>
      <c r="O298" s="40"/>
      <c r="P298" s="40"/>
      <c r="Q298" s="40"/>
      <c r="R298" s="40"/>
      <c r="S298" s="40"/>
      <c r="T298" s="40"/>
      <c r="U298" s="40"/>
      <c r="V298" s="40"/>
      <c r="W298" s="40"/>
      <c r="X298" s="40"/>
      <c r="Y298" s="40"/>
    </row>
    <row r="299" spans="1:25" s="496" customFormat="1" ht="112.5" x14ac:dyDescent="0.25">
      <c r="A299" s="564">
        <v>166</v>
      </c>
      <c r="B299" s="564"/>
      <c r="C299" s="564"/>
      <c r="D299" s="754" t="s">
        <v>5943</v>
      </c>
      <c r="E299" s="754"/>
      <c r="F299" s="12" t="s">
        <v>5942</v>
      </c>
      <c r="G299" s="12" t="s">
        <v>5865</v>
      </c>
      <c r="H299" s="12" t="s">
        <v>5944</v>
      </c>
      <c r="I299" s="12" t="s">
        <v>5945</v>
      </c>
      <c r="J299" s="40">
        <v>100</v>
      </c>
      <c r="K299" s="167" t="s">
        <v>6479</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25</v>
      </c>
      <c r="K300" s="43"/>
      <c r="L300" s="176"/>
      <c r="M300" s="43"/>
      <c r="N300" s="176"/>
      <c r="O300" s="43"/>
      <c r="P300" s="176"/>
      <c r="Q300" s="43"/>
      <c r="R300" s="176"/>
      <c r="S300" s="43"/>
      <c r="T300" s="176"/>
      <c r="U300" s="43"/>
      <c r="V300" s="176"/>
      <c r="W300" s="43"/>
      <c r="X300" s="176"/>
      <c r="Y300" s="43"/>
    </row>
    <row r="301" spans="1:25" s="496" customFormat="1" ht="315" x14ac:dyDescent="0.25">
      <c r="A301" s="564" t="s">
        <v>5946</v>
      </c>
      <c r="B301" s="564"/>
      <c r="C301" s="564"/>
      <c r="D301" s="564"/>
      <c r="E301" s="754" t="s">
        <v>7074</v>
      </c>
      <c r="F301" s="12" t="s">
        <v>5949</v>
      </c>
      <c r="G301" s="12" t="s">
        <v>5950</v>
      </c>
      <c r="H301" s="12" t="s">
        <v>5951</v>
      </c>
      <c r="I301" s="12" t="s">
        <v>114</v>
      </c>
      <c r="J301" s="40">
        <v>50</v>
      </c>
      <c r="K301" s="167"/>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Y302"/>
  <sheetViews>
    <sheetView topLeftCell="D1" zoomScale="50" zoomScaleNormal="50" workbookViewId="0">
      <selection activeCell="J2" sqref="J2:R2"/>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33.526785714285715</v>
      </c>
      <c r="K2" s="139"/>
      <c r="L2" s="140">
        <f>AVERAGE(L5,L30,L73,L106,L146,L176,L217)</f>
        <v>33.526785714285715</v>
      </c>
      <c r="M2" s="139"/>
      <c r="N2" s="140">
        <f>AVERAGE(N5,N30,N73,N106,N146,N176,N217)</f>
        <v>32.633928571428569</v>
      </c>
      <c r="O2" s="139"/>
      <c r="P2" s="140">
        <f>AVERAGE(P5,P30,P73,P106,P146,P176,P217)</f>
        <v>32.633928571428569</v>
      </c>
      <c r="Q2" s="139"/>
      <c r="R2" s="140">
        <f>AVERAGE(R5,R30,R73,R106,R146,R176,R217)</f>
        <v>32.038690476190482</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31.436631944444443</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36.267361111111114</v>
      </c>
      <c r="K4" s="594"/>
      <c r="L4" s="593">
        <f>AVERAGE(L5,L30,L106,L146,L176,L217)</f>
        <v>36.267361111111114</v>
      </c>
      <c r="M4" s="594"/>
      <c r="N4" s="593">
        <f>AVERAGE(N5,N30,N106,N146,N176,N217)</f>
        <v>35.22569444444445</v>
      </c>
      <c r="O4" s="594"/>
      <c r="P4" s="593">
        <f>AVERAGE(P5,P30,P106,P146,P176,P217)</f>
        <v>35.22569444444445</v>
      </c>
      <c r="Q4" s="594"/>
      <c r="R4" s="593">
        <f>AVERAGE(R5,R30,R106,R146,R176,R217)</f>
        <v>34.53125</v>
      </c>
      <c r="S4" s="594"/>
      <c r="T4" s="593">
        <f>AVERAGE(T5,T30,T106,T146,T176,T217)</f>
        <v>33.142361111111114</v>
      </c>
      <c r="U4" s="594"/>
      <c r="V4" s="593">
        <f>AVERAGE(V5,V30,V106,V146,V176,V217)</f>
        <v>32.10069444444445</v>
      </c>
      <c r="W4" s="594"/>
      <c r="X4" s="593">
        <f>AVERAGE(X5,X30,X106,X146,X176,X217)</f>
        <v>32.10069444444445</v>
      </c>
      <c r="Y4" s="594"/>
    </row>
    <row r="5" spans="1:25" s="26" customFormat="1" ht="104.25" customHeight="1" x14ac:dyDescent="0.25">
      <c r="A5" s="28"/>
      <c r="B5" s="750" t="s">
        <v>544</v>
      </c>
      <c r="C5" s="28"/>
      <c r="D5" s="28"/>
      <c r="E5" s="28"/>
      <c r="F5" s="901" t="s">
        <v>4553</v>
      </c>
      <c r="G5" s="28"/>
      <c r="H5" s="28"/>
      <c r="I5" s="28"/>
      <c r="J5" s="75">
        <f>AVERAGE(J6,J12,J19,J25)</f>
        <v>46.458333333333329</v>
      </c>
      <c r="K5" s="67"/>
      <c r="L5" s="75">
        <f>AVERAGE(L6,L12,L19,L25)</f>
        <v>46.458333333333329</v>
      </c>
      <c r="M5" s="67"/>
      <c r="N5" s="75">
        <f>AVERAGE(N6,N12,N19,N25)</f>
        <v>46.458333333333329</v>
      </c>
      <c r="O5" s="67"/>
      <c r="P5" s="75">
        <f>AVERAGE(P6,P12,P19,P25)</f>
        <v>46.458333333333329</v>
      </c>
      <c r="Q5" s="67"/>
      <c r="R5" s="75">
        <f>AVERAGE(R6,R12,R19,R25)</f>
        <v>42.291666666666671</v>
      </c>
      <c r="S5" s="67"/>
      <c r="T5" s="75">
        <f>AVERAGE(T6,T12,T19,T25)</f>
        <v>33.958333333333336</v>
      </c>
      <c r="U5" s="67"/>
      <c r="V5" s="75">
        <f>AVERAGE(V6,V12,V19,V25)</f>
        <v>33.958333333333336</v>
      </c>
      <c r="W5" s="44"/>
      <c r="X5" s="75">
        <f>AVERAGE(X6,X12,X19,X25)</f>
        <v>33.958333333333336</v>
      </c>
      <c r="Y5" s="67"/>
    </row>
    <row r="6" spans="1:25" s="26" customFormat="1" ht="104.25" customHeight="1" x14ac:dyDescent="0.25">
      <c r="A6" s="28"/>
      <c r="B6" s="752"/>
      <c r="C6" s="750" t="s">
        <v>545</v>
      </c>
      <c r="D6" s="28"/>
      <c r="E6" s="28"/>
      <c r="F6" s="901" t="s">
        <v>4550</v>
      </c>
      <c r="G6" s="28"/>
      <c r="H6" s="28"/>
      <c r="I6" s="28"/>
      <c r="J6" s="75">
        <f>AVERAGE(J7:J11)</f>
        <v>30</v>
      </c>
      <c r="K6" s="67"/>
      <c r="L6" s="67">
        <f>AVERAGE(L7:L11)</f>
        <v>30</v>
      </c>
      <c r="M6" s="67"/>
      <c r="N6" s="67">
        <f>AVERAGE(N7:N11)</f>
        <v>30</v>
      </c>
      <c r="O6" s="67"/>
      <c r="P6" s="67">
        <f>AVERAGE(P7:P11)</f>
        <v>30</v>
      </c>
      <c r="Q6" s="67"/>
      <c r="R6" s="67">
        <f>AVERAGE(R7:R11)</f>
        <v>30</v>
      </c>
      <c r="S6" s="67"/>
      <c r="T6" s="67">
        <f>AVERAGE(T7:T11)</f>
        <v>30</v>
      </c>
      <c r="U6" s="67"/>
      <c r="V6" s="67">
        <f>AVERAGE(V7:V11)</f>
        <v>30</v>
      </c>
      <c r="W6" s="44"/>
      <c r="X6" s="67">
        <f>AVERAGE(X7:X11)</f>
        <v>30</v>
      </c>
      <c r="Y6" s="67"/>
    </row>
    <row r="7" spans="1:25" ht="284.25" customHeight="1" x14ac:dyDescent="0.25">
      <c r="A7" s="564">
        <v>1</v>
      </c>
      <c r="B7" s="753"/>
      <c r="C7" s="564"/>
      <c r="D7" s="754" t="s">
        <v>12</v>
      </c>
      <c r="E7" s="754"/>
      <c r="F7" s="450" t="s">
        <v>7189</v>
      </c>
      <c r="G7" s="12" t="s">
        <v>5</v>
      </c>
      <c r="H7" s="12" t="s">
        <v>4551</v>
      </c>
      <c r="I7" s="12" t="s">
        <v>4552</v>
      </c>
      <c r="J7" s="62">
        <v>50</v>
      </c>
      <c r="K7" s="47" t="s">
        <v>1974</v>
      </c>
      <c r="L7" s="62">
        <v>50</v>
      </c>
      <c r="M7" s="40"/>
      <c r="N7" s="62">
        <v>50</v>
      </c>
      <c r="O7" s="40"/>
      <c r="P7" s="62">
        <v>50</v>
      </c>
      <c r="Q7" s="40"/>
      <c r="R7" s="62">
        <v>50</v>
      </c>
      <c r="S7" s="134" t="s">
        <v>1975</v>
      </c>
      <c r="T7" s="62">
        <v>50</v>
      </c>
      <c r="U7" s="40"/>
      <c r="V7" s="62">
        <v>50</v>
      </c>
      <c r="W7" s="40"/>
      <c r="X7" s="62">
        <v>50</v>
      </c>
      <c r="Y7" s="134" t="s">
        <v>1976</v>
      </c>
    </row>
    <row r="8" spans="1:25" ht="225" x14ac:dyDescent="0.25">
      <c r="A8" s="564">
        <v>2</v>
      </c>
      <c r="B8" s="753"/>
      <c r="C8" s="564"/>
      <c r="D8" s="754" t="s">
        <v>13</v>
      </c>
      <c r="E8" s="754"/>
      <c r="F8" s="450" t="s">
        <v>4555</v>
      </c>
      <c r="G8" s="12" t="s">
        <v>7</v>
      </c>
      <c r="H8" s="12" t="s">
        <v>4554</v>
      </c>
      <c r="I8" s="12" t="s">
        <v>8</v>
      </c>
      <c r="J8" s="60">
        <v>0</v>
      </c>
      <c r="K8" s="134" t="s">
        <v>5201</v>
      </c>
      <c r="L8" s="60">
        <v>0</v>
      </c>
      <c r="M8" s="41"/>
      <c r="N8" s="60">
        <v>0</v>
      </c>
      <c r="O8" s="41"/>
      <c r="P8" s="60">
        <v>0</v>
      </c>
      <c r="Q8" s="41"/>
      <c r="R8" s="60">
        <v>0</v>
      </c>
      <c r="S8" s="134"/>
      <c r="T8" s="60">
        <v>0</v>
      </c>
      <c r="U8" s="41"/>
      <c r="V8" s="60">
        <v>0</v>
      </c>
      <c r="W8" s="41"/>
      <c r="X8" s="60">
        <v>0</v>
      </c>
      <c r="Y8" s="134" t="s">
        <v>1977</v>
      </c>
    </row>
    <row r="9" spans="1:25" ht="180" x14ac:dyDescent="0.25">
      <c r="A9" s="564">
        <v>3</v>
      </c>
      <c r="B9" s="753"/>
      <c r="C9" s="564"/>
      <c r="D9" s="754" t="s">
        <v>14</v>
      </c>
      <c r="E9" s="754"/>
      <c r="F9" s="450" t="s">
        <v>5132</v>
      </c>
      <c r="G9" s="12" t="s">
        <v>9</v>
      </c>
      <c r="H9" s="12" t="s">
        <v>10</v>
      </c>
      <c r="I9" s="12" t="s">
        <v>11</v>
      </c>
      <c r="J9" s="62">
        <v>50</v>
      </c>
      <c r="K9" s="134" t="s">
        <v>1978</v>
      </c>
      <c r="L9" s="62">
        <v>50</v>
      </c>
      <c r="M9" s="40"/>
      <c r="N9" s="62">
        <v>50</v>
      </c>
      <c r="O9" s="40"/>
      <c r="P9" s="62">
        <v>50</v>
      </c>
      <c r="Q9" s="40"/>
      <c r="R9" s="62">
        <v>50</v>
      </c>
      <c r="S9" s="134"/>
      <c r="T9" s="62">
        <v>50</v>
      </c>
      <c r="U9" s="40"/>
      <c r="V9" s="62">
        <v>50</v>
      </c>
      <c r="W9" s="40"/>
      <c r="X9" s="62">
        <v>50</v>
      </c>
      <c r="Y9" s="134" t="s">
        <v>1979</v>
      </c>
    </row>
    <row r="10" spans="1:25" ht="165" x14ac:dyDescent="0.25">
      <c r="A10" s="564">
        <v>4</v>
      </c>
      <c r="B10" s="753"/>
      <c r="C10" s="564"/>
      <c r="D10" s="754" t="s">
        <v>15</v>
      </c>
      <c r="E10" s="754"/>
      <c r="F10" s="450" t="s">
        <v>5133</v>
      </c>
      <c r="G10" s="12" t="s">
        <v>5</v>
      </c>
      <c r="H10" s="12" t="s">
        <v>4551</v>
      </c>
      <c r="I10" s="12" t="s">
        <v>4552</v>
      </c>
      <c r="J10" s="46">
        <v>50</v>
      </c>
      <c r="K10" s="40"/>
      <c r="L10" s="46">
        <v>50</v>
      </c>
      <c r="M10" s="40"/>
      <c r="N10" s="46">
        <v>50</v>
      </c>
      <c r="O10" s="40"/>
      <c r="P10" s="46">
        <v>50</v>
      </c>
      <c r="Q10" s="40"/>
      <c r="R10" s="46">
        <v>50</v>
      </c>
      <c r="S10" s="40"/>
      <c r="T10" s="46">
        <v>50</v>
      </c>
      <c r="U10" s="40"/>
      <c r="V10" s="46">
        <v>50</v>
      </c>
      <c r="W10" s="40"/>
      <c r="X10" s="46">
        <v>50</v>
      </c>
      <c r="Y10" s="40"/>
    </row>
    <row r="11" spans="1:25" ht="120" x14ac:dyDescent="0.25">
      <c r="A11" s="564">
        <v>5</v>
      </c>
      <c r="B11" s="753"/>
      <c r="C11" s="564"/>
      <c r="D11" s="754" t="s">
        <v>16</v>
      </c>
      <c r="E11" s="754"/>
      <c r="F11" s="450" t="s">
        <v>4565</v>
      </c>
      <c r="G11" s="12" t="s">
        <v>4564</v>
      </c>
      <c r="H11" s="12" t="s">
        <v>4554</v>
      </c>
      <c r="I11" s="12" t="s">
        <v>8</v>
      </c>
      <c r="J11" s="62">
        <v>0</v>
      </c>
      <c r="K11" s="134" t="s">
        <v>1977</v>
      </c>
      <c r="L11" s="62">
        <v>0</v>
      </c>
      <c r="M11" s="40"/>
      <c r="N11" s="62">
        <v>0</v>
      </c>
      <c r="O11" s="40"/>
      <c r="P11" s="62">
        <v>0</v>
      </c>
      <c r="Q11" s="40"/>
      <c r="R11" s="62">
        <v>0</v>
      </c>
      <c r="S11" s="40"/>
      <c r="T11" s="62">
        <v>0</v>
      </c>
      <c r="U11" s="40"/>
      <c r="V11" s="62">
        <v>0</v>
      </c>
      <c r="W11" s="40"/>
      <c r="X11" s="62">
        <v>0</v>
      </c>
      <c r="Y11" s="40"/>
    </row>
    <row r="12" spans="1:25" s="26" customFormat="1" ht="45" x14ac:dyDescent="0.25">
      <c r="A12" s="28"/>
      <c r="B12" s="755"/>
      <c r="C12" s="750" t="s">
        <v>546</v>
      </c>
      <c r="D12" s="750"/>
      <c r="E12" s="750"/>
      <c r="F12" s="901" t="s">
        <v>4566</v>
      </c>
      <c r="G12" s="751"/>
      <c r="H12" s="751"/>
      <c r="I12" s="751"/>
      <c r="J12" s="75">
        <f>AVERAGE(J13:J18)</f>
        <v>83.333333333333329</v>
      </c>
      <c r="K12" s="67"/>
      <c r="L12" s="75">
        <f>AVERAGE(L13:L18)</f>
        <v>83.333333333333329</v>
      </c>
      <c r="M12" s="67"/>
      <c r="N12" s="75">
        <f>AVERAGE(N13:N18)</f>
        <v>83.333333333333329</v>
      </c>
      <c r="O12" s="67"/>
      <c r="P12" s="75">
        <f>AVERAGE(P13:P18)</f>
        <v>83.333333333333329</v>
      </c>
      <c r="Q12" s="67"/>
      <c r="R12" s="75">
        <f>AVERAGE(R13:R18)</f>
        <v>66.666666666666671</v>
      </c>
      <c r="S12" s="67"/>
      <c r="T12" s="75">
        <f>AVERAGE(T13:T18)</f>
        <v>33.333333333333336</v>
      </c>
      <c r="U12" s="67"/>
      <c r="V12" s="75">
        <f>AVERAGE(V13:V18)</f>
        <v>33.333333333333336</v>
      </c>
      <c r="W12" s="44"/>
      <c r="X12" s="75">
        <f>AVERAGE(X13:X18)</f>
        <v>33.333333333333336</v>
      </c>
      <c r="Y12" s="67"/>
    </row>
    <row r="13" spans="1:25" ht="135" x14ac:dyDescent="0.25">
      <c r="A13" s="564">
        <v>6</v>
      </c>
      <c r="B13" s="564"/>
      <c r="C13" s="564"/>
      <c r="D13" s="754" t="s">
        <v>17</v>
      </c>
      <c r="E13" s="754"/>
      <c r="F13" s="450" t="s">
        <v>4568</v>
      </c>
      <c r="G13" s="12" t="s">
        <v>5</v>
      </c>
      <c r="H13" s="12" t="s">
        <v>4551</v>
      </c>
      <c r="I13" s="12" t="s">
        <v>4552</v>
      </c>
      <c r="J13" s="60">
        <v>50</v>
      </c>
      <c r="K13" s="956" t="s">
        <v>1980</v>
      </c>
      <c r="L13" s="60">
        <v>50</v>
      </c>
      <c r="M13" s="40"/>
      <c r="N13" s="60">
        <v>50</v>
      </c>
      <c r="O13" s="40"/>
      <c r="P13" s="60">
        <v>50</v>
      </c>
      <c r="Q13" s="40"/>
      <c r="R13" s="60">
        <v>50</v>
      </c>
      <c r="S13" s="40"/>
      <c r="T13" s="60">
        <v>50</v>
      </c>
      <c r="U13" s="40"/>
      <c r="V13" s="60">
        <v>50</v>
      </c>
      <c r="W13" s="47"/>
      <c r="X13" s="60">
        <v>50</v>
      </c>
      <c r="Y13" s="40"/>
    </row>
    <row r="14" spans="1:25" ht="165" x14ac:dyDescent="0.25">
      <c r="A14" s="564">
        <v>7</v>
      </c>
      <c r="B14" s="564"/>
      <c r="C14" s="564"/>
      <c r="D14" s="754" t="s">
        <v>18</v>
      </c>
      <c r="E14" s="754"/>
      <c r="F14" s="450" t="s">
        <v>4567</v>
      </c>
      <c r="G14" s="12" t="s">
        <v>5</v>
      </c>
      <c r="H14" s="12" t="s">
        <v>4551</v>
      </c>
      <c r="I14" s="12" t="s">
        <v>4552</v>
      </c>
      <c r="J14" s="60">
        <v>100</v>
      </c>
      <c r="K14" s="40"/>
      <c r="L14" s="60">
        <v>100</v>
      </c>
      <c r="M14" s="40"/>
      <c r="N14" s="60">
        <v>100</v>
      </c>
      <c r="O14" s="40"/>
      <c r="P14" s="60">
        <v>100</v>
      </c>
      <c r="Q14" s="40"/>
      <c r="R14" s="60">
        <v>100</v>
      </c>
      <c r="S14" s="47" t="s">
        <v>5202</v>
      </c>
      <c r="T14" s="60">
        <v>0</v>
      </c>
      <c r="U14" s="45"/>
      <c r="V14" s="60">
        <v>0</v>
      </c>
      <c r="W14" s="41"/>
      <c r="X14" s="60">
        <v>0</v>
      </c>
      <c r="Y14" s="41"/>
    </row>
    <row r="15" spans="1:25" ht="409.5" x14ac:dyDescent="0.25">
      <c r="A15" s="564">
        <v>8</v>
      </c>
      <c r="B15" s="564"/>
      <c r="C15" s="564"/>
      <c r="D15" s="754" t="s">
        <v>19</v>
      </c>
      <c r="E15" s="754"/>
      <c r="F15" s="450" t="s">
        <v>23</v>
      </c>
      <c r="G15" s="12" t="s">
        <v>5</v>
      </c>
      <c r="H15" s="12" t="s">
        <v>4551</v>
      </c>
      <c r="I15" s="12" t="s">
        <v>4552</v>
      </c>
      <c r="J15" s="60">
        <v>100</v>
      </c>
      <c r="K15" s="40"/>
      <c r="L15" s="60">
        <v>100</v>
      </c>
      <c r="M15" s="40"/>
      <c r="N15" s="60">
        <v>100</v>
      </c>
      <c r="O15" s="40"/>
      <c r="P15" s="60">
        <v>100</v>
      </c>
      <c r="Q15" s="47" t="s">
        <v>1981</v>
      </c>
      <c r="R15" s="65">
        <v>100</v>
      </c>
      <c r="S15" s="47" t="s">
        <v>5202</v>
      </c>
      <c r="T15" s="60">
        <v>0</v>
      </c>
      <c r="U15" s="45"/>
      <c r="V15" s="60">
        <v>0</v>
      </c>
      <c r="W15" s="41"/>
      <c r="X15" s="60">
        <v>0</v>
      </c>
      <c r="Y15" s="41"/>
    </row>
    <row r="16" spans="1:25" ht="135" x14ac:dyDescent="0.25">
      <c r="A16" s="564">
        <v>9</v>
      </c>
      <c r="B16" s="564"/>
      <c r="C16" s="564"/>
      <c r="D16" s="754" t="s">
        <v>20</v>
      </c>
      <c r="E16" s="754"/>
      <c r="F16" s="450" t="s">
        <v>24</v>
      </c>
      <c r="G16" s="12" t="s">
        <v>26</v>
      </c>
      <c r="H16" s="12" t="s">
        <v>27</v>
      </c>
      <c r="I16" s="12" t="s">
        <v>28</v>
      </c>
      <c r="J16" s="60">
        <v>50</v>
      </c>
      <c r="K16" s="134" t="s">
        <v>1982</v>
      </c>
      <c r="L16" s="60">
        <v>50</v>
      </c>
      <c r="M16" s="40"/>
      <c r="N16" s="60">
        <v>50</v>
      </c>
      <c r="O16" s="40"/>
      <c r="P16" s="60">
        <v>50</v>
      </c>
      <c r="Q16" s="40"/>
      <c r="R16" s="60">
        <v>50</v>
      </c>
      <c r="S16" s="40"/>
      <c r="T16" s="60">
        <v>50</v>
      </c>
      <c r="U16" s="40"/>
      <c r="V16" s="60">
        <v>50</v>
      </c>
      <c r="W16" s="41"/>
      <c r="X16" s="60">
        <v>50</v>
      </c>
      <c r="Y16" s="40"/>
    </row>
    <row r="17" spans="1:25" ht="135" x14ac:dyDescent="0.25">
      <c r="A17" s="564">
        <v>10</v>
      </c>
      <c r="B17" s="564"/>
      <c r="C17" s="564"/>
      <c r="D17" s="754" t="s">
        <v>21</v>
      </c>
      <c r="E17" s="754"/>
      <c r="F17" s="450" t="s">
        <v>25</v>
      </c>
      <c r="G17" s="12" t="s">
        <v>26</v>
      </c>
      <c r="H17" s="12" t="s">
        <v>27</v>
      </c>
      <c r="I17" s="12" t="s">
        <v>28</v>
      </c>
      <c r="J17" s="60">
        <v>100</v>
      </c>
      <c r="K17" s="47" t="s">
        <v>1983</v>
      </c>
      <c r="L17" s="60">
        <v>100</v>
      </c>
      <c r="M17" s="41"/>
      <c r="N17" s="60">
        <v>100</v>
      </c>
      <c r="O17" s="41"/>
      <c r="P17" s="60">
        <v>100</v>
      </c>
      <c r="Q17" s="41"/>
      <c r="R17" s="60">
        <v>100</v>
      </c>
      <c r="S17" s="41"/>
      <c r="T17" s="60">
        <v>100</v>
      </c>
      <c r="U17" s="41"/>
      <c r="V17" s="60">
        <v>100</v>
      </c>
      <c r="W17" s="41"/>
      <c r="X17" s="60">
        <v>100</v>
      </c>
      <c r="Y17" s="41"/>
    </row>
    <row r="18" spans="1:25" ht="409.5" x14ac:dyDescent="0.25">
      <c r="A18" s="564">
        <v>11</v>
      </c>
      <c r="B18" s="564"/>
      <c r="C18" s="564"/>
      <c r="D18" s="754" t="s">
        <v>22</v>
      </c>
      <c r="E18" s="754"/>
      <c r="F18" s="450" t="s">
        <v>4832</v>
      </c>
      <c r="G18" s="12" t="s">
        <v>4833</v>
      </c>
      <c r="H18" s="12" t="s">
        <v>27</v>
      </c>
      <c r="I18" s="12" t="s">
        <v>29</v>
      </c>
      <c r="J18" s="60">
        <v>100</v>
      </c>
      <c r="K18" s="41" t="s">
        <v>4800</v>
      </c>
      <c r="L18" s="60">
        <v>100</v>
      </c>
      <c r="M18" s="41"/>
      <c r="N18" s="60">
        <v>100</v>
      </c>
      <c r="O18" s="41"/>
      <c r="P18" s="60">
        <v>100</v>
      </c>
      <c r="Q18" s="41" t="s">
        <v>4800</v>
      </c>
      <c r="R18" s="60">
        <v>0</v>
      </c>
      <c r="S18" s="41"/>
      <c r="T18" s="60">
        <v>0</v>
      </c>
      <c r="U18" s="41"/>
      <c r="V18" s="60">
        <v>0</v>
      </c>
      <c r="W18" s="41"/>
      <c r="X18" s="60">
        <v>0</v>
      </c>
      <c r="Y18" s="41"/>
    </row>
    <row r="19" spans="1:25" s="26" customFormat="1" ht="87" customHeight="1" x14ac:dyDescent="0.25">
      <c r="A19" s="28"/>
      <c r="B19" s="28"/>
      <c r="C19" s="750" t="s">
        <v>547</v>
      </c>
      <c r="D19" s="750"/>
      <c r="E19" s="750"/>
      <c r="F19" s="901" t="s">
        <v>522</v>
      </c>
      <c r="G19" s="751"/>
      <c r="H19" s="751"/>
      <c r="I19" s="751"/>
      <c r="J19" s="75">
        <f>AVERAGE(J20:J24)</f>
        <v>10</v>
      </c>
      <c r="K19" s="67"/>
      <c r="L19" s="75">
        <f>AVERAGE(L20:L24)</f>
        <v>10</v>
      </c>
      <c r="M19" s="67"/>
      <c r="N19" s="75">
        <f>AVERAGE(N20:N24)</f>
        <v>10</v>
      </c>
      <c r="O19" s="67"/>
      <c r="P19" s="75">
        <f>AVERAGE(P20:P24)</f>
        <v>10</v>
      </c>
      <c r="Q19" s="67"/>
      <c r="R19" s="75">
        <f>AVERAGE(R20:R24)</f>
        <v>10</v>
      </c>
      <c r="S19" s="67"/>
      <c r="T19" s="75">
        <f>AVERAGE(T20:T24)</f>
        <v>10</v>
      </c>
      <c r="U19" s="67"/>
      <c r="V19" s="67">
        <f>AVERAGE(V20:V24)</f>
        <v>10</v>
      </c>
      <c r="W19" s="44"/>
      <c r="X19" s="67">
        <f>AVERAGE(X20:X24)</f>
        <v>10</v>
      </c>
      <c r="Y19" s="67"/>
    </row>
    <row r="20" spans="1:25" ht="165" x14ac:dyDescent="0.25">
      <c r="A20" s="564">
        <v>12</v>
      </c>
      <c r="B20" s="564"/>
      <c r="D20" s="754" t="s">
        <v>30</v>
      </c>
      <c r="E20" s="754"/>
      <c r="F20" s="450" t="s">
        <v>35</v>
      </c>
      <c r="G20" s="12" t="s">
        <v>36</v>
      </c>
      <c r="H20" s="12" t="s">
        <v>37</v>
      </c>
      <c r="I20" s="12" t="s">
        <v>38</v>
      </c>
      <c r="J20" s="42">
        <v>50</v>
      </c>
      <c r="K20" s="134" t="s">
        <v>1984</v>
      </c>
      <c r="L20" s="42">
        <v>50</v>
      </c>
      <c r="M20" s="41"/>
      <c r="N20" s="42">
        <v>50</v>
      </c>
      <c r="O20" s="41"/>
      <c r="P20" s="42">
        <v>50</v>
      </c>
      <c r="Q20" s="41"/>
      <c r="R20" s="42">
        <v>50</v>
      </c>
      <c r="S20" s="41"/>
      <c r="T20" s="42">
        <v>50</v>
      </c>
      <c r="U20" s="41"/>
      <c r="V20" s="42">
        <v>50</v>
      </c>
      <c r="W20" s="41"/>
      <c r="X20" s="42">
        <v>50</v>
      </c>
      <c r="Y20" s="41"/>
    </row>
    <row r="21" spans="1:25" ht="165" x14ac:dyDescent="0.25">
      <c r="A21" s="564">
        <v>13</v>
      </c>
      <c r="B21" s="564"/>
      <c r="C21" s="564"/>
      <c r="D21" s="754" t="s">
        <v>31</v>
      </c>
      <c r="E21" s="754"/>
      <c r="F21" s="450" t="s">
        <v>39</v>
      </c>
      <c r="G21" s="12" t="s">
        <v>40</v>
      </c>
      <c r="H21" s="12" t="s">
        <v>41</v>
      </c>
      <c r="I21" s="12" t="s">
        <v>42</v>
      </c>
      <c r="J21" s="60">
        <v>0</v>
      </c>
      <c r="K21" s="50" t="s">
        <v>1985</v>
      </c>
      <c r="L21" s="60">
        <v>0</v>
      </c>
      <c r="M21" s="41"/>
      <c r="N21" s="60">
        <v>0</v>
      </c>
      <c r="O21" s="41"/>
      <c r="P21" s="60">
        <v>0</v>
      </c>
      <c r="Q21" s="41"/>
      <c r="R21" s="60">
        <v>0</v>
      </c>
      <c r="S21" s="41"/>
      <c r="T21" s="60">
        <v>0</v>
      </c>
      <c r="U21" s="41"/>
      <c r="V21" s="60">
        <v>0</v>
      </c>
      <c r="W21" s="41"/>
      <c r="X21" s="60">
        <v>0</v>
      </c>
      <c r="Y21" s="41"/>
    </row>
    <row r="22" spans="1:25" ht="135" x14ac:dyDescent="0.25">
      <c r="A22" s="564">
        <v>14</v>
      </c>
      <c r="B22" s="564"/>
      <c r="C22" s="564"/>
      <c r="D22" s="754" t="s">
        <v>32</v>
      </c>
      <c r="E22" s="754"/>
      <c r="F22" s="450" t="s">
        <v>43</v>
      </c>
      <c r="G22" s="12" t="s">
        <v>44</v>
      </c>
      <c r="H22" s="12" t="s">
        <v>45</v>
      </c>
      <c r="I22" s="12" t="s">
        <v>42</v>
      </c>
      <c r="J22" s="60">
        <v>0</v>
      </c>
      <c r="K22" s="41"/>
      <c r="L22" s="60">
        <v>0</v>
      </c>
      <c r="M22" s="41"/>
      <c r="N22" s="60">
        <v>0</v>
      </c>
      <c r="O22" s="41"/>
      <c r="P22" s="60">
        <v>0</v>
      </c>
      <c r="Q22" s="41"/>
      <c r="R22" s="60">
        <v>0</v>
      </c>
      <c r="S22" s="41"/>
      <c r="T22" s="60">
        <v>0</v>
      </c>
      <c r="U22" s="41"/>
      <c r="V22" s="60">
        <v>0</v>
      </c>
      <c r="W22" s="41"/>
      <c r="X22" s="60">
        <v>0</v>
      </c>
      <c r="Y22" s="41"/>
    </row>
    <row r="23" spans="1:25" ht="135" x14ac:dyDescent="0.25">
      <c r="A23" s="564">
        <v>15</v>
      </c>
      <c r="B23" s="564"/>
      <c r="C23" s="564"/>
      <c r="D23" s="754" t="s">
        <v>33</v>
      </c>
      <c r="E23" s="754"/>
      <c r="F23" s="450" t="s">
        <v>46</v>
      </c>
      <c r="G23" s="12" t="s">
        <v>47</v>
      </c>
      <c r="H23" s="12" t="s">
        <v>48</v>
      </c>
      <c r="I23" s="12" t="s">
        <v>49</v>
      </c>
      <c r="J23" s="60">
        <v>0</v>
      </c>
      <c r="K23" s="41"/>
      <c r="L23" s="60">
        <v>0</v>
      </c>
      <c r="M23" s="41"/>
      <c r="N23" s="60">
        <v>0</v>
      </c>
      <c r="O23" s="41"/>
      <c r="P23" s="60">
        <v>0</v>
      </c>
      <c r="Q23" s="41"/>
      <c r="R23" s="60">
        <v>0</v>
      </c>
      <c r="S23" s="41"/>
      <c r="T23" s="60">
        <v>0</v>
      </c>
      <c r="U23" s="41"/>
      <c r="V23" s="60">
        <v>0</v>
      </c>
      <c r="W23" s="41"/>
      <c r="X23" s="60">
        <v>0</v>
      </c>
      <c r="Y23" s="41"/>
    </row>
    <row r="24" spans="1:25" ht="135" x14ac:dyDescent="0.25">
      <c r="A24" s="564">
        <v>16</v>
      </c>
      <c r="B24" s="564"/>
      <c r="C24" s="564"/>
      <c r="D24" s="754" t="s">
        <v>34</v>
      </c>
      <c r="E24" s="754"/>
      <c r="F24" s="450" t="s">
        <v>50</v>
      </c>
      <c r="G24" s="12" t="s">
        <v>51</v>
      </c>
      <c r="H24" s="12" t="s">
        <v>52</v>
      </c>
      <c r="I24" s="12" t="s">
        <v>53</v>
      </c>
      <c r="J24" s="60">
        <v>0</v>
      </c>
      <c r="K24" s="41"/>
      <c r="L24" s="60">
        <v>0</v>
      </c>
      <c r="M24" s="41"/>
      <c r="N24" s="60">
        <v>0</v>
      </c>
      <c r="O24" s="41"/>
      <c r="P24" s="60">
        <v>0</v>
      </c>
      <c r="Q24" s="41"/>
      <c r="R24" s="60">
        <v>0</v>
      </c>
      <c r="S24" s="41"/>
      <c r="T24" s="60">
        <v>0</v>
      </c>
      <c r="U24" s="41"/>
      <c r="V24" s="60">
        <v>0</v>
      </c>
      <c r="W24" s="41"/>
      <c r="X24" s="60">
        <v>0</v>
      </c>
      <c r="Y24" s="41"/>
    </row>
    <row r="25" spans="1:25" s="26" customFormat="1" ht="60" x14ac:dyDescent="0.25">
      <c r="A25" s="28"/>
      <c r="B25" s="28"/>
      <c r="C25" s="750" t="s">
        <v>548</v>
      </c>
      <c r="D25" s="750"/>
      <c r="E25" s="750"/>
      <c r="F25" s="901" t="s">
        <v>523</v>
      </c>
      <c r="G25" s="751"/>
      <c r="H25" s="751"/>
      <c r="I25" s="751"/>
      <c r="J25" s="75">
        <f>AVERAGE(J26:J29)</f>
        <v>62.5</v>
      </c>
      <c r="K25" s="67"/>
      <c r="L25" s="75">
        <f>AVERAGE(L26:L29)</f>
        <v>62.5</v>
      </c>
      <c r="M25" s="67"/>
      <c r="N25" s="75">
        <f>AVERAGE(N26:N29)</f>
        <v>62.5</v>
      </c>
      <c r="O25" s="67"/>
      <c r="P25" s="75">
        <f>AVERAGE(P26:P29)</f>
        <v>62.5</v>
      </c>
      <c r="Q25" s="67"/>
      <c r="R25" s="75">
        <f>AVERAGE(R26:R29)</f>
        <v>62.5</v>
      </c>
      <c r="S25" s="67"/>
      <c r="T25" s="75">
        <f>AVERAGE(T26:T29)</f>
        <v>62.5</v>
      </c>
      <c r="U25" s="67"/>
      <c r="V25" s="75">
        <f>AVERAGE(V26:V29)</f>
        <v>62.5</v>
      </c>
      <c r="W25" s="44"/>
      <c r="X25" s="75">
        <f>AVERAGE(X26:X29)</f>
        <v>62.5</v>
      </c>
      <c r="Y25" s="67"/>
    </row>
    <row r="26" spans="1:25" ht="45" x14ac:dyDescent="0.25">
      <c r="A26" s="564">
        <v>17</v>
      </c>
      <c r="B26" s="564"/>
      <c r="C26" s="564"/>
      <c r="D26" s="754" t="s">
        <v>54</v>
      </c>
      <c r="E26" s="754"/>
      <c r="F26" s="450" t="s">
        <v>57</v>
      </c>
      <c r="G26" s="12" t="s">
        <v>58</v>
      </c>
      <c r="H26" s="12" t="s">
        <v>59</v>
      </c>
      <c r="I26" s="12" t="s">
        <v>60</v>
      </c>
      <c r="J26" s="60">
        <v>100</v>
      </c>
      <c r="K26" s="41"/>
      <c r="L26" s="60">
        <v>100</v>
      </c>
      <c r="M26" s="41"/>
      <c r="N26" s="60">
        <v>100</v>
      </c>
      <c r="O26" s="41"/>
      <c r="P26" s="60">
        <v>100</v>
      </c>
      <c r="Q26" s="41"/>
      <c r="R26" s="60">
        <v>100</v>
      </c>
      <c r="S26" s="41"/>
      <c r="T26" s="60">
        <v>100</v>
      </c>
      <c r="U26" s="41"/>
      <c r="V26" s="60">
        <v>100</v>
      </c>
      <c r="W26" s="41"/>
      <c r="X26" s="60">
        <v>100</v>
      </c>
      <c r="Y26" s="41"/>
    </row>
    <row r="27" spans="1:25" ht="195" x14ac:dyDescent="0.25">
      <c r="A27" s="564">
        <v>18</v>
      </c>
      <c r="B27" s="564"/>
      <c r="C27" s="564"/>
      <c r="D27" s="754" t="s">
        <v>56</v>
      </c>
      <c r="E27" s="754"/>
      <c r="F27" s="450" t="s">
        <v>61</v>
      </c>
      <c r="G27" s="12" t="s">
        <v>5</v>
      </c>
      <c r="H27" s="12" t="s">
        <v>4551</v>
      </c>
      <c r="I27" s="12" t="s">
        <v>4552</v>
      </c>
      <c r="J27" s="60">
        <v>0</v>
      </c>
      <c r="K27" s="134" t="s">
        <v>1986</v>
      </c>
      <c r="L27" s="60">
        <v>0</v>
      </c>
      <c r="M27" s="40"/>
      <c r="N27" s="60">
        <v>0</v>
      </c>
      <c r="O27" s="40"/>
      <c r="P27" s="60">
        <v>0</v>
      </c>
      <c r="Q27" s="40"/>
      <c r="R27" s="60">
        <v>0</v>
      </c>
      <c r="S27" s="40"/>
      <c r="T27" s="60">
        <v>0</v>
      </c>
      <c r="U27" s="40"/>
      <c r="V27" s="60">
        <v>0</v>
      </c>
      <c r="W27" s="41"/>
      <c r="X27" s="60">
        <v>0</v>
      </c>
      <c r="Y27" s="134" t="s">
        <v>1987</v>
      </c>
    </row>
    <row r="28" spans="1:25" ht="165" x14ac:dyDescent="0.25">
      <c r="A28" s="564">
        <v>19</v>
      </c>
      <c r="B28" s="564"/>
      <c r="C28" s="564"/>
      <c r="D28" s="754" t="s">
        <v>66</v>
      </c>
      <c r="E28" s="754"/>
      <c r="F28" s="450" t="s">
        <v>7190</v>
      </c>
      <c r="G28" s="12" t="s">
        <v>5</v>
      </c>
      <c r="H28" s="12" t="s">
        <v>4551</v>
      </c>
      <c r="I28" s="12" t="s">
        <v>4552</v>
      </c>
      <c r="J28" s="60">
        <v>50</v>
      </c>
      <c r="K28" s="40"/>
      <c r="L28" s="60">
        <v>50</v>
      </c>
      <c r="M28" s="40"/>
      <c r="N28" s="60">
        <v>50</v>
      </c>
      <c r="O28" s="40"/>
      <c r="P28" s="60">
        <v>50</v>
      </c>
      <c r="Q28" s="40"/>
      <c r="R28" s="60">
        <v>50</v>
      </c>
      <c r="S28" s="40"/>
      <c r="T28" s="60">
        <v>50</v>
      </c>
      <c r="U28" s="40"/>
      <c r="V28" s="60">
        <v>50</v>
      </c>
      <c r="W28" s="41"/>
      <c r="X28" s="60">
        <v>50</v>
      </c>
      <c r="Y28" s="40"/>
    </row>
    <row r="29" spans="1:25" ht="105" x14ac:dyDescent="0.25">
      <c r="A29" s="564">
        <v>20</v>
      </c>
      <c r="B29" s="564"/>
      <c r="C29" s="564"/>
      <c r="D29" s="754" t="s">
        <v>55</v>
      </c>
      <c r="E29" s="754"/>
      <c r="F29" s="450" t="s">
        <v>62</v>
      </c>
      <c r="G29" s="12" t="s">
        <v>63</v>
      </c>
      <c r="H29" s="12" t="s">
        <v>64</v>
      </c>
      <c r="I29" s="12" t="s">
        <v>65</v>
      </c>
      <c r="J29" s="60">
        <v>100</v>
      </c>
      <c r="K29" s="41"/>
      <c r="L29" s="60">
        <v>100</v>
      </c>
      <c r="M29" s="41"/>
      <c r="N29" s="60">
        <v>100</v>
      </c>
      <c r="O29" s="41"/>
      <c r="P29" s="60">
        <v>100</v>
      </c>
      <c r="Q29" s="41"/>
      <c r="R29" s="60">
        <v>100</v>
      </c>
      <c r="S29" s="41"/>
      <c r="T29" s="60">
        <v>100</v>
      </c>
      <c r="U29" s="41"/>
      <c r="V29" s="60">
        <v>100</v>
      </c>
      <c r="W29" s="41"/>
      <c r="X29" s="60">
        <v>100</v>
      </c>
      <c r="Y29" s="41"/>
    </row>
    <row r="30" spans="1:25" s="26" customFormat="1" ht="108.75" customHeight="1" x14ac:dyDescent="0.25">
      <c r="A30" s="28"/>
      <c r="B30" s="750" t="s">
        <v>7172</v>
      </c>
      <c r="C30" s="28"/>
      <c r="D30" s="28"/>
      <c r="E30" s="28"/>
      <c r="F30" s="502" t="s">
        <v>7191</v>
      </c>
      <c r="G30" s="28"/>
      <c r="H30" s="28"/>
      <c r="I30" s="28"/>
      <c r="J30" s="75">
        <f>AVERAGE(J31,J41,J60,J66)</f>
        <v>54.821428571428569</v>
      </c>
      <c r="K30" s="67"/>
      <c r="L30" s="75">
        <f>AVERAGE(L31,L41,L60,L66)</f>
        <v>54.821428571428569</v>
      </c>
      <c r="M30" s="67"/>
      <c r="N30" s="75">
        <f>AVERAGE(N31,N41,N60,N66)</f>
        <v>54.821428571428569</v>
      </c>
      <c r="O30" s="67"/>
      <c r="P30" s="75">
        <f>AVERAGE(P31,P41,P60,P66)</f>
        <v>54.821428571428569</v>
      </c>
      <c r="Q30" s="67"/>
      <c r="R30" s="75">
        <f>AVERAGE(R31,R41,R60,R66)</f>
        <v>54.821428571428569</v>
      </c>
      <c r="S30" s="67"/>
      <c r="T30" s="75">
        <f>AVERAGE(T31,T41,T60,T66)</f>
        <v>54.821428571428569</v>
      </c>
      <c r="U30" s="67"/>
      <c r="V30" s="75">
        <f>AVERAGE(V31,V41,V60,V66)</f>
        <v>54.821428571428569</v>
      </c>
      <c r="W30" s="44"/>
      <c r="X30" s="75">
        <f>AVERAGE(X31,X41,X60,X66)</f>
        <v>54.821428571428569</v>
      </c>
      <c r="Y30" s="67"/>
    </row>
    <row r="31" spans="1:25" s="26" customFormat="1" ht="97.5" customHeight="1" x14ac:dyDescent="0.25">
      <c r="A31" s="28"/>
      <c r="B31" s="28"/>
      <c r="C31" s="750" t="s">
        <v>549</v>
      </c>
      <c r="D31" s="28"/>
      <c r="E31" s="28"/>
      <c r="F31" s="502" t="s">
        <v>5021</v>
      </c>
      <c r="G31" s="28"/>
      <c r="H31" s="28"/>
      <c r="I31" s="28"/>
      <c r="J31" s="75">
        <f>AVERAGE(J32:J35,J38:J40)</f>
        <v>64.285714285714292</v>
      </c>
      <c r="K31" s="67"/>
      <c r="L31" s="75">
        <f>AVERAGE(L32:L35,L38:L40)</f>
        <v>64.285714285714292</v>
      </c>
      <c r="M31" s="67"/>
      <c r="N31" s="75">
        <f>AVERAGE(N32:N35,N38:N40)</f>
        <v>64.285714285714292</v>
      </c>
      <c r="O31" s="67"/>
      <c r="P31" s="75">
        <f>AVERAGE(P32:P35,P38:P40)</f>
        <v>64.285714285714292</v>
      </c>
      <c r="Q31" s="67"/>
      <c r="R31" s="75">
        <f>AVERAGE(R32:R35,R38:R40)</f>
        <v>64.285714285714292</v>
      </c>
      <c r="S31" s="67"/>
      <c r="T31" s="75">
        <f>AVERAGE(T32:T35,T38:T40)</f>
        <v>64.285714285714292</v>
      </c>
      <c r="U31" s="67"/>
      <c r="V31" s="75">
        <f>AVERAGE(V32:V35,V38:V40)</f>
        <v>64.285714285714292</v>
      </c>
      <c r="W31" s="44"/>
      <c r="X31" s="75">
        <f>AVERAGE(X32:X35,X38:X40)</f>
        <v>64.285714285714292</v>
      </c>
      <c r="Y31" s="67"/>
    </row>
    <row r="32" spans="1:25" ht="117.75" customHeight="1" x14ac:dyDescent="0.25">
      <c r="A32" s="564">
        <v>21</v>
      </c>
      <c r="B32" s="564"/>
      <c r="C32" s="564"/>
      <c r="D32" s="754" t="s">
        <v>67</v>
      </c>
      <c r="E32" s="754"/>
      <c r="F32" s="450" t="s">
        <v>73</v>
      </c>
      <c r="G32" s="12" t="s">
        <v>74</v>
      </c>
      <c r="H32" s="12" t="s">
        <v>75</v>
      </c>
      <c r="I32" s="12" t="s">
        <v>76</v>
      </c>
      <c r="J32" s="60">
        <v>100</v>
      </c>
      <c r="K32" s="40"/>
      <c r="L32" s="60">
        <v>100</v>
      </c>
      <c r="M32" s="40"/>
      <c r="N32" s="60">
        <v>100</v>
      </c>
      <c r="O32" s="40"/>
      <c r="P32" s="60">
        <v>100</v>
      </c>
      <c r="Q32" s="40"/>
      <c r="R32" s="60">
        <v>100</v>
      </c>
      <c r="S32" s="40"/>
      <c r="T32" s="60">
        <v>100</v>
      </c>
      <c r="U32" s="40"/>
      <c r="V32" s="60">
        <v>100</v>
      </c>
      <c r="W32" s="40"/>
      <c r="X32" s="60">
        <v>100</v>
      </c>
      <c r="Y32" s="40"/>
    </row>
    <row r="33" spans="1:25" ht="45" x14ac:dyDescent="0.25">
      <c r="A33" s="564">
        <v>22</v>
      </c>
      <c r="B33" s="564"/>
      <c r="C33" s="564"/>
      <c r="D33" s="754" t="s">
        <v>68</v>
      </c>
      <c r="E33" s="754"/>
      <c r="F33" s="450" t="s">
        <v>77</v>
      </c>
      <c r="G33" s="12" t="s">
        <v>4837</v>
      </c>
      <c r="H33" s="12" t="s">
        <v>4838</v>
      </c>
      <c r="I33" s="12" t="s">
        <v>78</v>
      </c>
      <c r="J33" s="42">
        <v>50</v>
      </c>
      <c r="K33" s="47" t="s">
        <v>5203</v>
      </c>
      <c r="L33" s="42">
        <v>50</v>
      </c>
      <c r="M33" s="40"/>
      <c r="N33" s="42">
        <v>50</v>
      </c>
      <c r="O33" s="40"/>
      <c r="P33" s="42">
        <v>50</v>
      </c>
      <c r="Q33" s="40"/>
      <c r="R33" s="42">
        <v>50</v>
      </c>
      <c r="S33" s="40"/>
      <c r="T33" s="42">
        <v>50</v>
      </c>
      <c r="U33" s="40"/>
      <c r="V33" s="42">
        <v>50</v>
      </c>
      <c r="W33" s="41"/>
      <c r="X33" s="42">
        <v>50</v>
      </c>
      <c r="Y33" s="40"/>
    </row>
    <row r="34" spans="1:25" ht="90" x14ac:dyDescent="0.25">
      <c r="A34" s="564">
        <v>23</v>
      </c>
      <c r="B34" s="564"/>
      <c r="C34" s="564"/>
      <c r="D34" s="754" t="s">
        <v>72</v>
      </c>
      <c r="E34" s="754"/>
      <c r="F34" s="450" t="s">
        <v>79</v>
      </c>
      <c r="G34" s="12" t="s">
        <v>80</v>
      </c>
      <c r="H34" s="12" t="s">
        <v>4843</v>
      </c>
      <c r="I34" s="12" t="s">
        <v>4845</v>
      </c>
      <c r="J34" s="60">
        <v>100</v>
      </c>
      <c r="K34" s="40"/>
      <c r="L34" s="60">
        <v>100</v>
      </c>
      <c r="M34" s="40"/>
      <c r="N34" s="60">
        <v>100</v>
      </c>
      <c r="O34" s="40"/>
      <c r="P34" s="60">
        <v>100</v>
      </c>
      <c r="Q34" s="40"/>
      <c r="R34" s="60">
        <v>100</v>
      </c>
      <c r="S34" s="40"/>
      <c r="T34" s="60">
        <v>100</v>
      </c>
      <c r="U34" s="40"/>
      <c r="V34" s="60">
        <v>100</v>
      </c>
      <c r="W34" s="41"/>
      <c r="X34" s="60">
        <v>100</v>
      </c>
      <c r="Y34" s="40"/>
    </row>
    <row r="35" spans="1:25" s="52" customFormat="1" ht="51.75" x14ac:dyDescent="0.25">
      <c r="A35" s="31">
        <v>24</v>
      </c>
      <c r="B35" s="31"/>
      <c r="C35" s="31"/>
      <c r="D35" s="756" t="s">
        <v>640</v>
      </c>
      <c r="E35" s="756"/>
      <c r="F35" s="517" t="s">
        <v>640</v>
      </c>
      <c r="G35" s="30"/>
      <c r="H35" s="30"/>
      <c r="I35" s="30"/>
      <c r="J35" s="61">
        <f>AVERAGE(J36:J37)</f>
        <v>50</v>
      </c>
      <c r="K35" s="43"/>
      <c r="L35" s="61">
        <f>AVERAGE(L36:L37)</f>
        <v>50</v>
      </c>
      <c r="M35" s="69"/>
      <c r="N35" s="61">
        <f>AVERAGE(N36:N37)</f>
        <v>50</v>
      </c>
      <c r="O35" s="69"/>
      <c r="P35" s="61">
        <f>AVERAGE(P36:P37)</f>
        <v>50</v>
      </c>
      <c r="Q35" s="69"/>
      <c r="R35" s="61">
        <f>AVERAGE(R36:R37)</f>
        <v>50</v>
      </c>
      <c r="S35" s="43"/>
      <c r="T35" s="61">
        <f>AVERAGE(T36:T37)</f>
        <v>50</v>
      </c>
      <c r="U35" s="43"/>
      <c r="V35" s="61">
        <f>AVERAGE(V36:V37)</f>
        <v>50</v>
      </c>
      <c r="W35" s="43"/>
      <c r="X35" s="61">
        <f>AVERAGE(X36:X37)</f>
        <v>50</v>
      </c>
      <c r="Y35" s="69"/>
    </row>
    <row r="36" spans="1:25" ht="90" x14ac:dyDescent="0.25">
      <c r="A36" s="564" t="s">
        <v>550</v>
      </c>
      <c r="B36" s="564"/>
      <c r="C36" s="564"/>
      <c r="D36" s="754"/>
      <c r="E36" s="754" t="s">
        <v>6971</v>
      </c>
      <c r="F36" s="450" t="s">
        <v>4851</v>
      </c>
      <c r="G36" s="12" t="s">
        <v>81</v>
      </c>
      <c r="H36" s="12" t="s">
        <v>5134</v>
      </c>
      <c r="I36" s="12" t="s">
        <v>82</v>
      </c>
      <c r="J36" s="60">
        <v>0</v>
      </c>
      <c r="K36" s="40"/>
      <c r="L36" s="60">
        <v>0</v>
      </c>
      <c r="M36" s="40"/>
      <c r="N36" s="60">
        <v>0</v>
      </c>
      <c r="O36" s="40"/>
      <c r="P36" s="60">
        <v>0</v>
      </c>
      <c r="Q36" s="40"/>
      <c r="R36" s="60">
        <v>0</v>
      </c>
      <c r="S36" s="40"/>
      <c r="T36" s="60">
        <v>0</v>
      </c>
      <c r="U36" s="40"/>
      <c r="V36" s="60">
        <v>0</v>
      </c>
      <c r="W36" s="41"/>
      <c r="X36" s="60">
        <v>0</v>
      </c>
      <c r="Y36" s="40"/>
    </row>
    <row r="37" spans="1:25" ht="30" x14ac:dyDescent="0.25">
      <c r="A37" s="564" t="s">
        <v>551</v>
      </c>
      <c r="B37" s="564"/>
      <c r="C37" s="564"/>
      <c r="D37" s="754"/>
      <c r="E37" s="754" t="s">
        <v>6972</v>
      </c>
      <c r="F37" s="450" t="s">
        <v>83</v>
      </c>
      <c r="G37" s="12" t="s">
        <v>84</v>
      </c>
      <c r="H37" s="12" t="s">
        <v>5139</v>
      </c>
      <c r="I37" s="12" t="s">
        <v>5135</v>
      </c>
      <c r="J37" s="60">
        <v>100</v>
      </c>
      <c r="K37" s="40"/>
      <c r="L37" s="60">
        <v>100</v>
      </c>
      <c r="M37" s="40"/>
      <c r="N37" s="60">
        <v>100</v>
      </c>
      <c r="O37" s="40"/>
      <c r="P37" s="60">
        <v>100</v>
      </c>
      <c r="Q37" s="40"/>
      <c r="R37" s="60">
        <v>100</v>
      </c>
      <c r="S37" s="40"/>
      <c r="T37" s="60">
        <v>100</v>
      </c>
      <c r="U37" s="40"/>
      <c r="V37" s="60">
        <v>100</v>
      </c>
      <c r="W37" s="41"/>
      <c r="X37" s="60">
        <v>100</v>
      </c>
      <c r="Y37" s="40"/>
    </row>
    <row r="38" spans="1:25" ht="90" x14ac:dyDescent="0.25">
      <c r="A38" s="564">
        <v>25</v>
      </c>
      <c r="B38" s="564"/>
      <c r="C38" s="564"/>
      <c r="D38" s="754" t="s">
        <v>69</v>
      </c>
      <c r="E38" s="754"/>
      <c r="F38" s="450" t="s">
        <v>85</v>
      </c>
      <c r="G38" s="12" t="s">
        <v>86</v>
      </c>
      <c r="H38" s="12" t="s">
        <v>87</v>
      </c>
      <c r="I38" s="12" t="s">
        <v>4857</v>
      </c>
      <c r="J38" s="42">
        <v>100</v>
      </c>
      <c r="K38" s="41"/>
      <c r="L38" s="42">
        <v>100</v>
      </c>
      <c r="M38" s="41"/>
      <c r="N38" s="42">
        <v>100</v>
      </c>
      <c r="O38" s="41"/>
      <c r="P38" s="42">
        <v>100</v>
      </c>
      <c r="Q38" s="41"/>
      <c r="R38" s="42">
        <v>100</v>
      </c>
      <c r="S38" s="41"/>
      <c r="T38" s="42">
        <v>100</v>
      </c>
      <c r="U38" s="41"/>
      <c r="V38" s="42">
        <v>100</v>
      </c>
      <c r="W38" s="41"/>
      <c r="X38" s="42">
        <v>100</v>
      </c>
      <c r="Y38" s="41"/>
    </row>
    <row r="39" spans="1:25" ht="390" x14ac:dyDescent="0.25">
      <c r="A39" s="564">
        <v>26</v>
      </c>
      <c r="B39" s="564"/>
      <c r="C39" s="564"/>
      <c r="D39" s="754" t="s">
        <v>70</v>
      </c>
      <c r="E39" s="754"/>
      <c r="F39" s="450" t="s">
        <v>88</v>
      </c>
      <c r="G39" s="12" t="s">
        <v>4861</v>
      </c>
      <c r="H39" s="12" t="s">
        <v>4860</v>
      </c>
      <c r="I39" s="12" t="s">
        <v>4859</v>
      </c>
      <c r="J39" s="60">
        <v>50</v>
      </c>
      <c r="K39" s="134" t="s">
        <v>1988</v>
      </c>
      <c r="L39" s="60">
        <v>50</v>
      </c>
      <c r="M39" s="40"/>
      <c r="N39" s="60">
        <v>50</v>
      </c>
      <c r="O39" s="40"/>
      <c r="P39" s="60">
        <v>50</v>
      </c>
      <c r="Q39" s="40"/>
      <c r="R39" s="60">
        <v>50</v>
      </c>
      <c r="S39" s="40"/>
      <c r="T39" s="60">
        <v>50</v>
      </c>
      <c r="U39" s="40"/>
      <c r="V39" s="60">
        <v>50</v>
      </c>
      <c r="W39" s="41"/>
      <c r="X39" s="60">
        <v>50</v>
      </c>
      <c r="Y39" s="134" t="s">
        <v>1989</v>
      </c>
    </row>
    <row r="40" spans="1:25" ht="255" x14ac:dyDescent="0.25">
      <c r="A40" s="564">
        <v>27</v>
      </c>
      <c r="B40" s="564"/>
      <c r="C40" s="564"/>
      <c r="D40" s="754" t="s">
        <v>71</v>
      </c>
      <c r="E40" s="754"/>
      <c r="F40" s="450" t="s">
        <v>89</v>
      </c>
      <c r="G40" s="12" t="s">
        <v>4862</v>
      </c>
      <c r="H40" s="12" t="s">
        <v>4860</v>
      </c>
      <c r="I40" s="12" t="s">
        <v>4859</v>
      </c>
      <c r="J40" s="60">
        <v>0</v>
      </c>
      <c r="K40" s="134" t="s">
        <v>1990</v>
      </c>
      <c r="L40" s="60">
        <v>0</v>
      </c>
      <c r="M40" s="40"/>
      <c r="N40" s="60">
        <v>0</v>
      </c>
      <c r="O40" s="40"/>
      <c r="P40" s="60">
        <v>0</v>
      </c>
      <c r="Q40" s="40"/>
      <c r="R40" s="60">
        <v>0</v>
      </c>
      <c r="S40" s="40"/>
      <c r="T40" s="60">
        <v>0</v>
      </c>
      <c r="U40" s="40"/>
      <c r="V40" s="60">
        <v>0</v>
      </c>
      <c r="W40" s="41"/>
      <c r="X40" s="60">
        <v>0</v>
      </c>
      <c r="Y40" s="134" t="s">
        <v>1991</v>
      </c>
    </row>
    <row r="41" spans="1:25" s="26" customFormat="1" ht="148.5" customHeight="1" x14ac:dyDescent="0.25">
      <c r="A41" s="28"/>
      <c r="B41" s="28"/>
      <c r="C41" s="750" t="s">
        <v>552</v>
      </c>
      <c r="D41" s="28"/>
      <c r="E41" s="28"/>
      <c r="F41" s="502" t="s">
        <v>5136</v>
      </c>
      <c r="G41" s="28"/>
      <c r="H41" s="28"/>
      <c r="I41" s="28"/>
      <c r="J41" s="75">
        <f>AVERAGE(J42,J49,J57:J59)</f>
        <v>60</v>
      </c>
      <c r="K41" s="44"/>
      <c r="L41" s="75">
        <f>AVERAGE(L42,L49,L57:L59)</f>
        <v>60</v>
      </c>
      <c r="M41" s="67"/>
      <c r="N41" s="75">
        <f>AVERAGE(N42,N49,N57:N59)</f>
        <v>60</v>
      </c>
      <c r="O41" s="67"/>
      <c r="P41" s="75">
        <f>AVERAGE(P42,P49,P57:P59)</f>
        <v>60</v>
      </c>
      <c r="Q41" s="67"/>
      <c r="R41" s="75">
        <f>AVERAGE(R42,R49,R57:R59)</f>
        <v>60</v>
      </c>
      <c r="S41" s="67"/>
      <c r="T41" s="75">
        <f>AVERAGE(T42,T49,T57:T59)</f>
        <v>60</v>
      </c>
      <c r="U41" s="67"/>
      <c r="V41" s="75">
        <f>AVERAGE(V42,V49,V57:V59)</f>
        <v>60</v>
      </c>
      <c r="W41" s="44"/>
      <c r="X41" s="75">
        <f>AVERAGE(X42,X49,X57:X59)</f>
        <v>60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45"/>
      <c r="K44" s="40"/>
      <c r="L44" s="45"/>
      <c r="M44" s="45"/>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45"/>
      <c r="L50" s="60">
        <v>100</v>
      </c>
      <c r="M50" s="45"/>
      <c r="N50" s="60">
        <v>100</v>
      </c>
      <c r="O50" s="45"/>
      <c r="P50" s="60">
        <v>100</v>
      </c>
      <c r="Q50" s="45"/>
      <c r="R50" s="60">
        <v>100</v>
      </c>
      <c r="S50" s="45"/>
      <c r="T50" s="60">
        <v>100</v>
      </c>
      <c r="U50" s="45"/>
      <c r="V50" s="60">
        <v>100</v>
      </c>
      <c r="W50" s="41"/>
      <c r="X50" s="60">
        <v>100</v>
      </c>
      <c r="Y50" s="45"/>
    </row>
    <row r="51" spans="1:25" ht="90" x14ac:dyDescent="0.25">
      <c r="A51" s="564" t="s">
        <v>560</v>
      </c>
      <c r="B51" s="564"/>
      <c r="C51" s="564"/>
      <c r="D51" s="564"/>
      <c r="E51" s="754" t="s">
        <v>6977</v>
      </c>
      <c r="F51" s="450" t="s">
        <v>5115</v>
      </c>
      <c r="G51" s="12" t="s">
        <v>109</v>
      </c>
      <c r="H51" s="12" t="s">
        <v>94</v>
      </c>
      <c r="I51" s="12" t="s">
        <v>95</v>
      </c>
      <c r="J51" s="60"/>
      <c r="K51" s="45"/>
      <c r="L51" s="45"/>
      <c r="M51" s="45"/>
      <c r="N51" s="45"/>
      <c r="O51" s="45"/>
      <c r="P51" s="45"/>
      <c r="Q51" s="45"/>
      <c r="R51" s="45"/>
      <c r="S51" s="45"/>
      <c r="T51" s="45"/>
      <c r="U51" s="45"/>
      <c r="V51" s="45"/>
      <c r="W51" s="41"/>
      <c r="X51" s="45"/>
      <c r="Y51" s="45"/>
    </row>
    <row r="52" spans="1:25" ht="75" x14ac:dyDescent="0.25">
      <c r="A52" s="564" t="s">
        <v>561</v>
      </c>
      <c r="B52" s="564"/>
      <c r="C52" s="564"/>
      <c r="D52" s="564"/>
      <c r="E52" s="754" t="s">
        <v>6978</v>
      </c>
      <c r="F52" s="450" t="s">
        <v>110</v>
      </c>
      <c r="G52" s="12" t="s">
        <v>91</v>
      </c>
      <c r="H52" s="12" t="s">
        <v>98</v>
      </c>
      <c r="I52" s="12" t="s">
        <v>111</v>
      </c>
      <c r="J52" s="45"/>
      <c r="K52" s="40"/>
      <c r="L52" s="45"/>
      <c r="M52" s="45"/>
      <c r="N52" s="45"/>
      <c r="O52" s="45"/>
      <c r="P52" s="45"/>
      <c r="Q52" s="45"/>
      <c r="R52" s="45"/>
      <c r="S52" s="45"/>
      <c r="T52" s="45"/>
      <c r="U52" s="45"/>
      <c r="V52" s="45"/>
      <c r="W52" s="41"/>
      <c r="X52" s="45"/>
      <c r="Y52" s="45"/>
    </row>
    <row r="53" spans="1:25" ht="120" x14ac:dyDescent="0.25">
      <c r="A53" s="564" t="s">
        <v>562</v>
      </c>
      <c r="B53" s="564"/>
      <c r="C53" s="564"/>
      <c r="D53" s="564"/>
      <c r="E53" s="754" t="s">
        <v>6979</v>
      </c>
      <c r="F53" s="450" t="s">
        <v>5116</v>
      </c>
      <c r="G53" s="12" t="s">
        <v>100</v>
      </c>
      <c r="H53" s="12" t="s">
        <v>101</v>
      </c>
      <c r="I53" s="12" t="s">
        <v>102</v>
      </c>
      <c r="J53" s="60"/>
      <c r="K53" s="41"/>
      <c r="L53" s="45"/>
      <c r="M53" s="45"/>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45"/>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45"/>
      <c r="M56" s="45"/>
      <c r="N56" s="45"/>
      <c r="O56" s="45"/>
      <c r="P56" s="45"/>
      <c r="Q56" s="45"/>
      <c r="R56" s="45"/>
      <c r="S56" s="45"/>
      <c r="T56" s="45"/>
      <c r="U56" s="45"/>
      <c r="V56" s="45"/>
      <c r="W56" s="41"/>
      <c r="X56" s="45"/>
      <c r="Y56" s="45"/>
    </row>
    <row r="57" spans="1:25" ht="75" x14ac:dyDescent="0.25">
      <c r="A57" s="564">
        <v>30</v>
      </c>
      <c r="B57" s="564"/>
      <c r="C57" s="564"/>
      <c r="D57" s="754" t="s">
        <v>131</v>
      </c>
      <c r="E57" s="754"/>
      <c r="F57" s="450" t="s">
        <v>113</v>
      </c>
      <c r="G57" s="12" t="s">
        <v>114</v>
      </c>
      <c r="H57" s="12" t="s">
        <v>115</v>
      </c>
      <c r="I57" s="12" t="s">
        <v>116</v>
      </c>
      <c r="J57" s="60">
        <v>50</v>
      </c>
      <c r="K57" s="134" t="s">
        <v>1992</v>
      </c>
      <c r="L57" s="60">
        <v>50</v>
      </c>
      <c r="M57" s="41"/>
      <c r="N57" s="60">
        <v>50</v>
      </c>
      <c r="O57" s="41"/>
      <c r="P57" s="60">
        <v>50</v>
      </c>
      <c r="Q57" s="41"/>
      <c r="R57" s="60">
        <v>50</v>
      </c>
      <c r="S57" s="41"/>
      <c r="T57" s="60">
        <v>50</v>
      </c>
      <c r="U57" s="41"/>
      <c r="V57" s="60">
        <v>50</v>
      </c>
      <c r="W57" s="41"/>
      <c r="X57" s="60">
        <v>50</v>
      </c>
      <c r="Y57" s="41"/>
    </row>
    <row r="58" spans="1:25" ht="90" x14ac:dyDescent="0.25">
      <c r="A58" s="564">
        <v>31</v>
      </c>
      <c r="B58" s="564"/>
      <c r="C58" s="564"/>
      <c r="D58" s="754" t="s">
        <v>130</v>
      </c>
      <c r="E58" s="754"/>
      <c r="F58" s="450" t="s">
        <v>117</v>
      </c>
      <c r="G58" s="12" t="s">
        <v>118</v>
      </c>
      <c r="H58" s="12" t="s">
        <v>119</v>
      </c>
      <c r="I58" s="12" t="s">
        <v>120</v>
      </c>
      <c r="J58" s="60">
        <v>50</v>
      </c>
      <c r="K58" s="134" t="s">
        <v>1993</v>
      </c>
      <c r="L58" s="60">
        <v>50</v>
      </c>
      <c r="M58" s="41"/>
      <c r="N58" s="60">
        <v>50</v>
      </c>
      <c r="O58" s="41"/>
      <c r="P58" s="60">
        <v>50</v>
      </c>
      <c r="Q58" s="41"/>
      <c r="R58" s="60">
        <v>50</v>
      </c>
      <c r="S58" s="41"/>
      <c r="T58" s="60">
        <v>50</v>
      </c>
      <c r="U58" s="41"/>
      <c r="V58" s="60">
        <v>50</v>
      </c>
      <c r="W58" s="41"/>
      <c r="X58" s="60">
        <v>50</v>
      </c>
      <c r="Y58" s="41"/>
    </row>
    <row r="59" spans="1:25" ht="105" x14ac:dyDescent="0.25">
      <c r="A59" s="564">
        <v>32</v>
      </c>
      <c r="B59" s="564"/>
      <c r="C59" s="564"/>
      <c r="D59" s="754" t="s">
        <v>129</v>
      </c>
      <c r="E59" s="754"/>
      <c r="F59" s="450" t="s">
        <v>125</v>
      </c>
      <c r="G59" s="12" t="s">
        <v>114</v>
      </c>
      <c r="H59" s="12" t="s">
        <v>126</v>
      </c>
      <c r="I59" s="12" t="s">
        <v>127</v>
      </c>
      <c r="J59" s="60">
        <v>0</v>
      </c>
      <c r="K59" s="134" t="s">
        <v>4945</v>
      </c>
      <c r="L59" s="60">
        <v>0</v>
      </c>
      <c r="M59" s="40"/>
      <c r="N59" s="60">
        <v>0</v>
      </c>
      <c r="O59" s="40"/>
      <c r="P59" s="60">
        <v>0</v>
      </c>
      <c r="Q59" s="40"/>
      <c r="R59" s="60">
        <v>0</v>
      </c>
      <c r="S59" s="40"/>
      <c r="T59" s="60">
        <v>0</v>
      </c>
      <c r="U59" s="40"/>
      <c r="V59" s="60">
        <v>0</v>
      </c>
      <c r="W59" s="41"/>
      <c r="X59" s="60">
        <v>0</v>
      </c>
      <c r="Y59" s="40"/>
    </row>
    <row r="60" spans="1:25" s="26" customFormat="1" ht="96" customHeight="1" x14ac:dyDescent="0.25">
      <c r="A60" s="28"/>
      <c r="B60" s="28"/>
      <c r="C60" s="750" t="s">
        <v>566</v>
      </c>
      <c r="D60" s="28"/>
      <c r="E60" s="28"/>
      <c r="F60" s="901" t="s">
        <v>5020</v>
      </c>
      <c r="G60" s="751"/>
      <c r="H60" s="751"/>
      <c r="I60" s="751"/>
      <c r="J60" s="75">
        <f>AVERAGE(J61:J65)</f>
        <v>20</v>
      </c>
      <c r="K60" s="67"/>
      <c r="L60" s="75">
        <f>AVERAGE(L61:L65)</f>
        <v>20</v>
      </c>
      <c r="M60" s="67"/>
      <c r="N60" s="75">
        <f>AVERAGE(N61:N65)</f>
        <v>20</v>
      </c>
      <c r="O60" s="67"/>
      <c r="P60" s="75">
        <f>AVERAGE(P61:P65)</f>
        <v>20</v>
      </c>
      <c r="Q60" s="67"/>
      <c r="R60" s="75">
        <f>AVERAGE(R61:R65)</f>
        <v>20</v>
      </c>
      <c r="S60" s="67"/>
      <c r="T60" s="75">
        <f>AVERAGE(T61:T65)</f>
        <v>20</v>
      </c>
      <c r="U60" s="67"/>
      <c r="V60" s="75">
        <f>AVERAGE(V61:V65)</f>
        <v>20</v>
      </c>
      <c r="W60" s="44"/>
      <c r="X60" s="75">
        <f>AVERAGE(X61:X65)</f>
        <v>20</v>
      </c>
      <c r="Y60" s="67"/>
    </row>
    <row r="61" spans="1:25" ht="60" x14ac:dyDescent="0.25">
      <c r="A61" s="564">
        <v>33</v>
      </c>
      <c r="B61" s="564"/>
      <c r="C61" s="564"/>
      <c r="D61" s="754" t="s">
        <v>128</v>
      </c>
      <c r="E61" s="754"/>
      <c r="F61" s="450" t="s">
        <v>121</v>
      </c>
      <c r="G61" s="12" t="s">
        <v>122</v>
      </c>
      <c r="H61" s="12" t="s">
        <v>123</v>
      </c>
      <c r="I61" s="12" t="s">
        <v>124</v>
      </c>
      <c r="J61" s="60">
        <v>100</v>
      </c>
      <c r="K61" s="134" t="s">
        <v>1994</v>
      </c>
      <c r="L61" s="60">
        <v>100</v>
      </c>
      <c r="M61" s="45"/>
      <c r="N61" s="60">
        <v>100</v>
      </c>
      <c r="O61" s="45"/>
      <c r="P61" s="60">
        <v>100</v>
      </c>
      <c r="Q61" s="45"/>
      <c r="R61" s="60">
        <v>100</v>
      </c>
      <c r="S61" s="45"/>
      <c r="T61" s="60">
        <v>100</v>
      </c>
      <c r="U61" s="45"/>
      <c r="V61" s="60">
        <v>100</v>
      </c>
      <c r="W61" s="41"/>
      <c r="X61" s="60">
        <v>100</v>
      </c>
      <c r="Y61" s="45"/>
    </row>
    <row r="62" spans="1:25" ht="120" x14ac:dyDescent="0.25">
      <c r="A62" s="564">
        <v>34</v>
      </c>
      <c r="B62" s="564"/>
      <c r="C62" s="564"/>
      <c r="D62" s="754" t="s">
        <v>132</v>
      </c>
      <c r="E62" s="754"/>
      <c r="F62" s="450" t="s">
        <v>132</v>
      </c>
      <c r="G62" s="12" t="s">
        <v>133</v>
      </c>
      <c r="H62" s="12" t="s">
        <v>134</v>
      </c>
      <c r="I62" s="12" t="s">
        <v>135</v>
      </c>
      <c r="J62" s="46">
        <v>0</v>
      </c>
      <c r="K62" s="134" t="s">
        <v>1995</v>
      </c>
      <c r="L62" s="46">
        <v>0</v>
      </c>
      <c r="M62" s="40"/>
      <c r="N62" s="46">
        <v>0</v>
      </c>
      <c r="O62" s="40"/>
      <c r="P62" s="46">
        <v>0</v>
      </c>
      <c r="Q62" s="40"/>
      <c r="R62" s="46">
        <v>0</v>
      </c>
      <c r="S62" s="40"/>
      <c r="T62" s="46">
        <v>0</v>
      </c>
      <c r="U62" s="40"/>
      <c r="V62" s="46">
        <v>0</v>
      </c>
      <c r="W62" s="40"/>
      <c r="X62" s="46">
        <v>0</v>
      </c>
      <c r="Y62" s="40"/>
    </row>
    <row r="63" spans="1:25" ht="195" x14ac:dyDescent="0.25">
      <c r="A63" s="564">
        <v>35</v>
      </c>
      <c r="B63" s="564"/>
      <c r="C63" s="564"/>
      <c r="D63" s="754" t="s">
        <v>148</v>
      </c>
      <c r="E63" s="754"/>
      <c r="F63" s="450" t="s">
        <v>136</v>
      </c>
      <c r="G63" s="12" t="s">
        <v>137</v>
      </c>
      <c r="H63" s="12" t="s">
        <v>138</v>
      </c>
      <c r="I63" s="12" t="s">
        <v>139</v>
      </c>
      <c r="J63" s="46">
        <v>0</v>
      </c>
      <c r="K63" s="47" t="s">
        <v>1996</v>
      </c>
      <c r="L63" s="46">
        <v>0</v>
      </c>
      <c r="M63" s="40"/>
      <c r="N63" s="46">
        <v>0</v>
      </c>
      <c r="O63" s="40"/>
      <c r="P63" s="46">
        <v>0</v>
      </c>
      <c r="Q63" s="40"/>
      <c r="R63" s="46">
        <v>0</v>
      </c>
      <c r="S63" s="40"/>
      <c r="T63" s="46">
        <v>0</v>
      </c>
      <c r="U63" s="40"/>
      <c r="V63" s="46">
        <v>0</v>
      </c>
      <c r="W63" s="40"/>
      <c r="X63" s="46">
        <v>0</v>
      </c>
      <c r="Y63" s="134" t="s">
        <v>1997</v>
      </c>
    </row>
    <row r="64" spans="1:25" ht="135" x14ac:dyDescent="0.25">
      <c r="A64" s="564">
        <v>36</v>
      </c>
      <c r="B64" s="564"/>
      <c r="C64" s="564"/>
      <c r="D64" s="754" t="s">
        <v>149</v>
      </c>
      <c r="E64" s="754"/>
      <c r="F64" s="450" t="s">
        <v>140</v>
      </c>
      <c r="G64" s="12" t="s">
        <v>141</v>
      </c>
      <c r="H64" s="12" t="s">
        <v>142</v>
      </c>
      <c r="I64" s="12" t="s">
        <v>143</v>
      </c>
      <c r="J64" s="46">
        <v>0</v>
      </c>
      <c r="K64" s="40"/>
      <c r="L64" s="46">
        <v>0</v>
      </c>
      <c r="M64" s="40"/>
      <c r="N64" s="46">
        <v>0</v>
      </c>
      <c r="O64" s="40"/>
      <c r="P64" s="46">
        <v>0</v>
      </c>
      <c r="Q64" s="40"/>
      <c r="R64" s="46">
        <v>0</v>
      </c>
      <c r="S64" s="40"/>
      <c r="T64" s="46">
        <v>0</v>
      </c>
      <c r="U64" s="40"/>
      <c r="V64" s="46">
        <v>0</v>
      </c>
      <c r="W64" s="40"/>
      <c r="X64" s="46">
        <v>0</v>
      </c>
      <c r="Y64" s="40"/>
    </row>
    <row r="65" spans="1:25" ht="105" x14ac:dyDescent="0.25">
      <c r="A65" s="564">
        <v>37</v>
      </c>
      <c r="B65" s="564"/>
      <c r="C65" s="564"/>
      <c r="D65" s="754" t="s">
        <v>150</v>
      </c>
      <c r="E65" s="754"/>
      <c r="F65" s="450" t="s">
        <v>144</v>
      </c>
      <c r="G65" s="12" t="s">
        <v>145</v>
      </c>
      <c r="H65" s="12" t="s">
        <v>146</v>
      </c>
      <c r="I65" s="12" t="s">
        <v>147</v>
      </c>
      <c r="J65" s="46">
        <v>0</v>
      </c>
      <c r="K65" s="41" t="s">
        <v>2584</v>
      </c>
      <c r="L65" s="46">
        <v>0</v>
      </c>
      <c r="M65" s="40"/>
      <c r="N65" s="46">
        <v>0</v>
      </c>
      <c r="O65" s="40"/>
      <c r="P65" s="46">
        <v>0</v>
      </c>
      <c r="Q65" s="40"/>
      <c r="R65" s="46">
        <v>0</v>
      </c>
      <c r="S65" s="134" t="s">
        <v>1998</v>
      </c>
      <c r="T65" s="46">
        <v>0</v>
      </c>
      <c r="U65" s="40"/>
      <c r="V65" s="46">
        <v>0</v>
      </c>
      <c r="W65" s="40"/>
      <c r="X65" s="46">
        <v>0</v>
      </c>
      <c r="Y65" s="134" t="s">
        <v>1999</v>
      </c>
    </row>
    <row r="66" spans="1:25" s="26" customFormat="1" ht="102" customHeight="1" x14ac:dyDescent="0.25">
      <c r="A66" s="28"/>
      <c r="B66" s="28"/>
      <c r="C66" s="750" t="s">
        <v>567</v>
      </c>
      <c r="D66" s="28"/>
      <c r="E66" s="28"/>
      <c r="F66" s="502" t="s">
        <v>524</v>
      </c>
      <c r="G66" s="28"/>
      <c r="H66" s="28"/>
      <c r="I66" s="28"/>
      <c r="J66" s="75">
        <f>AVERAGE(J67:J72)</f>
        <v>75</v>
      </c>
      <c r="K66" s="44"/>
      <c r="L66" s="75">
        <f>AVERAGE(L67:L72)</f>
        <v>75</v>
      </c>
      <c r="M66" s="67"/>
      <c r="N66" s="75">
        <f>AVERAGE(N67:N72)</f>
        <v>75</v>
      </c>
      <c r="O66" s="67"/>
      <c r="P66" s="75">
        <f>AVERAGE(P67:P72)</f>
        <v>75</v>
      </c>
      <c r="Q66" s="67"/>
      <c r="R66" s="75">
        <f>AVERAGE(R67:R72)</f>
        <v>75</v>
      </c>
      <c r="S66" s="67"/>
      <c r="T66" s="75">
        <f>AVERAGE(T67:T72)</f>
        <v>75</v>
      </c>
      <c r="U66" s="67"/>
      <c r="V66" s="75">
        <f>AVERAGE(V67:V72)</f>
        <v>75</v>
      </c>
      <c r="W66" s="44"/>
      <c r="X66" s="75">
        <f>AVERAGE(X67:X72)</f>
        <v>75</v>
      </c>
      <c r="Y66" s="67"/>
    </row>
    <row r="67" spans="1:25" ht="86.25" x14ac:dyDescent="0.25">
      <c r="A67" s="564">
        <v>38</v>
      </c>
      <c r="B67" s="564"/>
      <c r="C67" s="564"/>
      <c r="D67" s="754" t="s">
        <v>165</v>
      </c>
      <c r="E67" s="754"/>
      <c r="F67" s="450" t="s">
        <v>7193</v>
      </c>
      <c r="G67" s="12" t="s">
        <v>151</v>
      </c>
      <c r="H67" s="12" t="s">
        <v>152</v>
      </c>
      <c r="I67" s="12" t="s">
        <v>153</v>
      </c>
      <c r="J67" s="46">
        <v>50</v>
      </c>
      <c r="K67" s="134" t="s">
        <v>2000</v>
      </c>
      <c r="L67" s="46">
        <v>50</v>
      </c>
      <c r="M67" s="46"/>
      <c r="N67" s="46">
        <v>50</v>
      </c>
      <c r="O67" s="46"/>
      <c r="P67" s="46">
        <v>50</v>
      </c>
      <c r="Q67" s="46"/>
      <c r="R67" s="46">
        <v>50</v>
      </c>
      <c r="S67" s="46"/>
      <c r="T67" s="46">
        <v>50</v>
      </c>
      <c r="U67" s="46"/>
      <c r="V67" s="46">
        <v>50</v>
      </c>
      <c r="W67" s="40"/>
      <c r="X67" s="46">
        <v>50</v>
      </c>
      <c r="Y67" s="46"/>
    </row>
    <row r="68" spans="1:25" ht="138" x14ac:dyDescent="0.25">
      <c r="A68" s="564">
        <v>39</v>
      </c>
      <c r="B68" s="564"/>
      <c r="C68" s="564"/>
      <c r="D68" s="754" t="s">
        <v>162</v>
      </c>
      <c r="E68" s="754"/>
      <c r="F68" s="450" t="s">
        <v>154</v>
      </c>
      <c r="G68" s="12" t="s">
        <v>155</v>
      </c>
      <c r="H68" s="12" t="s">
        <v>7176</v>
      </c>
      <c r="I68" s="12" t="s">
        <v>114</v>
      </c>
      <c r="J68" s="62">
        <v>0</v>
      </c>
      <c r="K68" s="134" t="s">
        <v>2001</v>
      </c>
      <c r="L68" s="62">
        <v>0</v>
      </c>
      <c r="M68" s="40"/>
      <c r="N68" s="62">
        <v>0</v>
      </c>
      <c r="O68" s="40"/>
      <c r="P68" s="62">
        <v>0</v>
      </c>
      <c r="Q68" s="40"/>
      <c r="R68" s="62">
        <v>0</v>
      </c>
      <c r="S68" s="40"/>
      <c r="T68" s="62">
        <v>0</v>
      </c>
      <c r="U68" s="40"/>
      <c r="V68" s="62">
        <v>0</v>
      </c>
      <c r="W68" s="40"/>
      <c r="X68" s="62">
        <v>0</v>
      </c>
      <c r="Y68" s="40"/>
    </row>
    <row r="69" spans="1:25" ht="51.75" x14ac:dyDescent="0.25">
      <c r="A69" s="564">
        <v>40</v>
      </c>
      <c r="B69" s="564"/>
      <c r="C69" s="564"/>
      <c r="D69" s="754" t="s">
        <v>164</v>
      </c>
      <c r="E69" s="754"/>
      <c r="F69" s="450" t="s">
        <v>156</v>
      </c>
      <c r="G69" s="12" t="s">
        <v>157</v>
      </c>
      <c r="H69" s="12" t="s">
        <v>158</v>
      </c>
      <c r="I69" s="12" t="s">
        <v>114</v>
      </c>
      <c r="J69" s="46">
        <v>100</v>
      </c>
      <c r="K69" s="40"/>
      <c r="L69" s="46">
        <v>100</v>
      </c>
      <c r="M69" s="40"/>
      <c r="N69" s="46">
        <v>100</v>
      </c>
      <c r="O69" s="40"/>
      <c r="P69" s="46">
        <v>100</v>
      </c>
      <c r="Q69" s="40"/>
      <c r="R69" s="46">
        <v>100</v>
      </c>
      <c r="S69" s="40"/>
      <c r="T69" s="46">
        <v>100</v>
      </c>
      <c r="U69" s="40"/>
      <c r="V69" s="46">
        <v>100</v>
      </c>
      <c r="W69" s="40"/>
      <c r="X69" s="46">
        <v>100</v>
      </c>
      <c r="Y69" s="40"/>
    </row>
    <row r="70" spans="1:25" ht="51.75" x14ac:dyDescent="0.25">
      <c r="A70" s="564">
        <v>41</v>
      </c>
      <c r="B70" s="564"/>
      <c r="C70" s="564"/>
      <c r="D70" s="754" t="s">
        <v>159</v>
      </c>
      <c r="E70" s="754"/>
      <c r="F70" s="450" t="s">
        <v>159</v>
      </c>
      <c r="G70" s="12" t="s">
        <v>157</v>
      </c>
      <c r="H70" s="12" t="s">
        <v>158</v>
      </c>
      <c r="I70" s="12" t="s">
        <v>114</v>
      </c>
      <c r="J70" s="46">
        <v>100</v>
      </c>
      <c r="K70" s="40"/>
      <c r="L70" s="46">
        <v>100</v>
      </c>
      <c r="M70" s="40"/>
      <c r="N70" s="46">
        <v>100</v>
      </c>
      <c r="O70" s="40"/>
      <c r="P70" s="46">
        <v>100</v>
      </c>
      <c r="Q70" s="40"/>
      <c r="R70" s="46">
        <v>100</v>
      </c>
      <c r="S70" s="40"/>
      <c r="T70" s="46">
        <v>100</v>
      </c>
      <c r="U70" s="40"/>
      <c r="V70" s="46">
        <v>100</v>
      </c>
      <c r="W70" s="40"/>
      <c r="X70" s="46">
        <v>100</v>
      </c>
      <c r="Y70" s="40"/>
    </row>
    <row r="71" spans="1:25" ht="75" x14ac:dyDescent="0.25">
      <c r="A71" s="564">
        <v>42</v>
      </c>
      <c r="B71" s="564"/>
      <c r="C71" s="564"/>
      <c r="D71" s="754" t="s">
        <v>163</v>
      </c>
      <c r="E71" s="754"/>
      <c r="F71" s="450" t="s">
        <v>160</v>
      </c>
      <c r="G71" s="12" t="s">
        <v>157</v>
      </c>
      <c r="H71" s="12" t="s">
        <v>158</v>
      </c>
      <c r="I71" s="12" t="s">
        <v>114</v>
      </c>
      <c r="J71" s="46">
        <v>100</v>
      </c>
      <c r="K71" s="40"/>
      <c r="L71" s="46">
        <v>100</v>
      </c>
      <c r="M71" s="40"/>
      <c r="N71" s="46">
        <v>100</v>
      </c>
      <c r="O71" s="40"/>
      <c r="P71" s="46">
        <v>100</v>
      </c>
      <c r="Q71" s="40"/>
      <c r="R71" s="46">
        <v>100</v>
      </c>
      <c r="S71" s="40"/>
      <c r="T71" s="46">
        <v>100</v>
      </c>
      <c r="U71" s="40"/>
      <c r="V71" s="46">
        <v>100</v>
      </c>
      <c r="W71" s="47"/>
      <c r="X71" s="46">
        <v>100</v>
      </c>
      <c r="Y71" s="40"/>
    </row>
    <row r="72" spans="1:25" ht="45" x14ac:dyDescent="0.25">
      <c r="A72" s="564">
        <v>43</v>
      </c>
      <c r="B72" s="564"/>
      <c r="C72" s="564"/>
      <c r="D72" s="754" t="s">
        <v>166</v>
      </c>
      <c r="E72" s="754"/>
      <c r="F72" s="450" t="s">
        <v>161</v>
      </c>
      <c r="G72" s="12" t="s">
        <v>157</v>
      </c>
      <c r="H72" s="12" t="s">
        <v>158</v>
      </c>
      <c r="I72" s="12" t="s">
        <v>114</v>
      </c>
      <c r="J72" s="46">
        <v>100</v>
      </c>
      <c r="K72" s="40"/>
      <c r="L72" s="46">
        <v>100</v>
      </c>
      <c r="M72" s="40"/>
      <c r="N72" s="46">
        <v>100</v>
      </c>
      <c r="O72" s="40"/>
      <c r="P72" s="46">
        <v>100</v>
      </c>
      <c r="Q72" s="40"/>
      <c r="R72" s="46">
        <v>100</v>
      </c>
      <c r="S72" s="40"/>
      <c r="T72" s="46">
        <v>100</v>
      </c>
      <c r="U72" s="40"/>
      <c r="V72" s="46">
        <v>100</v>
      </c>
      <c r="W72" s="41"/>
      <c r="X72" s="46">
        <v>100</v>
      </c>
      <c r="Y72" s="40"/>
    </row>
    <row r="73" spans="1:25" s="26" customFormat="1" ht="60" x14ac:dyDescent="0.25">
      <c r="A73" s="760"/>
      <c r="B73" s="750" t="s">
        <v>568</v>
      </c>
      <c r="C73" s="28"/>
      <c r="D73" s="28"/>
      <c r="E73" s="28"/>
      <c r="F73" s="502" t="s">
        <v>525</v>
      </c>
      <c r="G73" s="28"/>
      <c r="H73" s="28"/>
      <c r="I73" s="28"/>
      <c r="J73" s="75">
        <f>AVERAGE(J74,J81,J90,J100)</f>
        <v>17.083333333333336</v>
      </c>
      <c r="K73" s="67"/>
      <c r="L73" s="75">
        <f>AVERAGE(L74,L81,L90,L100)</f>
        <v>17.083333333333336</v>
      </c>
      <c r="M73" s="67"/>
      <c r="N73" s="75">
        <f>AVERAGE(N74,N81,N90,N100)</f>
        <v>17.083333333333336</v>
      </c>
      <c r="O73" s="67"/>
      <c r="P73" s="75">
        <f>AVERAGE(P74,P81,P90,P100)</f>
        <v>17.083333333333336</v>
      </c>
      <c r="Q73" s="67"/>
      <c r="R73" s="75">
        <f>AVERAGE(R74,R81,R90,R100)</f>
        <v>17.083333333333336</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16.666666666666668</v>
      </c>
      <c r="K74" s="67"/>
      <c r="L74" s="75">
        <f>AVERAGE(L75:L80)</f>
        <v>16.666666666666668</v>
      </c>
      <c r="M74" s="67"/>
      <c r="N74" s="75">
        <f>AVERAGE(N75:N80)</f>
        <v>16.666666666666668</v>
      </c>
      <c r="O74" s="67"/>
      <c r="P74" s="75">
        <f>AVERAGE(P75:P80)</f>
        <v>16.666666666666668</v>
      </c>
      <c r="Q74" s="67"/>
      <c r="R74" s="75">
        <f>AVERAGE(R75:R80)</f>
        <v>16.666666666666668</v>
      </c>
      <c r="S74" s="67"/>
      <c r="T74" s="75"/>
      <c r="U74" s="67"/>
      <c r="V74" s="75"/>
      <c r="W74" s="44"/>
      <c r="X74" s="75"/>
      <c r="Y74" s="67"/>
    </row>
    <row r="75" spans="1:25" ht="255" x14ac:dyDescent="0.25">
      <c r="A75" s="564">
        <v>44</v>
      </c>
      <c r="B75" s="564"/>
      <c r="C75" s="564"/>
      <c r="D75" s="754" t="s">
        <v>227</v>
      </c>
      <c r="E75" s="754"/>
      <c r="F75" s="450" t="s">
        <v>5117</v>
      </c>
      <c r="G75" s="12" t="s">
        <v>167</v>
      </c>
      <c r="H75" s="12" t="s">
        <v>168</v>
      </c>
      <c r="I75" s="12" t="s">
        <v>169</v>
      </c>
      <c r="J75" s="60">
        <v>0</v>
      </c>
      <c r="K75" s="134" t="s">
        <v>2002</v>
      </c>
      <c r="L75" s="60">
        <v>0</v>
      </c>
      <c r="M75" s="41"/>
      <c r="N75" s="60">
        <v>0</v>
      </c>
      <c r="O75" s="41"/>
      <c r="P75" s="60">
        <v>0</v>
      </c>
      <c r="Q75" s="41"/>
      <c r="R75" s="60">
        <v>0</v>
      </c>
      <c r="S75" s="41"/>
      <c r="T75" s="60"/>
      <c r="U75" s="45"/>
      <c r="V75" s="45"/>
      <c r="W75" s="41"/>
      <c r="X75" s="45"/>
      <c r="Y75" s="45"/>
    </row>
    <row r="76" spans="1:25" ht="285" x14ac:dyDescent="0.25">
      <c r="A76" s="564">
        <v>45</v>
      </c>
      <c r="B76" s="564"/>
      <c r="C76" s="564"/>
      <c r="D76" s="754" t="s">
        <v>228</v>
      </c>
      <c r="E76" s="754"/>
      <c r="F76" s="450" t="s">
        <v>170</v>
      </c>
      <c r="G76" s="12" t="s">
        <v>171</v>
      </c>
      <c r="H76" s="12" t="s">
        <v>172</v>
      </c>
      <c r="I76" s="12" t="s">
        <v>173</v>
      </c>
      <c r="J76" s="60">
        <v>100</v>
      </c>
      <c r="K76" s="134" t="s">
        <v>2583</v>
      </c>
      <c r="L76" s="60">
        <v>100</v>
      </c>
      <c r="M76" s="41"/>
      <c r="N76" s="60">
        <v>100</v>
      </c>
      <c r="O76" s="41"/>
      <c r="P76" s="60">
        <v>100</v>
      </c>
      <c r="Q76" s="41"/>
      <c r="R76" s="60">
        <v>100</v>
      </c>
      <c r="S76" s="41"/>
      <c r="T76" s="60"/>
      <c r="U76" s="41"/>
      <c r="V76" s="45"/>
      <c r="W76" s="41"/>
      <c r="X76" s="45"/>
      <c r="Y76" s="45"/>
    </row>
    <row r="77" spans="1:25" ht="300" x14ac:dyDescent="0.25">
      <c r="A77" s="564">
        <v>46</v>
      </c>
      <c r="B77" s="564"/>
      <c r="C77" s="564"/>
      <c r="D77" s="754" t="s">
        <v>229</v>
      </c>
      <c r="E77" s="754"/>
      <c r="F77" s="450" t="s">
        <v>174</v>
      </c>
      <c r="G77" s="12" t="s">
        <v>175</v>
      </c>
      <c r="H77" s="12" t="s">
        <v>176</v>
      </c>
      <c r="I77" s="12" t="s">
        <v>177</v>
      </c>
      <c r="J77" s="60">
        <v>0</v>
      </c>
      <c r="K77" s="134" t="s">
        <v>2003</v>
      </c>
      <c r="L77" s="60">
        <v>0</v>
      </c>
      <c r="M77" s="40"/>
      <c r="N77" s="60">
        <v>0</v>
      </c>
      <c r="O77" s="40"/>
      <c r="P77" s="60">
        <v>0</v>
      </c>
      <c r="Q77" s="40"/>
      <c r="R77" s="60">
        <v>0</v>
      </c>
      <c r="S77" s="40"/>
      <c r="T77" s="60"/>
      <c r="U77" s="41"/>
      <c r="V77" s="45"/>
      <c r="W77" s="41"/>
      <c r="X77" s="45"/>
      <c r="Y77" s="45"/>
    </row>
    <row r="78" spans="1:25" ht="195" x14ac:dyDescent="0.25">
      <c r="A78" s="564">
        <v>47</v>
      </c>
      <c r="B78" s="564"/>
      <c r="C78" s="564"/>
      <c r="D78" s="754" t="s">
        <v>230</v>
      </c>
      <c r="E78" s="754"/>
      <c r="F78" s="450" t="s">
        <v>178</v>
      </c>
      <c r="G78" s="12" t="s">
        <v>171</v>
      </c>
      <c r="H78" s="12" t="s">
        <v>179</v>
      </c>
      <c r="I78" s="12" t="s">
        <v>180</v>
      </c>
      <c r="J78" s="60">
        <v>0</v>
      </c>
      <c r="K78" s="134" t="s">
        <v>2582</v>
      </c>
      <c r="L78" s="60">
        <v>0</v>
      </c>
      <c r="M78" s="40"/>
      <c r="N78" s="60">
        <v>0</v>
      </c>
      <c r="O78" s="40"/>
      <c r="P78" s="60">
        <v>0</v>
      </c>
      <c r="Q78" s="40"/>
      <c r="R78" s="60">
        <v>0</v>
      </c>
      <c r="S78" s="40"/>
      <c r="T78" s="60"/>
      <c r="U78" s="41"/>
      <c r="V78" s="45"/>
      <c r="W78" s="41"/>
      <c r="X78" s="45"/>
      <c r="Y78" s="45"/>
    </row>
    <row r="79" spans="1:25" ht="165" x14ac:dyDescent="0.25">
      <c r="A79" s="564">
        <v>48</v>
      </c>
      <c r="B79" s="564"/>
      <c r="C79" s="564"/>
      <c r="D79" s="754" t="s">
        <v>231</v>
      </c>
      <c r="E79" s="754"/>
      <c r="F79" s="450" t="s">
        <v>181</v>
      </c>
      <c r="G79" s="12" t="s">
        <v>36</v>
      </c>
      <c r="H79" s="12" t="s">
        <v>176</v>
      </c>
      <c r="I79" s="12" t="s">
        <v>182</v>
      </c>
      <c r="J79" s="60">
        <v>0</v>
      </c>
      <c r="K79" s="134" t="s">
        <v>2004</v>
      </c>
      <c r="L79" s="60">
        <v>0</v>
      </c>
      <c r="M79" s="40"/>
      <c r="N79" s="60">
        <v>0</v>
      </c>
      <c r="O79" s="40"/>
      <c r="P79" s="60">
        <v>0</v>
      </c>
      <c r="Q79" s="40"/>
      <c r="R79" s="60">
        <v>0</v>
      </c>
      <c r="S79" s="40"/>
      <c r="T79" s="45"/>
      <c r="U79" s="45"/>
      <c r="V79" s="45"/>
      <c r="W79" s="41"/>
      <c r="X79" s="45"/>
      <c r="Y79" s="45"/>
    </row>
    <row r="80" spans="1:25" ht="195" x14ac:dyDescent="0.25">
      <c r="A80" s="564">
        <v>49</v>
      </c>
      <c r="B80" s="564"/>
      <c r="C80" s="564"/>
      <c r="D80" s="754" t="s">
        <v>232</v>
      </c>
      <c r="E80" s="754"/>
      <c r="F80" s="450" t="s">
        <v>5073</v>
      </c>
      <c r="G80" s="12" t="s">
        <v>167</v>
      </c>
      <c r="H80" s="12" t="s">
        <v>168</v>
      </c>
      <c r="I80" s="12" t="s">
        <v>169</v>
      </c>
      <c r="J80" s="60">
        <v>0</v>
      </c>
      <c r="K80" s="134" t="s">
        <v>2005</v>
      </c>
      <c r="L80" s="60">
        <v>0</v>
      </c>
      <c r="M80" s="40"/>
      <c r="N80" s="60">
        <v>0</v>
      </c>
      <c r="O80" s="40"/>
      <c r="P80" s="60">
        <v>0</v>
      </c>
      <c r="Q80" s="40"/>
      <c r="R80" s="60">
        <v>0</v>
      </c>
      <c r="S80" s="40"/>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16.666666666666668</v>
      </c>
      <c r="K81" s="44"/>
      <c r="L81" s="75">
        <f>AVERAGE(L82,L83,L87:L89)</f>
        <v>16.666666666666668</v>
      </c>
      <c r="M81" s="67"/>
      <c r="N81" s="75">
        <f>AVERAGE(N82,N83,N87:N89)</f>
        <v>16.666666666666668</v>
      </c>
      <c r="O81" s="67"/>
      <c r="P81" s="75">
        <f>AVERAGE(P82,P83,P87:P89)</f>
        <v>16.666666666666668</v>
      </c>
      <c r="Q81" s="67"/>
      <c r="R81" s="75">
        <f>AVERAGE(R82,R83,R87:R89)</f>
        <v>16.666666666666668</v>
      </c>
      <c r="S81" s="67"/>
      <c r="T81" s="75" t="e">
        <f>AVERAGE(T82,T83,T87:T89)</f>
        <v>#DIV/0!</v>
      </c>
      <c r="U81" s="67"/>
      <c r="V81" s="67"/>
      <c r="W81" s="44"/>
      <c r="X81" s="67"/>
      <c r="Y81" s="67"/>
    </row>
    <row r="82" spans="1:25" ht="210" x14ac:dyDescent="0.25">
      <c r="A82" s="564">
        <v>50</v>
      </c>
      <c r="B82" s="564"/>
      <c r="C82" s="564"/>
      <c r="D82" s="754" t="s">
        <v>233</v>
      </c>
      <c r="E82" s="754"/>
      <c r="F82" s="450" t="s">
        <v>183</v>
      </c>
      <c r="G82" s="12" t="s">
        <v>184</v>
      </c>
      <c r="H82" s="12" t="s">
        <v>185</v>
      </c>
      <c r="I82" s="12" t="s">
        <v>186</v>
      </c>
      <c r="J82" s="60">
        <v>0</v>
      </c>
      <c r="K82" s="134" t="s">
        <v>2006</v>
      </c>
      <c r="L82" s="60">
        <v>0</v>
      </c>
      <c r="M82" s="41"/>
      <c r="N82" s="60">
        <v>0</v>
      </c>
      <c r="O82" s="41"/>
      <c r="P82" s="60">
        <v>0</v>
      </c>
      <c r="Q82" s="41"/>
      <c r="R82" s="60">
        <v>0</v>
      </c>
      <c r="S82" s="41"/>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33.333333333333336</v>
      </c>
      <c r="K83" s="43"/>
      <c r="L83" s="61">
        <f>AVERAGE(L84:L86)</f>
        <v>33.333333333333336</v>
      </c>
      <c r="M83" s="69"/>
      <c r="N83" s="61">
        <f>AVERAGE(N84:N86)</f>
        <v>33.333333333333336</v>
      </c>
      <c r="O83" s="69"/>
      <c r="P83" s="61">
        <f>AVERAGE(P84:P86)</f>
        <v>33.333333333333336</v>
      </c>
      <c r="Q83" s="69"/>
      <c r="R83" s="61">
        <f>AVERAGE(R84:R86)</f>
        <v>33.333333333333336</v>
      </c>
      <c r="S83" s="69"/>
      <c r="T83" s="61" t="e">
        <f>AVERAGE(T84:T86)</f>
        <v>#DIV/0!</v>
      </c>
      <c r="U83" s="69"/>
      <c r="V83" s="69"/>
      <c r="W83" s="43"/>
      <c r="X83" s="69"/>
      <c r="Y83" s="69"/>
    </row>
    <row r="84" spans="1:25" ht="180" x14ac:dyDescent="0.25">
      <c r="A84" s="564" t="s">
        <v>5022</v>
      </c>
      <c r="B84" s="564"/>
      <c r="C84" s="564"/>
      <c r="D84" s="564"/>
      <c r="E84" s="754" t="s">
        <v>6984</v>
      </c>
      <c r="F84" s="450" t="s">
        <v>187</v>
      </c>
      <c r="G84" s="12" t="s">
        <v>175</v>
      </c>
      <c r="H84" s="12" t="s">
        <v>176</v>
      </c>
      <c r="I84" s="12" t="s">
        <v>5026</v>
      </c>
      <c r="J84" s="60">
        <v>50</v>
      </c>
      <c r="K84" s="134" t="s">
        <v>2007</v>
      </c>
      <c r="L84" s="60">
        <v>50</v>
      </c>
      <c r="M84" s="40"/>
      <c r="N84" s="60">
        <v>50</v>
      </c>
      <c r="O84" s="40"/>
      <c r="P84" s="60">
        <v>50</v>
      </c>
      <c r="Q84" s="40"/>
      <c r="R84" s="60">
        <v>50</v>
      </c>
      <c r="S84" s="40"/>
      <c r="T84" s="60"/>
      <c r="U84" s="41"/>
      <c r="V84" s="45"/>
      <c r="W84" s="41"/>
      <c r="X84" s="45"/>
      <c r="Y84" s="45"/>
    </row>
    <row r="85" spans="1:25" ht="120" x14ac:dyDescent="0.25">
      <c r="A85" s="564" t="s">
        <v>5023</v>
      </c>
      <c r="B85" s="564"/>
      <c r="C85" s="564"/>
      <c r="D85" s="564"/>
      <c r="E85" s="754" t="s">
        <v>6983</v>
      </c>
      <c r="F85" s="450" t="s">
        <v>188</v>
      </c>
      <c r="G85" s="12" t="s">
        <v>175</v>
      </c>
      <c r="H85" s="12" t="s">
        <v>189</v>
      </c>
      <c r="I85" s="12" t="s">
        <v>190</v>
      </c>
      <c r="J85" s="60">
        <v>0</v>
      </c>
      <c r="K85" s="957" t="s">
        <v>2008</v>
      </c>
      <c r="L85" s="60">
        <v>0</v>
      </c>
      <c r="M85" s="41"/>
      <c r="N85" s="60">
        <v>0</v>
      </c>
      <c r="O85" s="41"/>
      <c r="P85" s="60">
        <v>0</v>
      </c>
      <c r="Q85" s="41"/>
      <c r="R85" s="60">
        <v>0</v>
      </c>
      <c r="S85" s="41"/>
      <c r="T85" s="60"/>
      <c r="U85" s="45"/>
      <c r="V85" s="45"/>
      <c r="W85" s="41"/>
      <c r="X85" s="45"/>
      <c r="Y85" s="45"/>
    </row>
    <row r="86" spans="1:25" ht="135" x14ac:dyDescent="0.25">
      <c r="A86" s="564" t="s">
        <v>5024</v>
      </c>
      <c r="B86" s="564"/>
      <c r="C86" s="564"/>
      <c r="D86" s="564"/>
      <c r="E86" s="754" t="s">
        <v>6985</v>
      </c>
      <c r="F86" s="450" t="s">
        <v>191</v>
      </c>
      <c r="G86" s="12" t="s">
        <v>192</v>
      </c>
      <c r="H86" s="12" t="s">
        <v>193</v>
      </c>
      <c r="I86" s="12" t="s">
        <v>194</v>
      </c>
      <c r="J86" s="60">
        <v>50</v>
      </c>
      <c r="K86" s="134" t="s">
        <v>2009</v>
      </c>
      <c r="L86" s="60">
        <v>50</v>
      </c>
      <c r="M86" s="41"/>
      <c r="N86" s="60">
        <v>50</v>
      </c>
      <c r="O86" s="41"/>
      <c r="P86" s="60">
        <v>50</v>
      </c>
      <c r="Q86" s="41"/>
      <c r="R86" s="60">
        <v>50</v>
      </c>
      <c r="S86" s="41"/>
      <c r="T86" s="60"/>
      <c r="U86" s="45"/>
      <c r="V86" s="45"/>
      <c r="W86" s="41"/>
      <c r="X86" s="45"/>
      <c r="Y86" s="45"/>
    </row>
    <row r="87" spans="1:25" ht="120" x14ac:dyDescent="0.25">
      <c r="A87" s="564">
        <v>52</v>
      </c>
      <c r="B87" s="564"/>
      <c r="C87" s="564"/>
      <c r="D87" s="754" t="s">
        <v>234</v>
      </c>
      <c r="E87" s="754"/>
      <c r="F87" s="450" t="s">
        <v>195</v>
      </c>
      <c r="G87" s="12" t="s">
        <v>196</v>
      </c>
      <c r="H87" s="12" t="s">
        <v>197</v>
      </c>
      <c r="I87" s="12" t="s">
        <v>198</v>
      </c>
      <c r="J87" s="60">
        <v>0</v>
      </c>
      <c r="K87" s="134" t="s">
        <v>2010</v>
      </c>
      <c r="L87" s="60">
        <v>0</v>
      </c>
      <c r="M87" s="41"/>
      <c r="N87" s="60">
        <v>0</v>
      </c>
      <c r="O87" s="41"/>
      <c r="P87" s="60">
        <v>0</v>
      </c>
      <c r="Q87" s="41"/>
      <c r="R87" s="60">
        <v>0</v>
      </c>
      <c r="S87" s="41"/>
      <c r="T87" s="45"/>
      <c r="U87" s="41"/>
      <c r="V87" s="45"/>
      <c r="W87" s="41"/>
      <c r="X87" s="45"/>
      <c r="Y87" s="45"/>
    </row>
    <row r="88" spans="1:25" ht="120" x14ac:dyDescent="0.25">
      <c r="A88" s="564">
        <v>53</v>
      </c>
      <c r="B88" s="564"/>
      <c r="C88" s="564"/>
      <c r="D88" s="754" t="s">
        <v>235</v>
      </c>
      <c r="E88" s="754"/>
      <c r="F88" s="450" t="s">
        <v>199</v>
      </c>
      <c r="G88" s="12" t="s">
        <v>175</v>
      </c>
      <c r="H88" s="12" t="s">
        <v>176</v>
      </c>
      <c r="I88" s="12" t="s">
        <v>200</v>
      </c>
      <c r="J88" s="60">
        <v>0</v>
      </c>
      <c r="K88" s="134" t="s">
        <v>2005</v>
      </c>
      <c r="L88" s="60">
        <v>0</v>
      </c>
      <c r="M88" s="41"/>
      <c r="N88" s="60">
        <v>0</v>
      </c>
      <c r="O88" s="41"/>
      <c r="P88" s="60">
        <v>0</v>
      </c>
      <c r="Q88" s="41"/>
      <c r="R88" s="60">
        <v>0</v>
      </c>
      <c r="S88" s="41"/>
      <c r="T88" s="60"/>
      <c r="U88" s="41"/>
      <c r="V88" s="45"/>
      <c r="W88" s="41"/>
      <c r="X88" s="45"/>
      <c r="Y88" s="45"/>
    </row>
    <row r="89" spans="1:25" ht="285" x14ac:dyDescent="0.25">
      <c r="A89" s="564">
        <v>54</v>
      </c>
      <c r="B89" s="564"/>
      <c r="C89" s="564"/>
      <c r="D89" s="754" t="s">
        <v>236</v>
      </c>
      <c r="E89" s="754"/>
      <c r="F89" s="450" t="s">
        <v>201</v>
      </c>
      <c r="G89" s="12" t="s">
        <v>4971</v>
      </c>
      <c r="H89" s="12" t="s">
        <v>4972</v>
      </c>
      <c r="I89" s="12" t="s">
        <v>4973</v>
      </c>
      <c r="J89" s="60">
        <v>50</v>
      </c>
      <c r="K89" s="134" t="s">
        <v>2011</v>
      </c>
      <c r="L89" s="60">
        <v>50</v>
      </c>
      <c r="M89" s="40"/>
      <c r="N89" s="60">
        <v>50</v>
      </c>
      <c r="O89" s="40"/>
      <c r="P89" s="60">
        <v>50</v>
      </c>
      <c r="Q89" s="40"/>
      <c r="R89" s="60">
        <v>50</v>
      </c>
      <c r="S89" s="40"/>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15</v>
      </c>
      <c r="K90" s="67"/>
      <c r="L90" s="75">
        <f>AVERAGE(L91,L94,L97,L98,L99)</f>
        <v>15</v>
      </c>
      <c r="M90" s="67"/>
      <c r="N90" s="75">
        <f>AVERAGE(N91,N94,N97,N98,N99)</f>
        <v>15</v>
      </c>
      <c r="O90" s="67"/>
      <c r="P90" s="75">
        <f>AVERAGE(P91,P94,P97,P98,P99)</f>
        <v>15</v>
      </c>
      <c r="Q90" s="67"/>
      <c r="R90" s="75">
        <f>AVERAGE(R91,R94,R97,R98,R99)</f>
        <v>15</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75</v>
      </c>
      <c r="K91" s="69"/>
      <c r="L91" s="61">
        <f>AVERAGE(L92,L93)</f>
        <v>75</v>
      </c>
      <c r="M91" s="69"/>
      <c r="N91" s="61">
        <f>AVERAGE(N92,N93)</f>
        <v>75</v>
      </c>
      <c r="O91" s="69"/>
      <c r="P91" s="61">
        <f>AVERAGE(P92,P93)</f>
        <v>75</v>
      </c>
      <c r="Q91" s="69"/>
      <c r="R91" s="61">
        <f>AVERAGE(R92,R93)</f>
        <v>75</v>
      </c>
      <c r="S91" s="69"/>
      <c r="T91" s="61" t="e">
        <f>AVERAGE(T92,T93)</f>
        <v>#DIV/0!</v>
      </c>
      <c r="U91" s="69"/>
      <c r="V91" s="69"/>
      <c r="W91" s="43"/>
      <c r="X91" s="69"/>
      <c r="Y91" s="69"/>
    </row>
    <row r="92" spans="1:25" ht="345" x14ac:dyDescent="0.25">
      <c r="A92" s="564" t="s">
        <v>5025</v>
      </c>
      <c r="B92" s="564"/>
      <c r="C92" s="564"/>
      <c r="D92" s="564"/>
      <c r="E92" s="754" t="s">
        <v>6986</v>
      </c>
      <c r="F92" s="450" t="s">
        <v>203</v>
      </c>
      <c r="G92" s="12" t="s">
        <v>204</v>
      </c>
      <c r="H92" s="12" t="s">
        <v>205</v>
      </c>
      <c r="I92" s="12" t="s">
        <v>5027</v>
      </c>
      <c r="J92" s="65">
        <v>100</v>
      </c>
      <c r="K92" s="134" t="s">
        <v>2012</v>
      </c>
      <c r="L92" s="50">
        <v>100</v>
      </c>
      <c r="M92" s="50"/>
      <c r="N92" s="50">
        <v>100</v>
      </c>
      <c r="O92" s="50"/>
      <c r="P92" s="50">
        <v>100</v>
      </c>
      <c r="Q92" s="50"/>
      <c r="R92" s="50">
        <v>100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2">
        <v>50</v>
      </c>
      <c r="K93" s="134" t="s">
        <v>2013</v>
      </c>
      <c r="L93" s="62">
        <v>50</v>
      </c>
      <c r="M93" s="40"/>
      <c r="N93" s="62">
        <v>50</v>
      </c>
      <c r="O93" s="40"/>
      <c r="P93" s="62">
        <v>50</v>
      </c>
      <c r="Q93" s="40"/>
      <c r="R93" s="62">
        <v>50</v>
      </c>
      <c r="S93" s="40"/>
      <c r="T93" s="46"/>
      <c r="U93" s="40"/>
      <c r="V93" s="46"/>
      <c r="W93" s="40"/>
      <c r="X93" s="46"/>
      <c r="Y93" s="46"/>
    </row>
    <row r="94" spans="1:25" s="52" customFormat="1" ht="69" x14ac:dyDescent="0.25">
      <c r="A94" s="31">
        <v>56</v>
      </c>
      <c r="B94" s="31"/>
      <c r="C94" s="31"/>
      <c r="D94" s="756" t="s">
        <v>645</v>
      </c>
      <c r="E94" s="756"/>
      <c r="F94" s="517" t="s">
        <v>645</v>
      </c>
      <c r="G94" s="30"/>
      <c r="H94" s="30"/>
      <c r="I94" s="30"/>
      <c r="J94" s="61">
        <f>AVERAGE(J95,J96)</f>
        <v>0</v>
      </c>
      <c r="K94" s="43"/>
      <c r="L94" s="61">
        <f>AVERAGE(L95,L96)</f>
        <v>0</v>
      </c>
      <c r="M94" s="69"/>
      <c r="N94" s="61">
        <f>AVERAGE(N95,N96)</f>
        <v>0</v>
      </c>
      <c r="O94" s="69"/>
      <c r="P94" s="61">
        <f>AVERAGE(P95,P96)</f>
        <v>0</v>
      </c>
      <c r="Q94" s="69"/>
      <c r="R94" s="61">
        <f>AVERAGE(R95,R96)</f>
        <v>0</v>
      </c>
      <c r="S94" s="43"/>
      <c r="T94" s="61" t="e">
        <f>AVERAGE(T95,T96)</f>
        <v>#DIV/0!</v>
      </c>
      <c r="U94" s="43"/>
      <c r="V94" s="69"/>
      <c r="W94" s="43"/>
      <c r="X94" s="69"/>
      <c r="Y94" s="69"/>
    </row>
    <row r="95" spans="1:25" ht="150" x14ac:dyDescent="0.25">
      <c r="A95" s="564" t="s">
        <v>572</v>
      </c>
      <c r="B95" s="564"/>
      <c r="C95" s="564"/>
      <c r="D95" s="564"/>
      <c r="E95" s="754" t="s">
        <v>6988</v>
      </c>
      <c r="F95" s="450" t="s">
        <v>207</v>
      </c>
      <c r="G95" s="12" t="s">
        <v>204</v>
      </c>
      <c r="H95" s="12" t="s">
        <v>208</v>
      </c>
      <c r="I95" s="12" t="s">
        <v>5029</v>
      </c>
      <c r="J95" s="62">
        <v>0</v>
      </c>
      <c r="K95" s="134" t="s">
        <v>2014</v>
      </c>
      <c r="L95" s="62">
        <v>0</v>
      </c>
      <c r="M95" s="40"/>
      <c r="N95" s="62">
        <v>0</v>
      </c>
      <c r="O95" s="40"/>
      <c r="P95" s="62">
        <v>0</v>
      </c>
      <c r="Q95" s="40"/>
      <c r="R95" s="62">
        <v>0</v>
      </c>
      <c r="S95" s="40"/>
      <c r="T95" s="62"/>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2"/>
      <c r="K96" s="40"/>
      <c r="L96" s="62"/>
      <c r="M96" s="46"/>
      <c r="N96" s="62"/>
      <c r="O96" s="46"/>
      <c r="P96" s="62"/>
      <c r="Q96" s="46"/>
      <c r="R96" s="62"/>
      <c r="S96" s="40"/>
      <c r="T96" s="62"/>
      <c r="U96" s="40"/>
      <c r="V96" s="46"/>
      <c r="W96" s="40"/>
      <c r="X96" s="46"/>
      <c r="Y96" s="46"/>
    </row>
    <row r="97" spans="1:25" ht="360" x14ac:dyDescent="0.25">
      <c r="A97" s="564">
        <v>57</v>
      </c>
      <c r="B97" s="564"/>
      <c r="C97" s="564"/>
      <c r="D97" s="754" t="s">
        <v>4963</v>
      </c>
      <c r="E97" s="754"/>
      <c r="F97" s="450" t="s">
        <v>210</v>
      </c>
      <c r="G97" s="12" t="s">
        <v>175</v>
      </c>
      <c r="H97" s="12" t="s">
        <v>176</v>
      </c>
      <c r="I97" s="12" t="s">
        <v>211</v>
      </c>
      <c r="J97" s="62">
        <v>0</v>
      </c>
      <c r="K97" s="134" t="s">
        <v>4964</v>
      </c>
      <c r="L97" s="62">
        <v>0</v>
      </c>
      <c r="M97" s="40"/>
      <c r="N97" s="62">
        <v>0</v>
      </c>
      <c r="O97" s="40"/>
      <c r="P97" s="62">
        <v>0</v>
      </c>
      <c r="Q97" s="40"/>
      <c r="R97" s="62">
        <v>0</v>
      </c>
      <c r="S97" s="40"/>
      <c r="T97" s="62"/>
      <c r="U97" s="40"/>
      <c r="V97" s="46"/>
      <c r="W97" s="40"/>
      <c r="X97" s="46"/>
      <c r="Y97" s="46"/>
    </row>
    <row r="98" spans="1:25" ht="210" x14ac:dyDescent="0.25">
      <c r="A98" s="564">
        <v>58</v>
      </c>
      <c r="B98" s="564"/>
      <c r="C98" s="564"/>
      <c r="D98" s="754" t="s">
        <v>237</v>
      </c>
      <c r="E98" s="754"/>
      <c r="F98" s="450" t="s">
        <v>212</v>
      </c>
      <c r="G98" s="12" t="s">
        <v>192</v>
      </c>
      <c r="H98" s="12" t="s">
        <v>176</v>
      </c>
      <c r="I98" s="12" t="s">
        <v>213</v>
      </c>
      <c r="J98" s="62">
        <v>0</v>
      </c>
      <c r="K98" s="134" t="s">
        <v>2581</v>
      </c>
      <c r="L98" s="62">
        <v>0</v>
      </c>
      <c r="M98" s="40"/>
      <c r="N98" s="62">
        <v>0</v>
      </c>
      <c r="O98" s="40"/>
      <c r="P98" s="62">
        <v>0</v>
      </c>
      <c r="Q98" s="40"/>
      <c r="R98" s="62">
        <v>0</v>
      </c>
      <c r="S98" s="40"/>
      <c r="T98" s="62"/>
      <c r="U98" s="46"/>
      <c r="V98" s="46"/>
      <c r="W98" s="40"/>
      <c r="X98" s="46"/>
      <c r="Y98" s="46"/>
    </row>
    <row r="99" spans="1:25" ht="120" x14ac:dyDescent="0.25">
      <c r="A99" s="564">
        <v>59</v>
      </c>
      <c r="B99" s="564"/>
      <c r="C99" s="564"/>
      <c r="D99" s="754" t="s">
        <v>238</v>
      </c>
      <c r="E99" s="754"/>
      <c r="F99" s="450" t="s">
        <v>214</v>
      </c>
      <c r="G99" s="12" t="s">
        <v>175</v>
      </c>
      <c r="H99" s="12" t="s">
        <v>176</v>
      </c>
      <c r="I99" s="12" t="s">
        <v>202</v>
      </c>
      <c r="J99" s="62">
        <v>0</v>
      </c>
      <c r="K99" s="40"/>
      <c r="L99" s="62">
        <v>0</v>
      </c>
      <c r="M99" s="40"/>
      <c r="N99" s="62">
        <v>0</v>
      </c>
      <c r="O99" s="40"/>
      <c r="P99" s="62">
        <v>0</v>
      </c>
      <c r="Q99" s="40"/>
      <c r="R99" s="62">
        <v>0</v>
      </c>
      <c r="S99" s="40"/>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20</v>
      </c>
      <c r="K100" s="44"/>
      <c r="L100" s="75">
        <f>AVERAGE(L101:L105)</f>
        <v>20</v>
      </c>
      <c r="M100" s="67"/>
      <c r="N100" s="75">
        <f>AVERAGE(N101:N105)</f>
        <v>20</v>
      </c>
      <c r="O100" s="67"/>
      <c r="P100" s="75">
        <f>AVERAGE(P101:P105)</f>
        <v>20</v>
      </c>
      <c r="Q100" s="67"/>
      <c r="R100" s="75">
        <f>AVERAGE(R101:R105)</f>
        <v>20</v>
      </c>
      <c r="S100" s="67"/>
      <c r="T100" s="75" t="e">
        <f>AVERAGE(T101:T105)</f>
        <v>#DIV/0!</v>
      </c>
      <c r="U100" s="67"/>
      <c r="V100" s="67"/>
      <c r="W100" s="44"/>
      <c r="X100" s="67"/>
      <c r="Y100" s="67"/>
    </row>
    <row r="101" spans="1:25" ht="225" x14ac:dyDescent="0.25">
      <c r="A101" s="564">
        <v>60</v>
      </c>
      <c r="B101" s="564"/>
      <c r="C101" s="564"/>
      <c r="D101" s="754" t="s">
        <v>243</v>
      </c>
      <c r="E101" s="754"/>
      <c r="F101" s="450" t="s">
        <v>215</v>
      </c>
      <c r="G101" s="12" t="s">
        <v>175</v>
      </c>
      <c r="H101" s="12" t="s">
        <v>176</v>
      </c>
      <c r="I101" s="12" t="s">
        <v>216</v>
      </c>
      <c r="J101" s="62">
        <v>50</v>
      </c>
      <c r="K101" s="134" t="s">
        <v>2580</v>
      </c>
      <c r="L101" s="62">
        <v>50</v>
      </c>
      <c r="M101" s="40"/>
      <c r="N101" s="62">
        <v>50</v>
      </c>
      <c r="O101" s="40"/>
      <c r="P101" s="62">
        <v>50</v>
      </c>
      <c r="Q101" s="40"/>
      <c r="R101" s="62">
        <v>50</v>
      </c>
      <c r="S101" s="40"/>
      <c r="T101" s="62"/>
      <c r="U101" s="40"/>
      <c r="V101" s="46"/>
      <c r="W101" s="40"/>
      <c r="X101" s="46"/>
      <c r="Y101" s="46"/>
    </row>
    <row r="102" spans="1:25" ht="105" x14ac:dyDescent="0.25">
      <c r="A102" s="564">
        <v>61</v>
      </c>
      <c r="B102" s="564"/>
      <c r="C102" s="564"/>
      <c r="D102" s="754" t="s">
        <v>242</v>
      </c>
      <c r="E102" s="754"/>
      <c r="F102" s="450" t="s">
        <v>217</v>
      </c>
      <c r="G102" s="12" t="s">
        <v>218</v>
      </c>
      <c r="H102" s="12" t="s">
        <v>219</v>
      </c>
      <c r="I102" s="12" t="s">
        <v>220</v>
      </c>
      <c r="J102" s="62">
        <v>0</v>
      </c>
      <c r="K102" s="957" t="s">
        <v>2015</v>
      </c>
      <c r="L102" s="62">
        <v>0</v>
      </c>
      <c r="M102" s="40"/>
      <c r="N102" s="62">
        <v>0</v>
      </c>
      <c r="O102" s="40"/>
      <c r="P102" s="62">
        <v>0</v>
      </c>
      <c r="Q102" s="40"/>
      <c r="R102" s="62">
        <v>0</v>
      </c>
      <c r="S102" s="40"/>
      <c r="T102" s="62"/>
      <c r="U102" s="40"/>
      <c r="V102" s="46"/>
      <c r="W102" s="40"/>
      <c r="X102" s="46"/>
      <c r="Y102" s="46"/>
    </row>
    <row r="103" spans="1:25" ht="150" x14ac:dyDescent="0.25">
      <c r="A103" s="564">
        <v>62</v>
      </c>
      <c r="B103" s="564"/>
      <c r="C103" s="564"/>
      <c r="D103" s="754" t="s">
        <v>241</v>
      </c>
      <c r="E103" s="754"/>
      <c r="F103" s="450" t="s">
        <v>221</v>
      </c>
      <c r="G103" s="12" t="s">
        <v>175</v>
      </c>
      <c r="H103" s="12" t="s">
        <v>222</v>
      </c>
      <c r="I103" s="12" t="s">
        <v>202</v>
      </c>
      <c r="J103" s="62">
        <v>0</v>
      </c>
      <c r="K103" s="134" t="s">
        <v>2016</v>
      </c>
      <c r="L103" s="62">
        <v>0</v>
      </c>
      <c r="M103" s="40"/>
      <c r="N103" s="62">
        <v>0</v>
      </c>
      <c r="O103" s="40"/>
      <c r="P103" s="62">
        <v>0</v>
      </c>
      <c r="Q103" s="40"/>
      <c r="R103" s="62">
        <v>0</v>
      </c>
      <c r="S103" s="40"/>
      <c r="T103" s="62"/>
      <c r="U103" s="46"/>
      <c r="V103" s="46"/>
      <c r="W103" s="40"/>
      <c r="X103" s="46"/>
      <c r="Y103" s="46"/>
    </row>
    <row r="104" spans="1:25" ht="135" x14ac:dyDescent="0.25">
      <c r="A104" s="564">
        <v>63</v>
      </c>
      <c r="B104" s="564"/>
      <c r="C104" s="564"/>
      <c r="D104" s="754" t="s">
        <v>240</v>
      </c>
      <c r="E104" s="754"/>
      <c r="F104" s="450" t="s">
        <v>223</v>
      </c>
      <c r="G104" s="12" t="s">
        <v>224</v>
      </c>
      <c r="H104" s="12" t="s">
        <v>225</v>
      </c>
      <c r="I104" s="12" t="s">
        <v>226</v>
      </c>
      <c r="J104" s="62">
        <v>0</v>
      </c>
      <c r="K104" s="134" t="s">
        <v>6965</v>
      </c>
      <c r="L104" s="62">
        <v>0</v>
      </c>
      <c r="M104" s="40"/>
      <c r="N104" s="62">
        <v>0</v>
      </c>
      <c r="O104" s="40"/>
      <c r="P104" s="62">
        <v>0</v>
      </c>
      <c r="Q104" s="40"/>
      <c r="R104" s="62">
        <v>0</v>
      </c>
      <c r="S104" s="40"/>
      <c r="T104" s="62"/>
      <c r="U104" s="46"/>
      <c r="V104" s="46"/>
      <c r="W104" s="40"/>
      <c r="X104" s="46"/>
      <c r="Y104" s="46"/>
    </row>
    <row r="105" spans="1:25" ht="180" x14ac:dyDescent="0.25">
      <c r="A105" s="564">
        <v>64</v>
      </c>
      <c r="B105" s="564"/>
      <c r="C105" s="564"/>
      <c r="D105" s="754" t="s">
        <v>239</v>
      </c>
      <c r="E105" s="754"/>
      <c r="F105" s="450" t="s">
        <v>5118</v>
      </c>
      <c r="G105" s="12" t="s">
        <v>4971</v>
      </c>
      <c r="H105" s="12" t="s">
        <v>4972</v>
      </c>
      <c r="I105" s="12" t="s">
        <v>4973</v>
      </c>
      <c r="J105" s="62">
        <v>50</v>
      </c>
      <c r="K105" s="134" t="s">
        <v>2579</v>
      </c>
      <c r="L105" s="62">
        <v>50</v>
      </c>
      <c r="M105" s="40"/>
      <c r="N105" s="62">
        <v>50</v>
      </c>
      <c r="O105" s="40"/>
      <c r="P105" s="62">
        <v>50</v>
      </c>
      <c r="Q105" s="40"/>
      <c r="R105" s="62">
        <v>50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12.5</v>
      </c>
      <c r="K106" s="67"/>
      <c r="L106" s="75">
        <f>AVERAGE(L107,L112,L115,L140)</f>
        <v>12.5</v>
      </c>
      <c r="M106" s="67"/>
      <c r="N106" s="75">
        <f>AVERAGE(N107,N112,N115,N140)</f>
        <v>12.5</v>
      </c>
      <c r="O106" s="67"/>
      <c r="P106" s="75">
        <f>AVERAGE(P107,P112,P115,P140)</f>
        <v>12.5</v>
      </c>
      <c r="Q106" s="67"/>
      <c r="R106" s="75">
        <f>AVERAGE(R107,R112,R115,R140)</f>
        <v>12.5</v>
      </c>
      <c r="S106" s="67"/>
      <c r="T106" s="75">
        <f>AVERAGE(T107,T112,T115,T140)</f>
        <v>12.5</v>
      </c>
      <c r="U106" s="67"/>
      <c r="V106" s="75">
        <f>AVERAGE(V107,V112,V115,V140)</f>
        <v>12.5</v>
      </c>
      <c r="W106" s="44"/>
      <c r="X106" s="75">
        <f>AVERAGE(X107,X112,X115,X140)</f>
        <v>12.5</v>
      </c>
      <c r="Y106" s="67"/>
    </row>
    <row r="107" spans="1:25" s="26" customFormat="1" ht="144.75" customHeight="1" x14ac:dyDescent="0.25">
      <c r="A107" s="28"/>
      <c r="B107" s="28"/>
      <c r="C107" s="750" t="s">
        <v>576</v>
      </c>
      <c r="D107" s="28"/>
      <c r="E107" s="28"/>
      <c r="F107" s="502" t="s">
        <v>5031</v>
      </c>
      <c r="G107" s="28"/>
      <c r="H107" s="28"/>
      <c r="I107" s="28"/>
      <c r="J107" s="75">
        <f>AVERAGE(J108:J111)</f>
        <v>0</v>
      </c>
      <c r="K107" s="67"/>
      <c r="L107" s="75">
        <f>AVERAGE(L108:L111)</f>
        <v>0</v>
      </c>
      <c r="M107" s="67"/>
      <c r="N107" s="75">
        <f>AVERAGE(N108:N111)</f>
        <v>0</v>
      </c>
      <c r="O107" s="67"/>
      <c r="P107" s="75">
        <f>AVERAGE(P108:P111)</f>
        <v>0</v>
      </c>
      <c r="Q107" s="67"/>
      <c r="R107" s="75">
        <f>AVERAGE(R108:R111)</f>
        <v>0</v>
      </c>
      <c r="S107" s="67"/>
      <c r="T107" s="75">
        <f>AVERAGE(T108:T111)</f>
        <v>0</v>
      </c>
      <c r="U107" s="67"/>
      <c r="V107" s="75">
        <f>AVERAGE(V108:V111)</f>
        <v>0</v>
      </c>
      <c r="W107" s="44"/>
      <c r="X107" s="75">
        <f>AVERAGE(X108:X111)</f>
        <v>0</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1"/>
      <c r="N108" s="60">
        <v>0</v>
      </c>
      <c r="O108" s="41"/>
      <c r="P108" s="60">
        <v>0</v>
      </c>
      <c r="Q108" s="41"/>
      <c r="R108" s="60">
        <v>0</v>
      </c>
      <c r="S108" s="41"/>
      <c r="T108" s="60">
        <v>0</v>
      </c>
      <c r="U108" s="41"/>
      <c r="V108" s="60">
        <v>0</v>
      </c>
      <c r="W108" s="41"/>
      <c r="X108" s="60">
        <v>0</v>
      </c>
      <c r="Y108" s="41"/>
    </row>
    <row r="109" spans="1:25" ht="120" x14ac:dyDescent="0.25">
      <c r="A109" s="564">
        <v>66</v>
      </c>
      <c r="B109" s="564"/>
      <c r="C109" s="564"/>
      <c r="D109" s="754" t="s">
        <v>304</v>
      </c>
      <c r="E109" s="754"/>
      <c r="F109" s="450" t="s">
        <v>5503</v>
      </c>
      <c r="G109" s="12" t="s">
        <v>248</v>
      </c>
      <c r="H109" s="12" t="s">
        <v>249</v>
      </c>
      <c r="I109" s="12" t="s">
        <v>247</v>
      </c>
      <c r="J109" s="60"/>
      <c r="K109" s="41"/>
      <c r="L109" s="60"/>
      <c r="M109" s="41"/>
      <c r="N109" s="60"/>
      <c r="O109" s="41"/>
      <c r="P109" s="60"/>
      <c r="Q109" s="41"/>
      <c r="R109" s="60"/>
      <c r="S109" s="41"/>
      <c r="T109" s="60"/>
      <c r="U109" s="41"/>
      <c r="V109" s="60"/>
      <c r="W109" s="41"/>
      <c r="X109" s="60"/>
      <c r="Y109" s="41"/>
    </row>
    <row r="110" spans="1:25" ht="120" x14ac:dyDescent="0.25">
      <c r="A110" s="564">
        <v>67</v>
      </c>
      <c r="B110" s="564"/>
      <c r="C110" s="564"/>
      <c r="D110" s="754" t="s">
        <v>306</v>
      </c>
      <c r="E110" s="754"/>
      <c r="F110" s="450" t="s">
        <v>250</v>
      </c>
      <c r="G110" s="12" t="s">
        <v>248</v>
      </c>
      <c r="H110" s="12" t="s">
        <v>251</v>
      </c>
      <c r="I110" s="12" t="s">
        <v>247</v>
      </c>
      <c r="J110" s="60">
        <v>0</v>
      </c>
      <c r="K110" s="134" t="s">
        <v>2017</v>
      </c>
      <c r="L110" s="60">
        <v>0</v>
      </c>
      <c r="M110" s="41"/>
      <c r="N110" s="60">
        <v>0</v>
      </c>
      <c r="O110" s="41"/>
      <c r="P110" s="60">
        <v>0</v>
      </c>
      <c r="Q110" s="41"/>
      <c r="R110" s="60">
        <v>0</v>
      </c>
      <c r="S110" s="41"/>
      <c r="T110" s="60">
        <v>0</v>
      </c>
      <c r="U110" s="41"/>
      <c r="V110" s="60">
        <v>0</v>
      </c>
      <c r="W110" s="41"/>
      <c r="X110" s="60">
        <v>0</v>
      </c>
      <c r="Y110" s="41"/>
    </row>
    <row r="111" spans="1:25" ht="45" x14ac:dyDescent="0.25">
      <c r="A111" s="564">
        <v>68</v>
      </c>
      <c r="B111" s="564"/>
      <c r="C111" s="564"/>
      <c r="D111" s="754" t="s">
        <v>305</v>
      </c>
      <c r="E111" s="754"/>
      <c r="F111" s="450" t="s">
        <v>252</v>
      </c>
      <c r="G111" s="12" t="s">
        <v>253</v>
      </c>
      <c r="H111" s="12" t="s">
        <v>254</v>
      </c>
      <c r="I111" s="12" t="s">
        <v>255</v>
      </c>
      <c r="J111" s="60">
        <v>0</v>
      </c>
      <c r="K111" s="134" t="s">
        <v>2017</v>
      </c>
      <c r="L111" s="60">
        <v>0</v>
      </c>
      <c r="M111" s="41"/>
      <c r="N111" s="60">
        <v>0</v>
      </c>
      <c r="O111" s="41"/>
      <c r="P111" s="60">
        <v>0</v>
      </c>
      <c r="Q111" s="41"/>
      <c r="R111" s="60">
        <v>0</v>
      </c>
      <c r="S111" s="41"/>
      <c r="T111" s="60">
        <v>0</v>
      </c>
      <c r="U111" s="41"/>
      <c r="V111" s="60">
        <v>0</v>
      </c>
      <c r="W111" s="41"/>
      <c r="X111" s="60">
        <v>0</v>
      </c>
      <c r="Y111" s="41"/>
    </row>
    <row r="112" spans="1:25" s="26" customFormat="1" ht="91.5" customHeight="1" x14ac:dyDescent="0.25">
      <c r="A112" s="28"/>
      <c r="B112" s="28"/>
      <c r="C112" s="750" t="s">
        <v>577</v>
      </c>
      <c r="D112" s="28"/>
      <c r="E112" s="1024"/>
      <c r="F112" s="766" t="s">
        <v>5032</v>
      </c>
      <c r="G112" s="751"/>
      <c r="H112" s="751"/>
      <c r="I112" s="751"/>
      <c r="J112" s="64">
        <f>AVERAGE(J113,J114)</f>
        <v>25</v>
      </c>
      <c r="K112" s="44"/>
      <c r="L112" s="64">
        <f>AVERAGE(L113,L114)</f>
        <v>25</v>
      </c>
      <c r="M112" s="67"/>
      <c r="N112" s="64">
        <f>AVERAGE(N113,N114)</f>
        <v>25</v>
      </c>
      <c r="O112" s="67"/>
      <c r="P112" s="64">
        <f>AVERAGE(P113,P114)</f>
        <v>25</v>
      </c>
      <c r="Q112" s="67"/>
      <c r="R112" s="64">
        <f>AVERAGE(R113,R114)</f>
        <v>25</v>
      </c>
      <c r="S112" s="67"/>
      <c r="T112" s="64">
        <f>AVERAGE(T113,T114)</f>
        <v>25</v>
      </c>
      <c r="U112" s="67"/>
      <c r="V112" s="64">
        <f>AVERAGE(V113,V114)</f>
        <v>25</v>
      </c>
      <c r="W112" s="44"/>
      <c r="X112" s="64">
        <f>AVERAGE(X113,X114)</f>
        <v>25</v>
      </c>
      <c r="Y112" s="67"/>
    </row>
    <row r="113" spans="1:25" ht="409.5" x14ac:dyDescent="0.25">
      <c r="A113" s="564">
        <v>69</v>
      </c>
      <c r="B113" s="564"/>
      <c r="C113" s="564"/>
      <c r="D113" s="754" t="s">
        <v>307</v>
      </c>
      <c r="E113" s="754"/>
      <c r="F113" s="450" t="s">
        <v>256</v>
      </c>
      <c r="G113" s="12" t="s">
        <v>257</v>
      </c>
      <c r="H113" s="12" t="s">
        <v>258</v>
      </c>
      <c r="I113" s="12" t="s">
        <v>247</v>
      </c>
      <c r="J113" s="60">
        <v>50</v>
      </c>
      <c r="K113" s="134" t="s">
        <v>2018</v>
      </c>
      <c r="L113" s="60">
        <v>50</v>
      </c>
      <c r="M113" s="41"/>
      <c r="N113" s="60">
        <v>50</v>
      </c>
      <c r="O113" s="41"/>
      <c r="P113" s="60">
        <v>50</v>
      </c>
      <c r="Q113" s="41"/>
      <c r="R113" s="60">
        <v>50</v>
      </c>
      <c r="S113" s="41"/>
      <c r="T113" s="60">
        <v>50</v>
      </c>
      <c r="U113" s="41"/>
      <c r="V113" s="60">
        <v>50</v>
      </c>
      <c r="W113" s="41"/>
      <c r="X113" s="60">
        <v>50</v>
      </c>
      <c r="Y113" s="134" t="s">
        <v>5204</v>
      </c>
    </row>
    <row r="114" spans="1:25" ht="60" x14ac:dyDescent="0.25">
      <c r="A114" s="564">
        <v>70</v>
      </c>
      <c r="B114" s="564"/>
      <c r="C114" s="564"/>
      <c r="D114" s="754" t="s">
        <v>308</v>
      </c>
      <c r="E114" s="754"/>
      <c r="F114" s="450" t="s">
        <v>259</v>
      </c>
      <c r="G114" s="12" t="s">
        <v>260</v>
      </c>
      <c r="H114" s="12" t="s">
        <v>261</v>
      </c>
      <c r="I114" s="12" t="s">
        <v>262</v>
      </c>
      <c r="J114" s="60">
        <v>0</v>
      </c>
      <c r="K114" s="134" t="s">
        <v>2019</v>
      </c>
      <c r="L114" s="60">
        <v>0</v>
      </c>
      <c r="M114" s="41"/>
      <c r="N114" s="60">
        <v>0</v>
      </c>
      <c r="O114" s="41"/>
      <c r="P114" s="60">
        <v>0</v>
      </c>
      <c r="Q114" s="41"/>
      <c r="R114" s="60">
        <v>0</v>
      </c>
      <c r="S114" s="41"/>
      <c r="T114" s="60">
        <v>0</v>
      </c>
      <c r="U114" s="41"/>
      <c r="V114" s="60">
        <v>0</v>
      </c>
      <c r="W114" s="41"/>
      <c r="X114" s="60">
        <v>0</v>
      </c>
      <c r="Y114" s="41"/>
    </row>
    <row r="115" spans="1:25" s="26" customFormat="1" ht="72" customHeight="1" x14ac:dyDescent="0.25">
      <c r="A115" s="28"/>
      <c r="B115" s="28"/>
      <c r="C115" s="750" t="s">
        <v>578</v>
      </c>
      <c r="D115" s="28"/>
      <c r="E115" s="1023"/>
      <c r="F115" s="762" t="s">
        <v>530</v>
      </c>
      <c r="G115" s="751"/>
      <c r="H115" s="751"/>
      <c r="I115" s="751"/>
      <c r="J115" s="75">
        <f>AVERAGE(J116,J122,J128,J134)</f>
        <v>0</v>
      </c>
      <c r="K115" s="44"/>
      <c r="L115" s="75">
        <f>AVERAGE(L116,L122,L128,L134)</f>
        <v>0</v>
      </c>
      <c r="M115" s="67"/>
      <c r="N115" s="75">
        <f>AVERAGE(N116,N122,N128,N134)</f>
        <v>0</v>
      </c>
      <c r="O115" s="67"/>
      <c r="P115" s="75">
        <f>AVERAGE(P116,P122,P128,P134)</f>
        <v>0</v>
      </c>
      <c r="Q115" s="67"/>
      <c r="R115" s="75">
        <f>AVERAGE(R116,R122,R128,R134)</f>
        <v>0</v>
      </c>
      <c r="S115" s="67"/>
      <c r="T115" s="75">
        <f>AVERAGE(T116,T122,T128,T134)</f>
        <v>0</v>
      </c>
      <c r="U115" s="67"/>
      <c r="V115" s="75">
        <f>AVERAGE(V116,V122,V128,V134)</f>
        <v>0</v>
      </c>
      <c r="W115" s="44"/>
      <c r="X115" s="75">
        <f>AVERAGE(X116,X122,X128,X134)</f>
        <v>0</v>
      </c>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69"/>
      <c r="N116" s="61">
        <f>AVERAGE(N117:N121)</f>
        <v>0</v>
      </c>
      <c r="O116" s="69"/>
      <c r="P116" s="61">
        <f>AVERAGE(P117:P121)</f>
        <v>0</v>
      </c>
      <c r="Q116" s="69"/>
      <c r="R116" s="61">
        <f>AVERAGE(R117:R121)</f>
        <v>0</v>
      </c>
      <c r="S116" s="69"/>
      <c r="T116" s="61">
        <f>AVERAGE(T117:T121)</f>
        <v>0</v>
      </c>
      <c r="U116" s="69"/>
      <c r="V116" s="61">
        <f>AVERAGE(V117:V121)</f>
        <v>0</v>
      </c>
      <c r="W116" s="43"/>
      <c r="X116" s="61">
        <f>AVERAGE(X117:X121)</f>
        <v>0</v>
      </c>
      <c r="Y116" s="69"/>
    </row>
    <row r="117" spans="1:25" ht="180" x14ac:dyDescent="0.25">
      <c r="A117" s="564" t="s">
        <v>5033</v>
      </c>
      <c r="B117" s="564"/>
      <c r="C117" s="564"/>
      <c r="D117" s="564"/>
      <c r="E117" s="754" t="s">
        <v>6991</v>
      </c>
      <c r="F117" s="450" t="s">
        <v>263</v>
      </c>
      <c r="G117" s="12" t="s">
        <v>5034</v>
      </c>
      <c r="H117" s="12" t="s">
        <v>5035</v>
      </c>
      <c r="I117" s="12" t="s">
        <v>5036</v>
      </c>
      <c r="J117" s="60">
        <v>0</v>
      </c>
      <c r="K117" s="41"/>
      <c r="L117" s="60">
        <v>0</v>
      </c>
      <c r="M117" s="41"/>
      <c r="N117" s="60">
        <v>0</v>
      </c>
      <c r="O117" s="41"/>
      <c r="P117" s="60">
        <v>0</v>
      </c>
      <c r="Q117" s="41"/>
      <c r="R117" s="60">
        <v>0</v>
      </c>
      <c r="S117" s="41"/>
      <c r="T117" s="60">
        <v>0</v>
      </c>
      <c r="U117" s="41"/>
      <c r="V117" s="60">
        <v>0</v>
      </c>
      <c r="W117" s="41"/>
      <c r="X117" s="60">
        <v>0</v>
      </c>
      <c r="Y117" s="41"/>
    </row>
    <row r="118" spans="1:25" ht="210" x14ac:dyDescent="0.25">
      <c r="A118" s="564" t="s">
        <v>5037</v>
      </c>
      <c r="B118" s="564"/>
      <c r="C118" s="564"/>
      <c r="D118" s="564"/>
      <c r="E118" s="754" t="s">
        <v>6990</v>
      </c>
      <c r="F118" s="450" t="s">
        <v>264</v>
      </c>
      <c r="G118" s="12" t="s">
        <v>265</v>
      </c>
      <c r="H118" s="12" t="s">
        <v>266</v>
      </c>
      <c r="I118" s="12" t="s">
        <v>267</v>
      </c>
      <c r="J118" s="60"/>
      <c r="K118" s="41"/>
      <c r="L118" s="45"/>
      <c r="M118" s="45"/>
      <c r="N118" s="45"/>
      <c r="O118" s="45"/>
      <c r="P118" s="45"/>
      <c r="Q118" s="45"/>
      <c r="R118" s="45"/>
      <c r="S118" s="45"/>
      <c r="T118" s="45"/>
      <c r="U118" s="45"/>
      <c r="V118" s="45"/>
      <c r="W118" s="41"/>
      <c r="X118" s="45"/>
      <c r="Y118" s="45"/>
    </row>
    <row r="119" spans="1:25" ht="45" x14ac:dyDescent="0.25">
      <c r="A119" s="564" t="s">
        <v>5038</v>
      </c>
      <c r="B119" s="564"/>
      <c r="C119" s="564"/>
      <c r="D119" s="564"/>
      <c r="E119" s="754" t="s">
        <v>6992</v>
      </c>
      <c r="F119" s="450" t="s">
        <v>268</v>
      </c>
      <c r="G119" s="12" t="s">
        <v>269</v>
      </c>
      <c r="H119" s="12" t="s">
        <v>270</v>
      </c>
      <c r="I119" s="12" t="s">
        <v>271</v>
      </c>
      <c r="J119" s="60"/>
      <c r="K119" s="41"/>
      <c r="L119" s="45"/>
      <c r="M119" s="45"/>
      <c r="N119" s="45"/>
      <c r="O119" s="45"/>
      <c r="P119" s="45"/>
      <c r="Q119" s="45"/>
      <c r="R119" s="45"/>
      <c r="S119" s="45"/>
      <c r="T119" s="45"/>
      <c r="U119" s="45"/>
      <c r="V119" s="45"/>
      <c r="W119" s="41"/>
      <c r="X119" s="45"/>
      <c r="Y119" s="45"/>
    </row>
    <row r="120" spans="1:25" ht="165" x14ac:dyDescent="0.25">
      <c r="A120" s="564" t="s">
        <v>5039</v>
      </c>
      <c r="B120" s="564"/>
      <c r="C120" s="564"/>
      <c r="D120" s="564"/>
      <c r="E120" s="754" t="s">
        <v>6993</v>
      </c>
      <c r="F120" s="450" t="s">
        <v>272</v>
      </c>
      <c r="G120" s="12" t="s">
        <v>273</v>
      </c>
      <c r="H120" s="12" t="s">
        <v>274</v>
      </c>
      <c r="I120" s="12" t="s">
        <v>275</v>
      </c>
      <c r="J120" s="60"/>
      <c r="K120" s="41"/>
      <c r="L120" s="45"/>
      <c r="M120" s="45"/>
      <c r="N120" s="45"/>
      <c r="O120" s="45"/>
      <c r="P120" s="45"/>
      <c r="Q120" s="45"/>
      <c r="R120" s="45"/>
      <c r="S120" s="45"/>
      <c r="T120" s="45"/>
      <c r="U120" s="45"/>
      <c r="V120" s="45"/>
      <c r="W120" s="41"/>
      <c r="X120" s="45"/>
      <c r="Y120" s="45"/>
    </row>
    <row r="121" spans="1:25" ht="120" x14ac:dyDescent="0.25">
      <c r="A121" s="564" t="s">
        <v>5040</v>
      </c>
      <c r="B121" s="564"/>
      <c r="C121" s="564"/>
      <c r="D121" s="564"/>
      <c r="E121" s="754" t="s">
        <v>6994</v>
      </c>
      <c r="F121" s="450" t="s">
        <v>276</v>
      </c>
      <c r="G121" s="12" t="s">
        <v>277</v>
      </c>
      <c r="H121" s="12" t="s">
        <v>278</v>
      </c>
      <c r="I121" s="12" t="s">
        <v>5119</v>
      </c>
      <c r="J121" s="60"/>
      <c r="K121" s="41"/>
      <c r="L121" s="45"/>
      <c r="M121" s="45"/>
      <c r="N121" s="45"/>
      <c r="O121" s="45"/>
      <c r="P121" s="45"/>
      <c r="Q121" s="45"/>
      <c r="R121" s="45"/>
      <c r="S121" s="45"/>
      <c r="T121" s="45"/>
      <c r="U121" s="45"/>
      <c r="V121" s="45"/>
      <c r="W121" s="41"/>
      <c r="X121" s="45"/>
      <c r="Y121" s="45"/>
    </row>
    <row r="122" spans="1:25" s="52" customFormat="1" ht="69" x14ac:dyDescent="0.25">
      <c r="A122" s="31">
        <v>72</v>
      </c>
      <c r="B122" s="31"/>
      <c r="C122" s="31"/>
      <c r="D122" s="763" t="s">
        <v>6995</v>
      </c>
      <c r="E122" s="763"/>
      <c r="F122" s="517" t="s">
        <v>647</v>
      </c>
      <c r="G122" s="30"/>
      <c r="H122" s="30"/>
      <c r="I122" s="30"/>
      <c r="J122" s="61"/>
      <c r="K122" s="43"/>
      <c r="L122" s="61"/>
      <c r="M122" s="69"/>
      <c r="N122" s="61"/>
      <c r="O122" s="69"/>
      <c r="P122" s="61"/>
      <c r="Q122" s="69"/>
      <c r="R122" s="61"/>
      <c r="S122" s="69"/>
      <c r="T122" s="61"/>
      <c r="U122" s="69"/>
      <c r="V122" s="61"/>
      <c r="W122" s="43"/>
      <c r="X122" s="61"/>
      <c r="Y122" s="69"/>
    </row>
    <row r="123" spans="1:25" ht="90" x14ac:dyDescent="0.25">
      <c r="A123" s="564" t="s">
        <v>579</v>
      </c>
      <c r="B123" s="564"/>
      <c r="C123" s="564"/>
      <c r="D123" s="564"/>
      <c r="E123" s="754" t="s">
        <v>6991</v>
      </c>
      <c r="F123" s="450" t="s">
        <v>279</v>
      </c>
      <c r="G123" s="12" t="s">
        <v>5041</v>
      </c>
      <c r="H123" s="12" t="s">
        <v>5042</v>
      </c>
      <c r="I123" s="12" t="s">
        <v>5043</v>
      </c>
      <c r="J123" s="60"/>
      <c r="K123" s="41"/>
      <c r="L123" s="60"/>
      <c r="M123" s="41"/>
      <c r="N123" s="60"/>
      <c r="O123" s="41"/>
      <c r="P123" s="60"/>
      <c r="Q123" s="41"/>
      <c r="R123" s="60"/>
      <c r="S123" s="41"/>
      <c r="T123" s="60"/>
      <c r="U123" s="41"/>
      <c r="V123" s="60"/>
      <c r="W123" s="41"/>
      <c r="X123" s="60"/>
      <c r="Y123" s="41"/>
    </row>
    <row r="124" spans="1:25" ht="105" x14ac:dyDescent="0.25">
      <c r="A124" s="564" t="s">
        <v>580</v>
      </c>
      <c r="B124" s="564"/>
      <c r="C124" s="564"/>
      <c r="D124" s="564"/>
      <c r="E124" s="754" t="s">
        <v>6990</v>
      </c>
      <c r="F124" s="450" t="s">
        <v>280</v>
      </c>
      <c r="G124" s="12" t="s">
        <v>281</v>
      </c>
      <c r="H124" s="12" t="s">
        <v>282</v>
      </c>
      <c r="I124" s="12" t="s">
        <v>267</v>
      </c>
      <c r="J124" s="60"/>
      <c r="K124" s="41"/>
      <c r="L124" s="60"/>
      <c r="M124" s="45"/>
      <c r="N124" s="60"/>
      <c r="O124" s="45"/>
      <c r="P124" s="60"/>
      <c r="Q124" s="45"/>
      <c r="R124" s="45"/>
      <c r="S124" s="45"/>
      <c r="T124" s="45"/>
      <c r="U124" s="45"/>
      <c r="V124" s="45"/>
      <c r="W124" s="41"/>
      <c r="X124" s="45"/>
      <c r="Y124" s="45"/>
    </row>
    <row r="125" spans="1:25" ht="45" x14ac:dyDescent="0.25">
      <c r="A125" s="564" t="s">
        <v>581</v>
      </c>
      <c r="B125" s="564"/>
      <c r="C125" s="564"/>
      <c r="D125" s="564"/>
      <c r="E125" s="754" t="s">
        <v>6992</v>
      </c>
      <c r="F125" s="450" t="s">
        <v>283</v>
      </c>
      <c r="G125" s="12" t="s">
        <v>269</v>
      </c>
      <c r="H125" s="12" t="s">
        <v>270</v>
      </c>
      <c r="I125" s="12" t="s">
        <v>271</v>
      </c>
      <c r="J125" s="60"/>
      <c r="K125" s="46"/>
      <c r="L125" s="60"/>
      <c r="M125" s="45"/>
      <c r="N125" s="60"/>
      <c r="O125" s="45"/>
      <c r="P125" s="60"/>
      <c r="Q125" s="45"/>
      <c r="R125" s="60"/>
      <c r="S125" s="45"/>
      <c r="T125" s="60"/>
      <c r="U125" s="45"/>
      <c r="V125" s="45"/>
      <c r="W125" s="41"/>
      <c r="X125" s="45"/>
      <c r="Y125" s="45"/>
    </row>
    <row r="126" spans="1:25" ht="165" x14ac:dyDescent="0.25">
      <c r="A126" s="564" t="s">
        <v>582</v>
      </c>
      <c r="B126" s="564"/>
      <c r="C126" s="564"/>
      <c r="D126" s="564"/>
      <c r="E126" s="754" t="s">
        <v>6993</v>
      </c>
      <c r="F126" s="450" t="s">
        <v>272</v>
      </c>
      <c r="G126" s="12" t="s">
        <v>273</v>
      </c>
      <c r="H126" s="12" t="s">
        <v>274</v>
      </c>
      <c r="I126" s="12" t="s">
        <v>275</v>
      </c>
      <c r="J126" s="60"/>
      <c r="K126" s="47"/>
      <c r="L126" s="60"/>
      <c r="M126" s="45"/>
      <c r="N126" s="60"/>
      <c r="O126" s="45"/>
      <c r="P126" s="60"/>
      <c r="Q126" s="45"/>
      <c r="R126" s="60"/>
      <c r="S126" s="45"/>
      <c r="T126" s="60"/>
      <c r="U126" s="45"/>
      <c r="V126" s="45"/>
      <c r="W126" s="41"/>
      <c r="X126" s="45"/>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45"/>
      <c r="N127" s="60"/>
      <c r="O127" s="45"/>
      <c r="P127" s="60"/>
      <c r="Q127" s="45"/>
      <c r="R127" s="60"/>
      <c r="S127" s="45"/>
      <c r="T127" s="60"/>
      <c r="U127" s="45"/>
      <c r="V127" s="45"/>
      <c r="W127" s="41"/>
      <c r="X127" s="45"/>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69"/>
      <c r="N128" s="61">
        <f>AVERAGE(N129:N133)</f>
        <v>0</v>
      </c>
      <c r="O128" s="69"/>
      <c r="P128" s="61">
        <f>AVERAGE(P129:P133)</f>
        <v>0</v>
      </c>
      <c r="Q128" s="69"/>
      <c r="R128" s="61">
        <f>AVERAGE(R129:R133)</f>
        <v>0</v>
      </c>
      <c r="S128" s="69"/>
      <c r="T128" s="61">
        <f>AVERAGE(T129:T133)</f>
        <v>0</v>
      </c>
      <c r="U128" s="69"/>
      <c r="V128" s="61">
        <f>AVERAGE(V129:V133)</f>
        <v>0</v>
      </c>
      <c r="W128" s="43"/>
      <c r="X128" s="61">
        <f>AVERAGE(X129:X133)</f>
        <v>0</v>
      </c>
      <c r="Y128" s="69"/>
    </row>
    <row r="129" spans="1:25" ht="45" x14ac:dyDescent="0.25">
      <c r="A129" s="564" t="s">
        <v>584</v>
      </c>
      <c r="B129" s="564"/>
      <c r="C129" s="564"/>
      <c r="D129" s="564"/>
      <c r="E129" s="754" t="s">
        <v>6991</v>
      </c>
      <c r="F129" s="450" t="s">
        <v>284</v>
      </c>
      <c r="G129" s="12" t="s">
        <v>5044</v>
      </c>
      <c r="H129" s="12" t="s">
        <v>5045</v>
      </c>
      <c r="I129" s="12" t="s">
        <v>5046</v>
      </c>
      <c r="J129" s="60">
        <v>0</v>
      </c>
      <c r="K129" s="41"/>
      <c r="L129" s="60">
        <v>0</v>
      </c>
      <c r="M129" s="41"/>
      <c r="N129" s="60">
        <v>0</v>
      </c>
      <c r="O129" s="41"/>
      <c r="P129" s="60">
        <v>0</v>
      </c>
      <c r="Q129" s="41"/>
      <c r="R129" s="60">
        <v>0</v>
      </c>
      <c r="S129" s="41"/>
      <c r="T129" s="60">
        <v>0</v>
      </c>
      <c r="U129" s="41"/>
      <c r="V129" s="60">
        <v>0</v>
      </c>
      <c r="W129" s="41"/>
      <c r="X129" s="60">
        <v>0</v>
      </c>
      <c r="Y129" s="41"/>
    </row>
    <row r="130" spans="1:25" ht="105" x14ac:dyDescent="0.25">
      <c r="A130" s="564" t="s">
        <v>585</v>
      </c>
      <c r="B130" s="564"/>
      <c r="C130" s="564"/>
      <c r="D130" s="564"/>
      <c r="E130" s="754" t="s">
        <v>6990</v>
      </c>
      <c r="F130" s="450" t="s">
        <v>287</v>
      </c>
      <c r="G130" s="12" t="s">
        <v>265</v>
      </c>
      <c r="H130" s="12" t="s">
        <v>282</v>
      </c>
      <c r="I130" s="12" t="s">
        <v>288</v>
      </c>
      <c r="J130" s="60"/>
      <c r="K130" s="47"/>
      <c r="L130" s="60"/>
      <c r="M130" s="45"/>
      <c r="N130" s="60"/>
      <c r="O130" s="45"/>
      <c r="P130" s="60"/>
      <c r="Q130" s="45"/>
      <c r="R130" s="60"/>
      <c r="S130" s="45"/>
      <c r="T130" s="60"/>
      <c r="U130" s="45"/>
      <c r="V130" s="60"/>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45"/>
      <c r="N131" s="60"/>
      <c r="O131" s="45"/>
      <c r="P131" s="60"/>
      <c r="Q131" s="45"/>
      <c r="R131" s="60"/>
      <c r="S131" s="45"/>
      <c r="T131" s="60"/>
      <c r="U131" s="45"/>
      <c r="V131" s="60"/>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7"/>
      <c r="L132" s="60"/>
      <c r="M132" s="45"/>
      <c r="N132" s="60"/>
      <c r="O132" s="45"/>
      <c r="P132" s="60"/>
      <c r="Q132" s="45"/>
      <c r="R132" s="60"/>
      <c r="S132" s="45"/>
      <c r="T132" s="60"/>
      <c r="U132" s="45"/>
      <c r="V132" s="60"/>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45"/>
      <c r="N133" s="60"/>
      <c r="O133" s="45"/>
      <c r="P133" s="60"/>
      <c r="Q133" s="45"/>
      <c r="R133" s="60"/>
      <c r="S133" s="45"/>
      <c r="T133" s="60"/>
      <c r="U133" s="45"/>
      <c r="V133" s="60"/>
      <c r="W133" s="41"/>
      <c r="X133" s="60"/>
      <c r="Y133" s="45"/>
    </row>
    <row r="134" spans="1:25" s="52" customFormat="1" ht="51.75" x14ac:dyDescent="0.25">
      <c r="A134" s="31">
        <v>74</v>
      </c>
      <c r="B134" s="31"/>
      <c r="C134" s="31"/>
      <c r="D134" s="763" t="s">
        <v>6997</v>
      </c>
      <c r="E134" s="763"/>
      <c r="F134" s="517" t="s">
        <v>649</v>
      </c>
      <c r="G134" s="30"/>
      <c r="H134" s="30"/>
      <c r="I134" s="30"/>
      <c r="J134" s="61">
        <f>AVERAGE(J135:J139)</f>
        <v>0</v>
      </c>
      <c r="K134" s="43"/>
      <c r="L134" s="61">
        <f>AVERAGE(L135:L139)</f>
        <v>0</v>
      </c>
      <c r="M134" s="69"/>
      <c r="N134" s="61">
        <f>AVERAGE(N135:N139)</f>
        <v>0</v>
      </c>
      <c r="O134" s="69"/>
      <c r="P134" s="61">
        <f>AVERAGE(P135:P139)</f>
        <v>0</v>
      </c>
      <c r="Q134" s="69"/>
      <c r="R134" s="61">
        <f>AVERAGE(R135:R139)</f>
        <v>0</v>
      </c>
      <c r="S134" s="69"/>
      <c r="T134" s="61">
        <f>AVERAGE(T135:T139)</f>
        <v>0</v>
      </c>
      <c r="U134" s="69"/>
      <c r="V134" s="61">
        <f>AVERAGE(V135:V139)</f>
        <v>0</v>
      </c>
      <c r="W134" s="43"/>
      <c r="X134" s="61">
        <f>AVERAGE(X135:X139)</f>
        <v>0</v>
      </c>
      <c r="Y134" s="69"/>
    </row>
    <row r="135" spans="1:25" ht="60" x14ac:dyDescent="0.25">
      <c r="A135" s="564" t="s">
        <v>589</v>
      </c>
      <c r="B135" s="564"/>
      <c r="C135" s="564"/>
      <c r="D135" s="564"/>
      <c r="E135" s="754" t="s">
        <v>6991</v>
      </c>
      <c r="F135" s="450" t="s">
        <v>289</v>
      </c>
      <c r="G135" s="12" t="s">
        <v>285</v>
      </c>
      <c r="H135" s="12" t="s">
        <v>286</v>
      </c>
      <c r="I135" s="12" t="s">
        <v>5047</v>
      </c>
      <c r="J135" s="60">
        <v>0</v>
      </c>
      <c r="K135" s="41"/>
      <c r="L135" s="60">
        <v>0</v>
      </c>
      <c r="M135" s="41"/>
      <c r="N135" s="60">
        <v>0</v>
      </c>
      <c r="O135" s="41"/>
      <c r="P135" s="60">
        <v>0</v>
      </c>
      <c r="Q135" s="41"/>
      <c r="R135" s="60">
        <v>0</v>
      </c>
      <c r="S135" s="41"/>
      <c r="T135" s="60">
        <v>0</v>
      </c>
      <c r="U135" s="41"/>
      <c r="V135" s="60">
        <v>0</v>
      </c>
      <c r="W135" s="297"/>
      <c r="X135" s="60">
        <v>0</v>
      </c>
      <c r="Y135" s="41"/>
    </row>
    <row r="136" spans="1:25" ht="105" x14ac:dyDescent="0.25">
      <c r="A136" s="564" t="s">
        <v>590</v>
      </c>
      <c r="B136" s="564"/>
      <c r="C136" s="564"/>
      <c r="D136" s="564"/>
      <c r="E136" s="754" t="s">
        <v>6990</v>
      </c>
      <c r="F136" s="450" t="s">
        <v>290</v>
      </c>
      <c r="G136" s="12" t="s">
        <v>265</v>
      </c>
      <c r="H136" s="12" t="s">
        <v>291</v>
      </c>
      <c r="I136" s="12" t="s">
        <v>267</v>
      </c>
      <c r="J136" s="60"/>
      <c r="K136" s="71"/>
      <c r="L136" s="45"/>
      <c r="M136" s="45"/>
      <c r="N136" s="45"/>
      <c r="O136" s="45"/>
      <c r="P136" s="45"/>
      <c r="Q136" s="45"/>
      <c r="R136" s="45"/>
      <c r="S136" s="45"/>
      <c r="T136" s="45"/>
      <c r="U136" s="45"/>
      <c r="V136" s="46"/>
      <c r="W136" s="41"/>
      <c r="X136" s="46"/>
      <c r="Y136" s="45"/>
    </row>
    <row r="137" spans="1:25" ht="45" x14ac:dyDescent="0.25">
      <c r="A137" s="564" t="s">
        <v>591</v>
      </c>
      <c r="B137" s="564"/>
      <c r="C137" s="564"/>
      <c r="D137" s="564"/>
      <c r="E137" s="754" t="s">
        <v>6992</v>
      </c>
      <c r="F137" s="450" t="s">
        <v>268</v>
      </c>
      <c r="G137" s="12" t="s">
        <v>269</v>
      </c>
      <c r="H137" s="12" t="s">
        <v>270</v>
      </c>
      <c r="I137" s="12" t="s">
        <v>271</v>
      </c>
      <c r="J137" s="60"/>
      <c r="K137" s="41"/>
      <c r="L137" s="45"/>
      <c r="M137" s="45"/>
      <c r="N137" s="45"/>
      <c r="O137" s="45"/>
      <c r="P137" s="45"/>
      <c r="Q137" s="45"/>
      <c r="R137" s="45"/>
      <c r="S137" s="45"/>
      <c r="T137" s="45"/>
      <c r="U137" s="45"/>
      <c r="V137" s="46"/>
      <c r="W137" s="41"/>
      <c r="X137" s="46"/>
      <c r="Y137" s="45"/>
    </row>
    <row r="138" spans="1:25" ht="165" x14ac:dyDescent="0.25">
      <c r="A138" s="564" t="s">
        <v>592</v>
      </c>
      <c r="B138" s="564"/>
      <c r="C138" s="564"/>
      <c r="D138" s="564"/>
      <c r="E138" s="754" t="s">
        <v>6993</v>
      </c>
      <c r="F138" s="450" t="s">
        <v>272</v>
      </c>
      <c r="G138" s="12" t="s">
        <v>273</v>
      </c>
      <c r="H138" s="12" t="s">
        <v>274</v>
      </c>
      <c r="I138" s="12" t="s">
        <v>275</v>
      </c>
      <c r="J138" s="60"/>
      <c r="K138" s="41"/>
      <c r="L138" s="45"/>
      <c r="M138" s="45"/>
      <c r="N138" s="45"/>
      <c r="O138" s="45"/>
      <c r="P138" s="45"/>
      <c r="Q138" s="45"/>
      <c r="R138" s="45"/>
      <c r="S138" s="45"/>
      <c r="T138" s="45"/>
      <c r="U138" s="45"/>
      <c r="V138" s="46"/>
      <c r="W138" s="41"/>
      <c r="X138" s="46"/>
      <c r="Y138" s="45"/>
    </row>
    <row r="139" spans="1:25" ht="120" x14ac:dyDescent="0.25">
      <c r="A139" s="564" t="s">
        <v>593</v>
      </c>
      <c r="B139" s="564"/>
      <c r="C139" s="564"/>
      <c r="D139" s="564"/>
      <c r="E139" s="754" t="s">
        <v>6994</v>
      </c>
      <c r="F139" s="450" t="s">
        <v>276</v>
      </c>
      <c r="G139" s="12" t="s">
        <v>277</v>
      </c>
      <c r="H139" s="12" t="s">
        <v>278</v>
      </c>
      <c r="I139" s="12" t="s">
        <v>5119</v>
      </c>
      <c r="J139" s="60"/>
      <c r="K139" s="41"/>
      <c r="L139" s="45"/>
      <c r="M139" s="45"/>
      <c r="N139" s="45"/>
      <c r="O139" s="45"/>
      <c r="P139" s="45"/>
      <c r="Q139" s="45"/>
      <c r="R139" s="45"/>
      <c r="S139" s="45"/>
      <c r="T139" s="45"/>
      <c r="U139" s="45"/>
      <c r="V139" s="46"/>
      <c r="W139" s="41"/>
      <c r="X139" s="46"/>
      <c r="Y139" s="45"/>
    </row>
    <row r="140" spans="1:25" s="6" customFormat="1" ht="138" customHeight="1" x14ac:dyDescent="0.25">
      <c r="A140" s="28"/>
      <c r="B140" s="28"/>
      <c r="C140" s="750" t="s">
        <v>594</v>
      </c>
      <c r="D140" s="28"/>
      <c r="E140" s="1023"/>
      <c r="F140" s="762" t="s">
        <v>531</v>
      </c>
      <c r="G140" s="751"/>
      <c r="H140" s="751"/>
      <c r="I140" s="751"/>
      <c r="J140" s="75">
        <f>AVERAGE(J141:J145)</f>
        <v>25</v>
      </c>
      <c r="K140" s="44"/>
      <c r="L140" s="75">
        <f>AVERAGE(L141:L145)</f>
        <v>25</v>
      </c>
      <c r="M140" s="67"/>
      <c r="N140" s="75">
        <f>AVERAGE(N141:N145)</f>
        <v>25</v>
      </c>
      <c r="O140" s="67"/>
      <c r="P140" s="75">
        <f>AVERAGE(P141:P145)</f>
        <v>25</v>
      </c>
      <c r="Q140" s="67"/>
      <c r="R140" s="75">
        <f>AVERAGE(R141:R145)</f>
        <v>25</v>
      </c>
      <c r="S140" s="67"/>
      <c r="T140" s="75">
        <f>AVERAGE(T141:T145)</f>
        <v>25</v>
      </c>
      <c r="U140" s="67"/>
      <c r="V140" s="75">
        <f>AVERAGE(V141:V145)</f>
        <v>25</v>
      </c>
      <c r="W140" s="44"/>
      <c r="X140" s="75">
        <f>AVERAGE(X141:X145)</f>
        <v>25</v>
      </c>
      <c r="Y140" s="67"/>
    </row>
    <row r="141" spans="1:25" ht="135" x14ac:dyDescent="0.25">
      <c r="A141" s="564">
        <v>75</v>
      </c>
      <c r="B141" s="564"/>
      <c r="C141" s="564"/>
      <c r="D141" s="754" t="s">
        <v>309</v>
      </c>
      <c r="E141" s="754"/>
      <c r="F141" s="450" t="s">
        <v>292</v>
      </c>
      <c r="G141" s="12" t="s">
        <v>51</v>
      </c>
      <c r="H141" s="12" t="s">
        <v>52</v>
      </c>
      <c r="I141" s="12" t="s">
        <v>53</v>
      </c>
      <c r="J141" s="60">
        <v>0</v>
      </c>
      <c r="K141" s="134" t="s">
        <v>2020</v>
      </c>
      <c r="L141" s="60">
        <v>0</v>
      </c>
      <c r="M141" s="41"/>
      <c r="N141" s="60">
        <v>0</v>
      </c>
      <c r="O141" s="41"/>
      <c r="P141" s="60">
        <v>0</v>
      </c>
      <c r="Q141" s="41"/>
      <c r="R141" s="60">
        <v>0</v>
      </c>
      <c r="S141" s="41"/>
      <c r="T141" s="60">
        <v>0</v>
      </c>
      <c r="U141" s="41"/>
      <c r="V141" s="60">
        <v>0</v>
      </c>
      <c r="W141" s="41"/>
      <c r="X141" s="60">
        <v>0</v>
      </c>
      <c r="Y141" s="41"/>
    </row>
    <row r="142" spans="1:25" ht="180" x14ac:dyDescent="0.25">
      <c r="A142" s="564">
        <v>76</v>
      </c>
      <c r="B142" s="564"/>
      <c r="C142" s="564"/>
      <c r="D142" s="754" t="s">
        <v>310</v>
      </c>
      <c r="E142" s="754"/>
      <c r="F142" s="450" t="s">
        <v>293</v>
      </c>
      <c r="G142" s="12" t="s">
        <v>294</v>
      </c>
      <c r="H142" s="12" t="s">
        <v>295</v>
      </c>
      <c r="I142" s="12" t="s">
        <v>296</v>
      </c>
      <c r="J142" s="60">
        <v>100</v>
      </c>
      <c r="K142" s="134" t="s">
        <v>2021</v>
      </c>
      <c r="L142" s="60">
        <v>100</v>
      </c>
      <c r="M142" s="41"/>
      <c r="N142" s="60">
        <v>100</v>
      </c>
      <c r="O142" s="41"/>
      <c r="P142" s="60">
        <v>100</v>
      </c>
      <c r="Q142" s="41"/>
      <c r="R142" s="60">
        <v>100</v>
      </c>
      <c r="S142" s="41"/>
      <c r="T142" s="60">
        <v>100</v>
      </c>
      <c r="U142" s="41"/>
      <c r="V142" s="60">
        <v>100</v>
      </c>
      <c r="W142" s="768"/>
      <c r="X142" s="60">
        <v>100</v>
      </c>
      <c r="Y142" s="41"/>
    </row>
    <row r="143" spans="1:25" ht="180" x14ac:dyDescent="0.25">
      <c r="A143" s="564">
        <v>77</v>
      </c>
      <c r="B143" s="564"/>
      <c r="C143" s="564"/>
      <c r="D143" s="754" t="s">
        <v>311</v>
      </c>
      <c r="E143" s="754"/>
      <c r="F143" s="450" t="s">
        <v>297</v>
      </c>
      <c r="G143" s="12" t="s">
        <v>298</v>
      </c>
      <c r="H143" s="12" t="s">
        <v>299</v>
      </c>
      <c r="I143" s="12" t="s">
        <v>296</v>
      </c>
      <c r="J143" s="60"/>
      <c r="K143" s="47"/>
      <c r="L143" s="60"/>
      <c r="M143" s="47"/>
      <c r="N143" s="60"/>
      <c r="O143" s="47"/>
      <c r="P143" s="60"/>
      <c r="Q143" s="47"/>
      <c r="R143" s="60"/>
      <c r="S143" s="47"/>
      <c r="T143" s="60"/>
      <c r="U143" s="47"/>
      <c r="V143" s="60"/>
      <c r="W143" s="41"/>
      <c r="X143" s="60"/>
      <c r="Y143" s="47"/>
    </row>
    <row r="144" spans="1:25" ht="180" x14ac:dyDescent="0.25">
      <c r="A144" s="564">
        <v>78</v>
      </c>
      <c r="B144" s="564"/>
      <c r="C144" s="564"/>
      <c r="D144" s="754" t="s">
        <v>312</v>
      </c>
      <c r="E144" s="754"/>
      <c r="F144" s="450" t="s">
        <v>300</v>
      </c>
      <c r="G144" s="12" t="s">
        <v>301</v>
      </c>
      <c r="H144" s="12" t="s">
        <v>302</v>
      </c>
      <c r="I144" s="12" t="s">
        <v>296</v>
      </c>
      <c r="J144" s="60">
        <v>0</v>
      </c>
      <c r="K144" s="47"/>
      <c r="L144" s="60">
        <v>0</v>
      </c>
      <c r="M144" s="47"/>
      <c r="N144" s="60">
        <v>0</v>
      </c>
      <c r="O144" s="47"/>
      <c r="P144" s="60">
        <v>0</v>
      </c>
      <c r="Q144" s="47"/>
      <c r="R144" s="60">
        <v>0</v>
      </c>
      <c r="S144" s="47"/>
      <c r="T144" s="60">
        <v>0</v>
      </c>
      <c r="U144" s="47"/>
      <c r="V144" s="60">
        <v>0</v>
      </c>
      <c r="W144" s="41"/>
      <c r="X144" s="60">
        <v>0</v>
      </c>
      <c r="Y144" s="47"/>
    </row>
    <row r="145" spans="1:25" ht="180" x14ac:dyDescent="0.25">
      <c r="A145" s="564">
        <v>79</v>
      </c>
      <c r="B145" s="564"/>
      <c r="C145" s="564"/>
      <c r="D145" s="754" t="s">
        <v>313</v>
      </c>
      <c r="E145" s="754"/>
      <c r="F145" s="450" t="s">
        <v>303</v>
      </c>
      <c r="G145" s="12" t="s">
        <v>301</v>
      </c>
      <c r="H145" s="12" t="s">
        <v>302</v>
      </c>
      <c r="I145" s="12" t="s">
        <v>296</v>
      </c>
      <c r="J145" s="60">
        <v>0</v>
      </c>
      <c r="K145" s="47"/>
      <c r="L145" s="60">
        <v>0</v>
      </c>
      <c r="M145" s="47"/>
      <c r="N145" s="60">
        <v>0</v>
      </c>
      <c r="O145" s="47"/>
      <c r="P145" s="60">
        <v>0</v>
      </c>
      <c r="Q145" s="47"/>
      <c r="R145" s="60">
        <v>0</v>
      </c>
      <c r="S145" s="47"/>
      <c r="T145" s="60">
        <v>0</v>
      </c>
      <c r="U145" s="47"/>
      <c r="V145" s="60">
        <v>0</v>
      </c>
      <c r="W145" s="41"/>
      <c r="X145" s="60">
        <v>0</v>
      </c>
      <c r="Y145" s="47"/>
    </row>
    <row r="146" spans="1:25" s="26" customFormat="1" ht="60" x14ac:dyDescent="0.25">
      <c r="A146" s="28"/>
      <c r="B146" s="750" t="s">
        <v>595</v>
      </c>
      <c r="C146" s="28"/>
      <c r="D146" s="28"/>
      <c r="E146" s="28"/>
      <c r="F146" s="502" t="s">
        <v>5048</v>
      </c>
      <c r="G146" s="765"/>
      <c r="H146" s="765"/>
      <c r="I146" s="765"/>
      <c r="J146" s="75">
        <f>AVERAGE(J147,J152,J163,J172)</f>
        <v>53.199404761904759</v>
      </c>
      <c r="K146" s="67"/>
      <c r="L146" s="75">
        <f>AVERAGE(L147,L152,L163,L172)</f>
        <v>53.199404761904759</v>
      </c>
      <c r="M146" s="67"/>
      <c r="N146" s="75">
        <f>AVERAGE(N147,N152,N163,N172)</f>
        <v>53.199404761904759</v>
      </c>
      <c r="O146" s="67"/>
      <c r="P146" s="75">
        <f>AVERAGE(P147,P152,P163,P172)</f>
        <v>53.199404761904759</v>
      </c>
      <c r="Q146" s="67"/>
      <c r="R146" s="75">
        <f>AVERAGE(R147,R152,R163,R172)</f>
        <v>53.199404761904759</v>
      </c>
      <c r="S146" s="67"/>
      <c r="T146" s="75">
        <f>AVERAGE(T147,T152,T163,T172)</f>
        <v>53.199404761904759</v>
      </c>
      <c r="U146" s="67"/>
      <c r="V146" s="75">
        <f>AVERAGE(V147,V152,V163,V172)</f>
        <v>46.949404761904759</v>
      </c>
      <c r="W146" s="44"/>
      <c r="X146" s="75">
        <f>AVERAGE(X147,X152,X163,X172)</f>
        <v>46.949404761904759</v>
      </c>
      <c r="Y146" s="67"/>
    </row>
    <row r="147" spans="1:25" s="26" customFormat="1" ht="45" x14ac:dyDescent="0.25">
      <c r="A147" s="28"/>
      <c r="B147" s="28"/>
      <c r="C147" s="750" t="s">
        <v>596</v>
      </c>
      <c r="D147" s="28"/>
      <c r="E147" s="28"/>
      <c r="F147" s="502" t="s">
        <v>5049</v>
      </c>
      <c r="G147" s="769"/>
      <c r="H147" s="769"/>
      <c r="I147" s="769"/>
      <c r="J147" s="75">
        <f>AVERAGE(J148:J151)</f>
        <v>62.5</v>
      </c>
      <c r="K147" s="67"/>
      <c r="L147" s="75">
        <f>AVERAGE(L148:L151)</f>
        <v>62.5</v>
      </c>
      <c r="M147" s="67"/>
      <c r="N147" s="75">
        <f>AVERAGE(N148:N151)</f>
        <v>62.5</v>
      </c>
      <c r="O147" s="67"/>
      <c r="P147" s="75">
        <f>AVERAGE(P148:P151)</f>
        <v>62.5</v>
      </c>
      <c r="Q147" s="67"/>
      <c r="R147" s="75">
        <f>AVERAGE(R148:R151)</f>
        <v>62.5</v>
      </c>
      <c r="S147" s="67"/>
      <c r="T147" s="75">
        <f>AVERAGE(T148:T151)</f>
        <v>62.5</v>
      </c>
      <c r="U147" s="67"/>
      <c r="V147" s="75">
        <f>AVERAGE(V148:V151)</f>
        <v>37.5</v>
      </c>
      <c r="W147" s="44"/>
      <c r="X147" s="75">
        <f>AVERAGE(X148:X151)</f>
        <v>37.5</v>
      </c>
      <c r="Y147" s="67"/>
    </row>
    <row r="148" spans="1:25" ht="210" x14ac:dyDescent="0.25">
      <c r="A148" s="564">
        <v>80</v>
      </c>
      <c r="B148" s="564"/>
      <c r="C148" s="564"/>
      <c r="D148" s="754" t="s">
        <v>355</v>
      </c>
      <c r="E148" s="754"/>
      <c r="F148" s="450" t="s">
        <v>314</v>
      </c>
      <c r="G148" s="12" t="s">
        <v>315</v>
      </c>
      <c r="H148" s="12" t="s">
        <v>316</v>
      </c>
      <c r="I148" s="12" t="s">
        <v>317</v>
      </c>
      <c r="J148" s="62">
        <v>50</v>
      </c>
      <c r="K148" s="134" t="s">
        <v>2578</v>
      </c>
      <c r="L148" s="62">
        <v>50</v>
      </c>
      <c r="M148" s="58"/>
      <c r="N148" s="62">
        <v>50</v>
      </c>
      <c r="O148" s="58"/>
      <c r="P148" s="62">
        <v>50</v>
      </c>
      <c r="Q148" s="58"/>
      <c r="R148" s="62">
        <v>50</v>
      </c>
      <c r="S148" s="58"/>
      <c r="T148" s="62">
        <v>50</v>
      </c>
      <c r="U148" s="58"/>
      <c r="V148" s="62">
        <v>50</v>
      </c>
      <c r="W148" s="40"/>
      <c r="X148" s="62">
        <v>50</v>
      </c>
      <c r="Y148" s="134" t="s">
        <v>2022</v>
      </c>
    </row>
    <row r="149" spans="1:25" ht="60" x14ac:dyDescent="0.25">
      <c r="A149" s="564">
        <v>81</v>
      </c>
      <c r="B149" s="564"/>
      <c r="C149" s="564"/>
      <c r="D149" s="754" t="s">
        <v>356</v>
      </c>
      <c r="E149" s="754"/>
      <c r="F149" s="450" t="s">
        <v>318</v>
      </c>
      <c r="G149" s="12" t="s">
        <v>319</v>
      </c>
      <c r="H149" s="12" t="s">
        <v>320</v>
      </c>
      <c r="I149" s="12" t="s">
        <v>321</v>
      </c>
      <c r="J149" s="62">
        <v>50</v>
      </c>
      <c r="K149" s="58"/>
      <c r="L149" s="62">
        <v>50</v>
      </c>
      <c r="M149" s="58"/>
      <c r="N149" s="62">
        <v>50</v>
      </c>
      <c r="O149" s="58"/>
      <c r="P149" s="62">
        <v>50</v>
      </c>
      <c r="Q149" s="58"/>
      <c r="R149" s="62">
        <v>50</v>
      </c>
      <c r="S149" s="58"/>
      <c r="T149" s="62">
        <v>50</v>
      </c>
      <c r="U149" s="58"/>
      <c r="V149" s="62">
        <v>50</v>
      </c>
      <c r="W149" s="40"/>
      <c r="X149" s="62">
        <v>50</v>
      </c>
      <c r="Y149" s="58"/>
    </row>
    <row r="150" spans="1:25" ht="210" x14ac:dyDescent="0.25">
      <c r="A150" s="564">
        <v>82</v>
      </c>
      <c r="B150" s="564"/>
      <c r="C150" s="564"/>
      <c r="D150" s="754" t="s">
        <v>357</v>
      </c>
      <c r="E150" s="754"/>
      <c r="F150" s="450" t="s">
        <v>322</v>
      </c>
      <c r="G150" s="12" t="s">
        <v>323</v>
      </c>
      <c r="H150" s="12" t="s">
        <v>324</v>
      </c>
      <c r="I150" s="12" t="s">
        <v>325</v>
      </c>
      <c r="J150" s="62">
        <v>50</v>
      </c>
      <c r="K150" s="40" t="s">
        <v>2577</v>
      </c>
      <c r="L150" s="62">
        <v>50</v>
      </c>
      <c r="M150" s="58"/>
      <c r="N150" s="62">
        <v>50</v>
      </c>
      <c r="O150" s="58"/>
      <c r="P150" s="62">
        <v>50</v>
      </c>
      <c r="Q150" s="58"/>
      <c r="R150" s="62">
        <v>50</v>
      </c>
      <c r="S150" s="134" t="s">
        <v>2023</v>
      </c>
      <c r="T150" s="62">
        <v>50</v>
      </c>
      <c r="U150" s="58"/>
      <c r="V150" s="62">
        <v>50</v>
      </c>
      <c r="W150" s="40"/>
      <c r="X150" s="62">
        <v>50</v>
      </c>
      <c r="Y150" s="134" t="s">
        <v>2023</v>
      </c>
    </row>
    <row r="151" spans="1:25" ht="345" x14ac:dyDescent="0.25">
      <c r="A151" s="564">
        <v>83</v>
      </c>
      <c r="B151" s="564"/>
      <c r="C151" s="564"/>
      <c r="D151" s="754" t="s">
        <v>358</v>
      </c>
      <c r="E151" s="754"/>
      <c r="F151" s="450" t="s">
        <v>326</v>
      </c>
      <c r="G151" s="12" t="s">
        <v>327</v>
      </c>
      <c r="H151" s="12" t="s">
        <v>328</v>
      </c>
      <c r="I151" s="12" t="s">
        <v>329</v>
      </c>
      <c r="J151" s="62">
        <v>100</v>
      </c>
      <c r="K151" s="40"/>
      <c r="L151" s="62">
        <v>100</v>
      </c>
      <c r="M151" s="40"/>
      <c r="N151" s="62">
        <v>100</v>
      </c>
      <c r="O151" s="40"/>
      <c r="P151" s="62">
        <v>100</v>
      </c>
      <c r="Q151" s="40"/>
      <c r="R151" s="62">
        <v>100</v>
      </c>
      <c r="S151" s="40"/>
      <c r="T151" s="65">
        <v>100</v>
      </c>
      <c r="U151" s="47" t="s">
        <v>5205</v>
      </c>
      <c r="V151" s="46">
        <v>0</v>
      </c>
      <c r="W151" s="40"/>
      <c r="X151" s="46">
        <v>0</v>
      </c>
      <c r="Y151" s="134" t="s">
        <v>2024</v>
      </c>
    </row>
    <row r="152" spans="1:25" s="26" customFormat="1" ht="99.75" customHeight="1" x14ac:dyDescent="0.25">
      <c r="A152" s="28"/>
      <c r="B152" s="28"/>
      <c r="C152" s="750" t="s">
        <v>597</v>
      </c>
      <c r="D152" s="28"/>
      <c r="E152" s="1023"/>
      <c r="F152" s="762" t="s">
        <v>5120</v>
      </c>
      <c r="G152" s="751"/>
      <c r="H152" s="751"/>
      <c r="I152" s="751"/>
      <c r="J152" s="75">
        <f>AVERAGE(J153,J161:J162)</f>
        <v>19.047619047619047</v>
      </c>
      <c r="K152" s="44"/>
      <c r="L152" s="75">
        <f>AVERAGE(L153,L161:L162)</f>
        <v>19.047619047619047</v>
      </c>
      <c r="M152" s="67"/>
      <c r="N152" s="75">
        <f>AVERAGE(N153,N161:N162)</f>
        <v>19.047619047619047</v>
      </c>
      <c r="O152" s="67"/>
      <c r="P152" s="75">
        <f>AVERAGE(P153,P161:P162)</f>
        <v>19.047619047619047</v>
      </c>
      <c r="Q152" s="67"/>
      <c r="R152" s="75">
        <f>AVERAGE(R153,R161:R162)</f>
        <v>19.047619047619047</v>
      </c>
      <c r="S152" s="67"/>
      <c r="T152" s="75">
        <f>AVERAGE(T153,T161:T162)</f>
        <v>19.047619047619047</v>
      </c>
      <c r="U152" s="67"/>
      <c r="V152" s="75">
        <f>AVERAGE(V153,V161:V162)</f>
        <v>19.047619047619047</v>
      </c>
      <c r="W152" s="44"/>
      <c r="X152" s="75">
        <f>AVERAGE(X153,X161:X162)</f>
        <v>19.047619047619047</v>
      </c>
      <c r="Y152" s="67"/>
    </row>
    <row r="153" spans="1:25" s="52" customFormat="1" ht="99.75" customHeight="1" x14ac:dyDescent="0.25">
      <c r="A153" s="31">
        <v>84</v>
      </c>
      <c r="B153" s="31"/>
      <c r="C153" s="758"/>
      <c r="D153" s="763" t="s">
        <v>7002</v>
      </c>
      <c r="E153" s="763"/>
      <c r="F153" s="764" t="s">
        <v>635</v>
      </c>
      <c r="G153" s="30"/>
      <c r="H153" s="30"/>
      <c r="I153" s="30"/>
      <c r="J153" s="61">
        <f>AVERAGE(J154:J160)</f>
        <v>57.142857142857146</v>
      </c>
      <c r="K153" s="43"/>
      <c r="L153" s="61">
        <f>AVERAGE(L154:L160)</f>
        <v>57.142857142857146</v>
      </c>
      <c r="M153" s="69"/>
      <c r="N153" s="61">
        <f>AVERAGE(N154:N160)</f>
        <v>57.142857142857146</v>
      </c>
      <c r="O153" s="69"/>
      <c r="P153" s="61">
        <f>AVERAGE(P154:P160)</f>
        <v>57.142857142857146</v>
      </c>
      <c r="Q153" s="69"/>
      <c r="R153" s="61">
        <f>AVERAGE(R154:R160)</f>
        <v>57.142857142857146</v>
      </c>
      <c r="S153" s="69"/>
      <c r="T153" s="61">
        <f>AVERAGE(T154:T160)</f>
        <v>57.142857142857146</v>
      </c>
      <c r="U153" s="69"/>
      <c r="V153" s="61">
        <f>AVERAGE(V154:V160)</f>
        <v>57.142857142857146</v>
      </c>
      <c r="W153" s="43"/>
      <c r="X153" s="61">
        <f>AVERAGE(X154:X160)</f>
        <v>57.142857142857146</v>
      </c>
      <c r="Y153" s="69"/>
    </row>
    <row r="154" spans="1:25" ht="90" x14ac:dyDescent="0.25">
      <c r="A154" s="564" t="s">
        <v>5051</v>
      </c>
      <c r="B154" s="564"/>
      <c r="C154" s="564"/>
      <c r="D154" s="564"/>
      <c r="E154" s="754" t="s">
        <v>7009</v>
      </c>
      <c r="F154" s="450" t="s">
        <v>5121</v>
      </c>
      <c r="G154" s="12" t="s">
        <v>91</v>
      </c>
      <c r="H154" s="12" t="s">
        <v>92</v>
      </c>
      <c r="I154" s="12" t="s">
        <v>93</v>
      </c>
      <c r="J154" s="62">
        <v>0</v>
      </c>
      <c r="K154" s="40"/>
      <c r="L154" s="62">
        <v>0</v>
      </c>
      <c r="M154" s="40"/>
      <c r="N154" s="62">
        <v>0</v>
      </c>
      <c r="O154" s="40"/>
      <c r="P154" s="62">
        <v>0</v>
      </c>
      <c r="Q154" s="40"/>
      <c r="R154" s="62">
        <v>0</v>
      </c>
      <c r="S154" s="40"/>
      <c r="T154" s="62">
        <v>0</v>
      </c>
      <c r="U154" s="40"/>
      <c r="V154" s="62">
        <v>0</v>
      </c>
      <c r="W154" s="41"/>
      <c r="X154" s="62">
        <v>0</v>
      </c>
      <c r="Y154" s="40"/>
    </row>
    <row r="155" spans="1:25" ht="90" x14ac:dyDescent="0.25">
      <c r="A155" s="564" t="s">
        <v>5052</v>
      </c>
      <c r="B155" s="564"/>
      <c r="C155" s="564"/>
      <c r="D155" s="564"/>
      <c r="E155" s="754" t="s">
        <v>7010</v>
      </c>
      <c r="F155" s="450" t="s">
        <v>5115</v>
      </c>
      <c r="G155" s="12" t="s">
        <v>109</v>
      </c>
      <c r="H155" s="12" t="s">
        <v>94</v>
      </c>
      <c r="I155" s="12" t="s">
        <v>95</v>
      </c>
      <c r="J155" s="62">
        <v>50</v>
      </c>
      <c r="K155" s="40"/>
      <c r="L155" s="62">
        <v>50</v>
      </c>
      <c r="M155" s="40"/>
      <c r="N155" s="62">
        <v>50</v>
      </c>
      <c r="O155" s="40"/>
      <c r="P155" s="62">
        <v>50</v>
      </c>
      <c r="Q155" s="40"/>
      <c r="R155" s="62">
        <v>50</v>
      </c>
      <c r="S155" s="40"/>
      <c r="T155" s="62">
        <v>50</v>
      </c>
      <c r="U155" s="40"/>
      <c r="V155" s="62">
        <v>50</v>
      </c>
      <c r="W155" s="41"/>
      <c r="X155" s="62">
        <v>50</v>
      </c>
      <c r="Y155" s="40"/>
    </row>
    <row r="156" spans="1:25" ht="60" x14ac:dyDescent="0.25">
      <c r="A156" s="564" t="s">
        <v>5053</v>
      </c>
      <c r="B156" s="564"/>
      <c r="C156" s="564"/>
      <c r="D156" s="564"/>
      <c r="E156" s="754" t="s">
        <v>7011</v>
      </c>
      <c r="F156" s="450" t="s">
        <v>5050</v>
      </c>
      <c r="G156" s="12" t="s">
        <v>91</v>
      </c>
      <c r="H156" s="12" t="s">
        <v>98</v>
      </c>
      <c r="I156" s="12" t="s">
        <v>111</v>
      </c>
      <c r="J156" s="62">
        <v>100</v>
      </c>
      <c r="K156" s="40"/>
      <c r="L156" s="62">
        <v>100</v>
      </c>
      <c r="M156" s="40"/>
      <c r="N156" s="62">
        <v>100</v>
      </c>
      <c r="O156" s="40"/>
      <c r="P156" s="62">
        <v>100</v>
      </c>
      <c r="Q156" s="40"/>
      <c r="R156" s="62">
        <v>100</v>
      </c>
      <c r="S156" s="40"/>
      <c r="T156" s="62">
        <v>100</v>
      </c>
      <c r="U156" s="40"/>
      <c r="V156" s="62">
        <v>100</v>
      </c>
      <c r="W156" s="41"/>
      <c r="X156" s="62">
        <v>100</v>
      </c>
      <c r="Y156" s="40"/>
    </row>
    <row r="157" spans="1:25" ht="120" x14ac:dyDescent="0.25">
      <c r="A157" s="564" t="s">
        <v>5054</v>
      </c>
      <c r="B157" s="564"/>
      <c r="C157" s="564"/>
      <c r="D157" s="564"/>
      <c r="E157" s="754" t="s">
        <v>6998</v>
      </c>
      <c r="F157" s="450" t="s">
        <v>5116</v>
      </c>
      <c r="G157" s="12" t="s">
        <v>100</v>
      </c>
      <c r="H157" s="12" t="s">
        <v>101</v>
      </c>
      <c r="I157" s="12" t="s">
        <v>102</v>
      </c>
      <c r="J157" s="62">
        <v>100</v>
      </c>
      <c r="K157" s="134" t="s">
        <v>2025</v>
      </c>
      <c r="L157" s="62">
        <v>100</v>
      </c>
      <c r="M157" s="40"/>
      <c r="N157" s="62">
        <v>100</v>
      </c>
      <c r="O157" s="40"/>
      <c r="P157" s="62">
        <v>100</v>
      </c>
      <c r="Q157" s="40"/>
      <c r="R157" s="62">
        <v>100</v>
      </c>
      <c r="S157" s="40"/>
      <c r="T157" s="62">
        <v>100</v>
      </c>
      <c r="U157" s="40"/>
      <c r="V157" s="62">
        <v>100</v>
      </c>
      <c r="W157" s="41"/>
      <c r="X157" s="62">
        <v>100</v>
      </c>
      <c r="Y157" s="40"/>
    </row>
    <row r="158" spans="1:25" ht="75" x14ac:dyDescent="0.25">
      <c r="A158" s="564" t="s">
        <v>5055</v>
      </c>
      <c r="B158" s="564"/>
      <c r="C158" s="564"/>
      <c r="D158" s="564"/>
      <c r="E158" s="754" t="s">
        <v>6999</v>
      </c>
      <c r="F158" s="450" t="s">
        <v>112</v>
      </c>
      <c r="G158" s="12" t="s">
        <v>4881</v>
      </c>
      <c r="H158" s="12" t="s">
        <v>4882</v>
      </c>
      <c r="I158" s="12" t="s">
        <v>4883</v>
      </c>
      <c r="J158" s="62">
        <v>50</v>
      </c>
      <c r="K158" s="134" t="s">
        <v>2026</v>
      </c>
      <c r="L158" s="62">
        <v>50</v>
      </c>
      <c r="M158" s="40"/>
      <c r="N158" s="62">
        <v>50</v>
      </c>
      <c r="O158" s="40"/>
      <c r="P158" s="62">
        <v>50</v>
      </c>
      <c r="Q158" s="40"/>
      <c r="R158" s="62">
        <v>50</v>
      </c>
      <c r="S158" s="40"/>
      <c r="T158" s="62">
        <v>50</v>
      </c>
      <c r="U158" s="40"/>
      <c r="V158" s="62">
        <v>50</v>
      </c>
      <c r="W158" s="40"/>
      <c r="X158" s="62">
        <v>50</v>
      </c>
      <c r="Y158" s="40"/>
    </row>
    <row r="159" spans="1:25" ht="90" x14ac:dyDescent="0.25">
      <c r="A159" s="564" t="s">
        <v>5056</v>
      </c>
      <c r="B159" s="564"/>
      <c r="C159" s="564"/>
      <c r="D159" s="564"/>
      <c r="E159" s="754" t="s">
        <v>7000</v>
      </c>
      <c r="F159" s="450" t="s">
        <v>4884</v>
      </c>
      <c r="G159" s="12" t="s">
        <v>36</v>
      </c>
      <c r="H159" s="12" t="s">
        <v>105</v>
      </c>
      <c r="I159" s="12" t="s">
        <v>106</v>
      </c>
      <c r="J159" s="62">
        <v>100</v>
      </c>
      <c r="K159" s="47" t="s">
        <v>2027</v>
      </c>
      <c r="L159" s="62">
        <v>100</v>
      </c>
      <c r="M159" s="40"/>
      <c r="N159" s="62">
        <v>100</v>
      </c>
      <c r="O159" s="40"/>
      <c r="P159" s="62">
        <v>100</v>
      </c>
      <c r="Q159" s="40"/>
      <c r="R159" s="62">
        <v>100</v>
      </c>
      <c r="S159" s="40"/>
      <c r="T159" s="62">
        <v>100</v>
      </c>
      <c r="U159" s="40"/>
      <c r="V159" s="62">
        <v>100</v>
      </c>
      <c r="W159" s="41"/>
      <c r="X159" s="62">
        <v>100</v>
      </c>
      <c r="Y159" s="40"/>
    </row>
    <row r="160" spans="1:25" ht="45" x14ac:dyDescent="0.25">
      <c r="A160" s="564" t="s">
        <v>5057</v>
      </c>
      <c r="B160" s="564"/>
      <c r="C160" s="564"/>
      <c r="D160" s="564"/>
      <c r="E160" s="754" t="s">
        <v>7001</v>
      </c>
      <c r="F160" s="450" t="s">
        <v>330</v>
      </c>
      <c r="G160" s="12" t="s">
        <v>4885</v>
      </c>
      <c r="H160" s="12" t="s">
        <v>107</v>
      </c>
      <c r="I160" s="12" t="s">
        <v>108</v>
      </c>
      <c r="J160" s="62">
        <v>0</v>
      </c>
      <c r="K160" s="47" t="s">
        <v>2028</v>
      </c>
      <c r="L160" s="62">
        <v>0</v>
      </c>
      <c r="M160" s="40"/>
      <c r="N160" s="62">
        <v>0</v>
      </c>
      <c r="O160" s="40"/>
      <c r="P160" s="62">
        <v>0</v>
      </c>
      <c r="Q160" s="40"/>
      <c r="R160" s="62">
        <v>0</v>
      </c>
      <c r="S160" s="40"/>
      <c r="T160" s="62">
        <v>0</v>
      </c>
      <c r="U160" s="40"/>
      <c r="V160" s="62">
        <v>0</v>
      </c>
      <c r="W160" s="41"/>
      <c r="X160" s="62">
        <v>0</v>
      </c>
      <c r="Y160" s="40"/>
    </row>
    <row r="161" spans="1:25" ht="90" x14ac:dyDescent="0.25">
      <c r="A161" s="564">
        <v>85</v>
      </c>
      <c r="B161" s="564"/>
      <c r="C161" s="564"/>
      <c r="D161" s="754" t="s">
        <v>359</v>
      </c>
      <c r="E161" s="754"/>
      <c r="F161" s="450" t="s">
        <v>117</v>
      </c>
      <c r="G161" s="12" t="s">
        <v>118</v>
      </c>
      <c r="H161" s="12" t="s">
        <v>119</v>
      </c>
      <c r="I161" s="12" t="s">
        <v>120</v>
      </c>
      <c r="J161" s="62">
        <v>0</v>
      </c>
      <c r="K161" s="39"/>
      <c r="L161" s="62">
        <v>0</v>
      </c>
      <c r="M161" s="39"/>
      <c r="N161" s="62">
        <v>0</v>
      </c>
      <c r="O161" s="39"/>
      <c r="P161" s="62">
        <v>0</v>
      </c>
      <c r="Q161" s="39"/>
      <c r="R161" s="62">
        <v>0</v>
      </c>
      <c r="S161" s="39"/>
      <c r="T161" s="62">
        <v>0</v>
      </c>
      <c r="U161" s="39"/>
      <c r="V161" s="62">
        <v>0</v>
      </c>
      <c r="W161" s="40"/>
      <c r="X161" s="62">
        <v>0</v>
      </c>
      <c r="Y161" s="39"/>
    </row>
    <row r="162" spans="1:25" ht="75" x14ac:dyDescent="0.25">
      <c r="A162" s="564">
        <v>86</v>
      </c>
      <c r="B162" s="564"/>
      <c r="C162" s="564"/>
      <c r="D162" s="754" t="s">
        <v>360</v>
      </c>
      <c r="E162" s="754"/>
      <c r="F162" s="450" t="s">
        <v>125</v>
      </c>
      <c r="G162" s="12" t="s">
        <v>103</v>
      </c>
      <c r="H162" s="12" t="s">
        <v>331</v>
      </c>
      <c r="I162" s="12" t="s">
        <v>127</v>
      </c>
      <c r="J162" s="62">
        <v>0</v>
      </c>
      <c r="K162" s="134" t="s">
        <v>4946</v>
      </c>
      <c r="L162" s="62">
        <v>0</v>
      </c>
      <c r="M162" s="40"/>
      <c r="N162" s="62">
        <v>0</v>
      </c>
      <c r="O162" s="40"/>
      <c r="P162" s="62">
        <v>0</v>
      </c>
      <c r="Q162" s="40"/>
      <c r="R162" s="62">
        <v>0</v>
      </c>
      <c r="S162" s="40"/>
      <c r="T162" s="62">
        <v>0</v>
      </c>
      <c r="U162" s="40"/>
      <c r="V162" s="62">
        <v>0</v>
      </c>
      <c r="W162" s="40"/>
      <c r="X162" s="62">
        <v>0</v>
      </c>
      <c r="Y162" s="40"/>
    </row>
    <row r="163" spans="1:25" s="6" customFormat="1" ht="95.25" customHeight="1" x14ac:dyDescent="0.25">
      <c r="A163" s="28"/>
      <c r="B163" s="28"/>
      <c r="C163" s="750" t="s">
        <v>566</v>
      </c>
      <c r="D163" s="28"/>
      <c r="E163" s="1023"/>
      <c r="F163" s="762" t="s">
        <v>5020</v>
      </c>
      <c r="G163" s="751"/>
      <c r="H163" s="751"/>
      <c r="I163" s="751"/>
      <c r="J163" s="75">
        <f>AVERAGE(J164:J171)</f>
        <v>31.25</v>
      </c>
      <c r="K163" s="44"/>
      <c r="L163" s="75">
        <f>AVERAGE(L164:L171)</f>
        <v>31.25</v>
      </c>
      <c r="M163" s="67"/>
      <c r="N163" s="75">
        <f>AVERAGE(N164:N171)</f>
        <v>31.25</v>
      </c>
      <c r="O163" s="67"/>
      <c r="P163" s="75">
        <f>AVERAGE(P164:P171)</f>
        <v>31.25</v>
      </c>
      <c r="Q163" s="67"/>
      <c r="R163" s="75">
        <f>AVERAGE(R164:R171)</f>
        <v>31.25</v>
      </c>
      <c r="S163" s="67"/>
      <c r="T163" s="75">
        <f>AVERAGE(T164:T171)</f>
        <v>31.25</v>
      </c>
      <c r="U163" s="67"/>
      <c r="V163" s="75">
        <f>AVERAGE(V164:V171)</f>
        <v>31.25</v>
      </c>
      <c r="W163" s="44"/>
      <c r="X163" s="75">
        <f>AVERAGE(X164:X171)</f>
        <v>31.25</v>
      </c>
      <c r="Y163" s="67"/>
    </row>
    <row r="164" spans="1:25" ht="60" x14ac:dyDescent="0.25">
      <c r="A164" s="564">
        <v>87</v>
      </c>
      <c r="B164" s="564"/>
      <c r="C164" s="564"/>
      <c r="D164" s="754" t="s">
        <v>128</v>
      </c>
      <c r="E164" s="754"/>
      <c r="F164" s="450" t="s">
        <v>121</v>
      </c>
      <c r="G164" s="12" t="s">
        <v>122</v>
      </c>
      <c r="H164" s="12" t="s">
        <v>123</v>
      </c>
      <c r="I164" s="12" t="s">
        <v>124</v>
      </c>
      <c r="J164" s="62">
        <v>100</v>
      </c>
      <c r="K164" s="134" t="s">
        <v>2029</v>
      </c>
      <c r="L164" s="62">
        <v>100</v>
      </c>
      <c r="M164" s="58"/>
      <c r="N164" s="62">
        <v>100</v>
      </c>
      <c r="O164" s="58"/>
      <c r="P164" s="62">
        <v>100</v>
      </c>
      <c r="Q164" s="58"/>
      <c r="R164" s="62">
        <v>100</v>
      </c>
      <c r="S164" s="58"/>
      <c r="T164" s="62">
        <v>100</v>
      </c>
      <c r="U164" s="58"/>
      <c r="V164" s="62">
        <v>100</v>
      </c>
      <c r="W164" s="40"/>
      <c r="X164" s="62">
        <v>100</v>
      </c>
      <c r="Y164" s="58"/>
    </row>
    <row r="165" spans="1:25" ht="34.5" x14ac:dyDescent="0.25">
      <c r="A165" s="564">
        <v>88</v>
      </c>
      <c r="B165" s="564"/>
      <c r="C165" s="564"/>
      <c r="D165" s="754" t="s">
        <v>361</v>
      </c>
      <c r="E165" s="754"/>
      <c r="F165" s="450" t="s">
        <v>132</v>
      </c>
      <c r="G165" s="12" t="s">
        <v>317</v>
      </c>
      <c r="H165" s="12" t="s">
        <v>316</v>
      </c>
      <c r="I165" s="12" t="s">
        <v>315</v>
      </c>
      <c r="J165" s="46">
        <v>50</v>
      </c>
      <c r="K165" s="40" t="s">
        <v>4983</v>
      </c>
      <c r="L165" s="46">
        <v>50</v>
      </c>
      <c r="M165" s="40"/>
      <c r="N165" s="46">
        <v>50</v>
      </c>
      <c r="O165" s="40"/>
      <c r="P165" s="46">
        <v>50</v>
      </c>
      <c r="Q165" s="40"/>
      <c r="R165" s="46">
        <v>50</v>
      </c>
      <c r="S165" s="40"/>
      <c r="T165" s="46">
        <v>50</v>
      </c>
      <c r="U165" s="40"/>
      <c r="V165" s="46">
        <v>50</v>
      </c>
      <c r="W165" s="40"/>
      <c r="X165" s="46">
        <v>50</v>
      </c>
      <c r="Y165" s="40"/>
    </row>
    <row r="166" spans="1:25" ht="45" x14ac:dyDescent="0.25">
      <c r="A166" s="564">
        <v>89</v>
      </c>
      <c r="B166" s="564"/>
      <c r="C166" s="564"/>
      <c r="D166" s="754" t="s">
        <v>332</v>
      </c>
      <c r="E166" s="754"/>
      <c r="F166" s="450" t="s">
        <v>332</v>
      </c>
      <c r="G166" s="12" t="s">
        <v>333</v>
      </c>
      <c r="H166" s="12" t="s">
        <v>334</v>
      </c>
      <c r="I166" s="12" t="s">
        <v>335</v>
      </c>
      <c r="J166" s="46">
        <v>50</v>
      </c>
      <c r="K166" s="40"/>
      <c r="L166" s="46">
        <v>50</v>
      </c>
      <c r="M166" s="40"/>
      <c r="N166" s="46">
        <v>50</v>
      </c>
      <c r="O166" s="40"/>
      <c r="P166" s="46">
        <v>50</v>
      </c>
      <c r="Q166" s="40"/>
      <c r="R166" s="46">
        <v>50</v>
      </c>
      <c r="S166" s="40"/>
      <c r="T166" s="46">
        <v>50</v>
      </c>
      <c r="U166" s="40"/>
      <c r="V166" s="46">
        <v>50</v>
      </c>
      <c r="W166" s="47"/>
      <c r="X166" s="46">
        <v>50</v>
      </c>
      <c r="Y166" s="40"/>
    </row>
    <row r="167" spans="1:25" ht="75" x14ac:dyDescent="0.25">
      <c r="A167" s="564">
        <v>90</v>
      </c>
      <c r="B167" s="564"/>
      <c r="C167" s="564"/>
      <c r="D167" s="754" t="s">
        <v>362</v>
      </c>
      <c r="E167" s="754"/>
      <c r="F167" s="450" t="s">
        <v>7195</v>
      </c>
      <c r="G167" s="12" t="s">
        <v>336</v>
      </c>
      <c r="H167" s="12" t="s">
        <v>5138</v>
      </c>
      <c r="I167" s="12" t="s">
        <v>5137</v>
      </c>
      <c r="J167" s="46">
        <v>0</v>
      </c>
      <c r="K167" s="40"/>
      <c r="L167" s="46">
        <v>0</v>
      </c>
      <c r="M167" s="40"/>
      <c r="N167" s="46">
        <v>0</v>
      </c>
      <c r="O167" s="40"/>
      <c r="P167" s="46">
        <v>0</v>
      </c>
      <c r="Q167" s="40"/>
      <c r="R167" s="46">
        <v>0</v>
      </c>
      <c r="S167" s="40"/>
      <c r="T167" s="46">
        <v>0</v>
      </c>
      <c r="U167" s="40"/>
      <c r="V167" s="46">
        <v>0</v>
      </c>
      <c r="W167" s="40"/>
      <c r="X167" s="46">
        <v>0</v>
      </c>
      <c r="Y167" s="40"/>
    </row>
    <row r="168" spans="1:25" ht="210" x14ac:dyDescent="0.25">
      <c r="A168" s="564">
        <v>91</v>
      </c>
      <c r="B168" s="564"/>
      <c r="C168" s="564"/>
      <c r="D168" s="754" t="s">
        <v>148</v>
      </c>
      <c r="E168" s="754"/>
      <c r="F168" s="450" t="s">
        <v>337</v>
      </c>
      <c r="G168" s="12" t="s">
        <v>338</v>
      </c>
      <c r="H168" s="12" t="s">
        <v>339</v>
      </c>
      <c r="I168" s="12" t="s">
        <v>340</v>
      </c>
      <c r="J168" s="46">
        <v>50</v>
      </c>
      <c r="K168" s="134" t="s">
        <v>2030</v>
      </c>
      <c r="L168" s="46">
        <v>50</v>
      </c>
      <c r="M168" s="40"/>
      <c r="N168" s="46">
        <v>50</v>
      </c>
      <c r="O168" s="40"/>
      <c r="P168" s="46">
        <v>50</v>
      </c>
      <c r="Q168" s="40"/>
      <c r="R168" s="46">
        <v>50</v>
      </c>
      <c r="S168" s="40"/>
      <c r="T168" s="46">
        <v>50</v>
      </c>
      <c r="U168" s="40"/>
      <c r="V168" s="46">
        <v>50</v>
      </c>
      <c r="W168" s="40"/>
      <c r="X168" s="46">
        <v>50</v>
      </c>
      <c r="Y168" s="134" t="s">
        <v>2032</v>
      </c>
    </row>
    <row r="169" spans="1:25" ht="195" x14ac:dyDescent="0.25">
      <c r="A169" s="564">
        <v>92</v>
      </c>
      <c r="B169" s="564"/>
      <c r="C169" s="564"/>
      <c r="D169" s="754" t="s">
        <v>363</v>
      </c>
      <c r="E169" s="754"/>
      <c r="F169" s="450" t="s">
        <v>341</v>
      </c>
      <c r="G169" s="12" t="s">
        <v>342</v>
      </c>
      <c r="H169" s="12" t="s">
        <v>343</v>
      </c>
      <c r="I169" s="12" t="s">
        <v>344</v>
      </c>
      <c r="J169" s="46">
        <v>0</v>
      </c>
      <c r="K169" s="134" t="s">
        <v>2031</v>
      </c>
      <c r="L169" s="46">
        <v>0</v>
      </c>
      <c r="M169" s="32"/>
      <c r="N169" s="46">
        <v>0</v>
      </c>
      <c r="O169" s="32"/>
      <c r="P169" s="46">
        <v>0</v>
      </c>
      <c r="Q169" s="32"/>
      <c r="R169" s="46">
        <v>0</v>
      </c>
      <c r="S169" s="32"/>
      <c r="T169" s="46">
        <v>0</v>
      </c>
      <c r="U169" s="32"/>
      <c r="V169" s="46">
        <v>0</v>
      </c>
      <c r="W169" s="40"/>
      <c r="X169" s="46">
        <v>0</v>
      </c>
      <c r="Y169" s="134" t="s">
        <v>2033</v>
      </c>
    </row>
    <row r="170" spans="1:25" ht="120" x14ac:dyDescent="0.25">
      <c r="A170" s="564">
        <v>93</v>
      </c>
      <c r="B170" s="564"/>
      <c r="C170" s="564"/>
      <c r="D170" s="754" t="s">
        <v>364</v>
      </c>
      <c r="E170" s="754"/>
      <c r="F170" s="450" t="s">
        <v>345</v>
      </c>
      <c r="G170" s="12" t="s">
        <v>346</v>
      </c>
      <c r="H170" s="12" t="s">
        <v>347</v>
      </c>
      <c r="I170" s="12" t="s">
        <v>348</v>
      </c>
      <c r="J170" s="46">
        <v>0</v>
      </c>
      <c r="K170" s="33"/>
      <c r="L170" s="46">
        <v>0</v>
      </c>
      <c r="M170" s="33"/>
      <c r="N170" s="46">
        <v>0</v>
      </c>
      <c r="O170" s="33"/>
      <c r="P170" s="46">
        <v>0</v>
      </c>
      <c r="Q170" s="33"/>
      <c r="R170" s="46">
        <v>0</v>
      </c>
      <c r="S170" s="33"/>
      <c r="T170" s="46">
        <v>0</v>
      </c>
      <c r="U170" s="33"/>
      <c r="V170" s="46">
        <v>0</v>
      </c>
      <c r="W170" s="40"/>
      <c r="X170" s="46">
        <v>0</v>
      </c>
      <c r="Y170" s="33"/>
    </row>
    <row r="171" spans="1:25" ht="120" x14ac:dyDescent="0.25">
      <c r="A171" s="564">
        <v>94</v>
      </c>
      <c r="B171" s="564"/>
      <c r="C171" s="564"/>
      <c r="D171" s="754" t="s">
        <v>150</v>
      </c>
      <c r="E171" s="754"/>
      <c r="F171" s="450" t="s">
        <v>349</v>
      </c>
      <c r="G171" s="12" t="s">
        <v>145</v>
      </c>
      <c r="H171" s="12" t="s">
        <v>146</v>
      </c>
      <c r="I171" s="12" t="s">
        <v>147</v>
      </c>
      <c r="J171" s="46">
        <v>0</v>
      </c>
      <c r="K171" s="134" t="s">
        <v>2034</v>
      </c>
      <c r="L171" s="46">
        <v>0</v>
      </c>
      <c r="M171" s="46"/>
      <c r="N171" s="46">
        <v>0</v>
      </c>
      <c r="O171" s="46"/>
      <c r="P171" s="46">
        <v>0</v>
      </c>
      <c r="Q171" s="46"/>
      <c r="R171" s="46">
        <v>0</v>
      </c>
      <c r="S171" s="46"/>
      <c r="T171" s="46">
        <v>0</v>
      </c>
      <c r="U171" s="46"/>
      <c r="V171" s="46">
        <v>0</v>
      </c>
      <c r="W171" s="40"/>
      <c r="X171" s="46">
        <v>0</v>
      </c>
      <c r="Y171" s="134" t="s">
        <v>2035</v>
      </c>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60">
        <v>100</v>
      </c>
      <c r="K173" s="134" t="s">
        <v>5206</v>
      </c>
      <c r="L173" s="60">
        <v>100</v>
      </c>
      <c r="M173" s="41"/>
      <c r="N173" s="60">
        <v>100</v>
      </c>
      <c r="O173" s="41"/>
      <c r="P173" s="60">
        <v>100</v>
      </c>
      <c r="Q173" s="41"/>
      <c r="R173" s="60">
        <v>100</v>
      </c>
      <c r="S173" s="41"/>
      <c r="T173" s="60">
        <v>100</v>
      </c>
      <c r="U173" s="41"/>
      <c r="V173" s="60">
        <v>100</v>
      </c>
      <c r="W173" s="41"/>
      <c r="X173" s="60">
        <v>100</v>
      </c>
      <c r="Y173" s="41"/>
    </row>
    <row r="174" spans="1:25" ht="75" x14ac:dyDescent="0.25">
      <c r="A174" s="564">
        <v>96</v>
      </c>
      <c r="B174" s="564"/>
      <c r="C174" s="564"/>
      <c r="D174" s="754" t="s">
        <v>366</v>
      </c>
      <c r="E174" s="754"/>
      <c r="F174" s="450" t="s">
        <v>160</v>
      </c>
      <c r="G174" s="12" t="s">
        <v>58</v>
      </c>
      <c r="H174" s="12" t="s">
        <v>354</v>
      </c>
      <c r="I174" s="12" t="s">
        <v>353</v>
      </c>
      <c r="J174" s="60">
        <v>100</v>
      </c>
      <c r="K174" s="41"/>
      <c r="L174" s="60">
        <v>100</v>
      </c>
      <c r="M174" s="41"/>
      <c r="N174" s="60">
        <v>100</v>
      </c>
      <c r="O174" s="41"/>
      <c r="P174" s="60">
        <v>100</v>
      </c>
      <c r="Q174" s="41"/>
      <c r="R174" s="60">
        <v>100</v>
      </c>
      <c r="S174" s="41"/>
      <c r="T174" s="60">
        <v>100</v>
      </c>
      <c r="U174" s="41"/>
      <c r="V174" s="60">
        <v>100</v>
      </c>
      <c r="W174" s="41"/>
      <c r="X174" s="60">
        <v>100</v>
      </c>
      <c r="Y174" s="41"/>
    </row>
    <row r="175" spans="1:25" ht="45" x14ac:dyDescent="0.25">
      <c r="A175" s="564">
        <v>97</v>
      </c>
      <c r="B175" s="564"/>
      <c r="C175" s="564"/>
      <c r="D175" s="754" t="s">
        <v>66</v>
      </c>
      <c r="E175" s="754"/>
      <c r="F175" s="450" t="s">
        <v>161</v>
      </c>
      <c r="G175" s="12" t="s">
        <v>58</v>
      </c>
      <c r="H175" s="12" t="s">
        <v>354</v>
      </c>
      <c r="I175" s="12" t="s">
        <v>353</v>
      </c>
      <c r="J175" s="60">
        <v>100</v>
      </c>
      <c r="K175" s="41"/>
      <c r="L175" s="60">
        <v>100</v>
      </c>
      <c r="M175" s="41"/>
      <c r="N175" s="60">
        <v>100</v>
      </c>
      <c r="O175" s="41"/>
      <c r="P175" s="60">
        <v>100</v>
      </c>
      <c r="Q175" s="41"/>
      <c r="R175" s="60">
        <v>100</v>
      </c>
      <c r="S175" s="41"/>
      <c r="T175" s="60">
        <v>100</v>
      </c>
      <c r="U175" s="41"/>
      <c r="V175" s="60">
        <v>100</v>
      </c>
      <c r="W175" s="41"/>
      <c r="X175" s="60">
        <v>100</v>
      </c>
      <c r="Y175" s="41"/>
    </row>
    <row r="176" spans="1:25" s="26" customFormat="1" ht="130.5" customHeight="1" x14ac:dyDescent="0.25">
      <c r="A176" s="28"/>
      <c r="B176" s="750" t="s">
        <v>599</v>
      </c>
      <c r="C176" s="28"/>
      <c r="D176" s="28"/>
      <c r="E176" s="28"/>
      <c r="F176" s="502" t="s">
        <v>367</v>
      </c>
      <c r="G176" s="28"/>
      <c r="H176" s="28"/>
      <c r="I176" s="28"/>
      <c r="J176" s="75">
        <f>AVERAGE(J177,J186,J203,J212)</f>
        <v>17.083333333333336</v>
      </c>
      <c r="K176" s="72"/>
      <c r="L176" s="75">
        <f>AVERAGE(L177,L186,L203,L212)</f>
        <v>17.083333333333336</v>
      </c>
      <c r="M176" s="67"/>
      <c r="N176" s="75">
        <f>AVERAGE(N177,N186,N203,N212)</f>
        <v>10.833333333333334</v>
      </c>
      <c r="O176" s="67"/>
      <c r="P176" s="75">
        <f>AVERAGE(P177,P186,P203,P212)</f>
        <v>10.833333333333334</v>
      </c>
      <c r="Q176" s="67"/>
      <c r="R176" s="75">
        <f>AVERAGE(R177,R186,R203,R212)</f>
        <v>10.833333333333334</v>
      </c>
      <c r="S176" s="67"/>
      <c r="T176" s="75">
        <f>AVERAGE(T177,T186,T203,T212)</f>
        <v>10.833333333333334</v>
      </c>
      <c r="U176" s="67"/>
      <c r="V176" s="75">
        <f>AVERAGE(V177,V186,V203,V212)</f>
        <v>10.833333333333334</v>
      </c>
      <c r="W176" s="44"/>
      <c r="X176" s="75">
        <f>AVERAGE(X177,X186,X203,X212)</f>
        <v>10.833333333333334</v>
      </c>
      <c r="Y176" s="67"/>
    </row>
    <row r="177" spans="1:25" s="26" customFormat="1" ht="60" x14ac:dyDescent="0.25">
      <c r="A177" s="28"/>
      <c r="B177" s="28"/>
      <c r="C177" s="750" t="s">
        <v>600</v>
      </c>
      <c r="D177" s="28"/>
      <c r="E177" s="28"/>
      <c r="F177" s="502" t="s">
        <v>532</v>
      </c>
      <c r="G177" s="28"/>
      <c r="H177" s="28"/>
      <c r="I177" s="28"/>
      <c r="J177" s="75">
        <f>AVERAGE(J178:J181,J184,J185)</f>
        <v>0</v>
      </c>
      <c r="K177" s="67"/>
      <c r="L177" s="75">
        <f>AVERAGE(L178:L181,L184,L185)</f>
        <v>0</v>
      </c>
      <c r="M177" s="67"/>
      <c r="N177" s="75">
        <f>AVERAGE(N178:N181,N184,N185)</f>
        <v>0</v>
      </c>
      <c r="O177" s="67"/>
      <c r="P177" s="75">
        <f>AVERAGE(P178:P181,P184,P185)</f>
        <v>0</v>
      </c>
      <c r="Q177" s="67"/>
      <c r="R177" s="75">
        <f>AVERAGE(R178:R181,R184,R185)</f>
        <v>0</v>
      </c>
      <c r="S177" s="67"/>
      <c r="T177" s="75">
        <f>AVERAGE(T178:T181,T184,T185)</f>
        <v>0</v>
      </c>
      <c r="U177" s="67"/>
      <c r="V177" s="75">
        <f>AVERAGE(V178:V181,V184,V185)</f>
        <v>0</v>
      </c>
      <c r="W177" s="44"/>
      <c r="X177" s="75">
        <f>AVERAGE(X178:X181,X184,X185)</f>
        <v>0</v>
      </c>
      <c r="Y177" s="67"/>
    </row>
    <row r="178" spans="1:25" ht="165" x14ac:dyDescent="0.25">
      <c r="A178" s="564">
        <v>98</v>
      </c>
      <c r="B178" s="564"/>
      <c r="C178" s="564"/>
      <c r="D178" s="754" t="s">
        <v>67</v>
      </c>
      <c r="E178" s="754"/>
      <c r="F178" s="450" t="s">
        <v>5059</v>
      </c>
      <c r="G178" s="12" t="s">
        <v>368</v>
      </c>
      <c r="H178" s="12" t="s">
        <v>369</v>
      </c>
      <c r="I178" s="12" t="s">
        <v>370</v>
      </c>
      <c r="J178" s="60">
        <v>0</v>
      </c>
      <c r="K178" s="134" t="s">
        <v>2036</v>
      </c>
      <c r="L178" s="60">
        <v>0</v>
      </c>
      <c r="M178" s="41"/>
      <c r="N178" s="60">
        <v>0</v>
      </c>
      <c r="O178" s="41"/>
      <c r="P178" s="60">
        <v>0</v>
      </c>
      <c r="Q178" s="41"/>
      <c r="R178" s="60">
        <v>0</v>
      </c>
      <c r="S178" s="41"/>
      <c r="T178" s="60">
        <v>0</v>
      </c>
      <c r="U178" s="41"/>
      <c r="V178" s="60">
        <v>0</v>
      </c>
      <c r="W178" s="165"/>
      <c r="X178" s="60">
        <v>0</v>
      </c>
      <c r="Y178" s="41"/>
    </row>
    <row r="179" spans="1:25" ht="255" x14ac:dyDescent="0.25">
      <c r="A179" s="564">
        <v>99</v>
      </c>
      <c r="B179" s="564"/>
      <c r="C179" s="564"/>
      <c r="D179" s="754" t="s">
        <v>72</v>
      </c>
      <c r="E179" s="754"/>
      <c r="F179" s="450" t="s">
        <v>4988</v>
      </c>
      <c r="G179" s="12" t="s">
        <v>371</v>
      </c>
      <c r="H179" s="12" t="s">
        <v>4986</v>
      </c>
      <c r="I179" s="12" t="s">
        <v>372</v>
      </c>
      <c r="J179" s="60">
        <v>0</v>
      </c>
      <c r="K179" s="47" t="s">
        <v>2037</v>
      </c>
      <c r="L179" s="60">
        <v>0</v>
      </c>
      <c r="M179" s="41"/>
      <c r="N179" s="60">
        <v>0</v>
      </c>
      <c r="O179" s="41"/>
      <c r="P179" s="60">
        <v>0</v>
      </c>
      <c r="Q179" s="41"/>
      <c r="R179" s="60">
        <v>0</v>
      </c>
      <c r="S179" s="41"/>
      <c r="T179" s="60">
        <v>0</v>
      </c>
      <c r="U179" s="41"/>
      <c r="V179" s="60">
        <v>0</v>
      </c>
      <c r="W179" s="41"/>
      <c r="X179" s="60">
        <v>0</v>
      </c>
      <c r="Y179" s="134" t="s">
        <v>2039</v>
      </c>
    </row>
    <row r="180" spans="1:25" ht="120" x14ac:dyDescent="0.25">
      <c r="A180" s="564">
        <v>100</v>
      </c>
      <c r="B180" s="564"/>
      <c r="C180" s="564"/>
      <c r="D180" s="754" t="s">
        <v>358</v>
      </c>
      <c r="E180" s="754"/>
      <c r="F180" s="450" t="s">
        <v>373</v>
      </c>
      <c r="G180" s="12" t="s">
        <v>327</v>
      </c>
      <c r="H180" s="12" t="s">
        <v>374</v>
      </c>
      <c r="I180" s="12" t="s">
        <v>375</v>
      </c>
      <c r="J180" s="60">
        <v>0</v>
      </c>
      <c r="K180" s="134" t="s">
        <v>2038</v>
      </c>
      <c r="L180" s="60">
        <v>0</v>
      </c>
      <c r="M180" s="41"/>
      <c r="N180" s="60">
        <v>0</v>
      </c>
      <c r="O180" s="41"/>
      <c r="P180" s="60">
        <v>0</v>
      </c>
      <c r="Q180" s="41"/>
      <c r="R180" s="60">
        <v>0</v>
      </c>
      <c r="S180" s="41"/>
      <c r="T180" s="60">
        <v>0</v>
      </c>
      <c r="U180" s="41"/>
      <c r="V180" s="60">
        <v>0</v>
      </c>
      <c r="W180" s="41"/>
      <c r="X180" s="60">
        <v>0</v>
      </c>
      <c r="Y180" s="134" t="s">
        <v>2040</v>
      </c>
    </row>
    <row r="181" spans="1:25" s="52" customFormat="1" ht="51.75" x14ac:dyDescent="0.25">
      <c r="A181" s="31">
        <v>101</v>
      </c>
      <c r="B181" s="31"/>
      <c r="C181" s="31"/>
      <c r="D181" s="756" t="s">
        <v>650</v>
      </c>
      <c r="E181" s="756"/>
      <c r="F181" s="517" t="s">
        <v>650</v>
      </c>
      <c r="G181" s="30"/>
      <c r="H181" s="30"/>
      <c r="I181" s="30"/>
      <c r="J181" s="61">
        <f>AVERAGE(J182:J183)</f>
        <v>0</v>
      </c>
      <c r="K181" s="43"/>
      <c r="L181" s="61">
        <f>AVERAGE(L182:L183)</f>
        <v>0</v>
      </c>
      <c r="M181" s="69"/>
      <c r="N181" s="61">
        <f>AVERAGE(N182:N183)</f>
        <v>0</v>
      </c>
      <c r="O181" s="69"/>
      <c r="P181" s="61">
        <f>AVERAGE(P182:P183)</f>
        <v>0</v>
      </c>
      <c r="Q181" s="69"/>
      <c r="R181" s="61">
        <f>AVERAGE(R182:R183)</f>
        <v>0</v>
      </c>
      <c r="S181" s="69"/>
      <c r="T181" s="61">
        <f>AVERAGE(T182:T183)</f>
        <v>0</v>
      </c>
      <c r="U181" s="69"/>
      <c r="V181" s="61">
        <f>AVERAGE(V182:V183)</f>
        <v>0</v>
      </c>
      <c r="W181" s="43"/>
      <c r="X181" s="61">
        <f>AVERAGE(X182:X183)</f>
        <v>0</v>
      </c>
      <c r="Y181" s="69"/>
    </row>
    <row r="182" spans="1:25" ht="300" x14ac:dyDescent="0.25">
      <c r="A182" s="564" t="s">
        <v>5060</v>
      </c>
      <c r="B182" s="564"/>
      <c r="C182" s="564"/>
      <c r="D182" s="564"/>
      <c r="E182" s="754" t="s">
        <v>7012</v>
      </c>
      <c r="F182" s="450" t="s">
        <v>376</v>
      </c>
      <c r="G182" s="12" t="s">
        <v>377</v>
      </c>
      <c r="H182" s="12" t="s">
        <v>378</v>
      </c>
      <c r="I182" s="12" t="s">
        <v>38</v>
      </c>
      <c r="J182" s="60">
        <v>0</v>
      </c>
      <c r="K182" s="47"/>
      <c r="L182" s="60">
        <v>0</v>
      </c>
      <c r="M182" s="41"/>
      <c r="N182" s="60">
        <v>0</v>
      </c>
      <c r="O182" s="41"/>
      <c r="P182" s="60">
        <v>0</v>
      </c>
      <c r="Q182" s="41"/>
      <c r="R182" s="60">
        <v>0</v>
      </c>
      <c r="S182" s="41"/>
      <c r="T182" s="60">
        <v>0</v>
      </c>
      <c r="U182" s="41"/>
      <c r="V182" s="60">
        <v>0</v>
      </c>
      <c r="W182" s="41"/>
      <c r="X182" s="60">
        <v>0</v>
      </c>
      <c r="Y182" s="41"/>
    </row>
    <row r="183" spans="1:25" ht="45" x14ac:dyDescent="0.25">
      <c r="A183" s="564" t="s">
        <v>5061</v>
      </c>
      <c r="B183" s="564"/>
      <c r="C183" s="564"/>
      <c r="D183" s="564"/>
      <c r="E183" s="754" t="s">
        <v>7013</v>
      </c>
      <c r="F183" s="450" t="s">
        <v>379</v>
      </c>
      <c r="G183" s="12" t="s">
        <v>380</v>
      </c>
      <c r="H183" s="12" t="s">
        <v>381</v>
      </c>
      <c r="I183" s="12" t="s">
        <v>382</v>
      </c>
      <c r="J183" s="60">
        <v>0</v>
      </c>
      <c r="K183" s="47"/>
      <c r="L183" s="60">
        <v>0</v>
      </c>
      <c r="M183" s="41"/>
      <c r="N183" s="60">
        <v>0</v>
      </c>
      <c r="O183" s="41"/>
      <c r="P183" s="60">
        <v>0</v>
      </c>
      <c r="Q183" s="41"/>
      <c r="R183" s="60">
        <v>0</v>
      </c>
      <c r="S183" s="41"/>
      <c r="T183" s="60">
        <v>0</v>
      </c>
      <c r="U183" s="41"/>
      <c r="V183" s="60">
        <v>0</v>
      </c>
      <c r="W183" s="41"/>
      <c r="X183" s="60">
        <v>0</v>
      </c>
      <c r="Y183" s="41"/>
    </row>
    <row r="184" spans="1:25" ht="75" x14ac:dyDescent="0.25">
      <c r="A184" s="564">
        <v>102</v>
      </c>
      <c r="B184" s="564"/>
      <c r="C184" s="564"/>
      <c r="D184" s="754" t="s">
        <v>429</v>
      </c>
      <c r="E184" s="754"/>
      <c r="F184" s="450" t="s">
        <v>383</v>
      </c>
      <c r="G184" s="12" t="s">
        <v>384</v>
      </c>
      <c r="H184" s="12" t="s">
        <v>385</v>
      </c>
      <c r="I184" s="12" t="s">
        <v>5122</v>
      </c>
      <c r="J184" s="60">
        <v>0</v>
      </c>
      <c r="K184" s="134" t="s">
        <v>2041</v>
      </c>
      <c r="L184" s="60">
        <v>0</v>
      </c>
      <c r="M184" s="41"/>
      <c r="N184" s="60">
        <v>0</v>
      </c>
      <c r="O184" s="41"/>
      <c r="P184" s="60">
        <v>0</v>
      </c>
      <c r="Q184" s="41"/>
      <c r="R184" s="60">
        <v>0</v>
      </c>
      <c r="S184" s="41"/>
      <c r="T184" s="60">
        <v>0</v>
      </c>
      <c r="U184" s="41"/>
      <c r="V184" s="60">
        <v>0</v>
      </c>
      <c r="W184" s="41"/>
      <c r="X184" s="60">
        <v>0</v>
      </c>
      <c r="Y184" s="41"/>
    </row>
    <row r="185" spans="1:25" ht="90" x14ac:dyDescent="0.25">
      <c r="A185" s="564">
        <v>103</v>
      </c>
      <c r="B185" s="564"/>
      <c r="C185" s="564"/>
      <c r="D185" s="754" t="s">
        <v>430</v>
      </c>
      <c r="E185" s="754"/>
      <c r="F185" s="450" t="s">
        <v>5123</v>
      </c>
      <c r="G185" s="12" t="s">
        <v>384</v>
      </c>
      <c r="H185" s="12" t="s">
        <v>385</v>
      </c>
      <c r="I185" s="12" t="s">
        <v>5122</v>
      </c>
      <c r="J185" s="60">
        <v>0</v>
      </c>
      <c r="K185" s="134" t="s">
        <v>2041</v>
      </c>
      <c r="L185" s="60">
        <v>0</v>
      </c>
      <c r="M185" s="41"/>
      <c r="N185" s="60">
        <v>0</v>
      </c>
      <c r="O185" s="41"/>
      <c r="P185" s="60">
        <v>0</v>
      </c>
      <c r="Q185" s="41"/>
      <c r="R185" s="60">
        <v>0</v>
      </c>
      <c r="S185" s="41"/>
      <c r="T185" s="60">
        <v>0</v>
      </c>
      <c r="U185" s="41"/>
      <c r="V185" s="60">
        <v>0</v>
      </c>
      <c r="W185" s="41"/>
      <c r="X185" s="60">
        <v>0</v>
      </c>
      <c r="Y185" s="41"/>
    </row>
    <row r="186" spans="1:25" s="26" customFormat="1" ht="91.5" customHeight="1" x14ac:dyDescent="0.25">
      <c r="A186" s="28"/>
      <c r="B186" s="28"/>
      <c r="C186" s="750" t="s">
        <v>601</v>
      </c>
      <c r="D186" s="751"/>
      <c r="E186" s="762"/>
      <c r="F186" s="762" t="s">
        <v>533</v>
      </c>
      <c r="G186" s="751"/>
      <c r="H186" s="751"/>
      <c r="I186" s="751"/>
      <c r="J186" s="75">
        <f>AVERAGE(J187,J193,J199:J202)</f>
        <v>33.333333333333336</v>
      </c>
      <c r="K186" s="44"/>
      <c r="L186" s="75">
        <f>AVERAGE(L187,L193,L199:L202)</f>
        <v>33.333333333333336</v>
      </c>
      <c r="M186" s="67"/>
      <c r="N186" s="75">
        <f>AVERAGE(N187,N193,N199:N202)</f>
        <v>33.333333333333336</v>
      </c>
      <c r="O186" s="67"/>
      <c r="P186" s="75">
        <f>AVERAGE(P187,P193,P199:P202)</f>
        <v>33.333333333333336</v>
      </c>
      <c r="Q186" s="67"/>
      <c r="R186" s="75">
        <f>AVERAGE(R187,R193,R199:R202)</f>
        <v>33.333333333333336</v>
      </c>
      <c r="S186" s="67"/>
      <c r="T186" s="75">
        <f>AVERAGE(T187,T193,T199:T202)</f>
        <v>33.333333333333336</v>
      </c>
      <c r="U186" s="67"/>
      <c r="V186" s="75">
        <f>AVERAGE(V187,V193,V199:V202)</f>
        <v>33.333333333333336</v>
      </c>
      <c r="W186" s="44"/>
      <c r="X186" s="75">
        <f>AVERAGE(X187,X193,X199:X202)</f>
        <v>33.333333333333336</v>
      </c>
      <c r="Y186" s="67"/>
    </row>
    <row r="187" spans="1:25" s="52" customFormat="1" ht="91.5" customHeight="1" x14ac:dyDescent="0.25">
      <c r="A187" s="31">
        <v>104</v>
      </c>
      <c r="B187" s="31"/>
      <c r="C187" s="758"/>
      <c r="D187" s="763" t="s">
        <v>7005</v>
      </c>
      <c r="E187" s="763"/>
      <c r="F187" s="764" t="s">
        <v>635</v>
      </c>
      <c r="G187" s="30"/>
      <c r="H187" s="30"/>
      <c r="I187" s="30"/>
      <c r="J187" s="61">
        <f>AVERAGE(J188:J192)</f>
        <v>50</v>
      </c>
      <c r="K187" s="43"/>
      <c r="L187" s="61">
        <f>AVERAGE(L188:L192)</f>
        <v>50</v>
      </c>
      <c r="M187" s="69"/>
      <c r="N187" s="61">
        <f>AVERAGE(N188:N192)</f>
        <v>50</v>
      </c>
      <c r="O187" s="69"/>
      <c r="P187" s="61">
        <f>AVERAGE(P188:P192)</f>
        <v>50</v>
      </c>
      <c r="Q187" s="69"/>
      <c r="R187" s="61">
        <f>AVERAGE(R188:R192)</f>
        <v>50</v>
      </c>
      <c r="S187" s="69"/>
      <c r="T187" s="61">
        <f>AVERAGE(T188:T192)</f>
        <v>50</v>
      </c>
      <c r="U187" s="69"/>
      <c r="V187" s="61">
        <f>AVERAGE(V188:V192)</f>
        <v>50</v>
      </c>
      <c r="W187" s="43"/>
      <c r="X187" s="61">
        <f>AVERAGE(X188:X192)</f>
        <v>50</v>
      </c>
      <c r="Y187" s="69"/>
    </row>
    <row r="188" spans="1:25" ht="90" x14ac:dyDescent="0.25">
      <c r="A188" s="564" t="s">
        <v>5062</v>
      </c>
      <c r="B188" s="564"/>
      <c r="C188" s="564"/>
      <c r="D188" s="564"/>
      <c r="E188" s="754" t="s">
        <v>7003</v>
      </c>
      <c r="F188" s="450" t="s">
        <v>5124</v>
      </c>
      <c r="G188" s="12" t="s">
        <v>386</v>
      </c>
      <c r="H188" s="12" t="s">
        <v>94</v>
      </c>
      <c r="I188" s="12" t="s">
        <v>387</v>
      </c>
      <c r="J188" s="60">
        <v>0</v>
      </c>
      <c r="K188" s="41"/>
      <c r="L188" s="60">
        <v>0</v>
      </c>
      <c r="M188" s="41"/>
      <c r="N188" s="60">
        <v>0</v>
      </c>
      <c r="O188" s="41"/>
      <c r="P188" s="60">
        <v>0</v>
      </c>
      <c r="Q188" s="41"/>
      <c r="R188" s="60">
        <v>0</v>
      </c>
      <c r="S188" s="41"/>
      <c r="T188" s="60">
        <v>0</v>
      </c>
      <c r="U188" s="41"/>
      <c r="V188" s="60">
        <v>0</v>
      </c>
      <c r="W188" s="41"/>
      <c r="X188" s="60">
        <v>0</v>
      </c>
      <c r="Y188" s="41"/>
    </row>
    <row r="189" spans="1:25" ht="240" customHeight="1" x14ac:dyDescent="0.25">
      <c r="A189" s="564" t="s">
        <v>5063</v>
      </c>
      <c r="B189" s="564"/>
      <c r="C189" s="564"/>
      <c r="D189" s="564"/>
      <c r="E189" s="754" t="s">
        <v>7004</v>
      </c>
      <c r="F189" s="450" t="s">
        <v>5125</v>
      </c>
      <c r="G189" s="12" t="s">
        <v>100</v>
      </c>
      <c r="H189" s="12" t="s">
        <v>101</v>
      </c>
      <c r="I189" s="12" t="s">
        <v>102</v>
      </c>
      <c r="J189" s="60">
        <v>100</v>
      </c>
      <c r="K189" s="40" t="s">
        <v>2042</v>
      </c>
      <c r="L189" s="60">
        <v>100</v>
      </c>
      <c r="M189" s="45"/>
      <c r="N189" s="60">
        <v>100</v>
      </c>
      <c r="O189" s="45"/>
      <c r="P189" s="60">
        <v>100</v>
      </c>
      <c r="Q189" s="45"/>
      <c r="R189" s="60">
        <v>100</v>
      </c>
      <c r="S189" s="45"/>
      <c r="T189" s="60">
        <v>100</v>
      </c>
      <c r="U189" s="45"/>
      <c r="V189" s="60">
        <v>100</v>
      </c>
      <c r="W189" s="41"/>
      <c r="X189" s="60">
        <v>100</v>
      </c>
      <c r="Y189" s="134" t="s">
        <v>2043</v>
      </c>
    </row>
    <row r="190" spans="1:25" ht="75" x14ac:dyDescent="0.25">
      <c r="A190" s="564" t="s">
        <v>5064</v>
      </c>
      <c r="B190" s="564"/>
      <c r="C190" s="564"/>
      <c r="D190" s="564"/>
      <c r="E190" s="754" t="s">
        <v>7006</v>
      </c>
      <c r="F190" s="437" t="s">
        <v>112</v>
      </c>
      <c r="G190" s="12" t="s">
        <v>4881</v>
      </c>
      <c r="H190" s="12" t="s">
        <v>4882</v>
      </c>
      <c r="I190" s="12" t="s">
        <v>4883</v>
      </c>
      <c r="J190" s="60">
        <v>100</v>
      </c>
      <c r="K190" s="134" t="s">
        <v>2044</v>
      </c>
      <c r="L190" s="60">
        <v>100</v>
      </c>
      <c r="M190" s="45"/>
      <c r="N190" s="60">
        <v>100</v>
      </c>
      <c r="O190" s="45"/>
      <c r="P190" s="60">
        <v>100</v>
      </c>
      <c r="Q190" s="45"/>
      <c r="R190" s="60">
        <v>100</v>
      </c>
      <c r="S190" s="45"/>
      <c r="T190" s="60">
        <v>100</v>
      </c>
      <c r="U190" s="45"/>
      <c r="V190" s="60">
        <v>100</v>
      </c>
      <c r="W190" s="41"/>
      <c r="X190" s="60">
        <v>100</v>
      </c>
      <c r="Y190" s="45"/>
    </row>
    <row r="191" spans="1:25" ht="251.25" customHeight="1" x14ac:dyDescent="0.25">
      <c r="A191" s="564" t="s">
        <v>5065</v>
      </c>
      <c r="B191" s="564"/>
      <c r="C191" s="564"/>
      <c r="D191" s="564"/>
      <c r="E191" s="754" t="s">
        <v>7007</v>
      </c>
      <c r="F191" s="437" t="s">
        <v>5126</v>
      </c>
      <c r="G191" s="12" t="s">
        <v>36</v>
      </c>
      <c r="H191" s="12" t="s">
        <v>105</v>
      </c>
      <c r="I191" s="12" t="s">
        <v>106</v>
      </c>
      <c r="J191" s="60">
        <v>50</v>
      </c>
      <c r="K191" s="134" t="s">
        <v>2045</v>
      </c>
      <c r="L191" s="60">
        <v>50</v>
      </c>
      <c r="M191" s="41"/>
      <c r="N191" s="60">
        <v>50</v>
      </c>
      <c r="O191" s="41"/>
      <c r="P191" s="60">
        <v>50</v>
      </c>
      <c r="Q191" s="41"/>
      <c r="R191" s="60">
        <v>50</v>
      </c>
      <c r="S191" s="41"/>
      <c r="T191" s="60">
        <v>50</v>
      </c>
      <c r="U191" s="41"/>
      <c r="V191" s="60">
        <v>50</v>
      </c>
      <c r="W191" s="41"/>
      <c r="X191" s="60">
        <v>50</v>
      </c>
      <c r="Y191" s="41"/>
    </row>
    <row r="192" spans="1:25" ht="243.75" customHeight="1" x14ac:dyDescent="0.25">
      <c r="A192" s="564" t="s">
        <v>5066</v>
      </c>
      <c r="B192" s="564"/>
      <c r="C192" s="564"/>
      <c r="D192" s="564"/>
      <c r="E192" s="754" t="s">
        <v>7008</v>
      </c>
      <c r="F192" s="450" t="s">
        <v>330</v>
      </c>
      <c r="G192" s="12" t="s">
        <v>4885</v>
      </c>
      <c r="H192" s="12" t="s">
        <v>107</v>
      </c>
      <c r="I192" s="12" t="s">
        <v>108</v>
      </c>
      <c r="J192" s="60">
        <v>0</v>
      </c>
      <c r="K192" s="47" t="s">
        <v>2028</v>
      </c>
      <c r="L192" s="60">
        <v>0</v>
      </c>
      <c r="M192" s="41"/>
      <c r="N192" s="60">
        <v>0</v>
      </c>
      <c r="O192" s="41"/>
      <c r="P192" s="60">
        <v>0</v>
      </c>
      <c r="Q192" s="41"/>
      <c r="R192" s="60">
        <v>0</v>
      </c>
      <c r="S192" s="41"/>
      <c r="T192" s="60">
        <v>0</v>
      </c>
      <c r="U192" s="41"/>
      <c r="V192" s="60">
        <v>0</v>
      </c>
      <c r="W192" s="41"/>
      <c r="X192" s="60">
        <v>0</v>
      </c>
      <c r="Y192" s="41"/>
    </row>
    <row r="193" spans="1:25" s="52" customFormat="1" ht="91.5" customHeight="1" x14ac:dyDescent="0.25">
      <c r="A193" s="31">
        <v>105</v>
      </c>
      <c r="B193" s="31"/>
      <c r="C193" s="758"/>
      <c r="D193" s="763" t="s">
        <v>7014</v>
      </c>
      <c r="E193" s="763"/>
      <c r="F193" s="764" t="s">
        <v>636</v>
      </c>
      <c r="G193" s="30"/>
      <c r="H193" s="30"/>
      <c r="I193" s="30"/>
      <c r="J193" s="61">
        <f>AVERAGE(J194:J198)</f>
        <v>50</v>
      </c>
      <c r="K193" s="43"/>
      <c r="L193" s="61">
        <f>AVERAGE(L194:L198)</f>
        <v>50</v>
      </c>
      <c r="M193" s="69"/>
      <c r="N193" s="61">
        <f>AVERAGE(N194:N198)</f>
        <v>50</v>
      </c>
      <c r="O193" s="69"/>
      <c r="P193" s="61">
        <f>AVERAGE(P194:P198)</f>
        <v>50</v>
      </c>
      <c r="Q193" s="69"/>
      <c r="R193" s="61">
        <f>AVERAGE(R194:R198)</f>
        <v>50</v>
      </c>
      <c r="S193" s="69"/>
      <c r="T193" s="61">
        <f>AVERAGE(T194:T198)</f>
        <v>50</v>
      </c>
      <c r="U193" s="69"/>
      <c r="V193" s="61">
        <f>AVERAGE(V194:V198)</f>
        <v>50</v>
      </c>
      <c r="W193" s="43"/>
      <c r="X193" s="61">
        <f>AVERAGE(X194:X198)</f>
        <v>50</v>
      </c>
      <c r="Y193" s="69"/>
    </row>
    <row r="194" spans="1:25" ht="75" x14ac:dyDescent="0.25">
      <c r="A194" s="564" t="s">
        <v>602</v>
      </c>
      <c r="B194" s="564"/>
      <c r="C194" s="564"/>
      <c r="D194" s="564"/>
      <c r="E194" s="754" t="s">
        <v>7019</v>
      </c>
      <c r="F194" s="450" t="s">
        <v>5127</v>
      </c>
      <c r="G194" s="12" t="s">
        <v>388</v>
      </c>
      <c r="H194" s="12" t="s">
        <v>389</v>
      </c>
      <c r="I194" s="12" t="s">
        <v>99</v>
      </c>
      <c r="J194" s="60">
        <v>0</v>
      </c>
      <c r="K194" s="71"/>
      <c r="L194" s="60">
        <v>0</v>
      </c>
      <c r="M194" s="71"/>
      <c r="N194" s="60">
        <v>0</v>
      </c>
      <c r="O194" s="71"/>
      <c r="P194" s="60">
        <v>0</v>
      </c>
      <c r="Q194" s="71"/>
      <c r="R194" s="60">
        <v>0</v>
      </c>
      <c r="S194" s="71"/>
      <c r="T194" s="60">
        <v>0</v>
      </c>
      <c r="U194" s="71"/>
      <c r="V194" s="60">
        <v>0</v>
      </c>
      <c r="W194" s="41"/>
      <c r="X194" s="60">
        <v>0</v>
      </c>
      <c r="Y194" s="71"/>
    </row>
    <row r="195" spans="1:25" ht="135" x14ac:dyDescent="0.25">
      <c r="A195" s="564" t="s">
        <v>603</v>
      </c>
      <c r="B195" s="564"/>
      <c r="C195" s="564"/>
      <c r="D195" s="564"/>
      <c r="E195" s="754" t="s">
        <v>7015</v>
      </c>
      <c r="F195" s="450" t="s">
        <v>5128</v>
      </c>
      <c r="G195" s="12" t="s">
        <v>100</v>
      </c>
      <c r="H195" s="12" t="s">
        <v>101</v>
      </c>
      <c r="I195" s="12" t="s">
        <v>102</v>
      </c>
      <c r="J195" s="60">
        <v>100</v>
      </c>
      <c r="K195" s="134" t="s">
        <v>2046</v>
      </c>
      <c r="L195" s="60">
        <v>100</v>
      </c>
      <c r="M195" s="41"/>
      <c r="N195" s="60">
        <v>100</v>
      </c>
      <c r="O195" s="41"/>
      <c r="P195" s="60">
        <v>100</v>
      </c>
      <c r="Q195" s="41"/>
      <c r="R195" s="60">
        <v>100</v>
      </c>
      <c r="S195" s="41"/>
      <c r="T195" s="60">
        <v>100</v>
      </c>
      <c r="U195" s="41"/>
      <c r="V195" s="60">
        <v>100</v>
      </c>
      <c r="W195" s="41"/>
      <c r="X195" s="60">
        <v>100</v>
      </c>
      <c r="Y195" s="41"/>
    </row>
    <row r="196" spans="1:25" ht="75" x14ac:dyDescent="0.25">
      <c r="A196" s="564" t="s">
        <v>604</v>
      </c>
      <c r="B196" s="564"/>
      <c r="C196" s="564"/>
      <c r="D196" s="564"/>
      <c r="E196" s="754" t="s">
        <v>7016</v>
      </c>
      <c r="F196" s="450" t="s">
        <v>112</v>
      </c>
      <c r="G196" s="12" t="s">
        <v>4881</v>
      </c>
      <c r="H196" s="12" t="s">
        <v>4882</v>
      </c>
      <c r="I196" s="12" t="s">
        <v>4883</v>
      </c>
      <c r="J196" s="60">
        <v>100</v>
      </c>
      <c r="K196" s="134" t="s">
        <v>2047</v>
      </c>
      <c r="L196" s="60">
        <v>100</v>
      </c>
      <c r="M196" s="41"/>
      <c r="N196" s="60">
        <v>100</v>
      </c>
      <c r="O196" s="41"/>
      <c r="P196" s="60">
        <v>100</v>
      </c>
      <c r="Q196" s="41"/>
      <c r="R196" s="60">
        <v>100</v>
      </c>
      <c r="S196" s="41"/>
      <c r="T196" s="60">
        <v>100</v>
      </c>
      <c r="U196" s="41"/>
      <c r="V196" s="60">
        <v>100</v>
      </c>
      <c r="W196" s="41"/>
      <c r="X196" s="60">
        <v>100</v>
      </c>
      <c r="Y196" s="41"/>
    </row>
    <row r="197" spans="1:25" ht="120" x14ac:dyDescent="0.25">
      <c r="A197" s="564" t="s">
        <v>605</v>
      </c>
      <c r="B197" s="564"/>
      <c r="C197" s="564"/>
      <c r="D197" s="564"/>
      <c r="E197" s="754" t="s">
        <v>7017</v>
      </c>
      <c r="F197" s="450" t="s">
        <v>7196</v>
      </c>
      <c r="G197" s="12" t="s">
        <v>36</v>
      </c>
      <c r="H197" s="12" t="s">
        <v>105</v>
      </c>
      <c r="I197" s="12" t="s">
        <v>106</v>
      </c>
      <c r="J197" s="60">
        <v>50</v>
      </c>
      <c r="K197" s="134" t="s">
        <v>2045</v>
      </c>
      <c r="L197" s="60">
        <v>50</v>
      </c>
      <c r="M197" s="41"/>
      <c r="N197" s="60">
        <v>50</v>
      </c>
      <c r="O197" s="41"/>
      <c r="P197" s="60">
        <v>50</v>
      </c>
      <c r="Q197" s="41"/>
      <c r="R197" s="60">
        <v>50</v>
      </c>
      <c r="S197" s="41"/>
      <c r="T197" s="60">
        <v>50</v>
      </c>
      <c r="U197" s="41"/>
      <c r="V197" s="60">
        <v>50</v>
      </c>
      <c r="W197" s="41"/>
      <c r="X197" s="60">
        <v>50</v>
      </c>
      <c r="Y197" s="41"/>
    </row>
    <row r="198" spans="1:25" ht="45" x14ac:dyDescent="0.25">
      <c r="A198" s="564" t="s">
        <v>606</v>
      </c>
      <c r="B198" s="564"/>
      <c r="C198" s="564"/>
      <c r="D198" s="564"/>
      <c r="E198" s="754" t="s">
        <v>7018</v>
      </c>
      <c r="F198" s="450" t="s">
        <v>330</v>
      </c>
      <c r="G198" s="12" t="s">
        <v>4885</v>
      </c>
      <c r="H198" s="12" t="s">
        <v>107</v>
      </c>
      <c r="I198" s="12" t="s">
        <v>108</v>
      </c>
      <c r="J198" s="60">
        <v>0</v>
      </c>
      <c r="K198" s="47" t="s">
        <v>2028</v>
      </c>
      <c r="L198" s="60">
        <v>0</v>
      </c>
      <c r="M198" s="41"/>
      <c r="N198" s="60">
        <v>0</v>
      </c>
      <c r="O198" s="41"/>
      <c r="P198" s="60">
        <v>0</v>
      </c>
      <c r="Q198" s="41"/>
      <c r="R198" s="60">
        <v>0</v>
      </c>
      <c r="S198" s="41"/>
      <c r="T198" s="60">
        <v>0</v>
      </c>
      <c r="U198" s="41"/>
      <c r="V198" s="60">
        <v>0</v>
      </c>
      <c r="W198" s="41"/>
      <c r="X198" s="60">
        <v>0</v>
      </c>
      <c r="Y198" s="41"/>
    </row>
    <row r="199" spans="1:25" ht="90" x14ac:dyDescent="0.25">
      <c r="A199" s="564">
        <v>106</v>
      </c>
      <c r="B199" s="564"/>
      <c r="C199" s="564"/>
      <c r="D199" s="754" t="s">
        <v>130</v>
      </c>
      <c r="E199" s="754"/>
      <c r="F199" s="450" t="s">
        <v>390</v>
      </c>
      <c r="G199" s="12" t="s">
        <v>114</v>
      </c>
      <c r="H199" s="12" t="s">
        <v>391</v>
      </c>
      <c r="I199" s="12" t="s">
        <v>392</v>
      </c>
      <c r="J199" s="42">
        <v>50</v>
      </c>
      <c r="K199" s="134" t="s">
        <v>2048</v>
      </c>
      <c r="L199" s="42">
        <v>50</v>
      </c>
      <c r="M199" s="41"/>
      <c r="N199" s="42">
        <v>50</v>
      </c>
      <c r="O199" s="41"/>
      <c r="P199" s="42">
        <v>50</v>
      </c>
      <c r="Q199" s="41"/>
      <c r="R199" s="42">
        <v>50</v>
      </c>
      <c r="S199" s="41"/>
      <c r="T199" s="42">
        <v>50</v>
      </c>
      <c r="U199" s="41"/>
      <c r="V199" s="42">
        <v>50</v>
      </c>
      <c r="W199" s="41"/>
      <c r="X199" s="42">
        <v>50</v>
      </c>
      <c r="Y199" s="41"/>
    </row>
    <row r="200" spans="1:25" ht="90" x14ac:dyDescent="0.25">
      <c r="A200" s="564">
        <v>107</v>
      </c>
      <c r="B200" s="564"/>
      <c r="C200" s="564"/>
      <c r="D200" s="754" t="s">
        <v>431</v>
      </c>
      <c r="E200" s="754"/>
      <c r="F200" s="450" t="s">
        <v>393</v>
      </c>
      <c r="G200" s="12" t="s">
        <v>5129</v>
      </c>
      <c r="H200" s="12" t="s">
        <v>5130</v>
      </c>
      <c r="I200" s="12" t="s">
        <v>395</v>
      </c>
      <c r="J200" s="42">
        <v>0</v>
      </c>
      <c r="K200" s="134" t="s">
        <v>2049</v>
      </c>
      <c r="L200" s="42">
        <v>0</v>
      </c>
      <c r="M200" s="36"/>
      <c r="N200" s="42">
        <v>0</v>
      </c>
      <c r="O200" s="36"/>
      <c r="P200" s="42">
        <v>0</v>
      </c>
      <c r="Q200" s="36"/>
      <c r="R200" s="42">
        <v>0</v>
      </c>
      <c r="S200" s="36"/>
      <c r="T200" s="42">
        <v>0</v>
      </c>
      <c r="U200" s="36"/>
      <c r="V200" s="42">
        <v>0</v>
      </c>
      <c r="W200" s="41"/>
      <c r="X200" s="42">
        <v>0</v>
      </c>
      <c r="Y200" s="36"/>
    </row>
    <row r="201" spans="1:25" ht="75" x14ac:dyDescent="0.25">
      <c r="A201" s="564">
        <v>108</v>
      </c>
      <c r="B201" s="564"/>
      <c r="C201" s="564"/>
      <c r="D201" s="754" t="s">
        <v>432</v>
      </c>
      <c r="E201" s="754"/>
      <c r="F201" s="450" t="s">
        <v>396</v>
      </c>
      <c r="G201" s="12" t="s">
        <v>114</v>
      </c>
      <c r="H201" s="12" t="s">
        <v>397</v>
      </c>
      <c r="I201" s="12" t="s">
        <v>398</v>
      </c>
      <c r="J201" s="42">
        <v>0</v>
      </c>
      <c r="K201" s="134" t="s">
        <v>2050</v>
      </c>
      <c r="L201" s="42">
        <v>0</v>
      </c>
      <c r="M201" s="36"/>
      <c r="N201" s="42">
        <v>0</v>
      </c>
      <c r="O201" s="36"/>
      <c r="P201" s="42">
        <v>0</v>
      </c>
      <c r="Q201" s="36"/>
      <c r="R201" s="42">
        <v>0</v>
      </c>
      <c r="S201" s="36"/>
      <c r="T201" s="42">
        <v>0</v>
      </c>
      <c r="U201" s="36"/>
      <c r="V201" s="42">
        <v>0</v>
      </c>
      <c r="W201" s="41"/>
      <c r="X201" s="42">
        <v>0</v>
      </c>
      <c r="Y201" s="36"/>
    </row>
    <row r="202" spans="1:25" ht="90" x14ac:dyDescent="0.25">
      <c r="A202" s="564">
        <v>109</v>
      </c>
      <c r="B202" s="564"/>
      <c r="C202" s="564"/>
      <c r="D202" s="754" t="s">
        <v>360</v>
      </c>
      <c r="E202" s="754"/>
      <c r="F202" s="450" t="s">
        <v>400</v>
      </c>
      <c r="G202" s="12" t="s">
        <v>103</v>
      </c>
      <c r="H202" s="12" t="s">
        <v>401</v>
      </c>
      <c r="I202" s="12" t="s">
        <v>104</v>
      </c>
      <c r="J202" s="60">
        <v>50</v>
      </c>
      <c r="K202" s="134" t="s">
        <v>2052</v>
      </c>
      <c r="L202" s="60">
        <v>50</v>
      </c>
      <c r="M202" s="41"/>
      <c r="N202" s="60">
        <v>50</v>
      </c>
      <c r="O202" s="41"/>
      <c r="P202" s="60">
        <v>50</v>
      </c>
      <c r="Q202" s="41"/>
      <c r="R202" s="60">
        <v>50</v>
      </c>
      <c r="S202" s="41"/>
      <c r="T202" s="60">
        <v>50</v>
      </c>
      <c r="U202" s="41"/>
      <c r="V202" s="60">
        <v>50</v>
      </c>
      <c r="W202" s="41"/>
      <c r="X202" s="60">
        <v>50</v>
      </c>
      <c r="Y202" s="41"/>
    </row>
    <row r="203" spans="1:25" s="26" customFormat="1" ht="84.75" customHeight="1" x14ac:dyDescent="0.25">
      <c r="A203" s="28"/>
      <c r="B203" s="28"/>
      <c r="C203" s="750" t="s">
        <v>607</v>
      </c>
      <c r="D203" s="28"/>
      <c r="E203" s="1023"/>
      <c r="F203" s="762" t="s">
        <v>534</v>
      </c>
      <c r="G203" s="751"/>
      <c r="H203" s="751"/>
      <c r="I203" s="751"/>
      <c r="J203" s="75">
        <f>AVERAGE(J204:J208)</f>
        <v>10</v>
      </c>
      <c r="K203" s="44"/>
      <c r="L203" s="75">
        <f>AVERAGE(L204:L208)</f>
        <v>10</v>
      </c>
      <c r="M203" s="67"/>
      <c r="N203" s="75">
        <f>AVERAGE(N204:N208)</f>
        <v>10</v>
      </c>
      <c r="O203" s="67"/>
      <c r="P203" s="75">
        <f>AVERAGE(P204:P208)</f>
        <v>10</v>
      </c>
      <c r="Q203" s="67"/>
      <c r="R203" s="75">
        <f>AVERAGE(R204:R208)</f>
        <v>10</v>
      </c>
      <c r="S203" s="67"/>
      <c r="T203" s="75">
        <f>AVERAGE(T204:T208)</f>
        <v>10</v>
      </c>
      <c r="U203" s="67"/>
      <c r="V203" s="75">
        <f>AVERAGE(V204:V208)</f>
        <v>10</v>
      </c>
      <c r="W203" s="44"/>
      <c r="X203" s="75">
        <f>AVERAGE(X204:X208)</f>
        <v>10</v>
      </c>
      <c r="Y203" s="67"/>
    </row>
    <row r="204" spans="1:25" ht="60" x14ac:dyDescent="0.25">
      <c r="A204" s="564">
        <v>110</v>
      </c>
      <c r="B204" s="564"/>
      <c r="C204" s="564"/>
      <c r="D204" s="754" t="s">
        <v>433</v>
      </c>
      <c r="E204" s="754"/>
      <c r="F204" s="450" t="s">
        <v>121</v>
      </c>
      <c r="G204" s="12" t="s">
        <v>399</v>
      </c>
      <c r="H204" s="12" t="s">
        <v>123</v>
      </c>
      <c r="I204" s="12" t="s">
        <v>124</v>
      </c>
      <c r="J204" s="60">
        <v>50</v>
      </c>
      <c r="K204" s="134" t="s">
        <v>2051</v>
      </c>
      <c r="L204" s="60">
        <v>50</v>
      </c>
      <c r="M204" s="41"/>
      <c r="N204" s="60">
        <v>50</v>
      </c>
      <c r="O204" s="41"/>
      <c r="P204" s="60">
        <v>50</v>
      </c>
      <c r="Q204" s="41"/>
      <c r="R204" s="60">
        <v>50</v>
      </c>
      <c r="S204" s="41"/>
      <c r="T204" s="60">
        <v>50</v>
      </c>
      <c r="U204" s="41"/>
      <c r="V204" s="60">
        <v>50</v>
      </c>
      <c r="W204" s="41"/>
      <c r="X204" s="60">
        <v>50</v>
      </c>
      <c r="Y204" s="41"/>
    </row>
    <row r="205" spans="1:25" s="6" customFormat="1" ht="409.5" x14ac:dyDescent="0.25">
      <c r="A205" s="579">
        <v>111</v>
      </c>
      <c r="B205" s="579"/>
      <c r="C205" s="579"/>
      <c r="D205" s="4" t="s">
        <v>434</v>
      </c>
      <c r="E205" s="4"/>
      <c r="F205" s="437" t="s">
        <v>402</v>
      </c>
      <c r="G205" s="5" t="s">
        <v>403</v>
      </c>
      <c r="H205" s="5" t="s">
        <v>404</v>
      </c>
      <c r="I205" s="5" t="s">
        <v>405</v>
      </c>
      <c r="J205" s="65">
        <v>0</v>
      </c>
      <c r="K205" s="134" t="s">
        <v>5207</v>
      </c>
      <c r="L205" s="65">
        <v>0</v>
      </c>
      <c r="M205" s="50"/>
      <c r="N205" s="65">
        <v>0</v>
      </c>
      <c r="O205" s="50"/>
      <c r="P205" s="65">
        <v>0</v>
      </c>
      <c r="Q205" s="50"/>
      <c r="R205" s="65">
        <v>0</v>
      </c>
      <c r="S205" s="50"/>
      <c r="T205" s="65">
        <v>0</v>
      </c>
      <c r="U205" s="50"/>
      <c r="V205" s="65">
        <v>0</v>
      </c>
      <c r="W205" s="47"/>
      <c r="X205" s="65">
        <v>0</v>
      </c>
      <c r="Y205" s="134" t="s">
        <v>5207</v>
      </c>
    </row>
    <row r="206" spans="1:25" ht="60" x14ac:dyDescent="0.25">
      <c r="A206" s="564">
        <v>112</v>
      </c>
      <c r="B206" s="564"/>
      <c r="C206" s="564"/>
      <c r="D206" s="754" t="s">
        <v>435</v>
      </c>
      <c r="E206" s="754"/>
      <c r="F206" s="450" t="s">
        <v>406</v>
      </c>
      <c r="G206" s="12" t="s">
        <v>407</v>
      </c>
      <c r="H206" s="12" t="s">
        <v>408</v>
      </c>
      <c r="I206" s="12" t="s">
        <v>409</v>
      </c>
      <c r="J206" s="65">
        <v>0</v>
      </c>
      <c r="K206" s="50"/>
      <c r="L206" s="65">
        <v>0</v>
      </c>
      <c r="M206" s="50"/>
      <c r="N206" s="65">
        <v>0</v>
      </c>
      <c r="O206" s="50"/>
      <c r="P206" s="65">
        <v>0</v>
      </c>
      <c r="Q206" s="50"/>
      <c r="R206" s="65">
        <v>0</v>
      </c>
      <c r="S206" s="50"/>
      <c r="T206" s="65">
        <v>0</v>
      </c>
      <c r="U206" s="50"/>
      <c r="V206" s="65">
        <v>0</v>
      </c>
      <c r="W206" s="41"/>
      <c r="X206" s="65">
        <v>0</v>
      </c>
      <c r="Y206" s="50"/>
    </row>
    <row r="207" spans="1:25" ht="105" x14ac:dyDescent="0.25">
      <c r="A207" s="564">
        <v>113</v>
      </c>
      <c r="B207" s="564"/>
      <c r="C207" s="564"/>
      <c r="D207" s="754" t="s">
        <v>150</v>
      </c>
      <c r="E207" s="754"/>
      <c r="F207" s="450" t="s">
        <v>410</v>
      </c>
      <c r="G207" s="12" t="s">
        <v>411</v>
      </c>
      <c r="H207" s="12" t="s">
        <v>146</v>
      </c>
      <c r="I207" s="12" t="s">
        <v>147</v>
      </c>
      <c r="J207" s="65">
        <v>0</v>
      </c>
      <c r="K207" s="47" t="s">
        <v>2053</v>
      </c>
      <c r="L207" s="65">
        <v>0</v>
      </c>
      <c r="M207" s="50"/>
      <c r="N207" s="65">
        <v>0</v>
      </c>
      <c r="O207" s="50"/>
      <c r="P207" s="65">
        <v>0</v>
      </c>
      <c r="Q207" s="50"/>
      <c r="R207" s="65">
        <v>0</v>
      </c>
      <c r="S207" s="50" t="s">
        <v>2054</v>
      </c>
      <c r="T207" s="65">
        <v>0</v>
      </c>
      <c r="U207" s="50"/>
      <c r="V207" s="65">
        <v>0</v>
      </c>
      <c r="W207" s="41"/>
      <c r="X207" s="65">
        <v>0</v>
      </c>
      <c r="Y207" s="134" t="s">
        <v>2055</v>
      </c>
    </row>
    <row r="208" spans="1:25" s="52" customFormat="1" ht="69" x14ac:dyDescent="0.25">
      <c r="A208" s="31">
        <v>114</v>
      </c>
      <c r="B208" s="31"/>
      <c r="C208" s="31"/>
      <c r="D208" s="756" t="s">
        <v>637</v>
      </c>
      <c r="E208" s="756"/>
      <c r="F208" s="517" t="s">
        <v>637</v>
      </c>
      <c r="G208" s="770"/>
      <c r="H208" s="770"/>
      <c r="I208" s="770"/>
      <c r="J208" s="61">
        <f>AVERAGE(J209:J211)</f>
        <v>0</v>
      </c>
      <c r="K208" s="43"/>
      <c r="L208" s="61">
        <f>AVERAGE(L209:L211)</f>
        <v>0</v>
      </c>
      <c r="M208" s="69"/>
      <c r="N208" s="61">
        <f>AVERAGE(N209:N211)</f>
        <v>0</v>
      </c>
      <c r="O208" s="69"/>
      <c r="P208" s="61">
        <f>AVERAGE(P209:P211)</f>
        <v>0</v>
      </c>
      <c r="Q208" s="69"/>
      <c r="R208" s="61">
        <f>AVERAGE(R209:R211)</f>
        <v>0</v>
      </c>
      <c r="S208" s="43"/>
      <c r="T208" s="61">
        <f>AVERAGE(T209:T211)</f>
        <v>0</v>
      </c>
      <c r="U208" s="43"/>
      <c r="V208" s="61">
        <f>AVERAGE(V209:V211)</f>
        <v>0</v>
      </c>
      <c r="W208" s="43"/>
      <c r="X208" s="61">
        <f>AVERAGE(X209:X211)</f>
        <v>0</v>
      </c>
      <c r="Y208" s="69"/>
    </row>
    <row r="209" spans="1:25" ht="180" x14ac:dyDescent="0.25">
      <c r="A209" s="564" t="s">
        <v>5067</v>
      </c>
      <c r="B209" s="564"/>
      <c r="C209" s="564"/>
      <c r="D209" s="564"/>
      <c r="E209" s="754" t="s">
        <v>7020</v>
      </c>
      <c r="F209" s="450" t="s">
        <v>412</v>
      </c>
      <c r="G209" s="771" t="s">
        <v>403</v>
      </c>
      <c r="H209" s="771" t="s">
        <v>404</v>
      </c>
      <c r="I209" s="771" t="s">
        <v>413</v>
      </c>
      <c r="J209" s="65">
        <v>0</v>
      </c>
      <c r="K209" s="47" t="s">
        <v>2056</v>
      </c>
      <c r="L209" s="65">
        <v>0</v>
      </c>
      <c r="M209" s="50"/>
      <c r="N209" s="65">
        <v>0</v>
      </c>
      <c r="O209" s="50"/>
      <c r="P209" s="65">
        <v>0</v>
      </c>
      <c r="Q209" s="50"/>
      <c r="R209" s="65">
        <v>0</v>
      </c>
      <c r="S209" s="134" t="s">
        <v>2058</v>
      </c>
      <c r="T209" s="65">
        <v>0</v>
      </c>
      <c r="U209" s="50"/>
      <c r="V209" s="65">
        <v>0</v>
      </c>
      <c r="W209" s="47"/>
      <c r="X209" s="65">
        <v>0</v>
      </c>
      <c r="Y209" s="134" t="s">
        <v>2059</v>
      </c>
    </row>
    <row r="210" spans="1:25" ht="315" x14ac:dyDescent="0.3">
      <c r="A210" s="564" t="s">
        <v>5068</v>
      </c>
      <c r="B210" s="564"/>
      <c r="C210" s="564"/>
      <c r="D210" s="564"/>
      <c r="E210" s="772" t="s">
        <v>7021</v>
      </c>
      <c r="F210" s="450" t="s">
        <v>414</v>
      </c>
      <c r="G210" s="12" t="s">
        <v>415</v>
      </c>
      <c r="H210" s="12" t="s">
        <v>416</v>
      </c>
      <c r="I210" s="12" t="s">
        <v>417</v>
      </c>
      <c r="J210" s="65">
        <v>0</v>
      </c>
      <c r="K210" s="47" t="s">
        <v>2057</v>
      </c>
      <c r="L210" s="65">
        <v>0</v>
      </c>
      <c r="M210" s="50"/>
      <c r="N210" s="65">
        <v>0</v>
      </c>
      <c r="O210" s="50"/>
      <c r="P210" s="65">
        <v>0</v>
      </c>
      <c r="Q210" s="50"/>
      <c r="R210" s="65">
        <v>0</v>
      </c>
      <c r="S210" s="50"/>
      <c r="T210" s="65">
        <v>0</v>
      </c>
      <c r="U210" s="50"/>
      <c r="V210" s="65">
        <v>0</v>
      </c>
      <c r="W210" s="47"/>
      <c r="X210" s="65">
        <v>0</v>
      </c>
      <c r="Y210" s="50"/>
    </row>
    <row r="211" spans="1:25" ht="178.5" customHeight="1" x14ac:dyDescent="0.3">
      <c r="A211" s="564" t="s">
        <v>5069</v>
      </c>
      <c r="B211" s="564"/>
      <c r="C211" s="564"/>
      <c r="D211" s="564"/>
      <c r="E211" s="772" t="s">
        <v>7022</v>
      </c>
      <c r="F211" s="450" t="s">
        <v>418</v>
      </c>
      <c r="G211" s="12" t="s">
        <v>419</v>
      </c>
      <c r="H211" s="12" t="s">
        <v>420</v>
      </c>
      <c r="I211" s="12" t="s">
        <v>421</v>
      </c>
      <c r="J211" s="65">
        <v>0</v>
      </c>
      <c r="K211" s="50"/>
      <c r="L211" s="65">
        <v>0</v>
      </c>
      <c r="M211" s="50"/>
      <c r="N211" s="65">
        <v>0</v>
      </c>
      <c r="O211" s="50"/>
      <c r="P211" s="65">
        <v>0</v>
      </c>
      <c r="Q211" s="50"/>
      <c r="R211" s="65">
        <v>0</v>
      </c>
      <c r="S211" s="50"/>
      <c r="T211" s="65">
        <v>0</v>
      </c>
      <c r="U211" s="50"/>
      <c r="V211" s="65">
        <v>0</v>
      </c>
      <c r="W211" s="47"/>
      <c r="X211" s="65">
        <v>0</v>
      </c>
      <c r="Y211" s="50"/>
    </row>
    <row r="212" spans="1:25" s="26" customFormat="1" ht="80.25" customHeight="1" x14ac:dyDescent="0.25">
      <c r="A212" s="28"/>
      <c r="B212" s="28"/>
      <c r="C212" s="750" t="s">
        <v>610</v>
      </c>
      <c r="D212" s="28"/>
      <c r="E212" s="1023"/>
      <c r="F212" s="762" t="s">
        <v>535</v>
      </c>
      <c r="G212" s="751"/>
      <c r="H212" s="751"/>
      <c r="I212" s="751"/>
      <c r="J212" s="75">
        <f>AVERAGE(J213,J216)</f>
        <v>25</v>
      </c>
      <c r="K212" s="44"/>
      <c r="L212" s="75">
        <f>AVERAGE(L213,L216)</f>
        <v>25</v>
      </c>
      <c r="M212" s="67"/>
      <c r="N212" s="75">
        <f>AVERAGE(N213,N216)</f>
        <v>0</v>
      </c>
      <c r="O212" s="67"/>
      <c r="P212" s="75">
        <f>AVERAGE(P213,P216)</f>
        <v>0</v>
      </c>
      <c r="Q212" s="67"/>
      <c r="R212" s="75">
        <f>AVERAGE(R213,R216)</f>
        <v>0</v>
      </c>
      <c r="S212" s="67"/>
      <c r="T212" s="75">
        <f>AVERAGE(T213,T216)</f>
        <v>0</v>
      </c>
      <c r="U212" s="67"/>
      <c r="V212" s="75">
        <f>AVERAGE(V213,V216)</f>
        <v>0</v>
      </c>
      <c r="W212" s="44"/>
      <c r="X212" s="75">
        <f>AVERAGE(X213,X216)</f>
        <v>0</v>
      </c>
      <c r="Y212" s="67"/>
    </row>
    <row r="213" spans="1:25" s="52" customFormat="1" ht="80.25" customHeight="1" x14ac:dyDescent="0.25">
      <c r="A213" s="31">
        <v>115</v>
      </c>
      <c r="B213" s="31"/>
      <c r="C213" s="758"/>
      <c r="D213" s="763" t="s">
        <v>638</v>
      </c>
      <c r="E213" s="763"/>
      <c r="F213" s="764" t="s">
        <v>638</v>
      </c>
      <c r="G213" s="30"/>
      <c r="H213" s="30"/>
      <c r="I213" s="30"/>
      <c r="J213" s="61">
        <f>AVERAGE(J214:J215)</f>
        <v>50</v>
      </c>
      <c r="K213" s="43"/>
      <c r="L213" s="61">
        <f>AVERAGE(L214:L215)</f>
        <v>50</v>
      </c>
      <c r="M213" s="69"/>
      <c r="N213" s="61">
        <f>AVERAGE(N214:N215)</f>
        <v>0</v>
      </c>
      <c r="O213" s="69"/>
      <c r="P213" s="61">
        <f>AVERAGE(P214:P215)</f>
        <v>0</v>
      </c>
      <c r="Q213" s="69"/>
      <c r="R213" s="61">
        <f>AVERAGE(R214:R215)</f>
        <v>0</v>
      </c>
      <c r="S213" s="69"/>
      <c r="T213" s="61">
        <f>AVERAGE(T214:T215)</f>
        <v>0</v>
      </c>
      <c r="U213" s="69"/>
      <c r="V213" s="61">
        <f>AVERAGE(V214:V215)</f>
        <v>0</v>
      </c>
      <c r="W213" s="43"/>
      <c r="X213" s="61">
        <f>AVERAGE(X214:X215)</f>
        <v>0</v>
      </c>
      <c r="Y213" s="69"/>
    </row>
    <row r="214" spans="1:25" ht="312" customHeight="1" x14ac:dyDescent="0.25">
      <c r="A214" s="564" t="s">
        <v>608</v>
      </c>
      <c r="B214" s="564"/>
      <c r="C214" s="564"/>
      <c r="D214" s="564"/>
      <c r="E214" s="754" t="s">
        <v>7023</v>
      </c>
      <c r="F214" s="450" t="s">
        <v>5107</v>
      </c>
      <c r="G214" s="12" t="s">
        <v>5070</v>
      </c>
      <c r="H214" s="12" t="s">
        <v>5108</v>
      </c>
      <c r="I214" s="12" t="s">
        <v>5071</v>
      </c>
      <c r="J214" s="60">
        <v>50</v>
      </c>
      <c r="K214" s="40" t="s">
        <v>2060</v>
      </c>
      <c r="L214" s="60">
        <v>50</v>
      </c>
      <c r="M214" s="40" t="s">
        <v>2060</v>
      </c>
      <c r="N214" s="60">
        <v>0</v>
      </c>
      <c r="O214" s="41"/>
      <c r="P214" s="60">
        <v>0</v>
      </c>
      <c r="Q214" s="41"/>
      <c r="R214" s="60">
        <v>0</v>
      </c>
      <c r="S214" s="41"/>
      <c r="T214" s="60">
        <v>0</v>
      </c>
      <c r="U214" s="41"/>
      <c r="V214" s="60">
        <v>0</v>
      </c>
      <c r="W214" s="41"/>
      <c r="X214" s="60">
        <v>0</v>
      </c>
      <c r="Y214" s="41"/>
    </row>
    <row r="215" spans="1:25" ht="120" x14ac:dyDescent="0.25">
      <c r="A215" s="564" t="s">
        <v>609</v>
      </c>
      <c r="B215" s="564"/>
      <c r="C215" s="564"/>
      <c r="D215" s="564"/>
      <c r="E215" s="754" t="s">
        <v>7272</v>
      </c>
      <c r="F215" s="450" t="s">
        <v>422</v>
      </c>
      <c r="G215" s="12" t="s">
        <v>423</v>
      </c>
      <c r="H215" s="12" t="s">
        <v>424</v>
      </c>
      <c r="I215" s="12" t="s">
        <v>425</v>
      </c>
      <c r="J215" s="60">
        <v>50</v>
      </c>
      <c r="K215" s="47" t="s">
        <v>5208</v>
      </c>
      <c r="L215" s="45">
        <v>50</v>
      </c>
      <c r="M215" s="47" t="s">
        <v>5208</v>
      </c>
      <c r="N215" s="45">
        <v>0</v>
      </c>
      <c r="O215" s="45"/>
      <c r="P215" s="45">
        <v>0</v>
      </c>
      <c r="Q215" s="45"/>
      <c r="R215" s="45">
        <v>0</v>
      </c>
      <c r="S215" s="45"/>
      <c r="T215" s="45">
        <v>0</v>
      </c>
      <c r="U215" s="45"/>
      <c r="V215" s="45">
        <v>0</v>
      </c>
      <c r="W215" s="41"/>
      <c r="X215" s="45">
        <v>0</v>
      </c>
      <c r="Y215" s="45"/>
    </row>
    <row r="216" spans="1:25" ht="225" x14ac:dyDescent="0.25">
      <c r="A216" s="564">
        <v>116</v>
      </c>
      <c r="B216" s="564"/>
      <c r="C216" s="564"/>
      <c r="D216" s="754" t="s">
        <v>7024</v>
      </c>
      <c r="E216" s="754"/>
      <c r="F216" s="450" t="s">
        <v>426</v>
      </c>
      <c r="G216" s="12" t="s">
        <v>5352</v>
      </c>
      <c r="H216" s="12" t="s">
        <v>427</v>
      </c>
      <c r="I216" s="12" t="s">
        <v>428</v>
      </c>
      <c r="J216" s="60">
        <v>0</v>
      </c>
      <c r="K216" s="40" t="s">
        <v>7211</v>
      </c>
      <c r="L216" s="60">
        <v>0</v>
      </c>
      <c r="M216" s="41"/>
      <c r="N216" s="60">
        <v>0</v>
      </c>
      <c r="O216" s="41"/>
      <c r="P216" s="60">
        <v>0</v>
      </c>
      <c r="Q216" s="41"/>
      <c r="R216" s="60">
        <v>0</v>
      </c>
      <c r="S216" s="41"/>
      <c r="T216" s="60">
        <v>0</v>
      </c>
      <c r="U216" s="41"/>
      <c r="V216" s="60">
        <v>0</v>
      </c>
      <c r="W216" s="41"/>
      <c r="X216" s="60">
        <v>0</v>
      </c>
      <c r="Y216" s="41"/>
    </row>
    <row r="217" spans="1:25" s="26" customFormat="1" ht="60" x14ac:dyDescent="0.25">
      <c r="A217" s="28"/>
      <c r="B217" s="750" t="s">
        <v>611</v>
      </c>
      <c r="C217" s="28"/>
      <c r="D217" s="28"/>
      <c r="E217" s="28"/>
      <c r="F217" s="502" t="s">
        <v>536</v>
      </c>
      <c r="G217" s="28"/>
      <c r="H217" s="28"/>
      <c r="I217" s="28"/>
      <c r="J217" s="75">
        <f>AVERAGE(J218,J225,J231,J240)</f>
        <v>33.541666666666671</v>
      </c>
      <c r="K217" s="67"/>
      <c r="L217" s="75">
        <f>AVERAGE(L218,L225,L231,L240)</f>
        <v>33.541666666666671</v>
      </c>
      <c r="M217" s="67"/>
      <c r="N217" s="75">
        <f>AVERAGE(N218,N225,N231,N240)</f>
        <v>33.541666666666671</v>
      </c>
      <c r="O217" s="67"/>
      <c r="P217" s="75">
        <f>AVERAGE(P218,P225,P231,P240)</f>
        <v>33.541666666666671</v>
      </c>
      <c r="Q217" s="67"/>
      <c r="R217" s="75">
        <f>AVERAGE(R218,R225,R231,R240)</f>
        <v>33.541666666666671</v>
      </c>
      <c r="S217" s="67"/>
      <c r="T217" s="75">
        <f>AVERAGE(T218,T225,T231,T240)</f>
        <v>33.541666666666671</v>
      </c>
      <c r="U217" s="67"/>
      <c r="V217" s="75">
        <f>AVERAGE(V218,V225,V231,V240)</f>
        <v>33.541666666666671</v>
      </c>
      <c r="W217" s="44"/>
      <c r="X217" s="75">
        <f>AVERAGE(X218,X225,X231,X240)</f>
        <v>33.541666666666671</v>
      </c>
      <c r="Y217" s="67"/>
    </row>
    <row r="218" spans="1:25" s="26" customFormat="1" ht="45" x14ac:dyDescent="0.25">
      <c r="A218" s="28"/>
      <c r="B218" s="28"/>
      <c r="C218" s="750" t="s">
        <v>612</v>
      </c>
      <c r="D218" s="28"/>
      <c r="E218" s="28"/>
      <c r="F218" s="502" t="s">
        <v>537</v>
      </c>
      <c r="G218" s="28"/>
      <c r="H218" s="28"/>
      <c r="I218" s="28"/>
      <c r="J218" s="75">
        <f>AVERAGE(J219:J224)</f>
        <v>33.333333333333336</v>
      </c>
      <c r="K218" s="67"/>
      <c r="L218" s="203">
        <f>AVERAGE(L219:L224)</f>
        <v>33.333333333333336</v>
      </c>
      <c r="M218" s="67"/>
      <c r="N218" s="75">
        <f>AVERAGE(N219:N224)</f>
        <v>33.333333333333336</v>
      </c>
      <c r="O218" s="67"/>
      <c r="P218" s="75">
        <f>AVERAGE(P219:P224)</f>
        <v>33.333333333333336</v>
      </c>
      <c r="Q218" s="67"/>
      <c r="R218" s="75">
        <f>AVERAGE(R219:R224)</f>
        <v>33.333333333333336</v>
      </c>
      <c r="S218" s="67"/>
      <c r="T218" s="75">
        <f>AVERAGE(T219:T224)</f>
        <v>33.333333333333336</v>
      </c>
      <c r="U218" s="67"/>
      <c r="V218" s="75">
        <f>AVERAGE(V219:V224)</f>
        <v>33.333333333333336</v>
      </c>
      <c r="W218" s="44"/>
      <c r="X218" s="75">
        <f>AVERAGE(X219:X224)</f>
        <v>33.333333333333336</v>
      </c>
      <c r="Y218" s="67"/>
    </row>
    <row r="219" spans="1:25" ht="270" x14ac:dyDescent="0.25">
      <c r="A219" s="564">
        <v>117</v>
      </c>
      <c r="B219" s="564"/>
      <c r="C219" s="564"/>
      <c r="D219" s="754" t="s">
        <v>492</v>
      </c>
      <c r="E219" s="754"/>
      <c r="F219" s="450" t="s">
        <v>5131</v>
      </c>
      <c r="G219" s="12" t="s">
        <v>436</v>
      </c>
      <c r="H219" s="12" t="s">
        <v>437</v>
      </c>
      <c r="I219" s="12" t="s">
        <v>438</v>
      </c>
      <c r="J219" s="46">
        <v>0</v>
      </c>
      <c r="K219" s="134" t="s">
        <v>2061</v>
      </c>
      <c r="L219" s="46">
        <v>0</v>
      </c>
      <c r="M219" s="73"/>
      <c r="N219" s="46">
        <v>0</v>
      </c>
      <c r="O219" s="73"/>
      <c r="P219" s="46">
        <v>0</v>
      </c>
      <c r="Q219" s="73"/>
      <c r="R219" s="46">
        <v>0</v>
      </c>
      <c r="S219" s="73"/>
      <c r="T219" s="46">
        <v>0</v>
      </c>
      <c r="U219" s="73"/>
      <c r="V219" s="46">
        <v>0</v>
      </c>
      <c r="W219" s="40"/>
      <c r="X219" s="46">
        <v>0</v>
      </c>
      <c r="Y219" s="73"/>
    </row>
    <row r="220" spans="1:25" ht="195" x14ac:dyDescent="0.25">
      <c r="A220" s="564">
        <v>118</v>
      </c>
      <c r="B220" s="564"/>
      <c r="C220" s="564"/>
      <c r="D220" s="754" t="s">
        <v>493</v>
      </c>
      <c r="E220" s="754"/>
      <c r="F220" s="420" t="s">
        <v>7177</v>
      </c>
      <c r="G220" s="12" t="s">
        <v>436</v>
      </c>
      <c r="H220" s="12" t="s">
        <v>437</v>
      </c>
      <c r="I220" s="12" t="s">
        <v>438</v>
      </c>
      <c r="J220" s="46">
        <v>0</v>
      </c>
      <c r="K220" s="134" t="s">
        <v>2062</v>
      </c>
      <c r="L220" s="46">
        <v>0</v>
      </c>
      <c r="M220" s="73"/>
      <c r="N220" s="46">
        <v>0</v>
      </c>
      <c r="O220" s="73"/>
      <c r="P220" s="46">
        <v>0</v>
      </c>
      <c r="Q220" s="73"/>
      <c r="R220" s="46">
        <v>0</v>
      </c>
      <c r="S220" s="73"/>
      <c r="T220" s="46">
        <v>0</v>
      </c>
      <c r="U220" s="73"/>
      <c r="V220" s="46">
        <v>0</v>
      </c>
      <c r="W220" s="40"/>
      <c r="X220" s="46">
        <v>0</v>
      </c>
      <c r="Y220" s="73"/>
    </row>
    <row r="221" spans="1:25" ht="105" x14ac:dyDescent="0.25">
      <c r="A221" s="564">
        <v>119</v>
      </c>
      <c r="B221" s="564"/>
      <c r="C221" s="564"/>
      <c r="D221" s="754" t="s">
        <v>494</v>
      </c>
      <c r="E221" s="754"/>
      <c r="F221" s="450" t="s">
        <v>439</v>
      </c>
      <c r="G221" s="12" t="s">
        <v>36</v>
      </c>
      <c r="H221" s="12" t="s">
        <v>440</v>
      </c>
      <c r="I221" s="12" t="s">
        <v>114</v>
      </c>
      <c r="J221" s="46">
        <v>100</v>
      </c>
      <c r="K221" s="134" t="s">
        <v>2063</v>
      </c>
      <c r="L221" s="46">
        <v>100</v>
      </c>
      <c r="M221" s="73"/>
      <c r="N221" s="46">
        <v>100</v>
      </c>
      <c r="O221" s="73"/>
      <c r="P221" s="46">
        <v>100</v>
      </c>
      <c r="Q221" s="73"/>
      <c r="R221" s="46">
        <v>100</v>
      </c>
      <c r="S221" s="73"/>
      <c r="T221" s="46">
        <v>100</v>
      </c>
      <c r="U221" s="73"/>
      <c r="V221" s="46">
        <v>100</v>
      </c>
      <c r="W221" s="40"/>
      <c r="X221" s="46">
        <v>100</v>
      </c>
      <c r="Y221" s="73"/>
    </row>
    <row r="222" spans="1:25" ht="120" x14ac:dyDescent="0.25">
      <c r="A222" s="564">
        <v>120</v>
      </c>
      <c r="B222" s="564"/>
      <c r="C222" s="564"/>
      <c r="D222" s="754" t="s">
        <v>495</v>
      </c>
      <c r="E222" s="754"/>
      <c r="F222" s="450" t="s">
        <v>441</v>
      </c>
      <c r="G222" s="12" t="s">
        <v>36</v>
      </c>
      <c r="H222" s="12" t="s">
        <v>440</v>
      </c>
      <c r="I222" s="12" t="s">
        <v>114</v>
      </c>
      <c r="J222" s="46">
        <v>100</v>
      </c>
      <c r="K222" s="134" t="s">
        <v>2064</v>
      </c>
      <c r="L222" s="46">
        <v>100</v>
      </c>
      <c r="M222" s="73"/>
      <c r="N222" s="46">
        <v>100</v>
      </c>
      <c r="O222" s="73"/>
      <c r="P222" s="46">
        <v>100</v>
      </c>
      <c r="Q222" s="73"/>
      <c r="R222" s="46">
        <v>100</v>
      </c>
      <c r="S222" s="73"/>
      <c r="T222" s="46">
        <v>100</v>
      </c>
      <c r="U222" s="73"/>
      <c r="V222" s="46">
        <v>100</v>
      </c>
      <c r="W222" s="40"/>
      <c r="X222" s="46">
        <v>100</v>
      </c>
      <c r="Y222" s="73"/>
    </row>
    <row r="223" spans="1:25" ht="180" x14ac:dyDescent="0.25">
      <c r="A223" s="564">
        <v>121</v>
      </c>
      <c r="B223" s="564"/>
      <c r="C223" s="564"/>
      <c r="D223" s="754" t="s">
        <v>496</v>
      </c>
      <c r="E223" s="754"/>
      <c r="F223" s="450" t="s">
        <v>442</v>
      </c>
      <c r="G223" s="12" t="s">
        <v>443</v>
      </c>
      <c r="H223" s="12" t="s">
        <v>444</v>
      </c>
      <c r="I223" s="12" t="s">
        <v>445</v>
      </c>
      <c r="J223" s="46">
        <v>0</v>
      </c>
      <c r="K223" s="134" t="s">
        <v>2065</v>
      </c>
      <c r="L223" s="46">
        <v>0</v>
      </c>
      <c r="M223" s="73"/>
      <c r="N223" s="46">
        <v>0</v>
      </c>
      <c r="O223" s="73"/>
      <c r="P223" s="46">
        <v>0</v>
      </c>
      <c r="Q223" s="73"/>
      <c r="R223" s="46">
        <v>0</v>
      </c>
      <c r="S223" s="73"/>
      <c r="T223" s="46">
        <v>0</v>
      </c>
      <c r="U223" s="73"/>
      <c r="V223" s="46">
        <v>0</v>
      </c>
      <c r="W223" s="40"/>
      <c r="X223" s="46">
        <v>0</v>
      </c>
      <c r="Y223" s="73"/>
    </row>
    <row r="224" spans="1:25" ht="90" x14ac:dyDescent="0.25">
      <c r="A224" s="564">
        <v>122</v>
      </c>
      <c r="B224" s="564"/>
      <c r="C224" s="564"/>
      <c r="D224" s="754" t="s">
        <v>497</v>
      </c>
      <c r="E224" s="754"/>
      <c r="F224" s="450" t="s">
        <v>446</v>
      </c>
      <c r="G224" s="12" t="s">
        <v>447</v>
      </c>
      <c r="H224" s="12" t="s">
        <v>448</v>
      </c>
      <c r="I224" s="12" t="s">
        <v>325</v>
      </c>
      <c r="J224" s="46">
        <v>0</v>
      </c>
      <c r="K224" s="50"/>
      <c r="L224" s="46">
        <v>0</v>
      </c>
      <c r="M224" s="73"/>
      <c r="N224" s="46">
        <v>0</v>
      </c>
      <c r="O224" s="73"/>
      <c r="P224" s="46">
        <v>0</v>
      </c>
      <c r="Q224" s="73"/>
      <c r="R224" s="46">
        <v>0</v>
      </c>
      <c r="S224" s="73"/>
      <c r="T224" s="46">
        <v>0</v>
      </c>
      <c r="U224" s="73"/>
      <c r="V224" s="46">
        <v>0</v>
      </c>
      <c r="W224" s="40"/>
      <c r="X224" s="46">
        <v>0</v>
      </c>
      <c r="Y224" s="73"/>
    </row>
    <row r="225" spans="1:25" s="26" customFormat="1" ht="77.25" customHeight="1" x14ac:dyDescent="0.25">
      <c r="A225" s="28"/>
      <c r="B225" s="28"/>
      <c r="C225" s="750" t="s">
        <v>613</v>
      </c>
      <c r="D225" s="28"/>
      <c r="E225" s="1023"/>
      <c r="F225" s="762" t="s">
        <v>538</v>
      </c>
      <c r="G225" s="751"/>
      <c r="H225" s="751"/>
      <c r="I225" s="751"/>
      <c r="J225" s="75">
        <f>AVERAGE(J226:J230)</f>
        <v>30</v>
      </c>
      <c r="K225" s="44"/>
      <c r="L225" s="75">
        <f>AVERAGE(L226:L230)</f>
        <v>30</v>
      </c>
      <c r="M225" s="67"/>
      <c r="N225" s="75">
        <f>AVERAGE(N226:N230)</f>
        <v>30</v>
      </c>
      <c r="O225" s="67"/>
      <c r="P225" s="75">
        <f>AVERAGE(P226:P230)</f>
        <v>30</v>
      </c>
      <c r="Q225" s="67"/>
      <c r="R225" s="75">
        <f>AVERAGE(R226:R230)</f>
        <v>30</v>
      </c>
      <c r="S225" s="67"/>
      <c r="T225" s="75">
        <f>AVERAGE(T226:T230)</f>
        <v>30</v>
      </c>
      <c r="U225" s="67"/>
      <c r="V225" s="75">
        <f>AVERAGE(V226:V230)</f>
        <v>30</v>
      </c>
      <c r="W225" s="44"/>
      <c r="X225" s="75">
        <f>AVERAGE(X226:X230)</f>
        <v>30</v>
      </c>
      <c r="Y225" s="67"/>
    </row>
    <row r="226" spans="1:25" ht="105" x14ac:dyDescent="0.25">
      <c r="A226" s="564">
        <v>123</v>
      </c>
      <c r="B226" s="564"/>
      <c r="C226" s="564"/>
      <c r="D226" s="754" t="s">
        <v>498</v>
      </c>
      <c r="E226" s="754"/>
      <c r="F226" s="450" t="s">
        <v>449</v>
      </c>
      <c r="G226" s="12" t="s">
        <v>436</v>
      </c>
      <c r="H226" s="12" t="s">
        <v>437</v>
      </c>
      <c r="I226" s="12" t="s">
        <v>438</v>
      </c>
      <c r="J226" s="65">
        <v>50</v>
      </c>
      <c r="K226" s="134" t="s">
        <v>2066</v>
      </c>
      <c r="L226" s="65">
        <v>50</v>
      </c>
      <c r="M226" s="73"/>
      <c r="N226" s="65">
        <v>50</v>
      </c>
      <c r="O226" s="73"/>
      <c r="P226" s="65">
        <v>50</v>
      </c>
      <c r="Q226" s="73"/>
      <c r="R226" s="65">
        <v>50</v>
      </c>
      <c r="S226" s="73"/>
      <c r="T226" s="62">
        <v>50</v>
      </c>
      <c r="U226" s="73"/>
      <c r="V226" s="62">
        <v>50</v>
      </c>
      <c r="W226" s="40"/>
      <c r="X226" s="62">
        <v>50</v>
      </c>
      <c r="Y226" s="73"/>
    </row>
    <row r="227" spans="1:25" ht="135" x14ac:dyDescent="0.25">
      <c r="A227" s="564">
        <v>124</v>
      </c>
      <c r="B227" s="564"/>
      <c r="C227" s="564"/>
      <c r="D227" s="754" t="s">
        <v>499</v>
      </c>
      <c r="E227" s="754"/>
      <c r="F227" s="450" t="s">
        <v>450</v>
      </c>
      <c r="G227" s="12" t="s">
        <v>436</v>
      </c>
      <c r="H227" s="12" t="s">
        <v>437</v>
      </c>
      <c r="I227" s="12" t="s">
        <v>438</v>
      </c>
      <c r="J227" s="65">
        <v>50</v>
      </c>
      <c r="K227" s="134" t="s">
        <v>2067</v>
      </c>
      <c r="L227" s="65">
        <v>50</v>
      </c>
      <c r="M227" s="73"/>
      <c r="N227" s="65">
        <v>50</v>
      </c>
      <c r="O227" s="73"/>
      <c r="P227" s="65">
        <v>50</v>
      </c>
      <c r="Q227" s="73"/>
      <c r="R227" s="65">
        <v>50</v>
      </c>
      <c r="S227" s="73"/>
      <c r="T227" s="62">
        <v>50</v>
      </c>
      <c r="U227" s="73"/>
      <c r="V227" s="62">
        <v>50</v>
      </c>
      <c r="W227" s="40"/>
      <c r="X227" s="62">
        <v>50</v>
      </c>
      <c r="Y227" s="73"/>
    </row>
    <row r="228" spans="1:25" ht="105" x14ac:dyDescent="0.25">
      <c r="A228" s="564">
        <v>125</v>
      </c>
      <c r="B228" s="564"/>
      <c r="C228" s="564"/>
      <c r="D228" s="754" t="s">
        <v>502</v>
      </c>
      <c r="E228" s="754"/>
      <c r="F228" s="450" t="s">
        <v>451</v>
      </c>
      <c r="G228" s="12" t="s">
        <v>436</v>
      </c>
      <c r="H228" s="12" t="s">
        <v>437</v>
      </c>
      <c r="I228" s="12" t="s">
        <v>438</v>
      </c>
      <c r="J228" s="62">
        <v>0</v>
      </c>
      <c r="K228" s="134" t="s">
        <v>2066</v>
      </c>
      <c r="L228" s="62">
        <v>0</v>
      </c>
      <c r="M228" s="73"/>
      <c r="N228" s="62">
        <v>0</v>
      </c>
      <c r="O228" s="73"/>
      <c r="P228" s="62">
        <v>0</v>
      </c>
      <c r="Q228" s="73"/>
      <c r="R228" s="62">
        <v>0</v>
      </c>
      <c r="S228" s="73"/>
      <c r="T228" s="62">
        <v>0</v>
      </c>
      <c r="U228" s="73"/>
      <c r="V228" s="62">
        <v>0</v>
      </c>
      <c r="W228" s="40"/>
      <c r="X228" s="62">
        <v>0</v>
      </c>
      <c r="Y228" s="73"/>
    </row>
    <row r="229" spans="1:25" ht="120" x14ac:dyDescent="0.25">
      <c r="A229" s="564">
        <v>126</v>
      </c>
      <c r="B229" s="564"/>
      <c r="C229" s="564"/>
      <c r="D229" s="754" t="s">
        <v>500</v>
      </c>
      <c r="E229" s="754"/>
      <c r="F229" s="450" t="s">
        <v>452</v>
      </c>
      <c r="G229" s="12" t="s">
        <v>436</v>
      </c>
      <c r="H229" s="12" t="s">
        <v>437</v>
      </c>
      <c r="I229" s="12" t="s">
        <v>438</v>
      </c>
      <c r="J229" s="62">
        <v>0</v>
      </c>
      <c r="K229" s="134" t="s">
        <v>2068</v>
      </c>
      <c r="L229" s="62">
        <v>0</v>
      </c>
      <c r="M229" s="73"/>
      <c r="N229" s="62">
        <v>0</v>
      </c>
      <c r="O229" s="73"/>
      <c r="P229" s="62">
        <v>0</v>
      </c>
      <c r="Q229" s="73"/>
      <c r="R229" s="62">
        <v>0</v>
      </c>
      <c r="S229" s="73"/>
      <c r="T229" s="62">
        <v>0</v>
      </c>
      <c r="U229" s="73"/>
      <c r="V229" s="62">
        <v>0</v>
      </c>
      <c r="W229" s="40"/>
      <c r="X229" s="62">
        <v>0</v>
      </c>
      <c r="Y229" s="73"/>
    </row>
    <row r="230" spans="1:25" ht="120" x14ac:dyDescent="0.25">
      <c r="A230" s="564">
        <v>127</v>
      </c>
      <c r="B230" s="564"/>
      <c r="C230" s="564"/>
      <c r="D230" s="754" t="s">
        <v>501</v>
      </c>
      <c r="E230" s="754"/>
      <c r="F230" s="450" t="s">
        <v>453</v>
      </c>
      <c r="G230" s="12" t="s">
        <v>436</v>
      </c>
      <c r="H230" s="12" t="s">
        <v>437</v>
      </c>
      <c r="I230" s="12" t="s">
        <v>438</v>
      </c>
      <c r="J230" s="62">
        <v>50</v>
      </c>
      <c r="K230" s="134" t="s">
        <v>2069</v>
      </c>
      <c r="L230" s="62">
        <v>50</v>
      </c>
      <c r="M230" s="73"/>
      <c r="N230" s="62">
        <v>50</v>
      </c>
      <c r="O230" s="73"/>
      <c r="P230" s="62">
        <v>50</v>
      </c>
      <c r="Q230" s="73"/>
      <c r="R230" s="62">
        <v>50</v>
      </c>
      <c r="S230" s="73"/>
      <c r="T230" s="62">
        <v>50</v>
      </c>
      <c r="U230" s="73"/>
      <c r="V230" s="62">
        <v>50</v>
      </c>
      <c r="W230" s="40"/>
      <c r="X230" s="62">
        <v>50</v>
      </c>
      <c r="Y230" s="73"/>
    </row>
    <row r="231" spans="1:25" s="26" customFormat="1" ht="140.25" customHeight="1" x14ac:dyDescent="0.25">
      <c r="A231" s="28"/>
      <c r="B231" s="28"/>
      <c r="C231" s="750" t="s">
        <v>614</v>
      </c>
      <c r="D231" s="28"/>
      <c r="E231" s="1023"/>
      <c r="F231" s="762" t="s">
        <v>539</v>
      </c>
      <c r="G231" s="751"/>
      <c r="H231" s="751"/>
      <c r="I231" s="751"/>
      <c r="J231" s="75">
        <f>AVERAGE(J232:J239)</f>
        <v>37.5</v>
      </c>
      <c r="K231" s="44"/>
      <c r="L231" s="75">
        <f>AVERAGE(L232:L239)</f>
        <v>37.5</v>
      </c>
      <c r="M231" s="67"/>
      <c r="N231" s="75">
        <f>AVERAGE(N232:N239)</f>
        <v>37.5</v>
      </c>
      <c r="O231" s="67"/>
      <c r="P231" s="75">
        <f>AVERAGE(P232:P239)</f>
        <v>37.5</v>
      </c>
      <c r="Q231" s="67"/>
      <c r="R231" s="75">
        <f>AVERAGE(R232:R239)</f>
        <v>37.5</v>
      </c>
      <c r="S231" s="67"/>
      <c r="T231" s="75">
        <f>AVERAGE(T232:T239)</f>
        <v>37.5</v>
      </c>
      <c r="U231" s="67"/>
      <c r="V231" s="75">
        <f>AVERAGE(V232:V239)</f>
        <v>37.5</v>
      </c>
      <c r="W231" s="44"/>
      <c r="X231" s="75">
        <f>AVERAGE(X232:X239)</f>
        <v>37.5</v>
      </c>
      <c r="Y231" s="67"/>
    </row>
    <row r="232" spans="1:25" ht="120" x14ac:dyDescent="0.25">
      <c r="A232" s="564">
        <v>128</v>
      </c>
      <c r="B232" s="564"/>
      <c r="C232" s="564"/>
      <c r="D232" s="773" t="s">
        <v>503</v>
      </c>
      <c r="E232" s="773"/>
      <c r="F232" s="450" t="s">
        <v>454</v>
      </c>
      <c r="G232" s="12" t="s">
        <v>86</v>
      </c>
      <c r="H232" s="12" t="s">
        <v>455</v>
      </c>
      <c r="I232" s="12" t="s">
        <v>456</v>
      </c>
      <c r="J232" s="46">
        <v>100</v>
      </c>
      <c r="K232" s="134" t="s">
        <v>2070</v>
      </c>
      <c r="L232" s="46">
        <v>100</v>
      </c>
      <c r="M232" s="73"/>
      <c r="N232" s="46">
        <v>100</v>
      </c>
      <c r="O232" s="73"/>
      <c r="P232" s="46">
        <v>100</v>
      </c>
      <c r="Q232" s="73"/>
      <c r="R232" s="46">
        <v>100</v>
      </c>
      <c r="S232" s="73"/>
      <c r="T232" s="46">
        <v>100</v>
      </c>
      <c r="U232" s="73"/>
      <c r="V232" s="46">
        <v>100</v>
      </c>
      <c r="W232" s="40"/>
      <c r="X232" s="46">
        <v>100</v>
      </c>
      <c r="Y232" s="73"/>
    </row>
    <row r="233" spans="1:25" ht="60" x14ac:dyDescent="0.25">
      <c r="A233" s="564">
        <v>129</v>
      </c>
      <c r="B233" s="564"/>
      <c r="C233" s="564"/>
      <c r="D233" s="773" t="s">
        <v>504</v>
      </c>
      <c r="E233" s="773"/>
      <c r="F233" s="450" t="s">
        <v>458</v>
      </c>
      <c r="G233" s="12" t="s">
        <v>36</v>
      </c>
      <c r="H233" s="12" t="s">
        <v>459</v>
      </c>
      <c r="I233" s="12" t="s">
        <v>114</v>
      </c>
      <c r="J233" s="46">
        <v>50</v>
      </c>
      <c r="K233" s="134" t="s">
        <v>2071</v>
      </c>
      <c r="L233" s="46">
        <v>50</v>
      </c>
      <c r="M233" s="73"/>
      <c r="N233" s="46">
        <v>50</v>
      </c>
      <c r="O233" s="73"/>
      <c r="P233" s="46">
        <v>50</v>
      </c>
      <c r="Q233" s="73"/>
      <c r="R233" s="46">
        <v>50</v>
      </c>
      <c r="S233" s="73"/>
      <c r="T233" s="46">
        <v>50</v>
      </c>
      <c r="U233" s="73"/>
      <c r="V233" s="46">
        <v>50</v>
      </c>
      <c r="W233" s="40"/>
      <c r="X233" s="46">
        <v>50</v>
      </c>
      <c r="Y233" s="73"/>
    </row>
    <row r="234" spans="1:25" ht="75" x14ac:dyDescent="0.25">
      <c r="A234" s="564">
        <v>130</v>
      </c>
      <c r="B234" s="564"/>
      <c r="C234" s="564"/>
      <c r="D234" s="773" t="s">
        <v>505</v>
      </c>
      <c r="E234" s="773"/>
      <c r="F234" s="450" t="s">
        <v>460</v>
      </c>
      <c r="G234" s="12" t="s">
        <v>461</v>
      </c>
      <c r="H234" s="12" t="s">
        <v>462</v>
      </c>
      <c r="I234" s="12" t="s">
        <v>102</v>
      </c>
      <c r="J234" s="46">
        <v>0</v>
      </c>
      <c r="K234" s="134" t="s">
        <v>2072</v>
      </c>
      <c r="L234" s="46">
        <v>0</v>
      </c>
      <c r="M234" s="73"/>
      <c r="N234" s="46">
        <v>0</v>
      </c>
      <c r="O234" s="73"/>
      <c r="P234" s="46">
        <v>0</v>
      </c>
      <c r="Q234" s="73"/>
      <c r="R234" s="46">
        <v>0</v>
      </c>
      <c r="S234" s="73"/>
      <c r="T234" s="46">
        <v>0</v>
      </c>
      <c r="U234" s="73"/>
      <c r="V234" s="46">
        <v>0</v>
      </c>
      <c r="W234" s="40"/>
      <c r="X234" s="46">
        <v>0</v>
      </c>
      <c r="Y234" s="73"/>
    </row>
    <row r="235" spans="1:25" ht="105" x14ac:dyDescent="0.25">
      <c r="A235" s="564">
        <v>131</v>
      </c>
      <c r="B235" s="564"/>
      <c r="C235" s="564"/>
      <c r="D235" s="773" t="s">
        <v>506</v>
      </c>
      <c r="E235" s="773"/>
      <c r="F235" s="450" t="s">
        <v>463</v>
      </c>
      <c r="G235" s="12" t="s">
        <v>464</v>
      </c>
      <c r="H235" s="12" t="s">
        <v>36</v>
      </c>
      <c r="I235" s="12" t="s">
        <v>465</v>
      </c>
      <c r="J235" s="46">
        <v>100</v>
      </c>
      <c r="K235" s="134" t="s">
        <v>2073</v>
      </c>
      <c r="L235" s="46">
        <v>100</v>
      </c>
      <c r="M235" s="73"/>
      <c r="N235" s="46">
        <v>100</v>
      </c>
      <c r="O235" s="73"/>
      <c r="P235" s="46">
        <v>100</v>
      </c>
      <c r="Q235" s="73"/>
      <c r="R235" s="46">
        <v>100</v>
      </c>
      <c r="S235" s="73"/>
      <c r="T235" s="46">
        <v>100</v>
      </c>
      <c r="U235" s="73"/>
      <c r="V235" s="46">
        <v>100</v>
      </c>
      <c r="W235" s="40"/>
      <c r="X235" s="46">
        <v>100</v>
      </c>
      <c r="Y235" s="73"/>
    </row>
    <row r="236" spans="1:25" ht="120" x14ac:dyDescent="0.25">
      <c r="A236" s="564">
        <v>132</v>
      </c>
      <c r="B236" s="564"/>
      <c r="C236" s="564"/>
      <c r="D236" s="773" t="s">
        <v>507</v>
      </c>
      <c r="E236" s="773"/>
      <c r="F236" s="450" t="s">
        <v>466</v>
      </c>
      <c r="G236" s="12" t="s">
        <v>36</v>
      </c>
      <c r="H236" s="12" t="s">
        <v>440</v>
      </c>
      <c r="I236" s="12" t="s">
        <v>348</v>
      </c>
      <c r="J236" s="46">
        <v>0</v>
      </c>
      <c r="K236" s="73"/>
      <c r="L236" s="46">
        <v>0</v>
      </c>
      <c r="M236" s="73"/>
      <c r="N236" s="46">
        <v>0</v>
      </c>
      <c r="O236" s="73"/>
      <c r="P236" s="46">
        <v>0</v>
      </c>
      <c r="Q236" s="73"/>
      <c r="R236" s="46">
        <v>0</v>
      </c>
      <c r="S236" s="73"/>
      <c r="T236" s="46">
        <v>0</v>
      </c>
      <c r="U236" s="73"/>
      <c r="V236" s="46">
        <v>0</v>
      </c>
      <c r="W236" s="40"/>
      <c r="X236" s="46">
        <v>0</v>
      </c>
      <c r="Y236" s="73"/>
    </row>
    <row r="237" spans="1:25" ht="180" x14ac:dyDescent="0.25">
      <c r="A237" s="564">
        <v>133</v>
      </c>
      <c r="B237" s="564"/>
      <c r="C237" s="564"/>
      <c r="D237" s="773" t="s">
        <v>508</v>
      </c>
      <c r="E237" s="773"/>
      <c r="F237" s="450" t="s">
        <v>467</v>
      </c>
      <c r="G237" s="12" t="s">
        <v>468</v>
      </c>
      <c r="H237" s="12" t="s">
        <v>105</v>
      </c>
      <c r="I237" s="12" t="s">
        <v>469</v>
      </c>
      <c r="J237" s="46">
        <v>50</v>
      </c>
      <c r="K237" s="134" t="s">
        <v>2074</v>
      </c>
      <c r="L237" s="46">
        <v>50</v>
      </c>
      <c r="M237" s="73"/>
      <c r="N237" s="46">
        <v>50</v>
      </c>
      <c r="O237" s="73"/>
      <c r="P237" s="46">
        <v>50</v>
      </c>
      <c r="Q237" s="73"/>
      <c r="R237" s="46">
        <v>50</v>
      </c>
      <c r="S237" s="73"/>
      <c r="T237" s="46">
        <v>50</v>
      </c>
      <c r="U237" s="73"/>
      <c r="V237" s="46">
        <v>50</v>
      </c>
      <c r="W237" s="40"/>
      <c r="X237" s="46">
        <v>50</v>
      </c>
      <c r="Y237" s="73"/>
    </row>
    <row r="238" spans="1:25" ht="180" x14ac:dyDescent="0.25">
      <c r="A238" s="564">
        <v>134</v>
      </c>
      <c r="B238" s="564"/>
      <c r="C238" s="564"/>
      <c r="D238" s="773" t="s">
        <v>509</v>
      </c>
      <c r="E238" s="773"/>
      <c r="F238" s="450" t="s">
        <v>470</v>
      </c>
      <c r="G238" s="12" t="s">
        <v>86</v>
      </c>
      <c r="H238" s="12" t="s">
        <v>471</v>
      </c>
      <c r="I238" s="12" t="s">
        <v>472</v>
      </c>
      <c r="J238" s="46">
        <v>0</v>
      </c>
      <c r="K238" s="134" t="s">
        <v>2075</v>
      </c>
      <c r="L238" s="46">
        <v>0</v>
      </c>
      <c r="M238" s="73"/>
      <c r="N238" s="46">
        <v>0</v>
      </c>
      <c r="O238" s="73"/>
      <c r="P238" s="46">
        <v>0</v>
      </c>
      <c r="Q238" s="73"/>
      <c r="R238" s="46">
        <v>0</v>
      </c>
      <c r="S238" s="73"/>
      <c r="T238" s="46">
        <v>0</v>
      </c>
      <c r="U238" s="73"/>
      <c r="V238" s="46">
        <v>0</v>
      </c>
      <c r="W238" s="40"/>
      <c r="X238" s="46">
        <v>0</v>
      </c>
      <c r="Y238" s="73"/>
    </row>
    <row r="239" spans="1:25" ht="300" x14ac:dyDescent="0.25">
      <c r="A239" s="564">
        <v>135</v>
      </c>
      <c r="B239" s="564"/>
      <c r="C239" s="564"/>
      <c r="D239" s="773" t="s">
        <v>510</v>
      </c>
      <c r="E239" s="773"/>
      <c r="F239" s="450" t="s">
        <v>473</v>
      </c>
      <c r="G239" s="12" t="s">
        <v>474</v>
      </c>
      <c r="H239" s="12" t="s">
        <v>475</v>
      </c>
      <c r="I239" s="12" t="s">
        <v>476</v>
      </c>
      <c r="J239" s="46">
        <v>0</v>
      </c>
      <c r="K239" s="134" t="s">
        <v>2076</v>
      </c>
      <c r="L239" s="46">
        <v>0</v>
      </c>
      <c r="M239" s="73"/>
      <c r="N239" s="46">
        <v>0</v>
      </c>
      <c r="O239" s="73"/>
      <c r="P239" s="46">
        <v>0</v>
      </c>
      <c r="Q239" s="73"/>
      <c r="R239" s="46">
        <v>0</v>
      </c>
      <c r="S239" s="73"/>
      <c r="T239" s="46">
        <v>0</v>
      </c>
      <c r="U239" s="73"/>
      <c r="V239" s="46">
        <v>0</v>
      </c>
      <c r="W239" s="40"/>
      <c r="X239" s="46">
        <v>0</v>
      </c>
      <c r="Y239" s="73"/>
    </row>
    <row r="240" spans="1:25" s="54" customFormat="1" ht="120.75" x14ac:dyDescent="0.25">
      <c r="A240" s="774"/>
      <c r="B240" s="774"/>
      <c r="C240" s="775" t="s">
        <v>615</v>
      </c>
      <c r="D240" s="774"/>
      <c r="E240" s="1025"/>
      <c r="F240" s="776" t="s">
        <v>540</v>
      </c>
      <c r="G240" s="777"/>
      <c r="H240" s="777"/>
      <c r="I240" s="777"/>
      <c r="J240" s="77">
        <f>AVERAGE(J241:J249)</f>
        <v>33.333333333333336</v>
      </c>
      <c r="K240" s="74"/>
      <c r="L240" s="77">
        <f>AVERAGE(L241:L249)</f>
        <v>33.333333333333336</v>
      </c>
      <c r="M240" s="78"/>
      <c r="N240" s="77">
        <f>AVERAGE(N241:N249)</f>
        <v>33.333333333333336</v>
      </c>
      <c r="O240" s="78"/>
      <c r="P240" s="77">
        <f>AVERAGE(P241:P249)</f>
        <v>33.333333333333336</v>
      </c>
      <c r="Q240" s="78"/>
      <c r="R240" s="77">
        <f>AVERAGE(R241:R249)</f>
        <v>33.333333333333336</v>
      </c>
      <c r="S240" s="78"/>
      <c r="T240" s="77">
        <f>AVERAGE(T241:T249)</f>
        <v>33.333333333333336</v>
      </c>
      <c r="U240" s="78"/>
      <c r="V240" s="77">
        <f>AVERAGE(V241:V249)</f>
        <v>33.333333333333336</v>
      </c>
      <c r="W240" s="79"/>
      <c r="X240" s="77">
        <f>AVERAGE(X241:X249)</f>
        <v>33.333333333333336</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134" t="s">
        <v>2077</v>
      </c>
      <c r="L241" s="46">
        <v>100</v>
      </c>
      <c r="M241" s="73"/>
      <c r="N241" s="46">
        <v>100</v>
      </c>
      <c r="O241" s="73"/>
      <c r="P241" s="46">
        <v>100</v>
      </c>
      <c r="Q241" s="73"/>
      <c r="R241" s="46">
        <v>100</v>
      </c>
      <c r="S241" s="73"/>
      <c r="T241" s="46">
        <v>100</v>
      </c>
      <c r="U241" s="73"/>
      <c r="V241" s="46">
        <v>100</v>
      </c>
      <c r="W241" s="40"/>
      <c r="X241" s="46">
        <v>100</v>
      </c>
      <c r="Y241" s="73"/>
    </row>
    <row r="242" spans="1:25" s="55" customFormat="1" ht="105" x14ac:dyDescent="0.25">
      <c r="A242" s="564">
        <v>137</v>
      </c>
      <c r="B242" s="778"/>
      <c r="C242" s="778"/>
      <c r="D242" s="779" t="s">
        <v>519</v>
      </c>
      <c r="E242" s="779"/>
      <c r="F242" s="426" t="s">
        <v>477</v>
      </c>
      <c r="G242" s="780" t="s">
        <v>478</v>
      </c>
      <c r="H242" s="780" t="s">
        <v>479</v>
      </c>
      <c r="I242" s="780" t="s">
        <v>114</v>
      </c>
      <c r="J242" s="46">
        <v>100</v>
      </c>
      <c r="K242" s="73"/>
      <c r="L242" s="46">
        <v>100</v>
      </c>
      <c r="M242" s="73"/>
      <c r="N242" s="46">
        <v>100</v>
      </c>
      <c r="O242" s="73"/>
      <c r="P242" s="46">
        <v>100</v>
      </c>
      <c r="Q242" s="73"/>
      <c r="R242" s="46">
        <v>100</v>
      </c>
      <c r="S242" s="73"/>
      <c r="T242" s="46">
        <v>100</v>
      </c>
      <c r="U242" s="73"/>
      <c r="V242" s="46">
        <v>100</v>
      </c>
      <c r="W242" s="41"/>
      <c r="X242" s="46">
        <v>100</v>
      </c>
      <c r="Y242" s="73"/>
    </row>
    <row r="243" spans="1:25" ht="90" x14ac:dyDescent="0.25">
      <c r="A243" s="778">
        <v>138</v>
      </c>
      <c r="B243" s="564"/>
      <c r="C243" s="564"/>
      <c r="D243" s="773" t="s">
        <v>518</v>
      </c>
      <c r="E243" s="773"/>
      <c r="F243" s="450" t="s">
        <v>480</v>
      </c>
      <c r="G243" s="12" t="s">
        <v>478</v>
      </c>
      <c r="H243" s="12" t="s">
        <v>456</v>
      </c>
      <c r="I243" s="12" t="s">
        <v>102</v>
      </c>
      <c r="J243" s="46">
        <v>0</v>
      </c>
      <c r="K243" s="50"/>
      <c r="L243" s="46">
        <v>0</v>
      </c>
      <c r="M243" s="50"/>
      <c r="N243" s="46">
        <v>0</v>
      </c>
      <c r="O243" s="50"/>
      <c r="P243" s="46">
        <v>0</v>
      </c>
      <c r="Q243" s="50"/>
      <c r="R243" s="46">
        <v>0</v>
      </c>
      <c r="S243" s="50"/>
      <c r="T243" s="46">
        <v>0</v>
      </c>
      <c r="U243" s="50"/>
      <c r="V243" s="46">
        <v>0</v>
      </c>
      <c r="W243" s="40"/>
      <c r="X243" s="46">
        <v>0</v>
      </c>
      <c r="Y243" s="50"/>
    </row>
    <row r="244" spans="1:25" ht="90" x14ac:dyDescent="0.25">
      <c r="A244" s="564">
        <v>139</v>
      </c>
      <c r="B244" s="564"/>
      <c r="C244" s="564"/>
      <c r="D244" s="773" t="s">
        <v>517</v>
      </c>
      <c r="E244" s="773"/>
      <c r="F244" s="450" t="s">
        <v>481</v>
      </c>
      <c r="G244" s="12" t="s">
        <v>36</v>
      </c>
      <c r="H244" s="12" t="s">
        <v>482</v>
      </c>
      <c r="I244" s="12" t="s">
        <v>483</v>
      </c>
      <c r="J244" s="46">
        <v>100</v>
      </c>
      <c r="K244" s="50"/>
      <c r="L244" s="46">
        <v>100</v>
      </c>
      <c r="M244" s="50"/>
      <c r="N244" s="46">
        <v>100</v>
      </c>
      <c r="O244" s="50"/>
      <c r="P244" s="46">
        <v>100</v>
      </c>
      <c r="Q244" s="50"/>
      <c r="R244" s="46">
        <v>100</v>
      </c>
      <c r="S244" s="50"/>
      <c r="T244" s="46">
        <v>100</v>
      </c>
      <c r="U244" s="50"/>
      <c r="V244" s="46">
        <v>100</v>
      </c>
      <c r="W244" s="40"/>
      <c r="X244" s="46">
        <v>100</v>
      </c>
      <c r="Y244" s="50"/>
    </row>
    <row r="245" spans="1:25" ht="69" x14ac:dyDescent="0.25">
      <c r="A245" s="564">
        <v>140</v>
      </c>
      <c r="B245" s="564"/>
      <c r="C245" s="564"/>
      <c r="D245" s="773" t="s">
        <v>516</v>
      </c>
      <c r="E245" s="773"/>
      <c r="F245" s="450" t="s">
        <v>484</v>
      </c>
      <c r="G245" s="12" t="s">
        <v>36</v>
      </c>
      <c r="H245" s="12" t="s">
        <v>485</v>
      </c>
      <c r="I245" s="12" t="s">
        <v>114</v>
      </c>
      <c r="J245" s="46">
        <v>0</v>
      </c>
      <c r="K245" s="134"/>
      <c r="L245" s="46">
        <v>0</v>
      </c>
      <c r="M245" s="50"/>
      <c r="N245" s="46">
        <v>0</v>
      </c>
      <c r="O245" s="50"/>
      <c r="P245" s="46">
        <v>0</v>
      </c>
      <c r="Q245" s="50"/>
      <c r="R245" s="46">
        <v>0</v>
      </c>
      <c r="S245" s="50"/>
      <c r="T245" s="46">
        <v>0</v>
      </c>
      <c r="U245" s="50"/>
      <c r="V245" s="46">
        <v>0</v>
      </c>
      <c r="W245" s="40"/>
      <c r="X245" s="46">
        <v>0</v>
      </c>
      <c r="Y245" s="50"/>
    </row>
    <row r="246" spans="1:25" ht="105" x14ac:dyDescent="0.25">
      <c r="A246" s="564">
        <v>141</v>
      </c>
      <c r="B246" s="564"/>
      <c r="C246" s="564"/>
      <c r="D246" s="773" t="s">
        <v>515</v>
      </c>
      <c r="E246" s="773"/>
      <c r="F246" s="450" t="s">
        <v>486</v>
      </c>
      <c r="G246" s="12" t="s">
        <v>86</v>
      </c>
      <c r="H246" s="12" t="s">
        <v>487</v>
      </c>
      <c r="I246" s="12" t="s">
        <v>114</v>
      </c>
      <c r="J246" s="46">
        <v>0</v>
      </c>
      <c r="K246" s="134" t="s">
        <v>2078</v>
      </c>
      <c r="L246" s="46">
        <v>0</v>
      </c>
      <c r="M246" s="50"/>
      <c r="N246" s="46">
        <v>0</v>
      </c>
      <c r="O246" s="50"/>
      <c r="P246" s="46">
        <v>0</v>
      </c>
      <c r="Q246" s="50"/>
      <c r="R246" s="46">
        <v>0</v>
      </c>
      <c r="S246" s="50"/>
      <c r="T246" s="46">
        <v>0</v>
      </c>
      <c r="U246" s="50"/>
      <c r="V246" s="46">
        <v>0</v>
      </c>
      <c r="W246" s="40"/>
      <c r="X246" s="46">
        <v>0</v>
      </c>
      <c r="Y246" s="50"/>
    </row>
    <row r="247" spans="1:25" ht="180" x14ac:dyDescent="0.25">
      <c r="A247" s="564">
        <v>142</v>
      </c>
      <c r="B247" s="564"/>
      <c r="C247" s="564"/>
      <c r="D247" s="773" t="s">
        <v>514</v>
      </c>
      <c r="E247" s="773"/>
      <c r="F247" s="450" t="s">
        <v>5072</v>
      </c>
      <c r="G247" s="12" t="s">
        <v>488</v>
      </c>
      <c r="H247" s="12" t="s">
        <v>456</v>
      </c>
      <c r="I247" s="12" t="s">
        <v>102</v>
      </c>
      <c r="J247" s="46">
        <v>0</v>
      </c>
      <c r="K247" s="50"/>
      <c r="L247" s="46">
        <v>0</v>
      </c>
      <c r="M247" s="50"/>
      <c r="N247" s="46">
        <v>0</v>
      </c>
      <c r="O247" s="50"/>
      <c r="P247" s="46">
        <v>0</v>
      </c>
      <c r="Q247" s="50"/>
      <c r="R247" s="46">
        <v>0</v>
      </c>
      <c r="S247" s="50"/>
      <c r="T247" s="46">
        <v>0</v>
      </c>
      <c r="U247" s="50"/>
      <c r="V247" s="46">
        <v>0</v>
      </c>
      <c r="W247" s="40"/>
      <c r="X247" s="46">
        <v>0</v>
      </c>
      <c r="Y247" s="50"/>
    </row>
    <row r="248" spans="1:25" ht="150" x14ac:dyDescent="0.25">
      <c r="A248" s="564">
        <v>143</v>
      </c>
      <c r="B248" s="564"/>
      <c r="C248" s="564"/>
      <c r="D248" s="773" t="s">
        <v>513</v>
      </c>
      <c r="E248" s="773"/>
      <c r="F248" s="450" t="s">
        <v>489</v>
      </c>
      <c r="G248" s="12" t="s">
        <v>488</v>
      </c>
      <c r="H248" s="12" t="s">
        <v>456</v>
      </c>
      <c r="I248" s="12" t="s">
        <v>102</v>
      </c>
      <c r="J248" s="46">
        <v>0</v>
      </c>
      <c r="K248" s="50"/>
      <c r="L248" s="46">
        <v>0</v>
      </c>
      <c r="M248" s="50"/>
      <c r="N248" s="46">
        <v>0</v>
      </c>
      <c r="O248" s="50"/>
      <c r="P248" s="46">
        <v>0</v>
      </c>
      <c r="Q248" s="50"/>
      <c r="R248" s="46">
        <v>0</v>
      </c>
      <c r="S248" s="50"/>
      <c r="T248" s="46">
        <v>0</v>
      </c>
      <c r="U248" s="50"/>
      <c r="V248" s="46">
        <v>0</v>
      </c>
      <c r="W248" s="40"/>
      <c r="X248" s="46">
        <v>0</v>
      </c>
      <c r="Y248" s="50"/>
    </row>
    <row r="249" spans="1:25" ht="210" x14ac:dyDescent="0.25">
      <c r="A249" s="564">
        <v>144</v>
      </c>
      <c r="B249" s="564"/>
      <c r="C249" s="564"/>
      <c r="D249" s="773" t="s">
        <v>512</v>
      </c>
      <c r="E249" s="773"/>
      <c r="F249" s="450" t="s">
        <v>490</v>
      </c>
      <c r="G249" s="12" t="s">
        <v>488</v>
      </c>
      <c r="H249" s="12" t="s">
        <v>6</v>
      </c>
      <c r="I249" s="12" t="s">
        <v>491</v>
      </c>
      <c r="J249" s="46">
        <v>0</v>
      </c>
      <c r="K249" s="134" t="s">
        <v>2079</v>
      </c>
      <c r="L249" s="46">
        <v>0</v>
      </c>
      <c r="M249" s="50"/>
      <c r="N249" s="46">
        <v>0</v>
      </c>
      <c r="O249" s="50"/>
      <c r="P249" s="46">
        <v>0</v>
      </c>
      <c r="Q249" s="50"/>
      <c r="R249" s="46">
        <v>0</v>
      </c>
      <c r="S249" s="50"/>
      <c r="T249" s="46">
        <v>0</v>
      </c>
      <c r="U249" s="50"/>
      <c r="V249" s="46">
        <v>0</v>
      </c>
      <c r="W249" s="40"/>
      <c r="X249" s="46">
        <v>0</v>
      </c>
      <c r="Y249" s="50"/>
    </row>
    <row r="250" spans="1:25" s="504" customFormat="1" ht="30" x14ac:dyDescent="0.25">
      <c r="A250" s="28"/>
      <c r="B250" s="750" t="s">
        <v>5843</v>
      </c>
      <c r="C250" s="28"/>
      <c r="D250" s="28"/>
      <c r="E250" s="28"/>
      <c r="F250" s="28" t="s">
        <v>5844</v>
      </c>
      <c r="G250" s="28"/>
      <c r="H250" s="28"/>
      <c r="I250" s="28"/>
      <c r="J250" s="64">
        <f>AVERAGE(J251,J267,J283,J294)</f>
        <v>16.805555555555557</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30.555555555555557</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6480</v>
      </c>
      <c r="L253" s="41"/>
      <c r="M253" s="41"/>
      <c r="N253" s="41"/>
      <c r="O253" s="41"/>
      <c r="P253" s="41"/>
      <c r="Q253" s="41"/>
      <c r="R253" s="41"/>
      <c r="S253" s="41"/>
      <c r="T253" s="41"/>
      <c r="U253" s="41"/>
      <c r="V253" s="41"/>
      <c r="W253" s="41"/>
      <c r="X253" s="41"/>
      <c r="Y253" s="41"/>
    </row>
    <row r="254" spans="1:25" s="496" customFormat="1" ht="75" x14ac:dyDescent="0.25">
      <c r="A254" s="564" t="s">
        <v>5848</v>
      </c>
      <c r="B254" s="564"/>
      <c r="C254" s="564"/>
      <c r="D254" s="564"/>
      <c r="E254" s="754" t="s">
        <v>7045</v>
      </c>
      <c r="F254" s="781" t="s">
        <v>7167</v>
      </c>
      <c r="G254" s="12" t="s">
        <v>5854</v>
      </c>
      <c r="H254" s="12" t="s">
        <v>5853</v>
      </c>
      <c r="I254" s="12" t="s">
        <v>7168</v>
      </c>
      <c r="J254" s="42">
        <v>100</v>
      </c>
      <c r="K254" s="41" t="s">
        <v>6481</v>
      </c>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50</v>
      </c>
      <c r="K255" s="167" t="s">
        <v>6485</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50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6482</v>
      </c>
      <c r="L257" s="41"/>
      <c r="M257" s="41"/>
      <c r="N257" s="41"/>
      <c r="O257" s="41"/>
      <c r="P257" s="41"/>
      <c r="Q257" s="41"/>
      <c r="R257" s="41"/>
      <c r="S257" s="41"/>
      <c r="T257" s="41"/>
      <c r="U257" s="41"/>
      <c r="V257" s="41"/>
      <c r="W257" s="41"/>
      <c r="X257" s="41"/>
      <c r="Y257" s="41"/>
    </row>
    <row r="258" spans="1:25" s="496" customFormat="1" ht="105" x14ac:dyDescent="0.25">
      <c r="A258" s="564" t="s">
        <v>5856</v>
      </c>
      <c r="B258" s="564"/>
      <c r="C258" s="564"/>
      <c r="D258" s="564"/>
      <c r="E258" s="754" t="s">
        <v>7052</v>
      </c>
      <c r="F258" s="781" t="s">
        <v>7169</v>
      </c>
      <c r="G258" s="12" t="s">
        <v>5854</v>
      </c>
      <c r="H258" s="12" t="s">
        <v>5853</v>
      </c>
      <c r="I258" s="12" t="s">
        <v>7168</v>
      </c>
      <c r="J258" s="42">
        <v>50</v>
      </c>
      <c r="K258" s="41" t="s">
        <v>6483</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50</v>
      </c>
      <c r="K259" s="167" t="s">
        <v>6485</v>
      </c>
      <c r="L259" s="40"/>
      <c r="M259" s="40"/>
      <c r="N259" s="40"/>
      <c r="O259" s="40"/>
      <c r="P259" s="40"/>
      <c r="Q259" s="40"/>
      <c r="R259" s="40"/>
      <c r="S259" s="40"/>
      <c r="T259" s="40"/>
      <c r="U259" s="40"/>
      <c r="V259" s="40"/>
      <c r="W259" s="40"/>
      <c r="X259" s="40"/>
      <c r="Y259" s="40"/>
    </row>
    <row r="260" spans="1:25" s="501" customFormat="1" ht="80.25" customHeight="1" thickBot="1" x14ac:dyDescent="0.3">
      <c r="A260" s="31">
        <v>147</v>
      </c>
      <c r="B260" s="31"/>
      <c r="C260" s="758"/>
      <c r="D260" s="758" t="s">
        <v>7054</v>
      </c>
      <c r="E260" s="1026"/>
      <c r="F260" s="764" t="s">
        <v>7055</v>
      </c>
      <c r="G260" s="30"/>
      <c r="H260" s="30"/>
      <c r="I260" s="30"/>
      <c r="J260" s="176">
        <f>AVERAGE(J261:J263)</f>
        <v>16.666666666666668</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thickBot="1" x14ac:dyDescent="0.3">
      <c r="A261" s="564" t="s">
        <v>5857</v>
      </c>
      <c r="B261" s="564"/>
      <c r="C261" s="564"/>
      <c r="D261" s="564"/>
      <c r="E261" s="754" t="s">
        <v>7056</v>
      </c>
      <c r="F261" s="12" t="s">
        <v>7293</v>
      </c>
      <c r="G261" s="12" t="s">
        <v>5850</v>
      </c>
      <c r="H261" s="12" t="s">
        <v>5851</v>
      </c>
      <c r="I261" s="12" t="s">
        <v>5852</v>
      </c>
      <c r="J261" s="42">
        <v>0</v>
      </c>
      <c r="K261" s="827" t="s">
        <v>6484</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50</v>
      </c>
      <c r="K263" s="167" t="s">
        <v>6485</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50</v>
      </c>
      <c r="K264" s="167" t="s">
        <v>7141</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0</v>
      </c>
      <c r="K265" s="167" t="s">
        <v>7142</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167" t="s">
        <v>7143</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28.333333333333336</v>
      </c>
      <c r="K267" s="4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40">
        <v>0</v>
      </c>
      <c r="K268" s="167" t="s">
        <v>6486</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66.666666666666671</v>
      </c>
      <c r="K269" s="43"/>
      <c r="L269" s="176"/>
      <c r="M269" s="43"/>
      <c r="N269" s="176"/>
      <c r="O269" s="43"/>
      <c r="P269" s="176"/>
      <c r="Q269" s="43"/>
      <c r="R269" s="176"/>
      <c r="S269" s="43"/>
      <c r="T269" s="176"/>
      <c r="U269" s="43"/>
      <c r="V269" s="176"/>
      <c r="W269" s="43"/>
      <c r="X269" s="176"/>
      <c r="Y269" s="43"/>
    </row>
    <row r="270" spans="1:25" s="496" customFormat="1" ht="101.25" x14ac:dyDescent="0.25">
      <c r="A270" s="564" t="s">
        <v>5867</v>
      </c>
      <c r="B270" s="564"/>
      <c r="C270" s="564"/>
      <c r="D270" s="564"/>
      <c r="E270" s="754" t="s">
        <v>7062</v>
      </c>
      <c r="F270" s="12" t="s">
        <v>5869</v>
      </c>
      <c r="G270" s="12" t="s">
        <v>5871</v>
      </c>
      <c r="H270" s="12" t="s">
        <v>456</v>
      </c>
      <c r="I270" s="12" t="s">
        <v>491</v>
      </c>
      <c r="J270" s="40">
        <v>100</v>
      </c>
      <c r="K270" s="167" t="s">
        <v>6913</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50</v>
      </c>
      <c r="K271" s="167" t="s">
        <v>6487</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6488</v>
      </c>
      <c r="L272" s="40"/>
      <c r="M272" s="40"/>
      <c r="N272" s="40"/>
      <c r="O272" s="40"/>
      <c r="P272" s="40"/>
      <c r="Q272" s="40"/>
      <c r="R272" s="40"/>
      <c r="S272" s="40"/>
      <c r="T272" s="40"/>
      <c r="U272" s="40"/>
      <c r="V272" s="40"/>
      <c r="W272" s="40"/>
      <c r="X272" s="40"/>
      <c r="Y272" s="40"/>
    </row>
    <row r="273" spans="1:25" s="501" customFormat="1" ht="80.25" customHeight="1" thickBot="1" x14ac:dyDescent="0.3">
      <c r="A273" s="31">
        <v>153</v>
      </c>
      <c r="B273" s="31"/>
      <c r="C273" s="758"/>
      <c r="D273" s="764" t="s">
        <v>7065</v>
      </c>
      <c r="E273" s="764"/>
      <c r="F273" s="764" t="s">
        <v>7065</v>
      </c>
      <c r="G273" s="30"/>
      <c r="H273" s="30"/>
      <c r="I273" s="30"/>
      <c r="J273" s="176">
        <f>AVERAGE(J274:J276)</f>
        <v>0</v>
      </c>
      <c r="K273" s="43"/>
      <c r="L273" s="176"/>
      <c r="M273" s="43"/>
      <c r="N273" s="176"/>
      <c r="O273" s="43"/>
      <c r="P273" s="176"/>
      <c r="Q273" s="43"/>
      <c r="R273" s="176"/>
      <c r="S273" s="43"/>
      <c r="T273" s="176"/>
      <c r="U273" s="43"/>
      <c r="V273" s="176"/>
      <c r="W273" s="43"/>
      <c r="X273" s="176"/>
      <c r="Y273" s="43"/>
    </row>
    <row r="274" spans="1:25" s="496" customFormat="1" ht="90.75" thickBot="1" x14ac:dyDescent="0.3">
      <c r="A274" s="564" t="s">
        <v>5876</v>
      </c>
      <c r="B274" s="564"/>
      <c r="C274" s="564"/>
      <c r="D274" s="564"/>
      <c r="E274" s="754" t="s">
        <v>7062</v>
      </c>
      <c r="F274" s="12" t="s">
        <v>5869</v>
      </c>
      <c r="G274" s="12" t="s">
        <v>5871</v>
      </c>
      <c r="H274" s="12" t="s">
        <v>456</v>
      </c>
      <c r="I274" s="12" t="s">
        <v>491</v>
      </c>
      <c r="J274" s="40">
        <v>0</v>
      </c>
      <c r="K274" s="827" t="s">
        <v>6489</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c r="K275" s="167"/>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40">
        <v>0</v>
      </c>
      <c r="K278" s="167" t="s">
        <v>6490</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t="s">
        <v>6491</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t="s">
        <v>6492</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0</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0</v>
      </c>
      <c r="K284" s="43"/>
      <c r="L284" s="176"/>
      <c r="M284" s="43"/>
      <c r="N284" s="176"/>
      <c r="O284" s="43"/>
      <c r="P284" s="176"/>
      <c r="Q284" s="43"/>
      <c r="R284" s="176"/>
      <c r="S284" s="43"/>
      <c r="T284" s="176"/>
      <c r="U284" s="43"/>
      <c r="V284" s="176"/>
      <c r="W284" s="43"/>
      <c r="X284" s="176"/>
      <c r="Y284" s="43"/>
    </row>
    <row r="285" spans="1:25" s="496" customFormat="1" ht="105" customHeight="1" x14ac:dyDescent="0.25">
      <c r="A285" s="564" t="s">
        <v>7088</v>
      </c>
      <c r="B285" s="564"/>
      <c r="C285" s="564"/>
      <c r="D285" s="564"/>
      <c r="E285" s="754" t="s">
        <v>7070</v>
      </c>
      <c r="F285" s="12" t="s">
        <v>5895</v>
      </c>
      <c r="G285" s="12" t="s">
        <v>5898</v>
      </c>
      <c r="H285" s="12" t="s">
        <v>5899</v>
      </c>
      <c r="I285" s="12" t="s">
        <v>5900</v>
      </c>
      <c r="J285" s="40">
        <v>0</v>
      </c>
      <c r="K285" s="167" t="s">
        <v>6493</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c r="K286" s="167"/>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t="s">
        <v>6494</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0</v>
      </c>
      <c r="K288" s="167" t="s">
        <v>6495</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t="s">
        <v>6496</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6497</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0</v>
      </c>
      <c r="K292" s="167"/>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0</v>
      </c>
      <c r="K293" s="167"/>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8.3333333333333339</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50</v>
      </c>
      <c r="K295" s="167" t="s">
        <v>6498</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0</v>
      </c>
      <c r="K296" s="167"/>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t="s">
        <v>6499</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AF302"/>
  <sheetViews>
    <sheetView topLeftCell="A271" zoomScale="50" zoomScaleNormal="50" workbookViewId="0">
      <selection activeCell="G271" sqref="G271"/>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32"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32" s="52" customFormat="1" ht="66.75" customHeight="1" x14ac:dyDescent="0.25">
      <c r="A2" s="745"/>
      <c r="B2" s="745" t="s">
        <v>639</v>
      </c>
      <c r="C2" s="746"/>
      <c r="D2" s="746"/>
      <c r="E2" s="746"/>
      <c r="F2" s="749"/>
      <c r="G2" s="746"/>
      <c r="H2" s="746"/>
      <c r="I2" s="746"/>
      <c r="J2" s="140">
        <f>AVERAGE(J5,J30,J73,J106,J146,J176,J217)</f>
        <v>38.354591836734699</v>
      </c>
      <c r="K2" s="139"/>
      <c r="L2" s="140">
        <f>AVERAGE(L5,L30,L73,L106,L146,L176,L217)</f>
        <v>37.893282312925173</v>
      </c>
      <c r="M2" s="139"/>
      <c r="N2" s="140">
        <f>AVERAGE(N5,N30,N73,N106,N146,N176,N217)</f>
        <v>37.893282312925173</v>
      </c>
      <c r="O2" s="139"/>
      <c r="P2" s="140">
        <f>AVERAGE(P5,P30,P73,P106,P146,P176,P217)</f>
        <v>37.893282312925173</v>
      </c>
      <c r="Q2" s="139"/>
      <c r="R2" s="140">
        <f>AVERAGE(R5,R30,R73,R106,R146,R176,R217)</f>
        <v>37.178996598639458</v>
      </c>
      <c r="S2" s="139"/>
      <c r="T2" s="140"/>
      <c r="U2" s="139"/>
      <c r="V2" s="140"/>
      <c r="W2" s="139"/>
      <c r="X2" s="140"/>
      <c r="Y2" s="139"/>
    </row>
    <row r="3" spans="1:32" s="501" customFormat="1" ht="66.75" customHeight="1" x14ac:dyDescent="0.25">
      <c r="A3" s="745"/>
      <c r="B3" s="747" t="s">
        <v>6956</v>
      </c>
      <c r="C3" s="746"/>
      <c r="D3" s="746"/>
      <c r="E3" s="746"/>
      <c r="F3" s="746"/>
      <c r="G3" s="746"/>
      <c r="H3" s="746"/>
      <c r="I3" s="746"/>
      <c r="J3" s="140">
        <f>AVERAGE(J5,J30,J73,J106,J146,J176,J217,J250)</f>
        <v>36.80679563492064</v>
      </c>
      <c r="K3" s="139"/>
      <c r="L3" s="140"/>
      <c r="M3" s="139"/>
      <c r="N3" s="140"/>
      <c r="O3" s="139"/>
      <c r="P3" s="140"/>
      <c r="Q3" s="139"/>
      <c r="R3" s="140"/>
      <c r="S3" s="139"/>
      <c r="T3" s="140"/>
      <c r="U3" s="139"/>
      <c r="V3" s="140"/>
      <c r="W3" s="139"/>
      <c r="X3" s="140"/>
      <c r="Y3" s="139"/>
    </row>
    <row r="4" spans="1:32" s="52" customFormat="1" ht="66.75" customHeight="1" x14ac:dyDescent="0.25">
      <c r="A4" s="847"/>
      <c r="B4" s="748" t="s">
        <v>5143</v>
      </c>
      <c r="C4" s="749"/>
      <c r="D4" s="516"/>
      <c r="E4" s="31"/>
      <c r="F4" s="749"/>
      <c r="G4" s="749"/>
      <c r="H4" s="749"/>
      <c r="I4" s="749"/>
      <c r="J4" s="593">
        <f>AVERAGE(J5,J30,J106,J146,J176,J217)</f>
        <v>41.899801587301589</v>
      </c>
      <c r="K4" s="594"/>
      <c r="L4" s="593">
        <f>AVERAGE(L5,L30,L106,L146,L176,L217)</f>
        <v>41.361607142857146</v>
      </c>
      <c r="M4" s="594"/>
      <c r="N4" s="593">
        <f>AVERAGE(N5,N30,N106,N146,N176,N217)</f>
        <v>41.361607142857146</v>
      </c>
      <c r="O4" s="594"/>
      <c r="P4" s="593">
        <f>AVERAGE(P5,P30,P106,P146,P176,P217)</f>
        <v>41.361607142857146</v>
      </c>
      <c r="Q4" s="594"/>
      <c r="R4" s="593">
        <f>AVERAGE(R5,R30,R106,R146,R176,R217)</f>
        <v>40.528273809523817</v>
      </c>
      <c r="S4" s="594"/>
      <c r="T4" s="593">
        <f>AVERAGE(T5,T30,T106,T146,T176,T217)</f>
        <v>39.486607142857146</v>
      </c>
      <c r="U4" s="594"/>
      <c r="V4" s="593">
        <f>AVERAGE(V5,V30,V106,V146,V176,V217)</f>
        <v>39.486607142857146</v>
      </c>
      <c r="W4" s="594"/>
      <c r="X4" s="593">
        <f>AVERAGE(X5,X30,X106,X146,X176,X217)</f>
        <v>38.705357142857146</v>
      </c>
      <c r="Y4" s="594"/>
      <c r="AF4" s="52" t="s">
        <v>2264</v>
      </c>
    </row>
    <row r="5" spans="1:32" s="26" customFormat="1" ht="104.25" customHeight="1" x14ac:dyDescent="0.25">
      <c r="A5" s="28"/>
      <c r="B5" s="750" t="s">
        <v>544</v>
      </c>
      <c r="C5" s="28"/>
      <c r="D5" s="28"/>
      <c r="E5" s="28"/>
      <c r="F5" s="901" t="s">
        <v>4553</v>
      </c>
      <c r="G5" s="28"/>
      <c r="H5" s="28"/>
      <c r="I5" s="28"/>
      <c r="J5" s="75">
        <f>AVERAGE(J6,J12,J19,J25)</f>
        <v>40.416666666666664</v>
      </c>
      <c r="K5" s="67"/>
      <c r="L5" s="75">
        <f>AVERAGE(L6,L12,L19,L25)</f>
        <v>40.416666666666664</v>
      </c>
      <c r="M5" s="67"/>
      <c r="N5" s="75">
        <f>AVERAGE(N6,N12,N19,N25)</f>
        <v>40.416666666666664</v>
      </c>
      <c r="O5" s="67"/>
      <c r="P5" s="75">
        <f>AVERAGE(P6,P12,P19,P25)</f>
        <v>40.416666666666664</v>
      </c>
      <c r="Q5" s="67"/>
      <c r="R5" s="75">
        <f>AVERAGE(R6,R12,R19,R25)</f>
        <v>40.416666666666664</v>
      </c>
      <c r="S5" s="67"/>
      <c r="T5" s="75">
        <f>AVERAGE(T6,T12,T19,T25)</f>
        <v>40.416666666666664</v>
      </c>
      <c r="U5" s="67"/>
      <c r="V5" s="75">
        <f>AVERAGE(V6,V12,V19,V25)</f>
        <v>40.416666666666664</v>
      </c>
      <c r="W5" s="44"/>
      <c r="X5" s="75">
        <f>AVERAGE(X6,X12,X19,X25)</f>
        <v>40.416666666666664</v>
      </c>
      <c r="Y5" s="67"/>
    </row>
    <row r="6" spans="1:32" s="26" customFormat="1" ht="104.25" customHeight="1" x14ac:dyDescent="0.25">
      <c r="A6" s="28"/>
      <c r="B6" s="752"/>
      <c r="C6" s="750" t="s">
        <v>545</v>
      </c>
      <c r="D6" s="28"/>
      <c r="E6" s="28"/>
      <c r="F6" s="901" t="s">
        <v>4550</v>
      </c>
      <c r="G6" s="28"/>
      <c r="H6" s="28"/>
      <c r="I6" s="28"/>
      <c r="J6" s="75">
        <f>AVERAGE(J7:J11)</f>
        <v>60</v>
      </c>
      <c r="K6" s="67"/>
      <c r="L6" s="67">
        <f>AVERAGE(L7:L11)</f>
        <v>60</v>
      </c>
      <c r="M6" s="67"/>
      <c r="N6" s="67">
        <f>AVERAGE(N7:N11)</f>
        <v>60</v>
      </c>
      <c r="O6" s="67"/>
      <c r="P6" s="67">
        <f>AVERAGE(P7:P11)</f>
        <v>60</v>
      </c>
      <c r="Q6" s="67"/>
      <c r="R6" s="67">
        <f>AVERAGE(R7:R11)</f>
        <v>60</v>
      </c>
      <c r="S6" s="67"/>
      <c r="T6" s="67">
        <f>AVERAGE(T7:T11)</f>
        <v>60</v>
      </c>
      <c r="U6" s="67"/>
      <c r="V6" s="67">
        <f>AVERAGE(V7:V11)</f>
        <v>60</v>
      </c>
      <c r="W6" s="44"/>
      <c r="X6" s="67">
        <f>AVERAGE(X7:X11)</f>
        <v>60</v>
      </c>
      <c r="Y6" s="67"/>
    </row>
    <row r="7" spans="1:32" ht="284.25" customHeight="1" x14ac:dyDescent="0.25">
      <c r="A7" s="564">
        <v>1</v>
      </c>
      <c r="B7" s="753"/>
      <c r="C7" s="564"/>
      <c r="D7" s="754" t="s">
        <v>12</v>
      </c>
      <c r="E7" s="754"/>
      <c r="F7" s="450" t="s">
        <v>7189</v>
      </c>
      <c r="G7" s="12" t="s">
        <v>5</v>
      </c>
      <c r="H7" s="12" t="s">
        <v>4551</v>
      </c>
      <c r="I7" s="12" t="s">
        <v>4552</v>
      </c>
      <c r="J7" s="62">
        <v>50</v>
      </c>
      <c r="K7" s="76" t="s">
        <v>1612</v>
      </c>
      <c r="L7" s="62">
        <v>50</v>
      </c>
      <c r="M7" s="46"/>
      <c r="N7" s="62">
        <v>50</v>
      </c>
      <c r="O7" s="46"/>
      <c r="P7" s="62">
        <v>50</v>
      </c>
      <c r="Q7" s="46"/>
      <c r="R7" s="62">
        <v>50</v>
      </c>
      <c r="S7" s="46"/>
      <c r="T7" s="62">
        <v>50</v>
      </c>
      <c r="U7" s="46"/>
      <c r="V7" s="62">
        <v>50</v>
      </c>
      <c r="W7" s="40"/>
      <c r="X7" s="62">
        <v>50</v>
      </c>
      <c r="Y7" s="76" t="s">
        <v>5622</v>
      </c>
    </row>
    <row r="8" spans="1:32" ht="135" x14ac:dyDescent="0.25">
      <c r="A8" s="564">
        <v>2</v>
      </c>
      <c r="B8" s="753"/>
      <c r="C8" s="564"/>
      <c r="D8" s="754" t="s">
        <v>13</v>
      </c>
      <c r="E8" s="754"/>
      <c r="F8" s="450" t="s">
        <v>4555</v>
      </c>
      <c r="G8" s="12" t="s">
        <v>7</v>
      </c>
      <c r="H8" s="12" t="s">
        <v>4554</v>
      </c>
      <c r="I8" s="12" t="s">
        <v>8</v>
      </c>
      <c r="J8" s="60">
        <v>100</v>
      </c>
      <c r="K8" s="76" t="s">
        <v>1613</v>
      </c>
      <c r="L8" s="60">
        <v>100</v>
      </c>
      <c r="M8" s="45"/>
      <c r="N8" s="60">
        <v>100</v>
      </c>
      <c r="O8" s="45"/>
      <c r="P8" s="60">
        <v>100</v>
      </c>
      <c r="Q8" s="45"/>
      <c r="R8" s="60">
        <v>100</v>
      </c>
      <c r="S8" s="45"/>
      <c r="T8" s="60">
        <v>100</v>
      </c>
      <c r="U8" s="45"/>
      <c r="V8" s="60">
        <v>100</v>
      </c>
      <c r="W8" s="41"/>
      <c r="X8" s="60">
        <v>100</v>
      </c>
      <c r="Y8" s="45"/>
    </row>
    <row r="9" spans="1:32" ht="165" x14ac:dyDescent="0.25">
      <c r="A9" s="564">
        <v>3</v>
      </c>
      <c r="B9" s="753"/>
      <c r="C9" s="564"/>
      <c r="D9" s="754" t="s">
        <v>14</v>
      </c>
      <c r="E9" s="754"/>
      <c r="F9" s="450" t="s">
        <v>5132</v>
      </c>
      <c r="G9" s="12" t="s">
        <v>9</v>
      </c>
      <c r="H9" s="12" t="s">
        <v>10</v>
      </c>
      <c r="I9" s="12" t="s">
        <v>11</v>
      </c>
      <c r="J9" s="62">
        <v>0</v>
      </c>
      <c r="K9" s="76" t="s">
        <v>1614</v>
      </c>
      <c r="L9" s="62">
        <v>0</v>
      </c>
      <c r="M9" s="46"/>
      <c r="N9" s="62">
        <v>0</v>
      </c>
      <c r="O9" s="46"/>
      <c r="P9" s="62">
        <v>0</v>
      </c>
      <c r="Q9" s="46"/>
      <c r="R9" s="62">
        <v>0</v>
      </c>
      <c r="S9" s="46"/>
      <c r="T9" s="62">
        <v>0</v>
      </c>
      <c r="U9" s="46"/>
      <c r="V9" s="62">
        <v>0</v>
      </c>
      <c r="W9" s="40"/>
      <c r="X9" s="62">
        <v>0</v>
      </c>
      <c r="Y9" s="46"/>
    </row>
    <row r="10" spans="1:32" ht="409.5" x14ac:dyDescent="0.25">
      <c r="A10" s="564">
        <v>4</v>
      </c>
      <c r="B10" s="753"/>
      <c r="C10" s="564"/>
      <c r="D10" s="754" t="s">
        <v>15</v>
      </c>
      <c r="E10" s="754"/>
      <c r="F10" s="450" t="s">
        <v>5133</v>
      </c>
      <c r="G10" s="12" t="s">
        <v>5</v>
      </c>
      <c r="H10" s="12" t="s">
        <v>4551</v>
      </c>
      <c r="I10" s="12" t="s">
        <v>4552</v>
      </c>
      <c r="J10" s="46">
        <v>50</v>
      </c>
      <c r="K10" s="46" t="s">
        <v>1615</v>
      </c>
      <c r="L10" s="46">
        <v>50</v>
      </c>
      <c r="M10" s="46"/>
      <c r="N10" s="46">
        <v>50</v>
      </c>
      <c r="O10" s="46"/>
      <c r="P10" s="46">
        <v>50</v>
      </c>
      <c r="Q10" s="46"/>
      <c r="R10" s="46">
        <v>50</v>
      </c>
      <c r="S10" s="46"/>
      <c r="T10" s="46">
        <v>50</v>
      </c>
      <c r="U10" s="46"/>
      <c r="V10" s="46">
        <v>50</v>
      </c>
      <c r="W10" s="40"/>
      <c r="X10" s="46">
        <v>50</v>
      </c>
      <c r="Y10" s="76" t="s">
        <v>1616</v>
      </c>
    </row>
    <row r="11" spans="1:32" ht="75" x14ac:dyDescent="0.25">
      <c r="A11" s="564">
        <v>5</v>
      </c>
      <c r="B11" s="753"/>
      <c r="C11" s="564"/>
      <c r="D11" s="754" t="s">
        <v>16</v>
      </c>
      <c r="E11" s="754"/>
      <c r="F11" s="450" t="s">
        <v>4565</v>
      </c>
      <c r="G11" s="12" t="s">
        <v>4564</v>
      </c>
      <c r="H11" s="12" t="s">
        <v>4554</v>
      </c>
      <c r="I11" s="12" t="s">
        <v>8</v>
      </c>
      <c r="J11" s="62">
        <v>100</v>
      </c>
      <c r="K11" s="76" t="s">
        <v>1614</v>
      </c>
      <c r="L11" s="62">
        <v>100</v>
      </c>
      <c r="M11" s="46"/>
      <c r="N11" s="62">
        <v>100</v>
      </c>
      <c r="O11" s="46"/>
      <c r="P11" s="62">
        <v>100</v>
      </c>
      <c r="Q11" s="46"/>
      <c r="R11" s="62">
        <v>100</v>
      </c>
      <c r="S11" s="46"/>
      <c r="T11" s="62">
        <v>100</v>
      </c>
      <c r="U11" s="46"/>
      <c r="V11" s="62">
        <v>100</v>
      </c>
      <c r="W11" s="40"/>
      <c r="X11" s="62">
        <v>100</v>
      </c>
      <c r="Y11" s="46"/>
    </row>
    <row r="12" spans="1:32" s="26" customFormat="1" ht="45" x14ac:dyDescent="0.25">
      <c r="A12" s="28"/>
      <c r="B12" s="755"/>
      <c r="C12" s="750" t="s">
        <v>546</v>
      </c>
      <c r="D12" s="750"/>
      <c r="E12" s="750"/>
      <c r="F12" s="901" t="s">
        <v>4566</v>
      </c>
      <c r="G12" s="751"/>
      <c r="H12" s="751"/>
      <c r="I12" s="751"/>
      <c r="J12" s="75">
        <f>AVERAGE(J13:J18)</f>
        <v>41.666666666666664</v>
      </c>
      <c r="K12" s="67"/>
      <c r="L12" s="75">
        <f>AVERAGE(L13:L18)</f>
        <v>41.666666666666664</v>
      </c>
      <c r="M12" s="67"/>
      <c r="N12" s="75">
        <f>AVERAGE(N13:N18)</f>
        <v>41.666666666666664</v>
      </c>
      <c r="O12" s="67"/>
      <c r="P12" s="75">
        <f>AVERAGE(P13:P18)</f>
        <v>41.666666666666664</v>
      </c>
      <c r="Q12" s="67"/>
      <c r="R12" s="75">
        <f>AVERAGE(R13:R18)</f>
        <v>41.666666666666664</v>
      </c>
      <c r="S12" s="67"/>
      <c r="T12" s="75">
        <f>AVERAGE(T13:T18)</f>
        <v>41.666666666666664</v>
      </c>
      <c r="U12" s="67"/>
      <c r="V12" s="75">
        <f>AVERAGE(V13:V18)</f>
        <v>41.666666666666664</v>
      </c>
      <c r="W12" s="44"/>
      <c r="X12" s="75">
        <f>AVERAGE(X13:X18)</f>
        <v>41.666666666666664</v>
      </c>
      <c r="Y12" s="67"/>
    </row>
    <row r="13" spans="1:32" ht="135" x14ac:dyDescent="0.25">
      <c r="A13" s="564">
        <v>6</v>
      </c>
      <c r="B13" s="564"/>
      <c r="C13" s="564"/>
      <c r="D13" s="754" t="s">
        <v>17</v>
      </c>
      <c r="E13" s="754"/>
      <c r="F13" s="450" t="s">
        <v>4568</v>
      </c>
      <c r="G13" s="12" t="s">
        <v>5</v>
      </c>
      <c r="H13" s="12" t="s">
        <v>4551</v>
      </c>
      <c r="I13" s="12" t="s">
        <v>4552</v>
      </c>
      <c r="J13" s="60">
        <v>50</v>
      </c>
      <c r="K13" s="76" t="s">
        <v>1617</v>
      </c>
      <c r="L13" s="60">
        <v>50</v>
      </c>
      <c r="M13" s="45"/>
      <c r="N13" s="60">
        <v>50</v>
      </c>
      <c r="O13" s="45"/>
      <c r="P13" s="60">
        <v>50</v>
      </c>
      <c r="Q13" s="45"/>
      <c r="R13" s="60">
        <v>50</v>
      </c>
      <c r="S13" s="50"/>
      <c r="T13" s="60">
        <v>50</v>
      </c>
      <c r="U13" s="50"/>
      <c r="V13" s="60">
        <v>50</v>
      </c>
      <c r="W13" s="47"/>
      <c r="X13" s="60">
        <v>50</v>
      </c>
      <c r="Y13" s="76" t="s">
        <v>1618</v>
      </c>
    </row>
    <row r="14" spans="1:32" ht="240" x14ac:dyDescent="0.25">
      <c r="A14" s="564">
        <v>7</v>
      </c>
      <c r="B14" s="564"/>
      <c r="C14" s="564"/>
      <c r="D14" s="754" t="s">
        <v>18</v>
      </c>
      <c r="E14" s="754"/>
      <c r="F14" s="450" t="s">
        <v>4567</v>
      </c>
      <c r="G14" s="12" t="s">
        <v>5</v>
      </c>
      <c r="H14" s="12" t="s">
        <v>4551</v>
      </c>
      <c r="I14" s="12" t="s">
        <v>4552</v>
      </c>
      <c r="J14" s="60">
        <v>50</v>
      </c>
      <c r="K14" s="46" t="s">
        <v>1615</v>
      </c>
      <c r="L14" s="60">
        <v>50</v>
      </c>
      <c r="M14" s="45"/>
      <c r="N14" s="60">
        <v>50</v>
      </c>
      <c r="O14" s="45"/>
      <c r="P14" s="60">
        <v>50</v>
      </c>
      <c r="Q14" s="45"/>
      <c r="R14" s="60">
        <v>50</v>
      </c>
      <c r="S14" s="50"/>
      <c r="T14" s="60">
        <v>50</v>
      </c>
      <c r="U14" s="50"/>
      <c r="V14" s="60">
        <v>50</v>
      </c>
      <c r="W14" s="41"/>
      <c r="X14" s="60">
        <v>50</v>
      </c>
      <c r="Y14" s="76" t="s">
        <v>1619</v>
      </c>
    </row>
    <row r="15" spans="1:32" ht="120" x14ac:dyDescent="0.25">
      <c r="A15" s="564">
        <v>8</v>
      </c>
      <c r="B15" s="564"/>
      <c r="C15" s="564"/>
      <c r="D15" s="754" t="s">
        <v>19</v>
      </c>
      <c r="E15" s="754"/>
      <c r="F15" s="450" t="s">
        <v>23</v>
      </c>
      <c r="G15" s="12" t="s">
        <v>5</v>
      </c>
      <c r="H15" s="12" t="s">
        <v>4551</v>
      </c>
      <c r="I15" s="12" t="s">
        <v>4552</v>
      </c>
      <c r="J15" s="60">
        <v>50</v>
      </c>
      <c r="K15" s="50" t="s">
        <v>1615</v>
      </c>
      <c r="L15" s="60">
        <v>50</v>
      </c>
      <c r="M15" s="45"/>
      <c r="N15" s="60">
        <v>50</v>
      </c>
      <c r="O15" s="45"/>
      <c r="P15" s="60">
        <v>50</v>
      </c>
      <c r="Q15" s="45"/>
      <c r="R15" s="60">
        <v>50</v>
      </c>
      <c r="S15" s="50"/>
      <c r="T15" s="60">
        <v>50</v>
      </c>
      <c r="U15" s="50"/>
      <c r="V15" s="60">
        <v>50</v>
      </c>
      <c r="W15" s="41"/>
      <c r="X15" s="60">
        <v>50</v>
      </c>
      <c r="Y15" s="45"/>
    </row>
    <row r="16" spans="1:32" ht="180" x14ac:dyDescent="0.25">
      <c r="A16" s="564">
        <v>9</v>
      </c>
      <c r="B16" s="564"/>
      <c r="C16" s="564"/>
      <c r="D16" s="754" t="s">
        <v>20</v>
      </c>
      <c r="E16" s="754"/>
      <c r="F16" s="450" t="s">
        <v>24</v>
      </c>
      <c r="G16" s="12" t="s">
        <v>26</v>
      </c>
      <c r="H16" s="12" t="s">
        <v>27</v>
      </c>
      <c r="I16" s="12" t="s">
        <v>28</v>
      </c>
      <c r="J16" s="60">
        <v>50</v>
      </c>
      <c r="K16" s="76" t="s">
        <v>1620</v>
      </c>
      <c r="L16" s="60">
        <v>50</v>
      </c>
      <c r="M16" s="45"/>
      <c r="N16" s="60">
        <v>50</v>
      </c>
      <c r="O16" s="45"/>
      <c r="P16" s="60">
        <v>50</v>
      </c>
      <c r="Q16" s="45"/>
      <c r="R16" s="60">
        <v>50</v>
      </c>
      <c r="S16" s="50"/>
      <c r="T16" s="60">
        <v>50</v>
      </c>
      <c r="U16" s="50"/>
      <c r="V16" s="60">
        <v>50</v>
      </c>
      <c r="W16" s="41"/>
      <c r="X16" s="60">
        <v>50</v>
      </c>
      <c r="Y16" s="45"/>
    </row>
    <row r="17" spans="1:25" ht="210" x14ac:dyDescent="0.25">
      <c r="A17" s="564">
        <v>10</v>
      </c>
      <c r="B17" s="564"/>
      <c r="C17" s="564"/>
      <c r="D17" s="754" t="s">
        <v>21</v>
      </c>
      <c r="E17" s="754"/>
      <c r="F17" s="450" t="s">
        <v>25</v>
      </c>
      <c r="G17" s="12" t="s">
        <v>26</v>
      </c>
      <c r="H17" s="12" t="s">
        <v>27</v>
      </c>
      <c r="I17" s="12" t="s">
        <v>28</v>
      </c>
      <c r="J17" s="60">
        <v>50</v>
      </c>
      <c r="K17" s="40" t="s">
        <v>1621</v>
      </c>
      <c r="L17" s="60">
        <v>50</v>
      </c>
      <c r="M17" s="45"/>
      <c r="N17" s="60">
        <v>50</v>
      </c>
      <c r="O17" s="45"/>
      <c r="P17" s="60">
        <v>50</v>
      </c>
      <c r="Q17" s="45"/>
      <c r="R17" s="60">
        <v>50</v>
      </c>
      <c r="S17" s="50"/>
      <c r="T17" s="60">
        <v>50</v>
      </c>
      <c r="U17" s="50"/>
      <c r="V17" s="60">
        <v>50</v>
      </c>
      <c r="W17" s="41"/>
      <c r="X17" s="60">
        <v>50</v>
      </c>
      <c r="Y17" s="45"/>
    </row>
    <row r="18" spans="1:25" ht="75" x14ac:dyDescent="0.25">
      <c r="A18" s="564">
        <v>11</v>
      </c>
      <c r="B18" s="564"/>
      <c r="C18" s="564"/>
      <c r="D18" s="754" t="s">
        <v>22</v>
      </c>
      <c r="E18" s="754"/>
      <c r="F18" s="450" t="s">
        <v>4832</v>
      </c>
      <c r="G18" s="12" t="s">
        <v>4833</v>
      </c>
      <c r="H18" s="12" t="s">
        <v>27</v>
      </c>
      <c r="I18" s="12" t="s">
        <v>29</v>
      </c>
      <c r="J18" s="60">
        <v>0</v>
      </c>
      <c r="K18" s="41"/>
      <c r="L18" s="60">
        <v>0</v>
      </c>
      <c r="M18" s="45"/>
      <c r="N18" s="60">
        <v>0</v>
      </c>
      <c r="O18" s="45"/>
      <c r="P18" s="60">
        <v>0</v>
      </c>
      <c r="Q18" s="45"/>
      <c r="R18" s="60">
        <v>0</v>
      </c>
      <c r="S18" s="45"/>
      <c r="T18" s="60">
        <v>0</v>
      </c>
      <c r="U18" s="45"/>
      <c r="V18" s="60">
        <v>0</v>
      </c>
      <c r="W18" s="41"/>
      <c r="X18" s="60">
        <v>0</v>
      </c>
      <c r="Y18" s="45"/>
    </row>
    <row r="19" spans="1:25" s="26" customFormat="1" ht="87" customHeight="1" x14ac:dyDescent="0.25">
      <c r="A19" s="28"/>
      <c r="B19" s="28"/>
      <c r="C19" s="750" t="s">
        <v>547</v>
      </c>
      <c r="D19" s="750"/>
      <c r="E19" s="750"/>
      <c r="F19" s="901" t="s">
        <v>522</v>
      </c>
      <c r="G19" s="751"/>
      <c r="H19" s="751"/>
      <c r="I19" s="751"/>
      <c r="J19" s="75">
        <f>AVERAGE(J20:J24)</f>
        <v>10</v>
      </c>
      <c r="K19" s="67"/>
      <c r="L19" s="75">
        <f>AVERAGE(L20:L24)</f>
        <v>10</v>
      </c>
      <c r="M19" s="67"/>
      <c r="N19" s="75">
        <f>AVERAGE(N20:N24)</f>
        <v>10</v>
      </c>
      <c r="O19" s="67"/>
      <c r="P19" s="75">
        <f>AVERAGE(P20:P24)</f>
        <v>10</v>
      </c>
      <c r="Q19" s="67"/>
      <c r="R19" s="75">
        <f>AVERAGE(R20:R24)</f>
        <v>10</v>
      </c>
      <c r="S19" s="67"/>
      <c r="T19" s="75">
        <f>AVERAGE(T20:T24)</f>
        <v>10</v>
      </c>
      <c r="U19" s="67"/>
      <c r="V19" s="75">
        <f>AVERAGE(V20:V24)</f>
        <v>10</v>
      </c>
      <c r="W19" s="44"/>
      <c r="X19" s="75">
        <f>AVERAGE(X20:X24)</f>
        <v>10</v>
      </c>
      <c r="Y19" s="67"/>
    </row>
    <row r="20" spans="1:25" ht="165" x14ac:dyDescent="0.25">
      <c r="A20" s="564">
        <v>12</v>
      </c>
      <c r="B20" s="564"/>
      <c r="D20" s="754" t="s">
        <v>30</v>
      </c>
      <c r="E20" s="754"/>
      <c r="F20" s="450" t="s">
        <v>35</v>
      </c>
      <c r="G20" s="12" t="s">
        <v>36</v>
      </c>
      <c r="H20" s="12" t="s">
        <v>37</v>
      </c>
      <c r="I20" s="12" t="s">
        <v>38</v>
      </c>
      <c r="J20" s="42">
        <v>50</v>
      </c>
      <c r="K20" s="47" t="s">
        <v>5623</v>
      </c>
      <c r="L20" s="42">
        <v>50</v>
      </c>
      <c r="M20" s="41"/>
      <c r="N20" s="42">
        <v>50</v>
      </c>
      <c r="O20" s="41"/>
      <c r="P20" s="42">
        <v>50</v>
      </c>
      <c r="Q20" s="47"/>
      <c r="R20" s="42">
        <v>50</v>
      </c>
      <c r="S20" s="41"/>
      <c r="T20" s="42">
        <v>50</v>
      </c>
      <c r="U20" s="41"/>
      <c r="V20" s="42">
        <v>50</v>
      </c>
      <c r="W20" s="41"/>
      <c r="X20" s="42">
        <v>50</v>
      </c>
      <c r="Y20" s="41"/>
    </row>
    <row r="21" spans="1:25" ht="165" x14ac:dyDescent="0.25">
      <c r="A21" s="564">
        <v>13</v>
      </c>
      <c r="B21" s="564"/>
      <c r="C21" s="564"/>
      <c r="D21" s="754" t="s">
        <v>31</v>
      </c>
      <c r="E21" s="754"/>
      <c r="F21" s="450" t="s">
        <v>39</v>
      </c>
      <c r="G21" s="12" t="s">
        <v>40</v>
      </c>
      <c r="H21" s="12" t="s">
        <v>41</v>
      </c>
      <c r="I21" s="12" t="s">
        <v>42</v>
      </c>
      <c r="J21" s="60">
        <v>0</v>
      </c>
      <c r="K21" s="76" t="s">
        <v>1622</v>
      </c>
      <c r="L21" s="60">
        <v>0</v>
      </c>
      <c r="M21" s="45"/>
      <c r="N21" s="60">
        <v>0</v>
      </c>
      <c r="O21" s="45"/>
      <c r="P21" s="60">
        <v>0</v>
      </c>
      <c r="Q21" s="60"/>
      <c r="R21" s="60">
        <v>0</v>
      </c>
      <c r="S21" s="45"/>
      <c r="T21" s="60">
        <v>0</v>
      </c>
      <c r="U21" s="45"/>
      <c r="V21" s="60">
        <v>0</v>
      </c>
      <c r="W21" s="41"/>
      <c r="X21" s="60">
        <v>0</v>
      </c>
      <c r="Y21" s="45"/>
    </row>
    <row r="22" spans="1:25" ht="135" x14ac:dyDescent="0.25">
      <c r="A22" s="564">
        <v>14</v>
      </c>
      <c r="B22" s="564"/>
      <c r="C22" s="564"/>
      <c r="D22" s="754" t="s">
        <v>32</v>
      </c>
      <c r="E22" s="754"/>
      <c r="F22" s="450" t="s">
        <v>43</v>
      </c>
      <c r="G22" s="12" t="s">
        <v>44</v>
      </c>
      <c r="H22" s="12" t="s">
        <v>45</v>
      </c>
      <c r="I22" s="12" t="s">
        <v>42</v>
      </c>
      <c r="J22" s="60">
        <v>0</v>
      </c>
      <c r="K22" s="76" t="s">
        <v>1622</v>
      </c>
      <c r="L22" s="60">
        <v>0</v>
      </c>
      <c r="M22" s="45"/>
      <c r="N22" s="60">
        <v>0</v>
      </c>
      <c r="O22" s="45"/>
      <c r="P22" s="60">
        <v>0</v>
      </c>
      <c r="Q22" s="60"/>
      <c r="R22" s="60">
        <v>0</v>
      </c>
      <c r="S22" s="45"/>
      <c r="T22" s="60">
        <v>0</v>
      </c>
      <c r="U22" s="45"/>
      <c r="V22" s="60">
        <v>0</v>
      </c>
      <c r="W22" s="41"/>
      <c r="X22" s="60">
        <v>0</v>
      </c>
      <c r="Y22" s="45"/>
    </row>
    <row r="23" spans="1:25" ht="135" x14ac:dyDescent="0.25">
      <c r="A23" s="564">
        <v>15</v>
      </c>
      <c r="B23" s="564"/>
      <c r="C23" s="564"/>
      <c r="D23" s="754" t="s">
        <v>33</v>
      </c>
      <c r="E23" s="754"/>
      <c r="F23" s="450" t="s">
        <v>46</v>
      </c>
      <c r="G23" s="12" t="s">
        <v>47</v>
      </c>
      <c r="H23" s="12" t="s">
        <v>48</v>
      </c>
      <c r="I23" s="12" t="s">
        <v>49</v>
      </c>
      <c r="J23" s="60">
        <v>0</v>
      </c>
      <c r="K23" s="76" t="s">
        <v>1623</v>
      </c>
      <c r="L23" s="60">
        <v>0</v>
      </c>
      <c r="M23" s="45"/>
      <c r="N23" s="60">
        <v>0</v>
      </c>
      <c r="O23" s="45"/>
      <c r="P23" s="60">
        <v>0</v>
      </c>
      <c r="Q23" s="60"/>
      <c r="R23" s="60">
        <v>0</v>
      </c>
      <c r="S23" s="45"/>
      <c r="T23" s="60">
        <v>0</v>
      </c>
      <c r="U23" s="45"/>
      <c r="V23" s="60">
        <v>0</v>
      </c>
      <c r="W23" s="41"/>
      <c r="X23" s="60">
        <v>0</v>
      </c>
      <c r="Y23" s="45"/>
    </row>
    <row r="24" spans="1:25" ht="135" x14ac:dyDescent="0.25">
      <c r="A24" s="564">
        <v>16</v>
      </c>
      <c r="B24" s="564"/>
      <c r="C24" s="564"/>
      <c r="D24" s="754" t="s">
        <v>34</v>
      </c>
      <c r="E24" s="754"/>
      <c r="F24" s="450" t="s">
        <v>50</v>
      </c>
      <c r="G24" s="12" t="s">
        <v>51</v>
      </c>
      <c r="H24" s="12" t="s">
        <v>52</v>
      </c>
      <c r="I24" s="12" t="s">
        <v>53</v>
      </c>
      <c r="J24" s="60">
        <v>0</v>
      </c>
      <c r="K24" s="41"/>
      <c r="L24" s="60">
        <v>0</v>
      </c>
      <c r="M24" s="45"/>
      <c r="N24" s="60">
        <v>0</v>
      </c>
      <c r="O24" s="45"/>
      <c r="P24" s="60">
        <v>0</v>
      </c>
      <c r="Q24" s="60"/>
      <c r="R24" s="60">
        <v>0</v>
      </c>
      <c r="S24" s="45"/>
      <c r="T24" s="60">
        <v>0</v>
      </c>
      <c r="U24" s="45"/>
      <c r="V24" s="60">
        <v>0</v>
      </c>
      <c r="W24" s="41"/>
      <c r="X24" s="60">
        <v>0</v>
      </c>
      <c r="Y24" s="45"/>
    </row>
    <row r="25" spans="1:25" s="26" customFormat="1" ht="60" x14ac:dyDescent="0.25">
      <c r="A25" s="28"/>
      <c r="B25" s="28"/>
      <c r="C25" s="750" t="s">
        <v>548</v>
      </c>
      <c r="D25" s="750"/>
      <c r="E25" s="750"/>
      <c r="F25" s="901" t="s">
        <v>523</v>
      </c>
      <c r="G25" s="751"/>
      <c r="H25" s="751"/>
      <c r="I25" s="751"/>
      <c r="J25" s="75">
        <f>AVERAGE(J26:J29)</f>
        <v>50</v>
      </c>
      <c r="K25" s="67"/>
      <c r="L25" s="75">
        <f>AVERAGE(L26:L29)</f>
        <v>50</v>
      </c>
      <c r="M25" s="67"/>
      <c r="N25" s="75">
        <f>AVERAGE(N26:N29)</f>
        <v>50</v>
      </c>
      <c r="O25" s="67"/>
      <c r="P25" s="75">
        <f>AVERAGE(P26:P29)</f>
        <v>50</v>
      </c>
      <c r="Q25" s="67"/>
      <c r="R25" s="75">
        <f>AVERAGE(R26:R29)</f>
        <v>50</v>
      </c>
      <c r="S25" s="67"/>
      <c r="T25" s="75">
        <f>AVERAGE(T26:T29)</f>
        <v>50</v>
      </c>
      <c r="U25" s="67"/>
      <c r="V25" s="75">
        <f>AVERAGE(V26:V29)</f>
        <v>50</v>
      </c>
      <c r="W25" s="44"/>
      <c r="X25" s="75">
        <f>AVERAGE(X26:X29)</f>
        <v>50</v>
      </c>
      <c r="Y25" s="67"/>
    </row>
    <row r="26" spans="1:25" ht="45" x14ac:dyDescent="0.25">
      <c r="A26" s="564">
        <v>17</v>
      </c>
      <c r="B26" s="564"/>
      <c r="C26" s="564"/>
      <c r="D26" s="754" t="s">
        <v>54</v>
      </c>
      <c r="E26" s="754"/>
      <c r="F26" s="450" t="s">
        <v>57</v>
      </c>
      <c r="G26" s="12" t="s">
        <v>58</v>
      </c>
      <c r="H26" s="12" t="s">
        <v>59</v>
      </c>
      <c r="I26" s="12" t="s">
        <v>60</v>
      </c>
      <c r="J26" s="60">
        <v>100</v>
      </c>
      <c r="K26" s="41"/>
      <c r="L26" s="60">
        <v>100</v>
      </c>
      <c r="M26" s="45"/>
      <c r="N26" s="60">
        <v>100</v>
      </c>
      <c r="O26" s="45"/>
      <c r="P26" s="60">
        <v>100</v>
      </c>
      <c r="Q26" s="45"/>
      <c r="R26" s="60">
        <v>100</v>
      </c>
      <c r="S26" s="45"/>
      <c r="T26" s="60">
        <v>100</v>
      </c>
      <c r="U26" s="45"/>
      <c r="V26" s="60">
        <v>100</v>
      </c>
      <c r="W26" s="41"/>
      <c r="X26" s="60">
        <v>100</v>
      </c>
      <c r="Y26" s="45"/>
    </row>
    <row r="27" spans="1:25" ht="180" x14ac:dyDescent="0.25">
      <c r="A27" s="564">
        <v>18</v>
      </c>
      <c r="B27" s="564"/>
      <c r="C27" s="564"/>
      <c r="D27" s="754" t="s">
        <v>56</v>
      </c>
      <c r="E27" s="754"/>
      <c r="F27" s="450" t="s">
        <v>61</v>
      </c>
      <c r="G27" s="12" t="s">
        <v>5</v>
      </c>
      <c r="H27" s="12" t="s">
        <v>4551</v>
      </c>
      <c r="I27" s="12" t="s">
        <v>4552</v>
      </c>
      <c r="J27" s="60">
        <v>0</v>
      </c>
      <c r="K27" s="76" t="s">
        <v>1624</v>
      </c>
      <c r="L27" s="60">
        <v>0</v>
      </c>
      <c r="M27" s="45"/>
      <c r="N27" s="60">
        <v>0</v>
      </c>
      <c r="O27" s="45"/>
      <c r="P27" s="60">
        <v>0</v>
      </c>
      <c r="Q27" s="45"/>
      <c r="R27" s="60">
        <v>0</v>
      </c>
      <c r="S27" s="45"/>
      <c r="T27" s="60">
        <v>0</v>
      </c>
      <c r="U27" s="45"/>
      <c r="V27" s="60">
        <v>0</v>
      </c>
      <c r="W27" s="41"/>
      <c r="X27" s="60">
        <v>0</v>
      </c>
      <c r="Y27" s="45"/>
    </row>
    <row r="28" spans="1:25" ht="360" x14ac:dyDescent="0.25">
      <c r="A28" s="564">
        <v>19</v>
      </c>
      <c r="B28" s="564"/>
      <c r="C28" s="564"/>
      <c r="D28" s="754" t="s">
        <v>66</v>
      </c>
      <c r="E28" s="754"/>
      <c r="F28" s="450" t="s">
        <v>7190</v>
      </c>
      <c r="G28" s="12" t="s">
        <v>5</v>
      </c>
      <c r="H28" s="12" t="s">
        <v>4551</v>
      </c>
      <c r="I28" s="12" t="s">
        <v>4552</v>
      </c>
      <c r="J28" s="60">
        <v>0</v>
      </c>
      <c r="K28" s="40" t="s">
        <v>1625</v>
      </c>
      <c r="L28" s="60">
        <v>0</v>
      </c>
      <c r="M28" s="45"/>
      <c r="N28" s="60">
        <v>0</v>
      </c>
      <c r="O28" s="45"/>
      <c r="P28" s="60">
        <v>0</v>
      </c>
      <c r="Q28" s="45"/>
      <c r="R28" s="60">
        <v>0</v>
      </c>
      <c r="S28" s="45"/>
      <c r="T28" s="60">
        <v>0</v>
      </c>
      <c r="U28" s="45"/>
      <c r="V28" s="60">
        <v>0</v>
      </c>
      <c r="W28" s="41"/>
      <c r="X28" s="60">
        <v>0</v>
      </c>
      <c r="Y28" s="45"/>
    </row>
    <row r="29" spans="1:25" ht="90" x14ac:dyDescent="0.25">
      <c r="A29" s="564">
        <v>20</v>
      </c>
      <c r="B29" s="564"/>
      <c r="C29" s="564"/>
      <c r="D29" s="754" t="s">
        <v>55</v>
      </c>
      <c r="E29" s="754"/>
      <c r="F29" s="450" t="s">
        <v>62</v>
      </c>
      <c r="G29" s="12" t="s">
        <v>63</v>
      </c>
      <c r="H29" s="12" t="s">
        <v>64</v>
      </c>
      <c r="I29" s="12" t="s">
        <v>65</v>
      </c>
      <c r="J29" s="60">
        <v>100</v>
      </c>
      <c r="K29" s="41"/>
      <c r="L29" s="60">
        <v>100</v>
      </c>
      <c r="M29" s="45"/>
      <c r="N29" s="60">
        <v>100</v>
      </c>
      <c r="O29" s="45"/>
      <c r="P29" s="60">
        <v>100</v>
      </c>
      <c r="Q29" s="45"/>
      <c r="R29" s="60">
        <v>100</v>
      </c>
      <c r="S29" s="45"/>
      <c r="T29" s="60">
        <v>100</v>
      </c>
      <c r="U29" s="45"/>
      <c r="V29" s="60">
        <v>100</v>
      </c>
      <c r="W29" s="41"/>
      <c r="X29" s="60">
        <v>100</v>
      </c>
      <c r="Y29" s="45"/>
    </row>
    <row r="30" spans="1:25" s="26" customFormat="1" ht="108.75" customHeight="1" x14ac:dyDescent="0.25">
      <c r="A30" s="28"/>
      <c r="B30" s="750" t="s">
        <v>7172</v>
      </c>
      <c r="C30" s="28"/>
      <c r="D30" s="28"/>
      <c r="E30" s="28"/>
      <c r="F30" s="502" t="s">
        <v>7191</v>
      </c>
      <c r="G30" s="28"/>
      <c r="H30" s="28"/>
      <c r="I30" s="28"/>
      <c r="J30" s="75">
        <f>AVERAGE(J31,J41,J60,J66)</f>
        <v>58.571428571428569</v>
      </c>
      <c r="K30" s="67"/>
      <c r="L30" s="75">
        <f>AVERAGE(L31,L41,L60,L66)</f>
        <v>58.571428571428569</v>
      </c>
      <c r="M30" s="67"/>
      <c r="N30" s="75">
        <f>AVERAGE(N31,N41,N60,N66)</f>
        <v>58.571428571428569</v>
      </c>
      <c r="O30" s="67"/>
      <c r="P30" s="75">
        <f>AVERAGE(P31,P41,P60,P66)</f>
        <v>58.571428571428569</v>
      </c>
      <c r="Q30" s="67"/>
      <c r="R30" s="75">
        <f>AVERAGE(R31,R41,R60,R66)</f>
        <v>58.571428571428569</v>
      </c>
      <c r="S30" s="67"/>
      <c r="T30" s="75">
        <f>AVERAGE(T31,T41,T60,T66)</f>
        <v>58.571428571428569</v>
      </c>
      <c r="U30" s="67"/>
      <c r="V30" s="75">
        <f>AVERAGE(V31,V41,V60,V66)</f>
        <v>58.571428571428569</v>
      </c>
      <c r="W30" s="44"/>
      <c r="X30" s="75">
        <f>AVERAGE(X31,X41,X60,X66)</f>
        <v>58.571428571428569</v>
      </c>
      <c r="Y30" s="67"/>
    </row>
    <row r="31" spans="1:25" s="26" customFormat="1" ht="97.5" customHeight="1" x14ac:dyDescent="0.25">
      <c r="A31" s="28"/>
      <c r="B31" s="28"/>
      <c r="C31" s="750" t="s">
        <v>549</v>
      </c>
      <c r="D31" s="28"/>
      <c r="E31" s="28"/>
      <c r="F31" s="502" t="s">
        <v>5021</v>
      </c>
      <c r="G31" s="28"/>
      <c r="H31" s="28"/>
      <c r="I31" s="28"/>
      <c r="J31" s="75">
        <f>AVERAGE(J32:J35,J38:J40)</f>
        <v>39.285714285714285</v>
      </c>
      <c r="K31" s="67"/>
      <c r="L31" s="75">
        <f>AVERAGE(L32:L35,L38:L40)</f>
        <v>39.285714285714285</v>
      </c>
      <c r="M31" s="67"/>
      <c r="N31" s="75">
        <f>AVERAGE(N32:N35,N38:N40)</f>
        <v>39.285714285714285</v>
      </c>
      <c r="O31" s="67"/>
      <c r="P31" s="75">
        <f>AVERAGE(P32:P35,P38:P40)</f>
        <v>39.285714285714285</v>
      </c>
      <c r="Q31" s="67"/>
      <c r="R31" s="75">
        <f>AVERAGE(R32:R35,R38:R40)</f>
        <v>39.285714285714285</v>
      </c>
      <c r="S31" s="67"/>
      <c r="T31" s="75">
        <f>AVERAGE(T32:T35,T38:T40)</f>
        <v>39.285714285714285</v>
      </c>
      <c r="U31" s="67"/>
      <c r="V31" s="75">
        <f>AVERAGE(V32:V35,V38:V40)</f>
        <v>39.285714285714285</v>
      </c>
      <c r="W31" s="44"/>
      <c r="X31" s="75">
        <f>AVERAGE(X32:X35,X38:X40)</f>
        <v>39.285714285714285</v>
      </c>
      <c r="Y31" s="67"/>
    </row>
    <row r="32" spans="1:25" ht="117.75" customHeight="1" x14ac:dyDescent="0.25">
      <c r="A32" s="564">
        <v>21</v>
      </c>
      <c r="B32" s="564"/>
      <c r="C32" s="564"/>
      <c r="D32" s="754" t="s">
        <v>67</v>
      </c>
      <c r="E32" s="754"/>
      <c r="F32" s="450" t="s">
        <v>73</v>
      </c>
      <c r="G32" s="12" t="s">
        <v>74</v>
      </c>
      <c r="H32" s="12" t="s">
        <v>75</v>
      </c>
      <c r="I32" s="12" t="s">
        <v>76</v>
      </c>
      <c r="J32" s="60">
        <v>0</v>
      </c>
      <c r="K32" s="76" t="s">
        <v>4847</v>
      </c>
      <c r="L32" s="60">
        <v>0</v>
      </c>
      <c r="M32" s="45"/>
      <c r="N32" s="60">
        <v>0</v>
      </c>
      <c r="O32" s="45"/>
      <c r="P32" s="60">
        <v>0</v>
      </c>
      <c r="Q32" s="40"/>
      <c r="R32" s="60">
        <v>0</v>
      </c>
      <c r="S32" s="45"/>
      <c r="T32" s="60">
        <v>0</v>
      </c>
      <c r="U32" s="45"/>
      <c r="V32" s="60">
        <v>0</v>
      </c>
      <c r="W32" s="40"/>
      <c r="X32" s="60">
        <v>0</v>
      </c>
      <c r="Y32" s="46"/>
    </row>
    <row r="33" spans="1:25" ht="45" x14ac:dyDescent="0.25">
      <c r="A33" s="564">
        <v>22</v>
      </c>
      <c r="B33" s="564"/>
      <c r="C33" s="564"/>
      <c r="D33" s="754" t="s">
        <v>68</v>
      </c>
      <c r="E33" s="754"/>
      <c r="F33" s="450" t="s">
        <v>77</v>
      </c>
      <c r="G33" s="12" t="s">
        <v>4837</v>
      </c>
      <c r="H33" s="12" t="s">
        <v>4838</v>
      </c>
      <c r="I33" s="12" t="s">
        <v>78</v>
      </c>
      <c r="J33" s="42">
        <v>50</v>
      </c>
      <c r="K33" s="40" t="s">
        <v>4848</v>
      </c>
      <c r="L33" s="42">
        <v>50</v>
      </c>
      <c r="M33" s="45"/>
      <c r="N33" s="42">
        <v>50</v>
      </c>
      <c r="O33" s="45"/>
      <c r="P33" s="42">
        <v>50</v>
      </c>
      <c r="Q33" s="45"/>
      <c r="R33" s="42">
        <v>50</v>
      </c>
      <c r="S33" s="45"/>
      <c r="T33" s="42">
        <v>50</v>
      </c>
      <c r="U33" s="45"/>
      <c r="V33" s="42">
        <v>50</v>
      </c>
      <c r="W33" s="41"/>
      <c r="X33" s="42">
        <v>50</v>
      </c>
      <c r="Y33" s="45"/>
    </row>
    <row r="34" spans="1:25" ht="90" x14ac:dyDescent="0.25">
      <c r="A34" s="564">
        <v>23</v>
      </c>
      <c r="B34" s="564"/>
      <c r="C34" s="564"/>
      <c r="D34" s="754" t="s">
        <v>72</v>
      </c>
      <c r="E34" s="754"/>
      <c r="F34" s="450" t="s">
        <v>79</v>
      </c>
      <c r="G34" s="12" t="s">
        <v>80</v>
      </c>
      <c r="H34" s="12" t="s">
        <v>4843</v>
      </c>
      <c r="I34" s="12" t="s">
        <v>4845</v>
      </c>
      <c r="J34" s="60">
        <v>0</v>
      </c>
      <c r="K34" s="27" t="s">
        <v>4846</v>
      </c>
      <c r="L34" s="60">
        <v>0</v>
      </c>
      <c r="M34" s="45"/>
      <c r="N34" s="60">
        <v>0</v>
      </c>
      <c r="O34" s="45"/>
      <c r="P34" s="60">
        <v>0</v>
      </c>
      <c r="Q34" s="45"/>
      <c r="R34" s="60">
        <v>0</v>
      </c>
      <c r="S34" s="41"/>
      <c r="T34" s="60">
        <v>0</v>
      </c>
      <c r="U34" s="41"/>
      <c r="V34" s="60">
        <v>0</v>
      </c>
      <c r="W34" s="41"/>
      <c r="X34" s="60">
        <v>0</v>
      </c>
      <c r="Y34" s="45"/>
    </row>
    <row r="35" spans="1:25" s="52" customFormat="1" ht="51.75" x14ac:dyDescent="0.25">
      <c r="A35" s="31">
        <v>24</v>
      </c>
      <c r="B35" s="31"/>
      <c r="C35" s="31"/>
      <c r="D35" s="756" t="s">
        <v>640</v>
      </c>
      <c r="E35" s="756"/>
      <c r="F35" s="517" t="s">
        <v>640</v>
      </c>
      <c r="G35" s="30"/>
      <c r="H35" s="30"/>
      <c r="I35" s="30"/>
      <c r="J35" s="61">
        <f>AVERAGE(J36:J37)</f>
        <v>25</v>
      </c>
      <c r="K35" s="43"/>
      <c r="L35" s="61">
        <f>AVERAGE(L36:L37)</f>
        <v>25</v>
      </c>
      <c r="M35" s="69"/>
      <c r="N35" s="61">
        <f>AVERAGE(N36:N37)</f>
        <v>25</v>
      </c>
      <c r="O35" s="69"/>
      <c r="P35" s="61">
        <f>AVERAGE(P36:P37)</f>
        <v>25</v>
      </c>
      <c r="Q35" s="69"/>
      <c r="R35" s="61">
        <f>AVERAGE(R36:R37)</f>
        <v>25</v>
      </c>
      <c r="S35" s="43"/>
      <c r="T35" s="61">
        <f>AVERAGE(T36:T37)</f>
        <v>25</v>
      </c>
      <c r="U35" s="43"/>
      <c r="V35" s="61">
        <f>AVERAGE(V36:V37)</f>
        <v>25</v>
      </c>
      <c r="W35" s="43"/>
      <c r="X35" s="61">
        <f>AVERAGE(X36:X37)</f>
        <v>25</v>
      </c>
      <c r="Y35" s="69"/>
    </row>
    <row r="36" spans="1:25" ht="90" x14ac:dyDescent="0.25">
      <c r="A36" s="564" t="s">
        <v>550</v>
      </c>
      <c r="B36" s="564"/>
      <c r="C36" s="564"/>
      <c r="D36" s="754"/>
      <c r="E36" s="754" t="s">
        <v>6971</v>
      </c>
      <c r="F36" s="450" t="s">
        <v>4851</v>
      </c>
      <c r="G36" s="12" t="s">
        <v>81</v>
      </c>
      <c r="H36" s="12" t="s">
        <v>5134</v>
      </c>
      <c r="I36" s="12" t="s">
        <v>82</v>
      </c>
      <c r="J36" s="60">
        <v>50</v>
      </c>
      <c r="K36" s="76" t="s">
        <v>1626</v>
      </c>
      <c r="L36" s="60">
        <v>50</v>
      </c>
      <c r="M36" s="45"/>
      <c r="N36" s="60">
        <v>50</v>
      </c>
      <c r="O36" s="45"/>
      <c r="P36" s="60">
        <v>50</v>
      </c>
      <c r="Q36" s="45"/>
      <c r="R36" s="60">
        <v>50</v>
      </c>
      <c r="S36" s="45"/>
      <c r="T36" s="60">
        <v>50</v>
      </c>
      <c r="U36" s="45"/>
      <c r="V36" s="60">
        <v>50</v>
      </c>
      <c r="W36" s="41"/>
      <c r="X36" s="60">
        <v>50</v>
      </c>
      <c r="Y36" s="45"/>
    </row>
    <row r="37" spans="1:25" ht="30" x14ac:dyDescent="0.25">
      <c r="A37" s="564" t="s">
        <v>551</v>
      </c>
      <c r="B37" s="564"/>
      <c r="C37" s="564"/>
      <c r="D37" s="754"/>
      <c r="E37" s="754" t="s">
        <v>6972</v>
      </c>
      <c r="F37" s="450" t="s">
        <v>83</v>
      </c>
      <c r="G37" s="12" t="s">
        <v>84</v>
      </c>
      <c r="H37" s="12" t="s">
        <v>5139</v>
      </c>
      <c r="I37" s="12" t="s">
        <v>5135</v>
      </c>
      <c r="J37" s="60">
        <v>0</v>
      </c>
      <c r="K37" s="40" t="s">
        <v>1627</v>
      </c>
      <c r="L37" s="60">
        <v>0</v>
      </c>
      <c r="M37" s="45"/>
      <c r="N37" s="60">
        <v>0</v>
      </c>
      <c r="O37" s="45"/>
      <c r="P37" s="60">
        <v>0</v>
      </c>
      <c r="Q37" s="45"/>
      <c r="R37" s="60">
        <v>0</v>
      </c>
      <c r="S37" s="45"/>
      <c r="T37" s="60">
        <v>0</v>
      </c>
      <c r="U37" s="45"/>
      <c r="V37" s="60">
        <v>0</v>
      </c>
      <c r="W37" s="41"/>
      <c r="X37" s="60">
        <v>0</v>
      </c>
      <c r="Y37" s="45"/>
    </row>
    <row r="38" spans="1:25" ht="90" x14ac:dyDescent="0.25">
      <c r="A38" s="564">
        <v>25</v>
      </c>
      <c r="B38" s="564"/>
      <c r="C38" s="564"/>
      <c r="D38" s="754" t="s">
        <v>69</v>
      </c>
      <c r="E38" s="754"/>
      <c r="F38" s="450" t="s">
        <v>85</v>
      </c>
      <c r="G38" s="12" t="s">
        <v>86</v>
      </c>
      <c r="H38" s="12" t="s">
        <v>87</v>
      </c>
      <c r="I38" s="12" t="s">
        <v>4857</v>
      </c>
      <c r="J38" s="60">
        <v>50</v>
      </c>
      <c r="K38" s="76" t="s">
        <v>4858</v>
      </c>
      <c r="L38" s="60">
        <v>50</v>
      </c>
      <c r="M38" s="45"/>
      <c r="N38" s="60">
        <v>50</v>
      </c>
      <c r="O38" s="45"/>
      <c r="P38" s="60">
        <v>50</v>
      </c>
      <c r="Q38" s="45"/>
      <c r="R38" s="60">
        <v>50</v>
      </c>
      <c r="S38" s="45"/>
      <c r="T38" s="60">
        <v>50</v>
      </c>
      <c r="U38" s="45"/>
      <c r="V38" s="60">
        <v>50</v>
      </c>
      <c r="W38" s="41"/>
      <c r="X38" s="60">
        <v>50</v>
      </c>
      <c r="Y38" s="45"/>
    </row>
    <row r="39" spans="1:25" ht="90" x14ac:dyDescent="0.25">
      <c r="A39" s="564">
        <v>26</v>
      </c>
      <c r="B39" s="564"/>
      <c r="C39" s="564"/>
      <c r="D39" s="754" t="s">
        <v>70</v>
      </c>
      <c r="E39" s="754"/>
      <c r="F39" s="450" t="s">
        <v>88</v>
      </c>
      <c r="G39" s="12" t="s">
        <v>4861</v>
      </c>
      <c r="H39" s="12" t="s">
        <v>4860</v>
      </c>
      <c r="I39" s="12" t="s">
        <v>4859</v>
      </c>
      <c r="J39" s="60">
        <v>100</v>
      </c>
      <c r="K39" s="41" t="s">
        <v>5624</v>
      </c>
      <c r="L39" s="60">
        <v>100</v>
      </c>
      <c r="M39" s="45"/>
      <c r="N39" s="60">
        <v>100</v>
      </c>
      <c r="O39" s="45"/>
      <c r="P39" s="60">
        <v>100</v>
      </c>
      <c r="Q39" s="45"/>
      <c r="R39" s="60">
        <v>100</v>
      </c>
      <c r="S39" s="45"/>
      <c r="T39" s="60">
        <v>100</v>
      </c>
      <c r="U39" s="45"/>
      <c r="V39" s="60">
        <v>100</v>
      </c>
      <c r="W39" s="41"/>
      <c r="X39" s="60">
        <v>100</v>
      </c>
      <c r="Y39" s="41"/>
    </row>
    <row r="40" spans="1:25" ht="90" x14ac:dyDescent="0.25">
      <c r="A40" s="564">
        <v>27</v>
      </c>
      <c r="B40" s="564"/>
      <c r="C40" s="564"/>
      <c r="D40" s="754" t="s">
        <v>71</v>
      </c>
      <c r="E40" s="754"/>
      <c r="F40" s="450" t="s">
        <v>89</v>
      </c>
      <c r="G40" s="12" t="s">
        <v>4862</v>
      </c>
      <c r="H40" s="12" t="s">
        <v>4860</v>
      </c>
      <c r="I40" s="12" t="s">
        <v>4859</v>
      </c>
      <c r="J40" s="60">
        <v>50</v>
      </c>
      <c r="K40" s="41" t="s">
        <v>4870</v>
      </c>
      <c r="L40" s="60">
        <v>50</v>
      </c>
      <c r="M40" s="45"/>
      <c r="N40" s="60">
        <v>50</v>
      </c>
      <c r="O40" s="45"/>
      <c r="P40" s="60">
        <v>50</v>
      </c>
      <c r="Q40" s="45"/>
      <c r="R40" s="60">
        <v>50</v>
      </c>
      <c r="S40" s="45"/>
      <c r="T40" s="60">
        <v>50</v>
      </c>
      <c r="U40" s="45"/>
      <c r="V40" s="60">
        <v>50</v>
      </c>
      <c r="W40" s="41"/>
      <c r="X40" s="60">
        <v>50</v>
      </c>
      <c r="Y40" s="41"/>
    </row>
    <row r="41" spans="1:25" s="26" customFormat="1" ht="148.5" customHeight="1" x14ac:dyDescent="0.25">
      <c r="A41" s="28"/>
      <c r="B41" s="28"/>
      <c r="C41" s="750" t="s">
        <v>552</v>
      </c>
      <c r="D41" s="28"/>
      <c r="E41" s="28"/>
      <c r="F41" s="502" t="s">
        <v>5136</v>
      </c>
      <c r="G41" s="28"/>
      <c r="H41" s="28"/>
      <c r="I41" s="28"/>
      <c r="J41" s="75">
        <f>AVERAGE(J42,J49,J57:J59)</f>
        <v>80</v>
      </c>
      <c r="K41" s="44"/>
      <c r="L41" s="75">
        <f>AVERAGE(L42,L49,L57:L59)</f>
        <v>80</v>
      </c>
      <c r="M41" s="67"/>
      <c r="N41" s="75">
        <f>AVERAGE(N42,N49,N57:N59)</f>
        <v>80</v>
      </c>
      <c r="O41" s="67"/>
      <c r="P41" s="75">
        <f>AVERAGE(P42,P49,P57:P59)</f>
        <v>80</v>
      </c>
      <c r="Q41" s="67"/>
      <c r="R41" s="75">
        <f>AVERAGE(R42,R49,R57:R59)</f>
        <v>80</v>
      </c>
      <c r="S41" s="67"/>
      <c r="T41" s="75">
        <f>AVERAGE(T42,T49,T57:T59)</f>
        <v>80</v>
      </c>
      <c r="U41" s="67"/>
      <c r="V41" s="75">
        <f>AVERAGE(V42,V49,V57:V59)</f>
        <v>80</v>
      </c>
      <c r="W41" s="44"/>
      <c r="X41" s="75">
        <f>AVERAGE(X42,X49,X57:X59)</f>
        <v>80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1"/>
      <c r="L43" s="60">
        <v>100</v>
      </c>
      <c r="M43" s="45"/>
      <c r="N43" s="60">
        <v>100</v>
      </c>
      <c r="O43" s="45"/>
      <c r="P43" s="60">
        <v>100</v>
      </c>
      <c r="Q43" s="45"/>
      <c r="R43" s="60">
        <v>100</v>
      </c>
      <c r="S43" s="45"/>
      <c r="T43" s="60">
        <v>100</v>
      </c>
      <c r="U43" s="45"/>
      <c r="V43" s="60">
        <v>100</v>
      </c>
      <c r="W43" s="41"/>
      <c r="X43" s="60">
        <v>100</v>
      </c>
      <c r="Y43" s="45"/>
    </row>
    <row r="44" spans="1:25" ht="75" x14ac:dyDescent="0.25">
      <c r="A44" s="564" t="s">
        <v>554</v>
      </c>
      <c r="B44" s="564"/>
      <c r="C44" s="564"/>
      <c r="D44" s="564"/>
      <c r="E44" s="754" t="s">
        <v>6974</v>
      </c>
      <c r="F44" s="450" t="s">
        <v>96</v>
      </c>
      <c r="G44" s="12" t="s">
        <v>97</v>
      </c>
      <c r="H44" s="12" t="s">
        <v>98</v>
      </c>
      <c r="I44" s="12" t="s">
        <v>99</v>
      </c>
      <c r="J44" s="60"/>
      <c r="K44" s="40"/>
      <c r="L44" s="45"/>
      <c r="M44" s="45"/>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41"/>
      <c r="L50" s="60">
        <v>100</v>
      </c>
      <c r="M50" s="45"/>
      <c r="N50" s="60">
        <v>100</v>
      </c>
      <c r="O50" s="45"/>
      <c r="P50" s="60">
        <v>100</v>
      </c>
      <c r="Q50" s="45"/>
      <c r="R50" s="60">
        <v>100</v>
      </c>
      <c r="S50" s="45"/>
      <c r="T50" s="60">
        <v>100</v>
      </c>
      <c r="U50" s="45"/>
      <c r="V50" s="60">
        <v>100</v>
      </c>
      <c r="W50" s="41"/>
      <c r="X50" s="60">
        <v>100</v>
      </c>
      <c r="Y50" s="45"/>
    </row>
    <row r="51" spans="1:25" ht="90" x14ac:dyDescent="0.25">
      <c r="A51" s="564" t="s">
        <v>560</v>
      </c>
      <c r="B51" s="564"/>
      <c r="C51" s="564"/>
      <c r="D51" s="564"/>
      <c r="E51" s="754" t="s">
        <v>6977</v>
      </c>
      <c r="F51" s="450" t="s">
        <v>5115</v>
      </c>
      <c r="G51" s="12" t="s">
        <v>109</v>
      </c>
      <c r="H51" s="12" t="s">
        <v>94</v>
      </c>
      <c r="I51" s="12" t="s">
        <v>95</v>
      </c>
      <c r="J51" s="60"/>
      <c r="K51" s="45"/>
      <c r="L51" s="45"/>
      <c r="M51" s="45"/>
      <c r="N51" s="45"/>
      <c r="O51" s="45"/>
      <c r="P51" s="45"/>
      <c r="Q51" s="45"/>
      <c r="R51" s="45"/>
      <c r="S51" s="45"/>
      <c r="T51" s="45"/>
      <c r="U51" s="45"/>
      <c r="V51" s="45"/>
      <c r="W51" s="41"/>
      <c r="X51" s="45"/>
      <c r="Y51" s="45"/>
    </row>
    <row r="52" spans="1:25" ht="75" x14ac:dyDescent="0.25">
      <c r="A52" s="564" t="s">
        <v>561</v>
      </c>
      <c r="B52" s="564"/>
      <c r="C52" s="564"/>
      <c r="D52" s="564"/>
      <c r="E52" s="754" t="s">
        <v>6978</v>
      </c>
      <c r="F52" s="450" t="s">
        <v>110</v>
      </c>
      <c r="G52" s="12" t="s">
        <v>91</v>
      </c>
      <c r="H52" s="12" t="s">
        <v>98</v>
      </c>
      <c r="I52" s="12" t="s">
        <v>111</v>
      </c>
      <c r="J52" s="60"/>
      <c r="K52" s="40"/>
      <c r="L52" s="45"/>
      <c r="M52" s="45"/>
      <c r="N52" s="45"/>
      <c r="O52" s="45"/>
      <c r="P52" s="45"/>
      <c r="Q52" s="45"/>
      <c r="R52" s="45"/>
      <c r="S52" s="45"/>
      <c r="T52" s="45"/>
      <c r="U52" s="45"/>
      <c r="V52" s="45"/>
      <c r="W52" s="41"/>
      <c r="X52" s="45"/>
      <c r="Y52" s="45"/>
    </row>
    <row r="53" spans="1:25" ht="120" x14ac:dyDescent="0.25">
      <c r="A53" s="564" t="s">
        <v>562</v>
      </c>
      <c r="B53" s="564"/>
      <c r="C53" s="564"/>
      <c r="D53" s="564"/>
      <c r="E53" s="754" t="s">
        <v>6979</v>
      </c>
      <c r="F53" s="450" t="s">
        <v>5116</v>
      </c>
      <c r="G53" s="12" t="s">
        <v>100</v>
      </c>
      <c r="H53" s="12" t="s">
        <v>101</v>
      </c>
      <c r="I53" s="12" t="s">
        <v>102</v>
      </c>
      <c r="J53" s="60"/>
      <c r="K53" s="41"/>
      <c r="L53" s="45"/>
      <c r="M53" s="45"/>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45"/>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45"/>
      <c r="M56" s="45"/>
      <c r="N56" s="45"/>
      <c r="O56" s="45"/>
      <c r="P56" s="45"/>
      <c r="Q56" s="45"/>
      <c r="R56" s="45"/>
      <c r="S56" s="45"/>
      <c r="T56" s="45"/>
      <c r="U56" s="45"/>
      <c r="V56" s="45"/>
      <c r="W56" s="41"/>
      <c r="X56" s="45"/>
      <c r="Y56" s="45"/>
    </row>
    <row r="57" spans="1:25" ht="75" x14ac:dyDescent="0.25">
      <c r="A57" s="564">
        <v>30</v>
      </c>
      <c r="B57" s="564"/>
      <c r="C57" s="564"/>
      <c r="D57" s="754" t="s">
        <v>131</v>
      </c>
      <c r="E57" s="754"/>
      <c r="F57" s="450" t="s">
        <v>113</v>
      </c>
      <c r="G57" s="12" t="s">
        <v>114</v>
      </c>
      <c r="H57" s="12" t="s">
        <v>115</v>
      </c>
      <c r="I57" s="12" t="s">
        <v>116</v>
      </c>
      <c r="J57" s="60">
        <v>50</v>
      </c>
      <c r="K57" s="76" t="s">
        <v>1628</v>
      </c>
      <c r="L57" s="60">
        <v>50</v>
      </c>
      <c r="M57" s="45"/>
      <c r="N57" s="60">
        <v>50</v>
      </c>
      <c r="O57" s="45"/>
      <c r="P57" s="60">
        <v>50</v>
      </c>
      <c r="Q57" s="45"/>
      <c r="R57" s="60">
        <v>50</v>
      </c>
      <c r="S57" s="45"/>
      <c r="T57" s="60">
        <v>50</v>
      </c>
      <c r="U57" s="45"/>
      <c r="V57" s="60">
        <v>50</v>
      </c>
      <c r="W57" s="41"/>
      <c r="X57" s="60">
        <v>50</v>
      </c>
      <c r="Y57" s="45"/>
    </row>
    <row r="58" spans="1:25" ht="90" x14ac:dyDescent="0.25">
      <c r="A58" s="564">
        <v>31</v>
      </c>
      <c r="B58" s="564"/>
      <c r="C58" s="564"/>
      <c r="D58" s="754" t="s">
        <v>130</v>
      </c>
      <c r="E58" s="754"/>
      <c r="F58" s="450" t="s">
        <v>117</v>
      </c>
      <c r="G58" s="12" t="s">
        <v>118</v>
      </c>
      <c r="H58" s="12" t="s">
        <v>119</v>
      </c>
      <c r="I58" s="12" t="s">
        <v>120</v>
      </c>
      <c r="J58" s="60">
        <v>100</v>
      </c>
      <c r="K58" s="76" t="s">
        <v>1629</v>
      </c>
      <c r="L58" s="60">
        <v>100</v>
      </c>
      <c r="M58" s="45"/>
      <c r="N58" s="60">
        <v>100</v>
      </c>
      <c r="O58" s="45"/>
      <c r="P58" s="60">
        <v>100</v>
      </c>
      <c r="Q58" s="45"/>
      <c r="R58" s="60">
        <v>100</v>
      </c>
      <c r="S58" s="45"/>
      <c r="T58" s="60">
        <v>100</v>
      </c>
      <c r="U58" s="45"/>
      <c r="V58" s="60">
        <v>100</v>
      </c>
      <c r="W58" s="41"/>
      <c r="X58" s="60">
        <v>100</v>
      </c>
      <c r="Y58" s="45"/>
    </row>
    <row r="59" spans="1:25" ht="105" x14ac:dyDescent="0.25">
      <c r="A59" s="564">
        <v>32</v>
      </c>
      <c r="B59" s="564"/>
      <c r="C59" s="564"/>
      <c r="D59" s="754" t="s">
        <v>129</v>
      </c>
      <c r="E59" s="754"/>
      <c r="F59" s="450" t="s">
        <v>125</v>
      </c>
      <c r="G59" s="12" t="s">
        <v>114</v>
      </c>
      <c r="H59" s="12" t="s">
        <v>126</v>
      </c>
      <c r="I59" s="12" t="s">
        <v>127</v>
      </c>
      <c r="J59" s="60">
        <v>50</v>
      </c>
      <c r="K59" s="76" t="s">
        <v>1631</v>
      </c>
      <c r="L59" s="60">
        <v>50</v>
      </c>
      <c r="M59" s="45"/>
      <c r="N59" s="60">
        <v>50</v>
      </c>
      <c r="O59" s="45"/>
      <c r="P59" s="60">
        <v>50</v>
      </c>
      <c r="Q59" s="45"/>
      <c r="R59" s="60">
        <v>50</v>
      </c>
      <c r="S59" s="45"/>
      <c r="T59" s="60">
        <v>50</v>
      </c>
      <c r="U59" s="41"/>
      <c r="V59" s="60">
        <v>50</v>
      </c>
      <c r="W59" s="41"/>
      <c r="X59" s="60">
        <v>50</v>
      </c>
      <c r="Y59" s="45"/>
    </row>
    <row r="60" spans="1:25" s="26" customFormat="1" ht="96" customHeight="1" x14ac:dyDescent="0.25">
      <c r="A60" s="28"/>
      <c r="B60" s="28"/>
      <c r="C60" s="750" t="s">
        <v>566</v>
      </c>
      <c r="D60" s="28"/>
      <c r="E60" s="28"/>
      <c r="F60" s="901" t="s">
        <v>5020</v>
      </c>
      <c r="G60" s="751"/>
      <c r="H60" s="751"/>
      <c r="I60" s="751"/>
      <c r="J60" s="75">
        <f>AVERAGE(J61:J65)</f>
        <v>40</v>
      </c>
      <c r="K60" s="67"/>
      <c r="L60" s="75">
        <f>AVERAGE(L61:L65)</f>
        <v>40</v>
      </c>
      <c r="M60" s="67"/>
      <c r="N60" s="75">
        <f>AVERAGE(N61:N65)</f>
        <v>40</v>
      </c>
      <c r="O60" s="67"/>
      <c r="P60" s="75">
        <f>AVERAGE(P61:P65)</f>
        <v>40</v>
      </c>
      <c r="Q60" s="67"/>
      <c r="R60" s="75">
        <f>AVERAGE(R61:R65)</f>
        <v>40</v>
      </c>
      <c r="S60" s="67"/>
      <c r="T60" s="75">
        <f>AVERAGE(T61:T65)</f>
        <v>40</v>
      </c>
      <c r="U60" s="67"/>
      <c r="V60" s="75">
        <f>AVERAGE(V61:V65)</f>
        <v>40</v>
      </c>
      <c r="W60" s="44"/>
      <c r="X60" s="75">
        <f>AVERAGE(X61:X65)</f>
        <v>40</v>
      </c>
      <c r="Y60" s="67"/>
    </row>
    <row r="61" spans="1:25" ht="45" x14ac:dyDescent="0.25">
      <c r="A61" s="564">
        <v>33</v>
      </c>
      <c r="B61" s="564"/>
      <c r="C61" s="564"/>
      <c r="D61" s="754" t="s">
        <v>128</v>
      </c>
      <c r="E61" s="754"/>
      <c r="F61" s="450" t="s">
        <v>121</v>
      </c>
      <c r="G61" s="12" t="s">
        <v>122</v>
      </c>
      <c r="H61" s="12" t="s">
        <v>123</v>
      </c>
      <c r="I61" s="12" t="s">
        <v>124</v>
      </c>
      <c r="J61" s="60">
        <v>50</v>
      </c>
      <c r="K61" s="76" t="s">
        <v>1630</v>
      </c>
      <c r="L61" s="60">
        <v>50</v>
      </c>
      <c r="M61" s="45"/>
      <c r="N61" s="60">
        <v>50</v>
      </c>
      <c r="O61" s="45"/>
      <c r="P61" s="60">
        <v>50</v>
      </c>
      <c r="Q61" s="45"/>
      <c r="R61" s="60">
        <v>50</v>
      </c>
      <c r="S61" s="45"/>
      <c r="T61" s="60">
        <v>50</v>
      </c>
      <c r="U61" s="41"/>
      <c r="V61" s="60">
        <v>50</v>
      </c>
      <c r="W61" s="41"/>
      <c r="X61" s="60">
        <v>50</v>
      </c>
      <c r="Y61" s="45"/>
    </row>
    <row r="62" spans="1:25" ht="45" x14ac:dyDescent="0.25">
      <c r="A62" s="564">
        <v>34</v>
      </c>
      <c r="B62" s="564"/>
      <c r="C62" s="564"/>
      <c r="D62" s="754" t="s">
        <v>132</v>
      </c>
      <c r="E62" s="754"/>
      <c r="F62" s="450" t="s">
        <v>132</v>
      </c>
      <c r="G62" s="12" t="s">
        <v>133</v>
      </c>
      <c r="H62" s="12" t="s">
        <v>134</v>
      </c>
      <c r="I62" s="12" t="s">
        <v>135</v>
      </c>
      <c r="J62" s="60">
        <v>100</v>
      </c>
      <c r="K62" s="45"/>
      <c r="L62" s="60">
        <v>100</v>
      </c>
      <c r="M62" s="45"/>
      <c r="N62" s="60">
        <v>100</v>
      </c>
      <c r="O62" s="45"/>
      <c r="P62" s="60">
        <v>100</v>
      </c>
      <c r="Q62" s="45"/>
      <c r="R62" s="60">
        <v>100</v>
      </c>
      <c r="S62" s="45"/>
      <c r="T62" s="60">
        <v>100</v>
      </c>
      <c r="U62" s="46"/>
      <c r="V62" s="46">
        <v>100</v>
      </c>
      <c r="W62" s="40"/>
      <c r="X62" s="46">
        <v>100</v>
      </c>
      <c r="Y62" s="46"/>
    </row>
    <row r="63" spans="1:25" ht="285" x14ac:dyDescent="0.25">
      <c r="A63" s="564">
        <v>35</v>
      </c>
      <c r="B63" s="564"/>
      <c r="C63" s="564"/>
      <c r="D63" s="754" t="s">
        <v>148</v>
      </c>
      <c r="E63" s="754"/>
      <c r="F63" s="450" t="s">
        <v>136</v>
      </c>
      <c r="G63" s="12" t="s">
        <v>137</v>
      </c>
      <c r="H63" s="12" t="s">
        <v>138</v>
      </c>
      <c r="I63" s="12" t="s">
        <v>139</v>
      </c>
      <c r="J63" s="62">
        <v>0</v>
      </c>
      <c r="K63" s="76" t="s">
        <v>1632</v>
      </c>
      <c r="L63" s="62">
        <v>0</v>
      </c>
      <c r="M63" s="46"/>
      <c r="N63" s="62">
        <v>0</v>
      </c>
      <c r="O63" s="46"/>
      <c r="P63" s="62">
        <v>0</v>
      </c>
      <c r="Q63" s="46"/>
      <c r="R63" s="62">
        <v>0</v>
      </c>
      <c r="S63" s="40"/>
      <c r="T63" s="62">
        <v>0</v>
      </c>
      <c r="U63" s="40"/>
      <c r="V63" s="62">
        <v>0</v>
      </c>
      <c r="W63" s="40"/>
      <c r="X63" s="62">
        <v>0</v>
      </c>
      <c r="Y63" s="46"/>
    </row>
    <row r="64" spans="1:25" ht="120" x14ac:dyDescent="0.25">
      <c r="A64" s="564">
        <v>36</v>
      </c>
      <c r="B64" s="564"/>
      <c r="C64" s="564"/>
      <c r="D64" s="754" t="s">
        <v>149</v>
      </c>
      <c r="E64" s="754"/>
      <c r="F64" s="450" t="s">
        <v>140</v>
      </c>
      <c r="G64" s="12" t="s">
        <v>141</v>
      </c>
      <c r="H64" s="12" t="s">
        <v>142</v>
      </c>
      <c r="I64" s="12" t="s">
        <v>143</v>
      </c>
      <c r="J64" s="62">
        <v>0</v>
      </c>
      <c r="K64" s="76" t="s">
        <v>1633</v>
      </c>
      <c r="L64" s="46">
        <v>0</v>
      </c>
      <c r="M64" s="46"/>
      <c r="N64" s="46">
        <v>0</v>
      </c>
      <c r="O64" s="46"/>
      <c r="P64" s="46">
        <v>0</v>
      </c>
      <c r="Q64" s="40"/>
      <c r="R64" s="46">
        <v>0</v>
      </c>
      <c r="S64" s="46"/>
      <c r="T64" s="46">
        <v>0</v>
      </c>
      <c r="U64" s="46"/>
      <c r="V64" s="46">
        <v>0</v>
      </c>
      <c r="W64" s="40"/>
      <c r="X64" s="46">
        <v>0</v>
      </c>
      <c r="Y64" s="46"/>
    </row>
    <row r="65" spans="1:25" ht="105" x14ac:dyDescent="0.25">
      <c r="A65" s="564">
        <v>37</v>
      </c>
      <c r="B65" s="564"/>
      <c r="C65" s="564"/>
      <c r="D65" s="754" t="s">
        <v>150</v>
      </c>
      <c r="E65" s="754"/>
      <c r="F65" s="450" t="s">
        <v>144</v>
      </c>
      <c r="G65" s="12" t="s">
        <v>145</v>
      </c>
      <c r="H65" s="12" t="s">
        <v>146</v>
      </c>
      <c r="I65" s="12" t="s">
        <v>147</v>
      </c>
      <c r="J65" s="62">
        <v>50</v>
      </c>
      <c r="K65" s="76" t="s">
        <v>1634</v>
      </c>
      <c r="L65" s="62">
        <v>50</v>
      </c>
      <c r="M65" s="46"/>
      <c r="N65" s="62">
        <v>50</v>
      </c>
      <c r="O65" s="46"/>
      <c r="P65" s="62">
        <v>50</v>
      </c>
      <c r="Q65" s="46"/>
      <c r="R65" s="62">
        <v>50</v>
      </c>
      <c r="S65" s="40"/>
      <c r="T65" s="62">
        <v>50</v>
      </c>
      <c r="U65" s="40"/>
      <c r="V65" s="62">
        <v>50</v>
      </c>
      <c r="W65" s="40"/>
      <c r="X65" s="62">
        <v>50</v>
      </c>
      <c r="Y65" s="40"/>
    </row>
    <row r="66" spans="1:25" s="26" customFormat="1" ht="102" customHeight="1" x14ac:dyDescent="0.25">
      <c r="A66" s="28"/>
      <c r="B66" s="28"/>
      <c r="C66" s="750" t="s">
        <v>567</v>
      </c>
      <c r="D66" s="28"/>
      <c r="E66" s="28"/>
      <c r="F66" s="502" t="s">
        <v>524</v>
      </c>
      <c r="G66" s="28"/>
      <c r="H66" s="28"/>
      <c r="I66" s="28"/>
      <c r="J66" s="75">
        <f>AVERAGE(J67:J72)</f>
        <v>75</v>
      </c>
      <c r="K66" s="44"/>
      <c r="L66" s="75">
        <f>AVERAGE(L67:L72)</f>
        <v>75</v>
      </c>
      <c r="M66" s="67"/>
      <c r="N66" s="75">
        <f>AVERAGE(N67:N72)</f>
        <v>75</v>
      </c>
      <c r="O66" s="67"/>
      <c r="P66" s="75">
        <f>AVERAGE(P67:P72)</f>
        <v>75</v>
      </c>
      <c r="Q66" s="67"/>
      <c r="R66" s="75">
        <f>AVERAGE(R67:R72)</f>
        <v>75</v>
      </c>
      <c r="S66" s="67"/>
      <c r="T66" s="75">
        <f>AVERAGE(T67:T72)</f>
        <v>75</v>
      </c>
      <c r="U66" s="67"/>
      <c r="V66" s="75">
        <f>AVERAGE(V67:V72)</f>
        <v>75</v>
      </c>
      <c r="W66" s="44"/>
      <c r="X66" s="75">
        <f>AVERAGE(X67:X72)</f>
        <v>75</v>
      </c>
      <c r="Y66" s="67"/>
    </row>
    <row r="67" spans="1:25" ht="150" x14ac:dyDescent="0.25">
      <c r="A67" s="564">
        <v>38</v>
      </c>
      <c r="B67" s="564"/>
      <c r="C67" s="564"/>
      <c r="D67" s="754" t="s">
        <v>165</v>
      </c>
      <c r="E67" s="754"/>
      <c r="F67" s="450" t="s">
        <v>7193</v>
      </c>
      <c r="G67" s="12" t="s">
        <v>151</v>
      </c>
      <c r="H67" s="12" t="s">
        <v>152</v>
      </c>
      <c r="I67" s="12" t="s">
        <v>153</v>
      </c>
      <c r="J67" s="46">
        <v>0</v>
      </c>
      <c r="K67" s="76" t="s">
        <v>1635</v>
      </c>
      <c r="L67" s="46">
        <v>0</v>
      </c>
      <c r="M67" s="46"/>
      <c r="N67" s="46">
        <v>0</v>
      </c>
      <c r="O67" s="46"/>
      <c r="P67" s="46">
        <v>0</v>
      </c>
      <c r="Q67" s="46"/>
      <c r="R67" s="46">
        <v>0</v>
      </c>
      <c r="S67" s="46"/>
      <c r="T67" s="46">
        <v>0</v>
      </c>
      <c r="U67" s="46"/>
      <c r="V67" s="46">
        <v>0</v>
      </c>
      <c r="W67" s="40"/>
      <c r="X67" s="46">
        <v>0</v>
      </c>
      <c r="Y67" s="46"/>
    </row>
    <row r="68" spans="1:25" ht="120.75" x14ac:dyDescent="0.25">
      <c r="A68" s="564">
        <v>39</v>
      </c>
      <c r="B68" s="564"/>
      <c r="C68" s="564"/>
      <c r="D68" s="754" t="s">
        <v>162</v>
      </c>
      <c r="E68" s="754"/>
      <c r="F68" s="450" t="s">
        <v>154</v>
      </c>
      <c r="G68" s="12" t="s">
        <v>155</v>
      </c>
      <c r="H68" s="12" t="s">
        <v>7176</v>
      </c>
      <c r="I68" s="12" t="s">
        <v>114</v>
      </c>
      <c r="J68" s="46">
        <v>50</v>
      </c>
      <c r="K68" s="76" t="s">
        <v>1636</v>
      </c>
      <c r="L68" s="46">
        <v>50</v>
      </c>
      <c r="M68" s="46"/>
      <c r="N68" s="46">
        <v>50</v>
      </c>
      <c r="O68" s="46"/>
      <c r="P68" s="46">
        <v>50</v>
      </c>
      <c r="Q68" s="46"/>
      <c r="R68" s="46">
        <v>50</v>
      </c>
      <c r="S68" s="46"/>
      <c r="T68" s="46">
        <v>50</v>
      </c>
      <c r="U68" s="46"/>
      <c r="V68" s="46">
        <v>50</v>
      </c>
      <c r="W68" s="40"/>
      <c r="X68" s="46">
        <v>50</v>
      </c>
      <c r="Y68" s="46"/>
    </row>
    <row r="69" spans="1:25" ht="51.75" x14ac:dyDescent="0.25">
      <c r="A69" s="564">
        <v>40</v>
      </c>
      <c r="B69" s="564"/>
      <c r="C69" s="564"/>
      <c r="D69" s="754" t="s">
        <v>164</v>
      </c>
      <c r="E69" s="754"/>
      <c r="F69" s="450" t="s">
        <v>156</v>
      </c>
      <c r="G69" s="12" t="s">
        <v>157</v>
      </c>
      <c r="H69" s="12" t="s">
        <v>158</v>
      </c>
      <c r="I69" s="12" t="s">
        <v>114</v>
      </c>
      <c r="J69" s="46">
        <v>100</v>
      </c>
      <c r="K69" s="40"/>
      <c r="L69" s="46">
        <v>100</v>
      </c>
      <c r="M69" s="46"/>
      <c r="N69" s="46">
        <v>100</v>
      </c>
      <c r="O69" s="46"/>
      <c r="P69" s="46">
        <v>100</v>
      </c>
      <c r="Q69" s="46"/>
      <c r="R69" s="46">
        <v>100</v>
      </c>
      <c r="S69" s="40"/>
      <c r="T69" s="46">
        <v>100</v>
      </c>
      <c r="U69" s="47"/>
      <c r="V69" s="50">
        <v>100</v>
      </c>
      <c r="W69" s="47"/>
      <c r="X69" s="50">
        <v>100</v>
      </c>
      <c r="Y69" s="50"/>
    </row>
    <row r="70" spans="1:25" ht="51.75" x14ac:dyDescent="0.25">
      <c r="A70" s="564">
        <v>41</v>
      </c>
      <c r="B70" s="564"/>
      <c r="C70" s="564"/>
      <c r="D70" s="754" t="s">
        <v>159</v>
      </c>
      <c r="E70" s="754"/>
      <c r="F70" s="450" t="s">
        <v>159</v>
      </c>
      <c r="G70" s="12" t="s">
        <v>157</v>
      </c>
      <c r="H70" s="12" t="s">
        <v>158</v>
      </c>
      <c r="I70" s="12" t="s">
        <v>114</v>
      </c>
      <c r="J70" s="46">
        <v>100</v>
      </c>
      <c r="K70" s="40"/>
      <c r="L70" s="46">
        <v>100</v>
      </c>
      <c r="M70" s="46"/>
      <c r="N70" s="46">
        <v>100</v>
      </c>
      <c r="O70" s="46"/>
      <c r="P70" s="46">
        <v>100</v>
      </c>
      <c r="Q70" s="46"/>
      <c r="R70" s="46">
        <v>100</v>
      </c>
      <c r="S70" s="46"/>
      <c r="T70" s="46">
        <v>100</v>
      </c>
      <c r="U70" s="50"/>
      <c r="V70" s="50">
        <v>100</v>
      </c>
      <c r="W70" s="47"/>
      <c r="X70" s="50">
        <v>100</v>
      </c>
      <c r="Y70" s="50"/>
    </row>
    <row r="71" spans="1:25" ht="75" x14ac:dyDescent="0.25">
      <c r="A71" s="564">
        <v>42</v>
      </c>
      <c r="B71" s="564"/>
      <c r="C71" s="564"/>
      <c r="D71" s="754" t="s">
        <v>163</v>
      </c>
      <c r="E71" s="754"/>
      <c r="F71" s="450" t="s">
        <v>160</v>
      </c>
      <c r="G71" s="12" t="s">
        <v>157</v>
      </c>
      <c r="H71" s="12" t="s">
        <v>158</v>
      </c>
      <c r="I71" s="12" t="s">
        <v>114</v>
      </c>
      <c r="J71" s="46">
        <v>100</v>
      </c>
      <c r="K71" s="40"/>
      <c r="L71" s="46">
        <v>100</v>
      </c>
      <c r="M71" s="46"/>
      <c r="N71" s="46">
        <v>100</v>
      </c>
      <c r="O71" s="46"/>
      <c r="P71" s="46">
        <v>100</v>
      </c>
      <c r="Q71" s="46"/>
      <c r="R71" s="46">
        <v>100</v>
      </c>
      <c r="S71" s="46"/>
      <c r="T71" s="46">
        <v>100</v>
      </c>
      <c r="U71" s="50"/>
      <c r="V71" s="50">
        <v>100</v>
      </c>
      <c r="W71" s="47"/>
      <c r="X71" s="50">
        <v>100</v>
      </c>
      <c r="Y71" s="50"/>
    </row>
    <row r="72" spans="1:25" ht="45" x14ac:dyDescent="0.25">
      <c r="A72" s="564">
        <v>43</v>
      </c>
      <c r="B72" s="564"/>
      <c r="C72" s="564"/>
      <c r="D72" s="754" t="s">
        <v>166</v>
      </c>
      <c r="E72" s="754"/>
      <c r="F72" s="450" t="s">
        <v>161</v>
      </c>
      <c r="G72" s="12" t="s">
        <v>157</v>
      </c>
      <c r="H72" s="12" t="s">
        <v>158</v>
      </c>
      <c r="I72" s="12" t="s">
        <v>114</v>
      </c>
      <c r="J72" s="46">
        <v>100</v>
      </c>
      <c r="K72" s="40"/>
      <c r="L72" s="46">
        <v>100</v>
      </c>
      <c r="M72" s="46"/>
      <c r="N72" s="46">
        <v>100</v>
      </c>
      <c r="O72" s="46"/>
      <c r="P72" s="46">
        <v>100</v>
      </c>
      <c r="Q72" s="46"/>
      <c r="R72" s="46">
        <v>100</v>
      </c>
      <c r="S72" s="46"/>
      <c r="T72" s="46">
        <v>100</v>
      </c>
      <c r="U72" s="50"/>
      <c r="V72" s="50">
        <v>100</v>
      </c>
      <c r="W72" s="47"/>
      <c r="X72" s="50">
        <v>100</v>
      </c>
      <c r="Y72" s="50"/>
    </row>
    <row r="73" spans="1:25" s="26" customFormat="1" ht="45" x14ac:dyDescent="0.25">
      <c r="A73" s="760"/>
      <c r="B73" s="750" t="s">
        <v>568</v>
      </c>
      <c r="C73" s="28"/>
      <c r="D73" s="28"/>
      <c r="E73" s="28"/>
      <c r="F73" s="502" t="s">
        <v>525</v>
      </c>
      <c r="G73" s="28"/>
      <c r="H73" s="28"/>
      <c r="I73" s="28"/>
      <c r="J73" s="75">
        <f>AVERAGE(J74,J81,J90,J100)</f>
        <v>17.083333333333336</v>
      </c>
      <c r="K73" s="67"/>
      <c r="L73" s="75">
        <f>AVERAGE(L74,L81,L90,L100)</f>
        <v>17.083333333333336</v>
      </c>
      <c r="M73" s="67"/>
      <c r="N73" s="75">
        <f>AVERAGE(N74,N81,N90,N100)</f>
        <v>17.083333333333336</v>
      </c>
      <c r="O73" s="67"/>
      <c r="P73" s="75">
        <f>AVERAGE(P74,P81,P90,P100)</f>
        <v>17.083333333333336</v>
      </c>
      <c r="Q73" s="67"/>
      <c r="R73" s="75">
        <f>AVERAGE(R74,R81,R90,R100)</f>
        <v>17.083333333333336</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8.3333333333333339</v>
      </c>
      <c r="K74" s="67"/>
      <c r="L74" s="75">
        <f>AVERAGE(L75:L80)</f>
        <v>8.3333333333333339</v>
      </c>
      <c r="M74" s="67"/>
      <c r="N74" s="75">
        <f>AVERAGE(N75:N80)</f>
        <v>8.3333333333333339</v>
      </c>
      <c r="O74" s="67"/>
      <c r="P74" s="75">
        <f>AVERAGE(P75:P80)</f>
        <v>8.3333333333333339</v>
      </c>
      <c r="Q74" s="67"/>
      <c r="R74" s="75">
        <f>AVERAGE(R75:R80)</f>
        <v>8.3333333333333339</v>
      </c>
      <c r="S74" s="67"/>
      <c r="T74" s="75"/>
      <c r="U74" s="67"/>
      <c r="V74" s="75"/>
      <c r="W74" s="44"/>
      <c r="X74" s="75"/>
      <c r="Y74" s="67"/>
    </row>
    <row r="75" spans="1:25" ht="225" x14ac:dyDescent="0.25">
      <c r="A75" s="564">
        <v>44</v>
      </c>
      <c r="B75" s="564"/>
      <c r="C75" s="564"/>
      <c r="D75" s="754" t="s">
        <v>227</v>
      </c>
      <c r="E75" s="754"/>
      <c r="F75" s="450" t="s">
        <v>5117</v>
      </c>
      <c r="G75" s="12" t="s">
        <v>167</v>
      </c>
      <c r="H75" s="12" t="s">
        <v>168</v>
      </c>
      <c r="I75" s="12" t="s">
        <v>169</v>
      </c>
      <c r="J75" s="60">
        <v>0</v>
      </c>
      <c r="K75" s="76" t="s">
        <v>1637</v>
      </c>
      <c r="L75" s="60">
        <v>0</v>
      </c>
      <c r="M75" s="45"/>
      <c r="N75" s="60">
        <v>0</v>
      </c>
      <c r="O75" s="45"/>
      <c r="P75" s="60">
        <v>0</v>
      </c>
      <c r="Q75" s="45"/>
      <c r="R75" s="60">
        <v>0</v>
      </c>
      <c r="S75" s="45"/>
      <c r="T75" s="60"/>
      <c r="U75" s="45"/>
      <c r="V75" s="45"/>
      <c r="W75" s="41"/>
      <c r="X75" s="45"/>
      <c r="Y75" s="45"/>
    </row>
    <row r="76" spans="1:25" ht="180" x14ac:dyDescent="0.25">
      <c r="A76" s="564">
        <v>45</v>
      </c>
      <c r="B76" s="564"/>
      <c r="C76" s="564"/>
      <c r="D76" s="754" t="s">
        <v>228</v>
      </c>
      <c r="E76" s="754"/>
      <c r="F76" s="450" t="s">
        <v>170</v>
      </c>
      <c r="G76" s="12" t="s">
        <v>171</v>
      </c>
      <c r="H76" s="12" t="s">
        <v>172</v>
      </c>
      <c r="I76" s="12" t="s">
        <v>173</v>
      </c>
      <c r="J76" s="60">
        <v>50</v>
      </c>
      <c r="K76" s="76" t="s">
        <v>7212</v>
      </c>
      <c r="L76" s="60">
        <v>50</v>
      </c>
      <c r="M76" s="45"/>
      <c r="N76" s="60">
        <v>50</v>
      </c>
      <c r="O76" s="45"/>
      <c r="P76" s="60">
        <v>50</v>
      </c>
      <c r="Q76" s="45"/>
      <c r="R76" s="60">
        <v>50</v>
      </c>
      <c r="S76" s="41"/>
      <c r="T76" s="60"/>
      <c r="U76" s="41"/>
      <c r="V76" s="45"/>
      <c r="W76" s="41"/>
      <c r="X76" s="45"/>
      <c r="Y76" s="45"/>
    </row>
    <row r="77" spans="1:25" ht="195" x14ac:dyDescent="0.25">
      <c r="A77" s="564">
        <v>46</v>
      </c>
      <c r="B77" s="564"/>
      <c r="C77" s="564"/>
      <c r="D77" s="754" t="s">
        <v>229</v>
      </c>
      <c r="E77" s="754"/>
      <c r="F77" s="450" t="s">
        <v>174</v>
      </c>
      <c r="G77" s="12" t="s">
        <v>175</v>
      </c>
      <c r="H77" s="12" t="s">
        <v>176</v>
      </c>
      <c r="I77" s="12" t="s">
        <v>177</v>
      </c>
      <c r="J77" s="60">
        <v>0</v>
      </c>
      <c r="K77" s="70" t="s">
        <v>7213</v>
      </c>
      <c r="L77" s="60">
        <v>0</v>
      </c>
      <c r="M77" s="45"/>
      <c r="N77" s="60">
        <v>0</v>
      </c>
      <c r="O77" s="45"/>
      <c r="P77" s="60">
        <v>0</v>
      </c>
      <c r="Q77" s="45"/>
      <c r="R77" s="60">
        <v>0</v>
      </c>
      <c r="S77" s="41"/>
      <c r="T77" s="60"/>
      <c r="U77" s="41"/>
      <c r="V77" s="45"/>
      <c r="W77" s="41"/>
      <c r="X77" s="45"/>
      <c r="Y77" s="45"/>
    </row>
    <row r="78" spans="1:25" ht="105" x14ac:dyDescent="0.25">
      <c r="A78" s="564">
        <v>47</v>
      </c>
      <c r="B78" s="564"/>
      <c r="C78" s="564"/>
      <c r="D78" s="754" t="s">
        <v>230</v>
      </c>
      <c r="E78" s="754"/>
      <c r="F78" s="450" t="s">
        <v>178</v>
      </c>
      <c r="G78" s="12" t="s">
        <v>171</v>
      </c>
      <c r="H78" s="12" t="s">
        <v>179</v>
      </c>
      <c r="I78" s="12" t="s">
        <v>180</v>
      </c>
      <c r="J78" s="60">
        <v>0</v>
      </c>
      <c r="K78" s="70" t="s">
        <v>1638</v>
      </c>
      <c r="L78" s="60">
        <v>0</v>
      </c>
      <c r="M78" s="45"/>
      <c r="N78" s="60">
        <v>0</v>
      </c>
      <c r="O78" s="45"/>
      <c r="P78" s="60">
        <v>0</v>
      </c>
      <c r="Q78" s="45"/>
      <c r="R78" s="60">
        <v>0</v>
      </c>
      <c r="S78" s="41"/>
      <c r="T78" s="60"/>
      <c r="U78" s="41"/>
      <c r="V78" s="45"/>
      <c r="W78" s="41"/>
      <c r="X78" s="45"/>
      <c r="Y78" s="45"/>
    </row>
    <row r="79" spans="1:25" ht="165" x14ac:dyDescent="0.25">
      <c r="A79" s="564">
        <v>48</v>
      </c>
      <c r="B79" s="564"/>
      <c r="C79" s="564"/>
      <c r="D79" s="754" t="s">
        <v>231</v>
      </c>
      <c r="E79" s="754"/>
      <c r="F79" s="450" t="s">
        <v>181</v>
      </c>
      <c r="G79" s="12" t="s">
        <v>36</v>
      </c>
      <c r="H79" s="12" t="s">
        <v>176</v>
      </c>
      <c r="I79" s="12" t="s">
        <v>182</v>
      </c>
      <c r="J79" s="60">
        <v>0</v>
      </c>
      <c r="K79" s="70"/>
      <c r="L79" s="60">
        <v>0</v>
      </c>
      <c r="M79" s="45"/>
      <c r="N79" s="60">
        <v>0</v>
      </c>
      <c r="O79" s="45"/>
      <c r="P79" s="60">
        <v>0</v>
      </c>
      <c r="Q79" s="45"/>
      <c r="R79" s="60">
        <v>0</v>
      </c>
      <c r="S79" s="45"/>
      <c r="T79" s="45"/>
      <c r="U79" s="45"/>
      <c r="V79" s="45"/>
      <c r="W79" s="41"/>
      <c r="X79" s="45"/>
      <c r="Y79" s="45"/>
    </row>
    <row r="80" spans="1:25" ht="180" x14ac:dyDescent="0.25">
      <c r="A80" s="564">
        <v>49</v>
      </c>
      <c r="B80" s="564"/>
      <c r="C80" s="564"/>
      <c r="D80" s="754" t="s">
        <v>232</v>
      </c>
      <c r="E80" s="754"/>
      <c r="F80" s="450" t="s">
        <v>5073</v>
      </c>
      <c r="G80" s="12" t="s">
        <v>167</v>
      </c>
      <c r="H80" s="12" t="s">
        <v>168</v>
      </c>
      <c r="I80" s="12" t="s">
        <v>169</v>
      </c>
      <c r="J80" s="60">
        <v>0</v>
      </c>
      <c r="K80" s="70"/>
      <c r="L80" s="60">
        <v>0</v>
      </c>
      <c r="M80" s="45"/>
      <c r="N80" s="60">
        <v>0</v>
      </c>
      <c r="O80" s="45"/>
      <c r="P80" s="60">
        <v>0</v>
      </c>
      <c r="Q80" s="45"/>
      <c r="R80" s="60">
        <v>0</v>
      </c>
      <c r="S80" s="41"/>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30</v>
      </c>
      <c r="K81" s="44"/>
      <c r="L81" s="75">
        <f>AVERAGE(L82,L83,L87:L89)</f>
        <v>30</v>
      </c>
      <c r="M81" s="67"/>
      <c r="N81" s="75">
        <f>AVERAGE(N82,N83,N87:N89)</f>
        <v>30</v>
      </c>
      <c r="O81" s="67"/>
      <c r="P81" s="75">
        <f>AVERAGE(P82,P83,P87:P89)</f>
        <v>30</v>
      </c>
      <c r="Q81" s="67"/>
      <c r="R81" s="75">
        <f>AVERAGE(R82,R83,R87:R89)</f>
        <v>30</v>
      </c>
      <c r="S81" s="67"/>
      <c r="T81" s="75" t="e">
        <f>AVERAGE(T82,T83,T87:T89)</f>
        <v>#DIV/0!</v>
      </c>
      <c r="U81" s="67"/>
      <c r="V81" s="67"/>
      <c r="W81" s="44"/>
      <c r="X81" s="67"/>
      <c r="Y81" s="67"/>
    </row>
    <row r="82" spans="1:25" ht="195" x14ac:dyDescent="0.25">
      <c r="A82" s="564">
        <v>50</v>
      </c>
      <c r="B82" s="564"/>
      <c r="C82" s="564"/>
      <c r="D82" s="754" t="s">
        <v>233</v>
      </c>
      <c r="E82" s="754"/>
      <c r="F82" s="450" t="s">
        <v>183</v>
      </c>
      <c r="G82" s="12" t="s">
        <v>184</v>
      </c>
      <c r="H82" s="12" t="s">
        <v>185</v>
      </c>
      <c r="I82" s="12" t="s">
        <v>186</v>
      </c>
      <c r="J82" s="60">
        <v>0</v>
      </c>
      <c r="K82" s="76" t="s">
        <v>1639</v>
      </c>
      <c r="L82" s="45">
        <v>0</v>
      </c>
      <c r="M82" s="45"/>
      <c r="N82" s="45">
        <v>0</v>
      </c>
      <c r="O82" s="45"/>
      <c r="P82" s="45">
        <v>0</v>
      </c>
      <c r="Q82" s="45"/>
      <c r="R82" s="45">
        <v>0</v>
      </c>
      <c r="S82" s="45"/>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50</v>
      </c>
      <c r="K83" s="43"/>
      <c r="L83" s="61">
        <f>AVERAGE(L84:L86)</f>
        <v>50</v>
      </c>
      <c r="M83" s="69"/>
      <c r="N83" s="61">
        <f>AVERAGE(N84:N86)</f>
        <v>50</v>
      </c>
      <c r="O83" s="69"/>
      <c r="P83" s="61">
        <f>AVERAGE(P84:P86)</f>
        <v>50</v>
      </c>
      <c r="Q83" s="69"/>
      <c r="R83" s="61">
        <f>AVERAGE(R84:R86)</f>
        <v>50</v>
      </c>
      <c r="S83" s="69"/>
      <c r="T83" s="61" t="e">
        <f>AVERAGE(T84:T86)</f>
        <v>#DIV/0!</v>
      </c>
      <c r="U83" s="69"/>
      <c r="V83" s="69"/>
      <c r="W83" s="43"/>
      <c r="X83" s="69"/>
      <c r="Y83" s="69"/>
    </row>
    <row r="84" spans="1:25" ht="180" x14ac:dyDescent="0.25">
      <c r="A84" s="564" t="s">
        <v>5022</v>
      </c>
      <c r="B84" s="564"/>
      <c r="C84" s="564"/>
      <c r="D84" s="564"/>
      <c r="E84" s="754" t="s">
        <v>6984</v>
      </c>
      <c r="F84" s="450" t="s">
        <v>187</v>
      </c>
      <c r="G84" s="12" t="s">
        <v>175</v>
      </c>
      <c r="H84" s="12" t="s">
        <v>176</v>
      </c>
      <c r="I84" s="12" t="s">
        <v>5026</v>
      </c>
      <c r="J84" s="60">
        <v>50</v>
      </c>
      <c r="K84" s="76" t="s">
        <v>1640</v>
      </c>
      <c r="L84" s="60">
        <v>50</v>
      </c>
      <c r="M84" s="45"/>
      <c r="N84" s="60">
        <v>50</v>
      </c>
      <c r="O84" s="45"/>
      <c r="P84" s="60">
        <v>50</v>
      </c>
      <c r="Q84" s="60"/>
      <c r="R84" s="60">
        <v>50</v>
      </c>
      <c r="S84" s="41"/>
      <c r="T84" s="60"/>
      <c r="U84" s="41"/>
      <c r="V84" s="45"/>
      <c r="W84" s="41"/>
      <c r="X84" s="45"/>
      <c r="Y84" s="45"/>
    </row>
    <row r="85" spans="1:25" ht="210" x14ac:dyDescent="0.25">
      <c r="A85" s="564" t="s">
        <v>5023</v>
      </c>
      <c r="B85" s="564"/>
      <c r="C85" s="564"/>
      <c r="D85" s="564"/>
      <c r="E85" s="754" t="s">
        <v>6983</v>
      </c>
      <c r="F85" s="450" t="s">
        <v>188</v>
      </c>
      <c r="G85" s="12" t="s">
        <v>175</v>
      </c>
      <c r="H85" s="12" t="s">
        <v>189</v>
      </c>
      <c r="I85" s="12" t="s">
        <v>190</v>
      </c>
      <c r="J85" s="65">
        <v>100</v>
      </c>
      <c r="K85" s="76" t="s">
        <v>1641</v>
      </c>
      <c r="L85" s="60">
        <v>100</v>
      </c>
      <c r="M85" s="45"/>
      <c r="N85" s="60">
        <v>100</v>
      </c>
      <c r="O85" s="45"/>
      <c r="P85" s="60">
        <v>100</v>
      </c>
      <c r="Q85" s="45"/>
      <c r="R85" s="60">
        <v>100</v>
      </c>
      <c r="S85" s="45"/>
      <c r="T85" s="60"/>
      <c r="U85" s="45"/>
      <c r="V85" s="45"/>
      <c r="W85" s="41"/>
      <c r="X85" s="45"/>
      <c r="Y85" s="45"/>
    </row>
    <row r="86" spans="1:25" s="6" customFormat="1" ht="135" x14ac:dyDescent="0.25">
      <c r="A86" s="564" t="s">
        <v>5024</v>
      </c>
      <c r="B86" s="564"/>
      <c r="C86" s="564"/>
      <c r="D86" s="564"/>
      <c r="E86" s="754" t="s">
        <v>6985</v>
      </c>
      <c r="F86" s="450" t="s">
        <v>191</v>
      </c>
      <c r="G86" s="5" t="s">
        <v>192</v>
      </c>
      <c r="H86" s="5" t="s">
        <v>193</v>
      </c>
      <c r="I86" s="5" t="s">
        <v>194</v>
      </c>
      <c r="J86" s="65">
        <v>0</v>
      </c>
      <c r="K86" s="76"/>
      <c r="L86" s="65">
        <v>0</v>
      </c>
      <c r="M86" s="50"/>
      <c r="N86" s="65">
        <v>0</v>
      </c>
      <c r="O86" s="50"/>
      <c r="P86" s="65">
        <v>0</v>
      </c>
      <c r="Q86" s="50"/>
      <c r="R86" s="65">
        <v>0</v>
      </c>
      <c r="S86" s="50"/>
      <c r="T86" s="65"/>
      <c r="U86" s="50"/>
      <c r="V86" s="50"/>
      <c r="W86" s="47"/>
      <c r="X86" s="50"/>
      <c r="Y86" s="50"/>
    </row>
    <row r="87" spans="1:25" ht="90" x14ac:dyDescent="0.25">
      <c r="A87" s="564">
        <v>52</v>
      </c>
      <c r="B87" s="564"/>
      <c r="C87" s="564"/>
      <c r="D87" s="754" t="s">
        <v>234</v>
      </c>
      <c r="E87" s="754"/>
      <c r="F87" s="450" t="s">
        <v>195</v>
      </c>
      <c r="G87" s="12" t="s">
        <v>196</v>
      </c>
      <c r="H87" s="12" t="s">
        <v>197</v>
      </c>
      <c r="I87" s="12" t="s">
        <v>198</v>
      </c>
      <c r="J87" s="60">
        <v>0</v>
      </c>
      <c r="K87" s="41"/>
      <c r="L87" s="45">
        <v>0</v>
      </c>
      <c r="M87" s="45"/>
      <c r="N87" s="45">
        <v>0</v>
      </c>
      <c r="O87" s="45"/>
      <c r="P87" s="45">
        <v>0</v>
      </c>
      <c r="Q87" s="45"/>
      <c r="R87" s="45">
        <v>0</v>
      </c>
      <c r="S87" s="41"/>
      <c r="T87" s="45"/>
      <c r="U87" s="41"/>
      <c r="V87" s="45"/>
      <c r="W87" s="41"/>
      <c r="X87" s="45"/>
      <c r="Y87" s="45"/>
    </row>
    <row r="88" spans="1:25" ht="120" x14ac:dyDescent="0.25">
      <c r="A88" s="564">
        <v>53</v>
      </c>
      <c r="B88" s="564"/>
      <c r="C88" s="564"/>
      <c r="D88" s="754" t="s">
        <v>235</v>
      </c>
      <c r="E88" s="754"/>
      <c r="F88" s="450" t="s">
        <v>199</v>
      </c>
      <c r="G88" s="12" t="s">
        <v>175</v>
      </c>
      <c r="H88" s="12" t="s">
        <v>176</v>
      </c>
      <c r="I88" s="12" t="s">
        <v>200</v>
      </c>
      <c r="J88" s="60">
        <v>0</v>
      </c>
      <c r="K88" s="76"/>
      <c r="L88" s="45">
        <v>0</v>
      </c>
      <c r="M88" s="45"/>
      <c r="N88" s="45">
        <v>0</v>
      </c>
      <c r="O88" s="45"/>
      <c r="P88" s="45">
        <v>0</v>
      </c>
      <c r="Q88" s="45"/>
      <c r="R88" s="45">
        <v>0</v>
      </c>
      <c r="S88" s="41"/>
      <c r="T88" s="60"/>
      <c r="U88" s="41"/>
      <c r="V88" s="45"/>
      <c r="W88" s="41"/>
      <c r="X88" s="45"/>
      <c r="Y88" s="45"/>
    </row>
    <row r="89" spans="1:25" ht="195" x14ac:dyDescent="0.25">
      <c r="A89" s="564">
        <v>54</v>
      </c>
      <c r="B89" s="564"/>
      <c r="C89" s="564"/>
      <c r="D89" s="754" t="s">
        <v>236</v>
      </c>
      <c r="E89" s="754"/>
      <c r="F89" s="450" t="s">
        <v>201</v>
      </c>
      <c r="G89" s="12" t="s">
        <v>4971</v>
      </c>
      <c r="H89" s="12" t="s">
        <v>4972</v>
      </c>
      <c r="I89" s="12" t="s">
        <v>4973</v>
      </c>
      <c r="J89" s="60">
        <v>100</v>
      </c>
      <c r="K89" s="76" t="s">
        <v>1642</v>
      </c>
      <c r="L89" s="60">
        <v>100</v>
      </c>
      <c r="M89" s="45"/>
      <c r="N89" s="60">
        <v>100</v>
      </c>
      <c r="O89" s="45"/>
      <c r="P89" s="60">
        <v>100</v>
      </c>
      <c r="Q89" s="45"/>
      <c r="R89" s="60">
        <v>100</v>
      </c>
      <c r="S89" s="41"/>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0</v>
      </c>
      <c r="K90" s="67"/>
      <c r="L90" s="75">
        <f>AVERAGE(L91,L94,L97,L98,L99)</f>
        <v>0</v>
      </c>
      <c r="M90" s="67"/>
      <c r="N90" s="75">
        <f>AVERAGE(N91,N94,N97,N98,N99)</f>
        <v>0</v>
      </c>
      <c r="O90" s="67"/>
      <c r="P90" s="75">
        <f>AVERAGE(P91,P94,P97,P98,P99)</f>
        <v>0</v>
      </c>
      <c r="Q90" s="67"/>
      <c r="R90" s="75">
        <f>AVERAGE(R91,R94,R97,R98,R99)</f>
        <v>0</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0</v>
      </c>
      <c r="K91" s="69"/>
      <c r="L91" s="61">
        <f>AVERAGE(L92,L93)</f>
        <v>0</v>
      </c>
      <c r="M91" s="69"/>
      <c r="N91" s="61">
        <f>AVERAGE(N92,N93)</f>
        <v>0</v>
      </c>
      <c r="O91" s="69"/>
      <c r="P91" s="61">
        <f>AVERAGE(P92,P93)</f>
        <v>0</v>
      </c>
      <c r="Q91" s="69"/>
      <c r="R91" s="61">
        <f>AVERAGE(R92,R93)</f>
        <v>0</v>
      </c>
      <c r="S91" s="69"/>
      <c r="T91" s="61" t="e">
        <f>AVERAGE(T92,T93)</f>
        <v>#DIV/0!</v>
      </c>
      <c r="U91" s="69"/>
      <c r="V91" s="69"/>
      <c r="W91" s="43"/>
      <c r="X91" s="69"/>
      <c r="Y91" s="69"/>
    </row>
    <row r="92" spans="1:25" ht="225" x14ac:dyDescent="0.25">
      <c r="A92" s="564" t="s">
        <v>5025</v>
      </c>
      <c r="B92" s="564"/>
      <c r="C92" s="564"/>
      <c r="D92" s="564"/>
      <c r="E92" s="754" t="s">
        <v>6986</v>
      </c>
      <c r="F92" s="450" t="s">
        <v>203</v>
      </c>
      <c r="G92" s="12" t="s">
        <v>204</v>
      </c>
      <c r="H92" s="12" t="s">
        <v>205</v>
      </c>
      <c r="I92" s="12" t="s">
        <v>5027</v>
      </c>
      <c r="J92" s="65">
        <v>0</v>
      </c>
      <c r="K92" s="76" t="s">
        <v>1643</v>
      </c>
      <c r="L92" s="65">
        <v>0</v>
      </c>
      <c r="M92" s="50"/>
      <c r="N92" s="65">
        <v>0</v>
      </c>
      <c r="O92" s="50"/>
      <c r="P92" s="65">
        <v>0</v>
      </c>
      <c r="Q92" s="50"/>
      <c r="R92" s="65">
        <v>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5"/>
      <c r="K93" s="76"/>
      <c r="L93" s="65"/>
      <c r="M93" s="46"/>
      <c r="N93" s="65"/>
      <c r="O93" s="46"/>
      <c r="P93" s="65"/>
      <c r="Q93" s="46"/>
      <c r="R93" s="65"/>
      <c r="S93" s="40"/>
      <c r="T93" s="46"/>
      <c r="U93" s="40"/>
      <c r="V93" s="46"/>
      <c r="W93" s="40"/>
      <c r="X93" s="46"/>
      <c r="Y93" s="46"/>
    </row>
    <row r="94" spans="1:25" s="52" customFormat="1" ht="51.75" x14ac:dyDescent="0.25">
      <c r="A94" s="31">
        <v>56</v>
      </c>
      <c r="B94" s="31"/>
      <c r="C94" s="31"/>
      <c r="D94" s="756" t="s">
        <v>645</v>
      </c>
      <c r="E94" s="756"/>
      <c r="F94" s="517" t="s">
        <v>645</v>
      </c>
      <c r="G94" s="30"/>
      <c r="H94" s="30"/>
      <c r="I94" s="30"/>
      <c r="J94" s="61">
        <f>AVERAGE(J95,J96)</f>
        <v>0</v>
      </c>
      <c r="K94" s="43"/>
      <c r="L94" s="61">
        <f>AVERAGE(L95,L96)</f>
        <v>0</v>
      </c>
      <c r="M94" s="69"/>
      <c r="N94" s="61">
        <f>AVERAGE(N95,N96)</f>
        <v>0</v>
      </c>
      <c r="O94" s="69"/>
      <c r="P94" s="61">
        <f>AVERAGE(P95,P96)</f>
        <v>0</v>
      </c>
      <c r="Q94" s="69"/>
      <c r="R94" s="61">
        <f>AVERAGE(R95,R96)</f>
        <v>0</v>
      </c>
      <c r="S94" s="43"/>
      <c r="T94" s="61" t="e">
        <f>AVERAGE(T95,T96)</f>
        <v>#DIV/0!</v>
      </c>
      <c r="U94" s="43"/>
      <c r="V94" s="69"/>
      <c r="W94" s="43"/>
      <c r="X94" s="69"/>
      <c r="Y94" s="69"/>
    </row>
    <row r="95" spans="1:25" ht="225" x14ac:dyDescent="0.25">
      <c r="A95" s="564" t="s">
        <v>572</v>
      </c>
      <c r="B95" s="564"/>
      <c r="C95" s="564"/>
      <c r="D95" s="564"/>
      <c r="E95" s="754" t="s">
        <v>6988</v>
      </c>
      <c r="F95" s="450" t="s">
        <v>207</v>
      </c>
      <c r="G95" s="12" t="s">
        <v>204</v>
      </c>
      <c r="H95" s="12" t="s">
        <v>208</v>
      </c>
      <c r="I95" s="12" t="s">
        <v>5029</v>
      </c>
      <c r="J95" s="62">
        <v>0</v>
      </c>
      <c r="K95" s="76" t="s">
        <v>1643</v>
      </c>
      <c r="L95" s="62">
        <v>0</v>
      </c>
      <c r="M95" s="46"/>
      <c r="N95" s="62">
        <v>0</v>
      </c>
      <c r="O95" s="46"/>
      <c r="P95" s="62">
        <v>0</v>
      </c>
      <c r="Q95" s="46"/>
      <c r="R95" s="62">
        <v>0</v>
      </c>
      <c r="S95" s="46"/>
      <c r="T95" s="62"/>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2"/>
      <c r="K96" s="40"/>
      <c r="L96" s="62"/>
      <c r="M96" s="46"/>
      <c r="N96" s="62"/>
      <c r="O96" s="46"/>
      <c r="P96" s="62"/>
      <c r="Q96" s="46"/>
      <c r="R96" s="62"/>
      <c r="S96" s="40"/>
      <c r="T96" s="62"/>
      <c r="U96" s="40"/>
      <c r="V96" s="46"/>
      <c r="W96" s="40"/>
      <c r="X96" s="46"/>
      <c r="Y96" s="46"/>
    </row>
    <row r="97" spans="1:25" ht="150" x14ac:dyDescent="0.25">
      <c r="A97" s="564">
        <v>57</v>
      </c>
      <c r="B97" s="564"/>
      <c r="C97" s="564"/>
      <c r="D97" s="754" t="s">
        <v>4963</v>
      </c>
      <c r="E97" s="754"/>
      <c r="F97" s="450" t="s">
        <v>210</v>
      </c>
      <c r="G97" s="12" t="s">
        <v>175</v>
      </c>
      <c r="H97" s="12" t="s">
        <v>176</v>
      </c>
      <c r="I97" s="12" t="s">
        <v>211</v>
      </c>
      <c r="J97" s="62">
        <v>0</v>
      </c>
      <c r="K97" s="40"/>
      <c r="L97" s="62">
        <v>0</v>
      </c>
      <c r="M97" s="46"/>
      <c r="N97" s="62">
        <v>0</v>
      </c>
      <c r="O97" s="46"/>
      <c r="P97" s="62">
        <v>0</v>
      </c>
      <c r="Q97" s="46"/>
      <c r="R97" s="62">
        <v>0</v>
      </c>
      <c r="S97" s="46"/>
      <c r="T97" s="62"/>
      <c r="U97" s="40"/>
      <c r="V97" s="46"/>
      <c r="W97" s="40"/>
      <c r="X97" s="46"/>
      <c r="Y97" s="46"/>
    </row>
    <row r="98" spans="1:25" ht="210" x14ac:dyDescent="0.25">
      <c r="A98" s="564">
        <v>58</v>
      </c>
      <c r="B98" s="564"/>
      <c r="C98" s="564"/>
      <c r="D98" s="754" t="s">
        <v>237</v>
      </c>
      <c r="E98" s="754"/>
      <c r="F98" s="450" t="s">
        <v>212</v>
      </c>
      <c r="G98" s="12" t="s">
        <v>192</v>
      </c>
      <c r="H98" s="12" t="s">
        <v>176</v>
      </c>
      <c r="I98" s="12" t="s">
        <v>213</v>
      </c>
      <c r="J98" s="62">
        <v>0</v>
      </c>
      <c r="K98" s="76"/>
      <c r="L98" s="62">
        <v>0</v>
      </c>
      <c r="M98" s="46"/>
      <c r="N98" s="62">
        <v>0</v>
      </c>
      <c r="O98" s="46"/>
      <c r="P98" s="62">
        <v>0</v>
      </c>
      <c r="Q98" s="46"/>
      <c r="R98" s="62">
        <v>0</v>
      </c>
      <c r="S98" s="46"/>
      <c r="T98" s="62"/>
      <c r="U98" s="46"/>
      <c r="V98" s="46"/>
      <c r="W98" s="40"/>
      <c r="X98" s="46"/>
      <c r="Y98" s="46"/>
    </row>
    <row r="99" spans="1:25" ht="105" x14ac:dyDescent="0.25">
      <c r="A99" s="564">
        <v>59</v>
      </c>
      <c r="B99" s="564"/>
      <c r="C99" s="564"/>
      <c r="D99" s="754" t="s">
        <v>238</v>
      </c>
      <c r="E99" s="754"/>
      <c r="F99" s="450" t="s">
        <v>214</v>
      </c>
      <c r="G99" s="12" t="s">
        <v>175</v>
      </c>
      <c r="H99" s="12" t="s">
        <v>176</v>
      </c>
      <c r="I99" s="12" t="s">
        <v>202</v>
      </c>
      <c r="J99" s="62">
        <v>0</v>
      </c>
      <c r="K99" s="76"/>
      <c r="L99" s="62">
        <v>0</v>
      </c>
      <c r="M99" s="46"/>
      <c r="N99" s="62">
        <v>0</v>
      </c>
      <c r="O99" s="46"/>
      <c r="P99" s="62">
        <v>0</v>
      </c>
      <c r="Q99" s="46"/>
      <c r="R99" s="62">
        <v>0</v>
      </c>
      <c r="S99" s="45"/>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30</v>
      </c>
      <c r="K100" s="44"/>
      <c r="L100" s="75">
        <f>AVERAGE(L101:L105)</f>
        <v>30</v>
      </c>
      <c r="M100" s="67"/>
      <c r="N100" s="75">
        <f>AVERAGE(N101:N105)</f>
        <v>30</v>
      </c>
      <c r="O100" s="67"/>
      <c r="P100" s="75">
        <f>AVERAGE(P101:P105)</f>
        <v>30</v>
      </c>
      <c r="Q100" s="67"/>
      <c r="R100" s="75">
        <f>AVERAGE(R101:R105)</f>
        <v>30</v>
      </c>
      <c r="S100" s="67"/>
      <c r="T100" s="75" t="e">
        <f>AVERAGE(T101:T105)</f>
        <v>#DIV/0!</v>
      </c>
      <c r="U100" s="67"/>
      <c r="V100" s="67"/>
      <c r="W100" s="44"/>
      <c r="X100" s="67"/>
      <c r="Y100" s="67"/>
    </row>
    <row r="101" spans="1:25" ht="135" x14ac:dyDescent="0.25">
      <c r="A101" s="564">
        <v>60</v>
      </c>
      <c r="B101" s="564"/>
      <c r="C101" s="564"/>
      <c r="D101" s="754" t="s">
        <v>243</v>
      </c>
      <c r="E101" s="754"/>
      <c r="F101" s="450" t="s">
        <v>215</v>
      </c>
      <c r="G101" s="12" t="s">
        <v>175</v>
      </c>
      <c r="H101" s="12" t="s">
        <v>176</v>
      </c>
      <c r="I101" s="12" t="s">
        <v>216</v>
      </c>
      <c r="J101" s="62">
        <v>50</v>
      </c>
      <c r="K101" s="76" t="s">
        <v>7214</v>
      </c>
      <c r="L101" s="62">
        <v>50</v>
      </c>
      <c r="M101" s="46"/>
      <c r="N101" s="62">
        <v>50</v>
      </c>
      <c r="O101" s="46"/>
      <c r="P101" s="62">
        <v>50</v>
      </c>
      <c r="Q101" s="46"/>
      <c r="R101" s="62">
        <v>50</v>
      </c>
      <c r="S101" s="40"/>
      <c r="T101" s="62"/>
      <c r="U101" s="40"/>
      <c r="V101" s="46"/>
      <c r="W101" s="40"/>
      <c r="X101" s="46"/>
      <c r="Y101" s="46"/>
    </row>
    <row r="102" spans="1:25" ht="90" x14ac:dyDescent="0.25">
      <c r="A102" s="564">
        <v>61</v>
      </c>
      <c r="B102" s="564"/>
      <c r="C102" s="564"/>
      <c r="D102" s="754" t="s">
        <v>242</v>
      </c>
      <c r="E102" s="754"/>
      <c r="F102" s="450" t="s">
        <v>217</v>
      </c>
      <c r="G102" s="12" t="s">
        <v>218</v>
      </c>
      <c r="H102" s="12" t="s">
        <v>219</v>
      </c>
      <c r="I102" s="12" t="s">
        <v>220</v>
      </c>
      <c r="J102" s="62">
        <v>0</v>
      </c>
      <c r="K102" s="76" t="s">
        <v>1644</v>
      </c>
      <c r="L102" s="62">
        <v>0</v>
      </c>
      <c r="M102" s="46"/>
      <c r="N102" s="62">
        <v>0</v>
      </c>
      <c r="O102" s="46"/>
      <c r="P102" s="62">
        <v>0</v>
      </c>
      <c r="Q102" s="62"/>
      <c r="R102" s="62">
        <v>0</v>
      </c>
      <c r="S102" s="40"/>
      <c r="T102" s="62"/>
      <c r="U102" s="40"/>
      <c r="V102" s="46"/>
      <c r="W102" s="40"/>
      <c r="X102" s="46"/>
      <c r="Y102" s="46"/>
    </row>
    <row r="103" spans="1:25" ht="180" x14ac:dyDescent="0.25">
      <c r="A103" s="564">
        <v>62</v>
      </c>
      <c r="B103" s="564"/>
      <c r="C103" s="564"/>
      <c r="D103" s="754" t="s">
        <v>241</v>
      </c>
      <c r="E103" s="754"/>
      <c r="F103" s="450" t="s">
        <v>221</v>
      </c>
      <c r="G103" s="12" t="s">
        <v>175</v>
      </c>
      <c r="H103" s="12" t="s">
        <v>222</v>
      </c>
      <c r="I103" s="12" t="s">
        <v>202</v>
      </c>
      <c r="J103" s="62">
        <v>0</v>
      </c>
      <c r="K103" s="76" t="s">
        <v>1645</v>
      </c>
      <c r="L103" s="62">
        <v>0</v>
      </c>
      <c r="M103" s="46"/>
      <c r="N103" s="62">
        <v>0</v>
      </c>
      <c r="O103" s="46"/>
      <c r="P103" s="62">
        <v>0</v>
      </c>
      <c r="Q103" s="62"/>
      <c r="R103" s="62">
        <v>0</v>
      </c>
      <c r="S103" s="46"/>
      <c r="T103" s="62"/>
      <c r="U103" s="46"/>
      <c r="V103" s="46"/>
      <c r="W103" s="40"/>
      <c r="X103" s="46"/>
      <c r="Y103" s="46"/>
    </row>
    <row r="104" spans="1:25" ht="255" x14ac:dyDescent="0.25">
      <c r="A104" s="564">
        <v>63</v>
      </c>
      <c r="B104" s="564"/>
      <c r="C104" s="564"/>
      <c r="D104" s="754" t="s">
        <v>240</v>
      </c>
      <c r="E104" s="754"/>
      <c r="F104" s="450" t="s">
        <v>223</v>
      </c>
      <c r="G104" s="12" t="s">
        <v>224</v>
      </c>
      <c r="H104" s="12" t="s">
        <v>225</v>
      </c>
      <c r="I104" s="12" t="s">
        <v>226</v>
      </c>
      <c r="J104" s="62">
        <v>0</v>
      </c>
      <c r="K104" s="76" t="s">
        <v>5625</v>
      </c>
      <c r="L104" s="62">
        <v>0</v>
      </c>
      <c r="M104" s="46"/>
      <c r="N104" s="62">
        <v>0</v>
      </c>
      <c r="O104" s="46"/>
      <c r="P104" s="62">
        <v>0</v>
      </c>
      <c r="Q104" s="62"/>
      <c r="R104" s="62">
        <v>0</v>
      </c>
      <c r="S104" s="46"/>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2">
        <v>100</v>
      </c>
      <c r="K105" s="76" t="s">
        <v>1646</v>
      </c>
      <c r="L105" s="62">
        <v>100</v>
      </c>
      <c r="M105" s="46"/>
      <c r="N105" s="62">
        <v>100</v>
      </c>
      <c r="O105" s="46"/>
      <c r="P105" s="62">
        <v>100</v>
      </c>
      <c r="Q105" s="46"/>
      <c r="R105" s="62">
        <v>100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16.25</v>
      </c>
      <c r="K106" s="67"/>
      <c r="L106" s="75">
        <f>AVERAGE(L107,L112,L115,L140)</f>
        <v>14.583333333333334</v>
      </c>
      <c r="M106" s="67"/>
      <c r="N106" s="75">
        <f>AVERAGE(N107,N112,N115,N140)</f>
        <v>14.583333333333334</v>
      </c>
      <c r="O106" s="67"/>
      <c r="P106" s="75">
        <f>AVERAGE(P107,P112,P115,P140)</f>
        <v>14.583333333333334</v>
      </c>
      <c r="Q106" s="67"/>
      <c r="R106" s="75">
        <f>AVERAGE(R107,R112,R115,R140)</f>
        <v>14.583333333333334</v>
      </c>
      <c r="S106" s="67"/>
      <c r="T106" s="75">
        <f>AVERAGE(T107,T112,T115,T140)</f>
        <v>14.583333333333334</v>
      </c>
      <c r="U106" s="67"/>
      <c r="V106" s="75">
        <f>AVERAGE(V107,V112,V115,V140)</f>
        <v>14.583333333333334</v>
      </c>
      <c r="W106" s="44"/>
      <c r="X106" s="75">
        <f>AVERAGE(X107,X112,X115,X140)</f>
        <v>14.583333333333334</v>
      </c>
      <c r="Y106" s="67"/>
    </row>
    <row r="107" spans="1:25" s="26" customFormat="1" ht="144.75" customHeight="1" x14ac:dyDescent="0.25">
      <c r="A107" s="28"/>
      <c r="B107" s="28"/>
      <c r="C107" s="750" t="s">
        <v>576</v>
      </c>
      <c r="D107" s="28"/>
      <c r="E107" s="28"/>
      <c r="F107" s="502" t="s">
        <v>5031</v>
      </c>
      <c r="G107" s="28"/>
      <c r="H107" s="28"/>
      <c r="I107" s="28"/>
      <c r="J107" s="75">
        <f>AVERAGE(J108:J111)</f>
        <v>33.333333333333336</v>
      </c>
      <c r="K107" s="67"/>
      <c r="L107" s="75">
        <f>AVERAGE(L108:L111)</f>
        <v>33.333333333333336</v>
      </c>
      <c r="M107" s="67"/>
      <c r="N107" s="75">
        <f>AVERAGE(N108:N111)</f>
        <v>33.333333333333336</v>
      </c>
      <c r="O107" s="67"/>
      <c r="P107" s="75">
        <f>AVERAGE(P108:P111)</f>
        <v>33.333333333333336</v>
      </c>
      <c r="Q107" s="67"/>
      <c r="R107" s="75">
        <f>AVERAGE(R108:R111)</f>
        <v>33.333333333333336</v>
      </c>
      <c r="S107" s="67"/>
      <c r="T107" s="75">
        <f>AVERAGE(T108:T111)</f>
        <v>33.333333333333336</v>
      </c>
      <c r="U107" s="67"/>
      <c r="V107" s="75">
        <f>AVERAGE(V108:V111)</f>
        <v>33.333333333333336</v>
      </c>
      <c r="W107" s="44"/>
      <c r="X107" s="75">
        <f>AVERAGE(X108:X111)</f>
        <v>33.333333333333336</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5"/>
      <c r="N108" s="60">
        <v>0</v>
      </c>
      <c r="O108" s="45"/>
      <c r="P108" s="60">
        <v>0</v>
      </c>
      <c r="Q108" s="45"/>
      <c r="R108" s="60">
        <v>0</v>
      </c>
      <c r="S108" s="45"/>
      <c r="T108" s="60">
        <v>0</v>
      </c>
      <c r="U108" s="45"/>
      <c r="V108" s="60">
        <v>0</v>
      </c>
      <c r="W108" s="41"/>
      <c r="X108" s="60">
        <v>0</v>
      </c>
      <c r="Y108" s="45"/>
    </row>
    <row r="109" spans="1:25" ht="120" x14ac:dyDescent="0.25">
      <c r="A109" s="564">
        <v>66</v>
      </c>
      <c r="B109" s="564"/>
      <c r="C109" s="564"/>
      <c r="D109" s="754" t="s">
        <v>304</v>
      </c>
      <c r="E109" s="754"/>
      <c r="F109" s="450" t="s">
        <v>5503</v>
      </c>
      <c r="G109" s="12" t="s">
        <v>248</v>
      </c>
      <c r="H109" s="12" t="s">
        <v>249</v>
      </c>
      <c r="I109" s="12" t="s">
        <v>247</v>
      </c>
      <c r="J109" s="60"/>
      <c r="K109" s="41"/>
      <c r="L109" s="60"/>
      <c r="M109" s="45"/>
      <c r="N109" s="60"/>
      <c r="O109" s="45"/>
      <c r="P109" s="60"/>
      <c r="Q109" s="45"/>
      <c r="R109" s="60"/>
      <c r="S109" s="45"/>
      <c r="T109" s="60"/>
      <c r="U109" s="45"/>
      <c r="V109" s="45"/>
      <c r="W109" s="41"/>
      <c r="X109" s="45"/>
      <c r="Y109" s="45"/>
    </row>
    <row r="110" spans="1:25" ht="120" x14ac:dyDescent="0.25">
      <c r="A110" s="564">
        <v>67</v>
      </c>
      <c r="B110" s="564"/>
      <c r="C110" s="564"/>
      <c r="D110" s="754" t="s">
        <v>306</v>
      </c>
      <c r="E110" s="754"/>
      <c r="F110" s="450" t="s">
        <v>250</v>
      </c>
      <c r="G110" s="12" t="s">
        <v>248</v>
      </c>
      <c r="H110" s="12" t="s">
        <v>251</v>
      </c>
      <c r="I110" s="12" t="s">
        <v>247</v>
      </c>
      <c r="J110" s="60">
        <v>50</v>
      </c>
      <c r="K110" s="41"/>
      <c r="L110" s="60">
        <v>50</v>
      </c>
      <c r="M110" s="45"/>
      <c r="N110" s="60">
        <v>50</v>
      </c>
      <c r="O110" s="45"/>
      <c r="P110" s="60">
        <v>50</v>
      </c>
      <c r="Q110" s="45"/>
      <c r="R110" s="60">
        <v>50</v>
      </c>
      <c r="S110" s="41"/>
      <c r="T110" s="60">
        <v>50</v>
      </c>
      <c r="U110" s="41"/>
      <c r="V110" s="60">
        <v>50</v>
      </c>
      <c r="W110" s="41"/>
      <c r="X110" s="60">
        <v>50</v>
      </c>
      <c r="Y110" s="45"/>
    </row>
    <row r="111" spans="1:25" ht="45" x14ac:dyDescent="0.25">
      <c r="A111" s="564">
        <v>68</v>
      </c>
      <c r="B111" s="564"/>
      <c r="C111" s="564"/>
      <c r="D111" s="754" t="s">
        <v>305</v>
      </c>
      <c r="E111" s="754"/>
      <c r="F111" s="450" t="s">
        <v>252</v>
      </c>
      <c r="G111" s="12" t="s">
        <v>253</v>
      </c>
      <c r="H111" s="12" t="s">
        <v>254</v>
      </c>
      <c r="I111" s="12" t="s">
        <v>255</v>
      </c>
      <c r="J111" s="60">
        <v>50</v>
      </c>
      <c r="K111" s="41"/>
      <c r="L111" s="60">
        <v>50</v>
      </c>
      <c r="M111" s="45"/>
      <c r="N111" s="60">
        <v>50</v>
      </c>
      <c r="O111" s="45"/>
      <c r="P111" s="60">
        <v>50</v>
      </c>
      <c r="Q111" s="45"/>
      <c r="R111" s="60">
        <v>50</v>
      </c>
      <c r="S111" s="45"/>
      <c r="T111" s="60">
        <v>50</v>
      </c>
      <c r="U111" s="45"/>
      <c r="V111" s="60">
        <v>50</v>
      </c>
      <c r="W111" s="41"/>
      <c r="X111" s="60">
        <v>50</v>
      </c>
      <c r="Y111" s="45"/>
    </row>
    <row r="112" spans="1:25" s="26" customFormat="1" ht="91.5" customHeight="1" x14ac:dyDescent="0.25">
      <c r="A112" s="28"/>
      <c r="B112" s="28"/>
      <c r="C112" s="750" t="s">
        <v>577</v>
      </c>
      <c r="D112" s="28"/>
      <c r="E112" s="1024"/>
      <c r="F112" s="766" t="s">
        <v>5032</v>
      </c>
      <c r="G112" s="751"/>
      <c r="H112" s="751"/>
      <c r="I112" s="751"/>
      <c r="J112" s="64">
        <f>AVERAGE(J113,J114)</f>
        <v>25</v>
      </c>
      <c r="K112" s="44"/>
      <c r="L112" s="64">
        <f>AVERAGE(L113,L114)</f>
        <v>25</v>
      </c>
      <c r="M112" s="67"/>
      <c r="N112" s="64">
        <f>AVERAGE(N113,N114)</f>
        <v>25</v>
      </c>
      <c r="O112" s="67"/>
      <c r="P112" s="64">
        <f>AVERAGE(P113,P114)</f>
        <v>25</v>
      </c>
      <c r="Q112" s="67"/>
      <c r="R112" s="64">
        <f>AVERAGE(R113,R114)</f>
        <v>25</v>
      </c>
      <c r="S112" s="67"/>
      <c r="T112" s="64">
        <f>AVERAGE(T113,T114)</f>
        <v>25</v>
      </c>
      <c r="U112" s="67"/>
      <c r="V112" s="64">
        <f>AVERAGE(V113,V114)</f>
        <v>25</v>
      </c>
      <c r="W112" s="44"/>
      <c r="X112" s="64">
        <f>AVERAGE(X113,X114)</f>
        <v>25</v>
      </c>
      <c r="Y112" s="67"/>
    </row>
    <row r="113" spans="1:25" ht="120" x14ac:dyDescent="0.25">
      <c r="A113" s="564">
        <v>69</v>
      </c>
      <c r="B113" s="564"/>
      <c r="C113" s="564"/>
      <c r="D113" s="754" t="s">
        <v>307</v>
      </c>
      <c r="E113" s="754"/>
      <c r="F113" s="450" t="s">
        <v>256</v>
      </c>
      <c r="G113" s="12" t="s">
        <v>257</v>
      </c>
      <c r="H113" s="12" t="s">
        <v>258</v>
      </c>
      <c r="I113" s="12" t="s">
        <v>247</v>
      </c>
      <c r="J113" s="60">
        <v>50</v>
      </c>
      <c r="K113" s="76" t="s">
        <v>1647</v>
      </c>
      <c r="L113" s="60">
        <v>50</v>
      </c>
      <c r="M113" s="45"/>
      <c r="N113" s="60">
        <v>50</v>
      </c>
      <c r="O113" s="45"/>
      <c r="P113" s="60">
        <v>50</v>
      </c>
      <c r="Q113" s="45"/>
      <c r="R113" s="60">
        <v>50</v>
      </c>
      <c r="S113" s="45"/>
      <c r="T113" s="60">
        <v>50</v>
      </c>
      <c r="U113" s="45"/>
      <c r="V113" s="60">
        <v>50</v>
      </c>
      <c r="W113" s="41"/>
      <c r="X113" s="60">
        <v>50</v>
      </c>
      <c r="Y113" s="45"/>
    </row>
    <row r="114" spans="1:25" ht="165" x14ac:dyDescent="0.25">
      <c r="A114" s="564">
        <v>70</v>
      </c>
      <c r="B114" s="564"/>
      <c r="C114" s="564"/>
      <c r="D114" s="754" t="s">
        <v>308</v>
      </c>
      <c r="E114" s="754"/>
      <c r="F114" s="450" t="s">
        <v>259</v>
      </c>
      <c r="G114" s="12" t="s">
        <v>260</v>
      </c>
      <c r="H114" s="12" t="s">
        <v>261</v>
      </c>
      <c r="I114" s="12" t="s">
        <v>262</v>
      </c>
      <c r="J114" s="60">
        <v>0</v>
      </c>
      <c r="K114" s="76" t="s">
        <v>6948</v>
      </c>
      <c r="L114" s="60">
        <v>0</v>
      </c>
      <c r="M114" s="45"/>
      <c r="N114" s="60">
        <v>0</v>
      </c>
      <c r="O114" s="41"/>
      <c r="P114" s="60">
        <v>0</v>
      </c>
      <c r="Q114" s="45"/>
      <c r="R114" s="60">
        <v>0</v>
      </c>
      <c r="S114" s="45"/>
      <c r="T114" s="60">
        <v>0</v>
      </c>
      <c r="U114" s="45"/>
      <c r="V114" s="60">
        <v>0</v>
      </c>
      <c r="W114" s="41"/>
      <c r="X114" s="60">
        <v>0</v>
      </c>
      <c r="Y114" s="45"/>
    </row>
    <row r="115" spans="1:25" s="26" customFormat="1" ht="72" customHeight="1" x14ac:dyDescent="0.25">
      <c r="A115" s="28"/>
      <c r="B115" s="28"/>
      <c r="C115" s="750" t="s">
        <v>578</v>
      </c>
      <c r="D115" s="28"/>
      <c r="E115" s="1023"/>
      <c r="F115" s="762" t="s">
        <v>530</v>
      </c>
      <c r="G115" s="751"/>
      <c r="H115" s="751"/>
      <c r="I115" s="751"/>
      <c r="J115" s="75">
        <f>AVERAGE(J116,J122,J128,J134)</f>
        <v>6.666666666666667</v>
      </c>
      <c r="K115" s="44"/>
      <c r="L115" s="75">
        <f>AVERAGE(L116,L122,L128,L134)</f>
        <v>0</v>
      </c>
      <c r="M115" s="67"/>
      <c r="N115" s="75">
        <f>AVERAGE(N116,N122,N128,N134)</f>
        <v>0</v>
      </c>
      <c r="O115" s="67"/>
      <c r="P115" s="75">
        <f>AVERAGE(P116,P122,P128,P134)</f>
        <v>0</v>
      </c>
      <c r="Q115" s="67"/>
      <c r="R115" s="75">
        <f>AVERAGE(R116,R122,R128,R134)</f>
        <v>0</v>
      </c>
      <c r="S115" s="67"/>
      <c r="T115" s="75">
        <f>AVERAGE(T116,T122,T128,T134)</f>
        <v>0</v>
      </c>
      <c r="U115" s="67"/>
      <c r="V115" s="75">
        <f>AVERAGE(V116,V122,V128,V134)</f>
        <v>0</v>
      </c>
      <c r="W115" s="44"/>
      <c r="X115" s="75">
        <f>AVERAGE(X116,X122,X128,X134)</f>
        <v>0</v>
      </c>
      <c r="Y115" s="67"/>
    </row>
    <row r="116" spans="1:25" s="52" customFormat="1" ht="72" customHeight="1" x14ac:dyDescent="0.25">
      <c r="A116" s="31">
        <v>71</v>
      </c>
      <c r="B116" s="31"/>
      <c r="C116" s="758"/>
      <c r="D116" s="763" t="s">
        <v>646</v>
      </c>
      <c r="E116" s="763"/>
      <c r="F116" s="764" t="s">
        <v>646</v>
      </c>
      <c r="G116" s="30"/>
      <c r="H116" s="30"/>
      <c r="I116" s="30"/>
      <c r="J116" s="61">
        <f>AVERAGE(J117:J121)</f>
        <v>20</v>
      </c>
      <c r="K116" s="43"/>
      <c r="L116" s="61">
        <f>AVERAGE(L117:L121)</f>
        <v>0</v>
      </c>
      <c r="M116" s="69"/>
      <c r="N116" s="61">
        <f>AVERAGE(N117:N121)</f>
        <v>0</v>
      </c>
      <c r="O116" s="69"/>
      <c r="P116" s="61">
        <f>AVERAGE(P117:P121)</f>
        <v>0</v>
      </c>
      <c r="Q116" s="69"/>
      <c r="R116" s="61">
        <f>AVERAGE(R117:R121)</f>
        <v>0</v>
      </c>
      <c r="S116" s="69"/>
      <c r="T116" s="61">
        <f>AVERAGE(T117:T121)</f>
        <v>0</v>
      </c>
      <c r="U116" s="69"/>
      <c r="V116" s="61">
        <f>AVERAGE(V117:V121)</f>
        <v>0</v>
      </c>
      <c r="W116" s="43"/>
      <c r="X116" s="61">
        <f>AVERAGE(X117:X121)</f>
        <v>0</v>
      </c>
      <c r="Y116" s="69"/>
    </row>
    <row r="117" spans="1:25" ht="240" x14ac:dyDescent="0.25">
      <c r="A117" s="564" t="s">
        <v>5033</v>
      </c>
      <c r="B117" s="564"/>
      <c r="C117" s="564"/>
      <c r="D117" s="564"/>
      <c r="E117" s="754" t="s">
        <v>6991</v>
      </c>
      <c r="F117" s="450" t="s">
        <v>263</v>
      </c>
      <c r="G117" s="12" t="s">
        <v>5034</v>
      </c>
      <c r="H117" s="12" t="s">
        <v>5035</v>
      </c>
      <c r="I117" s="12" t="s">
        <v>5036</v>
      </c>
      <c r="J117" s="60">
        <v>100</v>
      </c>
      <c r="K117" s="41" t="s">
        <v>7030</v>
      </c>
      <c r="L117" s="60">
        <v>0</v>
      </c>
      <c r="M117" s="45"/>
      <c r="N117" s="60">
        <v>0</v>
      </c>
      <c r="O117" s="45"/>
      <c r="P117" s="60">
        <v>0</v>
      </c>
      <c r="Q117" s="45"/>
      <c r="R117" s="60">
        <v>0</v>
      </c>
      <c r="S117" s="45"/>
      <c r="T117" s="60">
        <v>0</v>
      </c>
      <c r="U117" s="45"/>
      <c r="V117" s="60">
        <v>0</v>
      </c>
      <c r="W117" s="41"/>
      <c r="X117" s="60">
        <v>0</v>
      </c>
      <c r="Y117" s="45"/>
    </row>
    <row r="118" spans="1:25" ht="195" x14ac:dyDescent="0.25">
      <c r="A118" s="564" t="s">
        <v>5037</v>
      </c>
      <c r="B118" s="564"/>
      <c r="C118" s="564"/>
      <c r="D118" s="564"/>
      <c r="E118" s="754" t="s">
        <v>6990</v>
      </c>
      <c r="F118" s="450" t="s">
        <v>264</v>
      </c>
      <c r="G118" s="12" t="s">
        <v>265</v>
      </c>
      <c r="H118" s="12" t="s">
        <v>266</v>
      </c>
      <c r="I118" s="12" t="s">
        <v>267</v>
      </c>
      <c r="J118" s="60">
        <v>0</v>
      </c>
      <c r="K118" s="41"/>
      <c r="L118" s="45"/>
      <c r="M118" s="45"/>
      <c r="N118" s="45"/>
      <c r="O118" s="45"/>
      <c r="P118" s="45"/>
      <c r="Q118" s="45"/>
      <c r="R118" s="45"/>
      <c r="S118" s="45"/>
      <c r="T118" s="45"/>
      <c r="U118" s="45"/>
      <c r="V118" s="45"/>
      <c r="W118" s="41"/>
      <c r="X118" s="45"/>
      <c r="Y118" s="45"/>
    </row>
    <row r="119" spans="1:25" ht="45" x14ac:dyDescent="0.25">
      <c r="A119" s="564" t="s">
        <v>5038</v>
      </c>
      <c r="B119" s="564"/>
      <c r="C119" s="564"/>
      <c r="D119" s="564"/>
      <c r="E119" s="754" t="s">
        <v>6992</v>
      </c>
      <c r="F119" s="450" t="s">
        <v>268</v>
      </c>
      <c r="G119" s="12" t="s">
        <v>269</v>
      </c>
      <c r="H119" s="12" t="s">
        <v>270</v>
      </c>
      <c r="I119" s="12" t="s">
        <v>271</v>
      </c>
      <c r="J119" s="60">
        <v>0</v>
      </c>
      <c r="K119" s="41"/>
      <c r="L119" s="45"/>
      <c r="M119" s="45"/>
      <c r="N119" s="45"/>
      <c r="O119" s="45"/>
      <c r="P119" s="45"/>
      <c r="Q119" s="45"/>
      <c r="R119" s="45"/>
      <c r="S119" s="45"/>
      <c r="T119" s="45"/>
      <c r="U119" s="45"/>
      <c r="V119" s="45"/>
      <c r="W119" s="41"/>
      <c r="X119" s="45"/>
      <c r="Y119" s="45"/>
    </row>
    <row r="120" spans="1:25" ht="180" x14ac:dyDescent="0.25">
      <c r="A120" s="564" t="s">
        <v>5039</v>
      </c>
      <c r="B120" s="564"/>
      <c r="C120" s="564"/>
      <c r="D120" s="564"/>
      <c r="E120" s="754" t="s">
        <v>6993</v>
      </c>
      <c r="F120" s="450" t="s">
        <v>272</v>
      </c>
      <c r="G120" s="12" t="s">
        <v>273</v>
      </c>
      <c r="H120" s="12" t="s">
        <v>274</v>
      </c>
      <c r="I120" s="12" t="s">
        <v>275</v>
      </c>
      <c r="J120" s="60">
        <v>0</v>
      </c>
      <c r="K120" s="41"/>
      <c r="L120" s="45"/>
      <c r="M120" s="45"/>
      <c r="N120" s="45"/>
      <c r="O120" s="45"/>
      <c r="P120" s="45"/>
      <c r="Q120" s="45"/>
      <c r="R120" s="45"/>
      <c r="S120" s="45"/>
      <c r="T120" s="45"/>
      <c r="U120" s="45"/>
      <c r="V120" s="45"/>
      <c r="W120" s="41"/>
      <c r="X120" s="45"/>
      <c r="Y120" s="45"/>
    </row>
    <row r="121" spans="1:25" ht="120" x14ac:dyDescent="0.25">
      <c r="A121" s="564" t="s">
        <v>5040</v>
      </c>
      <c r="B121" s="564"/>
      <c r="C121" s="564"/>
      <c r="D121" s="564"/>
      <c r="E121" s="754" t="s">
        <v>6994</v>
      </c>
      <c r="F121" s="450" t="s">
        <v>276</v>
      </c>
      <c r="G121" s="12" t="s">
        <v>277</v>
      </c>
      <c r="H121" s="12" t="s">
        <v>278</v>
      </c>
      <c r="I121" s="12" t="s">
        <v>5119</v>
      </c>
      <c r="J121" s="60">
        <v>0</v>
      </c>
      <c r="K121" s="41"/>
      <c r="L121" s="45"/>
      <c r="M121" s="45"/>
      <c r="N121" s="45"/>
      <c r="O121" s="45"/>
      <c r="P121" s="45"/>
      <c r="Q121" s="45"/>
      <c r="R121" s="45"/>
      <c r="S121" s="45"/>
      <c r="T121" s="45"/>
      <c r="U121" s="45"/>
      <c r="V121" s="45"/>
      <c r="W121" s="41"/>
      <c r="X121" s="45"/>
      <c r="Y121" s="45"/>
    </row>
    <row r="122" spans="1:25" s="52" customFormat="1" ht="69" x14ac:dyDescent="0.25">
      <c r="A122" s="31">
        <v>72</v>
      </c>
      <c r="B122" s="31"/>
      <c r="C122" s="31"/>
      <c r="D122" s="763" t="s">
        <v>6995</v>
      </c>
      <c r="E122" s="763"/>
      <c r="F122" s="517" t="s">
        <v>647</v>
      </c>
      <c r="G122" s="30"/>
      <c r="H122" s="30"/>
      <c r="I122" s="30"/>
      <c r="J122" s="61"/>
      <c r="K122" s="43"/>
      <c r="L122" s="61"/>
      <c r="M122" s="69"/>
      <c r="N122" s="61"/>
      <c r="O122" s="69"/>
      <c r="P122" s="61"/>
      <c r="Q122" s="69"/>
      <c r="R122" s="61"/>
      <c r="S122" s="69"/>
      <c r="T122" s="61"/>
      <c r="U122" s="69"/>
      <c r="V122" s="61"/>
      <c r="W122" s="43"/>
      <c r="X122" s="61"/>
      <c r="Y122" s="69"/>
    </row>
    <row r="123" spans="1:25" ht="75" x14ac:dyDescent="0.25">
      <c r="A123" s="564" t="s">
        <v>579</v>
      </c>
      <c r="B123" s="564"/>
      <c r="C123" s="564"/>
      <c r="D123" s="564"/>
      <c r="E123" s="754" t="s">
        <v>6991</v>
      </c>
      <c r="F123" s="450" t="s">
        <v>279</v>
      </c>
      <c r="G123" s="12" t="s">
        <v>5041</v>
      </c>
      <c r="H123" s="12" t="s">
        <v>5042</v>
      </c>
      <c r="I123" s="12" t="s">
        <v>5043</v>
      </c>
      <c r="J123" s="60"/>
      <c r="K123" s="41"/>
      <c r="L123" s="60"/>
      <c r="M123" s="45"/>
      <c r="N123" s="60"/>
      <c r="O123" s="45"/>
      <c r="P123" s="60"/>
      <c r="Q123" s="45"/>
      <c r="R123" s="60"/>
      <c r="S123" s="45"/>
      <c r="T123" s="60"/>
      <c r="U123" s="45"/>
      <c r="V123" s="60"/>
      <c r="W123" s="41"/>
      <c r="X123" s="60"/>
      <c r="Y123" s="45"/>
    </row>
    <row r="124" spans="1:25" ht="105" x14ac:dyDescent="0.25">
      <c r="A124" s="564" t="s">
        <v>580</v>
      </c>
      <c r="B124" s="564"/>
      <c r="C124" s="564"/>
      <c r="D124" s="564"/>
      <c r="E124" s="754" t="s">
        <v>6990</v>
      </c>
      <c r="F124" s="450" t="s">
        <v>280</v>
      </c>
      <c r="G124" s="12" t="s">
        <v>281</v>
      </c>
      <c r="H124" s="12" t="s">
        <v>282</v>
      </c>
      <c r="I124" s="12" t="s">
        <v>267</v>
      </c>
      <c r="J124" s="60"/>
      <c r="K124" s="41"/>
      <c r="L124" s="60"/>
      <c r="M124" s="45"/>
      <c r="N124" s="60"/>
      <c r="O124" s="45"/>
      <c r="P124" s="60"/>
      <c r="Q124" s="45"/>
      <c r="R124" s="45"/>
      <c r="S124" s="45"/>
      <c r="T124" s="45"/>
      <c r="U124" s="45"/>
      <c r="V124" s="45"/>
      <c r="W124" s="41"/>
      <c r="X124" s="45"/>
      <c r="Y124" s="45"/>
    </row>
    <row r="125" spans="1:25" ht="45" x14ac:dyDescent="0.25">
      <c r="A125" s="564" t="s">
        <v>581</v>
      </c>
      <c r="B125" s="564"/>
      <c r="C125" s="564"/>
      <c r="D125" s="564"/>
      <c r="E125" s="754" t="s">
        <v>6992</v>
      </c>
      <c r="F125" s="450" t="s">
        <v>283</v>
      </c>
      <c r="G125" s="12" t="s">
        <v>269</v>
      </c>
      <c r="H125" s="12" t="s">
        <v>270</v>
      </c>
      <c r="I125" s="12" t="s">
        <v>271</v>
      </c>
      <c r="J125" s="60"/>
      <c r="K125" s="46"/>
      <c r="L125" s="60"/>
      <c r="M125" s="45"/>
      <c r="N125" s="60"/>
      <c r="O125" s="45"/>
      <c r="P125" s="60"/>
      <c r="Q125" s="45"/>
      <c r="R125" s="60"/>
      <c r="S125" s="45"/>
      <c r="T125" s="60"/>
      <c r="U125" s="45"/>
      <c r="V125" s="45"/>
      <c r="W125" s="41"/>
      <c r="X125" s="45"/>
      <c r="Y125" s="45"/>
    </row>
    <row r="126" spans="1:25" ht="180" x14ac:dyDescent="0.25">
      <c r="A126" s="564" t="s">
        <v>582</v>
      </c>
      <c r="B126" s="564"/>
      <c r="C126" s="564"/>
      <c r="D126" s="564"/>
      <c r="E126" s="754" t="s">
        <v>6993</v>
      </c>
      <c r="F126" s="450" t="s">
        <v>272</v>
      </c>
      <c r="G126" s="12" t="s">
        <v>273</v>
      </c>
      <c r="H126" s="12" t="s">
        <v>274</v>
      </c>
      <c r="I126" s="12" t="s">
        <v>275</v>
      </c>
      <c r="J126" s="60"/>
      <c r="K126" s="47"/>
      <c r="L126" s="60"/>
      <c r="M126" s="45"/>
      <c r="N126" s="60"/>
      <c r="O126" s="45"/>
      <c r="P126" s="60"/>
      <c r="Q126" s="45"/>
      <c r="R126" s="60"/>
      <c r="S126" s="45"/>
      <c r="T126" s="60"/>
      <c r="U126" s="45"/>
      <c r="V126" s="45"/>
      <c r="W126" s="41"/>
      <c r="X126" s="45"/>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45"/>
      <c r="N127" s="60"/>
      <c r="O127" s="45"/>
      <c r="P127" s="60"/>
      <c r="Q127" s="45"/>
      <c r="R127" s="60"/>
      <c r="S127" s="45"/>
      <c r="T127" s="60"/>
      <c r="U127" s="45"/>
      <c r="V127" s="45"/>
      <c r="W127" s="41"/>
      <c r="X127" s="45"/>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69"/>
      <c r="N128" s="61">
        <f>AVERAGE(N129:N133)</f>
        <v>0</v>
      </c>
      <c r="O128" s="69"/>
      <c r="P128" s="61">
        <f>AVERAGE(P129:P133)</f>
        <v>0</v>
      </c>
      <c r="Q128" s="69"/>
      <c r="R128" s="61">
        <f>AVERAGE(R129:R133)</f>
        <v>0</v>
      </c>
      <c r="S128" s="69"/>
      <c r="T128" s="61">
        <f>AVERAGE(T129:T133)</f>
        <v>0</v>
      </c>
      <c r="U128" s="69"/>
      <c r="V128" s="61">
        <f>AVERAGE(V129:V133)</f>
        <v>0</v>
      </c>
      <c r="W128" s="43"/>
      <c r="X128" s="61">
        <f>AVERAGE(X129:X133)</f>
        <v>0</v>
      </c>
      <c r="Y128" s="69"/>
    </row>
    <row r="129" spans="1:25" ht="34.5" x14ac:dyDescent="0.25">
      <c r="A129" s="564" t="s">
        <v>584</v>
      </c>
      <c r="B129" s="564"/>
      <c r="C129" s="564"/>
      <c r="D129" s="564"/>
      <c r="E129" s="754" t="s">
        <v>6991</v>
      </c>
      <c r="F129" s="450" t="s">
        <v>284</v>
      </c>
      <c r="G129" s="12" t="s">
        <v>5044</v>
      </c>
      <c r="H129" s="12" t="s">
        <v>5045</v>
      </c>
      <c r="I129" s="12" t="s">
        <v>5046</v>
      </c>
      <c r="J129" s="60">
        <v>0</v>
      </c>
      <c r="K129" s="47"/>
      <c r="L129" s="60">
        <v>0</v>
      </c>
      <c r="M129" s="45"/>
      <c r="N129" s="60">
        <v>0</v>
      </c>
      <c r="O129" s="45"/>
      <c r="P129" s="60">
        <v>0</v>
      </c>
      <c r="Q129" s="45"/>
      <c r="R129" s="60">
        <v>0</v>
      </c>
      <c r="S129" s="45"/>
      <c r="T129" s="60">
        <v>0</v>
      </c>
      <c r="U129" s="45"/>
      <c r="V129" s="60">
        <v>0</v>
      </c>
      <c r="W129" s="41"/>
      <c r="X129" s="60">
        <v>0</v>
      </c>
      <c r="Y129" s="45"/>
    </row>
    <row r="130" spans="1:25" ht="105" x14ac:dyDescent="0.25">
      <c r="A130" s="564" t="s">
        <v>585</v>
      </c>
      <c r="B130" s="564"/>
      <c r="C130" s="564"/>
      <c r="D130" s="564"/>
      <c r="E130" s="754" t="s">
        <v>6990</v>
      </c>
      <c r="F130" s="450" t="s">
        <v>287</v>
      </c>
      <c r="G130" s="12" t="s">
        <v>265</v>
      </c>
      <c r="H130" s="12" t="s">
        <v>282</v>
      </c>
      <c r="I130" s="12" t="s">
        <v>288</v>
      </c>
      <c r="J130" s="60"/>
      <c r="K130" s="47"/>
      <c r="L130" s="60"/>
      <c r="M130" s="45"/>
      <c r="N130" s="60"/>
      <c r="O130" s="45"/>
      <c r="P130" s="60"/>
      <c r="Q130" s="45"/>
      <c r="R130" s="60"/>
      <c r="S130" s="45"/>
      <c r="T130" s="60"/>
      <c r="U130" s="45"/>
      <c r="V130" s="60"/>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45"/>
      <c r="N131" s="60"/>
      <c r="O131" s="45"/>
      <c r="P131" s="60"/>
      <c r="Q131" s="45"/>
      <c r="R131" s="60"/>
      <c r="S131" s="45"/>
      <c r="T131" s="60"/>
      <c r="U131" s="45"/>
      <c r="V131" s="60"/>
      <c r="W131" s="41"/>
      <c r="X131" s="60"/>
      <c r="Y131" s="45"/>
    </row>
    <row r="132" spans="1:25" ht="180" x14ac:dyDescent="0.25">
      <c r="A132" s="564" t="s">
        <v>587</v>
      </c>
      <c r="B132" s="564"/>
      <c r="C132" s="564"/>
      <c r="D132" s="564"/>
      <c r="E132" s="754" t="s">
        <v>6993</v>
      </c>
      <c r="F132" s="450" t="s">
        <v>1569</v>
      </c>
      <c r="G132" s="12" t="s">
        <v>273</v>
      </c>
      <c r="H132" s="12" t="s">
        <v>274</v>
      </c>
      <c r="I132" s="12" t="s">
        <v>275</v>
      </c>
      <c r="J132" s="60"/>
      <c r="K132" s="47"/>
      <c r="L132" s="60"/>
      <c r="M132" s="45"/>
      <c r="N132" s="60"/>
      <c r="O132" s="45"/>
      <c r="P132" s="60"/>
      <c r="Q132" s="45"/>
      <c r="R132" s="60"/>
      <c r="S132" s="45"/>
      <c r="T132" s="60"/>
      <c r="U132" s="45"/>
      <c r="V132" s="60"/>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45"/>
      <c r="N133" s="60"/>
      <c r="O133" s="45"/>
      <c r="P133" s="60"/>
      <c r="Q133" s="45"/>
      <c r="R133" s="60"/>
      <c r="S133" s="45"/>
      <c r="T133" s="60"/>
      <c r="U133" s="45"/>
      <c r="V133" s="60"/>
      <c r="W133" s="41"/>
      <c r="X133" s="60"/>
      <c r="Y133" s="45"/>
    </row>
    <row r="134" spans="1:25" s="52" customFormat="1" ht="51.75" x14ac:dyDescent="0.25">
      <c r="A134" s="31">
        <v>74</v>
      </c>
      <c r="B134" s="31"/>
      <c r="C134" s="31"/>
      <c r="D134" s="763" t="s">
        <v>6997</v>
      </c>
      <c r="E134" s="763"/>
      <c r="F134" s="517" t="s">
        <v>649</v>
      </c>
      <c r="G134" s="30"/>
      <c r="H134" s="30"/>
      <c r="I134" s="30"/>
      <c r="J134" s="61">
        <f>AVERAGE(J135:J139)</f>
        <v>0</v>
      </c>
      <c r="K134" s="43"/>
      <c r="L134" s="61">
        <f>AVERAGE(L135:L139)</f>
        <v>0</v>
      </c>
      <c r="M134" s="69"/>
      <c r="N134" s="61">
        <f>AVERAGE(N135:N139)</f>
        <v>0</v>
      </c>
      <c r="O134" s="69"/>
      <c r="P134" s="61">
        <f>AVERAGE(P135:P139)</f>
        <v>0</v>
      </c>
      <c r="Q134" s="69"/>
      <c r="R134" s="61">
        <f>AVERAGE(R135:R139)</f>
        <v>0</v>
      </c>
      <c r="S134" s="69"/>
      <c r="T134" s="61">
        <f>AVERAGE(T135:T139)</f>
        <v>0</v>
      </c>
      <c r="U134" s="69"/>
      <c r="V134" s="61">
        <f>AVERAGE(V135:V139)</f>
        <v>0</v>
      </c>
      <c r="W134" s="43"/>
      <c r="X134" s="61">
        <f>AVERAGE(X135:X139)</f>
        <v>0</v>
      </c>
      <c r="Y134" s="69"/>
    </row>
    <row r="135" spans="1:25" ht="60" x14ac:dyDescent="0.25">
      <c r="A135" s="564" t="s">
        <v>589</v>
      </c>
      <c r="B135" s="564"/>
      <c r="C135" s="564"/>
      <c r="D135" s="564"/>
      <c r="E135" s="754" t="s">
        <v>6991</v>
      </c>
      <c r="F135" s="450" t="s">
        <v>289</v>
      </c>
      <c r="G135" s="12" t="s">
        <v>285</v>
      </c>
      <c r="H135" s="12" t="s">
        <v>286</v>
      </c>
      <c r="I135" s="12" t="s">
        <v>5047</v>
      </c>
      <c r="J135" s="60">
        <v>0</v>
      </c>
      <c r="K135" s="41"/>
      <c r="L135" s="60">
        <v>0</v>
      </c>
      <c r="M135" s="45"/>
      <c r="N135" s="60">
        <v>0</v>
      </c>
      <c r="O135" s="45"/>
      <c r="P135" s="60">
        <v>0</v>
      </c>
      <c r="Q135" s="45"/>
      <c r="R135" s="60">
        <v>0</v>
      </c>
      <c r="S135" s="45"/>
      <c r="T135" s="60">
        <v>0</v>
      </c>
      <c r="U135" s="45"/>
      <c r="V135" s="60">
        <v>0</v>
      </c>
      <c r="W135" s="297"/>
      <c r="X135" s="60">
        <v>0</v>
      </c>
      <c r="Y135" s="76"/>
    </row>
    <row r="136" spans="1:25" ht="105" x14ac:dyDescent="0.25">
      <c r="A136" s="564" t="s">
        <v>590</v>
      </c>
      <c r="B136" s="564"/>
      <c r="C136" s="564"/>
      <c r="D136" s="564"/>
      <c r="E136" s="754" t="s">
        <v>6990</v>
      </c>
      <c r="F136" s="450" t="s">
        <v>290</v>
      </c>
      <c r="G136" s="12" t="s">
        <v>265</v>
      </c>
      <c r="H136" s="12" t="s">
        <v>291</v>
      </c>
      <c r="I136" s="12" t="s">
        <v>267</v>
      </c>
      <c r="J136" s="60"/>
      <c r="K136" s="71"/>
      <c r="L136" s="45"/>
      <c r="M136" s="45"/>
      <c r="N136" s="45"/>
      <c r="O136" s="45"/>
      <c r="P136" s="45"/>
      <c r="Q136" s="45"/>
      <c r="R136" s="45"/>
      <c r="S136" s="45"/>
      <c r="T136" s="45"/>
      <c r="U136" s="45"/>
      <c r="V136" s="46"/>
      <c r="W136" s="41"/>
      <c r="X136" s="46"/>
      <c r="Y136" s="45"/>
    </row>
    <row r="137" spans="1:25" ht="45" x14ac:dyDescent="0.25">
      <c r="A137" s="564" t="s">
        <v>591</v>
      </c>
      <c r="B137" s="564"/>
      <c r="C137" s="564"/>
      <c r="D137" s="564"/>
      <c r="E137" s="754" t="s">
        <v>6992</v>
      </c>
      <c r="F137" s="450" t="s">
        <v>268</v>
      </c>
      <c r="G137" s="12" t="s">
        <v>269</v>
      </c>
      <c r="H137" s="12" t="s">
        <v>270</v>
      </c>
      <c r="I137" s="12" t="s">
        <v>271</v>
      </c>
      <c r="J137" s="60"/>
      <c r="K137" s="41"/>
      <c r="L137" s="45"/>
      <c r="M137" s="45"/>
      <c r="N137" s="45"/>
      <c r="O137" s="45"/>
      <c r="P137" s="45"/>
      <c r="Q137" s="45"/>
      <c r="R137" s="45"/>
      <c r="S137" s="45"/>
      <c r="T137" s="45"/>
      <c r="U137" s="45"/>
      <c r="V137" s="46"/>
      <c r="W137" s="41"/>
      <c r="X137" s="46"/>
      <c r="Y137" s="45"/>
    </row>
    <row r="138" spans="1:25" ht="180" x14ac:dyDescent="0.25">
      <c r="A138" s="564" t="s">
        <v>592</v>
      </c>
      <c r="B138" s="564"/>
      <c r="C138" s="564"/>
      <c r="D138" s="564"/>
      <c r="E138" s="754" t="s">
        <v>6993</v>
      </c>
      <c r="F138" s="450" t="s">
        <v>272</v>
      </c>
      <c r="G138" s="12" t="s">
        <v>273</v>
      </c>
      <c r="H138" s="12" t="s">
        <v>274</v>
      </c>
      <c r="I138" s="12" t="s">
        <v>275</v>
      </c>
      <c r="J138" s="60"/>
      <c r="K138" s="41"/>
      <c r="L138" s="45"/>
      <c r="M138" s="45"/>
      <c r="N138" s="45"/>
      <c r="O138" s="45"/>
      <c r="P138" s="45"/>
      <c r="Q138" s="45"/>
      <c r="R138" s="45"/>
      <c r="S138" s="45"/>
      <c r="T138" s="45"/>
      <c r="U138" s="45"/>
      <c r="V138" s="46"/>
      <c r="W138" s="41"/>
      <c r="X138" s="46"/>
      <c r="Y138" s="45"/>
    </row>
    <row r="139" spans="1:25" ht="120" x14ac:dyDescent="0.25">
      <c r="A139" s="564" t="s">
        <v>593</v>
      </c>
      <c r="B139" s="564"/>
      <c r="C139" s="564"/>
      <c r="D139" s="564"/>
      <c r="E139" s="754" t="s">
        <v>6994</v>
      </c>
      <c r="F139" s="450" t="s">
        <v>276</v>
      </c>
      <c r="G139" s="12" t="s">
        <v>277</v>
      </c>
      <c r="H139" s="12" t="s">
        <v>278</v>
      </c>
      <c r="I139" s="12" t="s">
        <v>5119</v>
      </c>
      <c r="J139" s="60"/>
      <c r="K139" s="41"/>
      <c r="L139" s="45"/>
      <c r="M139" s="45"/>
      <c r="N139" s="45"/>
      <c r="O139" s="45"/>
      <c r="P139" s="45"/>
      <c r="Q139" s="45"/>
      <c r="R139" s="45"/>
      <c r="S139" s="45"/>
      <c r="T139" s="45"/>
      <c r="U139" s="45"/>
      <c r="V139" s="46"/>
      <c r="W139" s="41"/>
      <c r="X139" s="46"/>
      <c r="Y139" s="45"/>
    </row>
    <row r="140" spans="1:25" s="6" customFormat="1" ht="138" customHeight="1" x14ac:dyDescent="0.25">
      <c r="A140" s="28"/>
      <c r="B140" s="28"/>
      <c r="C140" s="750" t="s">
        <v>594</v>
      </c>
      <c r="D140" s="28"/>
      <c r="E140" s="1023"/>
      <c r="F140" s="762" t="s">
        <v>531</v>
      </c>
      <c r="G140" s="751"/>
      <c r="H140" s="751"/>
      <c r="I140" s="751"/>
      <c r="J140" s="75">
        <f>AVERAGE(J141:J145)</f>
        <v>0</v>
      </c>
      <c r="K140" s="44"/>
      <c r="L140" s="75">
        <f>AVERAGE(L141:L145)</f>
        <v>0</v>
      </c>
      <c r="M140" s="67"/>
      <c r="N140" s="75">
        <f>AVERAGE(N141:N145)</f>
        <v>0</v>
      </c>
      <c r="O140" s="67"/>
      <c r="P140" s="75">
        <f>AVERAGE(P141:P145)</f>
        <v>0</v>
      </c>
      <c r="Q140" s="67"/>
      <c r="R140" s="75">
        <f>AVERAGE(R141:R145)</f>
        <v>0</v>
      </c>
      <c r="S140" s="67"/>
      <c r="T140" s="75">
        <f>AVERAGE(T141:T145)</f>
        <v>0</v>
      </c>
      <c r="U140" s="67"/>
      <c r="V140" s="75">
        <f>AVERAGE(V141:V145)</f>
        <v>0</v>
      </c>
      <c r="W140" s="44"/>
      <c r="X140" s="75">
        <f>AVERAGE(X141:X145)</f>
        <v>0</v>
      </c>
      <c r="Y140" s="67"/>
    </row>
    <row r="141" spans="1:25" ht="135" x14ac:dyDescent="0.25">
      <c r="A141" s="564">
        <v>75</v>
      </c>
      <c r="B141" s="564"/>
      <c r="C141" s="564"/>
      <c r="D141" s="754" t="s">
        <v>309</v>
      </c>
      <c r="E141" s="754"/>
      <c r="F141" s="450" t="s">
        <v>292</v>
      </c>
      <c r="G141" s="12" t="s">
        <v>51</v>
      </c>
      <c r="H141" s="12" t="s">
        <v>52</v>
      </c>
      <c r="I141" s="12" t="s">
        <v>53</v>
      </c>
      <c r="J141" s="60">
        <v>0</v>
      </c>
      <c r="K141" s="41"/>
      <c r="L141" s="60">
        <v>0</v>
      </c>
      <c r="M141" s="45"/>
      <c r="N141" s="60">
        <v>0</v>
      </c>
      <c r="O141" s="45"/>
      <c r="P141" s="60">
        <v>0</v>
      </c>
      <c r="Q141" s="45"/>
      <c r="R141" s="60">
        <v>0</v>
      </c>
      <c r="S141" s="45"/>
      <c r="T141" s="60">
        <v>0</v>
      </c>
      <c r="U141" s="45"/>
      <c r="V141" s="60">
        <v>0</v>
      </c>
      <c r="W141" s="41"/>
      <c r="X141" s="60">
        <v>0</v>
      </c>
      <c r="Y141" s="45"/>
    </row>
    <row r="142" spans="1:25" ht="210" x14ac:dyDescent="0.25">
      <c r="A142" s="564">
        <v>76</v>
      </c>
      <c r="B142" s="564"/>
      <c r="C142" s="564"/>
      <c r="D142" s="754" t="s">
        <v>310</v>
      </c>
      <c r="E142" s="754"/>
      <c r="F142" s="450" t="s">
        <v>293</v>
      </c>
      <c r="G142" s="12" t="s">
        <v>294</v>
      </c>
      <c r="H142" s="12" t="s">
        <v>295</v>
      </c>
      <c r="I142" s="12" t="s">
        <v>296</v>
      </c>
      <c r="J142" s="60">
        <v>0</v>
      </c>
      <c r="K142" s="76" t="s">
        <v>5626</v>
      </c>
      <c r="L142" s="60">
        <v>0</v>
      </c>
      <c r="M142" s="45"/>
      <c r="N142" s="60">
        <v>0</v>
      </c>
      <c r="O142" s="45"/>
      <c r="P142" s="60">
        <v>0</v>
      </c>
      <c r="Q142" s="45"/>
      <c r="R142" s="60">
        <v>0</v>
      </c>
      <c r="S142" s="45"/>
      <c r="T142" s="60">
        <v>0</v>
      </c>
      <c r="U142" s="45"/>
      <c r="V142" s="60">
        <v>0</v>
      </c>
      <c r="W142" s="768"/>
      <c r="X142" s="60">
        <v>0</v>
      </c>
      <c r="Y142" s="70"/>
    </row>
    <row r="143" spans="1:25" ht="165" x14ac:dyDescent="0.25">
      <c r="A143" s="564">
        <v>77</v>
      </c>
      <c r="B143" s="564"/>
      <c r="C143" s="564"/>
      <c r="D143" s="754" t="s">
        <v>311</v>
      </c>
      <c r="E143" s="754"/>
      <c r="F143" s="450" t="s">
        <v>297</v>
      </c>
      <c r="G143" s="12" t="s">
        <v>298</v>
      </c>
      <c r="H143" s="12" t="s">
        <v>299</v>
      </c>
      <c r="I143" s="12" t="s">
        <v>296</v>
      </c>
      <c r="J143" s="60"/>
      <c r="K143" s="41"/>
      <c r="L143" s="60"/>
      <c r="M143" s="45"/>
      <c r="N143" s="60"/>
      <c r="O143" s="45"/>
      <c r="P143" s="60"/>
      <c r="Q143" s="45"/>
      <c r="R143" s="60"/>
      <c r="S143" s="45"/>
      <c r="T143" s="60"/>
      <c r="U143" s="45"/>
      <c r="V143" s="60"/>
      <c r="W143" s="41"/>
      <c r="X143" s="60"/>
      <c r="Y143" s="45"/>
    </row>
    <row r="144" spans="1:25" ht="165" x14ac:dyDescent="0.25">
      <c r="A144" s="564">
        <v>78</v>
      </c>
      <c r="B144" s="564"/>
      <c r="C144" s="564"/>
      <c r="D144" s="754" t="s">
        <v>312</v>
      </c>
      <c r="E144" s="754"/>
      <c r="F144" s="450" t="s">
        <v>300</v>
      </c>
      <c r="G144" s="12" t="s">
        <v>301</v>
      </c>
      <c r="H144" s="12" t="s">
        <v>302</v>
      </c>
      <c r="I144" s="12" t="s">
        <v>296</v>
      </c>
      <c r="J144" s="60">
        <v>0</v>
      </c>
      <c r="K144" s="41"/>
      <c r="L144" s="60">
        <v>0</v>
      </c>
      <c r="M144" s="45"/>
      <c r="N144" s="60">
        <v>0</v>
      </c>
      <c r="O144" s="45"/>
      <c r="P144" s="60">
        <v>0</v>
      </c>
      <c r="Q144" s="45"/>
      <c r="R144" s="60">
        <v>0</v>
      </c>
      <c r="S144" s="45"/>
      <c r="T144" s="60">
        <v>0</v>
      </c>
      <c r="U144" s="45"/>
      <c r="V144" s="60">
        <v>0</v>
      </c>
      <c r="W144" s="41"/>
      <c r="X144" s="60">
        <v>0</v>
      </c>
      <c r="Y144" s="45"/>
    </row>
    <row r="145" spans="1:25" ht="165" x14ac:dyDescent="0.25">
      <c r="A145" s="564">
        <v>79</v>
      </c>
      <c r="B145" s="564"/>
      <c r="C145" s="564"/>
      <c r="D145" s="754" t="s">
        <v>313</v>
      </c>
      <c r="E145" s="754"/>
      <c r="F145" s="450" t="s">
        <v>303</v>
      </c>
      <c r="G145" s="12" t="s">
        <v>301</v>
      </c>
      <c r="H145" s="12" t="s">
        <v>302</v>
      </c>
      <c r="I145" s="12" t="s">
        <v>296</v>
      </c>
      <c r="J145" s="60">
        <v>0</v>
      </c>
      <c r="K145" s="41"/>
      <c r="L145" s="60">
        <v>0</v>
      </c>
      <c r="M145" s="45"/>
      <c r="N145" s="60">
        <v>0</v>
      </c>
      <c r="O145" s="45"/>
      <c r="P145" s="60">
        <v>0</v>
      </c>
      <c r="Q145" s="45"/>
      <c r="R145" s="60">
        <v>0</v>
      </c>
      <c r="S145" s="45"/>
      <c r="T145" s="60">
        <v>0</v>
      </c>
      <c r="U145" s="45"/>
      <c r="V145" s="60">
        <v>0</v>
      </c>
      <c r="W145" s="41"/>
      <c r="X145" s="60">
        <v>0</v>
      </c>
      <c r="Y145" s="45"/>
    </row>
    <row r="146" spans="1:25" s="26" customFormat="1" ht="60" x14ac:dyDescent="0.25">
      <c r="A146" s="28"/>
      <c r="B146" s="750" t="s">
        <v>595</v>
      </c>
      <c r="C146" s="28"/>
      <c r="D146" s="28"/>
      <c r="E146" s="28"/>
      <c r="F146" s="502" t="s">
        <v>5048</v>
      </c>
      <c r="G146" s="765"/>
      <c r="H146" s="765"/>
      <c r="I146" s="765"/>
      <c r="J146" s="75">
        <f>AVERAGE(J147,J152,J163,J172)</f>
        <v>58.55654761904762</v>
      </c>
      <c r="K146" s="67"/>
      <c r="L146" s="75">
        <f>AVERAGE(L147,L152,L163,L172)</f>
        <v>56.99404761904762</v>
      </c>
      <c r="M146" s="67"/>
      <c r="N146" s="75">
        <f>AVERAGE(N147,N152,N163,N172)</f>
        <v>56.99404761904762</v>
      </c>
      <c r="O146" s="67"/>
      <c r="P146" s="75">
        <f>AVERAGE(P147,P152,P163,P172)</f>
        <v>56.99404761904762</v>
      </c>
      <c r="Q146" s="67"/>
      <c r="R146" s="75">
        <f>AVERAGE(R147,R152,R163,R172)</f>
        <v>56.99404761904762</v>
      </c>
      <c r="S146" s="67"/>
      <c r="T146" s="75">
        <f>AVERAGE(T147,T152,T163,T172)</f>
        <v>56.99404761904762</v>
      </c>
      <c r="U146" s="67"/>
      <c r="V146" s="75">
        <f>AVERAGE(V147,V152,V163,V172)</f>
        <v>56.99404761904762</v>
      </c>
      <c r="W146" s="44"/>
      <c r="X146" s="75">
        <f>AVERAGE(X147,X152,X163,X172)</f>
        <v>56.99404761904762</v>
      </c>
      <c r="Y146" s="67"/>
    </row>
    <row r="147" spans="1:25" s="26" customFormat="1" ht="45" x14ac:dyDescent="0.25">
      <c r="A147" s="28"/>
      <c r="B147" s="28"/>
      <c r="C147" s="750" t="s">
        <v>596</v>
      </c>
      <c r="D147" s="28"/>
      <c r="E147" s="28"/>
      <c r="F147" s="502" t="s">
        <v>5049</v>
      </c>
      <c r="G147" s="769"/>
      <c r="H147" s="769"/>
      <c r="I147" s="769"/>
      <c r="J147" s="75">
        <f>AVERAGE(J148:J151)</f>
        <v>50</v>
      </c>
      <c r="K147" s="67"/>
      <c r="L147" s="75">
        <f>AVERAGE(L148:L151)</f>
        <v>50</v>
      </c>
      <c r="M147" s="67"/>
      <c r="N147" s="75">
        <f>AVERAGE(N148:N151)</f>
        <v>50</v>
      </c>
      <c r="O147" s="67"/>
      <c r="P147" s="75">
        <f>AVERAGE(P148:P151)</f>
        <v>50</v>
      </c>
      <c r="Q147" s="67"/>
      <c r="R147" s="75">
        <f>AVERAGE(R148:R151)</f>
        <v>50</v>
      </c>
      <c r="S147" s="67"/>
      <c r="T147" s="75">
        <f>AVERAGE(T148:T151)</f>
        <v>50</v>
      </c>
      <c r="U147" s="67"/>
      <c r="V147" s="75">
        <f>AVERAGE(V148:V151)</f>
        <v>50</v>
      </c>
      <c r="W147" s="44"/>
      <c r="X147" s="75">
        <f>AVERAGE(X148:X151)</f>
        <v>50</v>
      </c>
      <c r="Y147" s="67"/>
    </row>
    <row r="148" spans="1:25" ht="17.25" x14ac:dyDescent="0.25">
      <c r="A148" s="564">
        <v>80</v>
      </c>
      <c r="B148" s="564"/>
      <c r="C148" s="564"/>
      <c r="D148" s="754" t="s">
        <v>355</v>
      </c>
      <c r="E148" s="754"/>
      <c r="F148" s="450" t="s">
        <v>314</v>
      </c>
      <c r="G148" s="12" t="s">
        <v>315</v>
      </c>
      <c r="H148" s="12" t="s">
        <v>316</v>
      </c>
      <c r="I148" s="12" t="s">
        <v>317</v>
      </c>
      <c r="J148" s="62">
        <v>50</v>
      </c>
      <c r="K148" s="58"/>
      <c r="L148" s="62">
        <v>50</v>
      </c>
      <c r="M148" s="46"/>
      <c r="N148" s="62">
        <v>50</v>
      </c>
      <c r="O148" s="46"/>
      <c r="P148" s="62">
        <v>50</v>
      </c>
      <c r="Q148" s="46"/>
      <c r="R148" s="62">
        <v>50</v>
      </c>
      <c r="S148" s="46"/>
      <c r="T148" s="62">
        <v>50</v>
      </c>
      <c r="U148" s="46"/>
      <c r="V148" s="62">
        <v>50</v>
      </c>
      <c r="W148" s="40"/>
      <c r="X148" s="62">
        <v>50</v>
      </c>
      <c r="Y148" s="46"/>
    </row>
    <row r="149" spans="1:25" ht="60" x14ac:dyDescent="0.25">
      <c r="A149" s="564">
        <v>81</v>
      </c>
      <c r="B149" s="564"/>
      <c r="C149" s="564"/>
      <c r="D149" s="754" t="s">
        <v>356</v>
      </c>
      <c r="E149" s="754"/>
      <c r="F149" s="450" t="s">
        <v>318</v>
      </c>
      <c r="G149" s="12" t="s">
        <v>319</v>
      </c>
      <c r="H149" s="12" t="s">
        <v>320</v>
      </c>
      <c r="I149" s="12" t="s">
        <v>321</v>
      </c>
      <c r="J149" s="62">
        <v>50</v>
      </c>
      <c r="K149" s="58"/>
      <c r="L149" s="62">
        <v>50</v>
      </c>
      <c r="M149" s="46"/>
      <c r="N149" s="62">
        <v>50</v>
      </c>
      <c r="O149" s="46"/>
      <c r="P149" s="62">
        <v>50</v>
      </c>
      <c r="Q149" s="46"/>
      <c r="R149" s="62">
        <v>50</v>
      </c>
      <c r="S149" s="46"/>
      <c r="T149" s="62">
        <v>50</v>
      </c>
      <c r="U149" s="46"/>
      <c r="V149" s="62">
        <v>50</v>
      </c>
      <c r="W149" s="40"/>
      <c r="X149" s="62">
        <v>50</v>
      </c>
      <c r="Y149" s="46"/>
    </row>
    <row r="150" spans="1:25" ht="60" x14ac:dyDescent="0.25">
      <c r="A150" s="564">
        <v>82</v>
      </c>
      <c r="B150" s="564"/>
      <c r="C150" s="564"/>
      <c r="D150" s="754" t="s">
        <v>357</v>
      </c>
      <c r="E150" s="754"/>
      <c r="F150" s="450" t="s">
        <v>322</v>
      </c>
      <c r="G150" s="12" t="s">
        <v>323</v>
      </c>
      <c r="H150" s="12" t="s">
        <v>324</v>
      </c>
      <c r="I150" s="12" t="s">
        <v>325</v>
      </c>
      <c r="J150" s="62">
        <v>100</v>
      </c>
      <c r="K150" s="58"/>
      <c r="L150" s="62">
        <v>100</v>
      </c>
      <c r="M150" s="46"/>
      <c r="N150" s="62">
        <v>100</v>
      </c>
      <c r="O150" s="46"/>
      <c r="P150" s="62">
        <v>100</v>
      </c>
      <c r="Q150" s="46"/>
      <c r="R150" s="62">
        <v>100</v>
      </c>
      <c r="S150" s="46"/>
      <c r="T150" s="62">
        <v>100</v>
      </c>
      <c r="U150" s="46"/>
      <c r="V150" s="62">
        <v>100</v>
      </c>
      <c r="W150" s="40"/>
      <c r="X150" s="62">
        <v>100</v>
      </c>
      <c r="Y150" s="46"/>
    </row>
    <row r="151" spans="1:25" ht="60" x14ac:dyDescent="0.25">
      <c r="A151" s="564">
        <v>83</v>
      </c>
      <c r="B151" s="564"/>
      <c r="C151" s="564"/>
      <c r="D151" s="754" t="s">
        <v>358</v>
      </c>
      <c r="E151" s="754"/>
      <c r="F151" s="450" t="s">
        <v>326</v>
      </c>
      <c r="G151" s="12" t="s">
        <v>327</v>
      </c>
      <c r="H151" s="12" t="s">
        <v>328</v>
      </c>
      <c r="I151" s="12" t="s">
        <v>329</v>
      </c>
      <c r="J151" s="62">
        <v>0</v>
      </c>
      <c r="K151" s="76" t="s">
        <v>1648</v>
      </c>
      <c r="L151" s="62">
        <v>0</v>
      </c>
      <c r="M151" s="46"/>
      <c r="N151" s="62">
        <v>0</v>
      </c>
      <c r="O151" s="46"/>
      <c r="P151" s="62">
        <v>0</v>
      </c>
      <c r="Q151" s="46"/>
      <c r="R151" s="62">
        <v>0</v>
      </c>
      <c r="S151" s="46"/>
      <c r="T151" s="62">
        <v>0</v>
      </c>
      <c r="U151" s="46"/>
      <c r="V151" s="62">
        <v>0</v>
      </c>
      <c r="W151" s="40"/>
      <c r="X151" s="62">
        <v>0</v>
      </c>
      <c r="Y151" s="46"/>
    </row>
    <row r="152" spans="1:25" s="26" customFormat="1" ht="99.75" customHeight="1" x14ac:dyDescent="0.25">
      <c r="A152" s="28"/>
      <c r="B152" s="28"/>
      <c r="C152" s="750" t="s">
        <v>597</v>
      </c>
      <c r="D152" s="28"/>
      <c r="E152" s="1023"/>
      <c r="F152" s="762" t="s">
        <v>5120</v>
      </c>
      <c r="G152" s="751"/>
      <c r="H152" s="751"/>
      <c r="I152" s="751"/>
      <c r="J152" s="75">
        <f>AVERAGE(J153,J161:J162)</f>
        <v>40.476190476190474</v>
      </c>
      <c r="K152" s="44"/>
      <c r="L152" s="75">
        <f>AVERAGE(L153,L161:L162)</f>
        <v>40.476190476190474</v>
      </c>
      <c r="M152" s="67"/>
      <c r="N152" s="75">
        <f>AVERAGE(N153,N161:N162)</f>
        <v>40.476190476190474</v>
      </c>
      <c r="O152" s="67"/>
      <c r="P152" s="75">
        <f>AVERAGE(P153,P161:P162)</f>
        <v>40.476190476190474</v>
      </c>
      <c r="Q152" s="67"/>
      <c r="R152" s="75">
        <f>AVERAGE(R153,R161:R162)</f>
        <v>40.476190476190474</v>
      </c>
      <c r="S152" s="67"/>
      <c r="T152" s="75">
        <f>AVERAGE(T153,T161:T162)</f>
        <v>40.476190476190474</v>
      </c>
      <c r="U152" s="67"/>
      <c r="V152" s="75">
        <f>AVERAGE(V153,V161:V162)</f>
        <v>40.476190476190474</v>
      </c>
      <c r="W152" s="44"/>
      <c r="X152" s="75">
        <f>AVERAGE(X153,X161:X162)</f>
        <v>40.476190476190474</v>
      </c>
      <c r="Y152" s="67"/>
    </row>
    <row r="153" spans="1:25" s="52" customFormat="1" ht="99.75" customHeight="1" x14ac:dyDescent="0.25">
      <c r="A153" s="31">
        <v>84</v>
      </c>
      <c r="B153" s="31"/>
      <c r="C153" s="758"/>
      <c r="D153" s="763" t="s">
        <v>7002</v>
      </c>
      <c r="E153" s="763"/>
      <c r="F153" s="764" t="s">
        <v>635</v>
      </c>
      <c r="G153" s="30"/>
      <c r="H153" s="30"/>
      <c r="I153" s="30"/>
      <c r="J153" s="61">
        <f>AVERAGE(J154:J160)</f>
        <v>21.428571428571427</v>
      </c>
      <c r="K153" s="43"/>
      <c r="L153" s="61">
        <f>AVERAGE(L154:L160)</f>
        <v>21.428571428571427</v>
      </c>
      <c r="M153" s="69"/>
      <c r="N153" s="61">
        <f>AVERAGE(N154:N160)</f>
        <v>21.428571428571427</v>
      </c>
      <c r="O153" s="69"/>
      <c r="P153" s="61">
        <f>AVERAGE(P154:P160)</f>
        <v>21.428571428571427</v>
      </c>
      <c r="Q153" s="69"/>
      <c r="R153" s="61">
        <f>AVERAGE(R154:R160)</f>
        <v>21.428571428571427</v>
      </c>
      <c r="S153" s="69"/>
      <c r="T153" s="61">
        <f>AVERAGE(T154:T160)</f>
        <v>21.428571428571427</v>
      </c>
      <c r="U153" s="69"/>
      <c r="V153" s="61">
        <f>AVERAGE(V154:V160)</f>
        <v>21.428571428571427</v>
      </c>
      <c r="W153" s="43"/>
      <c r="X153" s="61">
        <f>AVERAGE(X154:X160)</f>
        <v>21.428571428571427</v>
      </c>
      <c r="Y153" s="69"/>
    </row>
    <row r="154" spans="1:25" ht="90" x14ac:dyDescent="0.25">
      <c r="A154" s="564" t="s">
        <v>5051</v>
      </c>
      <c r="B154" s="564"/>
      <c r="C154" s="564"/>
      <c r="D154" s="564"/>
      <c r="E154" s="754" t="s">
        <v>7009</v>
      </c>
      <c r="F154" s="450" t="s">
        <v>5121</v>
      </c>
      <c r="G154" s="12" t="s">
        <v>91</v>
      </c>
      <c r="H154" s="12" t="s">
        <v>92</v>
      </c>
      <c r="I154" s="12" t="s">
        <v>93</v>
      </c>
      <c r="J154" s="62">
        <v>0</v>
      </c>
      <c r="K154" s="76" t="s">
        <v>1649</v>
      </c>
      <c r="L154" s="62">
        <v>0</v>
      </c>
      <c r="M154" s="46"/>
      <c r="N154" s="62">
        <v>0</v>
      </c>
      <c r="O154" s="46"/>
      <c r="P154" s="62">
        <v>0</v>
      </c>
      <c r="Q154" s="46"/>
      <c r="R154" s="62">
        <v>0</v>
      </c>
      <c r="S154" s="46"/>
      <c r="T154" s="62">
        <v>0</v>
      </c>
      <c r="U154" s="46"/>
      <c r="V154" s="46">
        <v>0</v>
      </c>
      <c r="W154" s="41"/>
      <c r="X154" s="46">
        <v>0</v>
      </c>
      <c r="Y154" s="46"/>
    </row>
    <row r="155" spans="1:25" ht="105" x14ac:dyDescent="0.25">
      <c r="A155" s="564" t="s">
        <v>5052</v>
      </c>
      <c r="B155" s="564"/>
      <c r="C155" s="564"/>
      <c r="D155" s="564"/>
      <c r="E155" s="754" t="s">
        <v>7010</v>
      </c>
      <c r="F155" s="450" t="s">
        <v>5115</v>
      </c>
      <c r="G155" s="12" t="s">
        <v>109</v>
      </c>
      <c r="H155" s="12" t="s">
        <v>94</v>
      </c>
      <c r="I155" s="12" t="s">
        <v>95</v>
      </c>
      <c r="J155" s="62">
        <v>50</v>
      </c>
      <c r="K155" s="76" t="s">
        <v>1650</v>
      </c>
      <c r="L155" s="62">
        <v>50</v>
      </c>
      <c r="M155" s="46"/>
      <c r="N155" s="62">
        <v>50</v>
      </c>
      <c r="O155" s="46"/>
      <c r="P155" s="62">
        <v>50</v>
      </c>
      <c r="Q155" s="46"/>
      <c r="R155" s="62">
        <v>50</v>
      </c>
      <c r="S155" s="46"/>
      <c r="T155" s="62">
        <v>50</v>
      </c>
      <c r="U155" s="46"/>
      <c r="V155" s="62">
        <v>50</v>
      </c>
      <c r="W155" s="41"/>
      <c r="X155" s="62">
        <v>50</v>
      </c>
      <c r="Y155" s="76" t="s">
        <v>1651</v>
      </c>
    </row>
    <row r="156" spans="1:25" ht="60" x14ac:dyDescent="0.25">
      <c r="A156" s="564" t="s">
        <v>5053</v>
      </c>
      <c r="B156" s="564"/>
      <c r="C156" s="564"/>
      <c r="D156" s="564"/>
      <c r="E156" s="754" t="s">
        <v>7011</v>
      </c>
      <c r="F156" s="450" t="s">
        <v>5050</v>
      </c>
      <c r="G156" s="12" t="s">
        <v>91</v>
      </c>
      <c r="H156" s="12" t="s">
        <v>98</v>
      </c>
      <c r="I156" s="12" t="s">
        <v>111</v>
      </c>
      <c r="J156" s="62">
        <v>0</v>
      </c>
      <c r="K156" s="76" t="s">
        <v>1652</v>
      </c>
      <c r="L156" s="62">
        <v>0</v>
      </c>
      <c r="M156" s="46"/>
      <c r="N156" s="62">
        <v>0</v>
      </c>
      <c r="O156" s="46"/>
      <c r="P156" s="62">
        <v>0</v>
      </c>
      <c r="Q156" s="46"/>
      <c r="R156" s="62">
        <v>0</v>
      </c>
      <c r="S156" s="46"/>
      <c r="T156" s="46">
        <v>0</v>
      </c>
      <c r="U156" s="46"/>
      <c r="V156" s="46">
        <v>0</v>
      </c>
      <c r="W156" s="41"/>
      <c r="X156" s="46">
        <v>0</v>
      </c>
      <c r="Y156" s="46"/>
    </row>
    <row r="157" spans="1:25" ht="195" x14ac:dyDescent="0.25">
      <c r="A157" s="564" t="s">
        <v>5054</v>
      </c>
      <c r="B157" s="564"/>
      <c r="C157" s="564"/>
      <c r="D157" s="564"/>
      <c r="E157" s="754" t="s">
        <v>6998</v>
      </c>
      <c r="F157" s="450" t="s">
        <v>5116</v>
      </c>
      <c r="G157" s="12" t="s">
        <v>100</v>
      </c>
      <c r="H157" s="12" t="s">
        <v>101</v>
      </c>
      <c r="I157" s="12" t="s">
        <v>102</v>
      </c>
      <c r="J157" s="62">
        <v>50</v>
      </c>
      <c r="K157" s="76" t="s">
        <v>1653</v>
      </c>
      <c r="L157" s="62">
        <v>50</v>
      </c>
      <c r="M157" s="46"/>
      <c r="N157" s="62">
        <v>50</v>
      </c>
      <c r="O157" s="46"/>
      <c r="P157" s="62">
        <v>50</v>
      </c>
      <c r="Q157" s="46"/>
      <c r="R157" s="62">
        <v>50</v>
      </c>
      <c r="S157" s="46"/>
      <c r="T157" s="62">
        <v>50</v>
      </c>
      <c r="U157" s="46"/>
      <c r="V157" s="46">
        <v>50</v>
      </c>
      <c r="W157" s="41"/>
      <c r="X157" s="46">
        <v>50</v>
      </c>
      <c r="Y157" s="76" t="s">
        <v>1655</v>
      </c>
    </row>
    <row r="158" spans="1:25" ht="75" x14ac:dyDescent="0.25">
      <c r="A158" s="564" t="s">
        <v>5055</v>
      </c>
      <c r="B158" s="564"/>
      <c r="C158" s="564"/>
      <c r="D158" s="564"/>
      <c r="E158" s="754" t="s">
        <v>6999</v>
      </c>
      <c r="F158" s="450" t="s">
        <v>112</v>
      </c>
      <c r="G158" s="12" t="s">
        <v>4881</v>
      </c>
      <c r="H158" s="12" t="s">
        <v>4882</v>
      </c>
      <c r="I158" s="12" t="s">
        <v>4883</v>
      </c>
      <c r="J158" s="62">
        <v>50</v>
      </c>
      <c r="K158" s="76" t="s">
        <v>1654</v>
      </c>
      <c r="L158" s="62">
        <v>50</v>
      </c>
      <c r="M158" s="46"/>
      <c r="N158" s="62">
        <v>50</v>
      </c>
      <c r="O158" s="46"/>
      <c r="P158" s="62">
        <v>50</v>
      </c>
      <c r="Q158" s="46"/>
      <c r="R158" s="62">
        <v>50</v>
      </c>
      <c r="S158" s="46"/>
      <c r="T158" s="62">
        <v>50</v>
      </c>
      <c r="U158" s="46"/>
      <c r="V158" s="46">
        <v>50</v>
      </c>
      <c r="W158" s="40"/>
      <c r="X158" s="46">
        <v>50</v>
      </c>
      <c r="Y158" s="46"/>
    </row>
    <row r="159" spans="1:25" ht="90" x14ac:dyDescent="0.25">
      <c r="A159" s="564" t="s">
        <v>5056</v>
      </c>
      <c r="B159" s="564"/>
      <c r="C159" s="564"/>
      <c r="D159" s="564"/>
      <c r="E159" s="754" t="s">
        <v>7000</v>
      </c>
      <c r="F159" s="450" t="s">
        <v>4884</v>
      </c>
      <c r="G159" s="12" t="s">
        <v>36</v>
      </c>
      <c r="H159" s="12" t="s">
        <v>105</v>
      </c>
      <c r="I159" s="12" t="s">
        <v>106</v>
      </c>
      <c r="J159" s="62">
        <v>0</v>
      </c>
      <c r="K159" s="40"/>
      <c r="L159" s="62">
        <v>0</v>
      </c>
      <c r="M159" s="46"/>
      <c r="N159" s="62">
        <v>0</v>
      </c>
      <c r="O159" s="46"/>
      <c r="P159" s="62">
        <v>0</v>
      </c>
      <c r="Q159" s="46"/>
      <c r="R159" s="62">
        <v>0</v>
      </c>
      <c r="S159" s="46"/>
      <c r="T159" s="62">
        <v>0</v>
      </c>
      <c r="U159" s="46"/>
      <c r="V159" s="62">
        <v>0</v>
      </c>
      <c r="W159" s="41"/>
      <c r="X159" s="62">
        <v>0</v>
      </c>
      <c r="Y159" s="46"/>
    </row>
    <row r="160" spans="1:25" ht="45" x14ac:dyDescent="0.25">
      <c r="A160" s="564" t="s">
        <v>5057</v>
      </c>
      <c r="B160" s="564"/>
      <c r="C160" s="564"/>
      <c r="D160" s="564"/>
      <c r="E160" s="754" t="s">
        <v>7001</v>
      </c>
      <c r="F160" s="450" t="s">
        <v>330</v>
      </c>
      <c r="G160" s="12" t="s">
        <v>4885</v>
      </c>
      <c r="H160" s="12" t="s">
        <v>107</v>
      </c>
      <c r="I160" s="12" t="s">
        <v>108</v>
      </c>
      <c r="J160" s="62">
        <v>0</v>
      </c>
      <c r="K160" s="40"/>
      <c r="L160" s="62">
        <v>0</v>
      </c>
      <c r="M160" s="46"/>
      <c r="N160" s="62">
        <v>0</v>
      </c>
      <c r="O160" s="46"/>
      <c r="P160" s="62">
        <v>0</v>
      </c>
      <c r="Q160" s="46"/>
      <c r="R160" s="62">
        <v>0</v>
      </c>
      <c r="S160" s="46"/>
      <c r="T160" s="62">
        <v>0</v>
      </c>
      <c r="U160" s="46"/>
      <c r="V160" s="62">
        <v>0</v>
      </c>
      <c r="W160" s="41"/>
      <c r="X160" s="62">
        <v>0</v>
      </c>
      <c r="Y160" s="46"/>
    </row>
    <row r="161" spans="1:25" ht="90" x14ac:dyDescent="0.25">
      <c r="A161" s="564">
        <v>85</v>
      </c>
      <c r="B161" s="564"/>
      <c r="C161" s="564"/>
      <c r="D161" s="754" t="s">
        <v>359</v>
      </c>
      <c r="E161" s="754"/>
      <c r="F161" s="450" t="s">
        <v>117</v>
      </c>
      <c r="G161" s="12" t="s">
        <v>118</v>
      </c>
      <c r="H161" s="12" t="s">
        <v>119</v>
      </c>
      <c r="I161" s="12" t="s">
        <v>120</v>
      </c>
      <c r="J161" s="62">
        <v>50</v>
      </c>
      <c r="K161" s="76" t="s">
        <v>1629</v>
      </c>
      <c r="L161" s="62">
        <v>50</v>
      </c>
      <c r="M161" s="46"/>
      <c r="N161" s="62">
        <v>50</v>
      </c>
      <c r="O161" s="46"/>
      <c r="P161" s="62">
        <v>50</v>
      </c>
      <c r="Q161" s="46"/>
      <c r="R161" s="62">
        <v>50</v>
      </c>
      <c r="S161" s="46"/>
      <c r="T161" s="46">
        <v>50</v>
      </c>
      <c r="U161" s="40"/>
      <c r="V161" s="46">
        <v>50</v>
      </c>
      <c r="W161" s="40"/>
      <c r="X161" s="46">
        <v>50</v>
      </c>
      <c r="Y161" s="46"/>
    </row>
    <row r="162" spans="1:25" ht="75" x14ac:dyDescent="0.25">
      <c r="A162" s="564">
        <v>86</v>
      </c>
      <c r="B162" s="564"/>
      <c r="C162" s="564"/>
      <c r="D162" s="754" t="s">
        <v>360</v>
      </c>
      <c r="E162" s="754"/>
      <c r="F162" s="450" t="s">
        <v>125</v>
      </c>
      <c r="G162" s="12" t="s">
        <v>103</v>
      </c>
      <c r="H162" s="12" t="s">
        <v>331</v>
      </c>
      <c r="I162" s="12" t="s">
        <v>127</v>
      </c>
      <c r="J162" s="62">
        <v>50</v>
      </c>
      <c r="K162" s="76" t="s">
        <v>1657</v>
      </c>
      <c r="L162" s="62">
        <v>50</v>
      </c>
      <c r="M162" s="46"/>
      <c r="N162" s="62">
        <v>50</v>
      </c>
      <c r="O162" s="46"/>
      <c r="P162" s="62">
        <v>50</v>
      </c>
      <c r="Q162" s="46"/>
      <c r="R162" s="62">
        <v>50</v>
      </c>
      <c r="S162" s="46"/>
      <c r="T162" s="62">
        <v>50</v>
      </c>
      <c r="U162" s="46"/>
      <c r="V162" s="62">
        <v>50</v>
      </c>
      <c r="W162" s="40"/>
      <c r="X162" s="62">
        <v>50</v>
      </c>
      <c r="Y162" s="76" t="s">
        <v>1656</v>
      </c>
    </row>
    <row r="163" spans="1:25" s="6" customFormat="1" ht="95.25" customHeight="1" x14ac:dyDescent="0.25">
      <c r="A163" s="28"/>
      <c r="B163" s="28"/>
      <c r="C163" s="750" t="s">
        <v>566</v>
      </c>
      <c r="D163" s="28"/>
      <c r="E163" s="1023"/>
      <c r="F163" s="762" t="s">
        <v>5020</v>
      </c>
      <c r="G163" s="751"/>
      <c r="H163" s="751"/>
      <c r="I163" s="751"/>
      <c r="J163" s="75">
        <f>AVERAGE(J164:J171)</f>
        <v>43.75</v>
      </c>
      <c r="K163" s="44"/>
      <c r="L163" s="75">
        <f>AVERAGE(L164:L171)</f>
        <v>37.5</v>
      </c>
      <c r="M163" s="67"/>
      <c r="N163" s="75">
        <f>AVERAGE(N164:N171)</f>
        <v>37.5</v>
      </c>
      <c r="O163" s="67"/>
      <c r="P163" s="75">
        <f>AVERAGE(P164:P171)</f>
        <v>37.5</v>
      </c>
      <c r="Q163" s="67"/>
      <c r="R163" s="75">
        <f>AVERAGE(R164:R171)</f>
        <v>37.5</v>
      </c>
      <c r="S163" s="67"/>
      <c r="T163" s="75">
        <f>AVERAGE(T164:T171)</f>
        <v>37.5</v>
      </c>
      <c r="U163" s="67"/>
      <c r="V163" s="75">
        <f>AVERAGE(V164:V171)</f>
        <v>37.5</v>
      </c>
      <c r="W163" s="44"/>
      <c r="X163" s="75">
        <f>AVERAGE(X164:X171)</f>
        <v>37.5</v>
      </c>
      <c r="Y163" s="67"/>
    </row>
    <row r="164" spans="1:25" ht="180" x14ac:dyDescent="0.25">
      <c r="A164" s="564">
        <v>87</v>
      </c>
      <c r="B164" s="564"/>
      <c r="C164" s="564"/>
      <c r="D164" s="754" t="s">
        <v>128</v>
      </c>
      <c r="E164" s="754"/>
      <c r="F164" s="450" t="s">
        <v>121</v>
      </c>
      <c r="G164" s="12" t="s">
        <v>122</v>
      </c>
      <c r="H164" s="12" t="s">
        <v>123</v>
      </c>
      <c r="I164" s="12" t="s">
        <v>124</v>
      </c>
      <c r="J164" s="62">
        <v>100</v>
      </c>
      <c r="K164" s="41" t="s">
        <v>7215</v>
      </c>
      <c r="L164" s="62">
        <v>50</v>
      </c>
      <c r="M164" s="46"/>
      <c r="N164" s="62">
        <v>50</v>
      </c>
      <c r="O164" s="46"/>
      <c r="P164" s="62">
        <v>50</v>
      </c>
      <c r="Q164" s="46"/>
      <c r="R164" s="62">
        <v>50</v>
      </c>
      <c r="S164" s="45" t="s">
        <v>1630</v>
      </c>
      <c r="T164" s="46">
        <v>50</v>
      </c>
      <c r="U164" s="40"/>
      <c r="V164" s="46">
        <v>50</v>
      </c>
      <c r="W164" s="40"/>
      <c r="X164" s="46">
        <v>50</v>
      </c>
      <c r="Y164" s="76" t="s">
        <v>1656</v>
      </c>
    </row>
    <row r="165" spans="1:25" ht="34.5" x14ac:dyDescent="0.25">
      <c r="A165" s="564">
        <v>88</v>
      </c>
      <c r="B165" s="564"/>
      <c r="C165" s="564"/>
      <c r="D165" s="754" t="s">
        <v>361</v>
      </c>
      <c r="E165" s="754"/>
      <c r="F165" s="450" t="s">
        <v>132</v>
      </c>
      <c r="G165" s="12" t="s">
        <v>317</v>
      </c>
      <c r="H165" s="12" t="s">
        <v>316</v>
      </c>
      <c r="I165" s="12" t="s">
        <v>315</v>
      </c>
      <c r="J165" s="46">
        <v>50</v>
      </c>
      <c r="K165" s="40" t="s">
        <v>4983</v>
      </c>
      <c r="L165" s="46">
        <v>50</v>
      </c>
      <c r="M165" s="46"/>
      <c r="N165" s="46">
        <v>50</v>
      </c>
      <c r="O165" s="46"/>
      <c r="P165" s="46">
        <v>50</v>
      </c>
      <c r="Q165" s="46"/>
      <c r="R165" s="46">
        <v>50</v>
      </c>
      <c r="S165" s="46"/>
      <c r="T165" s="46">
        <v>50</v>
      </c>
      <c r="U165" s="46"/>
      <c r="V165" s="46">
        <v>50</v>
      </c>
      <c r="W165" s="40"/>
      <c r="X165" s="46">
        <v>50</v>
      </c>
      <c r="Y165" s="46"/>
    </row>
    <row r="166" spans="1:25" ht="45" x14ac:dyDescent="0.25">
      <c r="A166" s="564">
        <v>89</v>
      </c>
      <c r="B166" s="564"/>
      <c r="C166" s="564"/>
      <c r="D166" s="754" t="s">
        <v>332</v>
      </c>
      <c r="E166" s="754"/>
      <c r="F166" s="450" t="s">
        <v>332</v>
      </c>
      <c r="G166" s="12" t="s">
        <v>333</v>
      </c>
      <c r="H166" s="12" t="s">
        <v>334</v>
      </c>
      <c r="I166" s="12" t="s">
        <v>335</v>
      </c>
      <c r="J166" s="46">
        <v>50</v>
      </c>
      <c r="K166" s="40"/>
      <c r="L166" s="46">
        <v>50</v>
      </c>
      <c r="M166" s="46"/>
      <c r="N166" s="46">
        <v>50</v>
      </c>
      <c r="O166" s="46"/>
      <c r="P166" s="46">
        <v>50</v>
      </c>
      <c r="Q166" s="46"/>
      <c r="R166" s="46">
        <v>50</v>
      </c>
      <c r="S166" s="47"/>
      <c r="T166" s="46">
        <v>50</v>
      </c>
      <c r="U166" s="47"/>
      <c r="V166" s="46">
        <v>50</v>
      </c>
      <c r="W166" s="47"/>
      <c r="X166" s="46">
        <v>50</v>
      </c>
      <c r="Y166" s="50"/>
    </row>
    <row r="167" spans="1:25" ht="75" x14ac:dyDescent="0.25">
      <c r="A167" s="564">
        <v>90</v>
      </c>
      <c r="B167" s="564"/>
      <c r="C167" s="564"/>
      <c r="D167" s="754" t="s">
        <v>362</v>
      </c>
      <c r="E167" s="754"/>
      <c r="F167" s="450" t="s">
        <v>7195</v>
      </c>
      <c r="G167" s="12" t="s">
        <v>336</v>
      </c>
      <c r="H167" s="12" t="s">
        <v>5138</v>
      </c>
      <c r="I167" s="12" t="s">
        <v>5137</v>
      </c>
      <c r="J167" s="46">
        <v>0</v>
      </c>
      <c r="K167" s="76" t="s">
        <v>1658</v>
      </c>
      <c r="L167" s="46">
        <v>0</v>
      </c>
      <c r="M167" s="46"/>
      <c r="N167" s="46">
        <v>0</v>
      </c>
      <c r="O167" s="46"/>
      <c r="P167" s="46">
        <v>0</v>
      </c>
      <c r="Q167" s="46"/>
      <c r="R167" s="46">
        <v>0</v>
      </c>
      <c r="S167" s="40"/>
      <c r="T167" s="46">
        <v>0</v>
      </c>
      <c r="U167" s="40"/>
      <c r="V167" s="46">
        <v>0</v>
      </c>
      <c r="W167" s="40"/>
      <c r="X167" s="46">
        <v>0</v>
      </c>
      <c r="Y167" s="46"/>
    </row>
    <row r="168" spans="1:25" ht="165" x14ac:dyDescent="0.25">
      <c r="A168" s="564">
        <v>91</v>
      </c>
      <c r="B168" s="564"/>
      <c r="C168" s="564"/>
      <c r="D168" s="754" t="s">
        <v>148</v>
      </c>
      <c r="E168" s="754"/>
      <c r="F168" s="450" t="s">
        <v>337</v>
      </c>
      <c r="G168" s="12" t="s">
        <v>338</v>
      </c>
      <c r="H168" s="12" t="s">
        <v>339</v>
      </c>
      <c r="I168" s="12" t="s">
        <v>340</v>
      </c>
      <c r="J168" s="46">
        <v>100</v>
      </c>
      <c r="K168" s="40"/>
      <c r="L168" s="46">
        <v>100</v>
      </c>
      <c r="M168" s="46"/>
      <c r="N168" s="46">
        <v>100</v>
      </c>
      <c r="O168" s="46"/>
      <c r="P168" s="46">
        <v>100</v>
      </c>
      <c r="Q168" s="46"/>
      <c r="R168" s="46">
        <v>100</v>
      </c>
      <c r="S168" s="46"/>
      <c r="T168" s="46">
        <v>100</v>
      </c>
      <c r="U168" s="46"/>
      <c r="V168" s="46">
        <v>100</v>
      </c>
      <c r="W168" s="40"/>
      <c r="X168" s="46">
        <v>100</v>
      </c>
      <c r="Y168" s="46"/>
    </row>
    <row r="169" spans="1:25" ht="180" x14ac:dyDescent="0.25">
      <c r="A169" s="564">
        <v>92</v>
      </c>
      <c r="B169" s="564"/>
      <c r="C169" s="564"/>
      <c r="D169" s="754" t="s">
        <v>363</v>
      </c>
      <c r="E169" s="754"/>
      <c r="F169" s="450" t="s">
        <v>341</v>
      </c>
      <c r="G169" s="12" t="s">
        <v>342</v>
      </c>
      <c r="H169" s="12" t="s">
        <v>343</v>
      </c>
      <c r="I169" s="12" t="s">
        <v>344</v>
      </c>
      <c r="J169" s="46">
        <v>0</v>
      </c>
      <c r="K169" s="40"/>
      <c r="L169" s="46">
        <v>0</v>
      </c>
      <c r="M169" s="46"/>
      <c r="N169" s="46">
        <v>0</v>
      </c>
      <c r="O169" s="46"/>
      <c r="P169" s="46">
        <v>0</v>
      </c>
      <c r="Q169" s="46"/>
      <c r="R169" s="46">
        <v>0</v>
      </c>
      <c r="S169" s="40"/>
      <c r="T169" s="46">
        <v>0</v>
      </c>
      <c r="U169" s="40"/>
      <c r="V169" s="46">
        <v>0</v>
      </c>
      <c r="W169" s="40"/>
      <c r="X169" s="46">
        <v>0</v>
      </c>
      <c r="Y169" s="46"/>
    </row>
    <row r="170" spans="1:25" ht="120" x14ac:dyDescent="0.25">
      <c r="A170" s="564">
        <v>93</v>
      </c>
      <c r="B170" s="564"/>
      <c r="C170" s="564"/>
      <c r="D170" s="754" t="s">
        <v>364</v>
      </c>
      <c r="E170" s="754"/>
      <c r="F170" s="450" t="s">
        <v>345</v>
      </c>
      <c r="G170" s="12" t="s">
        <v>346</v>
      </c>
      <c r="H170" s="12" t="s">
        <v>347</v>
      </c>
      <c r="I170" s="12" t="s">
        <v>348</v>
      </c>
      <c r="J170" s="46">
        <v>0</v>
      </c>
      <c r="K170" s="76" t="s">
        <v>1659</v>
      </c>
      <c r="L170" s="46">
        <v>0</v>
      </c>
      <c r="M170" s="46"/>
      <c r="N170" s="46">
        <v>0</v>
      </c>
      <c r="O170" s="46"/>
      <c r="P170" s="46">
        <v>0</v>
      </c>
      <c r="Q170" s="46"/>
      <c r="R170" s="46">
        <v>0</v>
      </c>
      <c r="S170" s="40"/>
      <c r="T170" s="46">
        <v>0</v>
      </c>
      <c r="U170" s="40"/>
      <c r="V170" s="46">
        <v>0</v>
      </c>
      <c r="W170" s="40"/>
      <c r="X170" s="46">
        <v>0</v>
      </c>
      <c r="Y170" s="40"/>
    </row>
    <row r="171" spans="1:25" ht="120" x14ac:dyDescent="0.25">
      <c r="A171" s="564">
        <v>94</v>
      </c>
      <c r="B171" s="564"/>
      <c r="C171" s="564"/>
      <c r="D171" s="754" t="s">
        <v>150</v>
      </c>
      <c r="E171" s="754"/>
      <c r="F171" s="450" t="s">
        <v>349</v>
      </c>
      <c r="G171" s="12" t="s">
        <v>145</v>
      </c>
      <c r="H171" s="12" t="s">
        <v>146</v>
      </c>
      <c r="I171" s="12" t="s">
        <v>147</v>
      </c>
      <c r="J171" s="46">
        <v>50</v>
      </c>
      <c r="K171" s="70" t="s">
        <v>1634</v>
      </c>
      <c r="L171" s="46">
        <v>50</v>
      </c>
      <c r="M171" s="46"/>
      <c r="N171" s="46">
        <v>50</v>
      </c>
      <c r="O171" s="46"/>
      <c r="P171" s="46">
        <v>50</v>
      </c>
      <c r="Q171" s="46"/>
      <c r="R171" s="46">
        <v>50</v>
      </c>
      <c r="S171" s="47"/>
      <c r="T171" s="46">
        <v>50</v>
      </c>
      <c r="U171" s="47"/>
      <c r="V171" s="46">
        <v>50</v>
      </c>
      <c r="W171" s="40"/>
      <c r="X171" s="46">
        <v>50</v>
      </c>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46">
        <v>100</v>
      </c>
      <c r="K173" s="40"/>
      <c r="L173" s="46">
        <v>100</v>
      </c>
      <c r="M173" s="46"/>
      <c r="N173" s="46">
        <v>100</v>
      </c>
      <c r="O173" s="46"/>
      <c r="P173" s="46">
        <v>100</v>
      </c>
      <c r="Q173" s="46"/>
      <c r="R173" s="46">
        <v>100</v>
      </c>
      <c r="S173" s="46"/>
      <c r="T173" s="46">
        <v>100</v>
      </c>
      <c r="U173" s="46"/>
      <c r="V173" s="46">
        <v>100</v>
      </c>
      <c r="W173" s="41"/>
      <c r="X173" s="46">
        <v>100</v>
      </c>
      <c r="Y173" s="45"/>
    </row>
    <row r="174" spans="1:25" ht="75" x14ac:dyDescent="0.25">
      <c r="A174" s="564">
        <v>96</v>
      </c>
      <c r="B174" s="564"/>
      <c r="C174" s="564"/>
      <c r="D174" s="754" t="s">
        <v>366</v>
      </c>
      <c r="E174" s="754"/>
      <c r="F174" s="450" t="s">
        <v>160</v>
      </c>
      <c r="G174" s="12" t="s">
        <v>58</v>
      </c>
      <c r="H174" s="12" t="s">
        <v>354</v>
      </c>
      <c r="I174" s="12" t="s">
        <v>353</v>
      </c>
      <c r="J174" s="46">
        <v>100</v>
      </c>
      <c r="K174" s="40"/>
      <c r="L174" s="46">
        <v>100</v>
      </c>
      <c r="M174" s="46"/>
      <c r="N174" s="46">
        <v>100</v>
      </c>
      <c r="O174" s="46"/>
      <c r="P174" s="46">
        <v>100</v>
      </c>
      <c r="Q174" s="46"/>
      <c r="R174" s="46">
        <v>100</v>
      </c>
      <c r="S174" s="46"/>
      <c r="T174" s="46">
        <v>100</v>
      </c>
      <c r="U174" s="46"/>
      <c r="V174" s="46">
        <v>100</v>
      </c>
      <c r="W174" s="41"/>
      <c r="X174" s="46">
        <v>100</v>
      </c>
      <c r="Y174" s="45"/>
    </row>
    <row r="175" spans="1:25" ht="45" x14ac:dyDescent="0.25">
      <c r="A175" s="564">
        <v>97</v>
      </c>
      <c r="B175" s="564"/>
      <c r="C175" s="564"/>
      <c r="D175" s="754" t="s">
        <v>66</v>
      </c>
      <c r="E175" s="754"/>
      <c r="F175" s="450" t="s">
        <v>161</v>
      </c>
      <c r="G175" s="12" t="s">
        <v>58</v>
      </c>
      <c r="H175" s="12" t="s">
        <v>354</v>
      </c>
      <c r="I175" s="12" t="s">
        <v>353</v>
      </c>
      <c r="J175" s="46">
        <v>100</v>
      </c>
      <c r="K175" s="40"/>
      <c r="L175" s="46">
        <v>100</v>
      </c>
      <c r="M175" s="46"/>
      <c r="N175" s="46">
        <v>100</v>
      </c>
      <c r="O175" s="46"/>
      <c r="P175" s="46">
        <v>100</v>
      </c>
      <c r="Q175" s="46"/>
      <c r="R175" s="46">
        <v>100</v>
      </c>
      <c r="S175" s="46"/>
      <c r="T175" s="46">
        <v>100</v>
      </c>
      <c r="U175" s="46"/>
      <c r="V175" s="46">
        <v>100</v>
      </c>
      <c r="W175" s="41"/>
      <c r="X175" s="46">
        <v>100</v>
      </c>
      <c r="Y175" s="45"/>
    </row>
    <row r="176" spans="1:25" s="26" customFormat="1" ht="130.5" customHeight="1" x14ac:dyDescent="0.25">
      <c r="A176" s="28"/>
      <c r="B176" s="750" t="s">
        <v>599</v>
      </c>
      <c r="C176" s="28"/>
      <c r="D176" s="28"/>
      <c r="E176" s="28"/>
      <c r="F176" s="502" t="s">
        <v>367</v>
      </c>
      <c r="G176" s="28"/>
      <c r="H176" s="28"/>
      <c r="I176" s="28"/>
      <c r="J176" s="75">
        <f>AVERAGE(J177,J186,J203,J212)</f>
        <v>34.583333333333336</v>
      </c>
      <c r="K176" s="72"/>
      <c r="L176" s="75">
        <f>AVERAGE(L177,L186,L203,L212)</f>
        <v>34.583333333333336</v>
      </c>
      <c r="M176" s="67"/>
      <c r="N176" s="75">
        <f>AVERAGE(N177,N186,N203,N212)</f>
        <v>34.583333333333336</v>
      </c>
      <c r="O176" s="67"/>
      <c r="P176" s="75">
        <f>AVERAGE(P177,P186,P203,P212)</f>
        <v>34.583333333333336</v>
      </c>
      <c r="Q176" s="67"/>
      <c r="R176" s="75">
        <f>AVERAGE(R177,R186,R203,R212)</f>
        <v>29.583333333333336</v>
      </c>
      <c r="S176" s="67"/>
      <c r="T176" s="75">
        <f>AVERAGE(T177,T186,T203,T212)</f>
        <v>23.333333333333336</v>
      </c>
      <c r="U176" s="67"/>
      <c r="V176" s="75">
        <f>AVERAGE(V177,V186,V203,V212)</f>
        <v>23.333333333333336</v>
      </c>
      <c r="W176" s="44"/>
      <c r="X176" s="75">
        <f>AVERAGE(X177,X186,X203,X212)</f>
        <v>23.333333333333336</v>
      </c>
      <c r="Y176" s="67"/>
    </row>
    <row r="177" spans="1:25" s="26" customFormat="1" ht="60" x14ac:dyDescent="0.25">
      <c r="A177" s="28"/>
      <c r="B177" s="28"/>
      <c r="C177" s="750" t="s">
        <v>600</v>
      </c>
      <c r="D177" s="28"/>
      <c r="E177" s="28"/>
      <c r="F177" s="502" t="s">
        <v>532</v>
      </c>
      <c r="G177" s="28"/>
      <c r="H177" s="28"/>
      <c r="I177" s="28"/>
      <c r="J177" s="75">
        <f>AVERAGE(J178:J181,J184,J185)</f>
        <v>25</v>
      </c>
      <c r="K177" s="67"/>
      <c r="L177" s="75">
        <f>AVERAGE(L178:L181,L184,L185)</f>
        <v>25</v>
      </c>
      <c r="M177" s="67"/>
      <c r="N177" s="75">
        <f>AVERAGE(N178:N181,N184,N185)</f>
        <v>25</v>
      </c>
      <c r="O177" s="67"/>
      <c r="P177" s="75">
        <f>AVERAGE(P178:P181,P184,P185)</f>
        <v>25</v>
      </c>
      <c r="Q177" s="67"/>
      <c r="R177" s="75">
        <f>AVERAGE(R178:R181,R184,R185)</f>
        <v>25</v>
      </c>
      <c r="S177" s="67"/>
      <c r="T177" s="75">
        <f>AVERAGE(T178:T181,T184,T185)</f>
        <v>25</v>
      </c>
      <c r="U177" s="67"/>
      <c r="V177" s="75">
        <f>AVERAGE(V178:V181,V184,V185)</f>
        <v>25</v>
      </c>
      <c r="W177" s="44"/>
      <c r="X177" s="75">
        <f>AVERAGE(X178:X181,X184,X185)</f>
        <v>25</v>
      </c>
      <c r="Y177" s="67"/>
    </row>
    <row r="178" spans="1:25" ht="150" x14ac:dyDescent="0.25">
      <c r="A178" s="564">
        <v>98</v>
      </c>
      <c r="B178" s="564"/>
      <c r="C178" s="564"/>
      <c r="D178" s="754" t="s">
        <v>67</v>
      </c>
      <c r="E178" s="754"/>
      <c r="F178" s="450" t="s">
        <v>5059</v>
      </c>
      <c r="G178" s="12" t="s">
        <v>368</v>
      </c>
      <c r="H178" s="12" t="s">
        <v>369</v>
      </c>
      <c r="I178" s="12" t="s">
        <v>370</v>
      </c>
      <c r="J178" s="46">
        <v>0</v>
      </c>
      <c r="K178" s="40" t="s">
        <v>2503</v>
      </c>
      <c r="L178" s="46">
        <v>0</v>
      </c>
      <c r="M178" s="46"/>
      <c r="N178" s="46">
        <v>0</v>
      </c>
      <c r="O178" s="46"/>
      <c r="P178" s="46">
        <v>0</v>
      </c>
      <c r="Q178" s="46"/>
      <c r="R178" s="46">
        <v>0</v>
      </c>
      <c r="S178" s="40"/>
      <c r="T178" s="46">
        <v>0</v>
      </c>
      <c r="U178" s="40"/>
      <c r="V178" s="46">
        <v>0</v>
      </c>
      <c r="W178" s="165"/>
      <c r="X178" s="46">
        <v>0</v>
      </c>
      <c r="Y178" s="47"/>
    </row>
    <row r="179" spans="1:25" ht="60" x14ac:dyDescent="0.25">
      <c r="A179" s="564">
        <v>99</v>
      </c>
      <c r="B179" s="564"/>
      <c r="C179" s="564"/>
      <c r="D179" s="754" t="s">
        <v>72</v>
      </c>
      <c r="E179" s="754"/>
      <c r="F179" s="450" t="s">
        <v>4988</v>
      </c>
      <c r="G179" s="12" t="s">
        <v>371</v>
      </c>
      <c r="H179" s="12" t="s">
        <v>4986</v>
      </c>
      <c r="I179" s="12" t="s">
        <v>372</v>
      </c>
      <c r="J179" s="46">
        <v>50</v>
      </c>
      <c r="K179" s="41" t="s">
        <v>1660</v>
      </c>
      <c r="L179" s="46">
        <v>50</v>
      </c>
      <c r="M179" s="46"/>
      <c r="N179" s="46">
        <v>50</v>
      </c>
      <c r="O179" s="46"/>
      <c r="P179" s="46">
        <v>50</v>
      </c>
      <c r="Q179" s="46"/>
      <c r="R179" s="46">
        <v>50</v>
      </c>
      <c r="S179" s="47"/>
      <c r="T179" s="46">
        <v>50</v>
      </c>
      <c r="U179" s="47"/>
      <c r="V179" s="46">
        <v>50</v>
      </c>
      <c r="W179" s="41"/>
      <c r="X179" s="46">
        <v>50</v>
      </c>
      <c r="Y179" s="45"/>
    </row>
    <row r="180" spans="1:25" ht="120" x14ac:dyDescent="0.25">
      <c r="A180" s="564">
        <v>100</v>
      </c>
      <c r="B180" s="564"/>
      <c r="C180" s="564"/>
      <c r="D180" s="754" t="s">
        <v>358</v>
      </c>
      <c r="E180" s="754"/>
      <c r="F180" s="450" t="s">
        <v>373</v>
      </c>
      <c r="G180" s="12" t="s">
        <v>327</v>
      </c>
      <c r="H180" s="12" t="s">
        <v>374</v>
      </c>
      <c r="I180" s="12" t="s">
        <v>375</v>
      </c>
      <c r="J180" s="46">
        <v>100</v>
      </c>
      <c r="K180" s="76" t="s">
        <v>1658</v>
      </c>
      <c r="L180" s="46">
        <v>100</v>
      </c>
      <c r="M180" s="46"/>
      <c r="N180" s="46">
        <v>100</v>
      </c>
      <c r="O180" s="46"/>
      <c r="P180" s="46">
        <v>100</v>
      </c>
      <c r="Q180" s="46"/>
      <c r="R180" s="46">
        <v>100</v>
      </c>
      <c r="S180" s="46"/>
      <c r="T180" s="46">
        <v>100</v>
      </c>
      <c r="U180" s="46"/>
      <c r="V180" s="46">
        <v>100</v>
      </c>
      <c r="W180" s="41"/>
      <c r="X180" s="46">
        <v>100</v>
      </c>
      <c r="Y180" s="45"/>
    </row>
    <row r="181" spans="1:25" s="52" customFormat="1" ht="51.75" x14ac:dyDescent="0.25">
      <c r="A181" s="31">
        <v>101</v>
      </c>
      <c r="B181" s="31"/>
      <c r="C181" s="31"/>
      <c r="D181" s="756" t="s">
        <v>650</v>
      </c>
      <c r="E181" s="756"/>
      <c r="F181" s="517" t="s">
        <v>650</v>
      </c>
      <c r="G181" s="30"/>
      <c r="H181" s="30"/>
      <c r="I181" s="30"/>
      <c r="J181" s="61">
        <f>AVERAGE(J182:J183)</f>
        <v>0</v>
      </c>
      <c r="K181" s="43"/>
      <c r="L181" s="61">
        <f>AVERAGE(L182:L183)</f>
        <v>0</v>
      </c>
      <c r="M181" s="69"/>
      <c r="N181" s="61">
        <f>AVERAGE(N182:N183)</f>
        <v>0</v>
      </c>
      <c r="O181" s="69"/>
      <c r="P181" s="61">
        <f>AVERAGE(P182:P183)</f>
        <v>0</v>
      </c>
      <c r="Q181" s="69"/>
      <c r="R181" s="61">
        <f>AVERAGE(R182:R183)</f>
        <v>0</v>
      </c>
      <c r="S181" s="69"/>
      <c r="T181" s="61">
        <f>AVERAGE(T182:T183)</f>
        <v>0</v>
      </c>
      <c r="U181" s="69"/>
      <c r="V181" s="61">
        <f>AVERAGE(V182:V183)</f>
        <v>0</v>
      </c>
      <c r="W181" s="43"/>
      <c r="X181" s="61">
        <f>AVERAGE(X182:X183)</f>
        <v>0</v>
      </c>
      <c r="Y181" s="69"/>
    </row>
    <row r="182" spans="1:25" ht="285" x14ac:dyDescent="0.25">
      <c r="A182" s="564" t="s">
        <v>5060</v>
      </c>
      <c r="B182" s="564"/>
      <c r="C182" s="564"/>
      <c r="D182" s="564"/>
      <c r="E182" s="754" t="s">
        <v>7012</v>
      </c>
      <c r="F182" s="450" t="s">
        <v>376</v>
      </c>
      <c r="G182" s="12" t="s">
        <v>377</v>
      </c>
      <c r="H182" s="12" t="s">
        <v>378</v>
      </c>
      <c r="I182" s="12" t="s">
        <v>38</v>
      </c>
      <c r="J182" s="46">
        <v>0</v>
      </c>
      <c r="K182" s="40"/>
      <c r="L182" s="46">
        <v>0</v>
      </c>
      <c r="M182" s="46"/>
      <c r="N182" s="46">
        <v>0</v>
      </c>
      <c r="O182" s="46"/>
      <c r="P182" s="46">
        <v>0</v>
      </c>
      <c r="Q182" s="46"/>
      <c r="R182" s="46">
        <v>0</v>
      </c>
      <c r="S182" s="40"/>
      <c r="T182" s="46">
        <v>0</v>
      </c>
      <c r="U182" s="40"/>
      <c r="V182" s="46">
        <v>0</v>
      </c>
      <c r="W182" s="41"/>
      <c r="X182" s="46">
        <v>0</v>
      </c>
      <c r="Y182" s="45"/>
    </row>
    <row r="183" spans="1:25" ht="45" x14ac:dyDescent="0.25">
      <c r="A183" s="564" t="s">
        <v>5061</v>
      </c>
      <c r="B183" s="564"/>
      <c r="C183" s="564"/>
      <c r="D183" s="564"/>
      <c r="E183" s="754" t="s">
        <v>7013</v>
      </c>
      <c r="F183" s="450" t="s">
        <v>379</v>
      </c>
      <c r="G183" s="12" t="s">
        <v>380</v>
      </c>
      <c r="H183" s="12" t="s">
        <v>381</v>
      </c>
      <c r="I183" s="12" t="s">
        <v>382</v>
      </c>
      <c r="J183" s="46">
        <v>0</v>
      </c>
      <c r="K183" s="40"/>
      <c r="L183" s="46">
        <v>0</v>
      </c>
      <c r="M183" s="46"/>
      <c r="N183" s="46">
        <v>0</v>
      </c>
      <c r="O183" s="46"/>
      <c r="P183" s="46">
        <v>0</v>
      </c>
      <c r="Q183" s="46"/>
      <c r="R183" s="46">
        <v>0</v>
      </c>
      <c r="S183" s="40"/>
      <c r="T183" s="46">
        <v>0</v>
      </c>
      <c r="U183" s="40"/>
      <c r="V183" s="46">
        <v>0</v>
      </c>
      <c r="W183" s="41"/>
      <c r="X183" s="46">
        <v>0</v>
      </c>
      <c r="Y183" s="41"/>
    </row>
    <row r="184" spans="1:25" ht="60" x14ac:dyDescent="0.25">
      <c r="A184" s="564">
        <v>102</v>
      </c>
      <c r="B184" s="564"/>
      <c r="C184" s="564"/>
      <c r="D184" s="754" t="s">
        <v>429</v>
      </c>
      <c r="E184" s="754"/>
      <c r="F184" s="450" t="s">
        <v>383</v>
      </c>
      <c r="G184" s="12" t="s">
        <v>384</v>
      </c>
      <c r="H184" s="12" t="s">
        <v>385</v>
      </c>
      <c r="I184" s="12" t="s">
        <v>5122</v>
      </c>
      <c r="J184" s="46">
        <v>0</v>
      </c>
      <c r="K184" s="76" t="s">
        <v>1661</v>
      </c>
      <c r="L184" s="46">
        <v>0</v>
      </c>
      <c r="M184" s="46"/>
      <c r="N184" s="46">
        <v>0</v>
      </c>
      <c r="O184" s="46"/>
      <c r="P184" s="46">
        <v>0</v>
      </c>
      <c r="Q184" s="46"/>
      <c r="R184" s="46">
        <v>0</v>
      </c>
      <c r="S184" s="40"/>
      <c r="T184" s="46">
        <v>0</v>
      </c>
      <c r="U184" s="40"/>
      <c r="V184" s="46">
        <v>0</v>
      </c>
      <c r="W184" s="41"/>
      <c r="X184" s="46">
        <v>0</v>
      </c>
      <c r="Y184" s="41"/>
    </row>
    <row r="185" spans="1:25" ht="90" x14ac:dyDescent="0.25">
      <c r="A185" s="564">
        <v>103</v>
      </c>
      <c r="B185" s="564"/>
      <c r="C185" s="564"/>
      <c r="D185" s="754" t="s">
        <v>430</v>
      </c>
      <c r="E185" s="754"/>
      <c r="F185" s="450" t="s">
        <v>5123</v>
      </c>
      <c r="G185" s="12" t="s">
        <v>384</v>
      </c>
      <c r="H185" s="12" t="s">
        <v>385</v>
      </c>
      <c r="I185" s="12" t="s">
        <v>5122</v>
      </c>
      <c r="J185" s="46">
        <v>0</v>
      </c>
      <c r="K185" s="76" t="s">
        <v>1661</v>
      </c>
      <c r="L185" s="46">
        <v>0</v>
      </c>
      <c r="M185" s="46"/>
      <c r="N185" s="46">
        <v>0</v>
      </c>
      <c r="O185" s="46"/>
      <c r="P185" s="46">
        <v>0</v>
      </c>
      <c r="Q185" s="46"/>
      <c r="R185" s="46">
        <v>0</v>
      </c>
      <c r="S185" s="40"/>
      <c r="T185" s="46">
        <v>0</v>
      </c>
      <c r="U185" s="40"/>
      <c r="V185" s="46">
        <v>0</v>
      </c>
      <c r="W185" s="41"/>
      <c r="X185" s="46">
        <v>0</v>
      </c>
      <c r="Y185" s="41"/>
    </row>
    <row r="186" spans="1:25" s="26" customFormat="1" ht="91.5" customHeight="1" x14ac:dyDescent="0.25">
      <c r="A186" s="28"/>
      <c r="B186" s="28"/>
      <c r="C186" s="750" t="s">
        <v>601</v>
      </c>
      <c r="D186" s="751"/>
      <c r="E186" s="762"/>
      <c r="F186" s="762" t="s">
        <v>533</v>
      </c>
      <c r="G186" s="751"/>
      <c r="H186" s="751"/>
      <c r="I186" s="751"/>
      <c r="J186" s="75">
        <f>AVERAGE(J187,J193,J199:J202)</f>
        <v>58.333333333333336</v>
      </c>
      <c r="K186" s="44"/>
      <c r="L186" s="75">
        <f>AVERAGE(L187,L193,L199:L202)</f>
        <v>58.333333333333336</v>
      </c>
      <c r="M186" s="67"/>
      <c r="N186" s="75">
        <f>AVERAGE(N187,N193,N199:N202)</f>
        <v>58.333333333333336</v>
      </c>
      <c r="O186" s="67"/>
      <c r="P186" s="75">
        <f>AVERAGE(P187,P193,P199:P202)</f>
        <v>58.333333333333336</v>
      </c>
      <c r="Q186" s="67"/>
      <c r="R186" s="75">
        <f>AVERAGE(R187,R193,R199:R202)</f>
        <v>58.333333333333336</v>
      </c>
      <c r="S186" s="67"/>
      <c r="T186" s="75">
        <f>AVERAGE(T187,T193,T199:T202)</f>
        <v>58.333333333333336</v>
      </c>
      <c r="U186" s="67"/>
      <c r="V186" s="75">
        <f>AVERAGE(V187,V193,V199:V202)</f>
        <v>58.333333333333336</v>
      </c>
      <c r="W186" s="44"/>
      <c r="X186" s="75">
        <f>AVERAGE(X187,X193,X199:X202)</f>
        <v>58.333333333333336</v>
      </c>
      <c r="Y186" s="67"/>
    </row>
    <row r="187" spans="1:25" s="52" customFormat="1" ht="91.5" customHeight="1" x14ac:dyDescent="0.25">
      <c r="A187" s="31">
        <v>104</v>
      </c>
      <c r="B187" s="31"/>
      <c r="C187" s="758"/>
      <c r="D187" s="763" t="s">
        <v>7005</v>
      </c>
      <c r="E187" s="763"/>
      <c r="F187" s="764" t="s">
        <v>635</v>
      </c>
      <c r="G187" s="30"/>
      <c r="H187" s="30"/>
      <c r="I187" s="30"/>
      <c r="J187" s="61">
        <f>AVERAGE(J188:J192)</f>
        <v>30</v>
      </c>
      <c r="K187" s="43"/>
      <c r="L187" s="61">
        <f>AVERAGE(L188:L192)</f>
        <v>30</v>
      </c>
      <c r="M187" s="69"/>
      <c r="N187" s="61">
        <f>AVERAGE(N188:N192)</f>
        <v>30</v>
      </c>
      <c r="O187" s="69"/>
      <c r="P187" s="61">
        <f>AVERAGE(P188:P192)</f>
        <v>30</v>
      </c>
      <c r="Q187" s="69"/>
      <c r="R187" s="61">
        <f>AVERAGE(R188:R192)</f>
        <v>30</v>
      </c>
      <c r="S187" s="69"/>
      <c r="T187" s="61">
        <f>AVERAGE(T188:T192)</f>
        <v>30</v>
      </c>
      <c r="U187" s="69"/>
      <c r="V187" s="61">
        <f>AVERAGE(V188:V192)</f>
        <v>30</v>
      </c>
      <c r="W187" s="43"/>
      <c r="X187" s="61">
        <f>AVERAGE(X188:X192)</f>
        <v>30</v>
      </c>
      <c r="Y187" s="69"/>
    </row>
    <row r="188" spans="1:25" ht="90" x14ac:dyDescent="0.25">
      <c r="A188" s="564" t="s">
        <v>5062</v>
      </c>
      <c r="B188" s="564"/>
      <c r="C188" s="564"/>
      <c r="D188" s="564"/>
      <c r="E188" s="754" t="s">
        <v>7003</v>
      </c>
      <c r="F188" s="450" t="s">
        <v>5124</v>
      </c>
      <c r="G188" s="12" t="s">
        <v>386</v>
      </c>
      <c r="H188" s="12" t="s">
        <v>94</v>
      </c>
      <c r="I188" s="12" t="s">
        <v>387</v>
      </c>
      <c r="J188" s="62">
        <v>50</v>
      </c>
      <c r="K188" s="46"/>
      <c r="L188" s="62">
        <v>50</v>
      </c>
      <c r="M188" s="46"/>
      <c r="N188" s="62">
        <v>50</v>
      </c>
      <c r="O188" s="46"/>
      <c r="P188" s="62">
        <v>50</v>
      </c>
      <c r="Q188" s="46"/>
      <c r="R188" s="62">
        <v>50</v>
      </c>
      <c r="S188" s="46"/>
      <c r="T188" s="62">
        <v>50</v>
      </c>
      <c r="U188" s="45"/>
      <c r="V188" s="45">
        <v>50</v>
      </c>
      <c r="W188" s="41"/>
      <c r="X188" s="45">
        <v>50</v>
      </c>
      <c r="Y188" s="41"/>
    </row>
    <row r="189" spans="1:25" ht="240" customHeight="1" x14ac:dyDescent="0.25">
      <c r="A189" s="564" t="s">
        <v>5063</v>
      </c>
      <c r="B189" s="564"/>
      <c r="C189" s="564"/>
      <c r="D189" s="564"/>
      <c r="E189" s="754" t="s">
        <v>7004</v>
      </c>
      <c r="F189" s="450" t="s">
        <v>5125</v>
      </c>
      <c r="G189" s="12" t="s">
        <v>100</v>
      </c>
      <c r="H189" s="12" t="s">
        <v>101</v>
      </c>
      <c r="I189" s="12" t="s">
        <v>102</v>
      </c>
      <c r="J189" s="62">
        <v>50</v>
      </c>
      <c r="K189" s="76" t="s">
        <v>1662</v>
      </c>
      <c r="L189" s="62">
        <v>50</v>
      </c>
      <c r="M189" s="46"/>
      <c r="N189" s="62">
        <v>50</v>
      </c>
      <c r="O189" s="46"/>
      <c r="P189" s="62">
        <v>50</v>
      </c>
      <c r="Q189" s="46"/>
      <c r="R189" s="62">
        <v>50</v>
      </c>
      <c r="S189" s="46"/>
      <c r="T189" s="62">
        <v>50</v>
      </c>
      <c r="U189" s="45"/>
      <c r="V189" s="45">
        <v>50</v>
      </c>
      <c r="W189" s="41"/>
      <c r="X189" s="45">
        <v>50</v>
      </c>
      <c r="Y189" s="41"/>
    </row>
    <row r="190" spans="1:25" ht="75" x14ac:dyDescent="0.25">
      <c r="A190" s="564" t="s">
        <v>5064</v>
      </c>
      <c r="B190" s="564"/>
      <c r="C190" s="564"/>
      <c r="D190" s="564"/>
      <c r="E190" s="754" t="s">
        <v>7006</v>
      </c>
      <c r="F190" s="437" t="s">
        <v>112</v>
      </c>
      <c r="G190" s="12" t="s">
        <v>4881</v>
      </c>
      <c r="H190" s="12" t="s">
        <v>4882</v>
      </c>
      <c r="I190" s="12" t="s">
        <v>4883</v>
      </c>
      <c r="J190" s="62">
        <v>50</v>
      </c>
      <c r="K190" s="76" t="s">
        <v>1663</v>
      </c>
      <c r="L190" s="62">
        <v>50</v>
      </c>
      <c r="M190" s="46"/>
      <c r="N190" s="62">
        <v>50</v>
      </c>
      <c r="O190" s="46"/>
      <c r="P190" s="62">
        <v>50</v>
      </c>
      <c r="Q190" s="46"/>
      <c r="R190" s="62">
        <v>50</v>
      </c>
      <c r="S190" s="46"/>
      <c r="T190" s="62">
        <v>50</v>
      </c>
      <c r="U190" s="45"/>
      <c r="V190" s="45">
        <v>50</v>
      </c>
      <c r="W190" s="41"/>
      <c r="X190" s="45">
        <v>50</v>
      </c>
      <c r="Y190" s="45"/>
    </row>
    <row r="191" spans="1:25" ht="251.25" customHeight="1" x14ac:dyDescent="0.25">
      <c r="A191" s="564" t="s">
        <v>5065</v>
      </c>
      <c r="B191" s="564"/>
      <c r="C191" s="564"/>
      <c r="D191" s="564"/>
      <c r="E191" s="754" t="s">
        <v>7007</v>
      </c>
      <c r="F191" s="437" t="s">
        <v>5126</v>
      </c>
      <c r="G191" s="12" t="s">
        <v>36</v>
      </c>
      <c r="H191" s="12" t="s">
        <v>105</v>
      </c>
      <c r="I191" s="12" t="s">
        <v>106</v>
      </c>
      <c r="J191" s="46">
        <v>0</v>
      </c>
      <c r="K191" s="40"/>
      <c r="L191" s="46">
        <v>0</v>
      </c>
      <c r="M191" s="46"/>
      <c r="N191" s="46">
        <v>0</v>
      </c>
      <c r="O191" s="46"/>
      <c r="P191" s="46">
        <v>0</v>
      </c>
      <c r="Q191" s="46"/>
      <c r="R191" s="46">
        <v>0</v>
      </c>
      <c r="S191" s="40"/>
      <c r="T191" s="46">
        <v>0</v>
      </c>
      <c r="U191" s="40"/>
      <c r="V191" s="46">
        <v>0</v>
      </c>
      <c r="W191" s="41"/>
      <c r="X191" s="46">
        <v>0</v>
      </c>
      <c r="Y191" s="45"/>
    </row>
    <row r="192" spans="1:25" ht="243.75" customHeight="1" x14ac:dyDescent="0.25">
      <c r="A192" s="564" t="s">
        <v>5066</v>
      </c>
      <c r="B192" s="564"/>
      <c r="C192" s="564"/>
      <c r="D192" s="564"/>
      <c r="E192" s="754" t="s">
        <v>7008</v>
      </c>
      <c r="F192" s="450" t="s">
        <v>330</v>
      </c>
      <c r="G192" s="12" t="s">
        <v>4885</v>
      </c>
      <c r="H192" s="12" t="s">
        <v>107</v>
      </c>
      <c r="I192" s="12" t="s">
        <v>108</v>
      </c>
      <c r="J192" s="46">
        <v>0</v>
      </c>
      <c r="K192" s="40"/>
      <c r="L192" s="46">
        <v>0</v>
      </c>
      <c r="M192" s="46"/>
      <c r="N192" s="46">
        <v>0</v>
      </c>
      <c r="O192" s="46"/>
      <c r="P192" s="46">
        <v>0</v>
      </c>
      <c r="Q192" s="46"/>
      <c r="R192" s="46">
        <v>0</v>
      </c>
      <c r="S192" s="40"/>
      <c r="T192" s="46">
        <v>0</v>
      </c>
      <c r="U192" s="40"/>
      <c r="V192" s="46">
        <v>0</v>
      </c>
      <c r="W192" s="41"/>
      <c r="X192" s="46">
        <v>0</v>
      </c>
      <c r="Y192" s="45"/>
    </row>
    <row r="193" spans="1:25" s="52" customFormat="1" ht="91.5" customHeight="1" x14ac:dyDescent="0.25">
      <c r="A193" s="31">
        <v>105</v>
      </c>
      <c r="B193" s="31"/>
      <c r="C193" s="758"/>
      <c r="D193" s="763" t="s">
        <v>7014</v>
      </c>
      <c r="E193" s="763"/>
      <c r="F193" s="764" t="s">
        <v>636</v>
      </c>
      <c r="G193" s="30"/>
      <c r="H193" s="30"/>
      <c r="I193" s="30"/>
      <c r="J193" s="61">
        <f>AVERAGE(J194:J198)</f>
        <v>20</v>
      </c>
      <c r="K193" s="43"/>
      <c r="L193" s="61">
        <f>AVERAGE(L194:L198)</f>
        <v>20</v>
      </c>
      <c r="M193" s="69"/>
      <c r="N193" s="61">
        <f>AVERAGE(N194:N198)</f>
        <v>20</v>
      </c>
      <c r="O193" s="69"/>
      <c r="P193" s="61">
        <f>AVERAGE(P194:P198)</f>
        <v>20</v>
      </c>
      <c r="Q193" s="69"/>
      <c r="R193" s="61">
        <f>AVERAGE(R194:R198)</f>
        <v>20</v>
      </c>
      <c r="S193" s="69"/>
      <c r="T193" s="61">
        <f>AVERAGE(T194:T198)</f>
        <v>20</v>
      </c>
      <c r="U193" s="69"/>
      <c r="V193" s="61">
        <f>AVERAGE(V194:V198)</f>
        <v>20</v>
      </c>
      <c r="W193" s="43"/>
      <c r="X193" s="61">
        <f>AVERAGE(X194:X198)</f>
        <v>20</v>
      </c>
      <c r="Y193" s="69"/>
    </row>
    <row r="194" spans="1:25" ht="75" x14ac:dyDescent="0.25">
      <c r="A194" s="564" t="s">
        <v>602</v>
      </c>
      <c r="B194" s="564"/>
      <c r="C194" s="564"/>
      <c r="D194" s="564"/>
      <c r="E194" s="754" t="s">
        <v>7019</v>
      </c>
      <c r="F194" s="450" t="s">
        <v>5127</v>
      </c>
      <c r="G194" s="12" t="s">
        <v>388</v>
      </c>
      <c r="H194" s="12" t="s">
        <v>389</v>
      </c>
      <c r="I194" s="12" t="s">
        <v>99</v>
      </c>
      <c r="J194" s="46">
        <v>0</v>
      </c>
      <c r="K194" s="76" t="s">
        <v>1652</v>
      </c>
      <c r="L194" s="46">
        <v>0</v>
      </c>
      <c r="M194" s="46"/>
      <c r="N194" s="46">
        <v>0</v>
      </c>
      <c r="O194" s="46"/>
      <c r="P194" s="46">
        <v>0</v>
      </c>
      <c r="Q194" s="46"/>
      <c r="R194" s="46">
        <v>0</v>
      </c>
      <c r="S194" s="40"/>
      <c r="T194" s="46">
        <v>0</v>
      </c>
      <c r="U194" s="40"/>
      <c r="V194" s="46">
        <v>0</v>
      </c>
      <c r="W194" s="41"/>
      <c r="X194" s="46">
        <v>0</v>
      </c>
      <c r="Y194" s="45"/>
    </row>
    <row r="195" spans="1:25" ht="135" x14ac:dyDescent="0.25">
      <c r="A195" s="564" t="s">
        <v>603</v>
      </c>
      <c r="B195" s="564"/>
      <c r="C195" s="564"/>
      <c r="D195" s="564"/>
      <c r="E195" s="754" t="s">
        <v>7015</v>
      </c>
      <c r="F195" s="450" t="s">
        <v>5128</v>
      </c>
      <c r="G195" s="12" t="s">
        <v>100</v>
      </c>
      <c r="H195" s="12" t="s">
        <v>101</v>
      </c>
      <c r="I195" s="12" t="s">
        <v>102</v>
      </c>
      <c r="J195" s="62">
        <v>50</v>
      </c>
      <c r="K195" s="76" t="s">
        <v>1664</v>
      </c>
      <c r="L195" s="62">
        <v>50</v>
      </c>
      <c r="M195" s="46"/>
      <c r="N195" s="62">
        <v>50</v>
      </c>
      <c r="O195" s="46"/>
      <c r="P195" s="62">
        <v>50</v>
      </c>
      <c r="Q195" s="46"/>
      <c r="R195" s="62">
        <v>50</v>
      </c>
      <c r="S195" s="45"/>
      <c r="T195" s="45">
        <v>50</v>
      </c>
      <c r="U195" s="45"/>
      <c r="V195" s="45">
        <v>50</v>
      </c>
      <c r="W195" s="41"/>
      <c r="X195" s="45">
        <v>50</v>
      </c>
      <c r="Y195" s="45"/>
    </row>
    <row r="196" spans="1:25" ht="75" x14ac:dyDescent="0.25">
      <c r="A196" s="564" t="s">
        <v>604</v>
      </c>
      <c r="B196" s="564"/>
      <c r="C196" s="564"/>
      <c r="D196" s="564"/>
      <c r="E196" s="754" t="s">
        <v>7016</v>
      </c>
      <c r="F196" s="450" t="s">
        <v>112</v>
      </c>
      <c r="G196" s="12" t="s">
        <v>4881</v>
      </c>
      <c r="H196" s="12" t="s">
        <v>4882</v>
      </c>
      <c r="I196" s="12" t="s">
        <v>4883</v>
      </c>
      <c r="J196" s="62">
        <v>50</v>
      </c>
      <c r="K196" s="76" t="s">
        <v>1663</v>
      </c>
      <c r="L196" s="62">
        <v>50</v>
      </c>
      <c r="M196" s="46"/>
      <c r="N196" s="62">
        <v>50</v>
      </c>
      <c r="O196" s="46"/>
      <c r="P196" s="62">
        <v>50</v>
      </c>
      <c r="Q196" s="46"/>
      <c r="R196" s="62">
        <v>50</v>
      </c>
      <c r="S196" s="45"/>
      <c r="T196" s="45">
        <v>50</v>
      </c>
      <c r="U196" s="45"/>
      <c r="V196" s="45">
        <v>50</v>
      </c>
      <c r="W196" s="41"/>
      <c r="X196" s="45">
        <v>50</v>
      </c>
      <c r="Y196" s="45"/>
    </row>
    <row r="197" spans="1:25" ht="90" x14ac:dyDescent="0.25">
      <c r="A197" s="564" t="s">
        <v>605</v>
      </c>
      <c r="B197" s="564"/>
      <c r="C197" s="564"/>
      <c r="D197" s="564"/>
      <c r="E197" s="754" t="s">
        <v>7017</v>
      </c>
      <c r="F197" s="450" t="s">
        <v>7196</v>
      </c>
      <c r="G197" s="12" t="s">
        <v>36</v>
      </c>
      <c r="H197" s="12" t="s">
        <v>105</v>
      </c>
      <c r="I197" s="12" t="s">
        <v>106</v>
      </c>
      <c r="J197" s="46">
        <v>0</v>
      </c>
      <c r="K197" s="40"/>
      <c r="L197" s="46">
        <v>0</v>
      </c>
      <c r="M197" s="46"/>
      <c r="N197" s="46">
        <v>0</v>
      </c>
      <c r="O197" s="46"/>
      <c r="P197" s="46">
        <v>0</v>
      </c>
      <c r="Q197" s="46"/>
      <c r="R197" s="46">
        <v>0</v>
      </c>
      <c r="S197" s="40"/>
      <c r="T197" s="46">
        <v>0</v>
      </c>
      <c r="U197" s="40"/>
      <c r="V197" s="46">
        <v>0</v>
      </c>
      <c r="W197" s="41"/>
      <c r="X197" s="46">
        <v>0</v>
      </c>
      <c r="Y197" s="45"/>
    </row>
    <row r="198" spans="1:25" ht="45" x14ac:dyDescent="0.25">
      <c r="A198" s="564" t="s">
        <v>606</v>
      </c>
      <c r="B198" s="564"/>
      <c r="C198" s="564"/>
      <c r="D198" s="564"/>
      <c r="E198" s="754" t="s">
        <v>7018</v>
      </c>
      <c r="F198" s="450" t="s">
        <v>330</v>
      </c>
      <c r="G198" s="12" t="s">
        <v>4885</v>
      </c>
      <c r="H198" s="12" t="s">
        <v>107</v>
      </c>
      <c r="I198" s="12" t="s">
        <v>108</v>
      </c>
      <c r="J198" s="46">
        <v>0</v>
      </c>
      <c r="K198" s="40"/>
      <c r="L198" s="46">
        <v>0</v>
      </c>
      <c r="M198" s="46"/>
      <c r="N198" s="46">
        <v>0</v>
      </c>
      <c r="O198" s="46"/>
      <c r="P198" s="46">
        <v>0</v>
      </c>
      <c r="Q198" s="46"/>
      <c r="R198" s="46">
        <v>0</v>
      </c>
      <c r="S198" s="40"/>
      <c r="T198" s="46">
        <v>0</v>
      </c>
      <c r="U198" s="40"/>
      <c r="V198" s="46">
        <v>0</v>
      </c>
      <c r="W198" s="41"/>
      <c r="X198" s="46">
        <v>0</v>
      </c>
      <c r="Y198" s="45"/>
    </row>
    <row r="199" spans="1:25" ht="90" x14ac:dyDescent="0.25">
      <c r="A199" s="564">
        <v>106</v>
      </c>
      <c r="B199" s="564"/>
      <c r="C199" s="564"/>
      <c r="D199" s="754" t="s">
        <v>130</v>
      </c>
      <c r="E199" s="754"/>
      <c r="F199" s="450" t="s">
        <v>390</v>
      </c>
      <c r="G199" s="12" t="s">
        <v>114</v>
      </c>
      <c r="H199" s="12" t="s">
        <v>391</v>
      </c>
      <c r="I199" s="12" t="s">
        <v>392</v>
      </c>
      <c r="J199" s="62">
        <v>50</v>
      </c>
      <c r="K199" s="76" t="s">
        <v>1665</v>
      </c>
      <c r="L199" s="62">
        <v>50</v>
      </c>
      <c r="M199" s="46"/>
      <c r="N199" s="62">
        <v>50</v>
      </c>
      <c r="O199" s="46"/>
      <c r="P199" s="62">
        <v>50</v>
      </c>
      <c r="Q199" s="46"/>
      <c r="R199" s="62">
        <v>50</v>
      </c>
      <c r="S199" s="45"/>
      <c r="T199" s="45">
        <v>50</v>
      </c>
      <c r="U199" s="45"/>
      <c r="V199" s="45">
        <v>50</v>
      </c>
      <c r="W199" s="41"/>
      <c r="X199" s="45">
        <v>50</v>
      </c>
      <c r="Y199" s="45"/>
    </row>
    <row r="200" spans="1:25" ht="75" x14ac:dyDescent="0.25">
      <c r="A200" s="564">
        <v>107</v>
      </c>
      <c r="B200" s="564"/>
      <c r="C200" s="564"/>
      <c r="D200" s="754" t="s">
        <v>431</v>
      </c>
      <c r="E200" s="754"/>
      <c r="F200" s="450" t="s">
        <v>393</v>
      </c>
      <c r="G200" s="12" t="s">
        <v>5129</v>
      </c>
      <c r="H200" s="12" t="s">
        <v>5130</v>
      </c>
      <c r="I200" s="12" t="s">
        <v>395</v>
      </c>
      <c r="J200" s="62">
        <v>50</v>
      </c>
      <c r="K200" s="46"/>
      <c r="L200" s="62">
        <v>50</v>
      </c>
      <c r="M200" s="46"/>
      <c r="N200" s="62">
        <v>50</v>
      </c>
      <c r="O200" s="46"/>
      <c r="P200" s="62">
        <v>50</v>
      </c>
      <c r="Q200" s="46"/>
      <c r="R200" s="62">
        <v>50</v>
      </c>
      <c r="S200" s="45"/>
      <c r="T200" s="45">
        <v>50</v>
      </c>
      <c r="U200" s="45"/>
      <c r="V200" s="45">
        <v>50</v>
      </c>
      <c r="W200" s="41"/>
      <c r="X200" s="45">
        <v>50</v>
      </c>
      <c r="Y200" s="45"/>
    </row>
    <row r="201" spans="1:25" ht="60" x14ac:dyDescent="0.25">
      <c r="A201" s="564">
        <v>108</v>
      </c>
      <c r="B201" s="564"/>
      <c r="C201" s="564"/>
      <c r="D201" s="754" t="s">
        <v>432</v>
      </c>
      <c r="E201" s="754"/>
      <c r="F201" s="450" t="s">
        <v>396</v>
      </c>
      <c r="G201" s="12" t="s">
        <v>114</v>
      </c>
      <c r="H201" s="12" t="s">
        <v>397</v>
      </c>
      <c r="I201" s="12" t="s">
        <v>398</v>
      </c>
      <c r="J201" s="46">
        <v>100</v>
      </c>
      <c r="K201" s="40"/>
      <c r="L201" s="46">
        <v>100</v>
      </c>
      <c r="M201" s="46"/>
      <c r="N201" s="46">
        <v>100</v>
      </c>
      <c r="O201" s="46"/>
      <c r="P201" s="46">
        <v>100</v>
      </c>
      <c r="Q201" s="46"/>
      <c r="R201" s="46">
        <v>100</v>
      </c>
      <c r="S201" s="46"/>
      <c r="T201" s="46">
        <v>100</v>
      </c>
      <c r="U201" s="46"/>
      <c r="V201" s="46">
        <v>100</v>
      </c>
      <c r="W201" s="41"/>
      <c r="X201" s="46">
        <v>100</v>
      </c>
      <c r="Y201" s="45"/>
    </row>
    <row r="202" spans="1:25" ht="60" x14ac:dyDescent="0.25">
      <c r="A202" s="564">
        <v>109</v>
      </c>
      <c r="B202" s="564"/>
      <c r="C202" s="564"/>
      <c r="D202" s="754" t="s">
        <v>360</v>
      </c>
      <c r="E202" s="754"/>
      <c r="F202" s="450" t="s">
        <v>400</v>
      </c>
      <c r="G202" s="12" t="s">
        <v>103</v>
      </c>
      <c r="H202" s="12" t="s">
        <v>401</v>
      </c>
      <c r="I202" s="12" t="s">
        <v>104</v>
      </c>
      <c r="J202" s="46">
        <v>100</v>
      </c>
      <c r="K202" s="76" t="s">
        <v>1666</v>
      </c>
      <c r="L202" s="46">
        <v>100</v>
      </c>
      <c r="M202" s="46"/>
      <c r="N202" s="46">
        <v>100</v>
      </c>
      <c r="O202" s="46"/>
      <c r="P202" s="46">
        <v>100</v>
      </c>
      <c r="Q202" s="46"/>
      <c r="R202" s="46">
        <v>100</v>
      </c>
      <c r="S202" s="46"/>
      <c r="T202" s="46">
        <v>100</v>
      </c>
      <c r="U202" s="46"/>
      <c r="V202" s="46">
        <v>100</v>
      </c>
      <c r="W202" s="41"/>
      <c r="X202" s="46">
        <v>100</v>
      </c>
      <c r="Y202" s="45"/>
    </row>
    <row r="203" spans="1:25" s="26" customFormat="1" ht="84.75" customHeight="1" x14ac:dyDescent="0.25">
      <c r="A203" s="28"/>
      <c r="B203" s="28"/>
      <c r="C203" s="750" t="s">
        <v>607</v>
      </c>
      <c r="D203" s="28"/>
      <c r="E203" s="1023"/>
      <c r="F203" s="762" t="s">
        <v>534</v>
      </c>
      <c r="G203" s="751"/>
      <c r="H203" s="751"/>
      <c r="I203" s="751"/>
      <c r="J203" s="75">
        <f>AVERAGE(J204:J208)</f>
        <v>30</v>
      </c>
      <c r="K203" s="44"/>
      <c r="L203" s="75">
        <f>AVERAGE(L204:L208)</f>
        <v>30</v>
      </c>
      <c r="M203" s="67"/>
      <c r="N203" s="75">
        <f>AVERAGE(N204:N208)</f>
        <v>30</v>
      </c>
      <c r="O203" s="67"/>
      <c r="P203" s="75">
        <f>AVERAGE(P204:P208)</f>
        <v>30</v>
      </c>
      <c r="Q203" s="67"/>
      <c r="R203" s="75">
        <f>AVERAGE(R204:R208)</f>
        <v>10</v>
      </c>
      <c r="S203" s="67"/>
      <c r="T203" s="75">
        <f>AVERAGE(T204:T208)</f>
        <v>10</v>
      </c>
      <c r="U203" s="67"/>
      <c r="V203" s="75">
        <f>AVERAGE(V204:V208)</f>
        <v>10</v>
      </c>
      <c r="W203" s="44"/>
      <c r="X203" s="75">
        <f>AVERAGE(X204:X208)</f>
        <v>10</v>
      </c>
      <c r="Y203" s="67"/>
    </row>
    <row r="204" spans="1:25" ht="165" x14ac:dyDescent="0.25">
      <c r="A204" s="564">
        <v>110</v>
      </c>
      <c r="B204" s="564"/>
      <c r="C204" s="564"/>
      <c r="D204" s="754" t="s">
        <v>433</v>
      </c>
      <c r="E204" s="754"/>
      <c r="F204" s="450" t="s">
        <v>121</v>
      </c>
      <c r="G204" s="12" t="s">
        <v>399</v>
      </c>
      <c r="H204" s="12" t="s">
        <v>123</v>
      </c>
      <c r="I204" s="12" t="s">
        <v>124</v>
      </c>
      <c r="J204" s="46">
        <v>100</v>
      </c>
      <c r="K204" s="40" t="s">
        <v>4992</v>
      </c>
      <c r="L204" s="46">
        <v>100</v>
      </c>
      <c r="M204" s="46"/>
      <c r="N204" s="46">
        <v>100</v>
      </c>
      <c r="O204" s="46"/>
      <c r="P204" s="46">
        <v>100</v>
      </c>
      <c r="Q204" s="40" t="s">
        <v>4992</v>
      </c>
      <c r="R204" s="46">
        <v>0</v>
      </c>
      <c r="S204" s="40"/>
      <c r="T204" s="46">
        <v>0</v>
      </c>
      <c r="U204" s="40"/>
      <c r="V204" s="46">
        <v>0</v>
      </c>
      <c r="W204" s="41"/>
      <c r="X204" s="46">
        <v>0</v>
      </c>
      <c r="Y204" s="45"/>
    </row>
    <row r="205" spans="1:25" s="6" customFormat="1" ht="225" x14ac:dyDescent="0.25">
      <c r="A205" s="579">
        <v>111</v>
      </c>
      <c r="B205" s="579"/>
      <c r="C205" s="579"/>
      <c r="D205" s="4" t="s">
        <v>434</v>
      </c>
      <c r="E205" s="4"/>
      <c r="F205" s="437" t="s">
        <v>402</v>
      </c>
      <c r="G205" s="5" t="s">
        <v>403</v>
      </c>
      <c r="H205" s="5" t="s">
        <v>404</v>
      </c>
      <c r="I205" s="5" t="s">
        <v>405</v>
      </c>
      <c r="J205" s="65">
        <v>0</v>
      </c>
      <c r="K205" s="76" t="s">
        <v>1667</v>
      </c>
      <c r="L205" s="65">
        <v>0</v>
      </c>
      <c r="M205" s="46"/>
      <c r="N205" s="65">
        <v>0</v>
      </c>
      <c r="O205" s="46"/>
      <c r="P205" s="65">
        <v>0</v>
      </c>
      <c r="Q205" s="46"/>
      <c r="R205" s="65">
        <v>0</v>
      </c>
      <c r="S205" s="40"/>
      <c r="T205" s="46">
        <v>0</v>
      </c>
      <c r="U205" s="40"/>
      <c r="V205" s="46">
        <v>0</v>
      </c>
      <c r="W205" s="47"/>
      <c r="X205" s="46">
        <v>0</v>
      </c>
      <c r="Y205" s="50"/>
    </row>
    <row r="206" spans="1:25" ht="60" x14ac:dyDescent="0.25">
      <c r="A206" s="564">
        <v>112</v>
      </c>
      <c r="B206" s="564"/>
      <c r="C206" s="564"/>
      <c r="D206" s="754" t="s">
        <v>435</v>
      </c>
      <c r="E206" s="754"/>
      <c r="F206" s="450" t="s">
        <v>406</v>
      </c>
      <c r="G206" s="12" t="s">
        <v>407</v>
      </c>
      <c r="H206" s="12" t="s">
        <v>408</v>
      </c>
      <c r="I206" s="12" t="s">
        <v>409</v>
      </c>
      <c r="J206" s="60">
        <v>0</v>
      </c>
      <c r="K206" s="41"/>
      <c r="L206" s="60">
        <v>0</v>
      </c>
      <c r="M206" s="46"/>
      <c r="N206" s="60">
        <v>0</v>
      </c>
      <c r="O206" s="46"/>
      <c r="P206" s="60">
        <v>0</v>
      </c>
      <c r="Q206" s="46"/>
      <c r="R206" s="60">
        <v>0</v>
      </c>
      <c r="S206" s="40"/>
      <c r="T206" s="46">
        <v>0</v>
      </c>
      <c r="U206" s="40"/>
      <c r="V206" s="46">
        <v>0</v>
      </c>
      <c r="W206" s="41"/>
      <c r="X206" s="46">
        <v>0</v>
      </c>
      <c r="Y206" s="45"/>
    </row>
    <row r="207" spans="1:25" ht="105" x14ac:dyDescent="0.25">
      <c r="A207" s="564">
        <v>113</v>
      </c>
      <c r="B207" s="564"/>
      <c r="C207" s="564"/>
      <c r="D207" s="754" t="s">
        <v>150</v>
      </c>
      <c r="E207" s="754"/>
      <c r="F207" s="450" t="s">
        <v>410</v>
      </c>
      <c r="G207" s="12" t="s">
        <v>411</v>
      </c>
      <c r="H207" s="12" t="s">
        <v>146</v>
      </c>
      <c r="I207" s="12" t="s">
        <v>147</v>
      </c>
      <c r="J207" s="60">
        <v>50</v>
      </c>
      <c r="K207" s="76" t="s">
        <v>1634</v>
      </c>
      <c r="L207" s="60">
        <v>50</v>
      </c>
      <c r="M207" s="45"/>
      <c r="N207" s="60">
        <v>50</v>
      </c>
      <c r="O207" s="66"/>
      <c r="P207" s="60">
        <v>50</v>
      </c>
      <c r="Q207" s="45"/>
      <c r="R207" s="60">
        <v>50</v>
      </c>
      <c r="S207" s="41"/>
      <c r="T207" s="60">
        <v>50</v>
      </c>
      <c r="U207" s="41"/>
      <c r="V207" s="60">
        <v>50</v>
      </c>
      <c r="W207" s="41"/>
      <c r="X207" s="60">
        <v>50</v>
      </c>
      <c r="Y207" s="45"/>
    </row>
    <row r="208" spans="1:25" s="52" customFormat="1" ht="69" x14ac:dyDescent="0.25">
      <c r="A208" s="31">
        <v>114</v>
      </c>
      <c r="B208" s="31"/>
      <c r="C208" s="31"/>
      <c r="D208" s="756" t="s">
        <v>637</v>
      </c>
      <c r="E208" s="756"/>
      <c r="F208" s="517" t="s">
        <v>637</v>
      </c>
      <c r="G208" s="770"/>
      <c r="H208" s="770"/>
      <c r="I208" s="770"/>
      <c r="J208" s="61">
        <f>AVERAGE(J209:J211)</f>
        <v>0</v>
      </c>
      <c r="K208" s="43"/>
      <c r="L208" s="61">
        <f>AVERAGE(L209:L211)</f>
        <v>0</v>
      </c>
      <c r="M208" s="69"/>
      <c r="N208" s="61">
        <f>AVERAGE(N209:N211)</f>
        <v>0</v>
      </c>
      <c r="O208" s="69"/>
      <c r="P208" s="61">
        <f>AVERAGE(P209:P211)</f>
        <v>0</v>
      </c>
      <c r="Q208" s="69"/>
      <c r="R208" s="61">
        <f>AVERAGE(R209:R211)</f>
        <v>0</v>
      </c>
      <c r="S208" s="43"/>
      <c r="T208" s="61">
        <f>AVERAGE(T209:T211)</f>
        <v>0</v>
      </c>
      <c r="U208" s="43"/>
      <c r="V208" s="61">
        <f>AVERAGE(V209:V211)</f>
        <v>0</v>
      </c>
      <c r="W208" s="43"/>
      <c r="X208" s="61">
        <f>AVERAGE(X209:X211)</f>
        <v>0</v>
      </c>
      <c r="Y208" s="69"/>
    </row>
    <row r="209" spans="1:25" ht="90" x14ac:dyDescent="0.25">
      <c r="A209" s="564" t="s">
        <v>5067</v>
      </c>
      <c r="B209" s="564"/>
      <c r="C209" s="564"/>
      <c r="D209" s="564"/>
      <c r="E209" s="754" t="s">
        <v>7020</v>
      </c>
      <c r="F209" s="450" t="s">
        <v>412</v>
      </c>
      <c r="G209" s="771" t="s">
        <v>403</v>
      </c>
      <c r="H209" s="771" t="s">
        <v>404</v>
      </c>
      <c r="I209" s="771" t="s">
        <v>413</v>
      </c>
      <c r="J209" s="50">
        <v>0</v>
      </c>
      <c r="K209" s="50"/>
      <c r="L209" s="50">
        <v>0</v>
      </c>
      <c r="M209" s="50"/>
      <c r="N209" s="50">
        <v>0</v>
      </c>
      <c r="O209" s="50"/>
      <c r="P209" s="50">
        <v>0</v>
      </c>
      <c r="Q209" s="50"/>
      <c r="R209" s="50">
        <v>0</v>
      </c>
      <c r="S209" s="76"/>
      <c r="T209" s="50">
        <v>0</v>
      </c>
      <c r="U209" s="50"/>
      <c r="V209" s="50">
        <v>0</v>
      </c>
      <c r="W209" s="47"/>
      <c r="X209" s="50">
        <v>0</v>
      </c>
      <c r="Y209" s="50"/>
    </row>
    <row r="210" spans="1:25" ht="45" x14ac:dyDescent="0.3">
      <c r="A210" s="564" t="s">
        <v>5068</v>
      </c>
      <c r="B210" s="564"/>
      <c r="C210" s="564"/>
      <c r="D210" s="564"/>
      <c r="E210" s="772" t="s">
        <v>7021</v>
      </c>
      <c r="F210" s="450" t="s">
        <v>414</v>
      </c>
      <c r="G210" s="12" t="s">
        <v>415</v>
      </c>
      <c r="H210" s="12" t="s">
        <v>416</v>
      </c>
      <c r="I210" s="12" t="s">
        <v>417</v>
      </c>
      <c r="J210" s="50">
        <v>0</v>
      </c>
      <c r="K210" s="37"/>
      <c r="L210" s="50">
        <v>0</v>
      </c>
      <c r="M210" s="50"/>
      <c r="N210" s="50">
        <v>0</v>
      </c>
      <c r="O210" s="50"/>
      <c r="P210" s="50">
        <v>0</v>
      </c>
      <c r="Q210" s="50"/>
      <c r="R210" s="50">
        <v>0</v>
      </c>
      <c r="S210" s="50"/>
      <c r="T210" s="50">
        <v>0</v>
      </c>
      <c r="U210" s="50"/>
      <c r="V210" s="50">
        <v>0</v>
      </c>
      <c r="W210" s="47"/>
      <c r="X210" s="50">
        <v>0</v>
      </c>
      <c r="Y210" s="50"/>
    </row>
    <row r="211" spans="1:25" ht="178.5" customHeight="1" x14ac:dyDescent="0.3">
      <c r="A211" s="564" t="s">
        <v>5069</v>
      </c>
      <c r="B211" s="564"/>
      <c r="C211" s="564"/>
      <c r="D211" s="564"/>
      <c r="E211" s="772" t="s">
        <v>7022</v>
      </c>
      <c r="F211" s="450" t="s">
        <v>418</v>
      </c>
      <c r="G211" s="12" t="s">
        <v>419</v>
      </c>
      <c r="H211" s="12" t="s">
        <v>420</v>
      </c>
      <c r="I211" s="12" t="s">
        <v>421</v>
      </c>
      <c r="J211" s="50">
        <v>0</v>
      </c>
      <c r="K211" s="38"/>
      <c r="L211" s="50">
        <v>0</v>
      </c>
      <c r="M211" s="45"/>
      <c r="N211" s="50">
        <v>0</v>
      </c>
      <c r="O211" s="45"/>
      <c r="P211" s="50">
        <v>0</v>
      </c>
      <c r="Q211" s="45"/>
      <c r="R211" s="50">
        <v>0</v>
      </c>
      <c r="S211" s="47"/>
      <c r="T211" s="50">
        <v>0</v>
      </c>
      <c r="U211" s="47"/>
      <c r="V211" s="50">
        <v>0</v>
      </c>
      <c r="W211" s="47"/>
      <c r="X211" s="50">
        <v>0</v>
      </c>
      <c r="Y211" s="50"/>
    </row>
    <row r="212" spans="1:25" s="26" customFormat="1" ht="80.25" customHeight="1" x14ac:dyDescent="0.25">
      <c r="A212" s="28"/>
      <c r="B212" s="28"/>
      <c r="C212" s="750" t="s">
        <v>610</v>
      </c>
      <c r="D212" s="28"/>
      <c r="E212" s="1023"/>
      <c r="F212" s="762" t="s">
        <v>535</v>
      </c>
      <c r="G212" s="751"/>
      <c r="H212" s="751"/>
      <c r="I212" s="751"/>
      <c r="J212" s="75">
        <f>AVERAGE(J213,J216)</f>
        <v>25</v>
      </c>
      <c r="K212" s="44"/>
      <c r="L212" s="75">
        <f>AVERAGE(L213,L216)</f>
        <v>25</v>
      </c>
      <c r="M212" s="67"/>
      <c r="N212" s="75">
        <f>AVERAGE(N213,N216)</f>
        <v>25</v>
      </c>
      <c r="O212" s="67"/>
      <c r="P212" s="75">
        <f>AVERAGE(P213,P216)</f>
        <v>25</v>
      </c>
      <c r="Q212" s="67"/>
      <c r="R212" s="75">
        <f>AVERAGE(R213,R216)</f>
        <v>25</v>
      </c>
      <c r="S212" s="67"/>
      <c r="T212" s="75">
        <f>AVERAGE(T213,T216)</f>
        <v>0</v>
      </c>
      <c r="U212" s="67"/>
      <c r="V212" s="75">
        <f>AVERAGE(V213,V216)</f>
        <v>0</v>
      </c>
      <c r="W212" s="44"/>
      <c r="X212" s="75">
        <f>AVERAGE(X213,X216)</f>
        <v>0</v>
      </c>
      <c r="Y212" s="67"/>
    </row>
    <row r="213" spans="1:25" s="52" customFormat="1" ht="80.25" customHeight="1" x14ac:dyDescent="0.25">
      <c r="A213" s="31">
        <v>115</v>
      </c>
      <c r="B213" s="31"/>
      <c r="C213" s="758"/>
      <c r="D213" s="763" t="s">
        <v>638</v>
      </c>
      <c r="E213" s="763"/>
      <c r="F213" s="764" t="s">
        <v>638</v>
      </c>
      <c r="G213" s="30"/>
      <c r="H213" s="30"/>
      <c r="I213" s="30"/>
      <c r="J213" s="61">
        <f>AVERAGE(J214:J215)</f>
        <v>50</v>
      </c>
      <c r="K213" s="43"/>
      <c r="L213" s="61">
        <f>AVERAGE(L214:L215)</f>
        <v>50</v>
      </c>
      <c r="M213" s="69"/>
      <c r="N213" s="61">
        <f>AVERAGE(N214:N215)</f>
        <v>50</v>
      </c>
      <c r="O213" s="69"/>
      <c r="P213" s="61">
        <f>AVERAGE(P214:P215)</f>
        <v>50</v>
      </c>
      <c r="Q213" s="69"/>
      <c r="R213" s="61">
        <f>AVERAGE(R214:R215)</f>
        <v>50</v>
      </c>
      <c r="S213" s="69"/>
      <c r="T213" s="61">
        <f>AVERAGE(T214:T215)</f>
        <v>0</v>
      </c>
      <c r="U213" s="69"/>
      <c r="V213" s="61">
        <f>AVERAGE(V214:V215)</f>
        <v>0</v>
      </c>
      <c r="W213" s="43"/>
      <c r="X213" s="61">
        <f>AVERAGE(X214:X215)</f>
        <v>0</v>
      </c>
      <c r="Y213" s="69"/>
    </row>
    <row r="214" spans="1:25" ht="312" customHeight="1" x14ac:dyDescent="0.25">
      <c r="A214" s="564" t="s">
        <v>608</v>
      </c>
      <c r="B214" s="564"/>
      <c r="C214" s="564"/>
      <c r="D214" s="564"/>
      <c r="E214" s="754" t="s">
        <v>7023</v>
      </c>
      <c r="F214" s="450" t="s">
        <v>5107</v>
      </c>
      <c r="G214" s="12" t="s">
        <v>5070</v>
      </c>
      <c r="H214" s="12" t="s">
        <v>5108</v>
      </c>
      <c r="I214" s="12" t="s">
        <v>5071</v>
      </c>
      <c r="J214" s="50">
        <v>50</v>
      </c>
      <c r="K214" s="76" t="s">
        <v>4998</v>
      </c>
      <c r="L214" s="50">
        <v>50</v>
      </c>
      <c r="M214" s="45"/>
      <c r="N214" s="50">
        <v>50</v>
      </c>
      <c r="O214" s="45"/>
      <c r="P214" s="50">
        <v>50</v>
      </c>
      <c r="Q214" s="45"/>
      <c r="R214" s="50">
        <v>50</v>
      </c>
      <c r="S214" s="76" t="s">
        <v>4998</v>
      </c>
      <c r="T214" s="50">
        <v>0</v>
      </c>
      <c r="U214" s="47"/>
      <c r="V214" s="50">
        <v>0</v>
      </c>
      <c r="W214" s="41"/>
      <c r="X214" s="50">
        <v>0</v>
      </c>
      <c r="Y214" s="45"/>
    </row>
    <row r="215" spans="1:25" ht="120" x14ac:dyDescent="0.25">
      <c r="A215" s="564" t="s">
        <v>609</v>
      </c>
      <c r="B215" s="564"/>
      <c r="C215" s="564"/>
      <c r="D215" s="564"/>
      <c r="E215" s="754" t="s">
        <v>7272</v>
      </c>
      <c r="F215" s="450" t="s">
        <v>422</v>
      </c>
      <c r="G215" s="12" t="s">
        <v>423</v>
      </c>
      <c r="H215" s="12" t="s">
        <v>424</v>
      </c>
      <c r="I215" s="12" t="s">
        <v>425</v>
      </c>
      <c r="J215" s="60">
        <v>50</v>
      </c>
      <c r="K215" s="50" t="s">
        <v>482</v>
      </c>
      <c r="L215" s="60">
        <v>50</v>
      </c>
      <c r="M215" s="45"/>
      <c r="N215" s="60">
        <v>50</v>
      </c>
      <c r="O215" s="45"/>
      <c r="P215" s="60">
        <v>50</v>
      </c>
      <c r="Q215" s="45"/>
      <c r="R215" s="60">
        <v>50</v>
      </c>
      <c r="S215" s="76" t="s">
        <v>5627</v>
      </c>
      <c r="T215" s="50">
        <v>0</v>
      </c>
      <c r="U215" s="45"/>
      <c r="V215" s="50">
        <v>0</v>
      </c>
      <c r="W215" s="41"/>
      <c r="X215" s="50">
        <v>0</v>
      </c>
      <c r="Y215" s="45"/>
    </row>
    <row r="216" spans="1:25" ht="51.75" x14ac:dyDescent="0.25">
      <c r="A216" s="564">
        <v>116</v>
      </c>
      <c r="B216" s="564"/>
      <c r="C216" s="564"/>
      <c r="D216" s="754" t="s">
        <v>7024</v>
      </c>
      <c r="E216" s="754"/>
      <c r="F216" s="450" t="s">
        <v>426</v>
      </c>
      <c r="G216" s="12" t="s">
        <v>5352</v>
      </c>
      <c r="H216" s="12" t="s">
        <v>427</v>
      </c>
      <c r="I216" s="12" t="s">
        <v>428</v>
      </c>
      <c r="J216" s="50">
        <v>0</v>
      </c>
      <c r="K216" s="76"/>
      <c r="L216" s="50">
        <v>0</v>
      </c>
      <c r="M216" s="45"/>
      <c r="N216" s="50">
        <v>0</v>
      </c>
      <c r="O216" s="45"/>
      <c r="P216" s="50">
        <v>0</v>
      </c>
      <c r="Q216" s="45"/>
      <c r="R216" s="50">
        <v>0</v>
      </c>
      <c r="S216" s="47"/>
      <c r="T216" s="50">
        <v>0</v>
      </c>
      <c r="U216" s="47"/>
      <c r="V216" s="50">
        <v>0</v>
      </c>
      <c r="W216" s="41"/>
      <c r="X216" s="50">
        <v>0</v>
      </c>
      <c r="Y216" s="45"/>
    </row>
    <row r="217" spans="1:25" s="26" customFormat="1" ht="60" x14ac:dyDescent="0.25">
      <c r="A217" s="28"/>
      <c r="B217" s="750" t="s">
        <v>611</v>
      </c>
      <c r="C217" s="28"/>
      <c r="D217" s="28"/>
      <c r="E217" s="28"/>
      <c r="F217" s="502" t="s">
        <v>536</v>
      </c>
      <c r="G217" s="28"/>
      <c r="H217" s="28"/>
      <c r="I217" s="28"/>
      <c r="J217" s="75">
        <f>AVERAGE(J218,J225,J231,J240)</f>
        <v>43.020833333333336</v>
      </c>
      <c r="K217" s="67"/>
      <c r="L217" s="75">
        <f>AVERAGE(L218,L225,L231,L240)</f>
        <v>43.020833333333336</v>
      </c>
      <c r="M217" s="67"/>
      <c r="N217" s="75">
        <f>AVERAGE(N218,N225,N231,N240)</f>
        <v>43.020833333333336</v>
      </c>
      <c r="O217" s="67"/>
      <c r="P217" s="75">
        <f>AVERAGE(P218,P225,P231,P240)</f>
        <v>43.020833333333336</v>
      </c>
      <c r="Q217" s="67"/>
      <c r="R217" s="75">
        <f>AVERAGE(R218,R225,R231,R240)</f>
        <v>43.020833333333336</v>
      </c>
      <c r="S217" s="67"/>
      <c r="T217" s="75">
        <f>AVERAGE(T218,T225,T231,T240)</f>
        <v>43.020833333333336</v>
      </c>
      <c r="U217" s="67"/>
      <c r="V217" s="75">
        <f>AVERAGE(V218,V225,V231,V240)</f>
        <v>43.020833333333336</v>
      </c>
      <c r="W217" s="44"/>
      <c r="X217" s="75">
        <f>AVERAGE(X218,X225,X231,X240)</f>
        <v>38.333333333333336</v>
      </c>
      <c r="Y217" s="67"/>
    </row>
    <row r="218" spans="1:25" s="26" customFormat="1" ht="45" x14ac:dyDescent="0.25">
      <c r="A218" s="28"/>
      <c r="B218" s="28"/>
      <c r="C218" s="750" t="s">
        <v>612</v>
      </c>
      <c r="D218" s="28"/>
      <c r="E218" s="28"/>
      <c r="F218" s="502" t="s">
        <v>537</v>
      </c>
      <c r="G218" s="28"/>
      <c r="H218" s="28"/>
      <c r="I218" s="28"/>
      <c r="J218" s="75">
        <f>AVERAGE(J219:J224)</f>
        <v>58.333333333333336</v>
      </c>
      <c r="K218" s="67"/>
      <c r="L218" s="203">
        <f>AVERAGE(L219:L224)</f>
        <v>58.333333333333336</v>
      </c>
      <c r="M218" s="67"/>
      <c r="N218" s="75">
        <f>AVERAGE(N219:N224)</f>
        <v>58.333333333333336</v>
      </c>
      <c r="O218" s="67"/>
      <c r="P218" s="75">
        <f>AVERAGE(P219:P224)</f>
        <v>58.333333333333336</v>
      </c>
      <c r="Q218" s="67"/>
      <c r="R218" s="75">
        <f>AVERAGE(R219:R224)</f>
        <v>58.333333333333336</v>
      </c>
      <c r="S218" s="67"/>
      <c r="T218" s="75">
        <f>AVERAGE(T219:T224)</f>
        <v>58.333333333333336</v>
      </c>
      <c r="U218" s="67"/>
      <c r="V218" s="75">
        <f>AVERAGE(V219:V224)</f>
        <v>58.333333333333336</v>
      </c>
      <c r="W218" s="44"/>
      <c r="X218" s="75">
        <f>AVERAGE(X219:X224)</f>
        <v>58.333333333333336</v>
      </c>
      <c r="Y218" s="67"/>
    </row>
    <row r="219" spans="1:25" ht="360" x14ac:dyDescent="0.25">
      <c r="A219" s="564">
        <v>117</v>
      </c>
      <c r="B219" s="564"/>
      <c r="C219" s="564"/>
      <c r="D219" s="754" t="s">
        <v>492</v>
      </c>
      <c r="E219" s="754"/>
      <c r="F219" s="450" t="s">
        <v>5131</v>
      </c>
      <c r="G219" s="12" t="s">
        <v>436</v>
      </c>
      <c r="H219" s="12" t="s">
        <v>437</v>
      </c>
      <c r="I219" s="12" t="s">
        <v>438</v>
      </c>
      <c r="J219" s="46">
        <v>50</v>
      </c>
      <c r="K219" s="40" t="s">
        <v>5009</v>
      </c>
      <c r="L219" s="46">
        <v>50</v>
      </c>
      <c r="M219" s="46"/>
      <c r="N219" s="46">
        <v>50</v>
      </c>
      <c r="O219" s="46"/>
      <c r="P219" s="46">
        <v>50</v>
      </c>
      <c r="Q219" s="46"/>
      <c r="R219" s="46">
        <v>50</v>
      </c>
      <c r="S219" s="46"/>
      <c r="T219" s="46">
        <v>50</v>
      </c>
      <c r="U219" s="46"/>
      <c r="V219" s="46">
        <v>50</v>
      </c>
      <c r="W219" s="40"/>
      <c r="X219" s="46">
        <v>50</v>
      </c>
      <c r="Y219" s="40"/>
    </row>
    <row r="220" spans="1:25" ht="168.75" x14ac:dyDescent="0.25">
      <c r="A220" s="564">
        <v>118</v>
      </c>
      <c r="B220" s="564"/>
      <c r="C220" s="564"/>
      <c r="D220" s="754" t="s">
        <v>493</v>
      </c>
      <c r="E220" s="754"/>
      <c r="F220" s="420" t="s">
        <v>7177</v>
      </c>
      <c r="G220" s="12" t="s">
        <v>436</v>
      </c>
      <c r="H220" s="12" t="s">
        <v>437</v>
      </c>
      <c r="I220" s="12" t="s">
        <v>438</v>
      </c>
      <c r="J220" s="46">
        <v>50</v>
      </c>
      <c r="K220" s="76" t="s">
        <v>5016</v>
      </c>
      <c r="L220" s="46">
        <v>50</v>
      </c>
      <c r="M220" s="46"/>
      <c r="N220" s="46">
        <v>50</v>
      </c>
      <c r="O220" s="46"/>
      <c r="P220" s="46">
        <v>50</v>
      </c>
      <c r="Q220" s="46"/>
      <c r="R220" s="46">
        <v>50</v>
      </c>
      <c r="S220" s="46"/>
      <c r="T220" s="46">
        <v>50</v>
      </c>
      <c r="U220" s="46"/>
      <c r="V220" s="46">
        <v>50</v>
      </c>
      <c r="W220" s="40"/>
      <c r="X220" s="46">
        <v>50</v>
      </c>
      <c r="Y220" s="40"/>
    </row>
    <row r="221" spans="1:25" ht="75" x14ac:dyDescent="0.25">
      <c r="A221" s="564">
        <v>119</v>
      </c>
      <c r="B221" s="564"/>
      <c r="C221" s="564"/>
      <c r="D221" s="754" t="s">
        <v>494</v>
      </c>
      <c r="E221" s="754"/>
      <c r="F221" s="450" t="s">
        <v>439</v>
      </c>
      <c r="G221" s="12" t="s">
        <v>36</v>
      </c>
      <c r="H221" s="12" t="s">
        <v>440</v>
      </c>
      <c r="I221" s="12" t="s">
        <v>114</v>
      </c>
      <c r="J221" s="46">
        <v>100</v>
      </c>
      <c r="K221" s="40"/>
      <c r="L221" s="46">
        <v>100</v>
      </c>
      <c r="M221" s="46"/>
      <c r="N221" s="46">
        <v>100</v>
      </c>
      <c r="O221" s="46"/>
      <c r="P221" s="46">
        <v>100</v>
      </c>
      <c r="Q221" s="46"/>
      <c r="R221" s="46">
        <v>100</v>
      </c>
      <c r="S221" s="46"/>
      <c r="T221" s="46">
        <v>100</v>
      </c>
      <c r="U221" s="46"/>
      <c r="V221" s="46">
        <v>100</v>
      </c>
      <c r="W221" s="40"/>
      <c r="X221" s="46">
        <v>100</v>
      </c>
      <c r="Y221" s="46"/>
    </row>
    <row r="222" spans="1:25" ht="105" x14ac:dyDescent="0.25">
      <c r="A222" s="564">
        <v>120</v>
      </c>
      <c r="B222" s="564"/>
      <c r="C222" s="564"/>
      <c r="D222" s="754" t="s">
        <v>495</v>
      </c>
      <c r="E222" s="754"/>
      <c r="F222" s="450" t="s">
        <v>441</v>
      </c>
      <c r="G222" s="12" t="s">
        <v>36</v>
      </c>
      <c r="H222" s="12" t="s">
        <v>440</v>
      </c>
      <c r="I222" s="12" t="s">
        <v>114</v>
      </c>
      <c r="J222" s="46">
        <v>100</v>
      </c>
      <c r="K222" s="76" t="s">
        <v>1668</v>
      </c>
      <c r="L222" s="46">
        <v>100</v>
      </c>
      <c r="M222" s="46"/>
      <c r="N222" s="46">
        <v>100</v>
      </c>
      <c r="O222" s="46"/>
      <c r="P222" s="46">
        <v>100</v>
      </c>
      <c r="Q222" s="46"/>
      <c r="R222" s="46">
        <v>100</v>
      </c>
      <c r="S222" s="46"/>
      <c r="T222" s="46">
        <v>100</v>
      </c>
      <c r="U222" s="46"/>
      <c r="V222" s="46">
        <v>100</v>
      </c>
      <c r="W222" s="40"/>
      <c r="X222" s="46">
        <v>100</v>
      </c>
      <c r="Y222" s="40"/>
    </row>
    <row r="223" spans="1:25" ht="150" x14ac:dyDescent="0.25">
      <c r="A223" s="564">
        <v>121</v>
      </c>
      <c r="B223" s="564"/>
      <c r="C223" s="564"/>
      <c r="D223" s="754" t="s">
        <v>496</v>
      </c>
      <c r="E223" s="754"/>
      <c r="F223" s="450" t="s">
        <v>442</v>
      </c>
      <c r="G223" s="12" t="s">
        <v>443</v>
      </c>
      <c r="H223" s="12" t="s">
        <v>444</v>
      </c>
      <c r="I223" s="12" t="s">
        <v>445</v>
      </c>
      <c r="J223" s="46">
        <v>50</v>
      </c>
      <c r="K223" s="76" t="s">
        <v>1669</v>
      </c>
      <c r="L223" s="46">
        <v>50</v>
      </c>
      <c r="M223" s="46"/>
      <c r="N223" s="46">
        <v>50</v>
      </c>
      <c r="O223" s="46"/>
      <c r="P223" s="46">
        <v>50</v>
      </c>
      <c r="Q223" s="50"/>
      <c r="R223" s="46">
        <v>50</v>
      </c>
      <c r="S223" s="40"/>
      <c r="T223" s="46">
        <v>50</v>
      </c>
      <c r="U223" s="40"/>
      <c r="V223" s="46">
        <v>50</v>
      </c>
      <c r="W223" s="40"/>
      <c r="X223" s="46">
        <v>50</v>
      </c>
      <c r="Y223" s="40"/>
    </row>
    <row r="224" spans="1:25" ht="90" x14ac:dyDescent="0.25">
      <c r="A224" s="564">
        <v>122</v>
      </c>
      <c r="B224" s="564"/>
      <c r="C224" s="564"/>
      <c r="D224" s="754" t="s">
        <v>497</v>
      </c>
      <c r="E224" s="754"/>
      <c r="F224" s="450" t="s">
        <v>446</v>
      </c>
      <c r="G224" s="12" t="s">
        <v>447</v>
      </c>
      <c r="H224" s="12" t="s">
        <v>448</v>
      </c>
      <c r="I224" s="12" t="s">
        <v>325</v>
      </c>
      <c r="J224" s="46">
        <v>0</v>
      </c>
      <c r="K224" s="76" t="s">
        <v>1670</v>
      </c>
      <c r="L224" s="46">
        <v>0</v>
      </c>
      <c r="M224" s="46"/>
      <c r="N224" s="46">
        <v>0</v>
      </c>
      <c r="O224" s="46"/>
      <c r="P224" s="46">
        <v>0</v>
      </c>
      <c r="Q224" s="46"/>
      <c r="R224" s="46">
        <v>0</v>
      </c>
      <c r="S224" s="40"/>
      <c r="T224" s="46">
        <v>0</v>
      </c>
      <c r="U224" s="40"/>
      <c r="V224" s="46">
        <v>0</v>
      </c>
      <c r="W224" s="40"/>
      <c r="X224" s="46">
        <v>0</v>
      </c>
      <c r="Y224" s="46"/>
    </row>
    <row r="225" spans="1:25" s="26" customFormat="1" ht="77.25" customHeight="1" x14ac:dyDescent="0.25">
      <c r="A225" s="28"/>
      <c r="B225" s="28"/>
      <c r="C225" s="750" t="s">
        <v>613</v>
      </c>
      <c r="D225" s="28"/>
      <c r="E225" s="1023"/>
      <c r="F225" s="762" t="s">
        <v>538</v>
      </c>
      <c r="G225" s="751"/>
      <c r="H225" s="751"/>
      <c r="I225" s="751"/>
      <c r="J225" s="75">
        <f>AVERAGE(J226:J230)</f>
        <v>20</v>
      </c>
      <c r="K225" s="44"/>
      <c r="L225" s="75">
        <f>AVERAGE(L226:L230)</f>
        <v>20</v>
      </c>
      <c r="M225" s="67"/>
      <c r="N225" s="75">
        <f>AVERAGE(N226:N230)</f>
        <v>20</v>
      </c>
      <c r="O225" s="67"/>
      <c r="P225" s="75">
        <f>AVERAGE(P226:P230)</f>
        <v>20</v>
      </c>
      <c r="Q225" s="67"/>
      <c r="R225" s="75">
        <f>AVERAGE(R226:R230)</f>
        <v>20</v>
      </c>
      <c r="S225" s="67"/>
      <c r="T225" s="75">
        <f>AVERAGE(T226:T230)</f>
        <v>20</v>
      </c>
      <c r="U225" s="67"/>
      <c r="V225" s="75">
        <f>AVERAGE(V226:V230)</f>
        <v>20</v>
      </c>
      <c r="W225" s="44"/>
      <c r="X225" s="75">
        <f>AVERAGE(X226:X230)</f>
        <v>20</v>
      </c>
      <c r="Y225" s="67"/>
    </row>
    <row r="226" spans="1:25" ht="360" x14ac:dyDescent="0.25">
      <c r="A226" s="564">
        <v>123</v>
      </c>
      <c r="B226" s="564"/>
      <c r="C226" s="564"/>
      <c r="D226" s="754" t="s">
        <v>498</v>
      </c>
      <c r="E226" s="754"/>
      <c r="F226" s="450" t="s">
        <v>449</v>
      </c>
      <c r="G226" s="12" t="s">
        <v>436</v>
      </c>
      <c r="H226" s="12" t="s">
        <v>437</v>
      </c>
      <c r="I226" s="12" t="s">
        <v>438</v>
      </c>
      <c r="J226" s="46">
        <v>50</v>
      </c>
      <c r="K226" s="40" t="s">
        <v>5009</v>
      </c>
      <c r="L226" s="46">
        <v>50</v>
      </c>
      <c r="M226" s="46"/>
      <c r="N226" s="46">
        <v>50</v>
      </c>
      <c r="O226" s="46"/>
      <c r="P226" s="46">
        <v>50</v>
      </c>
      <c r="Q226" s="46"/>
      <c r="R226" s="46">
        <v>50</v>
      </c>
      <c r="S226" s="46"/>
      <c r="T226" s="46">
        <v>50</v>
      </c>
      <c r="U226" s="46"/>
      <c r="V226" s="46">
        <v>50</v>
      </c>
      <c r="W226" s="40"/>
      <c r="X226" s="46">
        <v>50</v>
      </c>
      <c r="Y226" s="46"/>
    </row>
    <row r="227" spans="1:25" ht="105" x14ac:dyDescent="0.25">
      <c r="A227" s="564">
        <v>124</v>
      </c>
      <c r="B227" s="564"/>
      <c r="C227" s="564"/>
      <c r="D227" s="754" t="s">
        <v>499</v>
      </c>
      <c r="E227" s="754"/>
      <c r="F227" s="450" t="s">
        <v>450</v>
      </c>
      <c r="G227" s="12" t="s">
        <v>436</v>
      </c>
      <c r="H227" s="12" t="s">
        <v>437</v>
      </c>
      <c r="I227" s="12" t="s">
        <v>438</v>
      </c>
      <c r="J227" s="46">
        <v>50</v>
      </c>
      <c r="K227" s="40"/>
      <c r="L227" s="46">
        <v>50</v>
      </c>
      <c r="M227" s="46"/>
      <c r="N227" s="46">
        <v>50</v>
      </c>
      <c r="O227" s="46"/>
      <c r="P227" s="46">
        <v>50</v>
      </c>
      <c r="Q227" s="46"/>
      <c r="R227" s="46">
        <v>50</v>
      </c>
      <c r="S227" s="46"/>
      <c r="T227" s="46">
        <v>50</v>
      </c>
      <c r="U227" s="46"/>
      <c r="V227" s="46">
        <v>50</v>
      </c>
      <c r="W227" s="40"/>
      <c r="X227" s="46">
        <v>50</v>
      </c>
      <c r="Y227" s="46"/>
    </row>
    <row r="228" spans="1:25" ht="165" x14ac:dyDescent="0.25">
      <c r="A228" s="564">
        <v>125</v>
      </c>
      <c r="B228" s="564"/>
      <c r="C228" s="564"/>
      <c r="D228" s="754" t="s">
        <v>502</v>
      </c>
      <c r="E228" s="754"/>
      <c r="F228" s="450" t="s">
        <v>451</v>
      </c>
      <c r="G228" s="12" t="s">
        <v>436</v>
      </c>
      <c r="H228" s="12" t="s">
        <v>437</v>
      </c>
      <c r="I228" s="12" t="s">
        <v>438</v>
      </c>
      <c r="J228" s="46">
        <v>0</v>
      </c>
      <c r="K228" s="76" t="s">
        <v>1671</v>
      </c>
      <c r="L228" s="46">
        <v>0</v>
      </c>
      <c r="M228" s="46"/>
      <c r="N228" s="46">
        <v>0</v>
      </c>
      <c r="O228" s="46"/>
      <c r="P228" s="46">
        <v>0</v>
      </c>
      <c r="Q228" s="40"/>
      <c r="R228" s="46">
        <v>0</v>
      </c>
      <c r="S228" s="40"/>
      <c r="T228" s="46">
        <v>0</v>
      </c>
      <c r="U228" s="46"/>
      <c r="V228" s="46">
        <v>0</v>
      </c>
      <c r="W228" s="40"/>
      <c r="X228" s="46">
        <v>0</v>
      </c>
      <c r="Y228" s="76" t="s">
        <v>1673</v>
      </c>
    </row>
    <row r="229" spans="1:25" ht="255" x14ac:dyDescent="0.25">
      <c r="A229" s="564">
        <v>126</v>
      </c>
      <c r="B229" s="564"/>
      <c r="C229" s="564"/>
      <c r="D229" s="754" t="s">
        <v>500</v>
      </c>
      <c r="E229" s="754"/>
      <c r="F229" s="450" t="s">
        <v>452</v>
      </c>
      <c r="G229" s="12" t="s">
        <v>436</v>
      </c>
      <c r="H229" s="12" t="s">
        <v>437</v>
      </c>
      <c r="I229" s="12" t="s">
        <v>438</v>
      </c>
      <c r="J229" s="46">
        <v>0</v>
      </c>
      <c r="K229" s="76" t="s">
        <v>5017</v>
      </c>
      <c r="L229" s="46">
        <v>0</v>
      </c>
      <c r="M229" s="46"/>
      <c r="N229" s="46">
        <v>0</v>
      </c>
      <c r="O229" s="46"/>
      <c r="P229" s="46">
        <v>0</v>
      </c>
      <c r="Q229" s="40"/>
      <c r="R229" s="46">
        <v>0</v>
      </c>
      <c r="S229" s="40"/>
      <c r="T229" s="46">
        <v>0</v>
      </c>
      <c r="U229" s="46"/>
      <c r="V229" s="46">
        <v>0</v>
      </c>
      <c r="W229" s="40"/>
      <c r="X229" s="46">
        <v>0</v>
      </c>
      <c r="Y229" s="76" t="s">
        <v>1674</v>
      </c>
    </row>
    <row r="230" spans="1:25" ht="285" x14ac:dyDescent="0.25">
      <c r="A230" s="564">
        <v>127</v>
      </c>
      <c r="B230" s="564"/>
      <c r="C230" s="564"/>
      <c r="D230" s="754" t="s">
        <v>501</v>
      </c>
      <c r="E230" s="754"/>
      <c r="F230" s="450" t="s">
        <v>453</v>
      </c>
      <c r="G230" s="12" t="s">
        <v>436</v>
      </c>
      <c r="H230" s="12" t="s">
        <v>437</v>
      </c>
      <c r="I230" s="12" t="s">
        <v>438</v>
      </c>
      <c r="J230" s="46">
        <v>0</v>
      </c>
      <c r="K230" s="76" t="s">
        <v>1672</v>
      </c>
      <c r="L230" s="46">
        <v>0</v>
      </c>
      <c r="M230" s="46"/>
      <c r="N230" s="46">
        <v>0</v>
      </c>
      <c r="O230" s="46"/>
      <c r="P230" s="46">
        <v>0</v>
      </c>
      <c r="Q230" s="40"/>
      <c r="R230" s="46">
        <v>0</v>
      </c>
      <c r="S230" s="40"/>
      <c r="T230" s="46">
        <v>0</v>
      </c>
      <c r="U230" s="46"/>
      <c r="V230" s="46">
        <v>0</v>
      </c>
      <c r="W230" s="40"/>
      <c r="X230" s="46">
        <v>0</v>
      </c>
      <c r="Y230" s="76" t="s">
        <v>1675</v>
      </c>
    </row>
    <row r="231" spans="1:25" s="26" customFormat="1" ht="140.25" customHeight="1" x14ac:dyDescent="0.25">
      <c r="A231" s="28"/>
      <c r="B231" s="28"/>
      <c r="C231" s="750" t="s">
        <v>614</v>
      </c>
      <c r="D231" s="28"/>
      <c r="E231" s="1023"/>
      <c r="F231" s="762" t="s">
        <v>539</v>
      </c>
      <c r="G231" s="751"/>
      <c r="H231" s="751"/>
      <c r="I231" s="751"/>
      <c r="J231" s="75">
        <f>AVERAGE(J232:J239)</f>
        <v>43.75</v>
      </c>
      <c r="K231" s="44"/>
      <c r="L231" s="75">
        <f>AVERAGE(L232:L239)</f>
        <v>43.75</v>
      </c>
      <c r="M231" s="67"/>
      <c r="N231" s="75">
        <f>AVERAGE(N232:N239)</f>
        <v>43.75</v>
      </c>
      <c r="O231" s="67"/>
      <c r="P231" s="75">
        <f>AVERAGE(P232:P239)</f>
        <v>43.75</v>
      </c>
      <c r="Q231" s="67"/>
      <c r="R231" s="75">
        <f>AVERAGE(R232:R239)</f>
        <v>43.75</v>
      </c>
      <c r="S231" s="67"/>
      <c r="T231" s="75">
        <f>AVERAGE(T232:T239)</f>
        <v>43.75</v>
      </c>
      <c r="U231" s="67"/>
      <c r="V231" s="75">
        <f>AVERAGE(V232:V239)</f>
        <v>43.75</v>
      </c>
      <c r="W231" s="44"/>
      <c r="X231" s="75">
        <f>AVERAGE(X232:X239)</f>
        <v>25</v>
      </c>
      <c r="Y231" s="67"/>
    </row>
    <row r="232" spans="1:25" ht="75" x14ac:dyDescent="0.25">
      <c r="A232" s="564">
        <v>128</v>
      </c>
      <c r="B232" s="564"/>
      <c r="C232" s="564"/>
      <c r="D232" s="773" t="s">
        <v>503</v>
      </c>
      <c r="E232" s="773"/>
      <c r="F232" s="450" t="s">
        <v>454</v>
      </c>
      <c r="G232" s="12" t="s">
        <v>86</v>
      </c>
      <c r="H232" s="12" t="s">
        <v>455</v>
      </c>
      <c r="I232" s="12" t="s">
        <v>456</v>
      </c>
      <c r="J232" s="46">
        <v>100</v>
      </c>
      <c r="K232" s="46"/>
      <c r="L232" s="46">
        <v>100</v>
      </c>
      <c r="M232" s="46"/>
      <c r="N232" s="46">
        <v>100</v>
      </c>
      <c r="O232" s="46"/>
      <c r="P232" s="46">
        <v>100</v>
      </c>
      <c r="Q232" s="46"/>
      <c r="R232" s="46">
        <v>100</v>
      </c>
      <c r="S232" s="46"/>
      <c r="T232" s="46">
        <v>100</v>
      </c>
      <c r="U232" s="46"/>
      <c r="V232" s="46">
        <v>100</v>
      </c>
      <c r="W232" s="40" t="s">
        <v>5629</v>
      </c>
      <c r="X232" s="46">
        <v>50</v>
      </c>
      <c r="Y232" s="76" t="s">
        <v>1676</v>
      </c>
    </row>
    <row r="233" spans="1:25" ht="180" x14ac:dyDescent="0.25">
      <c r="A233" s="564">
        <v>129</v>
      </c>
      <c r="B233" s="564"/>
      <c r="C233" s="564"/>
      <c r="D233" s="773" t="s">
        <v>504</v>
      </c>
      <c r="E233" s="773"/>
      <c r="F233" s="450" t="s">
        <v>458</v>
      </c>
      <c r="G233" s="12" t="s">
        <v>36</v>
      </c>
      <c r="H233" s="12" t="s">
        <v>459</v>
      </c>
      <c r="I233" s="12" t="s">
        <v>114</v>
      </c>
      <c r="J233" s="46">
        <v>100</v>
      </c>
      <c r="K233" s="73"/>
      <c r="L233" s="46">
        <v>100</v>
      </c>
      <c r="M233" s="46"/>
      <c r="N233" s="46">
        <v>100</v>
      </c>
      <c r="O233" s="46"/>
      <c r="P233" s="46">
        <v>100</v>
      </c>
      <c r="Q233" s="46"/>
      <c r="R233" s="46">
        <v>100</v>
      </c>
      <c r="S233" s="76"/>
      <c r="T233" s="46">
        <v>100</v>
      </c>
      <c r="U233" s="46"/>
      <c r="V233" s="46">
        <v>100</v>
      </c>
      <c r="W233" s="76" t="s">
        <v>5628</v>
      </c>
      <c r="X233" s="46">
        <v>0</v>
      </c>
      <c r="Y233" s="46"/>
    </row>
    <row r="234" spans="1:25" ht="105" x14ac:dyDescent="0.25">
      <c r="A234" s="564">
        <v>130</v>
      </c>
      <c r="B234" s="564"/>
      <c r="C234" s="564"/>
      <c r="D234" s="773" t="s">
        <v>505</v>
      </c>
      <c r="E234" s="773"/>
      <c r="F234" s="450" t="s">
        <v>460</v>
      </c>
      <c r="G234" s="12" t="s">
        <v>461</v>
      </c>
      <c r="H234" s="12" t="s">
        <v>462</v>
      </c>
      <c r="I234" s="12" t="s">
        <v>102</v>
      </c>
      <c r="J234" s="46">
        <v>50</v>
      </c>
      <c r="K234" s="76" t="s">
        <v>1677</v>
      </c>
      <c r="L234" s="46">
        <v>50</v>
      </c>
      <c r="M234" s="46"/>
      <c r="N234" s="46">
        <v>50</v>
      </c>
      <c r="O234" s="50"/>
      <c r="P234" s="46">
        <v>50</v>
      </c>
      <c r="Q234" s="40"/>
      <c r="R234" s="46">
        <v>50</v>
      </c>
      <c r="S234" s="40"/>
      <c r="T234" s="46">
        <v>50</v>
      </c>
      <c r="U234" s="46"/>
      <c r="V234" s="46">
        <v>50</v>
      </c>
      <c r="W234" s="40"/>
      <c r="X234" s="46">
        <v>50</v>
      </c>
      <c r="Y234" s="46"/>
    </row>
    <row r="235" spans="1:25" ht="180" x14ac:dyDescent="0.25">
      <c r="A235" s="564">
        <v>131</v>
      </c>
      <c r="B235" s="564"/>
      <c r="C235" s="564"/>
      <c r="D235" s="773" t="s">
        <v>506</v>
      </c>
      <c r="E235" s="773"/>
      <c r="F235" s="450" t="s">
        <v>463</v>
      </c>
      <c r="G235" s="12" t="s">
        <v>464</v>
      </c>
      <c r="H235" s="12" t="s">
        <v>36</v>
      </c>
      <c r="I235" s="12" t="s">
        <v>465</v>
      </c>
      <c r="J235" s="46">
        <v>0</v>
      </c>
      <c r="K235" s="76" t="s">
        <v>1678</v>
      </c>
      <c r="L235" s="46">
        <v>0</v>
      </c>
      <c r="M235" s="40"/>
      <c r="N235" s="46">
        <v>0</v>
      </c>
      <c r="O235" s="40"/>
      <c r="P235" s="46">
        <v>0</v>
      </c>
      <c r="Q235" s="46"/>
      <c r="R235" s="46">
        <v>0</v>
      </c>
      <c r="S235" s="40"/>
      <c r="T235" s="46">
        <v>0</v>
      </c>
      <c r="U235" s="46"/>
      <c r="V235" s="46">
        <v>0</v>
      </c>
      <c r="W235" s="40"/>
      <c r="X235" s="46">
        <v>0</v>
      </c>
      <c r="Y235" s="46"/>
    </row>
    <row r="236" spans="1:25" ht="120" x14ac:dyDescent="0.25">
      <c r="A236" s="564">
        <v>132</v>
      </c>
      <c r="B236" s="564"/>
      <c r="C236" s="564"/>
      <c r="D236" s="773" t="s">
        <v>507</v>
      </c>
      <c r="E236" s="773"/>
      <c r="F236" s="450" t="s">
        <v>466</v>
      </c>
      <c r="G236" s="12" t="s">
        <v>36</v>
      </c>
      <c r="H236" s="12" t="s">
        <v>440</v>
      </c>
      <c r="I236" s="12" t="s">
        <v>348</v>
      </c>
      <c r="J236" s="46">
        <v>100</v>
      </c>
      <c r="K236" s="76" t="s">
        <v>1679</v>
      </c>
      <c r="L236" s="46">
        <v>100</v>
      </c>
      <c r="M236" s="46"/>
      <c r="N236" s="46">
        <v>100</v>
      </c>
      <c r="O236" s="46"/>
      <c r="P236" s="46">
        <v>100</v>
      </c>
      <c r="Q236" s="46"/>
      <c r="R236" s="46">
        <v>100</v>
      </c>
      <c r="S236" s="46"/>
      <c r="T236" s="46">
        <v>100</v>
      </c>
      <c r="U236" s="46"/>
      <c r="V236" s="46">
        <v>100</v>
      </c>
      <c r="W236" s="40"/>
      <c r="X236" s="46">
        <v>100</v>
      </c>
      <c r="Y236" s="40"/>
    </row>
    <row r="237" spans="1:25" ht="180" x14ac:dyDescent="0.25">
      <c r="A237" s="564">
        <v>133</v>
      </c>
      <c r="B237" s="564"/>
      <c r="C237" s="564"/>
      <c r="D237" s="773" t="s">
        <v>508</v>
      </c>
      <c r="E237" s="773"/>
      <c r="F237" s="450" t="s">
        <v>467</v>
      </c>
      <c r="G237" s="12" t="s">
        <v>468</v>
      </c>
      <c r="H237" s="12" t="s">
        <v>105</v>
      </c>
      <c r="I237" s="12" t="s">
        <v>469</v>
      </c>
      <c r="J237" s="46">
        <v>0</v>
      </c>
      <c r="K237" s="76" t="s">
        <v>5018</v>
      </c>
      <c r="L237" s="46">
        <v>0</v>
      </c>
      <c r="M237" s="40"/>
      <c r="N237" s="46">
        <v>0</v>
      </c>
      <c r="O237" s="46"/>
      <c r="P237" s="46">
        <v>0</v>
      </c>
      <c r="Q237" s="40"/>
      <c r="R237" s="46">
        <v>0</v>
      </c>
      <c r="S237" s="46"/>
      <c r="T237" s="46">
        <v>0</v>
      </c>
      <c r="U237" s="46"/>
      <c r="V237" s="46">
        <v>0</v>
      </c>
      <c r="W237" s="40"/>
      <c r="X237" s="46">
        <v>0</v>
      </c>
      <c r="Y237" s="46"/>
    </row>
    <row r="238" spans="1:25" ht="165" x14ac:dyDescent="0.25">
      <c r="A238" s="564">
        <v>134</v>
      </c>
      <c r="B238" s="564"/>
      <c r="C238" s="564"/>
      <c r="D238" s="773" t="s">
        <v>509</v>
      </c>
      <c r="E238" s="773"/>
      <c r="F238" s="450" t="s">
        <v>470</v>
      </c>
      <c r="G238" s="12" t="s">
        <v>86</v>
      </c>
      <c r="H238" s="12" t="s">
        <v>471</v>
      </c>
      <c r="I238" s="12" t="s">
        <v>472</v>
      </c>
      <c r="J238" s="46">
        <v>0</v>
      </c>
      <c r="K238" s="76" t="s">
        <v>1680</v>
      </c>
      <c r="L238" s="46">
        <v>0</v>
      </c>
      <c r="M238" s="46"/>
      <c r="N238" s="46">
        <v>0</v>
      </c>
      <c r="O238" s="40"/>
      <c r="P238" s="46">
        <v>0</v>
      </c>
      <c r="Q238" s="46"/>
      <c r="R238" s="46">
        <v>0</v>
      </c>
      <c r="S238" s="46"/>
      <c r="T238" s="46">
        <v>0</v>
      </c>
      <c r="U238" s="46"/>
      <c r="V238" s="46">
        <v>0</v>
      </c>
      <c r="W238" s="40"/>
      <c r="X238" s="46">
        <v>0</v>
      </c>
      <c r="Y238" s="76" t="s">
        <v>1682</v>
      </c>
    </row>
    <row r="239" spans="1:25" ht="285" x14ac:dyDescent="0.25">
      <c r="A239" s="564">
        <v>135</v>
      </c>
      <c r="B239" s="564"/>
      <c r="C239" s="564"/>
      <c r="D239" s="773" t="s">
        <v>510</v>
      </c>
      <c r="E239" s="773"/>
      <c r="F239" s="450" t="s">
        <v>473</v>
      </c>
      <c r="G239" s="12" t="s">
        <v>474</v>
      </c>
      <c r="H239" s="12" t="s">
        <v>475</v>
      </c>
      <c r="I239" s="12" t="s">
        <v>476</v>
      </c>
      <c r="J239" s="46">
        <v>0</v>
      </c>
      <c r="K239" s="76" t="s">
        <v>1681</v>
      </c>
      <c r="L239" s="46">
        <v>0</v>
      </c>
      <c r="M239" s="46"/>
      <c r="N239" s="46">
        <v>0</v>
      </c>
      <c r="O239" s="40"/>
      <c r="P239" s="46">
        <v>0</v>
      </c>
      <c r="Q239" s="46"/>
      <c r="R239" s="46">
        <v>0</v>
      </c>
      <c r="S239" s="46"/>
      <c r="T239" s="46">
        <v>0</v>
      </c>
      <c r="U239" s="46"/>
      <c r="V239" s="46">
        <v>0</v>
      </c>
      <c r="W239" s="40"/>
      <c r="X239" s="46">
        <v>0</v>
      </c>
      <c r="Y239" s="76" t="s">
        <v>1683</v>
      </c>
    </row>
    <row r="240" spans="1:25" s="54" customFormat="1" ht="120.75" x14ac:dyDescent="0.25">
      <c r="A240" s="774"/>
      <c r="B240" s="774"/>
      <c r="C240" s="775" t="s">
        <v>615</v>
      </c>
      <c r="D240" s="774"/>
      <c r="E240" s="1025"/>
      <c r="F240" s="776" t="s">
        <v>540</v>
      </c>
      <c r="G240" s="777"/>
      <c r="H240" s="777"/>
      <c r="I240" s="777"/>
      <c r="J240" s="77">
        <f>AVERAGE(J241:J248)</f>
        <v>50</v>
      </c>
      <c r="K240" s="74"/>
      <c r="L240" s="77">
        <f>AVERAGE(L241:L248)</f>
        <v>50</v>
      </c>
      <c r="M240" s="78"/>
      <c r="N240" s="77">
        <f>AVERAGE(N241:N248)</f>
        <v>50</v>
      </c>
      <c r="O240" s="78"/>
      <c r="P240" s="77">
        <f>AVERAGE(P241:P248)</f>
        <v>50</v>
      </c>
      <c r="Q240" s="78"/>
      <c r="R240" s="77">
        <f>AVERAGE(R241:R248)</f>
        <v>50</v>
      </c>
      <c r="S240" s="78"/>
      <c r="T240" s="77">
        <f>AVERAGE(T241:T248)</f>
        <v>50</v>
      </c>
      <c r="U240" s="78"/>
      <c r="V240" s="77">
        <f>AVERAGE(V241:V248)</f>
        <v>50</v>
      </c>
      <c r="W240" s="79"/>
      <c r="X240" s="77">
        <f>AVERAGE(X241:X248)</f>
        <v>50</v>
      </c>
      <c r="Y240" s="79"/>
    </row>
    <row r="241" spans="1:25" ht="191.25" customHeight="1" x14ac:dyDescent="0.25">
      <c r="A241" s="564">
        <v>136</v>
      </c>
      <c r="B241" s="564"/>
      <c r="C241" s="564"/>
      <c r="D241" s="773" t="s">
        <v>511</v>
      </c>
      <c r="E241" s="773"/>
      <c r="F241" s="450" t="s">
        <v>5106</v>
      </c>
      <c r="G241" s="12" t="s">
        <v>436</v>
      </c>
      <c r="H241" s="12" t="s">
        <v>437</v>
      </c>
      <c r="I241" s="12" t="s">
        <v>457</v>
      </c>
      <c r="J241" s="46">
        <v>50</v>
      </c>
      <c r="K241" s="73"/>
      <c r="L241" s="46">
        <v>50</v>
      </c>
      <c r="M241" s="46"/>
      <c r="N241" s="46">
        <v>50</v>
      </c>
      <c r="O241" s="46"/>
      <c r="P241" s="46">
        <v>50</v>
      </c>
      <c r="Q241" s="46"/>
      <c r="R241" s="46">
        <v>50</v>
      </c>
      <c r="S241" s="46"/>
      <c r="T241" s="46">
        <v>50</v>
      </c>
      <c r="U241" s="46"/>
      <c r="V241" s="46">
        <v>50</v>
      </c>
      <c r="W241" s="40"/>
      <c r="X241" s="46">
        <v>50</v>
      </c>
      <c r="Y241" s="46"/>
    </row>
    <row r="242" spans="1:25" s="55" customFormat="1" ht="120" x14ac:dyDescent="0.25">
      <c r="A242" s="564">
        <v>137</v>
      </c>
      <c r="B242" s="778"/>
      <c r="C242" s="778"/>
      <c r="D242" s="779" t="s">
        <v>519</v>
      </c>
      <c r="E242" s="779"/>
      <c r="F242" s="426" t="s">
        <v>477</v>
      </c>
      <c r="G242" s="780" t="s">
        <v>478</v>
      </c>
      <c r="H242" s="780" t="s">
        <v>479</v>
      </c>
      <c r="I242" s="780" t="s">
        <v>114</v>
      </c>
      <c r="J242" s="46">
        <v>100</v>
      </c>
      <c r="K242" s="76" t="s">
        <v>1684</v>
      </c>
      <c r="L242" s="46">
        <v>100</v>
      </c>
      <c r="M242" s="46"/>
      <c r="N242" s="46">
        <v>100</v>
      </c>
      <c r="O242" s="46"/>
      <c r="P242" s="46">
        <v>100</v>
      </c>
      <c r="Q242" s="46"/>
      <c r="R242" s="46">
        <v>100</v>
      </c>
      <c r="S242" s="46"/>
      <c r="T242" s="46">
        <v>100</v>
      </c>
      <c r="U242" s="46"/>
      <c r="V242" s="46">
        <v>100</v>
      </c>
      <c r="W242" s="41"/>
      <c r="X242" s="46">
        <v>100</v>
      </c>
      <c r="Y242" s="45"/>
    </row>
    <row r="243" spans="1:25" ht="75" x14ac:dyDescent="0.25">
      <c r="A243" s="778">
        <v>138</v>
      </c>
      <c r="B243" s="564"/>
      <c r="C243" s="564"/>
      <c r="D243" s="773" t="s">
        <v>518</v>
      </c>
      <c r="E243" s="773"/>
      <c r="F243" s="450" t="s">
        <v>480</v>
      </c>
      <c r="G243" s="12" t="s">
        <v>478</v>
      </c>
      <c r="H243" s="12" t="s">
        <v>456</v>
      </c>
      <c r="I243" s="12" t="s">
        <v>102</v>
      </c>
      <c r="J243" s="46">
        <v>100</v>
      </c>
      <c r="K243" s="76" t="s">
        <v>114</v>
      </c>
      <c r="L243" s="46">
        <v>100</v>
      </c>
      <c r="M243" s="46"/>
      <c r="N243" s="46">
        <v>100</v>
      </c>
      <c r="O243" s="46"/>
      <c r="P243" s="46">
        <v>100</v>
      </c>
      <c r="Q243" s="46"/>
      <c r="R243" s="46">
        <v>100</v>
      </c>
      <c r="S243" s="46"/>
      <c r="T243" s="46">
        <v>100</v>
      </c>
      <c r="U243" s="46"/>
      <c r="V243" s="46">
        <v>100</v>
      </c>
      <c r="W243" s="40"/>
      <c r="X243" s="46">
        <v>100</v>
      </c>
      <c r="Y243" s="40"/>
    </row>
    <row r="244" spans="1:25" ht="135" x14ac:dyDescent="0.25">
      <c r="A244" s="564">
        <v>139</v>
      </c>
      <c r="B244" s="564"/>
      <c r="C244" s="564"/>
      <c r="D244" s="773" t="s">
        <v>517</v>
      </c>
      <c r="E244" s="773"/>
      <c r="F244" s="450" t="s">
        <v>481</v>
      </c>
      <c r="G244" s="12" t="s">
        <v>36</v>
      </c>
      <c r="H244" s="12" t="s">
        <v>482</v>
      </c>
      <c r="I244" s="12" t="s">
        <v>483</v>
      </c>
      <c r="J244" s="46">
        <v>0</v>
      </c>
      <c r="K244" s="76" t="s">
        <v>1685</v>
      </c>
      <c r="L244" s="46">
        <v>0</v>
      </c>
      <c r="M244" s="40"/>
      <c r="N244" s="46">
        <v>0</v>
      </c>
      <c r="O244" s="46"/>
      <c r="P244" s="46">
        <v>0</v>
      </c>
      <c r="Q244" s="46"/>
      <c r="R244" s="46">
        <v>0</v>
      </c>
      <c r="S244" s="46"/>
      <c r="T244" s="46">
        <v>0</v>
      </c>
      <c r="U244" s="46"/>
      <c r="V244" s="46">
        <v>0</v>
      </c>
      <c r="W244" s="40"/>
      <c r="X244" s="46">
        <v>0</v>
      </c>
      <c r="Y244" s="76" t="s">
        <v>1686</v>
      </c>
    </row>
    <row r="245" spans="1:25" ht="135" x14ac:dyDescent="0.25">
      <c r="A245" s="564">
        <v>140</v>
      </c>
      <c r="B245" s="564"/>
      <c r="C245" s="564"/>
      <c r="D245" s="773" t="s">
        <v>516</v>
      </c>
      <c r="E245" s="773"/>
      <c r="F245" s="450" t="s">
        <v>484</v>
      </c>
      <c r="G245" s="12" t="s">
        <v>36</v>
      </c>
      <c r="H245" s="12" t="s">
        <v>485</v>
      </c>
      <c r="I245" s="12" t="s">
        <v>114</v>
      </c>
      <c r="J245" s="46">
        <v>100</v>
      </c>
      <c r="K245" s="76" t="s">
        <v>1687</v>
      </c>
      <c r="L245" s="46">
        <v>100</v>
      </c>
      <c r="M245" s="46"/>
      <c r="N245" s="46">
        <v>100</v>
      </c>
      <c r="O245" s="46"/>
      <c r="P245" s="46">
        <v>100</v>
      </c>
      <c r="Q245" s="46"/>
      <c r="R245" s="46">
        <v>100</v>
      </c>
      <c r="S245" s="46"/>
      <c r="T245" s="46">
        <v>100</v>
      </c>
      <c r="U245" s="46"/>
      <c r="V245" s="46">
        <v>100</v>
      </c>
      <c r="W245" s="40"/>
      <c r="X245" s="46">
        <v>100</v>
      </c>
      <c r="Y245" s="40"/>
    </row>
    <row r="246" spans="1:25" ht="105" x14ac:dyDescent="0.25">
      <c r="A246" s="564">
        <v>141</v>
      </c>
      <c r="B246" s="564"/>
      <c r="C246" s="564"/>
      <c r="D246" s="773" t="s">
        <v>515</v>
      </c>
      <c r="E246" s="773"/>
      <c r="F246" s="450" t="s">
        <v>486</v>
      </c>
      <c r="G246" s="12" t="s">
        <v>86</v>
      </c>
      <c r="H246" s="12" t="s">
        <v>487</v>
      </c>
      <c r="I246" s="12" t="s">
        <v>114</v>
      </c>
      <c r="J246" s="46">
        <v>0</v>
      </c>
      <c r="K246" s="46"/>
      <c r="L246" s="46">
        <v>0</v>
      </c>
      <c r="M246" s="40"/>
      <c r="N246" s="46">
        <v>0</v>
      </c>
      <c r="O246" s="46"/>
      <c r="P246" s="46">
        <v>0</v>
      </c>
      <c r="Q246" s="46"/>
      <c r="R246" s="46">
        <v>0</v>
      </c>
      <c r="S246" s="46"/>
      <c r="T246" s="46">
        <v>0</v>
      </c>
      <c r="U246" s="40"/>
      <c r="V246" s="46">
        <v>0</v>
      </c>
      <c r="W246" s="40"/>
      <c r="X246" s="46">
        <v>0</v>
      </c>
      <c r="Y246" s="40"/>
    </row>
    <row r="247" spans="1:25" ht="165" x14ac:dyDescent="0.25">
      <c r="A247" s="564">
        <v>142</v>
      </c>
      <c r="B247" s="564"/>
      <c r="C247" s="564"/>
      <c r="D247" s="773" t="s">
        <v>514</v>
      </c>
      <c r="E247" s="773"/>
      <c r="F247" s="450" t="s">
        <v>5072</v>
      </c>
      <c r="G247" s="12" t="s">
        <v>488</v>
      </c>
      <c r="H247" s="12" t="s">
        <v>456</v>
      </c>
      <c r="I247" s="12" t="s">
        <v>102</v>
      </c>
      <c r="J247" s="46">
        <v>50</v>
      </c>
      <c r="K247" s="76" t="s">
        <v>5093</v>
      </c>
      <c r="L247" s="46">
        <v>50</v>
      </c>
      <c r="M247" s="46"/>
      <c r="N247" s="46">
        <v>50</v>
      </c>
      <c r="O247" s="46"/>
      <c r="P247" s="46">
        <v>50</v>
      </c>
      <c r="Q247" s="46"/>
      <c r="R247" s="46">
        <v>50</v>
      </c>
      <c r="S247" s="46"/>
      <c r="T247" s="46">
        <v>50</v>
      </c>
      <c r="U247" s="46"/>
      <c r="V247" s="46">
        <v>50</v>
      </c>
      <c r="W247" s="40"/>
      <c r="X247" s="46">
        <v>50</v>
      </c>
      <c r="Y247" s="40"/>
    </row>
    <row r="248" spans="1:25" ht="120" x14ac:dyDescent="0.25">
      <c r="A248" s="564">
        <v>143</v>
      </c>
      <c r="B248" s="564"/>
      <c r="C248" s="564"/>
      <c r="D248" s="773" t="s">
        <v>513</v>
      </c>
      <c r="E248" s="773"/>
      <c r="F248" s="450" t="s">
        <v>489</v>
      </c>
      <c r="G248" s="12" t="s">
        <v>488</v>
      </c>
      <c r="H248" s="12" t="s">
        <v>456</v>
      </c>
      <c r="I248" s="12" t="s">
        <v>102</v>
      </c>
      <c r="J248" s="46">
        <v>0</v>
      </c>
      <c r="K248" s="76" t="s">
        <v>5092</v>
      </c>
      <c r="L248" s="46">
        <v>0</v>
      </c>
      <c r="M248" s="40"/>
      <c r="N248" s="46">
        <v>0</v>
      </c>
      <c r="O248" s="46"/>
      <c r="P248" s="46">
        <v>0</v>
      </c>
      <c r="Q248" s="46"/>
      <c r="R248" s="46">
        <v>0</v>
      </c>
      <c r="S248" s="46"/>
      <c r="T248" s="46">
        <v>0</v>
      </c>
      <c r="U248" s="46"/>
      <c r="V248" s="46">
        <v>0</v>
      </c>
      <c r="W248" s="40"/>
      <c r="X248" s="46">
        <v>0</v>
      </c>
      <c r="Y248" s="46"/>
    </row>
    <row r="249" spans="1:25" ht="180" x14ac:dyDescent="0.25">
      <c r="A249" s="564">
        <v>144</v>
      </c>
      <c r="B249" s="564"/>
      <c r="C249" s="564"/>
      <c r="D249" s="773" t="s">
        <v>512</v>
      </c>
      <c r="E249" s="773"/>
      <c r="F249" s="450" t="s">
        <v>490</v>
      </c>
      <c r="G249" s="12" t="s">
        <v>488</v>
      </c>
      <c r="H249" s="12" t="s">
        <v>6</v>
      </c>
      <c r="I249" s="12" t="s">
        <v>491</v>
      </c>
      <c r="J249" s="46">
        <v>50</v>
      </c>
      <c r="K249" s="46"/>
      <c r="L249" s="46">
        <v>50</v>
      </c>
      <c r="M249" s="40"/>
      <c r="N249" s="46">
        <v>50</v>
      </c>
      <c r="O249" s="46"/>
      <c r="P249" s="46">
        <v>50</v>
      </c>
      <c r="Q249" s="46"/>
      <c r="R249" s="46">
        <v>50</v>
      </c>
      <c r="S249" s="46"/>
      <c r="T249" s="46">
        <v>50</v>
      </c>
      <c r="U249" s="46"/>
      <c r="V249" s="46">
        <v>50</v>
      </c>
      <c r="W249" s="40"/>
      <c r="X249" s="46">
        <v>50</v>
      </c>
      <c r="Y249" s="46"/>
    </row>
    <row r="250" spans="1:25" s="504" customFormat="1" ht="30" x14ac:dyDescent="0.25">
      <c r="A250" s="28"/>
      <c r="B250" s="750" t="s">
        <v>5843</v>
      </c>
      <c r="C250" s="28"/>
      <c r="D250" s="28"/>
      <c r="E250" s="28"/>
      <c r="F250" s="28" t="s">
        <v>5844</v>
      </c>
      <c r="G250" s="28"/>
      <c r="H250" s="28"/>
      <c r="I250" s="28"/>
      <c r="J250" s="64">
        <f>AVERAGE(J251,J267,J283,J294)</f>
        <v>25.972222222222221</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30.555555555555557</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6500</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50</v>
      </c>
      <c r="K255" s="167" t="s">
        <v>6505</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33.333333333333336</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6501</v>
      </c>
      <c r="L257" s="41"/>
      <c r="M257" s="41"/>
      <c r="N257" s="41"/>
      <c r="O257" s="41"/>
      <c r="P257" s="41"/>
      <c r="Q257" s="41"/>
      <c r="R257" s="41"/>
      <c r="S257" s="41"/>
      <c r="T257" s="41"/>
      <c r="U257" s="41"/>
      <c r="V257" s="41"/>
      <c r="W257" s="41"/>
      <c r="X257" s="41"/>
      <c r="Y257" s="41"/>
    </row>
    <row r="258" spans="1:25" s="496" customFormat="1" ht="409.5" x14ac:dyDescent="0.25">
      <c r="A258" s="564" t="s">
        <v>5856</v>
      </c>
      <c r="B258" s="564"/>
      <c r="C258" s="564"/>
      <c r="D258" s="564"/>
      <c r="E258" s="754" t="s">
        <v>7052</v>
      </c>
      <c r="F258" s="781" t="s">
        <v>7169</v>
      </c>
      <c r="G258" s="12" t="s">
        <v>5854</v>
      </c>
      <c r="H258" s="12" t="s">
        <v>5853</v>
      </c>
      <c r="I258" s="12" t="s">
        <v>7168</v>
      </c>
      <c r="J258" s="42">
        <v>0</v>
      </c>
      <c r="K258" s="41" t="s">
        <v>6502</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50</v>
      </c>
      <c r="K259" s="167" t="s">
        <v>6505</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33.333333333333336</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6503</v>
      </c>
      <c r="L261" s="41"/>
      <c r="M261" s="41"/>
      <c r="N261" s="41"/>
      <c r="O261" s="41"/>
      <c r="P261" s="41"/>
      <c r="Q261" s="41"/>
      <c r="R261" s="41"/>
      <c r="S261" s="41"/>
      <c r="T261" s="41"/>
      <c r="U261" s="41"/>
      <c r="V261" s="41"/>
      <c r="W261" s="41"/>
      <c r="X261" s="41"/>
      <c r="Y261" s="41"/>
    </row>
    <row r="262" spans="1:25" s="496" customFormat="1" ht="75" x14ac:dyDescent="0.25">
      <c r="A262" s="564" t="s">
        <v>5858</v>
      </c>
      <c r="B262" s="564"/>
      <c r="C262" s="564"/>
      <c r="D262" s="564"/>
      <c r="E262" s="754" t="s">
        <v>7057</v>
      </c>
      <c r="F262" s="781" t="s">
        <v>7170</v>
      </c>
      <c r="G262" s="12" t="s">
        <v>5854</v>
      </c>
      <c r="H262" s="12" t="s">
        <v>5853</v>
      </c>
      <c r="I262" s="12" t="s">
        <v>7168</v>
      </c>
      <c r="J262" s="42">
        <v>0</v>
      </c>
      <c r="K262" s="41" t="s">
        <v>6504</v>
      </c>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50</v>
      </c>
      <c r="K263" s="167" t="s">
        <v>6505</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50</v>
      </c>
      <c r="K264" s="167" t="s">
        <v>7144</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0</v>
      </c>
      <c r="K265" s="167" t="s">
        <v>7145</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167" t="s">
        <v>7145</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40</v>
      </c>
      <c r="K267" s="44"/>
      <c r="L267" s="64"/>
      <c r="M267" s="44"/>
      <c r="N267" s="64"/>
      <c r="O267" s="44"/>
      <c r="P267" s="64"/>
      <c r="Q267" s="44"/>
      <c r="R267" s="64"/>
      <c r="S267" s="44"/>
      <c r="T267" s="64"/>
      <c r="U267" s="44"/>
      <c r="V267" s="64"/>
      <c r="W267" s="44"/>
      <c r="X267" s="64"/>
      <c r="Y267" s="44"/>
    </row>
    <row r="268" spans="1:25" s="496" customFormat="1" ht="135" x14ac:dyDescent="0.25">
      <c r="A268" s="564">
        <v>151</v>
      </c>
      <c r="B268" s="564"/>
      <c r="C268" s="564"/>
      <c r="D268" s="754" t="s">
        <v>5864</v>
      </c>
      <c r="E268" s="754"/>
      <c r="F268" s="12" t="s">
        <v>5863</v>
      </c>
      <c r="G268" s="12" t="s">
        <v>5865</v>
      </c>
      <c r="H268" s="12" t="s">
        <v>5866</v>
      </c>
      <c r="I268" s="12" t="s">
        <v>38</v>
      </c>
      <c r="J268" s="40">
        <v>0</v>
      </c>
      <c r="K268" s="167" t="s">
        <v>6506</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50</v>
      </c>
      <c r="K269" s="43"/>
      <c r="L269" s="176"/>
      <c r="M269" s="43"/>
      <c r="N269" s="176"/>
      <c r="O269" s="43"/>
      <c r="P269" s="176"/>
      <c r="Q269" s="43"/>
      <c r="R269" s="176"/>
      <c r="S269" s="43"/>
      <c r="T269" s="176"/>
      <c r="U269" s="43"/>
      <c r="V269" s="176"/>
      <c r="W269" s="43"/>
      <c r="X269" s="176"/>
      <c r="Y269" s="43"/>
    </row>
    <row r="270" spans="1:25" s="496" customFormat="1" ht="180" x14ac:dyDescent="0.25">
      <c r="A270" s="564" t="s">
        <v>5867</v>
      </c>
      <c r="B270" s="564"/>
      <c r="C270" s="564"/>
      <c r="D270" s="564"/>
      <c r="E270" s="754" t="s">
        <v>7062</v>
      </c>
      <c r="F270" s="12" t="s">
        <v>5869</v>
      </c>
      <c r="G270" s="12" t="s">
        <v>5871</v>
      </c>
      <c r="H270" s="12" t="s">
        <v>456</v>
      </c>
      <c r="I270" s="12" t="s">
        <v>491</v>
      </c>
      <c r="J270" s="40">
        <v>50</v>
      </c>
      <c r="K270" s="167" t="s">
        <v>6507</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50</v>
      </c>
      <c r="K271" s="167" t="s">
        <v>6508</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6509</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50</v>
      </c>
      <c r="K273" s="43"/>
      <c r="L273" s="176"/>
      <c r="M273" s="43"/>
      <c r="N273" s="176"/>
      <c r="O273" s="43"/>
      <c r="P273" s="176"/>
      <c r="Q273" s="43"/>
      <c r="R273" s="176"/>
      <c r="S273" s="43"/>
      <c r="T273" s="176"/>
      <c r="U273" s="43"/>
      <c r="V273" s="176"/>
      <c r="W273" s="43"/>
      <c r="X273" s="176"/>
      <c r="Y273" s="43"/>
    </row>
    <row r="274" spans="1:25" s="496" customFormat="1" ht="157.5" x14ac:dyDescent="0.25">
      <c r="A274" s="564" t="s">
        <v>5876</v>
      </c>
      <c r="B274" s="564"/>
      <c r="C274" s="564"/>
      <c r="D274" s="564"/>
      <c r="E274" s="754" t="s">
        <v>7062</v>
      </c>
      <c r="F274" s="12" t="s">
        <v>5869</v>
      </c>
      <c r="G274" s="12" t="s">
        <v>5871</v>
      </c>
      <c r="H274" s="12" t="s">
        <v>456</v>
      </c>
      <c r="I274" s="12" t="s">
        <v>491</v>
      </c>
      <c r="J274" s="40">
        <v>50</v>
      </c>
      <c r="K274" s="167" t="s">
        <v>6510</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50</v>
      </c>
      <c r="K275" s="167" t="s">
        <v>6508</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50</v>
      </c>
      <c r="K276" s="167" t="s">
        <v>6511</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50</v>
      </c>
      <c r="K277" s="43"/>
      <c r="L277" s="176"/>
      <c r="M277" s="43"/>
      <c r="N277" s="176"/>
      <c r="O277" s="43"/>
      <c r="P277" s="176"/>
      <c r="Q277" s="43"/>
      <c r="R277" s="176"/>
      <c r="S277" s="43"/>
      <c r="T277" s="176"/>
      <c r="U277" s="43"/>
      <c r="V277" s="176"/>
      <c r="W277" s="43"/>
      <c r="X277" s="176"/>
      <c r="Y277" s="43"/>
    </row>
    <row r="278" spans="1:25" s="496" customFormat="1" ht="67.5" x14ac:dyDescent="0.25">
      <c r="A278" s="564" t="s">
        <v>5880</v>
      </c>
      <c r="B278" s="564"/>
      <c r="C278" s="564"/>
      <c r="D278" s="564"/>
      <c r="E278" s="754" t="s">
        <v>7066</v>
      </c>
      <c r="F278" s="12" t="s">
        <v>5879</v>
      </c>
      <c r="G278" s="12" t="s">
        <v>5883</v>
      </c>
      <c r="H278" s="12" t="s">
        <v>5884</v>
      </c>
      <c r="I278" s="12" t="s">
        <v>5885</v>
      </c>
      <c r="J278" s="40">
        <v>50</v>
      </c>
      <c r="K278" s="167" t="s">
        <v>6512</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50</v>
      </c>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50</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t="s">
        <v>6513</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50</v>
      </c>
      <c r="K282" s="167" t="s">
        <v>6514</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8.3333333333333339</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0</v>
      </c>
      <c r="K284" s="43"/>
      <c r="L284" s="176"/>
      <c r="M284" s="43"/>
      <c r="N284" s="176"/>
      <c r="O284" s="43"/>
      <c r="P284" s="176"/>
      <c r="Q284" s="43"/>
      <c r="R284" s="176"/>
      <c r="S284" s="43"/>
      <c r="T284" s="176"/>
      <c r="U284" s="43"/>
      <c r="V284" s="176"/>
      <c r="W284" s="43"/>
      <c r="X284" s="176"/>
      <c r="Y284" s="43"/>
    </row>
    <row r="285" spans="1:25" s="496" customFormat="1" ht="90" x14ac:dyDescent="0.25">
      <c r="A285" s="564" t="s">
        <v>7088</v>
      </c>
      <c r="B285" s="564"/>
      <c r="C285" s="564"/>
      <c r="D285" s="564"/>
      <c r="E285" s="754" t="s">
        <v>7070</v>
      </c>
      <c r="F285" s="12" t="s">
        <v>5895</v>
      </c>
      <c r="G285" s="12" t="s">
        <v>5898</v>
      </c>
      <c r="H285" s="12" t="s">
        <v>5899</v>
      </c>
      <c r="I285" s="12" t="s">
        <v>5900</v>
      </c>
      <c r="J285" s="40">
        <v>0</v>
      </c>
      <c r="K285" s="167" t="s">
        <v>6515</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c r="K286" s="167" t="s">
        <v>6516</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t="s">
        <v>6517</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0</v>
      </c>
      <c r="K288" s="167" t="s">
        <v>6518</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t="s">
        <v>6519</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50</v>
      </c>
      <c r="K290" s="167" t="s">
        <v>6520</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0</v>
      </c>
      <c r="K292" s="167" t="s">
        <v>6521</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0</v>
      </c>
      <c r="K293" s="167" t="s">
        <v>6522</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25</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50</v>
      </c>
      <c r="K295" s="167" t="s">
        <v>6523</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50</v>
      </c>
      <c r="K296" s="167" t="s">
        <v>6524</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t="s">
        <v>6525</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t="s">
        <v>6526</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t="s">
        <v>6527</v>
      </c>
      <c r="L299" s="40"/>
      <c r="M299" s="40"/>
      <c r="N299" s="40"/>
      <c r="O299" s="40"/>
      <c r="P299" s="40"/>
      <c r="Q299" s="40"/>
      <c r="R299" s="40"/>
      <c r="S299" s="40"/>
      <c r="T299" s="40"/>
      <c r="U299" s="40"/>
      <c r="V299" s="40"/>
      <c r="W299" s="40"/>
      <c r="X299" s="40"/>
      <c r="Y299" s="40"/>
    </row>
    <row r="300" spans="1:25" s="501" customFormat="1" ht="80.25" customHeight="1" thickBot="1" x14ac:dyDescent="0.3">
      <c r="A300" s="31">
        <v>167</v>
      </c>
      <c r="B300" s="31"/>
      <c r="C300" s="758"/>
      <c r="D300" s="758" t="s">
        <v>5948</v>
      </c>
      <c r="E300" s="758"/>
      <c r="F300" s="786" t="s">
        <v>5948</v>
      </c>
      <c r="G300" s="30"/>
      <c r="H300" s="30"/>
      <c r="I300" s="30"/>
      <c r="J300" s="176">
        <f>AVERAGE(J301:J302)</f>
        <v>50</v>
      </c>
      <c r="K300" s="43"/>
      <c r="L300" s="176"/>
      <c r="M300" s="43"/>
      <c r="N300" s="176"/>
      <c r="O300" s="43"/>
      <c r="P300" s="176"/>
      <c r="Q300" s="43"/>
      <c r="R300" s="176"/>
      <c r="S300" s="43"/>
      <c r="T300" s="176"/>
      <c r="U300" s="43"/>
      <c r="V300" s="176"/>
      <c r="W300" s="43"/>
      <c r="X300" s="176"/>
      <c r="Y300" s="43"/>
    </row>
    <row r="301" spans="1:25" s="496" customFormat="1" ht="330.75" thickBot="1" x14ac:dyDescent="0.3">
      <c r="A301" s="564" t="s">
        <v>5946</v>
      </c>
      <c r="B301" s="564"/>
      <c r="C301" s="564"/>
      <c r="D301" s="564"/>
      <c r="E301" s="754" t="s">
        <v>7074</v>
      </c>
      <c r="F301" s="12" t="s">
        <v>5949</v>
      </c>
      <c r="G301" s="12" t="s">
        <v>5950</v>
      </c>
      <c r="H301" s="12" t="s">
        <v>5951</v>
      </c>
      <c r="I301" s="12" t="s">
        <v>114</v>
      </c>
      <c r="J301" s="40">
        <v>50</v>
      </c>
      <c r="K301" s="827" t="s">
        <v>6528</v>
      </c>
      <c r="L301" s="40"/>
      <c r="M301" s="40"/>
      <c r="N301" s="40"/>
      <c r="O301" s="40"/>
      <c r="P301" s="40"/>
      <c r="Q301" s="40"/>
      <c r="R301" s="40"/>
      <c r="S301" s="40"/>
      <c r="T301" s="40"/>
      <c r="U301" s="40"/>
      <c r="V301" s="40"/>
      <c r="W301" s="40"/>
      <c r="X301" s="40"/>
      <c r="Y301" s="40"/>
    </row>
    <row r="302" spans="1:25" s="496" customFormat="1" ht="135" x14ac:dyDescent="0.25">
      <c r="A302" s="564" t="s">
        <v>5947</v>
      </c>
      <c r="B302" s="564"/>
      <c r="C302" s="564"/>
      <c r="D302" s="564"/>
      <c r="E302" s="754" t="s">
        <v>7075</v>
      </c>
      <c r="F302" s="12" t="s">
        <v>5954</v>
      </c>
      <c r="G302" s="12" t="s">
        <v>5952</v>
      </c>
      <c r="H302" s="12" t="s">
        <v>5951</v>
      </c>
      <c r="I302" s="12" t="s">
        <v>5953</v>
      </c>
      <c r="J302" s="40">
        <v>50</v>
      </c>
      <c r="K302" s="167" t="s">
        <v>6529</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Z302"/>
  <sheetViews>
    <sheetView topLeftCell="A67" zoomScale="50" zoomScaleNormal="50" workbookViewId="0">
      <selection activeCell="G3" sqref="G3"/>
    </sheetView>
  </sheetViews>
  <sheetFormatPr baseColWidth="10" defaultColWidth="8.8554687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42578125" style="27" customWidth="1"/>
    <col min="13" max="13" width="21.7109375" style="27" customWidth="1"/>
    <col min="14" max="14" width="13" style="27" customWidth="1"/>
    <col min="15" max="15" width="21.7109375" style="27" customWidth="1"/>
    <col min="16" max="16" width="13.85546875" style="27" customWidth="1"/>
    <col min="17" max="17" width="23.4257812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8.85546875" style="27"/>
  </cols>
  <sheetData>
    <row r="1" spans="1:25" ht="66.75" customHeight="1" x14ac:dyDescent="0.25">
      <c r="A1" s="742" t="s">
        <v>520</v>
      </c>
      <c r="B1" s="742" t="s">
        <v>0</v>
      </c>
      <c r="C1" s="743" t="s">
        <v>1</v>
      </c>
      <c r="D1" s="743" t="s">
        <v>2</v>
      </c>
      <c r="E1" s="743" t="s">
        <v>7271</v>
      </c>
      <c r="F1" s="899" t="s">
        <v>521</v>
      </c>
      <c r="G1" s="743" t="s">
        <v>543</v>
      </c>
      <c r="H1" s="743" t="s">
        <v>3</v>
      </c>
      <c r="I1" s="743" t="s">
        <v>4</v>
      </c>
      <c r="J1" s="487" t="s">
        <v>616</v>
      </c>
      <c r="K1" s="488" t="s">
        <v>617</v>
      </c>
      <c r="L1" s="489" t="s">
        <v>618</v>
      </c>
      <c r="M1" s="490" t="s">
        <v>619</v>
      </c>
      <c r="N1" s="491" t="s">
        <v>620</v>
      </c>
      <c r="O1" s="491" t="s">
        <v>621</v>
      </c>
      <c r="P1" s="492" t="s">
        <v>622</v>
      </c>
      <c r="Q1" s="492" t="s">
        <v>623</v>
      </c>
      <c r="R1" s="493" t="s">
        <v>624</v>
      </c>
      <c r="S1" s="493" t="s">
        <v>625</v>
      </c>
      <c r="T1" s="20" t="s">
        <v>651</v>
      </c>
      <c r="U1" s="20" t="s">
        <v>652</v>
      </c>
      <c r="V1" s="744" t="s">
        <v>5141</v>
      </c>
      <c r="W1" s="744" t="s">
        <v>5142</v>
      </c>
      <c r="X1" s="495" t="s">
        <v>626</v>
      </c>
      <c r="Y1" s="495" t="s">
        <v>627</v>
      </c>
    </row>
    <row r="2" spans="1:25" s="52" customFormat="1" ht="66.75" customHeight="1" x14ac:dyDescent="0.25">
      <c r="A2" s="745"/>
      <c r="B2" s="745" t="s">
        <v>639</v>
      </c>
      <c r="C2" s="746"/>
      <c r="D2" s="746"/>
      <c r="E2" s="746"/>
      <c r="F2" s="749"/>
      <c r="G2" s="746"/>
      <c r="H2" s="746"/>
      <c r="I2" s="746"/>
      <c r="J2" s="497">
        <f>AVERAGE(J5,J30,J73,J106,J146,J176,J217)</f>
        <v>59.518140589569164</v>
      </c>
      <c r="K2" s="498"/>
      <c r="L2" s="497">
        <f>AVERAGE(L5,L30,L73,L106,L146,L176,L217)</f>
        <v>59.518140589569164</v>
      </c>
      <c r="M2" s="499"/>
      <c r="N2" s="497">
        <f>AVERAGE(N5,N30,N73,N106,N146,N176,N217)</f>
        <v>59.518140589569164</v>
      </c>
      <c r="O2" s="500"/>
      <c r="P2" s="497">
        <f>AVERAGE(P5,P30,P73,P106,P146,P176,P217)</f>
        <v>59.518140589569164</v>
      </c>
      <c r="Q2" s="500"/>
      <c r="R2" s="497">
        <f>AVERAGE(R5,R30,R73,R106,R146,R176,R217)</f>
        <v>57.962018140589578</v>
      </c>
      <c r="S2" s="500"/>
      <c r="T2" s="497"/>
      <c r="U2" s="500"/>
      <c r="V2" s="497"/>
      <c r="W2" s="139"/>
      <c r="X2" s="497"/>
      <c r="Y2" s="500"/>
    </row>
    <row r="3" spans="1:25" s="501" customFormat="1" ht="66.75" customHeight="1" x14ac:dyDescent="0.25">
      <c r="A3" s="745"/>
      <c r="B3" s="747" t="s">
        <v>6956</v>
      </c>
      <c r="C3" s="746"/>
      <c r="D3" s="746"/>
      <c r="E3" s="746"/>
      <c r="F3" s="746"/>
      <c r="G3" s="746"/>
      <c r="H3" s="746"/>
      <c r="I3" s="746"/>
      <c r="J3" s="140">
        <f>AVERAGE(J5,J30,J73,J106,J146,J176,J217,J250)</f>
        <v>57.425595238095241</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497">
        <f>AVERAGE(J5,J30,J106,J146,J176,J217)</f>
        <v>61.38227513227514</v>
      </c>
      <c r="K4" s="498"/>
      <c r="L4" s="497">
        <f>AVERAGE(L5,L30,L106,L146,L176,L217)</f>
        <v>61.38227513227514</v>
      </c>
      <c r="M4" s="499"/>
      <c r="N4" s="497">
        <f>AVERAGE(N5,N30,N106,N146,N176,N217)</f>
        <v>61.38227513227514</v>
      </c>
      <c r="O4" s="500"/>
      <c r="P4" s="497">
        <f>AVERAGE(P5,P30,P106,P146,P176,P217)</f>
        <v>61.38227513227514</v>
      </c>
      <c r="Q4" s="500"/>
      <c r="R4" s="497">
        <f>AVERAGE(R5,R30,R106,R146,R176,R217)</f>
        <v>59.566798941798943</v>
      </c>
      <c r="S4" s="500"/>
      <c r="T4" s="497">
        <f>AVERAGE(T5,T30,T106,T146,T176,T217)</f>
        <v>58.8723544973545</v>
      </c>
      <c r="U4" s="500"/>
      <c r="V4" s="497">
        <f>AVERAGE(V5,V30,V106,V146,V176,V217)</f>
        <v>58.594576719576729</v>
      </c>
      <c r="W4" s="594"/>
      <c r="X4" s="497">
        <f>AVERAGE(X5,X30,X106,X146,X176,X217)</f>
        <v>49.388227513227513</v>
      </c>
      <c r="Y4" s="500"/>
    </row>
    <row r="5" spans="1:25" s="26" customFormat="1" ht="104.25" customHeight="1" x14ac:dyDescent="0.25">
      <c r="A5" s="28"/>
      <c r="B5" s="750" t="s">
        <v>544</v>
      </c>
      <c r="C5" s="28"/>
      <c r="D5" s="28"/>
      <c r="E5" s="28"/>
      <c r="F5" s="901" t="s">
        <v>4553</v>
      </c>
      <c r="G5" s="28"/>
      <c r="H5" s="28"/>
      <c r="I5" s="28"/>
      <c r="J5" s="606">
        <f>AVERAGE(J6,J12,J19,J25)</f>
        <v>41.666666666666671</v>
      </c>
      <c r="K5" s="607"/>
      <c r="L5" s="606">
        <f>AVERAGE(L6,L12,L19,L25)</f>
        <v>41.666666666666671</v>
      </c>
      <c r="M5" s="607"/>
      <c r="N5" s="606">
        <f>AVERAGE(N6,N12,N19,N25)</f>
        <v>41.666666666666671</v>
      </c>
      <c r="O5" s="607"/>
      <c r="P5" s="606">
        <f>AVERAGE(P6,P12,P19,P25)</f>
        <v>41.666666666666671</v>
      </c>
      <c r="Q5" s="607"/>
      <c r="R5" s="606">
        <f>AVERAGE(R6,R12,R19,R25)</f>
        <v>39.166666666666671</v>
      </c>
      <c r="S5" s="607"/>
      <c r="T5" s="606">
        <f>AVERAGE(T6,T12,T19,T25)</f>
        <v>35</v>
      </c>
      <c r="U5" s="607"/>
      <c r="V5" s="606">
        <f>AVERAGE(V6,V12,V19,V25)</f>
        <v>35</v>
      </c>
      <c r="W5" s="44"/>
      <c r="X5" s="606">
        <f>AVERAGE(X6,X12,X19,X25)</f>
        <v>35</v>
      </c>
      <c r="Y5" s="607"/>
    </row>
    <row r="6" spans="1:25" s="26" customFormat="1" ht="104.25" customHeight="1" x14ac:dyDescent="0.25">
      <c r="A6" s="28"/>
      <c r="B6" s="752"/>
      <c r="C6" s="750" t="s">
        <v>545</v>
      </c>
      <c r="D6" s="28"/>
      <c r="E6" s="28"/>
      <c r="F6" s="901" t="s">
        <v>4550</v>
      </c>
      <c r="G6" s="28"/>
      <c r="H6" s="28"/>
      <c r="I6" s="28"/>
      <c r="J6" s="606">
        <f>AVERAGE(J7:J11)</f>
        <v>20</v>
      </c>
      <c r="K6" s="607"/>
      <c r="L6" s="607">
        <f>AVERAGE(L7:L11)</f>
        <v>20</v>
      </c>
      <c r="M6" s="607"/>
      <c r="N6" s="607">
        <f>AVERAGE(N7:N11)</f>
        <v>20</v>
      </c>
      <c r="O6" s="607"/>
      <c r="P6" s="607">
        <f>AVERAGE(P7:P11)</f>
        <v>20</v>
      </c>
      <c r="Q6" s="607"/>
      <c r="R6" s="607">
        <f>AVERAGE(R7:R11)</f>
        <v>20</v>
      </c>
      <c r="S6" s="607"/>
      <c r="T6" s="607">
        <f>AVERAGE(T7:T11)</f>
        <v>20</v>
      </c>
      <c r="U6" s="607"/>
      <c r="V6" s="607">
        <f>AVERAGE(V7:V11)</f>
        <v>20</v>
      </c>
      <c r="W6" s="44"/>
      <c r="X6" s="607">
        <f>AVERAGE(X7:X11)</f>
        <v>20</v>
      </c>
      <c r="Y6" s="607"/>
    </row>
    <row r="7" spans="1:25" ht="284.25" customHeight="1" x14ac:dyDescent="0.25">
      <c r="A7" s="564">
        <v>1</v>
      </c>
      <c r="B7" s="753"/>
      <c r="C7" s="564"/>
      <c r="D7" s="754" t="s">
        <v>12</v>
      </c>
      <c r="E7" s="754"/>
      <c r="F7" s="450" t="s">
        <v>7189</v>
      </c>
      <c r="G7" s="12" t="s">
        <v>5</v>
      </c>
      <c r="H7" s="12" t="s">
        <v>4551</v>
      </c>
      <c r="I7" s="12" t="s">
        <v>4552</v>
      </c>
      <c r="J7" s="958">
        <v>50</v>
      </c>
      <c r="K7" s="450" t="s">
        <v>4556</v>
      </c>
      <c r="L7" s="420">
        <v>50</v>
      </c>
      <c r="M7" s="435"/>
      <c r="N7" s="420">
        <v>50</v>
      </c>
      <c r="O7" s="420"/>
      <c r="P7" s="420">
        <v>50</v>
      </c>
      <c r="Q7" s="420"/>
      <c r="R7" s="430">
        <v>50</v>
      </c>
      <c r="S7" s="418"/>
      <c r="T7" s="420">
        <v>50</v>
      </c>
      <c r="V7" s="430">
        <v>50</v>
      </c>
      <c r="W7" s="40"/>
      <c r="X7" s="430">
        <v>50</v>
      </c>
      <c r="Y7" s="420" t="s">
        <v>3836</v>
      </c>
    </row>
    <row r="8" spans="1:25" ht="75" x14ac:dyDescent="0.25">
      <c r="A8" s="564">
        <v>2</v>
      </c>
      <c r="B8" s="753"/>
      <c r="C8" s="564"/>
      <c r="D8" s="754" t="s">
        <v>13</v>
      </c>
      <c r="E8" s="754"/>
      <c r="F8" s="450" t="s">
        <v>4555</v>
      </c>
      <c r="G8" s="12" t="s">
        <v>7</v>
      </c>
      <c r="H8" s="12" t="s">
        <v>4554</v>
      </c>
      <c r="I8" s="12" t="s">
        <v>8</v>
      </c>
      <c r="J8" s="430">
        <v>0</v>
      </c>
      <c r="K8" s="450" t="s">
        <v>3837</v>
      </c>
      <c r="L8" s="416">
        <v>0</v>
      </c>
      <c r="M8" s="417"/>
      <c r="N8" s="416">
        <v>0</v>
      </c>
      <c r="O8" s="416"/>
      <c r="P8" s="416">
        <v>0</v>
      </c>
      <c r="Q8" s="416"/>
      <c r="R8" s="430">
        <v>0</v>
      </c>
      <c r="S8" s="419"/>
      <c r="T8" s="420">
        <v>0</v>
      </c>
      <c r="U8" s="886"/>
      <c r="V8" s="430">
        <v>0</v>
      </c>
      <c r="W8" s="41"/>
      <c r="X8" s="430">
        <v>0</v>
      </c>
      <c r="Y8" s="430"/>
    </row>
    <row r="9" spans="1:25" ht="165" x14ac:dyDescent="0.25">
      <c r="A9" s="564">
        <v>3</v>
      </c>
      <c r="B9" s="753"/>
      <c r="C9" s="564"/>
      <c r="D9" s="754" t="s">
        <v>14</v>
      </c>
      <c r="E9" s="754"/>
      <c r="F9" s="450" t="s">
        <v>5132</v>
      </c>
      <c r="G9" s="12" t="s">
        <v>9</v>
      </c>
      <c r="H9" s="12" t="s">
        <v>10</v>
      </c>
      <c r="I9" s="12" t="s">
        <v>11</v>
      </c>
      <c r="J9" s="430">
        <v>0</v>
      </c>
      <c r="K9" s="450" t="s">
        <v>3838</v>
      </c>
      <c r="L9" s="416">
        <v>0</v>
      </c>
      <c r="M9" s="417"/>
      <c r="N9" s="416">
        <v>0</v>
      </c>
      <c r="O9" s="416"/>
      <c r="P9" s="416">
        <v>0</v>
      </c>
      <c r="Q9" s="416"/>
      <c r="R9" s="430">
        <v>0</v>
      </c>
      <c r="T9" s="420">
        <v>0</v>
      </c>
      <c r="U9" s="886"/>
      <c r="V9" s="430">
        <v>0</v>
      </c>
      <c r="W9" s="40"/>
      <c r="X9" s="430">
        <v>0</v>
      </c>
      <c r="Y9" s="430"/>
    </row>
    <row r="10" spans="1:25" ht="165" x14ac:dyDescent="0.25">
      <c r="A10" s="564">
        <v>4</v>
      </c>
      <c r="B10" s="753"/>
      <c r="C10" s="564"/>
      <c r="D10" s="754" t="s">
        <v>15</v>
      </c>
      <c r="E10" s="754"/>
      <c r="F10" s="450" t="s">
        <v>5133</v>
      </c>
      <c r="G10" s="12" t="s">
        <v>5</v>
      </c>
      <c r="H10" s="12" t="s">
        <v>4551</v>
      </c>
      <c r="I10" s="12" t="s">
        <v>4552</v>
      </c>
      <c r="J10" s="430">
        <v>0</v>
      </c>
      <c r="K10" s="420" t="s">
        <v>3839</v>
      </c>
      <c r="L10" s="420">
        <v>0</v>
      </c>
      <c r="M10" s="435"/>
      <c r="N10" s="420">
        <v>0</v>
      </c>
      <c r="O10" s="420"/>
      <c r="P10" s="420">
        <v>0</v>
      </c>
      <c r="Q10" s="420"/>
      <c r="R10" s="430">
        <v>0</v>
      </c>
      <c r="S10" s="419"/>
      <c r="T10" s="420">
        <v>0</v>
      </c>
      <c r="U10" s="420"/>
      <c r="V10" s="430">
        <v>0</v>
      </c>
      <c r="W10" s="40"/>
      <c r="X10" s="430">
        <v>0</v>
      </c>
      <c r="Y10" s="420"/>
    </row>
    <row r="11" spans="1:25" ht="75" x14ac:dyDescent="0.25">
      <c r="A11" s="564">
        <v>5</v>
      </c>
      <c r="B11" s="753"/>
      <c r="C11" s="564"/>
      <c r="D11" s="754" t="s">
        <v>16</v>
      </c>
      <c r="E11" s="754"/>
      <c r="F11" s="450" t="s">
        <v>4565</v>
      </c>
      <c r="G11" s="12" t="s">
        <v>4564</v>
      </c>
      <c r="H11" s="12" t="s">
        <v>4554</v>
      </c>
      <c r="I11" s="12" t="s">
        <v>8</v>
      </c>
      <c r="J11" s="430">
        <v>50</v>
      </c>
      <c r="K11" s="420" t="s">
        <v>3840</v>
      </c>
      <c r="L11" s="430">
        <v>50</v>
      </c>
      <c r="M11" s="417"/>
      <c r="N11" s="430">
        <v>50</v>
      </c>
      <c r="O11" s="416"/>
      <c r="P11" s="430">
        <v>50</v>
      </c>
      <c r="Q11" s="420"/>
      <c r="R11" s="430">
        <v>50</v>
      </c>
      <c r="T11" s="430">
        <v>50</v>
      </c>
      <c r="U11" s="420"/>
      <c r="V11" s="430">
        <v>50</v>
      </c>
      <c r="W11" s="40"/>
      <c r="X11" s="430">
        <v>50</v>
      </c>
      <c r="Y11" s="430"/>
    </row>
    <row r="12" spans="1:25" s="240" customFormat="1" ht="45" x14ac:dyDescent="0.25">
      <c r="A12" s="28"/>
      <c r="B12" s="755"/>
      <c r="C12" s="750" t="s">
        <v>546</v>
      </c>
      <c r="D12" s="750"/>
      <c r="E12" s="750"/>
      <c r="F12" s="901" t="s">
        <v>4566</v>
      </c>
      <c r="G12" s="751"/>
      <c r="H12" s="751"/>
      <c r="I12" s="751"/>
      <c r="J12" s="523">
        <f>AVERAGE(J13:J18)</f>
        <v>66.666666666666671</v>
      </c>
      <c r="K12" s="523"/>
      <c r="L12" s="503">
        <f>AVERAGE(L13:L18)</f>
        <v>66.666666666666671</v>
      </c>
      <c r="M12" s="503"/>
      <c r="N12" s="503">
        <f>AVERAGE(N13:N18)</f>
        <v>66.666666666666671</v>
      </c>
      <c r="O12" s="503"/>
      <c r="P12" s="503">
        <f>AVERAGE(P13:P18)</f>
        <v>66.666666666666671</v>
      </c>
      <c r="Q12" s="503"/>
      <c r="R12" s="523">
        <f>AVERAGE(R13:R18)</f>
        <v>66.666666666666671</v>
      </c>
      <c r="S12" s="523"/>
      <c r="T12" s="523">
        <f>AVERAGE(T13:T18)</f>
        <v>50</v>
      </c>
      <c r="U12" s="523"/>
      <c r="V12" s="523">
        <f>AVERAGE(V13:V18)</f>
        <v>50</v>
      </c>
      <c r="W12" s="44"/>
      <c r="X12" s="523">
        <f>AVERAGE(X13:X18)</f>
        <v>50</v>
      </c>
      <c r="Y12" s="523"/>
    </row>
    <row r="13" spans="1:25" ht="135" x14ac:dyDescent="0.25">
      <c r="A13" s="564">
        <v>6</v>
      </c>
      <c r="B13" s="564"/>
      <c r="C13" s="564"/>
      <c r="D13" s="754" t="s">
        <v>17</v>
      </c>
      <c r="E13" s="754"/>
      <c r="F13" s="450" t="s">
        <v>4568</v>
      </c>
      <c r="G13" s="12" t="s">
        <v>5</v>
      </c>
      <c r="H13" s="12" t="s">
        <v>4551</v>
      </c>
      <c r="I13" s="12" t="s">
        <v>4552</v>
      </c>
      <c r="J13" s="422">
        <v>100</v>
      </c>
      <c r="K13" s="450"/>
      <c r="L13" s="422">
        <v>100</v>
      </c>
      <c r="M13" s="417"/>
      <c r="N13" s="422">
        <v>100</v>
      </c>
      <c r="O13" s="416"/>
      <c r="P13" s="422">
        <v>100</v>
      </c>
      <c r="Q13" s="416"/>
      <c r="R13" s="422">
        <v>100</v>
      </c>
      <c r="S13" s="419"/>
      <c r="T13" s="422">
        <v>100</v>
      </c>
      <c r="U13" s="416"/>
      <c r="V13" s="422">
        <v>100</v>
      </c>
      <c r="W13" s="47"/>
      <c r="X13" s="422">
        <v>100</v>
      </c>
      <c r="Y13" s="422"/>
    </row>
    <row r="14" spans="1:25" ht="135" x14ac:dyDescent="0.25">
      <c r="A14" s="564">
        <v>7</v>
      </c>
      <c r="B14" s="564"/>
      <c r="C14" s="564"/>
      <c r="D14" s="754" t="s">
        <v>18</v>
      </c>
      <c r="E14" s="754"/>
      <c r="F14" s="450" t="s">
        <v>4567</v>
      </c>
      <c r="G14" s="12" t="s">
        <v>5</v>
      </c>
      <c r="H14" s="12" t="s">
        <v>4551</v>
      </c>
      <c r="I14" s="12" t="s">
        <v>4552</v>
      </c>
      <c r="J14" s="422">
        <v>100</v>
      </c>
      <c r="K14" s="450" t="s">
        <v>3841</v>
      </c>
      <c r="L14" s="422">
        <v>100</v>
      </c>
      <c r="M14" s="417"/>
      <c r="N14" s="422">
        <v>100</v>
      </c>
      <c r="O14" s="416"/>
      <c r="P14" s="422">
        <v>100</v>
      </c>
      <c r="Q14" s="416"/>
      <c r="R14" s="422">
        <v>100</v>
      </c>
      <c r="S14" s="959"/>
      <c r="T14" s="422">
        <v>100</v>
      </c>
      <c r="U14" s="416"/>
      <c r="V14" s="422">
        <v>100</v>
      </c>
      <c r="W14" s="41"/>
      <c r="X14" s="422">
        <v>100</v>
      </c>
      <c r="Y14" s="422"/>
    </row>
    <row r="15" spans="1:25" ht="285" x14ac:dyDescent="0.25">
      <c r="A15" s="564">
        <v>8</v>
      </c>
      <c r="B15" s="564"/>
      <c r="C15" s="564"/>
      <c r="D15" s="754" t="s">
        <v>19</v>
      </c>
      <c r="E15" s="754"/>
      <c r="F15" s="450" t="s">
        <v>23</v>
      </c>
      <c r="G15" s="12" t="s">
        <v>5</v>
      </c>
      <c r="H15" s="12" t="s">
        <v>4551</v>
      </c>
      <c r="I15" s="12" t="s">
        <v>4552</v>
      </c>
      <c r="J15" s="422">
        <v>0</v>
      </c>
      <c r="K15" s="450" t="s">
        <v>5426</v>
      </c>
      <c r="L15" s="422">
        <v>0</v>
      </c>
      <c r="M15" s="417"/>
      <c r="N15" s="422">
        <v>0</v>
      </c>
      <c r="O15" s="416"/>
      <c r="P15" s="422">
        <v>0</v>
      </c>
      <c r="Q15" s="416"/>
      <c r="R15" s="422">
        <v>0</v>
      </c>
      <c r="T15" s="422">
        <v>0</v>
      </c>
      <c r="U15" s="416"/>
      <c r="V15" s="422">
        <v>0</v>
      </c>
      <c r="W15" s="41"/>
      <c r="X15" s="422">
        <v>0</v>
      </c>
      <c r="Y15" s="422"/>
    </row>
    <row r="16" spans="1:25" ht="360" x14ac:dyDescent="0.25">
      <c r="A16" s="564">
        <v>9</v>
      </c>
      <c r="B16" s="564"/>
      <c r="C16" s="564"/>
      <c r="D16" s="754" t="s">
        <v>20</v>
      </c>
      <c r="E16" s="754"/>
      <c r="F16" s="450" t="s">
        <v>24</v>
      </c>
      <c r="G16" s="12" t="s">
        <v>26</v>
      </c>
      <c r="H16" s="12" t="s">
        <v>27</v>
      </c>
      <c r="I16" s="12" t="s">
        <v>28</v>
      </c>
      <c r="J16" s="416">
        <v>50</v>
      </c>
      <c r="K16" s="450" t="s">
        <v>3842</v>
      </c>
      <c r="L16" s="416">
        <v>50</v>
      </c>
      <c r="M16" s="417"/>
      <c r="N16" s="416">
        <v>50</v>
      </c>
      <c r="O16" s="416"/>
      <c r="P16" s="416">
        <v>50</v>
      </c>
      <c r="Q16" s="416"/>
      <c r="R16" s="422">
        <v>50</v>
      </c>
      <c r="S16" s="416"/>
      <c r="T16" s="416">
        <v>50</v>
      </c>
      <c r="U16" s="583"/>
      <c r="V16" s="422">
        <v>50</v>
      </c>
      <c r="W16" s="41"/>
      <c r="X16" s="422">
        <v>50</v>
      </c>
      <c r="Y16" s="416"/>
    </row>
    <row r="17" spans="1:25" ht="360" x14ac:dyDescent="0.25">
      <c r="A17" s="564">
        <v>10</v>
      </c>
      <c r="B17" s="564"/>
      <c r="C17" s="564"/>
      <c r="D17" s="754" t="s">
        <v>21</v>
      </c>
      <c r="E17" s="754"/>
      <c r="F17" s="450" t="s">
        <v>25</v>
      </c>
      <c r="G17" s="12" t="s">
        <v>26</v>
      </c>
      <c r="H17" s="12" t="s">
        <v>27</v>
      </c>
      <c r="I17" s="12" t="s">
        <v>28</v>
      </c>
      <c r="J17" s="416">
        <v>50</v>
      </c>
      <c r="K17" s="450" t="s">
        <v>3842</v>
      </c>
      <c r="L17" s="416">
        <v>50</v>
      </c>
      <c r="M17" s="417"/>
      <c r="N17" s="416">
        <v>50</v>
      </c>
      <c r="O17" s="416"/>
      <c r="P17" s="416">
        <v>50</v>
      </c>
      <c r="Q17" s="416"/>
      <c r="R17" s="422">
        <v>50</v>
      </c>
      <c r="S17" s="416"/>
      <c r="T17" s="416">
        <v>50</v>
      </c>
      <c r="U17" s="583"/>
      <c r="V17" s="422">
        <v>50</v>
      </c>
      <c r="W17" s="41"/>
      <c r="X17" s="422">
        <v>50</v>
      </c>
      <c r="Y17" s="416"/>
    </row>
    <row r="18" spans="1:25" ht="409.5" x14ac:dyDescent="0.25">
      <c r="A18" s="564">
        <v>11</v>
      </c>
      <c r="B18" s="564"/>
      <c r="C18" s="564"/>
      <c r="D18" s="754" t="s">
        <v>22</v>
      </c>
      <c r="E18" s="754"/>
      <c r="F18" s="450" t="s">
        <v>4832</v>
      </c>
      <c r="G18" s="12" t="s">
        <v>4833</v>
      </c>
      <c r="H18" s="12" t="s">
        <v>27</v>
      </c>
      <c r="I18" s="12" t="s">
        <v>29</v>
      </c>
      <c r="J18" s="423">
        <v>100</v>
      </c>
      <c r="K18" s="416" t="s">
        <v>4801</v>
      </c>
      <c r="L18" s="423">
        <v>100</v>
      </c>
      <c r="M18" s="417"/>
      <c r="N18" s="423">
        <v>100</v>
      </c>
      <c r="O18" s="416"/>
      <c r="P18" s="423">
        <v>100</v>
      </c>
      <c r="Q18" s="416"/>
      <c r="R18" s="423">
        <v>100</v>
      </c>
      <c r="S18" s="416" t="s">
        <v>3843</v>
      </c>
      <c r="T18" s="423">
        <v>0</v>
      </c>
      <c r="U18" s="583"/>
      <c r="V18" s="422">
        <v>0</v>
      </c>
      <c r="W18" s="41"/>
      <c r="X18" s="422">
        <v>0</v>
      </c>
      <c r="Y18" s="416"/>
    </row>
    <row r="19" spans="1:25" s="26" customFormat="1" ht="87" customHeight="1" x14ac:dyDescent="0.25">
      <c r="A19" s="28"/>
      <c r="B19" s="28"/>
      <c r="C19" s="750" t="s">
        <v>547</v>
      </c>
      <c r="D19" s="750"/>
      <c r="E19" s="750"/>
      <c r="F19" s="901" t="s">
        <v>522</v>
      </c>
      <c r="G19" s="751"/>
      <c r="H19" s="751"/>
      <c r="I19" s="751"/>
      <c r="J19" s="524">
        <f>AVERAGE(J20:J24)</f>
        <v>30</v>
      </c>
      <c r="K19" s="524"/>
      <c r="L19" s="524">
        <f>AVERAGE(L20:L24)</f>
        <v>30</v>
      </c>
      <c r="M19" s="524"/>
      <c r="N19" s="524">
        <f>AVERAGE(N20:N24)</f>
        <v>30</v>
      </c>
      <c r="O19" s="524"/>
      <c r="P19" s="524">
        <f>AVERAGE(P20:P24)</f>
        <v>30</v>
      </c>
      <c r="Q19" s="502"/>
      <c r="R19" s="524">
        <f>AVERAGE(R20:R24)</f>
        <v>20</v>
      </c>
      <c r="S19" s="524"/>
      <c r="T19" s="524">
        <f>AVERAGE(T20:T24)</f>
        <v>20</v>
      </c>
      <c r="U19" s="524"/>
      <c r="V19" s="524">
        <f>AVERAGE(V20:V24)</f>
        <v>20</v>
      </c>
      <c r="W19" s="44"/>
      <c r="X19" s="524">
        <f>AVERAGE(X20:X24)</f>
        <v>20</v>
      </c>
      <c r="Y19" s="524"/>
    </row>
    <row r="20" spans="1:25" ht="255" x14ac:dyDescent="0.25">
      <c r="A20" s="564">
        <v>12</v>
      </c>
      <c r="B20" s="564"/>
      <c r="D20" s="754" t="s">
        <v>30</v>
      </c>
      <c r="E20" s="754"/>
      <c r="F20" s="450" t="s">
        <v>35</v>
      </c>
      <c r="G20" s="12" t="s">
        <v>36</v>
      </c>
      <c r="H20" s="12" t="s">
        <v>37</v>
      </c>
      <c r="I20" s="12" t="s">
        <v>38</v>
      </c>
      <c r="J20" s="422">
        <v>50</v>
      </c>
      <c r="K20" s="416" t="s">
        <v>3844</v>
      </c>
      <c r="L20" s="422">
        <v>50</v>
      </c>
      <c r="M20" s="417"/>
      <c r="N20" s="422">
        <v>50</v>
      </c>
      <c r="O20" s="416"/>
      <c r="P20" s="422">
        <v>50</v>
      </c>
      <c r="Q20" s="416"/>
      <c r="R20" s="422">
        <v>50</v>
      </c>
      <c r="S20" s="416"/>
      <c r="T20" s="422">
        <v>50</v>
      </c>
      <c r="U20" s="583"/>
      <c r="V20" s="422">
        <v>50</v>
      </c>
      <c r="W20" s="41"/>
      <c r="X20" s="422">
        <v>50</v>
      </c>
      <c r="Y20" s="416"/>
    </row>
    <row r="21" spans="1:25" ht="165" x14ac:dyDescent="0.25">
      <c r="A21" s="564">
        <v>13</v>
      </c>
      <c r="B21" s="564"/>
      <c r="C21" s="564"/>
      <c r="D21" s="754" t="s">
        <v>31</v>
      </c>
      <c r="E21" s="754"/>
      <c r="F21" s="450" t="s">
        <v>39</v>
      </c>
      <c r="G21" s="12" t="s">
        <v>40</v>
      </c>
      <c r="H21" s="12" t="s">
        <v>41</v>
      </c>
      <c r="I21" s="12" t="s">
        <v>42</v>
      </c>
      <c r="J21" s="422">
        <v>0</v>
      </c>
      <c r="K21" s="583" t="s">
        <v>4826</v>
      </c>
      <c r="L21" s="422">
        <v>0</v>
      </c>
      <c r="M21" s="417"/>
      <c r="N21" s="422">
        <v>0</v>
      </c>
      <c r="O21" s="422"/>
      <c r="P21" s="422">
        <v>0</v>
      </c>
      <c r="Q21" s="416"/>
      <c r="R21" s="422">
        <v>0</v>
      </c>
      <c r="S21" s="416"/>
      <c r="T21" s="422">
        <v>0</v>
      </c>
      <c r="U21" s="583" t="s">
        <v>4826</v>
      </c>
      <c r="V21" s="422">
        <v>0</v>
      </c>
      <c r="W21" s="41"/>
      <c r="X21" s="422">
        <v>0</v>
      </c>
      <c r="Y21" s="424"/>
    </row>
    <row r="22" spans="1:25" ht="135" x14ac:dyDescent="0.25">
      <c r="A22" s="564">
        <v>14</v>
      </c>
      <c r="B22" s="564"/>
      <c r="C22" s="564"/>
      <c r="D22" s="754" t="s">
        <v>32</v>
      </c>
      <c r="E22" s="754"/>
      <c r="F22" s="450" t="s">
        <v>43</v>
      </c>
      <c r="G22" s="12" t="s">
        <v>44</v>
      </c>
      <c r="H22" s="12" t="s">
        <v>45</v>
      </c>
      <c r="I22" s="12" t="s">
        <v>42</v>
      </c>
      <c r="J22" s="422">
        <v>0</v>
      </c>
      <c r="K22" s="422"/>
      <c r="L22" s="422">
        <v>0</v>
      </c>
      <c r="M22" s="417"/>
      <c r="N22" s="422">
        <v>0</v>
      </c>
      <c r="O22" s="416"/>
      <c r="P22" s="422">
        <v>0</v>
      </c>
      <c r="Q22" s="416"/>
      <c r="R22" s="422">
        <v>0</v>
      </c>
      <c r="S22" s="416"/>
      <c r="T22" s="422">
        <v>0</v>
      </c>
      <c r="U22" s="583"/>
      <c r="V22" s="422">
        <v>0</v>
      </c>
      <c r="W22" s="41"/>
      <c r="X22" s="422">
        <v>0</v>
      </c>
      <c r="Y22" s="424"/>
    </row>
    <row r="23" spans="1:25" ht="135" x14ac:dyDescent="0.25">
      <c r="A23" s="564">
        <v>15</v>
      </c>
      <c r="B23" s="564"/>
      <c r="C23" s="564"/>
      <c r="D23" s="754" t="s">
        <v>33</v>
      </c>
      <c r="E23" s="754"/>
      <c r="F23" s="450" t="s">
        <v>46</v>
      </c>
      <c r="G23" s="12" t="s">
        <v>47</v>
      </c>
      <c r="H23" s="12" t="s">
        <v>48</v>
      </c>
      <c r="I23" s="12" t="s">
        <v>49</v>
      </c>
      <c r="J23" s="422">
        <v>0</v>
      </c>
      <c r="K23" s="422"/>
      <c r="L23" s="422">
        <v>0</v>
      </c>
      <c r="M23" s="417"/>
      <c r="N23" s="422">
        <v>0</v>
      </c>
      <c r="O23" s="416"/>
      <c r="P23" s="422">
        <v>0</v>
      </c>
      <c r="Q23" s="416"/>
      <c r="R23" s="422">
        <v>0</v>
      </c>
      <c r="S23" s="416"/>
      <c r="T23" s="422">
        <v>0</v>
      </c>
      <c r="U23" s="583"/>
      <c r="V23" s="422">
        <v>0</v>
      </c>
      <c r="W23" s="41"/>
      <c r="X23" s="422">
        <v>0</v>
      </c>
      <c r="Y23" s="416"/>
    </row>
    <row r="24" spans="1:25" ht="135" x14ac:dyDescent="0.25">
      <c r="A24" s="564">
        <v>16</v>
      </c>
      <c r="B24" s="564"/>
      <c r="C24" s="564"/>
      <c r="D24" s="754" t="s">
        <v>34</v>
      </c>
      <c r="E24" s="754"/>
      <c r="F24" s="450" t="s">
        <v>50</v>
      </c>
      <c r="G24" s="12" t="s">
        <v>51</v>
      </c>
      <c r="H24" s="12" t="s">
        <v>52</v>
      </c>
      <c r="I24" s="12" t="s">
        <v>53</v>
      </c>
      <c r="J24" s="430">
        <v>100</v>
      </c>
      <c r="K24" s="420" t="s">
        <v>3845</v>
      </c>
      <c r="L24" s="430">
        <v>100</v>
      </c>
      <c r="M24" s="417"/>
      <c r="N24" s="430">
        <v>100</v>
      </c>
      <c r="O24" s="416"/>
      <c r="P24" s="430">
        <v>100</v>
      </c>
      <c r="Q24" s="420" t="s">
        <v>3845</v>
      </c>
      <c r="R24" s="430">
        <v>50</v>
      </c>
      <c r="S24" s="416" t="s">
        <v>5425</v>
      </c>
      <c r="T24" s="430">
        <v>50</v>
      </c>
      <c r="U24" s="583"/>
      <c r="V24" s="430">
        <v>50</v>
      </c>
      <c r="W24" s="41"/>
      <c r="X24" s="430">
        <v>50</v>
      </c>
      <c r="Y24" s="416"/>
    </row>
    <row r="25" spans="1:25" s="26" customFormat="1" ht="60" x14ac:dyDescent="0.25">
      <c r="A25" s="28"/>
      <c r="B25" s="28"/>
      <c r="C25" s="750" t="s">
        <v>548</v>
      </c>
      <c r="D25" s="750"/>
      <c r="E25" s="750"/>
      <c r="F25" s="901" t="s">
        <v>523</v>
      </c>
      <c r="G25" s="751"/>
      <c r="H25" s="751"/>
      <c r="I25" s="751"/>
      <c r="J25" s="524">
        <f>AVERAGE(J26:J29)</f>
        <v>50</v>
      </c>
      <c r="K25" s="524"/>
      <c r="L25" s="502">
        <f>AVERAGE(L26:L29)</f>
        <v>50</v>
      </c>
      <c r="M25" s="502"/>
      <c r="N25" s="502">
        <f>AVERAGE(N26:N29)</f>
        <v>50</v>
      </c>
      <c r="O25" s="502"/>
      <c r="P25" s="502">
        <f>AVERAGE(P26:P29)</f>
        <v>50</v>
      </c>
      <c r="Q25" s="502"/>
      <c r="R25" s="524">
        <f>AVERAGE(R26:R29)</f>
        <v>50</v>
      </c>
      <c r="S25" s="524"/>
      <c r="T25" s="524">
        <f>AVERAGE(T26:T29)</f>
        <v>50</v>
      </c>
      <c r="U25" s="524"/>
      <c r="V25" s="524">
        <f>AVERAGE(V26:V29)</f>
        <v>50</v>
      </c>
      <c r="W25" s="44"/>
      <c r="X25" s="524">
        <f>AVERAGE(X26:X29)</f>
        <v>50</v>
      </c>
      <c r="Y25" s="524"/>
    </row>
    <row r="26" spans="1:25" ht="45" x14ac:dyDescent="0.25">
      <c r="A26" s="564">
        <v>17</v>
      </c>
      <c r="B26" s="564"/>
      <c r="C26" s="564"/>
      <c r="D26" s="754" t="s">
        <v>54</v>
      </c>
      <c r="E26" s="754"/>
      <c r="F26" s="450" t="s">
        <v>57</v>
      </c>
      <c r="G26" s="12" t="s">
        <v>58</v>
      </c>
      <c r="H26" s="12" t="s">
        <v>59</v>
      </c>
      <c r="I26" s="12" t="s">
        <v>60</v>
      </c>
      <c r="J26" s="430">
        <v>100</v>
      </c>
      <c r="K26" s="430"/>
      <c r="L26" s="430">
        <v>100</v>
      </c>
      <c r="M26" s="417"/>
      <c r="N26" s="430">
        <v>100</v>
      </c>
      <c r="O26" s="416"/>
      <c r="P26" s="430">
        <v>100</v>
      </c>
      <c r="Q26" s="416"/>
      <c r="R26" s="430">
        <v>100</v>
      </c>
      <c r="S26" s="430"/>
      <c r="T26" s="430">
        <v>100</v>
      </c>
      <c r="U26" s="420"/>
      <c r="V26" s="430">
        <v>100</v>
      </c>
      <c r="W26" s="41"/>
      <c r="X26" s="430">
        <v>100</v>
      </c>
      <c r="Y26" s="430"/>
    </row>
    <row r="27" spans="1:25" ht="180" x14ac:dyDescent="0.25">
      <c r="A27" s="564">
        <v>18</v>
      </c>
      <c r="B27" s="564"/>
      <c r="C27" s="564"/>
      <c r="D27" s="754" t="s">
        <v>56</v>
      </c>
      <c r="E27" s="754"/>
      <c r="F27" s="450" t="s">
        <v>61</v>
      </c>
      <c r="G27" s="12" t="s">
        <v>5</v>
      </c>
      <c r="H27" s="12" t="s">
        <v>4551</v>
      </c>
      <c r="I27" s="12" t="s">
        <v>4552</v>
      </c>
      <c r="J27" s="422">
        <v>0</v>
      </c>
      <c r="K27" s="416" t="s">
        <v>973</v>
      </c>
      <c r="L27" s="422">
        <v>0</v>
      </c>
      <c r="M27" s="417"/>
      <c r="N27" s="422">
        <v>0</v>
      </c>
      <c r="O27" s="416"/>
      <c r="P27" s="422">
        <v>0</v>
      </c>
      <c r="Q27" s="416"/>
      <c r="R27" s="422">
        <v>0</v>
      </c>
      <c r="S27" s="419"/>
      <c r="T27" s="422">
        <v>0</v>
      </c>
      <c r="U27" s="416"/>
      <c r="V27" s="416">
        <v>0</v>
      </c>
      <c r="W27" s="41"/>
      <c r="X27" s="416">
        <v>0</v>
      </c>
      <c r="Y27" s="422"/>
    </row>
    <row r="28" spans="1:25" ht="150" x14ac:dyDescent="0.25">
      <c r="A28" s="564">
        <v>19</v>
      </c>
      <c r="B28" s="564"/>
      <c r="C28" s="564"/>
      <c r="D28" s="754" t="s">
        <v>66</v>
      </c>
      <c r="E28" s="754"/>
      <c r="F28" s="450" t="s">
        <v>7190</v>
      </c>
      <c r="G28" s="12" t="s">
        <v>5</v>
      </c>
      <c r="H28" s="12" t="s">
        <v>4551</v>
      </c>
      <c r="I28" s="12" t="s">
        <v>4552</v>
      </c>
      <c r="J28" s="422">
        <v>0</v>
      </c>
      <c r="K28" s="416" t="s">
        <v>973</v>
      </c>
      <c r="L28" s="422">
        <v>0</v>
      </c>
      <c r="M28" s="417"/>
      <c r="N28" s="422">
        <v>0</v>
      </c>
      <c r="O28" s="416"/>
      <c r="P28" s="422">
        <v>0</v>
      </c>
      <c r="Q28" s="416"/>
      <c r="R28" s="422">
        <v>0</v>
      </c>
      <c r="S28" s="419"/>
      <c r="T28" s="422">
        <v>0</v>
      </c>
      <c r="U28" s="416"/>
      <c r="V28" s="416">
        <v>0</v>
      </c>
      <c r="W28" s="41"/>
      <c r="X28" s="416">
        <v>0</v>
      </c>
      <c r="Y28" s="422"/>
    </row>
    <row r="29" spans="1:25" ht="90" x14ac:dyDescent="0.25">
      <c r="A29" s="564">
        <v>20</v>
      </c>
      <c r="B29" s="564"/>
      <c r="C29" s="564"/>
      <c r="D29" s="754" t="s">
        <v>55</v>
      </c>
      <c r="E29" s="754"/>
      <c r="F29" s="450" t="s">
        <v>62</v>
      </c>
      <c r="G29" s="12" t="s">
        <v>63</v>
      </c>
      <c r="H29" s="12" t="s">
        <v>64</v>
      </c>
      <c r="I29" s="12" t="s">
        <v>65</v>
      </c>
      <c r="J29" s="430">
        <v>100</v>
      </c>
      <c r="K29" s="430"/>
      <c r="L29" s="430">
        <v>100</v>
      </c>
      <c r="M29" s="417"/>
      <c r="N29" s="430">
        <v>100</v>
      </c>
      <c r="O29" s="416"/>
      <c r="P29" s="430">
        <v>100</v>
      </c>
      <c r="Q29" s="416"/>
      <c r="R29" s="430">
        <v>100</v>
      </c>
      <c r="S29" s="430"/>
      <c r="T29" s="430">
        <v>100</v>
      </c>
      <c r="U29" s="420"/>
      <c r="V29" s="430">
        <v>100</v>
      </c>
      <c r="W29" s="41"/>
      <c r="X29" s="430">
        <v>100</v>
      </c>
      <c r="Y29" s="430"/>
    </row>
    <row r="30" spans="1:25" s="26" customFormat="1" ht="108.75" customHeight="1" x14ac:dyDescent="0.25">
      <c r="A30" s="28"/>
      <c r="B30" s="750" t="s">
        <v>7172</v>
      </c>
      <c r="C30" s="28"/>
      <c r="D30" s="28"/>
      <c r="E30" s="28"/>
      <c r="F30" s="502" t="s">
        <v>7191</v>
      </c>
      <c r="G30" s="28"/>
      <c r="H30" s="28"/>
      <c r="I30" s="28"/>
      <c r="J30" s="606">
        <f>AVERAGE(J31,J41,J60,J66)</f>
        <v>64.821428571428569</v>
      </c>
      <c r="K30" s="607"/>
      <c r="L30" s="606">
        <f>AVERAGE(L31,L41,L60,L66)</f>
        <v>64.821428571428569</v>
      </c>
      <c r="M30" s="607"/>
      <c r="N30" s="606">
        <f>AVERAGE(N31,N41,N60,N66)</f>
        <v>64.821428571428569</v>
      </c>
      <c r="O30" s="607"/>
      <c r="P30" s="606">
        <f>AVERAGE(P31,P41,P60,P66)</f>
        <v>64.821428571428569</v>
      </c>
      <c r="Q30" s="607"/>
      <c r="R30" s="606">
        <f>AVERAGE(R31,R41,R60,R66)</f>
        <v>63.928571428571431</v>
      </c>
      <c r="S30" s="607"/>
      <c r="T30" s="606">
        <f>AVERAGE(T31,T41,T60,T66)</f>
        <v>63.928571428571431</v>
      </c>
      <c r="U30" s="607"/>
      <c r="V30" s="606">
        <f>AVERAGE(V31,V41,V60,V66)</f>
        <v>63.928571428571431</v>
      </c>
      <c r="W30" s="44"/>
      <c r="X30" s="606">
        <f>AVERAGE(X31,X41,X60,X66)</f>
        <v>45.357142857142861</v>
      </c>
      <c r="Y30" s="607"/>
    </row>
    <row r="31" spans="1:25" s="26" customFormat="1" ht="97.5" customHeight="1" x14ac:dyDescent="0.25">
      <c r="A31" s="28"/>
      <c r="B31" s="28"/>
      <c r="C31" s="750" t="s">
        <v>549</v>
      </c>
      <c r="D31" s="28"/>
      <c r="E31" s="28"/>
      <c r="F31" s="502" t="s">
        <v>5021</v>
      </c>
      <c r="G31" s="28"/>
      <c r="H31" s="28"/>
      <c r="I31" s="28"/>
      <c r="J31" s="606">
        <f>AVERAGE(J32:J35,J38:J40)</f>
        <v>64.285714285714292</v>
      </c>
      <c r="K31" s="607"/>
      <c r="L31" s="606">
        <f>AVERAGE(L32:L35,L38:L40)</f>
        <v>64.285714285714292</v>
      </c>
      <c r="M31" s="607"/>
      <c r="N31" s="606">
        <f>AVERAGE(N32:N35,N38:N40)</f>
        <v>64.285714285714292</v>
      </c>
      <c r="O31" s="607"/>
      <c r="P31" s="606">
        <f>AVERAGE(P32:P35,P38:P40)</f>
        <v>64.285714285714292</v>
      </c>
      <c r="Q31" s="607"/>
      <c r="R31" s="606">
        <f>AVERAGE(R32:R35,R38:R40)</f>
        <v>60.714285714285715</v>
      </c>
      <c r="S31" s="607"/>
      <c r="T31" s="606">
        <f>AVERAGE(T32:T35,T38:T40)</f>
        <v>60.714285714285715</v>
      </c>
      <c r="U31" s="607"/>
      <c r="V31" s="606">
        <f>AVERAGE(V32:V35,V38:V40)</f>
        <v>60.714285714285715</v>
      </c>
      <c r="W31" s="44"/>
      <c r="X31" s="606">
        <f>AVERAGE(X32:X35,X38:X40)</f>
        <v>46.428571428571431</v>
      </c>
      <c r="Y31" s="607"/>
    </row>
    <row r="32" spans="1:25" ht="338.25" customHeight="1" x14ac:dyDescent="0.25">
      <c r="A32" s="564">
        <v>21</v>
      </c>
      <c r="B32" s="564"/>
      <c r="C32" s="564"/>
      <c r="D32" s="754" t="s">
        <v>67</v>
      </c>
      <c r="E32" s="754"/>
      <c r="F32" s="450" t="s">
        <v>73</v>
      </c>
      <c r="G32" s="12" t="s">
        <v>74</v>
      </c>
      <c r="H32" s="12" t="s">
        <v>75</v>
      </c>
      <c r="I32" s="12" t="s">
        <v>76</v>
      </c>
      <c r="J32" s="422">
        <v>50</v>
      </c>
      <c r="K32" s="416" t="s">
        <v>3846</v>
      </c>
      <c r="L32" s="425">
        <v>50</v>
      </c>
      <c r="M32" s="425"/>
      <c r="N32" s="425">
        <v>50</v>
      </c>
      <c r="O32" s="425"/>
      <c r="P32" s="425">
        <v>50</v>
      </c>
      <c r="Q32" s="426"/>
      <c r="R32" s="425">
        <v>50</v>
      </c>
      <c r="T32" s="425">
        <v>50</v>
      </c>
      <c r="U32" s="416"/>
      <c r="V32" s="425">
        <v>50</v>
      </c>
      <c r="W32" s="416" t="s">
        <v>5430</v>
      </c>
      <c r="X32" s="422">
        <v>0</v>
      </c>
      <c r="Y32" s="416" t="s">
        <v>3847</v>
      </c>
    </row>
    <row r="33" spans="1:25" ht="409.5" x14ac:dyDescent="0.25">
      <c r="A33" s="564">
        <v>22</v>
      </c>
      <c r="B33" s="564"/>
      <c r="C33" s="564"/>
      <c r="D33" s="754" t="s">
        <v>68</v>
      </c>
      <c r="E33" s="754"/>
      <c r="F33" s="450" t="s">
        <v>77</v>
      </c>
      <c r="G33" s="12" t="s">
        <v>4837</v>
      </c>
      <c r="H33" s="12" t="s">
        <v>4838</v>
      </c>
      <c r="I33" s="12" t="s">
        <v>78</v>
      </c>
      <c r="J33" s="427">
        <v>50</v>
      </c>
      <c r="K33" s="416" t="s">
        <v>3846</v>
      </c>
      <c r="L33" s="427">
        <v>50</v>
      </c>
      <c r="M33" s="425"/>
      <c r="N33" s="427">
        <v>50</v>
      </c>
      <c r="O33" s="425"/>
      <c r="P33" s="427">
        <v>50</v>
      </c>
      <c r="Q33" s="416"/>
      <c r="R33" s="427">
        <v>50</v>
      </c>
      <c r="S33" s="416"/>
      <c r="T33" s="427">
        <v>50</v>
      </c>
      <c r="U33" s="416"/>
      <c r="V33" s="427">
        <v>50</v>
      </c>
      <c r="W33" s="416" t="s">
        <v>3846</v>
      </c>
      <c r="X33" s="427">
        <v>50</v>
      </c>
      <c r="Y33" s="422"/>
    </row>
    <row r="34" spans="1:25" ht="210" x14ac:dyDescent="0.25">
      <c r="A34" s="564">
        <v>23</v>
      </c>
      <c r="B34" s="564"/>
      <c r="C34" s="564"/>
      <c r="D34" s="754" t="s">
        <v>72</v>
      </c>
      <c r="E34" s="754"/>
      <c r="F34" s="450" t="s">
        <v>79</v>
      </c>
      <c r="G34" s="12" t="s">
        <v>80</v>
      </c>
      <c r="H34" s="12" t="s">
        <v>4843</v>
      </c>
      <c r="I34" s="12" t="s">
        <v>4845</v>
      </c>
      <c r="J34" s="427">
        <v>0</v>
      </c>
      <c r="K34" s="416" t="s">
        <v>4850</v>
      </c>
      <c r="L34" s="427">
        <v>0</v>
      </c>
      <c r="M34" s="425"/>
      <c r="N34" s="427">
        <v>0</v>
      </c>
      <c r="O34" s="425"/>
      <c r="P34" s="427">
        <v>0</v>
      </c>
      <c r="Q34" s="416"/>
      <c r="R34" s="427">
        <v>0</v>
      </c>
      <c r="S34" s="416"/>
      <c r="T34" s="427">
        <v>0</v>
      </c>
      <c r="U34" s="416" t="s">
        <v>4850</v>
      </c>
      <c r="V34" s="427">
        <v>0</v>
      </c>
      <c r="W34" s="41"/>
      <c r="X34" s="427">
        <v>0</v>
      </c>
      <c r="Y34" s="422"/>
    </row>
    <row r="35" spans="1:25" s="52" customFormat="1" ht="51.75" x14ac:dyDescent="0.25">
      <c r="A35" s="31">
        <v>24</v>
      </c>
      <c r="B35" s="31"/>
      <c r="C35" s="31"/>
      <c r="D35" s="756" t="s">
        <v>640</v>
      </c>
      <c r="E35" s="756"/>
      <c r="F35" s="517" t="s">
        <v>640</v>
      </c>
      <c r="G35" s="30"/>
      <c r="H35" s="30"/>
      <c r="I35" s="30"/>
      <c r="J35" s="613">
        <f>AVERAGE(J36:J37)</f>
        <v>100</v>
      </c>
      <c r="K35" s="517"/>
      <c r="L35" s="613">
        <f>AVERAGE(L36:L37)</f>
        <v>100</v>
      </c>
      <c r="M35" s="614"/>
      <c r="N35" s="613">
        <f>AVERAGE(N36:N37)</f>
        <v>100</v>
      </c>
      <c r="O35" s="615"/>
      <c r="P35" s="613">
        <f>AVERAGE(P36:P37)</f>
        <v>100</v>
      </c>
      <c r="Q35" s="615"/>
      <c r="R35" s="613">
        <f>AVERAGE(R36:R37)</f>
        <v>75</v>
      </c>
      <c r="S35" s="429"/>
      <c r="T35" s="613">
        <f>AVERAGE(T36:T37)</f>
        <v>75</v>
      </c>
      <c r="U35" s="429"/>
      <c r="V35" s="613">
        <f>AVERAGE(V36:V37)</f>
        <v>75</v>
      </c>
      <c r="W35" s="43"/>
      <c r="X35" s="613">
        <f>AVERAGE(X36:X37)</f>
        <v>75</v>
      </c>
      <c r="Y35" s="615"/>
    </row>
    <row r="36" spans="1:25" ht="409.5" x14ac:dyDescent="0.25">
      <c r="A36" s="564" t="s">
        <v>550</v>
      </c>
      <c r="B36" s="564"/>
      <c r="C36" s="564"/>
      <c r="D36" s="754"/>
      <c r="E36" s="754" t="s">
        <v>6971</v>
      </c>
      <c r="F36" s="450" t="s">
        <v>4851</v>
      </c>
      <c r="G36" s="12" t="s">
        <v>81</v>
      </c>
      <c r="H36" s="12" t="s">
        <v>5134</v>
      </c>
      <c r="I36" s="12" t="s">
        <v>82</v>
      </c>
      <c r="J36" s="830">
        <v>100</v>
      </c>
      <c r="K36" s="420" t="s">
        <v>3848</v>
      </c>
      <c r="L36" s="430">
        <v>100</v>
      </c>
      <c r="M36" s="417"/>
      <c r="N36" s="430">
        <v>100</v>
      </c>
      <c r="O36" s="416"/>
      <c r="P36" s="430">
        <v>100</v>
      </c>
      <c r="Q36" s="420" t="s">
        <v>3849</v>
      </c>
      <c r="R36" s="430">
        <v>50</v>
      </c>
      <c r="S36" s="430"/>
      <c r="T36" s="430">
        <v>50</v>
      </c>
      <c r="U36" s="420"/>
      <c r="V36" s="430">
        <v>50</v>
      </c>
      <c r="W36" s="41"/>
      <c r="X36" s="430">
        <v>50</v>
      </c>
      <c r="Y36" s="430"/>
    </row>
    <row r="37" spans="1:25" ht="30" x14ac:dyDescent="0.25">
      <c r="A37" s="564" t="s">
        <v>551</v>
      </c>
      <c r="B37" s="564"/>
      <c r="C37" s="564"/>
      <c r="D37" s="754"/>
      <c r="E37" s="754" t="s">
        <v>6972</v>
      </c>
      <c r="F37" s="450" t="s">
        <v>83</v>
      </c>
      <c r="G37" s="12" t="s">
        <v>84</v>
      </c>
      <c r="H37" s="12" t="s">
        <v>5139</v>
      </c>
      <c r="I37" s="12" t="s">
        <v>5135</v>
      </c>
      <c r="J37" s="427">
        <v>100</v>
      </c>
      <c r="K37" s="422"/>
      <c r="L37" s="427">
        <v>100</v>
      </c>
      <c r="M37" s="425"/>
      <c r="N37" s="427">
        <v>100</v>
      </c>
      <c r="O37" s="425"/>
      <c r="P37" s="427">
        <v>100</v>
      </c>
      <c r="Q37" s="416"/>
      <c r="R37" s="427">
        <v>100</v>
      </c>
      <c r="S37" s="416"/>
      <c r="T37" s="427">
        <v>100</v>
      </c>
      <c r="U37" s="416"/>
      <c r="V37" s="427">
        <v>100</v>
      </c>
      <c r="W37" s="41"/>
      <c r="X37" s="427">
        <v>100</v>
      </c>
      <c r="Y37" s="430"/>
    </row>
    <row r="38" spans="1:25" ht="90" x14ac:dyDescent="0.25">
      <c r="A38" s="564">
        <v>25</v>
      </c>
      <c r="B38" s="564"/>
      <c r="C38" s="564"/>
      <c r="D38" s="754" t="s">
        <v>69</v>
      </c>
      <c r="E38" s="754"/>
      <c r="F38" s="450" t="s">
        <v>85</v>
      </c>
      <c r="G38" s="12" t="s">
        <v>86</v>
      </c>
      <c r="H38" s="12" t="s">
        <v>87</v>
      </c>
      <c r="I38" s="12" t="s">
        <v>4857</v>
      </c>
      <c r="J38" s="427">
        <v>100</v>
      </c>
      <c r="K38" s="422"/>
      <c r="L38" s="427">
        <v>100</v>
      </c>
      <c r="M38" s="425"/>
      <c r="N38" s="427">
        <v>100</v>
      </c>
      <c r="O38" s="425"/>
      <c r="P38" s="427">
        <v>100</v>
      </c>
      <c r="Q38" s="416"/>
      <c r="R38" s="427">
        <v>100</v>
      </c>
      <c r="S38" s="416"/>
      <c r="T38" s="427">
        <v>100</v>
      </c>
      <c r="U38" s="416"/>
      <c r="V38" s="427">
        <v>100</v>
      </c>
      <c r="W38" s="41"/>
      <c r="X38" s="427">
        <v>100</v>
      </c>
      <c r="Y38" s="430"/>
    </row>
    <row r="39" spans="1:25" ht="90" x14ac:dyDescent="0.25">
      <c r="A39" s="564">
        <v>26</v>
      </c>
      <c r="B39" s="564"/>
      <c r="C39" s="564"/>
      <c r="D39" s="754" t="s">
        <v>70</v>
      </c>
      <c r="E39" s="754"/>
      <c r="F39" s="450" t="s">
        <v>88</v>
      </c>
      <c r="G39" s="12" t="s">
        <v>4861</v>
      </c>
      <c r="H39" s="12" t="s">
        <v>4860</v>
      </c>
      <c r="I39" s="12" t="s">
        <v>4859</v>
      </c>
      <c r="J39" s="427">
        <v>100</v>
      </c>
      <c r="K39" s="422"/>
      <c r="L39" s="427">
        <v>100</v>
      </c>
      <c r="M39" s="425"/>
      <c r="N39" s="427">
        <v>100</v>
      </c>
      <c r="O39" s="425"/>
      <c r="P39" s="427">
        <v>100</v>
      </c>
      <c r="Q39" s="416"/>
      <c r="R39" s="427">
        <v>100</v>
      </c>
      <c r="S39" s="416"/>
      <c r="T39" s="427">
        <v>100</v>
      </c>
      <c r="U39" s="416"/>
      <c r="V39" s="427">
        <v>100</v>
      </c>
      <c r="W39" s="41"/>
      <c r="X39" s="427">
        <v>100</v>
      </c>
      <c r="Y39" s="430"/>
    </row>
    <row r="40" spans="1:25" ht="150" x14ac:dyDescent="0.25">
      <c r="A40" s="564">
        <v>27</v>
      </c>
      <c r="B40" s="564"/>
      <c r="C40" s="564"/>
      <c r="D40" s="754" t="s">
        <v>71</v>
      </c>
      <c r="E40" s="754"/>
      <c r="F40" s="450" t="s">
        <v>89</v>
      </c>
      <c r="G40" s="12" t="s">
        <v>4862</v>
      </c>
      <c r="H40" s="12" t="s">
        <v>4860</v>
      </c>
      <c r="I40" s="12" t="s">
        <v>4859</v>
      </c>
      <c r="J40" s="430">
        <v>50</v>
      </c>
      <c r="K40" s="420" t="s">
        <v>4872</v>
      </c>
      <c r="L40" s="416">
        <v>50</v>
      </c>
      <c r="M40" s="417"/>
      <c r="N40" s="416">
        <v>50</v>
      </c>
      <c r="O40" s="416"/>
      <c r="P40" s="416">
        <v>50</v>
      </c>
      <c r="Q40" s="416"/>
      <c r="R40" s="430">
        <v>50</v>
      </c>
      <c r="S40" s="430"/>
      <c r="T40" s="420">
        <v>50</v>
      </c>
      <c r="U40" s="420"/>
      <c r="V40" s="430">
        <v>50</v>
      </c>
      <c r="W40" s="420" t="s">
        <v>4871</v>
      </c>
      <c r="X40" s="430">
        <v>0</v>
      </c>
      <c r="Y40" s="419"/>
    </row>
    <row r="41" spans="1:25" s="26" customFormat="1" ht="148.5" customHeight="1" x14ac:dyDescent="0.25">
      <c r="A41" s="28"/>
      <c r="B41" s="28"/>
      <c r="C41" s="750" t="s">
        <v>552</v>
      </c>
      <c r="D41" s="28"/>
      <c r="E41" s="28"/>
      <c r="F41" s="502" t="s">
        <v>5136</v>
      </c>
      <c r="G41" s="28"/>
      <c r="H41" s="28"/>
      <c r="I41" s="28"/>
      <c r="J41" s="616">
        <f>AVERAGE(J42,J49,J57:J59)</f>
        <v>70</v>
      </c>
      <c r="K41" s="524"/>
      <c r="L41" s="616">
        <f>AVERAGE(L42,L49,L57:L59)</f>
        <v>70</v>
      </c>
      <c r="M41" s="617"/>
      <c r="N41" s="616">
        <f>AVERAGE(N42,N49,N57:N59)</f>
        <v>70</v>
      </c>
      <c r="O41" s="618"/>
      <c r="P41" s="616">
        <f>AVERAGE(P42,P49,P57:P59)</f>
        <v>70</v>
      </c>
      <c r="Q41" s="618"/>
      <c r="R41" s="616">
        <f>AVERAGE(R42,R49,R57:R59)</f>
        <v>70</v>
      </c>
      <c r="S41" s="618"/>
      <c r="T41" s="616">
        <f>AVERAGE(T42,T49,T57:T59)</f>
        <v>70</v>
      </c>
      <c r="U41" s="618"/>
      <c r="V41" s="616">
        <f>AVERAGE(V42,V49,V57:V59)</f>
        <v>70</v>
      </c>
      <c r="W41" s="44"/>
      <c r="X41" s="616">
        <f>AVERAGE(X42,X49,X57:X59)</f>
        <v>70</v>
      </c>
      <c r="Y41" s="618"/>
    </row>
    <row r="42" spans="1:25" s="52" customFormat="1" ht="148.5" customHeight="1" x14ac:dyDescent="0.3">
      <c r="A42" s="31">
        <v>28</v>
      </c>
      <c r="B42" s="31"/>
      <c r="C42" s="758"/>
      <c r="D42" s="759" t="s">
        <v>641</v>
      </c>
      <c r="E42" s="759"/>
      <c r="F42" s="516" t="s">
        <v>641</v>
      </c>
      <c r="G42" s="31"/>
      <c r="H42" s="31"/>
      <c r="I42" s="31"/>
      <c r="J42" s="613">
        <f>AVERAGE(J43:J48)</f>
        <v>100</v>
      </c>
      <c r="K42" s="520"/>
      <c r="L42" s="613">
        <f>AVERAGE(L43:L48)</f>
        <v>100</v>
      </c>
      <c r="M42" s="614"/>
      <c r="N42" s="613">
        <f>AVERAGE(N43:N48)</f>
        <v>100</v>
      </c>
      <c r="O42" s="615"/>
      <c r="P42" s="613">
        <f>AVERAGE(P43:P48)</f>
        <v>100</v>
      </c>
      <c r="Q42" s="615"/>
      <c r="R42" s="613">
        <f>AVERAGE(R43:R48)</f>
        <v>100</v>
      </c>
      <c r="S42" s="615"/>
      <c r="T42" s="613">
        <f>AVERAGE(T43:T48)</f>
        <v>100</v>
      </c>
      <c r="U42" s="615"/>
      <c r="V42" s="613">
        <f>AVERAGE(V43:V48)</f>
        <v>100</v>
      </c>
      <c r="W42" s="43"/>
      <c r="X42" s="613">
        <f>AVERAGE(X43:X48)</f>
        <v>100</v>
      </c>
      <c r="Y42" s="615"/>
    </row>
    <row r="43" spans="1:25" ht="60" x14ac:dyDescent="0.25">
      <c r="A43" s="564" t="s">
        <v>553</v>
      </c>
      <c r="B43" s="564"/>
      <c r="C43" s="564"/>
      <c r="D43" s="564"/>
      <c r="E43" s="754" t="s">
        <v>6973</v>
      </c>
      <c r="F43" s="450" t="s">
        <v>90</v>
      </c>
      <c r="G43" s="12" t="s">
        <v>91</v>
      </c>
      <c r="H43" s="12" t="s">
        <v>92</v>
      </c>
      <c r="I43" s="12" t="s">
        <v>93</v>
      </c>
      <c r="J43" s="420">
        <v>100</v>
      </c>
      <c r="K43" s="450"/>
      <c r="L43" s="420">
        <v>100</v>
      </c>
      <c r="M43" s="417"/>
      <c r="N43" s="420">
        <v>100</v>
      </c>
      <c r="O43" s="416"/>
      <c r="P43" s="420">
        <v>100</v>
      </c>
      <c r="Q43" s="416"/>
      <c r="R43" s="420">
        <v>100</v>
      </c>
      <c r="S43" s="420"/>
      <c r="T43" s="420">
        <v>100</v>
      </c>
      <c r="U43" s="420"/>
      <c r="V43" s="420">
        <v>100</v>
      </c>
      <c r="W43" s="41"/>
      <c r="X43" s="420">
        <v>100</v>
      </c>
      <c r="Y43" s="419"/>
    </row>
    <row r="44" spans="1:25" ht="75" x14ac:dyDescent="0.25">
      <c r="A44" s="564" t="s">
        <v>554</v>
      </c>
      <c r="B44" s="564"/>
      <c r="C44" s="564"/>
      <c r="D44" s="564"/>
      <c r="E44" s="754" t="s">
        <v>6974</v>
      </c>
      <c r="F44" s="450" t="s">
        <v>96</v>
      </c>
      <c r="G44" s="12" t="s">
        <v>97</v>
      </c>
      <c r="H44" s="12" t="s">
        <v>98</v>
      </c>
      <c r="I44" s="12" t="s">
        <v>99</v>
      </c>
      <c r="J44" s="420"/>
      <c r="K44" s="420"/>
      <c r="L44" s="416"/>
      <c r="M44" s="417"/>
      <c r="N44" s="416"/>
      <c r="O44" s="416"/>
      <c r="P44" s="416"/>
      <c r="Q44" s="416"/>
      <c r="R44" s="420"/>
      <c r="S44" s="420"/>
      <c r="T44" s="420"/>
      <c r="U44" s="420"/>
      <c r="V44" s="420"/>
      <c r="W44" s="41"/>
      <c r="X44" s="420"/>
      <c r="Y44" s="960"/>
    </row>
    <row r="45" spans="1:25" ht="120" x14ac:dyDescent="0.25">
      <c r="A45" s="564" t="s">
        <v>555</v>
      </c>
      <c r="B45" s="564"/>
      <c r="C45" s="564"/>
      <c r="D45" s="564"/>
      <c r="E45" s="754" t="s">
        <v>6975</v>
      </c>
      <c r="F45" s="450" t="s">
        <v>5113</v>
      </c>
      <c r="G45" s="12" t="s">
        <v>100</v>
      </c>
      <c r="H45" s="12" t="s">
        <v>101</v>
      </c>
      <c r="I45" s="12" t="s">
        <v>102</v>
      </c>
      <c r="J45" s="420"/>
      <c r="K45" s="420"/>
      <c r="L45" s="416"/>
      <c r="M45" s="417"/>
      <c r="N45" s="416"/>
      <c r="O45" s="416"/>
      <c r="P45" s="416"/>
      <c r="Q45" s="416"/>
      <c r="R45" s="420"/>
      <c r="S45" s="420"/>
      <c r="T45" s="420"/>
      <c r="U45" s="420"/>
      <c r="V45" s="420"/>
      <c r="W45" s="41"/>
      <c r="X45" s="420"/>
      <c r="Y45" s="511"/>
    </row>
    <row r="46" spans="1:25" ht="75" x14ac:dyDescent="0.25">
      <c r="A46" s="564" t="s">
        <v>556</v>
      </c>
      <c r="B46" s="564"/>
      <c r="C46" s="564"/>
      <c r="D46" s="564"/>
      <c r="E46" s="754" t="s">
        <v>7273</v>
      </c>
      <c r="F46" s="450" t="s">
        <v>112</v>
      </c>
      <c r="G46" s="12" t="s">
        <v>4881</v>
      </c>
      <c r="H46" s="12" t="s">
        <v>4882</v>
      </c>
      <c r="I46" s="12" t="s">
        <v>4883</v>
      </c>
      <c r="J46" s="420"/>
      <c r="K46" s="420"/>
      <c r="L46" s="416"/>
      <c r="M46" s="417"/>
      <c r="N46" s="416"/>
      <c r="O46" s="416"/>
      <c r="P46" s="416"/>
      <c r="Q46" s="416"/>
      <c r="R46" s="420"/>
      <c r="S46" s="420"/>
      <c r="T46" s="420"/>
      <c r="U46" s="420"/>
      <c r="V46" s="420"/>
      <c r="W46" s="40"/>
      <c r="X46" s="420"/>
      <c r="Y46" s="420"/>
    </row>
    <row r="47" spans="1:25" ht="90" x14ac:dyDescent="0.25">
      <c r="A47" s="564" t="s">
        <v>557</v>
      </c>
      <c r="B47" s="564"/>
      <c r="C47" s="564"/>
      <c r="D47" s="564"/>
      <c r="E47" s="754" t="s">
        <v>7274</v>
      </c>
      <c r="F47" s="450" t="s">
        <v>7192</v>
      </c>
      <c r="G47" s="12" t="s">
        <v>36</v>
      </c>
      <c r="H47" s="12" t="s">
        <v>105</v>
      </c>
      <c r="I47" s="12" t="s">
        <v>106</v>
      </c>
      <c r="J47" s="420"/>
      <c r="K47" s="420"/>
      <c r="L47" s="416"/>
      <c r="M47" s="417"/>
      <c r="N47" s="416"/>
      <c r="O47" s="416"/>
      <c r="P47" s="416"/>
      <c r="Q47" s="416"/>
      <c r="R47" s="420"/>
      <c r="S47" s="420"/>
      <c r="T47" s="420"/>
      <c r="U47" s="420"/>
      <c r="V47" s="420"/>
      <c r="W47" s="41"/>
      <c r="X47" s="420"/>
      <c r="Y47" s="420"/>
    </row>
    <row r="48" spans="1:25" ht="45" x14ac:dyDescent="0.25">
      <c r="A48" s="564" t="s">
        <v>558</v>
      </c>
      <c r="B48" s="564"/>
      <c r="C48" s="564"/>
      <c r="D48" s="564"/>
      <c r="E48" s="754" t="s">
        <v>7275</v>
      </c>
      <c r="F48" s="450" t="s">
        <v>330</v>
      </c>
      <c r="G48" s="12" t="s">
        <v>4885</v>
      </c>
      <c r="H48" s="12" t="s">
        <v>107</v>
      </c>
      <c r="I48" s="12" t="s">
        <v>108</v>
      </c>
      <c r="J48" s="420"/>
      <c r="K48" s="420"/>
      <c r="L48" s="416"/>
      <c r="M48" s="417"/>
      <c r="N48" s="416"/>
      <c r="O48" s="416"/>
      <c r="P48" s="416"/>
      <c r="Q48" s="416"/>
      <c r="R48" s="420"/>
      <c r="S48" s="420"/>
      <c r="T48" s="420"/>
      <c r="U48" s="420"/>
      <c r="V48" s="420"/>
      <c r="W48" s="41"/>
      <c r="X48" s="420"/>
      <c r="Y48" s="420"/>
    </row>
    <row r="49" spans="1:25" s="52" customFormat="1" ht="69" x14ac:dyDescent="0.25">
      <c r="A49" s="31"/>
      <c r="B49" s="31"/>
      <c r="C49" s="31"/>
      <c r="D49" s="756" t="s">
        <v>642</v>
      </c>
      <c r="E49" s="756"/>
      <c r="F49" s="517" t="s">
        <v>642</v>
      </c>
      <c r="G49" s="30"/>
      <c r="H49" s="30"/>
      <c r="I49" s="30"/>
      <c r="J49" s="432">
        <f>AVERAGE(J50:J56)</f>
        <v>100</v>
      </c>
      <c r="K49" s="520"/>
      <c r="L49" s="432">
        <f>AVERAGE(L50:L56)</f>
        <v>100</v>
      </c>
      <c r="M49" s="614"/>
      <c r="N49" s="432">
        <f>AVERAGE(N50:N56)</f>
        <v>100</v>
      </c>
      <c r="O49" s="615"/>
      <c r="P49" s="432">
        <f>AVERAGE(P50:P56)</f>
        <v>100</v>
      </c>
      <c r="Q49" s="615"/>
      <c r="R49" s="432">
        <f>AVERAGE(R50:R56)</f>
        <v>100</v>
      </c>
      <c r="S49" s="615"/>
      <c r="T49" s="432">
        <f>AVERAGE(T50:T56)</f>
        <v>100</v>
      </c>
      <c r="U49" s="615"/>
      <c r="V49" s="432">
        <f>AVERAGE(V50:V56)</f>
        <v>100</v>
      </c>
      <c r="W49" s="43"/>
      <c r="X49" s="432">
        <f>AVERAGE(X50:X56)</f>
        <v>100</v>
      </c>
      <c r="Y49" s="615"/>
    </row>
    <row r="50" spans="1:25" ht="120" x14ac:dyDescent="0.25">
      <c r="A50" s="564" t="s">
        <v>559</v>
      </c>
      <c r="B50" s="564"/>
      <c r="C50" s="564"/>
      <c r="D50" s="564"/>
      <c r="E50" s="754" t="s">
        <v>6976</v>
      </c>
      <c r="F50" s="450" t="s">
        <v>5114</v>
      </c>
      <c r="G50" s="12" t="s">
        <v>91</v>
      </c>
      <c r="H50" s="12" t="s">
        <v>92</v>
      </c>
      <c r="I50" s="12" t="s">
        <v>93</v>
      </c>
      <c r="J50" s="420">
        <v>100</v>
      </c>
      <c r="K50" s="450"/>
      <c r="L50" s="420">
        <v>100</v>
      </c>
      <c r="M50" s="417"/>
      <c r="N50" s="420">
        <v>100</v>
      </c>
      <c r="O50" s="416"/>
      <c r="P50" s="420">
        <v>100</v>
      </c>
      <c r="Q50" s="416"/>
      <c r="R50" s="420">
        <v>100</v>
      </c>
      <c r="S50" s="420"/>
      <c r="T50" s="420">
        <v>100</v>
      </c>
      <c r="U50" s="420"/>
      <c r="V50" s="420">
        <v>100</v>
      </c>
      <c r="W50" s="41"/>
      <c r="X50" s="420">
        <v>100</v>
      </c>
      <c r="Y50" s="538"/>
    </row>
    <row r="51" spans="1:25" ht="90" x14ac:dyDescent="0.25">
      <c r="A51" s="564" t="s">
        <v>560</v>
      </c>
      <c r="B51" s="564"/>
      <c r="C51" s="564"/>
      <c r="D51" s="564"/>
      <c r="E51" s="754" t="s">
        <v>6977</v>
      </c>
      <c r="F51" s="450" t="s">
        <v>5115</v>
      </c>
      <c r="G51" s="12" t="s">
        <v>109</v>
      </c>
      <c r="H51" s="12" t="s">
        <v>94</v>
      </c>
      <c r="I51" s="12" t="s">
        <v>95</v>
      </c>
      <c r="J51" s="420"/>
      <c r="K51" s="433"/>
      <c r="L51" s="416"/>
      <c r="M51" s="417"/>
      <c r="N51" s="416"/>
      <c r="O51" s="416"/>
      <c r="P51" s="416"/>
      <c r="Q51" s="416"/>
      <c r="R51" s="420"/>
      <c r="S51" s="420"/>
      <c r="T51" s="420"/>
      <c r="U51" s="420"/>
      <c r="V51" s="420"/>
      <c r="W51" s="41"/>
      <c r="X51" s="420"/>
      <c r="Y51" s="420"/>
    </row>
    <row r="52" spans="1:25" ht="75" x14ac:dyDescent="0.25">
      <c r="A52" s="564" t="s">
        <v>561</v>
      </c>
      <c r="B52" s="564"/>
      <c r="C52" s="564"/>
      <c r="D52" s="564"/>
      <c r="E52" s="754" t="s">
        <v>6978</v>
      </c>
      <c r="F52" s="450" t="s">
        <v>110</v>
      </c>
      <c r="G52" s="12" t="s">
        <v>91</v>
      </c>
      <c r="H52" s="12" t="s">
        <v>98</v>
      </c>
      <c r="I52" s="12" t="s">
        <v>111</v>
      </c>
      <c r="J52" s="420"/>
      <c r="K52" s="433"/>
      <c r="L52" s="416"/>
      <c r="M52" s="417"/>
      <c r="N52" s="420"/>
      <c r="O52" s="420"/>
      <c r="P52" s="420"/>
      <c r="Q52" s="416"/>
      <c r="R52" s="420"/>
      <c r="S52" s="420"/>
      <c r="T52" s="420"/>
      <c r="U52" s="420"/>
      <c r="V52" s="420"/>
      <c r="W52" s="41"/>
      <c r="X52" s="420"/>
      <c r="Y52" s="505"/>
    </row>
    <row r="53" spans="1:25" ht="120" x14ac:dyDescent="0.25">
      <c r="A53" s="564" t="s">
        <v>562</v>
      </c>
      <c r="B53" s="564"/>
      <c r="C53" s="564"/>
      <c r="D53" s="564"/>
      <c r="E53" s="754" t="s">
        <v>6979</v>
      </c>
      <c r="F53" s="450" t="s">
        <v>5116</v>
      </c>
      <c r="G53" s="12" t="s">
        <v>100</v>
      </c>
      <c r="H53" s="12" t="s">
        <v>101</v>
      </c>
      <c r="I53" s="12" t="s">
        <v>102</v>
      </c>
      <c r="J53" s="420"/>
      <c r="K53" s="420"/>
      <c r="L53" s="420"/>
      <c r="M53" s="417"/>
      <c r="N53" s="420"/>
      <c r="O53" s="416"/>
      <c r="P53" s="420"/>
      <c r="Q53" s="416"/>
      <c r="R53" s="420"/>
      <c r="S53" s="420"/>
      <c r="T53" s="420"/>
      <c r="U53" s="420"/>
      <c r="V53" s="420"/>
      <c r="W53" s="41"/>
      <c r="X53" s="420"/>
      <c r="Y53" s="420"/>
    </row>
    <row r="54" spans="1:25" ht="75" x14ac:dyDescent="0.25">
      <c r="A54" s="564" t="s">
        <v>563</v>
      </c>
      <c r="B54" s="564"/>
      <c r="C54" s="564"/>
      <c r="D54" s="564"/>
      <c r="E54" s="754" t="s">
        <v>6980</v>
      </c>
      <c r="F54" s="450" t="s">
        <v>112</v>
      </c>
      <c r="G54" s="12" t="s">
        <v>4881</v>
      </c>
      <c r="H54" s="12" t="s">
        <v>4882</v>
      </c>
      <c r="I54" s="12" t="s">
        <v>4883</v>
      </c>
      <c r="J54" s="420"/>
      <c r="K54" s="420"/>
      <c r="L54" s="420"/>
      <c r="M54" s="417"/>
      <c r="N54" s="420"/>
      <c r="O54" s="416"/>
      <c r="P54" s="420"/>
      <c r="Q54" s="416"/>
      <c r="R54" s="420"/>
      <c r="S54" s="420"/>
      <c r="T54" s="420"/>
      <c r="U54" s="420"/>
      <c r="V54" s="420"/>
      <c r="W54" s="40"/>
      <c r="X54" s="420"/>
      <c r="Y54" s="420"/>
    </row>
    <row r="55" spans="1:25" ht="90" x14ac:dyDescent="0.25">
      <c r="A55" s="564" t="s">
        <v>564</v>
      </c>
      <c r="B55" s="564"/>
      <c r="C55" s="564"/>
      <c r="D55" s="564"/>
      <c r="E55" s="754" t="s">
        <v>6981</v>
      </c>
      <c r="F55" s="450" t="s">
        <v>4884</v>
      </c>
      <c r="G55" s="12" t="s">
        <v>36</v>
      </c>
      <c r="H55" s="12" t="s">
        <v>105</v>
      </c>
      <c r="I55" s="12" t="s">
        <v>106</v>
      </c>
      <c r="J55" s="420"/>
      <c r="K55" s="420"/>
      <c r="L55" s="420"/>
      <c r="M55" s="417"/>
      <c r="N55" s="420"/>
      <c r="O55" s="416"/>
      <c r="P55" s="420"/>
      <c r="Q55" s="416"/>
      <c r="R55" s="420"/>
      <c r="S55" s="420"/>
      <c r="T55" s="420"/>
      <c r="U55" s="420"/>
      <c r="V55" s="420"/>
      <c r="W55" s="41"/>
      <c r="X55" s="420"/>
      <c r="Y55" s="420"/>
    </row>
    <row r="56" spans="1:25" ht="45" x14ac:dyDescent="0.25">
      <c r="A56" s="564" t="s">
        <v>565</v>
      </c>
      <c r="B56" s="564"/>
      <c r="C56" s="564"/>
      <c r="D56" s="564"/>
      <c r="E56" s="754" t="s">
        <v>6982</v>
      </c>
      <c r="F56" s="450" t="s">
        <v>330</v>
      </c>
      <c r="G56" s="12" t="s">
        <v>4885</v>
      </c>
      <c r="H56" s="12" t="s">
        <v>107</v>
      </c>
      <c r="I56" s="12" t="s">
        <v>108</v>
      </c>
      <c r="J56" s="420"/>
      <c r="K56" s="420"/>
      <c r="L56" s="420"/>
      <c r="M56" s="420"/>
      <c r="N56" s="420"/>
      <c r="O56" s="420"/>
      <c r="P56" s="420"/>
      <c r="Q56" s="420"/>
      <c r="R56" s="420"/>
      <c r="S56" s="420"/>
      <c r="T56" s="420"/>
      <c r="U56" s="420"/>
      <c r="V56" s="420"/>
      <c r="W56" s="41"/>
      <c r="X56" s="420"/>
      <c r="Y56" s="511"/>
    </row>
    <row r="57" spans="1:25" ht="120" x14ac:dyDescent="0.25">
      <c r="A57" s="564">
        <v>30</v>
      </c>
      <c r="B57" s="564"/>
      <c r="C57" s="564"/>
      <c r="D57" s="754" t="s">
        <v>131</v>
      </c>
      <c r="E57" s="754"/>
      <c r="F57" s="450" t="s">
        <v>113</v>
      </c>
      <c r="G57" s="12" t="s">
        <v>114</v>
      </c>
      <c r="H57" s="12" t="s">
        <v>115</v>
      </c>
      <c r="I57" s="12" t="s">
        <v>116</v>
      </c>
      <c r="J57" s="430">
        <v>50</v>
      </c>
      <c r="K57" s="420" t="s">
        <v>3850</v>
      </c>
      <c r="L57" s="430">
        <v>50</v>
      </c>
      <c r="M57" s="420"/>
      <c r="N57" s="430">
        <v>50</v>
      </c>
      <c r="O57" s="420"/>
      <c r="P57" s="430">
        <v>50</v>
      </c>
      <c r="Q57" s="416"/>
      <c r="R57" s="430">
        <v>50</v>
      </c>
      <c r="S57" s="420"/>
      <c r="T57" s="430">
        <v>50</v>
      </c>
      <c r="U57" s="420"/>
      <c r="V57" s="430">
        <v>50</v>
      </c>
      <c r="W57" s="41"/>
      <c r="X57" s="430">
        <v>50</v>
      </c>
      <c r="Y57" s="420"/>
    </row>
    <row r="58" spans="1:25" ht="90" x14ac:dyDescent="0.25">
      <c r="A58" s="564">
        <v>31</v>
      </c>
      <c r="B58" s="564"/>
      <c r="C58" s="564"/>
      <c r="D58" s="754" t="s">
        <v>130</v>
      </c>
      <c r="E58" s="754"/>
      <c r="F58" s="450" t="s">
        <v>117</v>
      </c>
      <c r="G58" s="12" t="s">
        <v>118</v>
      </c>
      <c r="H58" s="12" t="s">
        <v>119</v>
      </c>
      <c r="I58" s="12" t="s">
        <v>120</v>
      </c>
      <c r="J58" s="422">
        <v>0</v>
      </c>
      <c r="K58" s="416" t="s">
        <v>5427</v>
      </c>
      <c r="L58" s="420">
        <v>0</v>
      </c>
      <c r="M58" s="420"/>
      <c r="N58" s="420">
        <v>0</v>
      </c>
      <c r="O58" s="420"/>
      <c r="P58" s="420">
        <v>0</v>
      </c>
      <c r="Q58" s="420"/>
      <c r="R58" s="420">
        <v>0</v>
      </c>
      <c r="S58" s="420"/>
      <c r="T58" s="420">
        <v>0</v>
      </c>
      <c r="U58" s="420"/>
      <c r="V58" s="420">
        <v>0</v>
      </c>
      <c r="W58" s="41"/>
      <c r="X58" s="420">
        <v>0</v>
      </c>
      <c r="Y58" s="430"/>
    </row>
    <row r="59" spans="1:25" ht="120" x14ac:dyDescent="0.25">
      <c r="A59" s="564">
        <v>32</v>
      </c>
      <c r="B59" s="564"/>
      <c r="C59" s="564"/>
      <c r="D59" s="754" t="s">
        <v>129</v>
      </c>
      <c r="E59" s="754"/>
      <c r="F59" s="450" t="s">
        <v>125</v>
      </c>
      <c r="G59" s="12" t="s">
        <v>114</v>
      </c>
      <c r="H59" s="12" t="s">
        <v>126</v>
      </c>
      <c r="I59" s="12" t="s">
        <v>127</v>
      </c>
      <c r="J59" s="430">
        <v>100</v>
      </c>
      <c r="K59" s="420" t="s">
        <v>4928</v>
      </c>
      <c r="L59" s="430">
        <v>100</v>
      </c>
      <c r="M59" s="420"/>
      <c r="N59" s="430">
        <v>100</v>
      </c>
      <c r="O59" s="420"/>
      <c r="P59" s="430">
        <v>100</v>
      </c>
      <c r="Q59" s="416"/>
      <c r="R59" s="430">
        <v>100</v>
      </c>
      <c r="S59" s="420"/>
      <c r="T59" s="430">
        <v>100</v>
      </c>
      <c r="U59" s="420"/>
      <c r="V59" s="430">
        <v>100</v>
      </c>
      <c r="W59" s="41"/>
      <c r="X59" s="430">
        <v>100</v>
      </c>
      <c r="Y59" s="420"/>
    </row>
    <row r="60" spans="1:25" s="26" customFormat="1" ht="96" customHeight="1" x14ac:dyDescent="0.25">
      <c r="A60" s="28"/>
      <c r="B60" s="28"/>
      <c r="C60" s="750" t="s">
        <v>566</v>
      </c>
      <c r="D60" s="28"/>
      <c r="E60" s="28"/>
      <c r="F60" s="901" t="s">
        <v>5020</v>
      </c>
      <c r="G60" s="751"/>
      <c r="H60" s="751"/>
      <c r="I60" s="751"/>
      <c r="J60" s="606">
        <f>AVERAGE(J61:J65)</f>
        <v>50</v>
      </c>
      <c r="K60" s="607"/>
      <c r="L60" s="606">
        <f>AVERAGE(L61:L65)</f>
        <v>50</v>
      </c>
      <c r="M60" s="607"/>
      <c r="N60" s="606">
        <f>AVERAGE(N61:N65)</f>
        <v>50</v>
      </c>
      <c r="O60" s="607"/>
      <c r="P60" s="606">
        <f>AVERAGE(P61:P65)</f>
        <v>50</v>
      </c>
      <c r="Q60" s="607"/>
      <c r="R60" s="606">
        <f>AVERAGE(R61:R65)</f>
        <v>50</v>
      </c>
      <c r="S60" s="607"/>
      <c r="T60" s="606">
        <f>AVERAGE(T61:T65)</f>
        <v>50</v>
      </c>
      <c r="U60" s="607"/>
      <c r="V60" s="606">
        <f>AVERAGE(V61:V65)</f>
        <v>50</v>
      </c>
      <c r="W60" s="44"/>
      <c r="X60" s="606">
        <f>AVERAGE(X61:X65)</f>
        <v>40</v>
      </c>
      <c r="Y60" s="607"/>
    </row>
    <row r="61" spans="1:25" ht="105" x14ac:dyDescent="0.25">
      <c r="A61" s="564">
        <v>33</v>
      </c>
      <c r="B61" s="564"/>
      <c r="C61" s="564"/>
      <c r="D61" s="754" t="s">
        <v>128</v>
      </c>
      <c r="E61" s="754"/>
      <c r="F61" s="450" t="s">
        <v>121</v>
      </c>
      <c r="G61" s="12" t="s">
        <v>122</v>
      </c>
      <c r="H61" s="12" t="s">
        <v>123</v>
      </c>
      <c r="I61" s="12" t="s">
        <v>124</v>
      </c>
      <c r="J61" s="420">
        <v>50</v>
      </c>
      <c r="K61" s="420" t="s">
        <v>5428</v>
      </c>
      <c r="L61" s="420">
        <v>50</v>
      </c>
      <c r="M61" s="420"/>
      <c r="N61" s="420">
        <v>50</v>
      </c>
      <c r="O61" s="420"/>
      <c r="P61" s="420">
        <v>50</v>
      </c>
      <c r="Q61" s="416"/>
      <c r="R61" s="420">
        <v>50</v>
      </c>
      <c r="S61" s="420"/>
      <c r="T61" s="420">
        <v>50</v>
      </c>
      <c r="U61" s="420"/>
      <c r="V61" s="420">
        <v>50</v>
      </c>
      <c r="W61" s="41" t="s">
        <v>5429</v>
      </c>
      <c r="X61" s="420">
        <v>0</v>
      </c>
      <c r="Y61" s="420"/>
    </row>
    <row r="62" spans="1:25" ht="210" x14ac:dyDescent="0.25">
      <c r="A62" s="564">
        <v>34</v>
      </c>
      <c r="B62" s="564"/>
      <c r="C62" s="564"/>
      <c r="D62" s="754" t="s">
        <v>132</v>
      </c>
      <c r="E62" s="754"/>
      <c r="F62" s="450" t="s">
        <v>132</v>
      </c>
      <c r="G62" s="12" t="s">
        <v>133</v>
      </c>
      <c r="H62" s="12" t="s">
        <v>134</v>
      </c>
      <c r="I62" s="12" t="s">
        <v>135</v>
      </c>
      <c r="J62" s="430">
        <v>0</v>
      </c>
      <c r="K62" s="420" t="s">
        <v>3851</v>
      </c>
      <c r="L62" s="430">
        <v>0</v>
      </c>
      <c r="M62" s="420"/>
      <c r="N62" s="430">
        <v>0</v>
      </c>
      <c r="O62" s="420"/>
      <c r="P62" s="430">
        <v>0</v>
      </c>
      <c r="Q62" s="420"/>
      <c r="R62" s="430">
        <v>0</v>
      </c>
      <c r="S62" s="430"/>
      <c r="T62" s="430">
        <v>0</v>
      </c>
      <c r="U62" s="420"/>
      <c r="V62" s="430">
        <v>0</v>
      </c>
      <c r="W62" s="40"/>
      <c r="X62" s="430">
        <v>0</v>
      </c>
      <c r="Y62" s="430"/>
    </row>
    <row r="63" spans="1:25" ht="285" x14ac:dyDescent="0.25">
      <c r="A63" s="564">
        <v>35</v>
      </c>
      <c r="B63" s="564"/>
      <c r="C63" s="564"/>
      <c r="D63" s="754" t="s">
        <v>148</v>
      </c>
      <c r="E63" s="754"/>
      <c r="F63" s="450" t="s">
        <v>136</v>
      </c>
      <c r="G63" s="12" t="s">
        <v>137</v>
      </c>
      <c r="H63" s="12" t="s">
        <v>138</v>
      </c>
      <c r="I63" s="12" t="s">
        <v>139</v>
      </c>
      <c r="J63" s="430">
        <v>0</v>
      </c>
      <c r="K63" s="450" t="s">
        <v>3852</v>
      </c>
      <c r="L63" s="430">
        <v>0</v>
      </c>
      <c r="M63" s="420"/>
      <c r="N63" s="430">
        <v>0</v>
      </c>
      <c r="O63" s="420"/>
      <c r="P63" s="430">
        <v>0</v>
      </c>
      <c r="Q63" s="420"/>
      <c r="R63" s="430">
        <v>0</v>
      </c>
      <c r="S63" s="430"/>
      <c r="T63" s="430">
        <v>0</v>
      </c>
      <c r="U63" s="450"/>
      <c r="V63" s="430">
        <v>0</v>
      </c>
      <c r="W63" s="450" t="s">
        <v>3852</v>
      </c>
      <c r="X63" s="430">
        <v>100</v>
      </c>
      <c r="Y63" s="420"/>
    </row>
    <row r="64" spans="1:25" ht="120" x14ac:dyDescent="0.25">
      <c r="A64" s="564">
        <v>36</v>
      </c>
      <c r="B64" s="564"/>
      <c r="C64" s="564"/>
      <c r="D64" s="754" t="s">
        <v>149</v>
      </c>
      <c r="E64" s="754"/>
      <c r="F64" s="450" t="s">
        <v>140</v>
      </c>
      <c r="G64" s="12" t="s">
        <v>141</v>
      </c>
      <c r="H64" s="12" t="s">
        <v>142</v>
      </c>
      <c r="I64" s="12" t="s">
        <v>143</v>
      </c>
      <c r="J64" s="430">
        <v>100</v>
      </c>
      <c r="K64" s="450" t="s">
        <v>3853</v>
      </c>
      <c r="L64" s="430">
        <v>100</v>
      </c>
      <c r="M64" s="450"/>
      <c r="N64" s="430">
        <v>100</v>
      </c>
      <c r="O64" s="420"/>
      <c r="P64" s="430">
        <v>100</v>
      </c>
      <c r="Q64" s="420"/>
      <c r="R64" s="430">
        <v>100</v>
      </c>
      <c r="S64" s="430"/>
      <c r="T64" s="430">
        <v>100</v>
      </c>
      <c r="U64" s="450"/>
      <c r="V64" s="430">
        <v>100</v>
      </c>
      <c r="W64" s="450" t="s">
        <v>3853</v>
      </c>
      <c r="X64" s="430">
        <v>0</v>
      </c>
      <c r="Y64" s="430"/>
    </row>
    <row r="65" spans="1:25" ht="105" x14ac:dyDescent="0.25">
      <c r="A65" s="564">
        <v>37</v>
      </c>
      <c r="B65" s="564"/>
      <c r="C65" s="564"/>
      <c r="D65" s="754" t="s">
        <v>150</v>
      </c>
      <c r="E65" s="754"/>
      <c r="F65" s="450" t="s">
        <v>144</v>
      </c>
      <c r="G65" s="12" t="s">
        <v>145</v>
      </c>
      <c r="H65" s="12" t="s">
        <v>146</v>
      </c>
      <c r="I65" s="12" t="s">
        <v>147</v>
      </c>
      <c r="J65" s="430">
        <v>100</v>
      </c>
      <c r="K65" s="430"/>
      <c r="L65" s="430">
        <v>100</v>
      </c>
      <c r="M65" s="450"/>
      <c r="N65" s="430">
        <v>100</v>
      </c>
      <c r="O65" s="420"/>
      <c r="P65" s="430">
        <v>100</v>
      </c>
      <c r="Q65" s="420"/>
      <c r="R65" s="430">
        <v>100</v>
      </c>
      <c r="S65" s="430"/>
      <c r="T65" s="430">
        <v>100</v>
      </c>
      <c r="U65" s="420"/>
      <c r="V65" s="430">
        <v>100</v>
      </c>
      <c r="W65" s="40"/>
      <c r="X65" s="430">
        <v>100</v>
      </c>
      <c r="Y65" s="430"/>
    </row>
    <row r="66" spans="1:25" s="26" customFormat="1" ht="102" customHeight="1" x14ac:dyDescent="0.25">
      <c r="A66" s="28"/>
      <c r="B66" s="28"/>
      <c r="C66" s="750" t="s">
        <v>567</v>
      </c>
      <c r="D66" s="28"/>
      <c r="E66" s="28"/>
      <c r="F66" s="502" t="s">
        <v>524</v>
      </c>
      <c r="G66" s="28"/>
      <c r="H66" s="28"/>
      <c r="I66" s="28"/>
      <c r="J66" s="616">
        <f>AVERAGE(J67:J72)</f>
        <v>75</v>
      </c>
      <c r="K66" s="524"/>
      <c r="L66" s="616">
        <f>AVERAGE(L67:L72)</f>
        <v>75</v>
      </c>
      <c r="M66" s="617"/>
      <c r="N66" s="616">
        <f>AVERAGE(N67:N72)</f>
        <v>75</v>
      </c>
      <c r="O66" s="618"/>
      <c r="P66" s="616">
        <f>AVERAGE(P67:P72)</f>
        <v>75</v>
      </c>
      <c r="Q66" s="618"/>
      <c r="R66" s="616">
        <f>AVERAGE(R67:R72)</f>
        <v>75</v>
      </c>
      <c r="S66" s="618"/>
      <c r="T66" s="616">
        <f>AVERAGE(T67:T72)</f>
        <v>75</v>
      </c>
      <c r="U66" s="618"/>
      <c r="V66" s="616">
        <f>AVERAGE(V67:V72)</f>
        <v>75</v>
      </c>
      <c r="W66" s="44"/>
      <c r="X66" s="616">
        <f>AVERAGE(X67:X72)</f>
        <v>25</v>
      </c>
      <c r="Y66" s="618"/>
    </row>
    <row r="67" spans="1:25" ht="105" x14ac:dyDescent="0.25">
      <c r="A67" s="564">
        <v>38</v>
      </c>
      <c r="B67" s="564"/>
      <c r="C67" s="564"/>
      <c r="D67" s="754" t="s">
        <v>165</v>
      </c>
      <c r="E67" s="754"/>
      <c r="F67" s="450" t="s">
        <v>7193</v>
      </c>
      <c r="G67" s="12" t="s">
        <v>151</v>
      </c>
      <c r="H67" s="12" t="s">
        <v>152</v>
      </c>
      <c r="I67" s="12" t="s">
        <v>153</v>
      </c>
      <c r="J67" s="430">
        <v>0</v>
      </c>
      <c r="K67" s="420" t="s">
        <v>3854</v>
      </c>
      <c r="L67" s="430">
        <v>0</v>
      </c>
      <c r="M67" s="435"/>
      <c r="N67" s="430">
        <v>0</v>
      </c>
      <c r="O67" s="420"/>
      <c r="P67" s="430">
        <v>0</v>
      </c>
      <c r="Q67" s="420"/>
      <c r="R67" s="430">
        <v>0</v>
      </c>
      <c r="S67" s="430"/>
      <c r="T67" s="430">
        <v>0</v>
      </c>
      <c r="U67" s="420"/>
      <c r="V67" s="430">
        <v>0</v>
      </c>
      <c r="W67" s="40"/>
      <c r="X67" s="430">
        <v>0</v>
      </c>
      <c r="Y67" s="430"/>
    </row>
    <row r="68" spans="1:25" ht="120.75" x14ac:dyDescent="0.25">
      <c r="A68" s="564">
        <v>39</v>
      </c>
      <c r="B68" s="564"/>
      <c r="C68" s="564"/>
      <c r="D68" s="754" t="s">
        <v>162</v>
      </c>
      <c r="E68" s="754"/>
      <c r="F68" s="450" t="s">
        <v>154</v>
      </c>
      <c r="G68" s="12" t="s">
        <v>155</v>
      </c>
      <c r="H68" s="12" t="s">
        <v>7176</v>
      </c>
      <c r="I68" s="12" t="s">
        <v>114</v>
      </c>
      <c r="J68" s="430">
        <v>50</v>
      </c>
      <c r="K68" s="420" t="s">
        <v>3855</v>
      </c>
      <c r="L68" s="430">
        <v>50</v>
      </c>
      <c r="M68" s="435"/>
      <c r="N68" s="430">
        <v>50</v>
      </c>
      <c r="O68" s="420"/>
      <c r="P68" s="430">
        <v>50</v>
      </c>
      <c r="Q68" s="420"/>
      <c r="R68" s="430">
        <v>50</v>
      </c>
      <c r="S68" s="430"/>
      <c r="T68" s="430">
        <v>50</v>
      </c>
      <c r="U68" s="420"/>
      <c r="V68" s="430">
        <v>50</v>
      </c>
      <c r="W68" s="40"/>
      <c r="X68" s="430">
        <v>50</v>
      </c>
      <c r="Y68" s="430"/>
    </row>
    <row r="69" spans="1:25" ht="105" x14ac:dyDescent="0.25">
      <c r="A69" s="564">
        <v>40</v>
      </c>
      <c r="B69" s="564"/>
      <c r="C69" s="564"/>
      <c r="D69" s="754" t="s">
        <v>164</v>
      </c>
      <c r="E69" s="754"/>
      <c r="F69" s="450" t="s">
        <v>156</v>
      </c>
      <c r="G69" s="12" t="s">
        <v>157</v>
      </c>
      <c r="H69" s="12" t="s">
        <v>158</v>
      </c>
      <c r="I69" s="12" t="s">
        <v>114</v>
      </c>
      <c r="J69" s="430">
        <v>100</v>
      </c>
      <c r="K69" s="450" t="s">
        <v>3856</v>
      </c>
      <c r="L69" s="430">
        <v>100</v>
      </c>
      <c r="N69" s="430">
        <v>100</v>
      </c>
      <c r="O69" s="420"/>
      <c r="P69" s="430">
        <v>100</v>
      </c>
      <c r="Q69" s="420"/>
      <c r="R69" s="430">
        <v>100</v>
      </c>
      <c r="S69" s="430"/>
      <c r="T69" s="430">
        <v>100</v>
      </c>
      <c r="U69" s="450"/>
      <c r="V69" s="430">
        <v>100</v>
      </c>
      <c r="W69" s="450" t="s">
        <v>5432</v>
      </c>
      <c r="X69" s="430">
        <v>0</v>
      </c>
      <c r="Y69" s="430"/>
    </row>
    <row r="70" spans="1:25" ht="51.75" x14ac:dyDescent="0.25">
      <c r="A70" s="564">
        <v>41</v>
      </c>
      <c r="B70" s="564"/>
      <c r="C70" s="564"/>
      <c r="D70" s="754" t="s">
        <v>159</v>
      </c>
      <c r="E70" s="754"/>
      <c r="F70" s="450" t="s">
        <v>159</v>
      </c>
      <c r="G70" s="12" t="s">
        <v>157</v>
      </c>
      <c r="H70" s="12" t="s">
        <v>158</v>
      </c>
      <c r="I70" s="12" t="s">
        <v>114</v>
      </c>
      <c r="J70" s="430">
        <v>100</v>
      </c>
      <c r="K70" s="420" t="s">
        <v>3857</v>
      </c>
      <c r="L70" s="420">
        <v>100</v>
      </c>
      <c r="M70" s="419"/>
      <c r="N70" s="420">
        <v>100</v>
      </c>
      <c r="O70" s="420"/>
      <c r="P70" s="420">
        <v>100</v>
      </c>
      <c r="Q70" s="420"/>
      <c r="R70" s="420">
        <v>100</v>
      </c>
      <c r="S70" s="430"/>
      <c r="T70" s="420">
        <v>100</v>
      </c>
      <c r="U70" s="420"/>
      <c r="V70" s="420">
        <v>100</v>
      </c>
      <c r="W70" s="40"/>
      <c r="X70" s="420">
        <v>100</v>
      </c>
      <c r="Y70" s="430"/>
    </row>
    <row r="71" spans="1:25" ht="150" x14ac:dyDescent="0.25">
      <c r="A71" s="564">
        <v>42</v>
      </c>
      <c r="B71" s="564"/>
      <c r="C71" s="564"/>
      <c r="D71" s="754" t="s">
        <v>163</v>
      </c>
      <c r="E71" s="754"/>
      <c r="F71" s="450" t="s">
        <v>160</v>
      </c>
      <c r="G71" s="12" t="s">
        <v>157</v>
      </c>
      <c r="H71" s="12" t="s">
        <v>158</v>
      </c>
      <c r="I71" s="12" t="s">
        <v>114</v>
      </c>
      <c r="J71" s="430">
        <v>100</v>
      </c>
      <c r="K71" s="420" t="s">
        <v>3858</v>
      </c>
      <c r="L71" s="420">
        <v>100</v>
      </c>
      <c r="M71" s="419"/>
      <c r="N71" s="420">
        <v>100</v>
      </c>
      <c r="O71" s="420"/>
      <c r="P71" s="420">
        <v>100</v>
      </c>
      <c r="Q71" s="420"/>
      <c r="R71" s="420">
        <v>100</v>
      </c>
      <c r="S71" s="430"/>
      <c r="T71" s="420">
        <v>100</v>
      </c>
      <c r="U71" s="420"/>
      <c r="V71" s="420">
        <v>100</v>
      </c>
      <c r="W71" s="420" t="s">
        <v>5431</v>
      </c>
      <c r="X71" s="420">
        <v>0</v>
      </c>
      <c r="Y71" s="430"/>
    </row>
    <row r="72" spans="1:25" ht="45" x14ac:dyDescent="0.25">
      <c r="A72" s="564">
        <v>43</v>
      </c>
      <c r="B72" s="564"/>
      <c r="C72" s="564"/>
      <c r="D72" s="754" t="s">
        <v>166</v>
      </c>
      <c r="E72" s="754"/>
      <c r="F72" s="450" t="s">
        <v>161</v>
      </c>
      <c r="G72" s="12" t="s">
        <v>157</v>
      </c>
      <c r="H72" s="12" t="s">
        <v>158</v>
      </c>
      <c r="I72" s="12" t="s">
        <v>114</v>
      </c>
      <c r="J72" s="422">
        <v>100</v>
      </c>
      <c r="K72" s="420" t="s">
        <v>6966</v>
      </c>
      <c r="L72" s="420">
        <v>100</v>
      </c>
      <c r="M72" s="419"/>
      <c r="N72" s="420">
        <v>100</v>
      </c>
      <c r="O72" s="420"/>
      <c r="P72" s="420">
        <v>100</v>
      </c>
      <c r="Q72" s="420"/>
      <c r="R72" s="420">
        <v>100</v>
      </c>
      <c r="S72" s="430"/>
      <c r="T72" s="420">
        <v>100</v>
      </c>
      <c r="U72" s="420"/>
      <c r="V72" s="420">
        <v>100</v>
      </c>
      <c r="W72" s="420" t="s">
        <v>5429</v>
      </c>
      <c r="X72" s="420">
        <v>0</v>
      </c>
      <c r="Y72" s="430"/>
    </row>
    <row r="73" spans="1:25" s="26" customFormat="1" ht="45" x14ac:dyDescent="0.25">
      <c r="A73" s="760"/>
      <c r="B73" s="750" t="s">
        <v>568</v>
      </c>
      <c r="C73" s="28"/>
      <c r="D73" s="28"/>
      <c r="E73" s="28"/>
      <c r="F73" s="502" t="s">
        <v>525</v>
      </c>
      <c r="G73" s="28"/>
      <c r="H73" s="28"/>
      <c r="I73" s="28"/>
      <c r="J73" s="606">
        <f>AVERAGE(J74,J81,J90,J100)</f>
        <v>48.333333333333336</v>
      </c>
      <c r="K73" s="607"/>
      <c r="L73" s="606">
        <f>AVERAGE(L74,L81,L90,L100)</f>
        <v>48.333333333333336</v>
      </c>
      <c r="M73" s="607"/>
      <c r="N73" s="606">
        <f>AVERAGE(N74,N81,N90,N100)</f>
        <v>48.333333333333336</v>
      </c>
      <c r="O73" s="607"/>
      <c r="P73" s="606">
        <f>AVERAGE(P74,P81,P90,P100)</f>
        <v>48.333333333333336</v>
      </c>
      <c r="Q73" s="607"/>
      <c r="R73" s="606">
        <f>AVERAGE(R74,R81,R90,R100)</f>
        <v>48.333333333333336</v>
      </c>
      <c r="S73" s="607"/>
      <c r="T73" s="606" t="e">
        <f>AVERAGE(T74,T81,T90,T100)</f>
        <v>#DIV/0!</v>
      </c>
      <c r="U73" s="607"/>
      <c r="V73" s="607"/>
      <c r="W73" s="44"/>
      <c r="X73" s="607"/>
      <c r="Y73" s="607"/>
    </row>
    <row r="74" spans="1:25" s="26" customFormat="1" ht="45" x14ac:dyDescent="0.25">
      <c r="A74" s="28"/>
      <c r="B74" s="28"/>
      <c r="C74" s="750" t="s">
        <v>569</v>
      </c>
      <c r="D74" s="28"/>
      <c r="E74" s="28"/>
      <c r="F74" s="502" t="s">
        <v>526</v>
      </c>
      <c r="G74" s="28"/>
      <c r="H74" s="28"/>
      <c r="I74" s="28"/>
      <c r="J74" s="606">
        <f>AVERAGE(J75:J80)</f>
        <v>41.666666666666664</v>
      </c>
      <c r="K74" s="607"/>
      <c r="L74" s="606">
        <f>AVERAGE(L75:L80)</f>
        <v>41.666666666666664</v>
      </c>
      <c r="M74" s="607"/>
      <c r="N74" s="606">
        <f>AVERAGE(N75:N80)</f>
        <v>41.666666666666664</v>
      </c>
      <c r="O74" s="607"/>
      <c r="P74" s="606">
        <f>AVERAGE(P75:P80)</f>
        <v>41.666666666666664</v>
      </c>
      <c r="Q74" s="607"/>
      <c r="R74" s="606">
        <f>AVERAGE(R75:R80)</f>
        <v>41.666666666666664</v>
      </c>
      <c r="S74" s="607"/>
      <c r="T74" s="606" t="e">
        <f>AVERAGE(T75:T80)</f>
        <v>#DIV/0!</v>
      </c>
      <c r="U74" s="607"/>
      <c r="V74" s="606"/>
      <c r="W74" s="44"/>
      <c r="X74" s="606"/>
      <c r="Y74" s="607"/>
    </row>
    <row r="75" spans="1:25" ht="225" x14ac:dyDescent="0.25">
      <c r="A75" s="564">
        <v>44</v>
      </c>
      <c r="B75" s="564"/>
      <c r="C75" s="564"/>
      <c r="D75" s="754" t="s">
        <v>227</v>
      </c>
      <c r="E75" s="754"/>
      <c r="F75" s="450" t="s">
        <v>5117</v>
      </c>
      <c r="G75" s="12" t="s">
        <v>167</v>
      </c>
      <c r="H75" s="12" t="s">
        <v>168</v>
      </c>
      <c r="I75" s="12" t="s">
        <v>169</v>
      </c>
      <c r="J75" s="451">
        <v>0</v>
      </c>
      <c r="K75" s="450"/>
      <c r="L75" s="450">
        <v>0</v>
      </c>
      <c r="M75" s="450"/>
      <c r="N75" s="451">
        <v>0</v>
      </c>
      <c r="O75" s="450"/>
      <c r="P75" s="451">
        <v>0</v>
      </c>
      <c r="Q75" s="450"/>
      <c r="R75" s="451">
        <v>0</v>
      </c>
      <c r="S75" s="419"/>
      <c r="T75" s="451"/>
      <c r="U75" s="419"/>
      <c r="V75" s="451"/>
      <c r="W75" s="41"/>
      <c r="X75" s="451"/>
      <c r="Y75" s="450"/>
    </row>
    <row r="76" spans="1:25" ht="195" x14ac:dyDescent="0.25">
      <c r="A76" s="564">
        <v>45</v>
      </c>
      <c r="B76" s="564"/>
      <c r="C76" s="564"/>
      <c r="D76" s="754" t="s">
        <v>228</v>
      </c>
      <c r="E76" s="754"/>
      <c r="F76" s="450" t="s">
        <v>170</v>
      </c>
      <c r="G76" s="12" t="s">
        <v>171</v>
      </c>
      <c r="H76" s="12" t="s">
        <v>172</v>
      </c>
      <c r="I76" s="12" t="s">
        <v>173</v>
      </c>
      <c r="J76" s="430">
        <v>100</v>
      </c>
      <c r="K76" s="420" t="s">
        <v>3859</v>
      </c>
      <c r="L76" s="430">
        <v>100</v>
      </c>
      <c r="M76" s="450"/>
      <c r="N76" s="430">
        <v>100</v>
      </c>
      <c r="O76" s="450"/>
      <c r="P76" s="430">
        <v>100</v>
      </c>
      <c r="Q76" s="450"/>
      <c r="R76" s="430">
        <v>100</v>
      </c>
      <c r="S76" s="419"/>
      <c r="T76" s="430"/>
      <c r="U76" s="419"/>
      <c r="V76" s="430"/>
      <c r="W76" s="41"/>
      <c r="X76" s="430"/>
      <c r="Y76" s="420"/>
    </row>
    <row r="77" spans="1:25" ht="225" x14ac:dyDescent="0.25">
      <c r="A77" s="564">
        <v>46</v>
      </c>
      <c r="B77" s="564"/>
      <c r="C77" s="564"/>
      <c r="D77" s="754" t="s">
        <v>229</v>
      </c>
      <c r="E77" s="754"/>
      <c r="F77" s="450" t="s">
        <v>174</v>
      </c>
      <c r="G77" s="12" t="s">
        <v>175</v>
      </c>
      <c r="H77" s="12" t="s">
        <v>176</v>
      </c>
      <c r="I77" s="12" t="s">
        <v>177</v>
      </c>
      <c r="J77" s="420">
        <v>100</v>
      </c>
      <c r="K77" s="420" t="s">
        <v>3860</v>
      </c>
      <c r="L77" s="430">
        <v>100</v>
      </c>
      <c r="M77" s="450"/>
      <c r="N77" s="430">
        <v>100</v>
      </c>
      <c r="O77" s="450"/>
      <c r="P77" s="430">
        <v>100</v>
      </c>
      <c r="Q77" s="450"/>
      <c r="R77" s="430">
        <v>100</v>
      </c>
      <c r="T77" s="430"/>
      <c r="U77" s="959"/>
      <c r="V77" s="430"/>
      <c r="W77" s="41"/>
      <c r="X77" s="430"/>
      <c r="Y77" s="420"/>
    </row>
    <row r="78" spans="1:25" ht="165" x14ac:dyDescent="0.25">
      <c r="A78" s="564">
        <v>47</v>
      </c>
      <c r="B78" s="564"/>
      <c r="C78" s="564"/>
      <c r="D78" s="754" t="s">
        <v>230</v>
      </c>
      <c r="E78" s="754"/>
      <c r="F78" s="450" t="s">
        <v>178</v>
      </c>
      <c r="G78" s="12" t="s">
        <v>171</v>
      </c>
      <c r="H78" s="12" t="s">
        <v>179</v>
      </c>
      <c r="I78" s="12" t="s">
        <v>180</v>
      </c>
      <c r="J78" s="451">
        <v>50</v>
      </c>
      <c r="K78" s="450" t="s">
        <v>3861</v>
      </c>
      <c r="L78" s="451">
        <v>50</v>
      </c>
      <c r="M78" s="451"/>
      <c r="N78" s="451">
        <v>50</v>
      </c>
      <c r="O78" s="451"/>
      <c r="P78" s="451">
        <v>50</v>
      </c>
      <c r="Q78" s="450"/>
      <c r="R78" s="451">
        <v>50</v>
      </c>
      <c r="S78" s="419"/>
      <c r="T78" s="451"/>
      <c r="V78" s="420"/>
      <c r="W78" s="41"/>
      <c r="X78" s="420"/>
      <c r="Y78" s="420"/>
    </row>
    <row r="79" spans="1:25" ht="165" x14ac:dyDescent="0.25">
      <c r="A79" s="564">
        <v>48</v>
      </c>
      <c r="B79" s="564"/>
      <c r="C79" s="564"/>
      <c r="D79" s="754" t="s">
        <v>231</v>
      </c>
      <c r="E79" s="754"/>
      <c r="F79" s="450" t="s">
        <v>181</v>
      </c>
      <c r="G79" s="12" t="s">
        <v>36</v>
      </c>
      <c r="H79" s="12" t="s">
        <v>176</v>
      </c>
      <c r="I79" s="12" t="s">
        <v>182</v>
      </c>
      <c r="J79" s="451">
        <v>0</v>
      </c>
      <c r="K79" s="450"/>
      <c r="L79" s="451">
        <v>0</v>
      </c>
      <c r="M79" s="451"/>
      <c r="N79" s="451">
        <v>0</v>
      </c>
      <c r="O79" s="451"/>
      <c r="P79" s="451">
        <v>0</v>
      </c>
      <c r="Q79" s="451"/>
      <c r="R79" s="451">
        <v>0</v>
      </c>
      <c r="S79" s="419"/>
      <c r="T79" s="451"/>
      <c r="U79" s="419"/>
      <c r="V79" s="451"/>
      <c r="W79" s="41"/>
      <c r="X79" s="451"/>
      <c r="Y79" s="420"/>
    </row>
    <row r="80" spans="1:25" ht="195" x14ac:dyDescent="0.25">
      <c r="A80" s="564">
        <v>49</v>
      </c>
      <c r="B80" s="564"/>
      <c r="C80" s="564"/>
      <c r="D80" s="754" t="s">
        <v>232</v>
      </c>
      <c r="E80" s="754"/>
      <c r="F80" s="450" t="s">
        <v>5073</v>
      </c>
      <c r="G80" s="12" t="s">
        <v>167</v>
      </c>
      <c r="H80" s="12" t="s">
        <v>168</v>
      </c>
      <c r="I80" s="12" t="s">
        <v>169</v>
      </c>
      <c r="J80" s="451">
        <v>0</v>
      </c>
      <c r="K80" s="450"/>
      <c r="L80" s="451">
        <v>0</v>
      </c>
      <c r="M80" s="451"/>
      <c r="N80" s="451">
        <v>0</v>
      </c>
      <c r="O80" s="451"/>
      <c r="P80" s="451">
        <v>0</v>
      </c>
      <c r="Q80" s="450"/>
      <c r="R80" s="451">
        <v>0</v>
      </c>
      <c r="T80" s="451"/>
      <c r="V80" s="451"/>
      <c r="W80" s="41"/>
      <c r="X80" s="451"/>
      <c r="Y80" s="420"/>
    </row>
    <row r="81" spans="1:25" s="26" customFormat="1" ht="123" customHeight="1" x14ac:dyDescent="0.25">
      <c r="A81" s="28"/>
      <c r="B81" s="28"/>
      <c r="C81" s="750" t="s">
        <v>570</v>
      </c>
      <c r="D81" s="751"/>
      <c r="E81" s="751"/>
      <c r="F81" s="901" t="s">
        <v>527</v>
      </c>
      <c r="G81" s="751"/>
      <c r="H81" s="28"/>
      <c r="I81" s="28"/>
      <c r="J81" s="616">
        <f>AVERAGE(J82,J83,J87:J89)</f>
        <v>56.666666666666671</v>
      </c>
      <c r="K81" s="524"/>
      <c r="L81" s="616">
        <f>AVERAGE(L82,L83,L87:L89)</f>
        <v>56.666666666666671</v>
      </c>
      <c r="M81" s="617"/>
      <c r="N81" s="616">
        <f>AVERAGE(N82,N83,N87:N89)</f>
        <v>56.666666666666671</v>
      </c>
      <c r="O81" s="618"/>
      <c r="P81" s="616">
        <f>AVERAGE(P82,P83,P87:P89)</f>
        <v>56.666666666666671</v>
      </c>
      <c r="Q81" s="618"/>
      <c r="R81" s="616">
        <f>AVERAGE(R82,R83,R87:R89)</f>
        <v>56.666666666666671</v>
      </c>
      <c r="S81" s="618"/>
      <c r="T81" s="616" t="e">
        <f>AVERAGE(T82,T83,T87:T89)</f>
        <v>#DIV/0!</v>
      </c>
      <c r="U81" s="618"/>
      <c r="V81" s="618"/>
      <c r="W81" s="44"/>
      <c r="X81" s="618"/>
      <c r="Y81" s="618"/>
    </row>
    <row r="82" spans="1:25" ht="210" x14ac:dyDescent="0.25">
      <c r="A82" s="564">
        <v>50</v>
      </c>
      <c r="B82" s="564"/>
      <c r="C82" s="564"/>
      <c r="D82" s="754" t="s">
        <v>233</v>
      </c>
      <c r="E82" s="754"/>
      <c r="F82" s="450" t="s">
        <v>183</v>
      </c>
      <c r="G82" s="12" t="s">
        <v>184</v>
      </c>
      <c r="H82" s="12" t="s">
        <v>185</v>
      </c>
      <c r="I82" s="12" t="s">
        <v>186</v>
      </c>
      <c r="J82" s="430">
        <v>100</v>
      </c>
      <c r="K82" s="420" t="s">
        <v>3862</v>
      </c>
      <c r="L82" s="430">
        <v>100</v>
      </c>
      <c r="M82" s="417"/>
      <c r="N82" s="430">
        <v>100</v>
      </c>
      <c r="O82" s="416"/>
      <c r="P82" s="430">
        <v>100</v>
      </c>
      <c r="Q82" s="416"/>
      <c r="R82" s="430">
        <v>100</v>
      </c>
      <c r="T82" s="430"/>
      <c r="V82" s="430"/>
      <c r="W82" s="41"/>
      <c r="X82" s="430"/>
      <c r="Y82" s="420"/>
    </row>
    <row r="83" spans="1:25" s="52" customFormat="1" ht="86.25" x14ac:dyDescent="0.25">
      <c r="A83" s="31">
        <v>51</v>
      </c>
      <c r="B83" s="31"/>
      <c r="C83" s="31"/>
      <c r="D83" s="756" t="s">
        <v>643</v>
      </c>
      <c r="E83" s="756"/>
      <c r="F83" s="517" t="s">
        <v>643</v>
      </c>
      <c r="G83" s="30"/>
      <c r="H83" s="30"/>
      <c r="I83" s="30"/>
      <c r="J83" s="613">
        <f>AVERAGE(J84:J86)</f>
        <v>33.333333333333336</v>
      </c>
      <c r="K83" s="429"/>
      <c r="L83" s="613">
        <f>AVERAGE(L84:L86)</f>
        <v>33.333333333333336</v>
      </c>
      <c r="M83" s="614"/>
      <c r="N83" s="613">
        <f>AVERAGE(N84:N86)</f>
        <v>33.333333333333336</v>
      </c>
      <c r="O83" s="615"/>
      <c r="P83" s="613">
        <f>AVERAGE(P84:P86)</f>
        <v>33.333333333333336</v>
      </c>
      <c r="Q83" s="615"/>
      <c r="R83" s="613">
        <f>AVERAGE(R84:R86)</f>
        <v>33.333333333333336</v>
      </c>
      <c r="S83" s="615"/>
      <c r="T83" s="613" t="e">
        <f>AVERAGE(T84:T86)</f>
        <v>#DIV/0!</v>
      </c>
      <c r="U83" s="615"/>
      <c r="V83" s="615"/>
      <c r="W83" s="43"/>
      <c r="X83" s="615"/>
      <c r="Y83" s="615"/>
    </row>
    <row r="84" spans="1:25" ht="225" x14ac:dyDescent="0.25">
      <c r="A84" s="564" t="s">
        <v>5022</v>
      </c>
      <c r="B84" s="564"/>
      <c r="C84" s="564"/>
      <c r="D84" s="564"/>
      <c r="E84" s="754" t="s">
        <v>6984</v>
      </c>
      <c r="F84" s="450" t="s">
        <v>187</v>
      </c>
      <c r="G84" s="12" t="s">
        <v>175</v>
      </c>
      <c r="H84" s="12" t="s">
        <v>176</v>
      </c>
      <c r="I84" s="12" t="s">
        <v>5026</v>
      </c>
      <c r="J84" s="430">
        <v>100</v>
      </c>
      <c r="K84" s="420" t="s">
        <v>3863</v>
      </c>
      <c r="L84" s="430">
        <v>100</v>
      </c>
      <c r="M84" s="417"/>
      <c r="N84" s="430">
        <v>100</v>
      </c>
      <c r="O84" s="416"/>
      <c r="P84" s="430">
        <v>100</v>
      </c>
      <c r="Q84" s="416"/>
      <c r="R84" s="430">
        <v>100</v>
      </c>
      <c r="T84" s="430"/>
      <c r="U84" s="420"/>
      <c r="V84" s="430"/>
      <c r="W84" s="41"/>
      <c r="X84" s="430"/>
      <c r="Y84" s="420"/>
    </row>
    <row r="85" spans="1:25" ht="120" x14ac:dyDescent="0.25">
      <c r="A85" s="564" t="s">
        <v>5023</v>
      </c>
      <c r="B85" s="564"/>
      <c r="C85" s="564"/>
      <c r="D85" s="564"/>
      <c r="E85" s="754" t="s">
        <v>6983</v>
      </c>
      <c r="F85" s="450" t="s">
        <v>188</v>
      </c>
      <c r="G85" s="12" t="s">
        <v>175</v>
      </c>
      <c r="H85" s="12" t="s">
        <v>189</v>
      </c>
      <c r="I85" s="12" t="s">
        <v>190</v>
      </c>
      <c r="J85" s="430">
        <v>0</v>
      </c>
      <c r="K85" s="430"/>
      <c r="L85" s="430">
        <v>0</v>
      </c>
      <c r="M85" s="417"/>
      <c r="N85" s="430">
        <v>0</v>
      </c>
      <c r="O85" s="416"/>
      <c r="P85" s="430">
        <v>0</v>
      </c>
      <c r="Q85" s="416"/>
      <c r="R85" s="430">
        <v>0</v>
      </c>
      <c r="S85" s="430"/>
      <c r="T85" s="430"/>
      <c r="U85" s="420"/>
      <c r="V85" s="420"/>
      <c r="W85" s="41"/>
      <c r="X85" s="420"/>
      <c r="Y85" s="420"/>
    </row>
    <row r="86" spans="1:25" ht="135" x14ac:dyDescent="0.25">
      <c r="A86" s="564" t="s">
        <v>5024</v>
      </c>
      <c r="B86" s="564"/>
      <c r="C86" s="564"/>
      <c r="D86" s="564"/>
      <c r="E86" s="754" t="s">
        <v>6985</v>
      </c>
      <c r="F86" s="450" t="s">
        <v>191</v>
      </c>
      <c r="G86" s="12" t="s">
        <v>192</v>
      </c>
      <c r="H86" s="12" t="s">
        <v>193</v>
      </c>
      <c r="I86" s="12" t="s">
        <v>194</v>
      </c>
      <c r="J86" s="430">
        <v>0</v>
      </c>
      <c r="K86" s="430"/>
      <c r="L86" s="430">
        <v>0</v>
      </c>
      <c r="M86" s="417"/>
      <c r="N86" s="430">
        <v>0</v>
      </c>
      <c r="O86" s="416"/>
      <c r="P86" s="430">
        <v>0</v>
      </c>
      <c r="Q86" s="416"/>
      <c r="R86" s="430">
        <v>0</v>
      </c>
      <c r="S86" s="430"/>
      <c r="T86" s="430"/>
      <c r="V86" s="420"/>
      <c r="W86" s="41"/>
      <c r="X86" s="420"/>
      <c r="Y86" s="420"/>
    </row>
    <row r="87" spans="1:25" ht="90" x14ac:dyDescent="0.25">
      <c r="A87" s="564">
        <v>52</v>
      </c>
      <c r="B87" s="564"/>
      <c r="C87" s="564"/>
      <c r="D87" s="754" t="s">
        <v>234</v>
      </c>
      <c r="E87" s="754"/>
      <c r="F87" s="450" t="s">
        <v>195</v>
      </c>
      <c r="G87" s="12" t="s">
        <v>196</v>
      </c>
      <c r="H87" s="12" t="s">
        <v>197</v>
      </c>
      <c r="I87" s="12" t="s">
        <v>198</v>
      </c>
      <c r="J87" s="430">
        <v>0</v>
      </c>
      <c r="K87" s="430"/>
      <c r="L87" s="430">
        <v>0</v>
      </c>
      <c r="M87" s="417"/>
      <c r="N87" s="430">
        <v>0</v>
      </c>
      <c r="O87" s="416"/>
      <c r="P87" s="430">
        <v>0</v>
      </c>
      <c r="Q87" s="416"/>
      <c r="R87" s="430">
        <v>0</v>
      </c>
      <c r="S87" s="430"/>
      <c r="T87" s="430"/>
      <c r="U87" s="419"/>
      <c r="V87" s="420"/>
      <c r="W87" s="41"/>
      <c r="X87" s="420"/>
      <c r="Y87" s="420"/>
    </row>
    <row r="88" spans="1:25" ht="120" x14ac:dyDescent="0.25">
      <c r="A88" s="564">
        <v>53</v>
      </c>
      <c r="B88" s="564"/>
      <c r="C88" s="564"/>
      <c r="D88" s="754" t="s">
        <v>235</v>
      </c>
      <c r="E88" s="754"/>
      <c r="F88" s="450" t="s">
        <v>199</v>
      </c>
      <c r="G88" s="12" t="s">
        <v>175</v>
      </c>
      <c r="H88" s="12" t="s">
        <v>176</v>
      </c>
      <c r="I88" s="12" t="s">
        <v>200</v>
      </c>
      <c r="J88" s="430">
        <v>50</v>
      </c>
      <c r="K88" s="420" t="s">
        <v>3864</v>
      </c>
      <c r="L88" s="430">
        <v>50</v>
      </c>
      <c r="M88" s="417"/>
      <c r="N88" s="430">
        <v>50</v>
      </c>
      <c r="O88" s="416"/>
      <c r="P88" s="430">
        <v>50</v>
      </c>
      <c r="Q88" s="416"/>
      <c r="R88" s="430">
        <v>50</v>
      </c>
      <c r="S88" s="430"/>
      <c r="T88" s="430"/>
      <c r="V88" s="420"/>
      <c r="W88" s="41"/>
      <c r="X88" s="420"/>
      <c r="Y88" s="420"/>
    </row>
    <row r="89" spans="1:25" ht="195" x14ac:dyDescent="0.25">
      <c r="A89" s="564">
        <v>54</v>
      </c>
      <c r="B89" s="564"/>
      <c r="C89" s="564"/>
      <c r="D89" s="754" t="s">
        <v>236</v>
      </c>
      <c r="E89" s="754"/>
      <c r="F89" s="450" t="s">
        <v>201</v>
      </c>
      <c r="G89" s="12" t="s">
        <v>4971</v>
      </c>
      <c r="H89" s="12" t="s">
        <v>4972</v>
      </c>
      <c r="I89" s="12" t="s">
        <v>4973</v>
      </c>
      <c r="J89" s="430">
        <v>100</v>
      </c>
      <c r="K89" s="420" t="s">
        <v>3865</v>
      </c>
      <c r="L89" s="430">
        <v>100</v>
      </c>
      <c r="M89" s="417"/>
      <c r="N89" s="430">
        <v>100</v>
      </c>
      <c r="O89" s="416"/>
      <c r="P89" s="430">
        <v>100</v>
      </c>
      <c r="Q89" s="416"/>
      <c r="R89" s="430">
        <v>100</v>
      </c>
      <c r="S89" s="430"/>
      <c r="T89" s="430"/>
      <c r="U89" s="420"/>
      <c r="V89" s="420"/>
      <c r="W89" s="41"/>
      <c r="X89" s="420"/>
      <c r="Y89" s="420"/>
    </row>
    <row r="90" spans="1:25" s="26" customFormat="1" ht="199.5" customHeight="1" x14ac:dyDescent="0.25">
      <c r="A90" s="28"/>
      <c r="B90" s="28"/>
      <c r="C90" s="750" t="s">
        <v>571</v>
      </c>
      <c r="D90" s="28"/>
      <c r="E90" s="1023"/>
      <c r="F90" s="762" t="s">
        <v>528</v>
      </c>
      <c r="G90" s="751"/>
      <c r="H90" s="751"/>
      <c r="I90" s="751"/>
      <c r="J90" s="606">
        <f>AVERAGE(J91,J94,J97,J98,J99)</f>
        <v>25</v>
      </c>
      <c r="K90" s="607"/>
      <c r="L90" s="606">
        <f>AVERAGE(L91,L94,L97,L98,L99)</f>
        <v>25</v>
      </c>
      <c r="M90" s="607"/>
      <c r="N90" s="606">
        <f>AVERAGE(N91,N94,N97,N98,N99)</f>
        <v>25</v>
      </c>
      <c r="O90" s="607"/>
      <c r="P90" s="606">
        <f>AVERAGE(P91,P94,P97,P98,P99)</f>
        <v>25</v>
      </c>
      <c r="Q90" s="607"/>
      <c r="R90" s="606">
        <f>AVERAGE(R91,R94,R97,R98,R99)</f>
        <v>25</v>
      </c>
      <c r="S90" s="607"/>
      <c r="T90" s="606" t="e">
        <f>AVERAGE(T91,T94,T97,T98,T99)</f>
        <v>#DIV/0!</v>
      </c>
      <c r="U90" s="607"/>
      <c r="V90" s="607"/>
      <c r="W90" s="44"/>
      <c r="X90" s="607"/>
      <c r="Y90" s="607"/>
    </row>
    <row r="91" spans="1:25" s="52" customFormat="1" ht="199.5" customHeight="1" x14ac:dyDescent="0.25">
      <c r="A91" s="31">
        <v>55</v>
      </c>
      <c r="B91" s="31"/>
      <c r="C91" s="758"/>
      <c r="D91" s="763" t="s">
        <v>644</v>
      </c>
      <c r="E91" s="763"/>
      <c r="F91" s="764" t="s">
        <v>644</v>
      </c>
      <c r="G91" s="30"/>
      <c r="H91" s="30"/>
      <c r="I91" s="30"/>
      <c r="J91" s="623">
        <f>AVERAGE(J92,J93)</f>
        <v>75</v>
      </c>
      <c r="K91" s="621"/>
      <c r="L91" s="623">
        <f>AVERAGE(L92,L93)</f>
        <v>75</v>
      </c>
      <c r="M91" s="622"/>
      <c r="N91" s="623">
        <f>AVERAGE(N92,N93)</f>
        <v>75</v>
      </c>
      <c r="O91" s="621"/>
      <c r="P91" s="623">
        <f>AVERAGE(P92,P93)</f>
        <v>75</v>
      </c>
      <c r="Q91" s="621"/>
      <c r="R91" s="623">
        <f>AVERAGE(R92,R93)</f>
        <v>75</v>
      </c>
      <c r="S91" s="621"/>
      <c r="T91" s="623" t="e">
        <f>AVERAGE(T92,T93)</f>
        <v>#DIV/0!</v>
      </c>
      <c r="U91" s="621"/>
      <c r="V91" s="621"/>
      <c r="W91" s="43"/>
      <c r="X91" s="621"/>
      <c r="Y91" s="621"/>
    </row>
    <row r="92" spans="1:25" ht="180" x14ac:dyDescent="0.25">
      <c r="A92" s="564" t="s">
        <v>5025</v>
      </c>
      <c r="B92" s="564"/>
      <c r="C92" s="564"/>
      <c r="D92" s="564"/>
      <c r="E92" s="754" t="s">
        <v>6986</v>
      </c>
      <c r="F92" s="450" t="s">
        <v>203</v>
      </c>
      <c r="G92" s="12" t="s">
        <v>204</v>
      </c>
      <c r="H92" s="12" t="s">
        <v>205</v>
      </c>
      <c r="I92" s="12" t="s">
        <v>5027</v>
      </c>
      <c r="J92" s="430">
        <v>50</v>
      </c>
      <c r="K92" s="420" t="s">
        <v>3866</v>
      </c>
      <c r="L92" s="430">
        <v>50</v>
      </c>
      <c r="M92" s="534"/>
      <c r="N92" s="430">
        <v>50</v>
      </c>
      <c r="O92" s="511"/>
      <c r="P92" s="430">
        <v>50</v>
      </c>
      <c r="Q92" s="511"/>
      <c r="R92" s="430">
        <v>50</v>
      </c>
      <c r="S92" s="420"/>
      <c r="T92" s="430"/>
      <c r="U92" s="420"/>
      <c r="V92" s="420"/>
      <c r="W92" s="47"/>
      <c r="X92" s="420"/>
      <c r="Y92" s="420"/>
    </row>
    <row r="93" spans="1:25" ht="405" x14ac:dyDescent="0.25">
      <c r="A93" s="564" t="s">
        <v>5028</v>
      </c>
      <c r="B93" s="564"/>
      <c r="C93" s="564"/>
      <c r="D93" s="564"/>
      <c r="E93" s="754" t="s">
        <v>6987</v>
      </c>
      <c r="F93" s="450" t="s">
        <v>3627</v>
      </c>
      <c r="G93" s="12" t="s">
        <v>192</v>
      </c>
      <c r="H93" s="12" t="s">
        <v>176</v>
      </c>
      <c r="I93" s="12" t="s">
        <v>206</v>
      </c>
      <c r="J93" s="430">
        <v>100</v>
      </c>
      <c r="K93" s="420" t="s">
        <v>3867</v>
      </c>
      <c r="L93" s="420">
        <v>100</v>
      </c>
      <c r="M93" s="435"/>
      <c r="N93" s="420">
        <v>100</v>
      </c>
      <c r="O93" s="420"/>
      <c r="P93" s="420">
        <v>100</v>
      </c>
      <c r="Q93" s="420"/>
      <c r="R93" s="420">
        <v>100</v>
      </c>
      <c r="T93" s="420"/>
      <c r="V93" s="420"/>
      <c r="W93" s="40"/>
      <c r="X93" s="420"/>
      <c r="Y93" s="420"/>
    </row>
    <row r="94" spans="1:25" s="52" customFormat="1" ht="69" x14ac:dyDescent="0.25">
      <c r="A94" s="31">
        <v>56</v>
      </c>
      <c r="B94" s="31"/>
      <c r="C94" s="31"/>
      <c r="D94" s="756" t="s">
        <v>645</v>
      </c>
      <c r="E94" s="756"/>
      <c r="F94" s="517" t="s">
        <v>645</v>
      </c>
      <c r="G94" s="30"/>
      <c r="H94" s="30"/>
      <c r="I94" s="30"/>
      <c r="J94" s="613">
        <f>AVERAGE(J95,J96)</f>
        <v>0</v>
      </c>
      <c r="K94" s="517"/>
      <c r="L94" s="613">
        <f>AVERAGE(L95,L96)</f>
        <v>0</v>
      </c>
      <c r="M94" s="614"/>
      <c r="N94" s="613">
        <f>AVERAGE(N95,N96)</f>
        <v>0</v>
      </c>
      <c r="O94" s="615"/>
      <c r="P94" s="613">
        <f>AVERAGE(P95,P96)</f>
        <v>0</v>
      </c>
      <c r="Q94" s="615"/>
      <c r="R94" s="613">
        <f>AVERAGE(R95,R96)</f>
        <v>0</v>
      </c>
      <c r="S94" s="520"/>
      <c r="T94" s="613" t="e">
        <f>AVERAGE(T95,T96)</f>
        <v>#DIV/0!</v>
      </c>
      <c r="U94" s="520"/>
      <c r="V94" s="615"/>
      <c r="W94" s="43"/>
      <c r="X94" s="615"/>
      <c r="Y94" s="615"/>
    </row>
    <row r="95" spans="1:25" ht="75" x14ac:dyDescent="0.25">
      <c r="A95" s="564" t="s">
        <v>572</v>
      </c>
      <c r="B95" s="564"/>
      <c r="C95" s="564"/>
      <c r="D95" s="564"/>
      <c r="E95" s="754" t="s">
        <v>6988</v>
      </c>
      <c r="F95" s="450" t="s">
        <v>207</v>
      </c>
      <c r="G95" s="12" t="s">
        <v>204</v>
      </c>
      <c r="H95" s="12" t="s">
        <v>208</v>
      </c>
      <c r="I95" s="12" t="s">
        <v>5029</v>
      </c>
      <c r="J95" s="430">
        <v>0</v>
      </c>
      <c r="K95" s="430"/>
      <c r="L95" s="430">
        <v>0</v>
      </c>
      <c r="M95" s="435"/>
      <c r="N95" s="430">
        <v>0</v>
      </c>
      <c r="O95" s="420"/>
      <c r="P95" s="430">
        <v>0</v>
      </c>
      <c r="Q95" s="420"/>
      <c r="R95" s="430">
        <v>0</v>
      </c>
      <c r="S95" s="419"/>
      <c r="T95" s="430"/>
      <c r="U95" s="419"/>
      <c r="V95" s="420"/>
      <c r="W95" s="40"/>
      <c r="X95" s="420"/>
      <c r="Y95" s="420"/>
    </row>
    <row r="96" spans="1:25" ht="135" x14ac:dyDescent="0.25">
      <c r="A96" s="564" t="s">
        <v>573</v>
      </c>
      <c r="B96" s="564"/>
      <c r="C96" s="564"/>
      <c r="D96" s="564"/>
      <c r="E96" s="754" t="s">
        <v>6989</v>
      </c>
      <c r="F96" s="450" t="s">
        <v>209</v>
      </c>
      <c r="G96" s="12" t="s">
        <v>192</v>
      </c>
      <c r="H96" s="12" t="s">
        <v>176</v>
      </c>
      <c r="I96" s="12" t="s">
        <v>206</v>
      </c>
      <c r="J96" s="420"/>
      <c r="K96" s="420"/>
      <c r="L96" s="420"/>
      <c r="M96" s="435"/>
      <c r="N96" s="420"/>
      <c r="O96" s="420"/>
      <c r="P96" s="420"/>
      <c r="Q96" s="420"/>
      <c r="R96" s="420"/>
      <c r="T96" s="420"/>
      <c r="V96" s="420"/>
      <c r="W96" s="40"/>
      <c r="X96" s="420"/>
      <c r="Y96" s="420"/>
    </row>
    <row r="97" spans="1:25" ht="150" x14ac:dyDescent="0.25">
      <c r="A97" s="564">
        <v>57</v>
      </c>
      <c r="B97" s="564"/>
      <c r="C97" s="564"/>
      <c r="D97" s="754" t="s">
        <v>4963</v>
      </c>
      <c r="E97" s="754"/>
      <c r="F97" s="450" t="s">
        <v>210</v>
      </c>
      <c r="G97" s="12" t="s">
        <v>175</v>
      </c>
      <c r="H97" s="12" t="s">
        <v>176</v>
      </c>
      <c r="I97" s="12" t="s">
        <v>211</v>
      </c>
      <c r="J97" s="430">
        <v>0</v>
      </c>
      <c r="K97" s="430"/>
      <c r="L97" s="430">
        <v>0</v>
      </c>
      <c r="M97" s="435"/>
      <c r="N97" s="430">
        <v>0</v>
      </c>
      <c r="O97" s="420"/>
      <c r="P97" s="430">
        <v>0</v>
      </c>
      <c r="Q97" s="420"/>
      <c r="R97" s="430">
        <v>0</v>
      </c>
      <c r="S97" s="419"/>
      <c r="T97" s="430"/>
      <c r="U97" s="420"/>
      <c r="V97" s="420"/>
      <c r="W97" s="40"/>
      <c r="X97" s="420"/>
      <c r="Y97" s="420"/>
    </row>
    <row r="98" spans="1:25" ht="210" x14ac:dyDescent="0.25">
      <c r="A98" s="564">
        <v>58</v>
      </c>
      <c r="B98" s="564"/>
      <c r="C98" s="564"/>
      <c r="D98" s="754" t="s">
        <v>237</v>
      </c>
      <c r="E98" s="754"/>
      <c r="F98" s="450" t="s">
        <v>212</v>
      </c>
      <c r="G98" s="12" t="s">
        <v>192</v>
      </c>
      <c r="H98" s="12" t="s">
        <v>176</v>
      </c>
      <c r="I98" s="12" t="s">
        <v>213</v>
      </c>
      <c r="J98" s="420">
        <v>50</v>
      </c>
      <c r="K98" s="420" t="s">
        <v>3868</v>
      </c>
      <c r="L98" s="420">
        <v>50</v>
      </c>
      <c r="M98" s="435"/>
      <c r="N98" s="420">
        <v>50</v>
      </c>
      <c r="O98" s="420"/>
      <c r="P98" s="420">
        <v>50</v>
      </c>
      <c r="Q98" s="420"/>
      <c r="R98" s="420">
        <v>50</v>
      </c>
      <c r="S98" s="435"/>
      <c r="T98" s="420"/>
      <c r="V98" s="420"/>
      <c r="W98" s="40"/>
      <c r="X98" s="420"/>
      <c r="Y98" s="420"/>
    </row>
    <row r="99" spans="1:25" ht="120" x14ac:dyDescent="0.25">
      <c r="A99" s="564">
        <v>59</v>
      </c>
      <c r="B99" s="564"/>
      <c r="C99" s="564"/>
      <c r="D99" s="754" t="s">
        <v>238</v>
      </c>
      <c r="E99" s="754"/>
      <c r="F99" s="450" t="s">
        <v>214</v>
      </c>
      <c r="G99" s="12" t="s">
        <v>175</v>
      </c>
      <c r="H99" s="12" t="s">
        <v>176</v>
      </c>
      <c r="I99" s="12" t="s">
        <v>202</v>
      </c>
      <c r="J99" s="430">
        <v>0</v>
      </c>
      <c r="K99" s="430"/>
      <c r="L99" s="430">
        <v>0</v>
      </c>
      <c r="M99" s="435"/>
      <c r="N99" s="430">
        <v>0</v>
      </c>
      <c r="O99" s="420"/>
      <c r="P99" s="430">
        <v>0</v>
      </c>
      <c r="Q99" s="420"/>
      <c r="R99" s="430">
        <v>0</v>
      </c>
      <c r="S99" s="419"/>
      <c r="T99" s="430"/>
      <c r="U99" s="419"/>
      <c r="V99" s="420"/>
      <c r="W99" s="41"/>
      <c r="X99" s="420"/>
      <c r="Y99" s="420"/>
    </row>
    <row r="100" spans="1:25" s="26" customFormat="1" ht="88.5" customHeight="1" x14ac:dyDescent="0.25">
      <c r="A100" s="28"/>
      <c r="B100" s="28"/>
      <c r="C100" s="750" t="s">
        <v>574</v>
      </c>
      <c r="D100" s="28"/>
      <c r="E100" s="1023"/>
      <c r="F100" s="762" t="s">
        <v>529</v>
      </c>
      <c r="G100" s="751"/>
      <c r="H100" s="751"/>
      <c r="I100" s="751"/>
      <c r="J100" s="616">
        <f>AVERAGE(J101:J105)</f>
        <v>70</v>
      </c>
      <c r="K100" s="524"/>
      <c r="L100" s="616">
        <f>AVERAGE(L101:L105)</f>
        <v>70</v>
      </c>
      <c r="M100" s="617"/>
      <c r="N100" s="616">
        <f>AVERAGE(N101:N105)</f>
        <v>70</v>
      </c>
      <c r="O100" s="618"/>
      <c r="P100" s="616">
        <f>AVERAGE(P101:P105)</f>
        <v>70</v>
      </c>
      <c r="Q100" s="618"/>
      <c r="R100" s="616">
        <f>AVERAGE(R101:R105)</f>
        <v>70</v>
      </c>
      <c r="S100" s="618"/>
      <c r="T100" s="616" t="e">
        <f>AVERAGE(T101:T105)</f>
        <v>#DIV/0!</v>
      </c>
      <c r="U100" s="618"/>
      <c r="V100" s="618"/>
      <c r="W100" s="44"/>
      <c r="X100" s="618"/>
      <c r="Y100" s="618"/>
    </row>
    <row r="101" spans="1:25" ht="135" x14ac:dyDescent="0.25">
      <c r="A101" s="564">
        <v>60</v>
      </c>
      <c r="B101" s="564"/>
      <c r="C101" s="564"/>
      <c r="D101" s="754" t="s">
        <v>243</v>
      </c>
      <c r="E101" s="754"/>
      <c r="F101" s="450" t="s">
        <v>215</v>
      </c>
      <c r="G101" s="12" t="s">
        <v>175</v>
      </c>
      <c r="H101" s="12" t="s">
        <v>176</v>
      </c>
      <c r="I101" s="12" t="s">
        <v>216</v>
      </c>
      <c r="J101" s="430">
        <v>50</v>
      </c>
      <c r="K101" s="420" t="s">
        <v>3869</v>
      </c>
      <c r="L101" s="430">
        <v>50</v>
      </c>
      <c r="M101" s="435"/>
      <c r="N101" s="430">
        <v>50</v>
      </c>
      <c r="O101" s="420"/>
      <c r="P101" s="430">
        <v>50</v>
      </c>
      <c r="Q101" s="420"/>
      <c r="R101" s="430">
        <v>50</v>
      </c>
      <c r="S101" s="420"/>
      <c r="T101" s="430"/>
      <c r="V101" s="420"/>
      <c r="W101" s="40"/>
      <c r="X101" s="420"/>
      <c r="Y101" s="420"/>
    </row>
    <row r="102" spans="1:25" ht="120" x14ac:dyDescent="0.25">
      <c r="A102" s="564">
        <v>61</v>
      </c>
      <c r="B102" s="564"/>
      <c r="C102" s="564"/>
      <c r="D102" s="754" t="s">
        <v>242</v>
      </c>
      <c r="E102" s="754"/>
      <c r="F102" s="450" t="s">
        <v>217</v>
      </c>
      <c r="G102" s="12" t="s">
        <v>218</v>
      </c>
      <c r="H102" s="12" t="s">
        <v>219</v>
      </c>
      <c r="I102" s="12" t="s">
        <v>220</v>
      </c>
      <c r="J102" s="430">
        <v>100</v>
      </c>
      <c r="K102" s="420" t="s">
        <v>3870</v>
      </c>
      <c r="L102" s="430">
        <v>100</v>
      </c>
      <c r="M102" s="435"/>
      <c r="N102" s="430">
        <v>100</v>
      </c>
      <c r="O102" s="420"/>
      <c r="P102" s="430">
        <v>100</v>
      </c>
      <c r="Q102" s="420"/>
      <c r="R102" s="430">
        <v>100</v>
      </c>
      <c r="S102" s="419"/>
      <c r="T102" s="430"/>
      <c r="U102" s="419"/>
      <c r="V102" s="420"/>
      <c r="W102" s="40"/>
      <c r="X102" s="420"/>
      <c r="Y102" s="420"/>
    </row>
    <row r="103" spans="1:25" ht="135" x14ac:dyDescent="0.25">
      <c r="A103" s="564">
        <v>62</v>
      </c>
      <c r="B103" s="564"/>
      <c r="C103" s="564"/>
      <c r="D103" s="754" t="s">
        <v>241</v>
      </c>
      <c r="E103" s="754"/>
      <c r="F103" s="450" t="s">
        <v>221</v>
      </c>
      <c r="G103" s="12" t="s">
        <v>175</v>
      </c>
      <c r="H103" s="12" t="s">
        <v>222</v>
      </c>
      <c r="I103" s="12" t="s">
        <v>202</v>
      </c>
      <c r="J103" s="430">
        <v>50</v>
      </c>
      <c r="K103" s="420" t="s">
        <v>3871</v>
      </c>
      <c r="L103" s="430">
        <v>50</v>
      </c>
      <c r="M103" s="435"/>
      <c r="N103" s="430">
        <v>50</v>
      </c>
      <c r="O103" s="420"/>
      <c r="P103" s="430">
        <v>50</v>
      </c>
      <c r="Q103" s="420"/>
      <c r="R103" s="430">
        <v>50</v>
      </c>
      <c r="S103" s="420"/>
      <c r="T103" s="430"/>
      <c r="U103" s="420"/>
      <c r="V103" s="420"/>
      <c r="W103" s="40"/>
      <c r="X103" s="420"/>
      <c r="Y103" s="420"/>
    </row>
    <row r="104" spans="1:25" ht="135" x14ac:dyDescent="0.25">
      <c r="A104" s="564">
        <v>63</v>
      </c>
      <c r="B104" s="564"/>
      <c r="C104" s="564"/>
      <c r="D104" s="754" t="s">
        <v>240</v>
      </c>
      <c r="E104" s="754"/>
      <c r="F104" s="450" t="s">
        <v>223</v>
      </c>
      <c r="G104" s="12" t="s">
        <v>224</v>
      </c>
      <c r="H104" s="12" t="s">
        <v>225</v>
      </c>
      <c r="I104" s="12" t="s">
        <v>226</v>
      </c>
      <c r="J104" s="430">
        <v>50</v>
      </c>
      <c r="K104" s="420" t="s">
        <v>3872</v>
      </c>
      <c r="L104" s="430">
        <v>50</v>
      </c>
      <c r="M104" s="435"/>
      <c r="N104" s="430">
        <v>50</v>
      </c>
      <c r="O104" s="420"/>
      <c r="P104" s="430">
        <v>50</v>
      </c>
      <c r="Q104" s="420"/>
      <c r="R104" s="430">
        <v>50</v>
      </c>
      <c r="T104" s="430"/>
      <c r="V104" s="420"/>
      <c r="W104" s="40"/>
      <c r="X104" s="420"/>
      <c r="Y104" s="420"/>
    </row>
    <row r="105" spans="1:25" ht="315" x14ac:dyDescent="0.25">
      <c r="A105" s="564">
        <v>64</v>
      </c>
      <c r="B105" s="564"/>
      <c r="C105" s="564"/>
      <c r="D105" s="754" t="s">
        <v>239</v>
      </c>
      <c r="E105" s="754"/>
      <c r="F105" s="450" t="s">
        <v>5118</v>
      </c>
      <c r="G105" s="12" t="s">
        <v>4971</v>
      </c>
      <c r="H105" s="12" t="s">
        <v>4972</v>
      </c>
      <c r="I105" s="12" t="s">
        <v>4973</v>
      </c>
      <c r="J105" s="430">
        <v>100</v>
      </c>
      <c r="K105" s="420" t="s">
        <v>3873</v>
      </c>
      <c r="L105" s="430">
        <v>100</v>
      </c>
      <c r="M105" s="435"/>
      <c r="N105" s="430">
        <v>100</v>
      </c>
      <c r="O105" s="420"/>
      <c r="P105" s="430">
        <v>100</v>
      </c>
      <c r="Q105" s="420"/>
      <c r="R105" s="430">
        <v>100</v>
      </c>
      <c r="S105" s="420"/>
      <c r="T105" s="430"/>
      <c r="U105" s="420"/>
      <c r="V105" s="420"/>
      <c r="W105" s="40"/>
      <c r="X105" s="420"/>
      <c r="Y105" s="420"/>
    </row>
    <row r="106" spans="1:25" s="26" customFormat="1" ht="130.5" customHeight="1" x14ac:dyDescent="0.25">
      <c r="A106" s="28"/>
      <c r="B106" s="750" t="s">
        <v>575</v>
      </c>
      <c r="C106" s="28"/>
      <c r="D106" s="28"/>
      <c r="E106" s="28"/>
      <c r="F106" s="901" t="s">
        <v>5030</v>
      </c>
      <c r="G106" s="765"/>
      <c r="H106" s="765"/>
      <c r="I106" s="28"/>
      <c r="J106" s="606">
        <f>AVERAGE(J107,J112,J115,J140)</f>
        <v>81.041666666666671</v>
      </c>
      <c r="K106" s="607"/>
      <c r="L106" s="606">
        <f>AVERAGE(L107,L112,L115,L140)</f>
        <v>81.041666666666671</v>
      </c>
      <c r="M106" s="607"/>
      <c r="N106" s="606">
        <f>AVERAGE(N107,N112,N115,N140)</f>
        <v>81.041666666666671</v>
      </c>
      <c r="O106" s="607"/>
      <c r="P106" s="606">
        <f>AVERAGE(P107,P112,P115,P140)</f>
        <v>81.041666666666671</v>
      </c>
      <c r="Q106" s="607"/>
      <c r="R106" s="606">
        <f>AVERAGE(R107,R112,R115,R140)</f>
        <v>73.541666666666671</v>
      </c>
      <c r="S106" s="607"/>
      <c r="T106" s="606">
        <f>AVERAGE(T107,T112,T115,T140)</f>
        <v>73.541666666666671</v>
      </c>
      <c r="U106" s="607"/>
      <c r="V106" s="606">
        <f>AVERAGE(V107,V112,V115,V140)</f>
        <v>71.875</v>
      </c>
      <c r="W106" s="44"/>
      <c r="X106" s="606">
        <f>AVERAGE(X107,X112,X115,X140)</f>
        <v>71.875</v>
      </c>
      <c r="Y106" s="607"/>
    </row>
    <row r="107" spans="1:25" s="26" customFormat="1" ht="144.75" customHeight="1" x14ac:dyDescent="0.25">
      <c r="A107" s="28"/>
      <c r="B107" s="28"/>
      <c r="C107" s="750" t="s">
        <v>576</v>
      </c>
      <c r="D107" s="28"/>
      <c r="E107" s="28"/>
      <c r="F107" s="502" t="s">
        <v>5031</v>
      </c>
      <c r="G107" s="28"/>
      <c r="H107" s="28"/>
      <c r="I107" s="28"/>
      <c r="J107" s="606">
        <f>AVERAGE(J108:J111)</f>
        <v>66.666666666666671</v>
      </c>
      <c r="K107" s="607"/>
      <c r="L107" s="606">
        <f>AVERAGE(L108:L111)</f>
        <v>66.666666666666671</v>
      </c>
      <c r="M107" s="607"/>
      <c r="N107" s="606">
        <f>AVERAGE(N108:N111)</f>
        <v>66.666666666666671</v>
      </c>
      <c r="O107" s="607"/>
      <c r="P107" s="606">
        <f>AVERAGE(P108:P111)</f>
        <v>66.666666666666671</v>
      </c>
      <c r="Q107" s="607"/>
      <c r="R107" s="606">
        <f>AVERAGE(R108:R111)</f>
        <v>33.333333333333336</v>
      </c>
      <c r="S107" s="607"/>
      <c r="T107" s="606">
        <f>AVERAGE(T108:T111)</f>
        <v>33.333333333333336</v>
      </c>
      <c r="U107" s="607"/>
      <c r="V107" s="606">
        <f>AVERAGE(V108:V111)</f>
        <v>33.333333333333336</v>
      </c>
      <c r="W107" s="44"/>
      <c r="X107" s="606">
        <f>AVERAGE(X108:X111)</f>
        <v>33.333333333333336</v>
      </c>
      <c r="Y107" s="607"/>
    </row>
    <row r="108" spans="1:25" ht="45" x14ac:dyDescent="0.25">
      <c r="A108" s="564">
        <v>65</v>
      </c>
      <c r="B108" s="564"/>
      <c r="C108" s="564"/>
      <c r="D108" s="754" t="s">
        <v>244</v>
      </c>
      <c r="E108" s="754"/>
      <c r="F108" s="450" t="s">
        <v>244</v>
      </c>
      <c r="G108" s="12" t="s">
        <v>245</v>
      </c>
      <c r="H108" s="12" t="s">
        <v>246</v>
      </c>
      <c r="I108" s="12" t="s">
        <v>247</v>
      </c>
      <c r="J108" s="430">
        <v>0</v>
      </c>
      <c r="K108" s="430"/>
      <c r="L108" s="430">
        <v>0</v>
      </c>
      <c r="M108" s="435"/>
      <c r="N108" s="430">
        <v>0</v>
      </c>
      <c r="O108" s="420"/>
      <c r="P108" s="430">
        <v>0</v>
      </c>
      <c r="Q108" s="420"/>
      <c r="R108" s="430">
        <v>0</v>
      </c>
      <c r="S108" s="419"/>
      <c r="T108" s="430">
        <v>0</v>
      </c>
      <c r="U108" s="419"/>
      <c r="V108" s="430">
        <v>0</v>
      </c>
      <c r="W108" s="41"/>
      <c r="X108" s="430">
        <v>0</v>
      </c>
      <c r="Y108" s="420"/>
    </row>
    <row r="109" spans="1:25" ht="120" x14ac:dyDescent="0.25">
      <c r="A109" s="564">
        <v>66</v>
      </c>
      <c r="B109" s="564"/>
      <c r="C109" s="564"/>
      <c r="D109" s="754" t="s">
        <v>304</v>
      </c>
      <c r="E109" s="754"/>
      <c r="F109" s="450" t="s">
        <v>5503</v>
      </c>
      <c r="G109" s="12" t="s">
        <v>248</v>
      </c>
      <c r="H109" s="12" t="s">
        <v>249</v>
      </c>
      <c r="I109" s="12" t="s">
        <v>247</v>
      </c>
      <c r="J109" s="420"/>
      <c r="K109" s="420"/>
      <c r="L109" s="420"/>
      <c r="M109" s="419"/>
      <c r="N109" s="420"/>
      <c r="O109" s="416"/>
      <c r="P109" s="416"/>
      <c r="Q109" s="416"/>
      <c r="R109" s="420"/>
      <c r="S109" s="419"/>
      <c r="T109" s="420"/>
      <c r="U109" s="419"/>
      <c r="V109" s="420"/>
      <c r="W109" s="41"/>
      <c r="X109" s="420"/>
      <c r="Y109" s="420"/>
    </row>
    <row r="110" spans="1:25" ht="120" x14ac:dyDescent="0.25">
      <c r="A110" s="564">
        <v>67</v>
      </c>
      <c r="B110" s="564"/>
      <c r="C110" s="564"/>
      <c r="D110" s="754" t="s">
        <v>306</v>
      </c>
      <c r="E110" s="754"/>
      <c r="F110" s="450" t="s">
        <v>250</v>
      </c>
      <c r="G110" s="12" t="s">
        <v>248</v>
      </c>
      <c r="H110" s="12" t="s">
        <v>251</v>
      </c>
      <c r="I110" s="12" t="s">
        <v>247</v>
      </c>
      <c r="J110" s="430">
        <v>100</v>
      </c>
      <c r="K110" s="420"/>
      <c r="L110" s="430">
        <v>100</v>
      </c>
      <c r="M110" s="435"/>
      <c r="N110" s="430">
        <v>100</v>
      </c>
      <c r="O110" s="420"/>
      <c r="P110" s="430">
        <v>100</v>
      </c>
      <c r="Q110" s="420"/>
      <c r="R110" s="430">
        <v>100</v>
      </c>
      <c r="S110" s="420"/>
      <c r="T110" s="430">
        <v>100</v>
      </c>
      <c r="U110" s="419"/>
      <c r="V110" s="430">
        <v>100</v>
      </c>
      <c r="W110" s="41"/>
      <c r="X110" s="430">
        <v>100</v>
      </c>
      <c r="Y110" s="420"/>
    </row>
    <row r="111" spans="1:25" ht="165" x14ac:dyDescent="0.25">
      <c r="A111" s="564">
        <v>68</v>
      </c>
      <c r="B111" s="564"/>
      <c r="C111" s="564"/>
      <c r="D111" s="754" t="s">
        <v>305</v>
      </c>
      <c r="E111" s="754"/>
      <c r="F111" s="450" t="s">
        <v>252</v>
      </c>
      <c r="G111" s="12" t="s">
        <v>253</v>
      </c>
      <c r="H111" s="12" t="s">
        <v>254</v>
      </c>
      <c r="I111" s="12" t="s">
        <v>255</v>
      </c>
      <c r="J111" s="420">
        <v>100</v>
      </c>
      <c r="K111" s="420" t="s">
        <v>3874</v>
      </c>
      <c r="L111" s="420">
        <v>100</v>
      </c>
      <c r="M111" s="419"/>
      <c r="N111" s="420">
        <v>100</v>
      </c>
      <c r="O111" s="416"/>
      <c r="P111" s="416">
        <v>100</v>
      </c>
      <c r="Q111" s="420" t="s">
        <v>3874</v>
      </c>
      <c r="R111" s="430">
        <v>0</v>
      </c>
      <c r="S111" s="419"/>
      <c r="T111" s="430">
        <v>0</v>
      </c>
      <c r="U111" s="419"/>
      <c r="V111" s="430">
        <v>0</v>
      </c>
      <c r="W111" s="41"/>
      <c r="X111" s="430">
        <v>0</v>
      </c>
      <c r="Y111" s="420"/>
    </row>
    <row r="112" spans="1:25" s="26" customFormat="1" ht="91.5" customHeight="1" x14ac:dyDescent="0.25">
      <c r="A112" s="28"/>
      <c r="B112" s="28"/>
      <c r="C112" s="750" t="s">
        <v>577</v>
      </c>
      <c r="D112" s="28"/>
      <c r="E112" s="1024"/>
      <c r="F112" s="766" t="s">
        <v>5032</v>
      </c>
      <c r="G112" s="751"/>
      <c r="H112" s="751"/>
      <c r="I112" s="751"/>
      <c r="J112" s="436">
        <f>AVERAGE(J113,J114)</f>
        <v>100</v>
      </c>
      <c r="K112" s="524"/>
      <c r="L112" s="436">
        <f>AVERAGE(L113,L114)</f>
        <v>100</v>
      </c>
      <c r="M112" s="617"/>
      <c r="N112" s="436">
        <f>AVERAGE(N113,N114)</f>
        <v>100</v>
      </c>
      <c r="O112" s="618"/>
      <c r="P112" s="436">
        <f>AVERAGE(P113,P114)</f>
        <v>100</v>
      </c>
      <c r="Q112" s="618"/>
      <c r="R112" s="436">
        <f>AVERAGE(R113,R114)</f>
        <v>100</v>
      </c>
      <c r="S112" s="618"/>
      <c r="T112" s="436">
        <f>AVERAGE(T113,T114)</f>
        <v>100</v>
      </c>
      <c r="U112" s="618"/>
      <c r="V112" s="436">
        <f>AVERAGE(V113,V114)</f>
        <v>100</v>
      </c>
      <c r="W112" s="44"/>
      <c r="X112" s="436">
        <f>AVERAGE(X113,X114)</f>
        <v>100</v>
      </c>
      <c r="Y112" s="618"/>
    </row>
    <row r="113" spans="1:25" ht="120" x14ac:dyDescent="0.25">
      <c r="A113" s="564">
        <v>69</v>
      </c>
      <c r="B113" s="564"/>
      <c r="C113" s="564"/>
      <c r="D113" s="754" t="s">
        <v>307</v>
      </c>
      <c r="E113" s="754"/>
      <c r="F113" s="450" t="s">
        <v>256</v>
      </c>
      <c r="G113" s="12" t="s">
        <v>257</v>
      </c>
      <c r="H113" s="12" t="s">
        <v>258</v>
      </c>
      <c r="I113" s="12" t="s">
        <v>247</v>
      </c>
      <c r="J113" s="420">
        <v>100</v>
      </c>
      <c r="K113" s="419"/>
      <c r="L113" s="420">
        <v>100</v>
      </c>
      <c r="M113" s="416"/>
      <c r="N113" s="416">
        <v>100</v>
      </c>
      <c r="O113" s="419"/>
      <c r="P113" s="420">
        <v>100</v>
      </c>
      <c r="Q113" s="419"/>
      <c r="R113" s="420">
        <v>100</v>
      </c>
      <c r="S113" s="416"/>
      <c r="T113" s="416">
        <v>100</v>
      </c>
      <c r="U113" s="420"/>
      <c r="V113" s="416">
        <v>100</v>
      </c>
      <c r="W113" s="41"/>
      <c r="X113" s="416">
        <v>100</v>
      </c>
      <c r="Y113" s="420"/>
    </row>
    <row r="114" spans="1:25" ht="60" x14ac:dyDescent="0.25">
      <c r="A114" s="564">
        <v>70</v>
      </c>
      <c r="B114" s="564"/>
      <c r="C114" s="564"/>
      <c r="D114" s="754" t="s">
        <v>308</v>
      </c>
      <c r="E114" s="754"/>
      <c r="F114" s="450" t="s">
        <v>259</v>
      </c>
      <c r="G114" s="12" t="s">
        <v>260</v>
      </c>
      <c r="H114" s="12" t="s">
        <v>261</v>
      </c>
      <c r="I114" s="12" t="s">
        <v>262</v>
      </c>
      <c r="J114" s="420">
        <v>100</v>
      </c>
      <c r="K114" s="419"/>
      <c r="L114" s="420">
        <v>100</v>
      </c>
      <c r="M114" s="416"/>
      <c r="N114" s="416">
        <v>100</v>
      </c>
      <c r="O114" s="419"/>
      <c r="P114" s="420">
        <v>100</v>
      </c>
      <c r="Q114" s="419"/>
      <c r="R114" s="420">
        <v>100</v>
      </c>
      <c r="S114" s="416"/>
      <c r="T114" s="416">
        <v>100</v>
      </c>
      <c r="U114" s="420"/>
      <c r="V114" s="416">
        <v>100</v>
      </c>
      <c r="W114" s="41"/>
      <c r="X114" s="416">
        <v>100</v>
      </c>
      <c r="Y114" s="420"/>
    </row>
    <row r="115" spans="1:25" s="26" customFormat="1" ht="72" customHeight="1" x14ac:dyDescent="0.25">
      <c r="A115" s="28"/>
      <c r="B115" s="28"/>
      <c r="C115" s="750" t="s">
        <v>578</v>
      </c>
      <c r="D115" s="28"/>
      <c r="E115" s="1023"/>
      <c r="F115" s="762" t="s">
        <v>530</v>
      </c>
      <c r="G115" s="751"/>
      <c r="H115" s="751"/>
      <c r="I115" s="751"/>
      <c r="J115" s="616">
        <f>AVERAGE(J116,J122,J128,J134)</f>
        <v>70</v>
      </c>
      <c r="K115" s="524"/>
      <c r="L115" s="616">
        <f>AVERAGE(L116,L122,L128,L134)</f>
        <v>70</v>
      </c>
      <c r="M115" s="617"/>
      <c r="N115" s="616">
        <f>AVERAGE(N116,N122,N128,N134)</f>
        <v>70</v>
      </c>
      <c r="O115" s="618"/>
      <c r="P115" s="616">
        <f>AVERAGE(P116,P122,P128,P134)</f>
        <v>70</v>
      </c>
      <c r="Q115" s="618"/>
      <c r="R115" s="616">
        <f>AVERAGE(R116,R122,R128,R134)</f>
        <v>73.333333333333329</v>
      </c>
      <c r="S115" s="618"/>
      <c r="T115" s="616">
        <f>AVERAGE(T116,T122,T128,T134)</f>
        <v>73.333333333333329</v>
      </c>
      <c r="U115" s="618"/>
      <c r="V115" s="616">
        <f>AVERAGE(V116,V122,V128,V134)</f>
        <v>66.666666666666671</v>
      </c>
      <c r="W115" s="44"/>
      <c r="X115" s="616">
        <f>AVERAGE(X116,X122,X128,X134)</f>
        <v>66.666666666666671</v>
      </c>
      <c r="Y115" s="618"/>
    </row>
    <row r="116" spans="1:25" s="52" customFormat="1" ht="72" customHeight="1" x14ac:dyDescent="0.25">
      <c r="A116" s="31">
        <v>71</v>
      </c>
      <c r="B116" s="31"/>
      <c r="C116" s="758"/>
      <c r="D116" s="763" t="s">
        <v>646</v>
      </c>
      <c r="E116" s="763"/>
      <c r="F116" s="764" t="s">
        <v>646</v>
      </c>
      <c r="G116" s="30"/>
      <c r="H116" s="30"/>
      <c r="I116" s="30"/>
      <c r="J116" s="613">
        <f>AVERAGE(J117:J121)</f>
        <v>90</v>
      </c>
      <c r="K116" s="520"/>
      <c r="L116" s="613">
        <f>AVERAGE(L117:L121)</f>
        <v>90</v>
      </c>
      <c r="M116" s="614"/>
      <c r="N116" s="613">
        <f>AVERAGE(N117:N121)</f>
        <v>90</v>
      </c>
      <c r="O116" s="615"/>
      <c r="P116" s="613">
        <f>AVERAGE(P117:P121)</f>
        <v>90</v>
      </c>
      <c r="Q116" s="615"/>
      <c r="R116" s="613">
        <f>AVERAGE(R117:R121)</f>
        <v>80</v>
      </c>
      <c r="S116" s="615"/>
      <c r="T116" s="613">
        <f>AVERAGE(T117:T121)</f>
        <v>80</v>
      </c>
      <c r="U116" s="615"/>
      <c r="V116" s="613">
        <f>AVERAGE(V117:V121)</f>
        <v>60</v>
      </c>
      <c r="W116" s="43"/>
      <c r="X116" s="613">
        <f>AVERAGE(X117:X121)</f>
        <v>60</v>
      </c>
      <c r="Y116" s="615"/>
    </row>
    <row r="117" spans="1:25" ht="180" x14ac:dyDescent="0.25">
      <c r="A117" s="564" t="s">
        <v>5033</v>
      </c>
      <c r="B117" s="564"/>
      <c r="C117" s="564"/>
      <c r="D117" s="564"/>
      <c r="E117" s="754" t="s">
        <v>6991</v>
      </c>
      <c r="F117" s="450" t="s">
        <v>263</v>
      </c>
      <c r="G117" s="12" t="s">
        <v>5034</v>
      </c>
      <c r="H117" s="12" t="s">
        <v>5035</v>
      </c>
      <c r="I117" s="12" t="s">
        <v>5036</v>
      </c>
      <c r="J117" s="420">
        <v>100</v>
      </c>
      <c r="K117" s="419"/>
      <c r="L117" s="420">
        <v>100</v>
      </c>
      <c r="M117" s="416"/>
      <c r="N117" s="416">
        <v>100</v>
      </c>
      <c r="O117" s="419"/>
      <c r="P117" s="420">
        <v>100</v>
      </c>
      <c r="Q117" s="419"/>
      <c r="R117" s="420">
        <v>100</v>
      </c>
      <c r="S117" s="416"/>
      <c r="T117" s="416">
        <v>100</v>
      </c>
      <c r="U117" s="420"/>
      <c r="V117" s="416">
        <v>100</v>
      </c>
      <c r="W117" s="41"/>
      <c r="X117" s="416">
        <v>100</v>
      </c>
      <c r="Y117" s="420"/>
    </row>
    <row r="118" spans="1:25" ht="330" x14ac:dyDescent="0.25">
      <c r="A118" s="564" t="s">
        <v>5037</v>
      </c>
      <c r="B118" s="564"/>
      <c r="C118" s="564"/>
      <c r="D118" s="564"/>
      <c r="E118" s="754" t="s">
        <v>6990</v>
      </c>
      <c r="F118" s="450" t="s">
        <v>264</v>
      </c>
      <c r="G118" s="12" t="s">
        <v>265</v>
      </c>
      <c r="H118" s="12" t="s">
        <v>266</v>
      </c>
      <c r="I118" s="12" t="s">
        <v>267</v>
      </c>
      <c r="J118" s="420">
        <v>100</v>
      </c>
      <c r="K118" s="450" t="s">
        <v>7216</v>
      </c>
      <c r="L118" s="420">
        <v>100</v>
      </c>
      <c r="M118" s="416"/>
      <c r="N118" s="416">
        <v>100</v>
      </c>
      <c r="O118" s="419"/>
      <c r="P118" s="420">
        <v>100</v>
      </c>
      <c r="Q118" s="419"/>
      <c r="R118" s="420">
        <v>100</v>
      </c>
      <c r="T118" s="420">
        <v>100</v>
      </c>
      <c r="U118" s="496" t="s">
        <v>3875</v>
      </c>
      <c r="V118" s="420">
        <v>50</v>
      </c>
      <c r="W118" s="41"/>
      <c r="X118" s="420">
        <v>50</v>
      </c>
      <c r="Y118" s="420" t="s">
        <v>3876</v>
      </c>
    </row>
    <row r="119" spans="1:25" ht="409.5" x14ac:dyDescent="0.25">
      <c r="A119" s="564" t="s">
        <v>5038</v>
      </c>
      <c r="B119" s="564"/>
      <c r="C119" s="564"/>
      <c r="D119" s="564"/>
      <c r="E119" s="754" t="s">
        <v>6992</v>
      </c>
      <c r="F119" s="450" t="s">
        <v>268</v>
      </c>
      <c r="G119" s="12" t="s">
        <v>269</v>
      </c>
      <c r="H119" s="12" t="s">
        <v>270</v>
      </c>
      <c r="I119" s="12" t="s">
        <v>271</v>
      </c>
      <c r="J119" s="420">
        <v>100</v>
      </c>
      <c r="K119" s="420" t="s">
        <v>3877</v>
      </c>
      <c r="L119" s="420">
        <v>100</v>
      </c>
      <c r="M119" s="416"/>
      <c r="N119" s="416">
        <v>100</v>
      </c>
      <c r="O119" s="419"/>
      <c r="P119" s="420">
        <v>100</v>
      </c>
      <c r="Q119" s="419"/>
      <c r="R119" s="420">
        <v>100</v>
      </c>
      <c r="S119" s="419"/>
      <c r="T119" s="420">
        <v>100</v>
      </c>
      <c r="U119" s="420" t="s">
        <v>3878</v>
      </c>
      <c r="V119" s="420">
        <v>50</v>
      </c>
      <c r="W119" s="41"/>
      <c r="X119" s="420">
        <v>50</v>
      </c>
      <c r="Y119" s="420" t="s">
        <v>3879</v>
      </c>
    </row>
    <row r="120" spans="1:25" ht="409.5" x14ac:dyDescent="0.25">
      <c r="A120" s="564" t="s">
        <v>5039</v>
      </c>
      <c r="B120" s="564"/>
      <c r="C120" s="564"/>
      <c r="D120" s="564"/>
      <c r="E120" s="754" t="s">
        <v>6993</v>
      </c>
      <c r="F120" s="450" t="s">
        <v>272</v>
      </c>
      <c r="G120" s="12" t="s">
        <v>273</v>
      </c>
      <c r="H120" s="12" t="s">
        <v>274</v>
      </c>
      <c r="I120" s="12" t="s">
        <v>275</v>
      </c>
      <c r="J120" s="420">
        <v>100</v>
      </c>
      <c r="K120" s="420" t="s">
        <v>7217</v>
      </c>
      <c r="L120" s="420">
        <v>100</v>
      </c>
      <c r="M120" s="417"/>
      <c r="N120" s="420">
        <v>100</v>
      </c>
      <c r="O120" s="416"/>
      <c r="P120" s="420">
        <v>100</v>
      </c>
      <c r="Q120" s="420" t="s">
        <v>7217</v>
      </c>
      <c r="R120" s="420">
        <v>50</v>
      </c>
      <c r="T120" s="420">
        <v>50</v>
      </c>
      <c r="U120" s="496" t="s">
        <v>3880</v>
      </c>
      <c r="V120" s="420">
        <v>50</v>
      </c>
      <c r="W120" s="41"/>
      <c r="X120" s="420">
        <v>50</v>
      </c>
      <c r="Y120" s="420" t="s">
        <v>3881</v>
      </c>
    </row>
    <row r="121" spans="1:25" ht="165" x14ac:dyDescent="0.25">
      <c r="A121" s="564" t="s">
        <v>5040</v>
      </c>
      <c r="B121" s="564"/>
      <c r="C121" s="564"/>
      <c r="D121" s="564"/>
      <c r="E121" s="754" t="s">
        <v>6994</v>
      </c>
      <c r="F121" s="450" t="s">
        <v>276</v>
      </c>
      <c r="G121" s="12" t="s">
        <v>277</v>
      </c>
      <c r="H121" s="12" t="s">
        <v>278</v>
      </c>
      <c r="I121" s="12" t="s">
        <v>5119</v>
      </c>
      <c r="J121" s="420">
        <v>50</v>
      </c>
      <c r="K121" s="420" t="s">
        <v>3882</v>
      </c>
      <c r="L121" s="420">
        <v>50</v>
      </c>
      <c r="M121" s="417"/>
      <c r="N121" s="420">
        <v>50</v>
      </c>
      <c r="O121" s="416"/>
      <c r="P121" s="420">
        <v>50</v>
      </c>
      <c r="Q121" s="416"/>
      <c r="R121" s="420">
        <v>50</v>
      </c>
      <c r="S121" s="420"/>
      <c r="T121" s="420">
        <v>50</v>
      </c>
      <c r="U121" s="420"/>
      <c r="V121" s="420">
        <v>50</v>
      </c>
      <c r="W121" s="41"/>
      <c r="X121" s="420">
        <v>50</v>
      </c>
      <c r="Y121" s="420" t="s">
        <v>3883</v>
      </c>
    </row>
    <row r="122" spans="1:25" s="52" customFormat="1" ht="69" x14ac:dyDescent="0.25">
      <c r="A122" s="31">
        <v>72</v>
      </c>
      <c r="B122" s="31"/>
      <c r="C122" s="31"/>
      <c r="D122" s="763" t="s">
        <v>6995</v>
      </c>
      <c r="E122" s="763"/>
      <c r="F122" s="517" t="s">
        <v>647</v>
      </c>
      <c r="G122" s="30"/>
      <c r="H122" s="30"/>
      <c r="I122" s="30"/>
      <c r="J122" s="613"/>
      <c r="K122" s="520"/>
      <c r="L122" s="613"/>
      <c r="M122" s="614"/>
      <c r="N122" s="615"/>
      <c r="O122" s="615"/>
      <c r="P122" s="615"/>
      <c r="Q122" s="615"/>
      <c r="R122" s="615"/>
      <c r="S122" s="615"/>
      <c r="T122" s="615"/>
      <c r="U122" s="615"/>
      <c r="V122" s="615"/>
      <c r="W122" s="43"/>
      <c r="X122" s="615"/>
      <c r="Y122" s="615"/>
    </row>
    <row r="123" spans="1:25" ht="90" x14ac:dyDescent="0.25">
      <c r="A123" s="564" t="s">
        <v>579</v>
      </c>
      <c r="B123" s="564"/>
      <c r="C123" s="564"/>
      <c r="D123" s="564"/>
      <c r="E123" s="754" t="s">
        <v>6991</v>
      </c>
      <c r="F123" s="450" t="s">
        <v>279</v>
      </c>
      <c r="G123" s="12" t="s">
        <v>5041</v>
      </c>
      <c r="H123" s="12" t="s">
        <v>5042</v>
      </c>
      <c r="I123" s="12" t="s">
        <v>5043</v>
      </c>
      <c r="J123" s="420" t="s">
        <v>2397</v>
      </c>
      <c r="K123" s="420"/>
      <c r="L123" s="420"/>
      <c r="M123" s="417"/>
      <c r="N123" s="420"/>
      <c r="O123" s="416"/>
      <c r="P123" s="420"/>
      <c r="Q123" s="416"/>
      <c r="R123" s="420"/>
      <c r="S123" s="420"/>
      <c r="T123" s="420"/>
      <c r="U123" s="420"/>
      <c r="V123" s="420"/>
      <c r="W123" s="41"/>
      <c r="X123" s="420"/>
      <c r="Y123" s="420"/>
    </row>
    <row r="124" spans="1:25" ht="105" x14ac:dyDescent="0.25">
      <c r="A124" s="564" t="s">
        <v>580</v>
      </c>
      <c r="B124" s="564"/>
      <c r="C124" s="564"/>
      <c r="D124" s="564"/>
      <c r="E124" s="754" t="s">
        <v>6990</v>
      </c>
      <c r="F124" s="450" t="s">
        <v>280</v>
      </c>
      <c r="G124" s="12" t="s">
        <v>281</v>
      </c>
      <c r="H124" s="12" t="s">
        <v>282</v>
      </c>
      <c r="I124" s="12" t="s">
        <v>267</v>
      </c>
      <c r="J124" s="420"/>
      <c r="K124" s="420"/>
      <c r="L124" s="416"/>
      <c r="M124" s="417"/>
      <c r="N124" s="416"/>
      <c r="O124" s="416"/>
      <c r="P124" s="416"/>
      <c r="Q124" s="416"/>
      <c r="R124" s="420"/>
      <c r="T124" s="420"/>
      <c r="V124" s="420"/>
      <c r="W124" s="41"/>
      <c r="X124" s="420"/>
      <c r="Y124" s="420"/>
    </row>
    <row r="125" spans="1:25" ht="45" x14ac:dyDescent="0.25">
      <c r="A125" s="564" t="s">
        <v>581</v>
      </c>
      <c r="B125" s="564"/>
      <c r="C125" s="564"/>
      <c r="D125" s="564"/>
      <c r="E125" s="754" t="s">
        <v>6992</v>
      </c>
      <c r="F125" s="450" t="s">
        <v>283</v>
      </c>
      <c r="G125" s="12" t="s">
        <v>269</v>
      </c>
      <c r="H125" s="12" t="s">
        <v>270</v>
      </c>
      <c r="I125" s="12" t="s">
        <v>271</v>
      </c>
      <c r="J125" s="420"/>
      <c r="K125" s="420"/>
      <c r="L125" s="420"/>
      <c r="M125" s="417"/>
      <c r="N125" s="420"/>
      <c r="O125" s="416"/>
      <c r="P125" s="420"/>
      <c r="Q125" s="416"/>
      <c r="R125" s="420"/>
      <c r="S125" s="419"/>
      <c r="T125" s="420"/>
      <c r="U125" s="419"/>
      <c r="V125" s="420"/>
      <c r="W125" s="41"/>
      <c r="X125" s="420"/>
      <c r="Y125" s="420"/>
    </row>
    <row r="126" spans="1:25" ht="165" x14ac:dyDescent="0.25">
      <c r="A126" s="564" t="s">
        <v>582</v>
      </c>
      <c r="B126" s="564"/>
      <c r="C126" s="564"/>
      <c r="D126" s="564"/>
      <c r="E126" s="754" t="s">
        <v>6993</v>
      </c>
      <c r="F126" s="450" t="s">
        <v>272</v>
      </c>
      <c r="G126" s="12" t="s">
        <v>273</v>
      </c>
      <c r="H126" s="12" t="s">
        <v>274</v>
      </c>
      <c r="I126" s="12" t="s">
        <v>275</v>
      </c>
      <c r="J126" s="420"/>
      <c r="K126" s="420"/>
      <c r="L126" s="420"/>
      <c r="M126" s="417"/>
      <c r="N126" s="420"/>
      <c r="O126" s="416"/>
      <c r="P126" s="420"/>
      <c r="Q126" s="416"/>
      <c r="R126" s="420"/>
      <c r="T126" s="420"/>
      <c r="V126" s="420"/>
      <c r="W126" s="41"/>
      <c r="X126" s="420"/>
      <c r="Y126" s="420"/>
    </row>
    <row r="127" spans="1:25" ht="120" x14ac:dyDescent="0.25">
      <c r="A127" s="564" t="s">
        <v>583</v>
      </c>
      <c r="B127" s="564"/>
      <c r="C127" s="564"/>
      <c r="D127" s="564"/>
      <c r="E127" s="754" t="s">
        <v>6994</v>
      </c>
      <c r="F127" s="450" t="s">
        <v>276</v>
      </c>
      <c r="G127" s="12" t="s">
        <v>277</v>
      </c>
      <c r="H127" s="12" t="s">
        <v>278</v>
      </c>
      <c r="I127" s="12" t="s">
        <v>5119</v>
      </c>
      <c r="J127" s="420"/>
      <c r="K127" s="420"/>
      <c r="L127" s="420"/>
      <c r="M127" s="417"/>
      <c r="N127" s="420"/>
      <c r="O127" s="416"/>
      <c r="P127" s="420"/>
      <c r="Q127" s="416"/>
      <c r="R127" s="420"/>
      <c r="S127" s="420"/>
      <c r="T127" s="420"/>
      <c r="U127" s="420"/>
      <c r="V127" s="420"/>
      <c r="W127" s="41"/>
      <c r="X127" s="420"/>
      <c r="Y127" s="420"/>
    </row>
    <row r="128" spans="1:25" s="52" customFormat="1" ht="51.75" x14ac:dyDescent="0.25">
      <c r="A128" s="31">
        <v>73</v>
      </c>
      <c r="B128" s="31"/>
      <c r="C128" s="31"/>
      <c r="D128" s="763" t="s">
        <v>6996</v>
      </c>
      <c r="E128" s="763"/>
      <c r="F128" s="517" t="s">
        <v>648</v>
      </c>
      <c r="G128" s="30"/>
      <c r="H128" s="30"/>
      <c r="I128" s="30"/>
      <c r="J128" s="613">
        <f>AVERAGE(J129:J133)</f>
        <v>60</v>
      </c>
      <c r="K128" s="520"/>
      <c r="L128" s="613">
        <f>AVERAGE(L129:L133)</f>
        <v>60</v>
      </c>
      <c r="M128" s="614"/>
      <c r="N128" s="613">
        <f>AVERAGE(N129:N133)</f>
        <v>60</v>
      </c>
      <c r="O128" s="615"/>
      <c r="P128" s="613">
        <f>AVERAGE(P129:P133)</f>
        <v>60</v>
      </c>
      <c r="Q128" s="615"/>
      <c r="R128" s="613">
        <f>AVERAGE(R129:R133)</f>
        <v>70</v>
      </c>
      <c r="S128" s="615"/>
      <c r="T128" s="613">
        <f>AVERAGE(T129:T133)</f>
        <v>70</v>
      </c>
      <c r="U128" s="615"/>
      <c r="V128" s="613">
        <f>AVERAGE(V129:V133)</f>
        <v>70</v>
      </c>
      <c r="W128" s="43"/>
      <c r="X128" s="613">
        <f>AVERAGE(X129:X133)</f>
        <v>70</v>
      </c>
      <c r="Y128" s="615"/>
    </row>
    <row r="129" spans="1:25" ht="409.5" x14ac:dyDescent="0.25">
      <c r="A129" s="564" t="s">
        <v>584</v>
      </c>
      <c r="B129" s="564"/>
      <c r="C129" s="564"/>
      <c r="D129" s="564"/>
      <c r="E129" s="754" t="s">
        <v>6991</v>
      </c>
      <c r="F129" s="450" t="s">
        <v>284</v>
      </c>
      <c r="G129" s="12" t="s">
        <v>5044</v>
      </c>
      <c r="H129" s="12" t="s">
        <v>5045</v>
      </c>
      <c r="I129" s="12" t="s">
        <v>5046</v>
      </c>
      <c r="J129" s="420">
        <v>100</v>
      </c>
      <c r="K129" s="420" t="s">
        <v>3884</v>
      </c>
      <c r="L129" s="420">
        <v>100</v>
      </c>
      <c r="M129" s="417"/>
      <c r="N129" s="420">
        <v>100</v>
      </c>
      <c r="O129" s="416"/>
      <c r="P129" s="420">
        <v>100</v>
      </c>
      <c r="Q129" s="416" t="s">
        <v>3885</v>
      </c>
      <c r="R129" s="420">
        <v>100</v>
      </c>
      <c r="S129" s="420"/>
      <c r="T129" s="420">
        <v>100</v>
      </c>
      <c r="U129" s="420" t="s">
        <v>3886</v>
      </c>
      <c r="V129" s="420">
        <v>100</v>
      </c>
      <c r="W129" s="41"/>
      <c r="X129" s="420">
        <v>100</v>
      </c>
      <c r="Y129" s="420"/>
    </row>
    <row r="130" spans="1:25" ht="120" x14ac:dyDescent="0.25">
      <c r="A130" s="564" t="s">
        <v>585</v>
      </c>
      <c r="B130" s="564"/>
      <c r="C130" s="564"/>
      <c r="D130" s="564"/>
      <c r="E130" s="754" t="s">
        <v>6990</v>
      </c>
      <c r="F130" s="450" t="s">
        <v>287</v>
      </c>
      <c r="G130" s="12" t="s">
        <v>265</v>
      </c>
      <c r="H130" s="12" t="s">
        <v>282</v>
      </c>
      <c r="I130" s="12" t="s">
        <v>288</v>
      </c>
      <c r="J130" s="420">
        <v>0</v>
      </c>
      <c r="K130" s="420" t="s">
        <v>3887</v>
      </c>
      <c r="L130" s="420">
        <v>0</v>
      </c>
      <c r="M130" s="417"/>
      <c r="N130" s="420">
        <v>0</v>
      </c>
      <c r="O130" s="416"/>
      <c r="P130" s="420">
        <v>0</v>
      </c>
      <c r="Q130" s="420" t="s">
        <v>3887</v>
      </c>
      <c r="R130" s="420">
        <v>100</v>
      </c>
      <c r="S130" s="420"/>
      <c r="T130" s="420">
        <v>100</v>
      </c>
      <c r="U130" s="420"/>
      <c r="V130" s="420">
        <v>100</v>
      </c>
      <c r="W130" s="41"/>
      <c r="X130" s="420">
        <v>100</v>
      </c>
      <c r="Y130" s="420"/>
    </row>
    <row r="131" spans="1:25" ht="135" customHeight="1" x14ac:dyDescent="0.25">
      <c r="A131" s="564" t="s">
        <v>586</v>
      </c>
      <c r="B131" s="564"/>
      <c r="C131" s="564"/>
      <c r="D131" s="564"/>
      <c r="E131" s="754" t="s">
        <v>6992</v>
      </c>
      <c r="F131" s="450" t="s">
        <v>268</v>
      </c>
      <c r="G131" s="12" t="s">
        <v>269</v>
      </c>
      <c r="H131" s="12" t="s">
        <v>270</v>
      </c>
      <c r="I131" s="12" t="s">
        <v>271</v>
      </c>
      <c r="J131" s="445">
        <v>100</v>
      </c>
      <c r="K131" s="420" t="s">
        <v>3888</v>
      </c>
      <c r="L131" s="430">
        <v>100</v>
      </c>
      <c r="M131" s="430"/>
      <c r="N131" s="430">
        <v>100</v>
      </c>
      <c r="O131" s="430"/>
      <c r="P131" s="430">
        <v>100</v>
      </c>
      <c r="Q131" s="420" t="s">
        <v>3889</v>
      </c>
      <c r="R131" s="420">
        <v>50</v>
      </c>
      <c r="S131" s="420"/>
      <c r="T131" s="420">
        <v>50</v>
      </c>
      <c r="U131" s="420"/>
      <c r="V131" s="420">
        <v>50</v>
      </c>
      <c r="W131" s="41"/>
      <c r="X131" s="420">
        <v>50</v>
      </c>
      <c r="Y131" s="420"/>
    </row>
    <row r="132" spans="1:25" ht="165" x14ac:dyDescent="0.25">
      <c r="A132" s="564" t="s">
        <v>587</v>
      </c>
      <c r="B132" s="564"/>
      <c r="C132" s="564"/>
      <c r="D132" s="564"/>
      <c r="E132" s="754" t="s">
        <v>6993</v>
      </c>
      <c r="F132" s="450" t="s">
        <v>1569</v>
      </c>
      <c r="G132" s="12" t="s">
        <v>273</v>
      </c>
      <c r="H132" s="12" t="s">
        <v>274</v>
      </c>
      <c r="I132" s="12" t="s">
        <v>275</v>
      </c>
      <c r="J132" s="420">
        <v>50</v>
      </c>
      <c r="K132" s="420" t="s">
        <v>3890</v>
      </c>
      <c r="L132" s="420">
        <v>50</v>
      </c>
      <c r="M132" s="417"/>
      <c r="N132" s="420">
        <v>50</v>
      </c>
      <c r="O132" s="416"/>
      <c r="P132" s="420">
        <v>50</v>
      </c>
      <c r="Q132" s="416"/>
      <c r="R132" s="420">
        <v>50</v>
      </c>
      <c r="S132" s="420"/>
      <c r="T132" s="420">
        <v>50</v>
      </c>
      <c r="U132" s="420"/>
      <c r="V132" s="420">
        <v>50</v>
      </c>
      <c r="W132" s="41"/>
      <c r="X132" s="420">
        <v>50</v>
      </c>
      <c r="Y132" s="420"/>
    </row>
    <row r="133" spans="1:25" ht="120" x14ac:dyDescent="0.25">
      <c r="A133" s="564" t="s">
        <v>588</v>
      </c>
      <c r="B133" s="564"/>
      <c r="C133" s="564"/>
      <c r="D133" s="564"/>
      <c r="E133" s="754" t="s">
        <v>6994</v>
      </c>
      <c r="F133" s="450" t="s">
        <v>276</v>
      </c>
      <c r="G133" s="12" t="s">
        <v>277</v>
      </c>
      <c r="H133" s="12" t="s">
        <v>278</v>
      </c>
      <c r="I133" s="12" t="s">
        <v>5119</v>
      </c>
      <c r="J133" s="420">
        <v>50</v>
      </c>
      <c r="K133" s="420" t="s">
        <v>3891</v>
      </c>
      <c r="L133" s="420">
        <v>50</v>
      </c>
      <c r="M133" s="417"/>
      <c r="N133" s="420">
        <v>50</v>
      </c>
      <c r="O133" s="416"/>
      <c r="P133" s="420">
        <v>50</v>
      </c>
      <c r="Q133" s="416"/>
      <c r="R133" s="420">
        <v>50</v>
      </c>
      <c r="S133" s="420"/>
      <c r="T133" s="420">
        <v>50</v>
      </c>
      <c r="U133" s="420"/>
      <c r="V133" s="420">
        <v>50</v>
      </c>
      <c r="W133" s="41"/>
      <c r="X133" s="420">
        <v>50</v>
      </c>
      <c r="Y133" s="420"/>
    </row>
    <row r="134" spans="1:25" s="52" customFormat="1" ht="51.75" x14ac:dyDescent="0.25">
      <c r="A134" s="31">
        <v>74</v>
      </c>
      <c r="B134" s="31"/>
      <c r="C134" s="31"/>
      <c r="D134" s="763" t="s">
        <v>6997</v>
      </c>
      <c r="E134" s="763"/>
      <c r="F134" s="517" t="s">
        <v>649</v>
      </c>
      <c r="G134" s="30"/>
      <c r="H134" s="30"/>
      <c r="I134" s="30"/>
      <c r="J134" s="613">
        <f>AVERAGE(J135:J139)</f>
        <v>60</v>
      </c>
      <c r="K134" s="520"/>
      <c r="L134" s="613">
        <f>AVERAGE(L135:L139)</f>
        <v>60</v>
      </c>
      <c r="M134" s="614"/>
      <c r="N134" s="613">
        <f>AVERAGE(N135:N139)</f>
        <v>60</v>
      </c>
      <c r="O134" s="615"/>
      <c r="P134" s="613">
        <f>AVERAGE(P135:P139)</f>
        <v>60</v>
      </c>
      <c r="Q134" s="615"/>
      <c r="R134" s="613">
        <f>AVERAGE(R135:R139)</f>
        <v>70</v>
      </c>
      <c r="S134" s="615"/>
      <c r="T134" s="613">
        <f>AVERAGE(T135:T139)</f>
        <v>70</v>
      </c>
      <c r="U134" s="615"/>
      <c r="V134" s="613">
        <f>AVERAGE(V135:V139)</f>
        <v>70</v>
      </c>
      <c r="W134" s="43"/>
      <c r="X134" s="613">
        <f>AVERAGE(X135:X139)</f>
        <v>70</v>
      </c>
      <c r="Y134" s="615"/>
    </row>
    <row r="135" spans="1:25" ht="409.5" x14ac:dyDescent="0.25">
      <c r="A135" s="564" t="s">
        <v>589</v>
      </c>
      <c r="B135" s="564"/>
      <c r="C135" s="564"/>
      <c r="D135" s="564"/>
      <c r="E135" s="754" t="s">
        <v>6991</v>
      </c>
      <c r="F135" s="450" t="s">
        <v>289</v>
      </c>
      <c r="G135" s="12" t="s">
        <v>285</v>
      </c>
      <c r="H135" s="12" t="s">
        <v>286</v>
      </c>
      <c r="I135" s="12" t="s">
        <v>5047</v>
      </c>
      <c r="J135" s="420">
        <v>100</v>
      </c>
      <c r="K135" s="420" t="s">
        <v>3892</v>
      </c>
      <c r="L135" s="420">
        <v>100</v>
      </c>
      <c r="M135" s="417"/>
      <c r="N135" s="420">
        <v>100</v>
      </c>
      <c r="O135" s="416"/>
      <c r="P135" s="420">
        <v>100</v>
      </c>
      <c r="Q135" s="416" t="s">
        <v>3885</v>
      </c>
      <c r="R135" s="420">
        <v>100</v>
      </c>
      <c r="S135" s="420"/>
      <c r="T135" s="420">
        <v>100</v>
      </c>
      <c r="U135" s="420" t="s">
        <v>3886</v>
      </c>
      <c r="V135" s="420">
        <v>100</v>
      </c>
      <c r="W135" s="297"/>
      <c r="X135" s="420">
        <v>100</v>
      </c>
      <c r="Y135" s="420"/>
    </row>
    <row r="136" spans="1:25" ht="120" x14ac:dyDescent="0.25">
      <c r="A136" s="564" t="s">
        <v>590</v>
      </c>
      <c r="B136" s="564"/>
      <c r="C136" s="564"/>
      <c r="D136" s="564"/>
      <c r="E136" s="754" t="s">
        <v>6990</v>
      </c>
      <c r="F136" s="450" t="s">
        <v>290</v>
      </c>
      <c r="G136" s="12" t="s">
        <v>265</v>
      </c>
      <c r="H136" s="12" t="s">
        <v>291</v>
      </c>
      <c r="I136" s="12" t="s">
        <v>267</v>
      </c>
      <c r="J136" s="420">
        <v>0</v>
      </c>
      <c r="K136" s="420" t="s">
        <v>3887</v>
      </c>
      <c r="L136" s="420">
        <v>0</v>
      </c>
      <c r="M136" s="417"/>
      <c r="N136" s="420">
        <v>0</v>
      </c>
      <c r="O136" s="416"/>
      <c r="P136" s="420">
        <v>0</v>
      </c>
      <c r="Q136" s="420" t="s">
        <v>3887</v>
      </c>
      <c r="R136" s="420">
        <v>100</v>
      </c>
      <c r="S136" s="420"/>
      <c r="T136" s="420">
        <v>100</v>
      </c>
      <c r="U136" s="420"/>
      <c r="V136" s="420">
        <v>100</v>
      </c>
      <c r="W136" s="41"/>
      <c r="X136" s="420">
        <v>100</v>
      </c>
      <c r="Y136" s="420"/>
    </row>
    <row r="137" spans="1:25" ht="90" x14ac:dyDescent="0.25">
      <c r="A137" s="564" t="s">
        <v>591</v>
      </c>
      <c r="B137" s="564"/>
      <c r="C137" s="564"/>
      <c r="D137" s="564"/>
      <c r="E137" s="754" t="s">
        <v>6992</v>
      </c>
      <c r="F137" s="450" t="s">
        <v>268</v>
      </c>
      <c r="G137" s="12" t="s">
        <v>269</v>
      </c>
      <c r="H137" s="12" t="s">
        <v>270</v>
      </c>
      <c r="I137" s="12" t="s">
        <v>271</v>
      </c>
      <c r="J137" s="445">
        <v>100</v>
      </c>
      <c r="K137" s="420" t="s">
        <v>3888</v>
      </c>
      <c r="L137" s="430">
        <v>100</v>
      </c>
      <c r="M137" s="430"/>
      <c r="N137" s="430">
        <v>100</v>
      </c>
      <c r="O137" s="430"/>
      <c r="P137" s="430">
        <v>100</v>
      </c>
      <c r="Q137" s="420" t="s">
        <v>3889</v>
      </c>
      <c r="R137" s="420">
        <v>50</v>
      </c>
      <c r="S137" s="420"/>
      <c r="T137" s="420">
        <v>50</v>
      </c>
      <c r="U137" s="420"/>
      <c r="V137" s="420">
        <v>50</v>
      </c>
      <c r="W137" s="41"/>
      <c r="X137" s="420">
        <v>50</v>
      </c>
      <c r="Y137" s="420"/>
    </row>
    <row r="138" spans="1:25" ht="165" x14ac:dyDescent="0.25">
      <c r="A138" s="564" t="s">
        <v>592</v>
      </c>
      <c r="B138" s="564"/>
      <c r="C138" s="564"/>
      <c r="D138" s="564"/>
      <c r="E138" s="754" t="s">
        <v>6993</v>
      </c>
      <c r="F138" s="450" t="s">
        <v>272</v>
      </c>
      <c r="G138" s="12" t="s">
        <v>273</v>
      </c>
      <c r="H138" s="12" t="s">
        <v>274</v>
      </c>
      <c r="I138" s="12" t="s">
        <v>275</v>
      </c>
      <c r="J138" s="420">
        <v>50</v>
      </c>
      <c r="K138" s="420" t="s">
        <v>3890</v>
      </c>
      <c r="L138" s="420">
        <v>50</v>
      </c>
      <c r="M138" s="417"/>
      <c r="N138" s="420">
        <v>50</v>
      </c>
      <c r="O138" s="416"/>
      <c r="P138" s="420">
        <v>50</v>
      </c>
      <c r="Q138" s="416"/>
      <c r="R138" s="420">
        <v>50</v>
      </c>
      <c r="S138" s="420"/>
      <c r="T138" s="420">
        <v>50</v>
      </c>
      <c r="U138" s="420"/>
      <c r="V138" s="420">
        <v>50</v>
      </c>
      <c r="W138" s="41"/>
      <c r="X138" s="420">
        <v>50</v>
      </c>
      <c r="Y138" s="420"/>
    </row>
    <row r="139" spans="1:25" ht="120" x14ac:dyDescent="0.25">
      <c r="A139" s="564" t="s">
        <v>593</v>
      </c>
      <c r="B139" s="564"/>
      <c r="C139" s="564"/>
      <c r="D139" s="564"/>
      <c r="E139" s="754" t="s">
        <v>6994</v>
      </c>
      <c r="F139" s="450" t="s">
        <v>276</v>
      </c>
      <c r="G139" s="12" t="s">
        <v>277</v>
      </c>
      <c r="H139" s="12" t="s">
        <v>278</v>
      </c>
      <c r="I139" s="12" t="s">
        <v>5119</v>
      </c>
      <c r="J139" s="420">
        <v>50</v>
      </c>
      <c r="K139" s="420" t="s">
        <v>3891</v>
      </c>
      <c r="L139" s="420">
        <v>50</v>
      </c>
      <c r="M139" s="417"/>
      <c r="N139" s="420">
        <v>50</v>
      </c>
      <c r="O139" s="416"/>
      <c r="P139" s="420">
        <v>50</v>
      </c>
      <c r="Q139" s="416"/>
      <c r="R139" s="420">
        <v>50</v>
      </c>
      <c r="S139" s="420"/>
      <c r="T139" s="420">
        <v>50</v>
      </c>
      <c r="U139" s="420"/>
      <c r="V139" s="420">
        <v>50</v>
      </c>
      <c r="W139" s="41"/>
      <c r="X139" s="420">
        <v>50</v>
      </c>
      <c r="Y139" s="420"/>
    </row>
    <row r="140" spans="1:25" s="26" customFormat="1" ht="138" customHeight="1" x14ac:dyDescent="0.25">
      <c r="A140" s="28"/>
      <c r="B140" s="28"/>
      <c r="C140" s="750" t="s">
        <v>594</v>
      </c>
      <c r="D140" s="28"/>
      <c r="E140" s="1023"/>
      <c r="F140" s="762" t="s">
        <v>531</v>
      </c>
      <c r="G140" s="751"/>
      <c r="H140" s="751"/>
      <c r="I140" s="751"/>
      <c r="J140" s="616">
        <f>AVERAGE(J141:J145)</f>
        <v>87.5</v>
      </c>
      <c r="K140" s="524"/>
      <c r="L140" s="616">
        <f>AVERAGE(L141:L145)</f>
        <v>87.5</v>
      </c>
      <c r="M140" s="617"/>
      <c r="N140" s="616">
        <f>AVERAGE(N141:N145)</f>
        <v>87.5</v>
      </c>
      <c r="O140" s="618"/>
      <c r="P140" s="616">
        <f>AVERAGE(P141:P145)</f>
        <v>87.5</v>
      </c>
      <c r="Q140" s="618"/>
      <c r="R140" s="616">
        <f>AVERAGE(R141:R145)</f>
        <v>87.5</v>
      </c>
      <c r="S140" s="618"/>
      <c r="T140" s="616">
        <f>AVERAGE(T141:T145)</f>
        <v>87.5</v>
      </c>
      <c r="U140" s="618"/>
      <c r="V140" s="616">
        <f>AVERAGE(V141:V145)</f>
        <v>87.5</v>
      </c>
      <c r="W140" s="44"/>
      <c r="X140" s="616">
        <f>AVERAGE(X141:X145)</f>
        <v>87.5</v>
      </c>
      <c r="Y140" s="618"/>
    </row>
    <row r="141" spans="1:25" ht="345" x14ac:dyDescent="0.25">
      <c r="A141" s="564">
        <v>75</v>
      </c>
      <c r="B141" s="564"/>
      <c r="C141" s="564"/>
      <c r="D141" s="754" t="s">
        <v>309</v>
      </c>
      <c r="E141" s="754"/>
      <c r="F141" s="450" t="s">
        <v>292</v>
      </c>
      <c r="G141" s="12" t="s">
        <v>51</v>
      </c>
      <c r="H141" s="12" t="s">
        <v>52</v>
      </c>
      <c r="I141" s="12" t="s">
        <v>53</v>
      </c>
      <c r="J141" s="958">
        <v>50</v>
      </c>
      <c r="K141" s="450" t="s">
        <v>3893</v>
      </c>
      <c r="L141" s="958">
        <v>50</v>
      </c>
      <c r="M141" s="417"/>
      <c r="N141" s="958">
        <v>50</v>
      </c>
      <c r="O141" s="416"/>
      <c r="P141" s="958">
        <v>50</v>
      </c>
      <c r="Q141" s="416"/>
      <c r="R141" s="958">
        <v>50</v>
      </c>
      <c r="S141" s="420"/>
      <c r="T141" s="958">
        <v>50</v>
      </c>
      <c r="U141" s="420"/>
      <c r="V141" s="958">
        <v>50</v>
      </c>
      <c r="W141" s="41"/>
      <c r="X141" s="958">
        <v>50</v>
      </c>
      <c r="Y141" s="420"/>
    </row>
    <row r="142" spans="1:25" ht="180" x14ac:dyDescent="0.25">
      <c r="A142" s="564">
        <v>76</v>
      </c>
      <c r="B142" s="564"/>
      <c r="C142" s="564"/>
      <c r="D142" s="754" t="s">
        <v>310</v>
      </c>
      <c r="E142" s="754"/>
      <c r="F142" s="450" t="s">
        <v>293</v>
      </c>
      <c r="G142" s="12" t="s">
        <v>294</v>
      </c>
      <c r="H142" s="12" t="s">
        <v>295</v>
      </c>
      <c r="I142" s="12" t="s">
        <v>296</v>
      </c>
      <c r="J142" s="430">
        <v>100</v>
      </c>
      <c r="K142" s="450"/>
      <c r="L142" s="420">
        <v>100</v>
      </c>
      <c r="M142" s="417"/>
      <c r="N142" s="420">
        <v>100</v>
      </c>
      <c r="O142" s="416"/>
      <c r="P142" s="420">
        <v>100</v>
      </c>
      <c r="Q142" s="416"/>
      <c r="R142" s="420">
        <v>100</v>
      </c>
      <c r="S142" s="420"/>
      <c r="T142" s="420">
        <v>100</v>
      </c>
      <c r="U142" s="420"/>
      <c r="V142" s="420">
        <v>100</v>
      </c>
      <c r="W142" s="768"/>
      <c r="X142" s="420">
        <v>100</v>
      </c>
      <c r="Y142" s="420"/>
    </row>
    <row r="143" spans="1:25" ht="180" x14ac:dyDescent="0.25">
      <c r="A143" s="564">
        <v>77</v>
      </c>
      <c r="B143" s="564"/>
      <c r="C143" s="564"/>
      <c r="D143" s="754" t="s">
        <v>311</v>
      </c>
      <c r="E143" s="754"/>
      <c r="F143" s="450" t="s">
        <v>297</v>
      </c>
      <c r="G143" s="12" t="s">
        <v>298</v>
      </c>
      <c r="H143" s="12" t="s">
        <v>299</v>
      </c>
      <c r="I143" s="12" t="s">
        <v>296</v>
      </c>
      <c r="J143" s="961"/>
      <c r="K143" s="419"/>
      <c r="L143" s="419"/>
      <c r="M143" s="419"/>
      <c r="N143" s="419"/>
      <c r="O143" s="419"/>
      <c r="P143" s="419"/>
      <c r="Q143" s="419"/>
      <c r="R143" s="419"/>
      <c r="S143" s="419"/>
      <c r="T143" s="419"/>
      <c r="U143" s="419"/>
      <c r="V143" s="419"/>
      <c r="W143" s="41"/>
      <c r="X143" s="419"/>
      <c r="Y143" s="420"/>
    </row>
    <row r="144" spans="1:25" ht="180" x14ac:dyDescent="0.25">
      <c r="A144" s="564">
        <v>78</v>
      </c>
      <c r="B144" s="564"/>
      <c r="C144" s="564"/>
      <c r="D144" s="754" t="s">
        <v>312</v>
      </c>
      <c r="E144" s="754"/>
      <c r="F144" s="450" t="s">
        <v>300</v>
      </c>
      <c r="G144" s="12" t="s">
        <v>301</v>
      </c>
      <c r="H144" s="12" t="s">
        <v>302</v>
      </c>
      <c r="I144" s="12" t="s">
        <v>296</v>
      </c>
      <c r="J144" s="430">
        <v>100</v>
      </c>
      <c r="K144" s="450"/>
      <c r="L144" s="420">
        <v>100</v>
      </c>
      <c r="M144" s="417"/>
      <c r="N144" s="420">
        <v>100</v>
      </c>
      <c r="O144" s="416"/>
      <c r="P144" s="420">
        <v>100</v>
      </c>
      <c r="Q144" s="416"/>
      <c r="R144" s="420">
        <v>100</v>
      </c>
      <c r="S144" s="420"/>
      <c r="T144" s="420">
        <v>100</v>
      </c>
      <c r="U144" s="420"/>
      <c r="V144" s="420">
        <v>100</v>
      </c>
      <c r="W144" s="41"/>
      <c r="X144" s="420">
        <v>100</v>
      </c>
      <c r="Y144" s="420"/>
    </row>
    <row r="145" spans="1:25" ht="180" x14ac:dyDescent="0.25">
      <c r="A145" s="564">
        <v>79</v>
      </c>
      <c r="B145" s="564"/>
      <c r="C145" s="564"/>
      <c r="D145" s="754" t="s">
        <v>313</v>
      </c>
      <c r="E145" s="754"/>
      <c r="F145" s="450" t="s">
        <v>303</v>
      </c>
      <c r="G145" s="12" t="s">
        <v>301</v>
      </c>
      <c r="H145" s="12" t="s">
        <v>302</v>
      </c>
      <c r="I145" s="12" t="s">
        <v>296</v>
      </c>
      <c r="J145" s="430">
        <v>100</v>
      </c>
      <c r="K145" s="450"/>
      <c r="L145" s="420">
        <v>100</v>
      </c>
      <c r="M145" s="417"/>
      <c r="N145" s="420">
        <v>100</v>
      </c>
      <c r="O145" s="416"/>
      <c r="P145" s="420">
        <v>100</v>
      </c>
      <c r="Q145" s="416"/>
      <c r="R145" s="420">
        <v>100</v>
      </c>
      <c r="S145" s="420"/>
      <c r="T145" s="420">
        <v>100</v>
      </c>
      <c r="U145" s="420"/>
      <c r="V145" s="420">
        <v>100</v>
      </c>
      <c r="W145" s="41"/>
      <c r="X145" s="420">
        <v>100</v>
      </c>
      <c r="Y145" s="420"/>
    </row>
    <row r="146" spans="1:25" s="26" customFormat="1" ht="60" x14ac:dyDescent="0.25">
      <c r="A146" s="28"/>
      <c r="B146" s="750" t="s">
        <v>595</v>
      </c>
      <c r="C146" s="28"/>
      <c r="D146" s="28"/>
      <c r="E146" s="28"/>
      <c r="F146" s="502" t="s">
        <v>5048</v>
      </c>
      <c r="G146" s="765"/>
      <c r="H146" s="765"/>
      <c r="I146" s="765"/>
      <c r="J146" s="606">
        <f>AVERAGE(J147,J152,J163,J172)</f>
        <v>63.541666666666671</v>
      </c>
      <c r="K146" s="607"/>
      <c r="L146" s="606">
        <f>AVERAGE(L147,L152,L163,L172)</f>
        <v>63.541666666666671</v>
      </c>
      <c r="M146" s="607"/>
      <c r="N146" s="606">
        <f>AVERAGE(N147,N152,N163,N172)</f>
        <v>63.541666666666671</v>
      </c>
      <c r="O146" s="607"/>
      <c r="P146" s="606">
        <f>AVERAGE(P147,P152,P163,P172)</f>
        <v>63.541666666666671</v>
      </c>
      <c r="Q146" s="607"/>
      <c r="R146" s="606">
        <f>AVERAGE(R147,R152,R163,R172)</f>
        <v>63.541666666666671</v>
      </c>
      <c r="S146" s="607"/>
      <c r="T146" s="606">
        <f>AVERAGE(T147,T152,T163,T172)</f>
        <v>63.541666666666671</v>
      </c>
      <c r="U146" s="607"/>
      <c r="V146" s="606">
        <f>AVERAGE(V147,V152,V163,V172)</f>
        <v>63.541666666666671</v>
      </c>
      <c r="W146" s="44"/>
      <c r="X146" s="606">
        <f>AVERAGE(X147,X152,X163,X172)</f>
        <v>61.979166666666671</v>
      </c>
      <c r="Y146" s="607"/>
    </row>
    <row r="147" spans="1:25" s="26" customFormat="1" ht="45" x14ac:dyDescent="0.25">
      <c r="A147" s="28"/>
      <c r="B147" s="28"/>
      <c r="C147" s="750" t="s">
        <v>596</v>
      </c>
      <c r="D147" s="28"/>
      <c r="E147" s="28"/>
      <c r="F147" s="502" t="s">
        <v>5049</v>
      </c>
      <c r="G147" s="769"/>
      <c r="H147" s="769"/>
      <c r="I147" s="769"/>
      <c r="J147" s="606">
        <f>AVERAGE(J148:J151)</f>
        <v>50</v>
      </c>
      <c r="K147" s="607"/>
      <c r="L147" s="606">
        <f>AVERAGE(L148:L151)</f>
        <v>50</v>
      </c>
      <c r="M147" s="607"/>
      <c r="N147" s="606">
        <f>AVERAGE(N148:N151)</f>
        <v>50</v>
      </c>
      <c r="O147" s="607"/>
      <c r="P147" s="606">
        <f>AVERAGE(P148:P151)</f>
        <v>50</v>
      </c>
      <c r="Q147" s="607"/>
      <c r="R147" s="606">
        <f>AVERAGE(R148:R151)</f>
        <v>50</v>
      </c>
      <c r="S147" s="607"/>
      <c r="T147" s="606">
        <f>AVERAGE(T148:T151)</f>
        <v>50</v>
      </c>
      <c r="U147" s="607"/>
      <c r="V147" s="606">
        <f>AVERAGE(V148:V151)</f>
        <v>50</v>
      </c>
      <c r="W147" s="44"/>
      <c r="X147" s="606">
        <f>AVERAGE(X148:X151)</f>
        <v>50</v>
      </c>
      <c r="Y147" s="607"/>
    </row>
    <row r="148" spans="1:25" ht="105" x14ac:dyDescent="0.25">
      <c r="A148" s="564">
        <v>80</v>
      </c>
      <c r="B148" s="564"/>
      <c r="C148" s="564"/>
      <c r="D148" s="754" t="s">
        <v>355</v>
      </c>
      <c r="E148" s="754"/>
      <c r="F148" s="450" t="s">
        <v>314</v>
      </c>
      <c r="G148" s="12" t="s">
        <v>315</v>
      </c>
      <c r="H148" s="12" t="s">
        <v>316</v>
      </c>
      <c r="I148" s="12" t="s">
        <v>317</v>
      </c>
      <c r="J148" s="430">
        <v>50</v>
      </c>
      <c r="K148" s="450" t="s">
        <v>3894</v>
      </c>
      <c r="L148" s="430">
        <v>50</v>
      </c>
      <c r="M148" s="430"/>
      <c r="N148" s="430">
        <v>50</v>
      </c>
      <c r="O148" s="430"/>
      <c r="P148" s="430">
        <v>50</v>
      </c>
      <c r="Q148" s="430"/>
      <c r="R148" s="430">
        <v>50</v>
      </c>
      <c r="S148" s="430"/>
      <c r="T148" s="430">
        <v>50</v>
      </c>
      <c r="U148" s="430"/>
      <c r="V148" s="430">
        <v>50</v>
      </c>
      <c r="W148" s="40"/>
      <c r="X148" s="430">
        <v>50</v>
      </c>
      <c r="Y148" s="430"/>
    </row>
    <row r="149" spans="1:25" ht="225" x14ac:dyDescent="0.25">
      <c r="A149" s="564">
        <v>81</v>
      </c>
      <c r="B149" s="564"/>
      <c r="C149" s="564"/>
      <c r="D149" s="754" t="s">
        <v>356</v>
      </c>
      <c r="E149" s="754"/>
      <c r="F149" s="450" t="s">
        <v>318</v>
      </c>
      <c r="G149" s="12" t="s">
        <v>319</v>
      </c>
      <c r="H149" s="12" t="s">
        <v>320</v>
      </c>
      <c r="I149" s="12" t="s">
        <v>321</v>
      </c>
      <c r="J149" s="422">
        <v>50</v>
      </c>
      <c r="K149" s="416" t="s">
        <v>3895</v>
      </c>
      <c r="L149" s="422">
        <v>50</v>
      </c>
      <c r="M149" s="422"/>
      <c r="N149" s="422">
        <v>50</v>
      </c>
      <c r="O149" s="422"/>
      <c r="P149" s="422">
        <v>50</v>
      </c>
      <c r="Q149" s="422"/>
      <c r="R149" s="422">
        <v>50</v>
      </c>
      <c r="S149" s="422"/>
      <c r="T149" s="422">
        <v>50</v>
      </c>
      <c r="U149" s="416" t="s">
        <v>3895</v>
      </c>
      <c r="V149" s="422">
        <v>0</v>
      </c>
      <c r="W149" s="40"/>
      <c r="X149" s="422">
        <v>0</v>
      </c>
      <c r="Y149" s="422"/>
    </row>
    <row r="150" spans="1:25" ht="75" x14ac:dyDescent="0.25">
      <c r="A150" s="564">
        <v>82</v>
      </c>
      <c r="B150" s="564"/>
      <c r="C150" s="564"/>
      <c r="D150" s="754" t="s">
        <v>357</v>
      </c>
      <c r="E150" s="754"/>
      <c r="F150" s="450" t="s">
        <v>322</v>
      </c>
      <c r="G150" s="12" t="s">
        <v>323</v>
      </c>
      <c r="H150" s="12" t="s">
        <v>324</v>
      </c>
      <c r="I150" s="12" t="s">
        <v>325</v>
      </c>
      <c r="J150" s="430">
        <v>50</v>
      </c>
      <c r="K150" s="420" t="s">
        <v>3896</v>
      </c>
      <c r="L150" s="430">
        <v>50</v>
      </c>
      <c r="M150" s="430"/>
      <c r="N150" s="430">
        <v>50</v>
      </c>
      <c r="O150" s="430"/>
      <c r="P150" s="430">
        <v>50</v>
      </c>
      <c r="Q150" s="430"/>
      <c r="R150" s="430">
        <v>50</v>
      </c>
      <c r="S150" s="430"/>
      <c r="T150" s="430">
        <v>50</v>
      </c>
      <c r="U150" s="420" t="s">
        <v>3896</v>
      </c>
      <c r="V150" s="430">
        <v>100</v>
      </c>
      <c r="W150" s="40"/>
      <c r="X150" s="430">
        <v>100</v>
      </c>
      <c r="Y150" s="430"/>
    </row>
    <row r="151" spans="1:25" ht="105" x14ac:dyDescent="0.25">
      <c r="A151" s="564">
        <v>83</v>
      </c>
      <c r="B151" s="564"/>
      <c r="C151" s="564"/>
      <c r="D151" s="754" t="s">
        <v>358</v>
      </c>
      <c r="E151" s="754"/>
      <c r="F151" s="450" t="s">
        <v>326</v>
      </c>
      <c r="G151" s="12" t="s">
        <v>327</v>
      </c>
      <c r="H151" s="12" t="s">
        <v>328</v>
      </c>
      <c r="I151" s="12" t="s">
        <v>329</v>
      </c>
      <c r="J151" s="430">
        <v>50</v>
      </c>
      <c r="K151" s="420" t="s">
        <v>3897</v>
      </c>
      <c r="L151" s="430">
        <v>50</v>
      </c>
      <c r="M151" s="430"/>
      <c r="N151" s="430">
        <v>50</v>
      </c>
      <c r="O151" s="430"/>
      <c r="P151" s="430">
        <v>50</v>
      </c>
      <c r="Q151" s="430"/>
      <c r="R151" s="430">
        <v>50</v>
      </c>
      <c r="S151" s="430"/>
      <c r="T151" s="430">
        <v>50</v>
      </c>
      <c r="U151" s="430"/>
      <c r="V151" s="430">
        <v>50</v>
      </c>
      <c r="W151" s="40"/>
      <c r="X151" s="430">
        <v>50</v>
      </c>
      <c r="Y151" s="430"/>
    </row>
    <row r="152" spans="1:25" s="26" customFormat="1" ht="99.75" customHeight="1" x14ac:dyDescent="0.25">
      <c r="A152" s="28"/>
      <c r="B152" s="28"/>
      <c r="C152" s="750" t="s">
        <v>597</v>
      </c>
      <c r="D152" s="28"/>
      <c r="E152" s="1023"/>
      <c r="F152" s="762" t="s">
        <v>5120</v>
      </c>
      <c r="G152" s="751"/>
      <c r="H152" s="751"/>
      <c r="I152" s="751"/>
      <c r="J152" s="616">
        <f>AVERAGE(J153,J161:J162)</f>
        <v>66.666666666666671</v>
      </c>
      <c r="K152" s="524"/>
      <c r="L152" s="616">
        <f>AVERAGE(L153,L161:L162)</f>
        <v>66.666666666666671</v>
      </c>
      <c r="M152" s="617"/>
      <c r="N152" s="616">
        <f>AVERAGE(N153,N161:N162)</f>
        <v>66.666666666666671</v>
      </c>
      <c r="O152" s="618"/>
      <c r="P152" s="616">
        <f>AVERAGE(P153,P161:P162)</f>
        <v>66.666666666666671</v>
      </c>
      <c r="Q152" s="618"/>
      <c r="R152" s="616">
        <f>AVERAGE(R153,R161:R162)</f>
        <v>66.666666666666671</v>
      </c>
      <c r="S152" s="618"/>
      <c r="T152" s="616">
        <f>AVERAGE(T153,T161:T162)</f>
        <v>66.666666666666671</v>
      </c>
      <c r="U152" s="618"/>
      <c r="V152" s="616">
        <f>AVERAGE(V153,V161:V162)</f>
        <v>66.666666666666671</v>
      </c>
      <c r="W152" s="44"/>
      <c r="X152" s="616">
        <f>AVERAGE(X153,X161:X162)</f>
        <v>66.666666666666671</v>
      </c>
      <c r="Y152" s="618"/>
    </row>
    <row r="153" spans="1:25" s="52" customFormat="1" ht="99.75" customHeight="1" x14ac:dyDescent="0.25">
      <c r="A153" s="31">
        <v>84</v>
      </c>
      <c r="B153" s="31"/>
      <c r="C153" s="758"/>
      <c r="D153" s="763" t="s">
        <v>7002</v>
      </c>
      <c r="E153" s="763"/>
      <c r="F153" s="764" t="s">
        <v>635</v>
      </c>
      <c r="G153" s="30"/>
      <c r="H153" s="30"/>
      <c r="I153" s="30"/>
      <c r="J153" s="613">
        <f>AVERAGE(J154:J160)</f>
        <v>100</v>
      </c>
      <c r="K153" s="520"/>
      <c r="L153" s="613">
        <f>AVERAGE(L154:L160)</f>
        <v>100</v>
      </c>
      <c r="M153" s="614"/>
      <c r="N153" s="613">
        <f>AVERAGE(N154:N160)</f>
        <v>100</v>
      </c>
      <c r="O153" s="615"/>
      <c r="P153" s="613">
        <f>AVERAGE(P154:P160)</f>
        <v>100</v>
      </c>
      <c r="Q153" s="615"/>
      <c r="R153" s="613">
        <f>AVERAGE(R154:R160)</f>
        <v>100</v>
      </c>
      <c r="S153" s="615"/>
      <c r="T153" s="613">
        <f>AVERAGE(T154:T160)</f>
        <v>100</v>
      </c>
      <c r="U153" s="615"/>
      <c r="V153" s="613">
        <f>AVERAGE(V154:V160)</f>
        <v>100</v>
      </c>
      <c r="W153" s="43"/>
      <c r="X153" s="613">
        <f>AVERAGE(X154:X160)</f>
        <v>100</v>
      </c>
      <c r="Y153" s="615"/>
    </row>
    <row r="154" spans="1:25" ht="90" x14ac:dyDescent="0.25">
      <c r="A154" s="564" t="s">
        <v>5051</v>
      </c>
      <c r="B154" s="564"/>
      <c r="C154" s="564"/>
      <c r="D154" s="564"/>
      <c r="E154" s="754" t="s">
        <v>7009</v>
      </c>
      <c r="F154" s="450" t="s">
        <v>5121</v>
      </c>
      <c r="G154" s="12" t="s">
        <v>91</v>
      </c>
      <c r="H154" s="12" t="s">
        <v>92</v>
      </c>
      <c r="I154" s="12" t="s">
        <v>93</v>
      </c>
      <c r="J154" s="420">
        <v>100</v>
      </c>
      <c r="K154" s="420"/>
      <c r="L154" s="420">
        <v>100</v>
      </c>
      <c r="M154" s="435"/>
      <c r="N154" s="420">
        <v>100</v>
      </c>
      <c r="O154" s="420"/>
      <c r="P154" s="420">
        <v>100</v>
      </c>
      <c r="Q154" s="420"/>
      <c r="R154" s="420">
        <v>100</v>
      </c>
      <c r="S154" s="420"/>
      <c r="T154" s="420">
        <v>100</v>
      </c>
      <c r="U154" s="420"/>
      <c r="V154" s="420">
        <v>100</v>
      </c>
      <c r="W154" s="41"/>
      <c r="X154" s="420">
        <v>100</v>
      </c>
      <c r="Y154" s="420"/>
    </row>
    <row r="155" spans="1:25" ht="90" x14ac:dyDescent="0.25">
      <c r="A155" s="564" t="s">
        <v>5052</v>
      </c>
      <c r="B155" s="564"/>
      <c r="C155" s="564"/>
      <c r="D155" s="564"/>
      <c r="E155" s="754" t="s">
        <v>7010</v>
      </c>
      <c r="F155" s="450" t="s">
        <v>5115</v>
      </c>
      <c r="G155" s="12" t="s">
        <v>109</v>
      </c>
      <c r="H155" s="12" t="s">
        <v>94</v>
      </c>
      <c r="I155" s="12" t="s">
        <v>95</v>
      </c>
      <c r="J155" s="420"/>
      <c r="K155" s="420"/>
      <c r="L155" s="420"/>
      <c r="M155" s="435"/>
      <c r="N155" s="420"/>
      <c r="O155" s="420"/>
      <c r="P155" s="420"/>
      <c r="Q155" s="420"/>
      <c r="R155" s="420"/>
      <c r="T155" s="420"/>
      <c r="V155" s="420"/>
      <c r="W155" s="41"/>
      <c r="X155" s="420"/>
      <c r="Y155" s="420"/>
    </row>
    <row r="156" spans="1:25" ht="60" x14ac:dyDescent="0.25">
      <c r="A156" s="564" t="s">
        <v>5053</v>
      </c>
      <c r="B156" s="564"/>
      <c r="C156" s="564"/>
      <c r="D156" s="564"/>
      <c r="E156" s="754" t="s">
        <v>7011</v>
      </c>
      <c r="F156" s="450" t="s">
        <v>5050</v>
      </c>
      <c r="G156" s="12" t="s">
        <v>91</v>
      </c>
      <c r="H156" s="12" t="s">
        <v>98</v>
      </c>
      <c r="I156" s="12" t="s">
        <v>111</v>
      </c>
      <c r="J156" s="420"/>
      <c r="K156" s="420"/>
      <c r="L156" s="420"/>
      <c r="M156" s="435"/>
      <c r="N156" s="420"/>
      <c r="O156" s="420"/>
      <c r="P156" s="420"/>
      <c r="Q156" s="420"/>
      <c r="R156" s="420"/>
      <c r="S156" s="419"/>
      <c r="T156" s="420"/>
      <c r="U156" s="419"/>
      <c r="V156" s="420"/>
      <c r="W156" s="41"/>
      <c r="X156" s="420"/>
      <c r="Y156" s="420"/>
    </row>
    <row r="157" spans="1:25" ht="120" x14ac:dyDescent="0.25">
      <c r="A157" s="564" t="s">
        <v>5054</v>
      </c>
      <c r="B157" s="564"/>
      <c r="C157" s="564"/>
      <c r="D157" s="564"/>
      <c r="E157" s="754" t="s">
        <v>6998</v>
      </c>
      <c r="F157" s="450" t="s">
        <v>5116</v>
      </c>
      <c r="G157" s="12" t="s">
        <v>100</v>
      </c>
      <c r="H157" s="12" t="s">
        <v>101</v>
      </c>
      <c r="I157" s="12" t="s">
        <v>102</v>
      </c>
      <c r="J157" s="420"/>
      <c r="K157" s="420"/>
      <c r="L157" s="420"/>
      <c r="M157" s="435"/>
      <c r="N157" s="420"/>
      <c r="O157" s="420"/>
      <c r="P157" s="420"/>
      <c r="Q157" s="420"/>
      <c r="R157" s="420"/>
      <c r="S157" s="420"/>
      <c r="T157" s="420"/>
      <c r="U157" s="420"/>
      <c r="V157" s="420"/>
      <c r="W157" s="41"/>
      <c r="X157" s="420"/>
      <c r="Y157" s="420"/>
    </row>
    <row r="158" spans="1:25" ht="75" x14ac:dyDescent="0.25">
      <c r="A158" s="564" t="s">
        <v>5055</v>
      </c>
      <c r="B158" s="564"/>
      <c r="C158" s="564"/>
      <c r="D158" s="564"/>
      <c r="E158" s="754" t="s">
        <v>6999</v>
      </c>
      <c r="F158" s="450" t="s">
        <v>112</v>
      </c>
      <c r="G158" s="12" t="s">
        <v>4881</v>
      </c>
      <c r="H158" s="12" t="s">
        <v>4882</v>
      </c>
      <c r="I158" s="12" t="s">
        <v>4883</v>
      </c>
      <c r="J158" s="420"/>
      <c r="K158" s="420"/>
      <c r="L158" s="420"/>
      <c r="M158" s="420"/>
      <c r="N158" s="420"/>
      <c r="O158" s="420"/>
      <c r="P158" s="420"/>
      <c r="Q158" s="420"/>
      <c r="R158" s="420"/>
      <c r="S158" s="420"/>
      <c r="T158" s="420"/>
      <c r="U158" s="420"/>
      <c r="V158" s="420"/>
      <c r="W158" s="40"/>
      <c r="X158" s="420"/>
      <c r="Y158" s="420"/>
    </row>
    <row r="159" spans="1:25" ht="90" x14ac:dyDescent="0.25">
      <c r="A159" s="564" t="s">
        <v>5056</v>
      </c>
      <c r="B159" s="564"/>
      <c r="C159" s="564"/>
      <c r="D159" s="564"/>
      <c r="E159" s="754" t="s">
        <v>7000</v>
      </c>
      <c r="F159" s="450" t="s">
        <v>4884</v>
      </c>
      <c r="G159" s="12" t="s">
        <v>36</v>
      </c>
      <c r="H159" s="12" t="s">
        <v>105</v>
      </c>
      <c r="I159" s="12" t="s">
        <v>106</v>
      </c>
      <c r="J159" s="420"/>
      <c r="K159" s="420"/>
      <c r="L159" s="420"/>
      <c r="M159" s="420"/>
      <c r="N159" s="420"/>
      <c r="O159" s="420"/>
      <c r="P159" s="420"/>
      <c r="Q159" s="420"/>
      <c r="R159" s="420"/>
      <c r="S159" s="420"/>
      <c r="T159" s="420"/>
      <c r="U159" s="420"/>
      <c r="V159" s="420"/>
      <c r="W159" s="41"/>
      <c r="X159" s="420"/>
      <c r="Y159" s="420"/>
    </row>
    <row r="160" spans="1:25" ht="45" x14ac:dyDescent="0.25">
      <c r="A160" s="564" t="s">
        <v>5057</v>
      </c>
      <c r="B160" s="564"/>
      <c r="C160" s="564"/>
      <c r="D160" s="564"/>
      <c r="E160" s="754" t="s">
        <v>7001</v>
      </c>
      <c r="F160" s="450" t="s">
        <v>330</v>
      </c>
      <c r="G160" s="12" t="s">
        <v>4885</v>
      </c>
      <c r="H160" s="12" t="s">
        <v>107</v>
      </c>
      <c r="I160" s="12" t="s">
        <v>108</v>
      </c>
      <c r="J160" s="420"/>
      <c r="K160" s="420"/>
      <c r="L160" s="420"/>
      <c r="M160" s="420"/>
      <c r="N160" s="420"/>
      <c r="O160" s="420"/>
      <c r="P160" s="420"/>
      <c r="Q160" s="420"/>
      <c r="R160" s="420"/>
      <c r="S160" s="420"/>
      <c r="T160" s="420"/>
      <c r="U160" s="420"/>
      <c r="V160" s="420"/>
      <c r="W160" s="41"/>
      <c r="X160" s="420"/>
      <c r="Y160" s="416"/>
    </row>
    <row r="161" spans="1:25" ht="240" x14ac:dyDescent="0.25">
      <c r="A161" s="564">
        <v>85</v>
      </c>
      <c r="B161" s="564"/>
      <c r="C161" s="564"/>
      <c r="D161" s="754" t="s">
        <v>359</v>
      </c>
      <c r="E161" s="754"/>
      <c r="F161" s="450" t="s">
        <v>117</v>
      </c>
      <c r="G161" s="12" t="s">
        <v>118</v>
      </c>
      <c r="H161" s="12" t="s">
        <v>119</v>
      </c>
      <c r="I161" s="12" t="s">
        <v>120</v>
      </c>
      <c r="J161" s="430">
        <v>0</v>
      </c>
      <c r="K161" s="450" t="s">
        <v>6935</v>
      </c>
      <c r="L161" s="430">
        <v>0</v>
      </c>
      <c r="M161" s="420"/>
      <c r="N161" s="430">
        <v>0</v>
      </c>
      <c r="O161" s="420"/>
      <c r="P161" s="430">
        <v>0</v>
      </c>
      <c r="Q161" s="420"/>
      <c r="R161" s="430">
        <v>0</v>
      </c>
      <c r="S161" s="420"/>
      <c r="T161" s="430">
        <v>0</v>
      </c>
      <c r="U161" s="420"/>
      <c r="V161" s="430">
        <v>0</v>
      </c>
      <c r="W161" s="40"/>
      <c r="X161" s="430">
        <v>0</v>
      </c>
      <c r="Y161" s="420"/>
    </row>
    <row r="162" spans="1:25" ht="120" x14ac:dyDescent="0.25">
      <c r="A162" s="564">
        <v>86</v>
      </c>
      <c r="B162" s="564"/>
      <c r="C162" s="564"/>
      <c r="D162" s="754" t="s">
        <v>360</v>
      </c>
      <c r="E162" s="754"/>
      <c r="F162" s="450" t="s">
        <v>125</v>
      </c>
      <c r="G162" s="12" t="s">
        <v>103</v>
      </c>
      <c r="H162" s="12" t="s">
        <v>331</v>
      </c>
      <c r="I162" s="12" t="s">
        <v>127</v>
      </c>
      <c r="J162" s="430">
        <v>100</v>
      </c>
      <c r="K162" s="420" t="s">
        <v>4929</v>
      </c>
      <c r="L162" s="430">
        <v>100</v>
      </c>
      <c r="M162" s="435"/>
      <c r="N162" s="430">
        <v>100</v>
      </c>
      <c r="O162" s="420"/>
      <c r="P162" s="430">
        <v>100</v>
      </c>
      <c r="Q162" s="420"/>
      <c r="R162" s="430">
        <v>100</v>
      </c>
      <c r="S162" s="420"/>
      <c r="T162" s="430">
        <v>100</v>
      </c>
      <c r="U162" s="420"/>
      <c r="V162" s="430">
        <v>100</v>
      </c>
      <c r="W162" s="40"/>
      <c r="X162" s="430">
        <v>100</v>
      </c>
      <c r="Y162" s="420"/>
    </row>
    <row r="163" spans="1:25" s="26" customFormat="1" ht="95.25" customHeight="1" x14ac:dyDescent="0.25">
      <c r="A163" s="28"/>
      <c r="B163" s="28"/>
      <c r="C163" s="750" t="s">
        <v>566</v>
      </c>
      <c r="D163" s="28"/>
      <c r="E163" s="1023"/>
      <c r="F163" s="762" t="s">
        <v>5020</v>
      </c>
      <c r="G163" s="751"/>
      <c r="H163" s="751"/>
      <c r="I163" s="751"/>
      <c r="J163" s="616">
        <f>AVERAGE(J164:J171)</f>
        <v>37.5</v>
      </c>
      <c r="K163" s="524"/>
      <c r="L163" s="616">
        <f>AVERAGE(L164:L171)</f>
        <v>37.5</v>
      </c>
      <c r="M163" s="617"/>
      <c r="N163" s="616">
        <f>AVERAGE(N164:N171)</f>
        <v>37.5</v>
      </c>
      <c r="O163" s="618"/>
      <c r="P163" s="616">
        <f>AVERAGE(P164:P171)</f>
        <v>37.5</v>
      </c>
      <c r="Q163" s="618"/>
      <c r="R163" s="616">
        <f>AVERAGE(R164:R171)</f>
        <v>37.5</v>
      </c>
      <c r="S163" s="618"/>
      <c r="T163" s="616">
        <f>AVERAGE(T164:T171)</f>
        <v>37.5</v>
      </c>
      <c r="U163" s="618"/>
      <c r="V163" s="616">
        <f>AVERAGE(V164:V171)</f>
        <v>37.5</v>
      </c>
      <c r="W163" s="44"/>
      <c r="X163" s="616">
        <f>AVERAGE(X164:X171)</f>
        <v>31.25</v>
      </c>
      <c r="Y163" s="618"/>
    </row>
    <row r="164" spans="1:25" ht="75" x14ac:dyDescent="0.25">
      <c r="A164" s="564">
        <v>87</v>
      </c>
      <c r="B164" s="564"/>
      <c r="C164" s="564"/>
      <c r="D164" s="754" t="s">
        <v>128</v>
      </c>
      <c r="E164" s="754"/>
      <c r="F164" s="450" t="s">
        <v>121</v>
      </c>
      <c r="G164" s="12" t="s">
        <v>122</v>
      </c>
      <c r="H164" s="12" t="s">
        <v>123</v>
      </c>
      <c r="I164" s="12" t="s">
        <v>124</v>
      </c>
      <c r="J164" s="430">
        <v>100</v>
      </c>
      <c r="K164" s="420" t="s">
        <v>3898</v>
      </c>
      <c r="L164" s="430">
        <v>100</v>
      </c>
      <c r="M164" s="420"/>
      <c r="N164" s="430">
        <v>100</v>
      </c>
      <c r="O164" s="420"/>
      <c r="P164" s="430">
        <v>100</v>
      </c>
      <c r="Q164" s="420"/>
      <c r="R164" s="430">
        <v>100</v>
      </c>
      <c r="S164" s="420"/>
      <c r="T164" s="430">
        <v>100</v>
      </c>
      <c r="U164" s="420"/>
      <c r="V164" s="430">
        <v>100</v>
      </c>
      <c r="W164" s="40"/>
      <c r="X164" s="430">
        <v>100</v>
      </c>
      <c r="Y164" s="420"/>
    </row>
    <row r="165" spans="1:25" ht="45" x14ac:dyDescent="0.25">
      <c r="A165" s="564">
        <v>88</v>
      </c>
      <c r="B165" s="564"/>
      <c r="C165" s="564"/>
      <c r="D165" s="754" t="s">
        <v>361</v>
      </c>
      <c r="E165" s="754"/>
      <c r="F165" s="450" t="s">
        <v>132</v>
      </c>
      <c r="G165" s="12" t="s">
        <v>317</v>
      </c>
      <c r="H165" s="12" t="s">
        <v>316</v>
      </c>
      <c r="I165" s="12" t="s">
        <v>315</v>
      </c>
      <c r="J165" s="430">
        <v>50</v>
      </c>
      <c r="K165" s="420" t="s">
        <v>3899</v>
      </c>
      <c r="L165" s="430">
        <v>50</v>
      </c>
      <c r="M165" s="430"/>
      <c r="N165" s="430">
        <v>50</v>
      </c>
      <c r="O165" s="430"/>
      <c r="P165" s="430">
        <v>50</v>
      </c>
      <c r="Q165" s="430"/>
      <c r="R165" s="430">
        <v>50</v>
      </c>
      <c r="S165" s="430"/>
      <c r="T165" s="430">
        <v>50</v>
      </c>
      <c r="U165" s="430"/>
      <c r="V165" s="430">
        <v>50</v>
      </c>
      <c r="W165" s="40"/>
      <c r="X165" s="430">
        <v>50</v>
      </c>
      <c r="Y165" s="430"/>
    </row>
    <row r="166" spans="1:25" ht="45" x14ac:dyDescent="0.25">
      <c r="A166" s="564">
        <v>89</v>
      </c>
      <c r="B166" s="564"/>
      <c r="C166" s="564"/>
      <c r="D166" s="754" t="s">
        <v>332</v>
      </c>
      <c r="E166" s="754"/>
      <c r="F166" s="450" t="s">
        <v>332</v>
      </c>
      <c r="G166" s="12" t="s">
        <v>333</v>
      </c>
      <c r="H166" s="12" t="s">
        <v>334</v>
      </c>
      <c r="I166" s="12" t="s">
        <v>335</v>
      </c>
      <c r="J166" s="430">
        <v>50</v>
      </c>
      <c r="K166" s="430" t="s">
        <v>3900</v>
      </c>
      <c r="L166" s="430">
        <v>50</v>
      </c>
      <c r="M166" s="435"/>
      <c r="N166" s="430">
        <v>50</v>
      </c>
      <c r="O166" s="420"/>
      <c r="P166" s="430">
        <v>50</v>
      </c>
      <c r="Q166" s="420"/>
      <c r="R166" s="430">
        <v>50</v>
      </c>
      <c r="S166" s="420"/>
      <c r="T166" s="430">
        <v>50</v>
      </c>
      <c r="U166" s="420"/>
      <c r="V166" s="430">
        <v>50</v>
      </c>
      <c r="W166" s="47"/>
      <c r="X166" s="430">
        <v>50</v>
      </c>
      <c r="Y166" s="430"/>
    </row>
    <row r="167" spans="1:25" ht="120" x14ac:dyDescent="0.25">
      <c r="A167" s="564">
        <v>90</v>
      </c>
      <c r="B167" s="564"/>
      <c r="C167" s="564"/>
      <c r="D167" s="754" t="s">
        <v>362</v>
      </c>
      <c r="E167" s="754"/>
      <c r="F167" s="450" t="s">
        <v>7195</v>
      </c>
      <c r="G167" s="12" t="s">
        <v>336</v>
      </c>
      <c r="H167" s="12" t="s">
        <v>5138</v>
      </c>
      <c r="I167" s="12" t="s">
        <v>5137</v>
      </c>
      <c r="J167" s="430">
        <v>0</v>
      </c>
      <c r="K167" s="420" t="s">
        <v>3901</v>
      </c>
      <c r="L167" s="430">
        <v>0</v>
      </c>
      <c r="M167" s="430"/>
      <c r="N167" s="430">
        <v>0</v>
      </c>
      <c r="O167" s="430"/>
      <c r="P167" s="430">
        <v>0</v>
      </c>
      <c r="Q167" s="430"/>
      <c r="R167" s="430">
        <v>0</v>
      </c>
      <c r="S167" s="430"/>
      <c r="T167" s="430">
        <v>0</v>
      </c>
      <c r="U167" s="430"/>
      <c r="V167" s="430">
        <v>0</v>
      </c>
      <c r="W167" s="40"/>
      <c r="X167" s="430">
        <v>0</v>
      </c>
      <c r="Y167" s="430"/>
    </row>
    <row r="168" spans="1:25" ht="255" x14ac:dyDescent="0.25">
      <c r="A168" s="564">
        <v>91</v>
      </c>
      <c r="B168" s="564"/>
      <c r="C168" s="564"/>
      <c r="D168" s="754" t="s">
        <v>148</v>
      </c>
      <c r="E168" s="754"/>
      <c r="F168" s="450" t="s">
        <v>337</v>
      </c>
      <c r="G168" s="12" t="s">
        <v>338</v>
      </c>
      <c r="H168" s="12" t="s">
        <v>339</v>
      </c>
      <c r="I168" s="12" t="s">
        <v>340</v>
      </c>
      <c r="J168" s="430">
        <v>0</v>
      </c>
      <c r="K168" s="420" t="s">
        <v>3902</v>
      </c>
      <c r="L168" s="430">
        <v>0</v>
      </c>
      <c r="M168" s="430"/>
      <c r="N168" s="430">
        <v>0</v>
      </c>
      <c r="O168" s="430"/>
      <c r="P168" s="430">
        <v>0</v>
      </c>
      <c r="Q168" s="430"/>
      <c r="R168" s="430">
        <v>0</v>
      </c>
      <c r="S168" s="430"/>
      <c r="T168" s="430">
        <v>0</v>
      </c>
      <c r="U168" s="420"/>
      <c r="V168" s="430">
        <v>0</v>
      </c>
      <c r="W168" s="420" t="s">
        <v>3903</v>
      </c>
      <c r="X168" s="430">
        <v>50</v>
      </c>
      <c r="Y168" s="430"/>
    </row>
    <row r="169" spans="1:25" ht="195" x14ac:dyDescent="0.25">
      <c r="A169" s="564">
        <v>92</v>
      </c>
      <c r="B169" s="564"/>
      <c r="C169" s="564"/>
      <c r="D169" s="754" t="s">
        <v>363</v>
      </c>
      <c r="E169" s="754"/>
      <c r="F169" s="450" t="s">
        <v>341</v>
      </c>
      <c r="G169" s="12" t="s">
        <v>342</v>
      </c>
      <c r="H169" s="12" t="s">
        <v>343</v>
      </c>
      <c r="I169" s="12" t="s">
        <v>344</v>
      </c>
      <c r="J169" s="430">
        <v>0</v>
      </c>
      <c r="K169" s="420" t="s">
        <v>3904</v>
      </c>
      <c r="L169" s="430">
        <v>0</v>
      </c>
      <c r="M169" s="430"/>
      <c r="N169" s="430">
        <v>0</v>
      </c>
      <c r="O169" s="430"/>
      <c r="P169" s="430">
        <v>0</v>
      </c>
      <c r="Q169" s="430"/>
      <c r="R169" s="430">
        <v>0</v>
      </c>
      <c r="S169" s="430"/>
      <c r="T169" s="430">
        <v>0</v>
      </c>
      <c r="U169" s="420"/>
      <c r="V169" s="430">
        <v>0</v>
      </c>
      <c r="W169" s="420"/>
      <c r="X169" s="430">
        <v>0</v>
      </c>
      <c r="Y169" s="430"/>
    </row>
    <row r="170" spans="1:25" ht="120" x14ac:dyDescent="0.25">
      <c r="A170" s="564">
        <v>93</v>
      </c>
      <c r="B170" s="564"/>
      <c r="C170" s="564"/>
      <c r="D170" s="754" t="s">
        <v>364</v>
      </c>
      <c r="E170" s="754"/>
      <c r="F170" s="450" t="s">
        <v>345</v>
      </c>
      <c r="G170" s="12" t="s">
        <v>346</v>
      </c>
      <c r="H170" s="12" t="s">
        <v>347</v>
      </c>
      <c r="I170" s="12" t="s">
        <v>348</v>
      </c>
      <c r="J170" s="430">
        <v>0</v>
      </c>
      <c r="K170" s="420"/>
      <c r="L170" s="430">
        <v>0</v>
      </c>
      <c r="M170" s="430"/>
      <c r="N170" s="430">
        <v>0</v>
      </c>
      <c r="O170" s="430"/>
      <c r="P170" s="430">
        <v>0</v>
      </c>
      <c r="Q170" s="430"/>
      <c r="R170" s="430">
        <v>0</v>
      </c>
      <c r="S170" s="430"/>
      <c r="T170" s="430">
        <v>0</v>
      </c>
      <c r="U170" s="430"/>
      <c r="V170" s="430">
        <v>0</v>
      </c>
      <c r="W170" s="430"/>
      <c r="X170" s="430">
        <v>0</v>
      </c>
      <c r="Y170" s="430"/>
    </row>
    <row r="171" spans="1:25" ht="120" x14ac:dyDescent="0.25">
      <c r="A171" s="564">
        <v>94</v>
      </c>
      <c r="B171" s="564"/>
      <c r="C171" s="564"/>
      <c r="D171" s="754" t="s">
        <v>150</v>
      </c>
      <c r="E171" s="754"/>
      <c r="F171" s="450" t="s">
        <v>349</v>
      </c>
      <c r="G171" s="12" t="s">
        <v>145</v>
      </c>
      <c r="H171" s="12" t="s">
        <v>146</v>
      </c>
      <c r="I171" s="12" t="s">
        <v>147</v>
      </c>
      <c r="J171" s="430">
        <v>100</v>
      </c>
      <c r="K171" s="450" t="s">
        <v>3905</v>
      </c>
      <c r="L171" s="430">
        <v>100</v>
      </c>
      <c r="M171" s="430"/>
      <c r="N171" s="430">
        <v>100</v>
      </c>
      <c r="O171" s="430"/>
      <c r="P171" s="430">
        <v>100</v>
      </c>
      <c r="Q171" s="430"/>
      <c r="R171" s="430">
        <v>100</v>
      </c>
      <c r="S171" s="430"/>
      <c r="T171" s="430">
        <v>100</v>
      </c>
      <c r="U171" s="450"/>
      <c r="V171" s="430">
        <v>100</v>
      </c>
      <c r="W171" s="450" t="s">
        <v>3905</v>
      </c>
      <c r="X171" s="430">
        <v>0</v>
      </c>
      <c r="Y171" s="430"/>
    </row>
    <row r="172" spans="1:25" s="26" customFormat="1" ht="90" customHeight="1" x14ac:dyDescent="0.25">
      <c r="A172" s="28"/>
      <c r="B172" s="28"/>
      <c r="C172" s="750" t="s">
        <v>598</v>
      </c>
      <c r="D172" s="28"/>
      <c r="E172" s="1023"/>
      <c r="F172" s="762" t="s">
        <v>5058</v>
      </c>
      <c r="G172" s="751"/>
      <c r="H172" s="751"/>
      <c r="I172" s="751"/>
      <c r="J172" s="616">
        <f>AVERAGE(J173:J175)</f>
        <v>100</v>
      </c>
      <c r="K172" s="524"/>
      <c r="L172" s="616">
        <f>AVERAGE(L173:L175)</f>
        <v>100</v>
      </c>
      <c r="M172" s="617"/>
      <c r="N172" s="616">
        <f>AVERAGE(N173:N175)</f>
        <v>100</v>
      </c>
      <c r="O172" s="618"/>
      <c r="P172" s="616">
        <f>AVERAGE(P173:P175)</f>
        <v>100</v>
      </c>
      <c r="Q172" s="618"/>
      <c r="R172" s="616">
        <f>AVERAGE(R173:R175)</f>
        <v>100</v>
      </c>
      <c r="S172" s="618"/>
      <c r="T172" s="616">
        <f>AVERAGE(T173:T175)</f>
        <v>100</v>
      </c>
      <c r="U172" s="618"/>
      <c r="V172" s="616">
        <f>AVERAGE(V173:V175)</f>
        <v>100</v>
      </c>
      <c r="W172" s="44"/>
      <c r="X172" s="616">
        <f>AVERAGE(X173:X175)</f>
        <v>100</v>
      </c>
      <c r="Y172" s="618"/>
    </row>
    <row r="173" spans="1:25" ht="75" x14ac:dyDescent="0.25">
      <c r="A173" s="564">
        <v>95</v>
      </c>
      <c r="B173" s="564"/>
      <c r="C173" s="564"/>
      <c r="D173" s="754" t="s">
        <v>365</v>
      </c>
      <c r="E173" s="754"/>
      <c r="F173" s="450" t="s">
        <v>350</v>
      </c>
      <c r="G173" s="12" t="s">
        <v>351</v>
      </c>
      <c r="H173" s="12" t="s">
        <v>352</v>
      </c>
      <c r="I173" s="12" t="s">
        <v>353</v>
      </c>
      <c r="J173" s="430">
        <v>100</v>
      </c>
      <c r="K173" s="450" t="s">
        <v>3906</v>
      </c>
      <c r="L173" s="430">
        <v>100</v>
      </c>
      <c r="M173" s="430"/>
      <c r="N173" s="430">
        <v>100</v>
      </c>
      <c r="O173" s="430"/>
      <c r="P173" s="430">
        <v>100</v>
      </c>
      <c r="Q173" s="430"/>
      <c r="R173" s="430">
        <v>100</v>
      </c>
      <c r="S173" s="430"/>
      <c r="T173" s="430">
        <v>100</v>
      </c>
      <c r="U173" s="450"/>
      <c r="V173" s="430">
        <v>100</v>
      </c>
      <c r="W173" s="41"/>
      <c r="X173" s="430">
        <v>100</v>
      </c>
      <c r="Y173" s="420"/>
    </row>
    <row r="174" spans="1:25" ht="75" x14ac:dyDescent="0.25">
      <c r="A174" s="564">
        <v>96</v>
      </c>
      <c r="B174" s="564"/>
      <c r="C174" s="564"/>
      <c r="D174" s="754" t="s">
        <v>366</v>
      </c>
      <c r="E174" s="754"/>
      <c r="F174" s="450" t="s">
        <v>160</v>
      </c>
      <c r="G174" s="12" t="s">
        <v>58</v>
      </c>
      <c r="H174" s="12" t="s">
        <v>354</v>
      </c>
      <c r="I174" s="12" t="s">
        <v>353</v>
      </c>
      <c r="J174" s="430">
        <v>100</v>
      </c>
      <c r="K174" s="450"/>
      <c r="L174" s="430">
        <v>100</v>
      </c>
      <c r="M174" s="430"/>
      <c r="N174" s="430">
        <v>100</v>
      </c>
      <c r="O174" s="430"/>
      <c r="P174" s="430">
        <v>100</v>
      </c>
      <c r="Q174" s="430"/>
      <c r="R174" s="430">
        <v>100</v>
      </c>
      <c r="S174" s="430"/>
      <c r="T174" s="430">
        <v>100</v>
      </c>
      <c r="U174" s="450"/>
      <c r="V174" s="430">
        <v>100</v>
      </c>
      <c r="W174" s="41"/>
      <c r="X174" s="430">
        <v>100</v>
      </c>
      <c r="Y174" s="420"/>
    </row>
    <row r="175" spans="1:25" ht="45" x14ac:dyDescent="0.25">
      <c r="A175" s="564">
        <v>97</v>
      </c>
      <c r="B175" s="564"/>
      <c r="C175" s="564"/>
      <c r="D175" s="754" t="s">
        <v>66</v>
      </c>
      <c r="E175" s="754"/>
      <c r="F175" s="450" t="s">
        <v>161</v>
      </c>
      <c r="G175" s="12" t="s">
        <v>58</v>
      </c>
      <c r="H175" s="12" t="s">
        <v>354</v>
      </c>
      <c r="I175" s="12" t="s">
        <v>353</v>
      </c>
      <c r="J175" s="430">
        <v>100</v>
      </c>
      <c r="K175" s="450"/>
      <c r="L175" s="430">
        <v>100</v>
      </c>
      <c r="M175" s="430"/>
      <c r="N175" s="430">
        <v>100</v>
      </c>
      <c r="O175" s="430"/>
      <c r="P175" s="430">
        <v>100</v>
      </c>
      <c r="Q175" s="430"/>
      <c r="R175" s="430">
        <v>100</v>
      </c>
      <c r="S175" s="430"/>
      <c r="T175" s="430">
        <v>100</v>
      </c>
      <c r="U175" s="450"/>
      <c r="V175" s="430">
        <v>100</v>
      </c>
      <c r="W175" s="41"/>
      <c r="X175" s="430">
        <v>100</v>
      </c>
      <c r="Y175" s="420"/>
    </row>
    <row r="176" spans="1:25" s="26" customFormat="1" ht="130.5" customHeight="1" x14ac:dyDescent="0.25">
      <c r="A176" s="28"/>
      <c r="B176" s="750" t="s">
        <v>599</v>
      </c>
      <c r="C176" s="28"/>
      <c r="D176" s="28"/>
      <c r="E176" s="28"/>
      <c r="F176" s="502" t="s">
        <v>367</v>
      </c>
      <c r="G176" s="28"/>
      <c r="H176" s="28"/>
      <c r="I176" s="28"/>
      <c r="J176" s="616">
        <f>AVERAGE(J177,J186,J203,J212)</f>
        <v>67.916666666666671</v>
      </c>
      <c r="K176" s="544"/>
      <c r="L176" s="616">
        <f>AVERAGE(L177,L186,L203,L212)</f>
        <v>67.916666666666671</v>
      </c>
      <c r="M176" s="617"/>
      <c r="N176" s="616">
        <f>AVERAGE(N177,N186,N203,N212)</f>
        <v>67.916666666666671</v>
      </c>
      <c r="O176" s="618"/>
      <c r="P176" s="616">
        <f>AVERAGE(P177,P186,P203,P212)</f>
        <v>67.916666666666671</v>
      </c>
      <c r="Q176" s="618"/>
      <c r="R176" s="616">
        <f>AVERAGE(R177,R186,R203,R212)</f>
        <v>67.916666666666671</v>
      </c>
      <c r="S176" s="618"/>
      <c r="T176" s="616">
        <f>AVERAGE(T177,T186,T203,T212)</f>
        <v>67.916666666666671</v>
      </c>
      <c r="U176" s="618"/>
      <c r="V176" s="616">
        <f>AVERAGE(V177,V186,V203,V212)</f>
        <v>67.916666666666671</v>
      </c>
      <c r="W176" s="44"/>
      <c r="X176" s="616">
        <f>AVERAGE(X177,X186,X203,X212)</f>
        <v>34.375</v>
      </c>
      <c r="Y176" s="618"/>
    </row>
    <row r="177" spans="1:25" s="26" customFormat="1" ht="60" x14ac:dyDescent="0.25">
      <c r="A177" s="28"/>
      <c r="B177" s="28"/>
      <c r="C177" s="750" t="s">
        <v>600</v>
      </c>
      <c r="D177" s="28"/>
      <c r="E177" s="28"/>
      <c r="F177" s="502" t="s">
        <v>532</v>
      </c>
      <c r="G177" s="28"/>
      <c r="H177" s="28"/>
      <c r="I177" s="28"/>
      <c r="J177" s="606">
        <f>AVERAGE(J178:J181,J184,J185)</f>
        <v>58.333333333333336</v>
      </c>
      <c r="K177" s="607"/>
      <c r="L177" s="606">
        <f>AVERAGE(L178:L181,L184,L185)</f>
        <v>58.333333333333336</v>
      </c>
      <c r="M177" s="607"/>
      <c r="N177" s="606">
        <f>AVERAGE(N178:N181,N184,N185)</f>
        <v>58.333333333333336</v>
      </c>
      <c r="O177" s="607"/>
      <c r="P177" s="606">
        <f>AVERAGE(P178:P181,P184,P185)</f>
        <v>58.333333333333336</v>
      </c>
      <c r="Q177" s="607"/>
      <c r="R177" s="606">
        <f>AVERAGE(R178:R181,R184,R185)</f>
        <v>58.333333333333336</v>
      </c>
      <c r="S177" s="607"/>
      <c r="T177" s="606">
        <f>AVERAGE(T178:T181,T184,T185)</f>
        <v>58.333333333333336</v>
      </c>
      <c r="U177" s="607"/>
      <c r="V177" s="606">
        <f>AVERAGE(V178:V181,V184,V185)</f>
        <v>58.333333333333336</v>
      </c>
      <c r="W177" s="44"/>
      <c r="X177" s="606">
        <f>AVERAGE(X178:X181,X184,X185)</f>
        <v>45.833333333333336</v>
      </c>
      <c r="Y177" s="607"/>
    </row>
    <row r="178" spans="1:25" ht="165" x14ac:dyDescent="0.25">
      <c r="A178" s="564">
        <v>98</v>
      </c>
      <c r="B178" s="564"/>
      <c r="C178" s="564"/>
      <c r="D178" s="754" t="s">
        <v>67</v>
      </c>
      <c r="E178" s="754"/>
      <c r="F178" s="450" t="s">
        <v>5059</v>
      </c>
      <c r="G178" s="12" t="s">
        <v>368</v>
      </c>
      <c r="H178" s="12" t="s">
        <v>369</v>
      </c>
      <c r="I178" s="12" t="s">
        <v>370</v>
      </c>
      <c r="J178" s="422">
        <v>50</v>
      </c>
      <c r="K178" s="450" t="s">
        <v>3907</v>
      </c>
      <c r="L178" s="422">
        <v>50</v>
      </c>
      <c r="M178" s="417"/>
      <c r="N178" s="422">
        <v>50</v>
      </c>
      <c r="O178" s="420"/>
      <c r="P178" s="422">
        <v>50</v>
      </c>
      <c r="Q178" s="420"/>
      <c r="R178" s="422">
        <v>50</v>
      </c>
      <c r="S178" s="418"/>
      <c r="T178" s="422">
        <v>50</v>
      </c>
      <c r="U178" s="450"/>
      <c r="V178" s="422">
        <v>50</v>
      </c>
      <c r="W178" s="450" t="s">
        <v>3907</v>
      </c>
      <c r="X178" s="422">
        <v>100</v>
      </c>
      <c r="Y178" s="420" t="s">
        <v>316</v>
      </c>
    </row>
    <row r="179" spans="1:25" ht="60" x14ac:dyDescent="0.25">
      <c r="A179" s="564">
        <v>99</v>
      </c>
      <c r="B179" s="564"/>
      <c r="C179" s="564"/>
      <c r="D179" s="754" t="s">
        <v>72</v>
      </c>
      <c r="E179" s="754"/>
      <c r="F179" s="450" t="s">
        <v>4988</v>
      </c>
      <c r="G179" s="12" t="s">
        <v>371</v>
      </c>
      <c r="H179" s="12" t="s">
        <v>4986</v>
      </c>
      <c r="I179" s="12" t="s">
        <v>372</v>
      </c>
      <c r="J179" s="420">
        <v>100</v>
      </c>
      <c r="K179" s="420"/>
      <c r="L179" s="420">
        <v>100</v>
      </c>
      <c r="M179" s="420"/>
      <c r="N179" s="420">
        <v>100</v>
      </c>
      <c r="O179" s="420"/>
      <c r="P179" s="420">
        <v>100</v>
      </c>
      <c r="Q179" s="420"/>
      <c r="R179" s="420">
        <v>100</v>
      </c>
      <c r="S179" s="420"/>
      <c r="T179" s="420">
        <v>100</v>
      </c>
      <c r="U179" s="420"/>
      <c r="V179" s="420">
        <v>100</v>
      </c>
      <c r="W179" s="420"/>
      <c r="X179" s="420">
        <v>100</v>
      </c>
      <c r="Y179" s="420"/>
    </row>
    <row r="180" spans="1:25" ht="270" x14ac:dyDescent="0.25">
      <c r="A180" s="564">
        <v>100</v>
      </c>
      <c r="B180" s="564"/>
      <c r="C180" s="564"/>
      <c r="D180" s="754" t="s">
        <v>358</v>
      </c>
      <c r="E180" s="754"/>
      <c r="F180" s="450" t="s">
        <v>373</v>
      </c>
      <c r="G180" s="12" t="s">
        <v>327</v>
      </c>
      <c r="H180" s="12" t="s">
        <v>374</v>
      </c>
      <c r="I180" s="12" t="s">
        <v>375</v>
      </c>
      <c r="J180" s="420">
        <v>100</v>
      </c>
      <c r="K180" s="420" t="s">
        <v>3908</v>
      </c>
      <c r="L180" s="420">
        <v>100</v>
      </c>
      <c r="M180" s="420"/>
      <c r="N180" s="420">
        <v>100</v>
      </c>
      <c r="O180" s="420"/>
      <c r="P180" s="420">
        <v>100</v>
      </c>
      <c r="Q180" s="420"/>
      <c r="R180" s="420">
        <v>100</v>
      </c>
      <c r="S180" s="420"/>
      <c r="T180" s="420">
        <v>100</v>
      </c>
      <c r="U180" s="420"/>
      <c r="V180" s="420">
        <v>100</v>
      </c>
      <c r="W180" s="420" t="s">
        <v>3908</v>
      </c>
      <c r="X180" s="416">
        <v>50</v>
      </c>
      <c r="Y180" s="420" t="s">
        <v>3909</v>
      </c>
    </row>
    <row r="181" spans="1:25" s="52" customFormat="1" ht="51.75" x14ac:dyDescent="0.25">
      <c r="A181" s="31">
        <v>101</v>
      </c>
      <c r="B181" s="31"/>
      <c r="C181" s="31"/>
      <c r="D181" s="756" t="s">
        <v>650</v>
      </c>
      <c r="E181" s="756"/>
      <c r="F181" s="517" t="s">
        <v>650</v>
      </c>
      <c r="G181" s="30"/>
      <c r="H181" s="30"/>
      <c r="I181" s="30"/>
      <c r="J181" s="613">
        <f>AVERAGE(J182:J183)</f>
        <v>0</v>
      </c>
      <c r="K181" s="520"/>
      <c r="L181" s="613">
        <f>AVERAGE(L182:L183)</f>
        <v>0</v>
      </c>
      <c r="M181" s="614"/>
      <c r="N181" s="613">
        <f>AVERAGE(N182:N183)</f>
        <v>0</v>
      </c>
      <c r="O181" s="615"/>
      <c r="P181" s="613">
        <f>AVERAGE(P182:P183)</f>
        <v>0</v>
      </c>
      <c r="Q181" s="615"/>
      <c r="R181" s="613">
        <f>AVERAGE(R182:R183)</f>
        <v>0</v>
      </c>
      <c r="S181" s="615"/>
      <c r="T181" s="613">
        <f>AVERAGE(T182:T183)</f>
        <v>0</v>
      </c>
      <c r="U181" s="615"/>
      <c r="V181" s="613">
        <f>AVERAGE(V182:V183)</f>
        <v>0</v>
      </c>
      <c r="W181" s="43"/>
      <c r="X181" s="613">
        <f>AVERAGE(X182:X183)</f>
        <v>25</v>
      </c>
      <c r="Y181" s="615"/>
    </row>
    <row r="182" spans="1:25" ht="300" x14ac:dyDescent="0.25">
      <c r="A182" s="564" t="s">
        <v>5060</v>
      </c>
      <c r="B182" s="564"/>
      <c r="C182" s="564"/>
      <c r="D182" s="564"/>
      <c r="E182" s="754" t="s">
        <v>7012</v>
      </c>
      <c r="F182" s="450" t="s">
        <v>376</v>
      </c>
      <c r="G182" s="12" t="s">
        <v>377</v>
      </c>
      <c r="H182" s="12" t="s">
        <v>378</v>
      </c>
      <c r="I182" s="12" t="s">
        <v>38</v>
      </c>
      <c r="J182" s="422">
        <v>0</v>
      </c>
      <c r="K182" s="450" t="s">
        <v>3910</v>
      </c>
      <c r="L182" s="420">
        <v>0</v>
      </c>
      <c r="M182" s="417"/>
      <c r="N182" s="420">
        <v>0</v>
      </c>
      <c r="O182" s="450"/>
      <c r="P182" s="420">
        <v>0</v>
      </c>
      <c r="Q182" s="416"/>
      <c r="R182" s="422">
        <v>0</v>
      </c>
      <c r="S182" s="416"/>
      <c r="T182" s="416">
        <v>0</v>
      </c>
      <c r="U182" s="450"/>
      <c r="V182" s="416">
        <v>0</v>
      </c>
      <c r="W182" s="450" t="s">
        <v>3911</v>
      </c>
      <c r="X182" s="422">
        <v>50</v>
      </c>
      <c r="Y182" s="416" t="s">
        <v>3912</v>
      </c>
    </row>
    <row r="183" spans="1:25" ht="45" x14ac:dyDescent="0.25">
      <c r="A183" s="564" t="s">
        <v>5061</v>
      </c>
      <c r="B183" s="564"/>
      <c r="C183" s="564"/>
      <c r="D183" s="564"/>
      <c r="E183" s="754" t="s">
        <v>7013</v>
      </c>
      <c r="F183" s="450" t="s">
        <v>379</v>
      </c>
      <c r="G183" s="12" t="s">
        <v>380</v>
      </c>
      <c r="H183" s="12" t="s">
        <v>381</v>
      </c>
      <c r="I183" s="12" t="s">
        <v>382</v>
      </c>
      <c r="J183" s="422">
        <v>0</v>
      </c>
      <c r="K183" s="450"/>
      <c r="L183" s="420">
        <v>0</v>
      </c>
      <c r="M183" s="417"/>
      <c r="N183" s="420">
        <v>0</v>
      </c>
      <c r="O183" s="450"/>
      <c r="P183" s="420">
        <v>0</v>
      </c>
      <c r="Q183" s="416"/>
      <c r="R183" s="422">
        <v>0</v>
      </c>
      <c r="S183" s="416"/>
      <c r="T183" s="416">
        <v>0</v>
      </c>
      <c r="U183" s="450"/>
      <c r="V183" s="416">
        <v>0</v>
      </c>
      <c r="W183" s="450"/>
      <c r="X183" s="422">
        <v>0</v>
      </c>
      <c r="Y183" s="430"/>
    </row>
    <row r="184" spans="1:25" ht="105" x14ac:dyDescent="0.25">
      <c r="A184" s="564">
        <v>102</v>
      </c>
      <c r="B184" s="564"/>
      <c r="C184" s="564"/>
      <c r="D184" s="754" t="s">
        <v>429</v>
      </c>
      <c r="E184" s="754"/>
      <c r="F184" s="450" t="s">
        <v>383</v>
      </c>
      <c r="G184" s="12" t="s">
        <v>384</v>
      </c>
      <c r="H184" s="12" t="s">
        <v>385</v>
      </c>
      <c r="I184" s="12" t="s">
        <v>5122</v>
      </c>
      <c r="J184" s="422">
        <v>0</v>
      </c>
      <c r="K184" s="450" t="s">
        <v>3913</v>
      </c>
      <c r="L184" s="420">
        <v>0</v>
      </c>
      <c r="M184" s="417"/>
      <c r="N184" s="420">
        <v>0</v>
      </c>
      <c r="O184" s="450"/>
      <c r="P184" s="420">
        <v>0</v>
      </c>
      <c r="Q184" s="416"/>
      <c r="R184" s="422">
        <v>0</v>
      </c>
      <c r="S184" s="416"/>
      <c r="T184" s="416">
        <v>0</v>
      </c>
      <c r="U184" s="450"/>
      <c r="V184" s="416">
        <v>0</v>
      </c>
      <c r="W184" s="450"/>
      <c r="X184" s="422">
        <v>0</v>
      </c>
      <c r="Y184" s="430"/>
    </row>
    <row r="185" spans="1:25" ht="180" x14ac:dyDescent="0.25">
      <c r="A185" s="564">
        <v>103</v>
      </c>
      <c r="B185" s="564"/>
      <c r="C185" s="564"/>
      <c r="D185" s="754" t="s">
        <v>430</v>
      </c>
      <c r="E185" s="754"/>
      <c r="F185" s="450" t="s">
        <v>5123</v>
      </c>
      <c r="G185" s="12" t="s">
        <v>384</v>
      </c>
      <c r="H185" s="12" t="s">
        <v>385</v>
      </c>
      <c r="I185" s="12" t="s">
        <v>5122</v>
      </c>
      <c r="J185" s="430">
        <v>100</v>
      </c>
      <c r="K185" s="420" t="s">
        <v>3914</v>
      </c>
      <c r="L185" s="420">
        <v>100</v>
      </c>
      <c r="M185" s="417"/>
      <c r="N185" s="420">
        <v>100</v>
      </c>
      <c r="O185" s="416"/>
      <c r="P185" s="420">
        <v>100</v>
      </c>
      <c r="Q185" s="416"/>
      <c r="R185" s="420">
        <v>100</v>
      </c>
      <c r="S185" s="430"/>
      <c r="T185" s="420">
        <v>100</v>
      </c>
      <c r="U185" s="420"/>
      <c r="V185" s="420">
        <v>100</v>
      </c>
      <c r="W185" s="420" t="s">
        <v>3914</v>
      </c>
      <c r="X185" s="430">
        <v>0</v>
      </c>
      <c r="Y185" s="430"/>
    </row>
    <row r="186" spans="1:25" s="26" customFormat="1" ht="91.5" customHeight="1" x14ac:dyDescent="0.25">
      <c r="A186" s="28"/>
      <c r="B186" s="28"/>
      <c r="C186" s="750" t="s">
        <v>601</v>
      </c>
      <c r="D186" s="751"/>
      <c r="E186" s="762"/>
      <c r="F186" s="762" t="s">
        <v>533</v>
      </c>
      <c r="G186" s="751"/>
      <c r="H186" s="751"/>
      <c r="I186" s="751"/>
      <c r="J186" s="616">
        <f>AVERAGE(J187,J193,J199:J202)</f>
        <v>75</v>
      </c>
      <c r="K186" s="524"/>
      <c r="L186" s="616">
        <f>AVERAGE(L187,L193,L199:L202)</f>
        <v>75</v>
      </c>
      <c r="M186" s="617"/>
      <c r="N186" s="616">
        <f>AVERAGE(N187,N193,N199:N202)</f>
        <v>75</v>
      </c>
      <c r="O186" s="618"/>
      <c r="P186" s="616">
        <f>AVERAGE(P187,P193,P199:P202)</f>
        <v>75</v>
      </c>
      <c r="Q186" s="618"/>
      <c r="R186" s="616">
        <f>AVERAGE(R187,R193,R199:R202)</f>
        <v>75</v>
      </c>
      <c r="S186" s="618"/>
      <c r="T186" s="616">
        <f>AVERAGE(T187,T193,T199:T202)</f>
        <v>75</v>
      </c>
      <c r="U186" s="618"/>
      <c r="V186" s="616">
        <f>AVERAGE(V187,V193,V199:V202)</f>
        <v>75</v>
      </c>
      <c r="W186" s="44"/>
      <c r="X186" s="616">
        <f>AVERAGE(X187,X193,X199:X202)</f>
        <v>91.666666666666671</v>
      </c>
      <c r="Y186" s="618"/>
    </row>
    <row r="187" spans="1:25" s="52" customFormat="1" ht="91.5" customHeight="1" x14ac:dyDescent="0.25">
      <c r="A187" s="31">
        <v>104</v>
      </c>
      <c r="B187" s="31"/>
      <c r="C187" s="758"/>
      <c r="D187" s="763" t="s">
        <v>7005</v>
      </c>
      <c r="E187" s="763"/>
      <c r="F187" s="764" t="s">
        <v>635</v>
      </c>
      <c r="G187" s="30"/>
      <c r="H187" s="30"/>
      <c r="I187" s="30"/>
      <c r="J187" s="613">
        <f>AVERAGE(J188:J192)</f>
        <v>70</v>
      </c>
      <c r="K187" s="520"/>
      <c r="L187" s="613">
        <f>AVERAGE(L188:L192)</f>
        <v>70</v>
      </c>
      <c r="M187" s="614"/>
      <c r="N187" s="613">
        <f>AVERAGE(N188:N192)</f>
        <v>70</v>
      </c>
      <c r="O187" s="615"/>
      <c r="P187" s="613">
        <f>AVERAGE(P188:P192)</f>
        <v>70</v>
      </c>
      <c r="Q187" s="615"/>
      <c r="R187" s="613">
        <f>AVERAGE(R188:R192)</f>
        <v>70</v>
      </c>
      <c r="S187" s="615"/>
      <c r="T187" s="613">
        <f>AVERAGE(T188:T192)</f>
        <v>70</v>
      </c>
      <c r="U187" s="615"/>
      <c r="V187" s="613">
        <f>AVERAGE(V188:V192)</f>
        <v>70</v>
      </c>
      <c r="W187" s="43"/>
      <c r="X187" s="613">
        <f>AVERAGE(X188:X192)</f>
        <v>50</v>
      </c>
      <c r="Y187" s="615"/>
    </row>
    <row r="188" spans="1:25" ht="120" x14ac:dyDescent="0.25">
      <c r="A188" s="564" t="s">
        <v>5062</v>
      </c>
      <c r="B188" s="564"/>
      <c r="C188" s="564"/>
      <c r="D188" s="564"/>
      <c r="E188" s="754" t="s">
        <v>7003</v>
      </c>
      <c r="F188" s="450" t="s">
        <v>5124</v>
      </c>
      <c r="G188" s="12" t="s">
        <v>386</v>
      </c>
      <c r="H188" s="12" t="s">
        <v>94</v>
      </c>
      <c r="I188" s="12" t="s">
        <v>387</v>
      </c>
      <c r="J188" s="422">
        <v>0</v>
      </c>
      <c r="K188" s="450" t="s">
        <v>3915</v>
      </c>
      <c r="L188" s="420">
        <v>0</v>
      </c>
      <c r="M188" s="417"/>
      <c r="N188" s="420">
        <v>0</v>
      </c>
      <c r="O188" s="450"/>
      <c r="P188" s="420">
        <v>0</v>
      </c>
      <c r="Q188" s="416"/>
      <c r="R188" s="422">
        <v>0</v>
      </c>
      <c r="S188" s="416"/>
      <c r="T188" s="416">
        <v>0</v>
      </c>
      <c r="U188" s="450"/>
      <c r="V188" s="416">
        <v>0</v>
      </c>
      <c r="W188" s="450" t="s">
        <v>3915</v>
      </c>
      <c r="X188" s="422">
        <v>100</v>
      </c>
      <c r="Y188" s="420" t="s">
        <v>3916</v>
      </c>
    </row>
    <row r="189" spans="1:25" ht="240" customHeight="1" x14ac:dyDescent="0.25">
      <c r="A189" s="564" t="s">
        <v>5063</v>
      </c>
      <c r="B189" s="564"/>
      <c r="C189" s="564"/>
      <c r="D189" s="564"/>
      <c r="E189" s="754" t="s">
        <v>7004</v>
      </c>
      <c r="F189" s="450" t="s">
        <v>5125</v>
      </c>
      <c r="G189" s="12" t="s">
        <v>100</v>
      </c>
      <c r="H189" s="12" t="s">
        <v>101</v>
      </c>
      <c r="I189" s="12" t="s">
        <v>102</v>
      </c>
      <c r="J189" s="422">
        <v>50</v>
      </c>
      <c r="K189" s="416" t="s">
        <v>3917</v>
      </c>
      <c r="L189" s="422">
        <v>50</v>
      </c>
      <c r="M189" s="417"/>
      <c r="N189" s="422">
        <v>50</v>
      </c>
      <c r="O189" s="416"/>
      <c r="P189" s="422">
        <v>50</v>
      </c>
      <c r="Q189" s="416"/>
      <c r="R189" s="422">
        <v>50</v>
      </c>
      <c r="T189" s="422">
        <v>50</v>
      </c>
      <c r="V189" s="422">
        <v>50</v>
      </c>
      <c r="W189" s="27"/>
      <c r="X189" s="422">
        <v>50</v>
      </c>
      <c r="Y189" s="420"/>
    </row>
    <row r="190" spans="1:25" ht="75" x14ac:dyDescent="0.25">
      <c r="A190" s="564" t="s">
        <v>5064</v>
      </c>
      <c r="B190" s="564"/>
      <c r="C190" s="564"/>
      <c r="D190" s="564"/>
      <c r="E190" s="754" t="s">
        <v>7006</v>
      </c>
      <c r="F190" s="437" t="s">
        <v>112</v>
      </c>
      <c r="G190" s="12" t="s">
        <v>4881</v>
      </c>
      <c r="H190" s="12" t="s">
        <v>4882</v>
      </c>
      <c r="I190" s="12" t="s">
        <v>4883</v>
      </c>
      <c r="J190" s="422">
        <v>100</v>
      </c>
      <c r="K190" s="416" t="s">
        <v>3918</v>
      </c>
      <c r="L190" s="422">
        <v>100</v>
      </c>
      <c r="M190" s="417"/>
      <c r="N190" s="422">
        <v>100</v>
      </c>
      <c r="O190" s="416"/>
      <c r="P190" s="422">
        <v>100</v>
      </c>
      <c r="Q190" s="417"/>
      <c r="R190" s="422">
        <v>100</v>
      </c>
      <c r="S190" s="419"/>
      <c r="T190" s="422">
        <v>100</v>
      </c>
      <c r="U190" s="417"/>
      <c r="V190" s="422">
        <v>100</v>
      </c>
      <c r="W190" s="417"/>
      <c r="X190" s="422">
        <v>100</v>
      </c>
      <c r="Y190" s="420"/>
    </row>
    <row r="191" spans="1:25" ht="251.25" customHeight="1" x14ac:dyDescent="0.25">
      <c r="A191" s="564" t="s">
        <v>5065</v>
      </c>
      <c r="B191" s="564"/>
      <c r="C191" s="564"/>
      <c r="D191" s="564"/>
      <c r="E191" s="754" t="s">
        <v>7007</v>
      </c>
      <c r="F191" s="437" t="s">
        <v>5126</v>
      </c>
      <c r="G191" s="12" t="s">
        <v>36</v>
      </c>
      <c r="H191" s="12" t="s">
        <v>105</v>
      </c>
      <c r="I191" s="12" t="s">
        <v>106</v>
      </c>
      <c r="J191" s="422">
        <v>100</v>
      </c>
      <c r="K191" s="416" t="s">
        <v>3919</v>
      </c>
      <c r="L191" s="422">
        <v>100</v>
      </c>
      <c r="M191" s="417"/>
      <c r="N191" s="422">
        <v>100</v>
      </c>
      <c r="O191" s="416"/>
      <c r="P191" s="422">
        <v>100</v>
      </c>
      <c r="Q191" s="417"/>
      <c r="R191" s="422">
        <v>100</v>
      </c>
      <c r="S191" s="419"/>
      <c r="T191" s="422">
        <v>100</v>
      </c>
      <c r="U191" s="417"/>
      <c r="V191" s="422">
        <v>100</v>
      </c>
      <c r="W191" s="417"/>
      <c r="X191" s="422">
        <v>0</v>
      </c>
      <c r="Y191" s="420"/>
    </row>
    <row r="192" spans="1:25" ht="243.75" customHeight="1" x14ac:dyDescent="0.25">
      <c r="A192" s="564" t="s">
        <v>5066</v>
      </c>
      <c r="B192" s="564"/>
      <c r="C192" s="564"/>
      <c r="D192" s="564"/>
      <c r="E192" s="754" t="s">
        <v>7008</v>
      </c>
      <c r="F192" s="450" t="s">
        <v>330</v>
      </c>
      <c r="G192" s="12" t="s">
        <v>4885</v>
      </c>
      <c r="H192" s="12" t="s">
        <v>107</v>
      </c>
      <c r="I192" s="12" t="s">
        <v>108</v>
      </c>
      <c r="J192" s="422">
        <v>100</v>
      </c>
      <c r="K192" s="450" t="s">
        <v>3920</v>
      </c>
      <c r="L192" s="422">
        <v>100</v>
      </c>
      <c r="M192" s="417"/>
      <c r="N192" s="422">
        <v>100</v>
      </c>
      <c r="O192" s="416"/>
      <c r="P192" s="422">
        <v>100</v>
      </c>
      <c r="Q192" s="417"/>
      <c r="R192" s="422">
        <v>100</v>
      </c>
      <c r="S192" s="419"/>
      <c r="T192" s="422">
        <v>100</v>
      </c>
      <c r="U192" s="450"/>
      <c r="V192" s="422">
        <v>100</v>
      </c>
      <c r="W192" s="450" t="s">
        <v>3920</v>
      </c>
      <c r="X192" s="422">
        <v>0</v>
      </c>
      <c r="Y192" s="420"/>
    </row>
    <row r="193" spans="1:25" s="52" customFormat="1" ht="91.5" customHeight="1" x14ac:dyDescent="0.25">
      <c r="A193" s="31">
        <v>105</v>
      </c>
      <c r="B193" s="31"/>
      <c r="C193" s="758"/>
      <c r="D193" s="763" t="s">
        <v>7014</v>
      </c>
      <c r="E193" s="763"/>
      <c r="F193" s="764" t="s">
        <v>636</v>
      </c>
      <c r="G193" s="30"/>
      <c r="H193" s="30"/>
      <c r="I193" s="30"/>
      <c r="J193" s="613">
        <f>AVERAGE(J194:J198)</f>
        <v>80</v>
      </c>
      <c r="K193" s="838"/>
      <c r="L193" s="613">
        <f>AVERAGE(L194:L198)</f>
        <v>80</v>
      </c>
      <c r="M193" s="614"/>
      <c r="N193" s="613">
        <f>AVERAGE(N194:N198)</f>
        <v>80</v>
      </c>
      <c r="O193" s="615"/>
      <c r="P193" s="613">
        <f>AVERAGE(P194:P198)</f>
        <v>80</v>
      </c>
      <c r="Q193" s="615"/>
      <c r="R193" s="613">
        <f>AVERAGE(R194:R198)</f>
        <v>80</v>
      </c>
      <c r="S193" s="615"/>
      <c r="T193" s="613">
        <f>AVERAGE(T194:T198)</f>
        <v>80</v>
      </c>
      <c r="U193" s="615"/>
      <c r="V193" s="613">
        <f>AVERAGE(V194:V198)</f>
        <v>80</v>
      </c>
      <c r="W193" s="43"/>
      <c r="X193" s="613">
        <f>AVERAGE(X194:X198)</f>
        <v>100</v>
      </c>
      <c r="Y193" s="615"/>
    </row>
    <row r="194" spans="1:25" ht="75" x14ac:dyDescent="0.25">
      <c r="A194" s="564" t="s">
        <v>602</v>
      </c>
      <c r="B194" s="564"/>
      <c r="C194" s="564"/>
      <c r="D194" s="564"/>
      <c r="E194" s="754" t="s">
        <v>7019</v>
      </c>
      <c r="F194" s="450" t="s">
        <v>5127</v>
      </c>
      <c r="G194" s="12" t="s">
        <v>388</v>
      </c>
      <c r="H194" s="12" t="s">
        <v>389</v>
      </c>
      <c r="I194" s="12" t="s">
        <v>99</v>
      </c>
      <c r="J194" s="422">
        <v>50</v>
      </c>
      <c r="K194" s="416" t="s">
        <v>3921</v>
      </c>
      <c r="L194" s="422">
        <v>50</v>
      </c>
      <c r="M194" s="420"/>
      <c r="N194" s="422">
        <v>50</v>
      </c>
      <c r="O194" s="420"/>
      <c r="P194" s="422">
        <v>50</v>
      </c>
      <c r="Q194" s="416"/>
      <c r="R194" s="422">
        <v>50</v>
      </c>
      <c r="S194" s="419"/>
      <c r="T194" s="422">
        <v>50</v>
      </c>
      <c r="U194" s="416"/>
      <c r="V194" s="422">
        <v>50</v>
      </c>
      <c r="W194" s="416" t="s">
        <v>3921</v>
      </c>
      <c r="X194" s="420">
        <v>100</v>
      </c>
      <c r="Y194" s="420"/>
    </row>
    <row r="195" spans="1:25" ht="135" x14ac:dyDescent="0.25">
      <c r="A195" s="564" t="s">
        <v>603</v>
      </c>
      <c r="B195" s="564"/>
      <c r="C195" s="564"/>
      <c r="D195" s="564"/>
      <c r="E195" s="754" t="s">
        <v>7015</v>
      </c>
      <c r="F195" s="450" t="s">
        <v>5128</v>
      </c>
      <c r="G195" s="12" t="s">
        <v>100</v>
      </c>
      <c r="H195" s="12" t="s">
        <v>101</v>
      </c>
      <c r="I195" s="12" t="s">
        <v>102</v>
      </c>
      <c r="J195" s="422">
        <v>50</v>
      </c>
      <c r="K195" s="416" t="s">
        <v>3917</v>
      </c>
      <c r="L195" s="422">
        <v>50</v>
      </c>
      <c r="M195" s="417"/>
      <c r="N195" s="422">
        <v>50</v>
      </c>
      <c r="O195" s="416"/>
      <c r="P195" s="422">
        <v>50</v>
      </c>
      <c r="Q195" s="416"/>
      <c r="R195" s="422">
        <v>50</v>
      </c>
      <c r="T195" s="422">
        <v>50</v>
      </c>
      <c r="V195" s="422">
        <v>50</v>
      </c>
      <c r="W195" s="27"/>
      <c r="X195" s="422"/>
      <c r="Y195" s="420"/>
    </row>
    <row r="196" spans="1:25" ht="75" x14ac:dyDescent="0.25">
      <c r="A196" s="564" t="s">
        <v>604</v>
      </c>
      <c r="B196" s="564"/>
      <c r="C196" s="564"/>
      <c r="D196" s="564"/>
      <c r="E196" s="754" t="s">
        <v>7016</v>
      </c>
      <c r="F196" s="450" t="s">
        <v>112</v>
      </c>
      <c r="G196" s="12" t="s">
        <v>4881</v>
      </c>
      <c r="H196" s="12" t="s">
        <v>4882</v>
      </c>
      <c r="I196" s="12" t="s">
        <v>4883</v>
      </c>
      <c r="J196" s="430">
        <v>100</v>
      </c>
      <c r="K196" s="450" t="s">
        <v>680</v>
      </c>
      <c r="L196" s="430">
        <v>100</v>
      </c>
      <c r="M196" s="417"/>
      <c r="N196" s="430">
        <v>100</v>
      </c>
      <c r="O196" s="416"/>
      <c r="P196" s="430">
        <v>100</v>
      </c>
      <c r="Q196" s="416"/>
      <c r="R196" s="430">
        <v>100</v>
      </c>
      <c r="S196" s="420"/>
      <c r="T196" s="430">
        <v>100</v>
      </c>
      <c r="U196" s="420"/>
      <c r="V196" s="430">
        <v>100</v>
      </c>
      <c r="W196" s="420"/>
      <c r="X196" s="420"/>
      <c r="Y196" s="420"/>
    </row>
    <row r="197" spans="1:25" ht="120" x14ac:dyDescent="0.25">
      <c r="A197" s="564" t="s">
        <v>605</v>
      </c>
      <c r="B197" s="564"/>
      <c r="C197" s="564"/>
      <c r="D197" s="564"/>
      <c r="E197" s="754" t="s">
        <v>7017</v>
      </c>
      <c r="F197" s="450" t="s">
        <v>7196</v>
      </c>
      <c r="G197" s="12" t="s">
        <v>36</v>
      </c>
      <c r="H197" s="12" t="s">
        <v>105</v>
      </c>
      <c r="I197" s="12" t="s">
        <v>106</v>
      </c>
      <c r="J197" s="430">
        <v>100</v>
      </c>
      <c r="K197" s="450"/>
      <c r="L197" s="430">
        <v>100</v>
      </c>
      <c r="M197" s="417"/>
      <c r="N197" s="430">
        <v>100</v>
      </c>
      <c r="O197" s="416"/>
      <c r="P197" s="430">
        <v>100</v>
      </c>
      <c r="Q197" s="416"/>
      <c r="R197" s="430">
        <v>100</v>
      </c>
      <c r="S197" s="420"/>
      <c r="T197" s="430">
        <v>100</v>
      </c>
      <c r="U197" s="420"/>
      <c r="V197" s="430">
        <v>100</v>
      </c>
      <c r="W197" s="420"/>
      <c r="X197" s="420"/>
      <c r="Y197" s="420"/>
    </row>
    <row r="198" spans="1:25" ht="45" x14ac:dyDescent="0.25">
      <c r="A198" s="564" t="s">
        <v>606</v>
      </c>
      <c r="B198" s="564"/>
      <c r="C198" s="564"/>
      <c r="D198" s="564"/>
      <c r="E198" s="754" t="s">
        <v>7018</v>
      </c>
      <c r="F198" s="450" t="s">
        <v>330</v>
      </c>
      <c r="G198" s="12" t="s">
        <v>4885</v>
      </c>
      <c r="H198" s="12" t="s">
        <v>107</v>
      </c>
      <c r="I198" s="12" t="s">
        <v>108</v>
      </c>
      <c r="J198" s="430">
        <v>100</v>
      </c>
      <c r="K198" s="450"/>
      <c r="L198" s="430">
        <v>100</v>
      </c>
      <c r="M198" s="417"/>
      <c r="N198" s="430">
        <v>100</v>
      </c>
      <c r="O198" s="416"/>
      <c r="P198" s="430">
        <v>100</v>
      </c>
      <c r="Q198" s="416"/>
      <c r="R198" s="430">
        <v>100</v>
      </c>
      <c r="S198" s="420"/>
      <c r="T198" s="430">
        <v>100</v>
      </c>
      <c r="U198" s="420"/>
      <c r="V198" s="430">
        <v>100</v>
      </c>
      <c r="W198" s="420"/>
      <c r="X198" s="420"/>
      <c r="Y198" s="420"/>
    </row>
    <row r="199" spans="1:25" ht="90" x14ac:dyDescent="0.25">
      <c r="A199" s="564">
        <v>106</v>
      </c>
      <c r="B199" s="564"/>
      <c r="C199" s="564"/>
      <c r="D199" s="754" t="s">
        <v>130</v>
      </c>
      <c r="E199" s="754"/>
      <c r="F199" s="450" t="s">
        <v>390</v>
      </c>
      <c r="G199" s="12" t="s">
        <v>114</v>
      </c>
      <c r="H199" s="12" t="s">
        <v>391</v>
      </c>
      <c r="I199" s="12" t="s">
        <v>392</v>
      </c>
      <c r="J199" s="430">
        <v>100</v>
      </c>
      <c r="K199" s="450"/>
      <c r="L199" s="430">
        <v>100</v>
      </c>
      <c r="M199" s="417"/>
      <c r="N199" s="430">
        <v>100</v>
      </c>
      <c r="O199" s="416"/>
      <c r="P199" s="430">
        <v>100</v>
      </c>
      <c r="Q199" s="416"/>
      <c r="R199" s="430">
        <v>100</v>
      </c>
      <c r="S199" s="420"/>
      <c r="T199" s="430">
        <v>100</v>
      </c>
      <c r="U199" s="420"/>
      <c r="V199" s="430">
        <v>100</v>
      </c>
      <c r="W199" s="420"/>
      <c r="X199" s="420">
        <v>100</v>
      </c>
      <c r="Y199" s="420"/>
    </row>
    <row r="200" spans="1:25" ht="270" x14ac:dyDescent="0.25">
      <c r="A200" s="564">
        <v>107</v>
      </c>
      <c r="B200" s="564"/>
      <c r="C200" s="564"/>
      <c r="D200" s="754" t="s">
        <v>431</v>
      </c>
      <c r="E200" s="754"/>
      <c r="F200" s="450" t="s">
        <v>393</v>
      </c>
      <c r="G200" s="12" t="s">
        <v>5129</v>
      </c>
      <c r="H200" s="12" t="s">
        <v>5130</v>
      </c>
      <c r="I200" s="12" t="s">
        <v>395</v>
      </c>
      <c r="J200" s="422">
        <v>0</v>
      </c>
      <c r="K200" s="496" t="s">
        <v>3922</v>
      </c>
      <c r="L200" s="422">
        <v>0</v>
      </c>
      <c r="M200" s="420"/>
      <c r="N200" s="422">
        <v>0</v>
      </c>
      <c r="O200" s="420"/>
      <c r="P200" s="422">
        <v>0</v>
      </c>
      <c r="Q200" s="420"/>
      <c r="R200" s="422">
        <v>0</v>
      </c>
      <c r="T200" s="422">
        <v>0</v>
      </c>
      <c r="U200" s="496"/>
      <c r="V200" s="422">
        <v>0</v>
      </c>
      <c r="W200" s="496" t="s">
        <v>3922</v>
      </c>
      <c r="X200" s="420">
        <v>100</v>
      </c>
      <c r="Y200" s="420"/>
    </row>
    <row r="201" spans="1:25" ht="75" x14ac:dyDescent="0.25">
      <c r="A201" s="564">
        <v>108</v>
      </c>
      <c r="B201" s="564"/>
      <c r="C201" s="564"/>
      <c r="D201" s="754" t="s">
        <v>432</v>
      </c>
      <c r="E201" s="754"/>
      <c r="F201" s="450" t="s">
        <v>396</v>
      </c>
      <c r="G201" s="12" t="s">
        <v>114</v>
      </c>
      <c r="H201" s="12" t="s">
        <v>397</v>
      </c>
      <c r="I201" s="12" t="s">
        <v>398</v>
      </c>
      <c r="J201" s="430">
        <v>100</v>
      </c>
      <c r="K201" s="450"/>
      <c r="L201" s="430">
        <v>100</v>
      </c>
      <c r="M201" s="417"/>
      <c r="N201" s="430">
        <v>100</v>
      </c>
      <c r="O201" s="416"/>
      <c r="P201" s="430">
        <v>100</v>
      </c>
      <c r="Q201" s="416"/>
      <c r="R201" s="430">
        <v>100</v>
      </c>
      <c r="S201" s="420"/>
      <c r="T201" s="430">
        <v>100</v>
      </c>
      <c r="U201" s="420"/>
      <c r="V201" s="430">
        <v>100</v>
      </c>
      <c r="W201" s="420"/>
      <c r="X201" s="420">
        <v>100</v>
      </c>
      <c r="Y201" s="420"/>
    </row>
    <row r="202" spans="1:25" ht="105" x14ac:dyDescent="0.25">
      <c r="A202" s="564">
        <v>109</v>
      </c>
      <c r="B202" s="564"/>
      <c r="C202" s="564"/>
      <c r="D202" s="754" t="s">
        <v>360</v>
      </c>
      <c r="E202" s="754"/>
      <c r="F202" s="450" t="s">
        <v>400</v>
      </c>
      <c r="G202" s="12" t="s">
        <v>103</v>
      </c>
      <c r="H202" s="12" t="s">
        <v>401</v>
      </c>
      <c r="I202" s="12" t="s">
        <v>104</v>
      </c>
      <c r="J202" s="430">
        <v>100</v>
      </c>
      <c r="K202" s="450" t="s">
        <v>3924</v>
      </c>
      <c r="L202" s="430">
        <v>100</v>
      </c>
      <c r="M202" s="417"/>
      <c r="N202" s="430">
        <v>100</v>
      </c>
      <c r="O202" s="416"/>
      <c r="P202" s="430">
        <v>100</v>
      </c>
      <c r="Q202" s="416"/>
      <c r="R202" s="430">
        <v>100</v>
      </c>
      <c r="S202" s="420"/>
      <c r="T202" s="430">
        <v>100</v>
      </c>
      <c r="U202" s="420"/>
      <c r="V202" s="430">
        <v>100</v>
      </c>
      <c r="W202" s="420"/>
      <c r="X202" s="420">
        <v>100</v>
      </c>
      <c r="Y202" s="420"/>
    </row>
    <row r="203" spans="1:25" s="26" customFormat="1" ht="84.75" customHeight="1" x14ac:dyDescent="0.25">
      <c r="A203" s="28"/>
      <c r="B203" s="28"/>
      <c r="C203" s="750" t="s">
        <v>607</v>
      </c>
      <c r="D203" s="28"/>
      <c r="E203" s="1023"/>
      <c r="F203" s="762" t="s">
        <v>534</v>
      </c>
      <c r="G203" s="751"/>
      <c r="H203" s="751"/>
      <c r="I203" s="751"/>
      <c r="J203" s="616">
        <f>AVERAGE(J204:J208)</f>
        <v>63.333333333333336</v>
      </c>
      <c r="K203" s="524"/>
      <c r="L203" s="616">
        <f>AVERAGE(L204:L208)</f>
        <v>63.333333333333336</v>
      </c>
      <c r="M203" s="617"/>
      <c r="N203" s="616">
        <f>AVERAGE(N204:N208)</f>
        <v>63.333333333333336</v>
      </c>
      <c r="O203" s="618"/>
      <c r="P203" s="616">
        <f>AVERAGE(P204:P208)</f>
        <v>63.333333333333336</v>
      </c>
      <c r="Q203" s="618"/>
      <c r="R203" s="616">
        <f>AVERAGE(R204:R208)</f>
        <v>63.333333333333336</v>
      </c>
      <c r="S203" s="618"/>
      <c r="T203" s="616">
        <f>AVERAGE(T204:T208)</f>
        <v>63.333333333333336</v>
      </c>
      <c r="U203" s="618"/>
      <c r="V203" s="616">
        <f>AVERAGE(V204:V208)</f>
        <v>63.333333333333336</v>
      </c>
      <c r="W203" s="44"/>
      <c r="X203" s="616">
        <f>AVERAGE(X204:X208)</f>
        <v>0</v>
      </c>
      <c r="Y203" s="618"/>
    </row>
    <row r="204" spans="1:25" ht="195" x14ac:dyDescent="0.25">
      <c r="A204" s="564">
        <v>110</v>
      </c>
      <c r="B204" s="564"/>
      <c r="C204" s="564"/>
      <c r="D204" s="754" t="s">
        <v>433</v>
      </c>
      <c r="E204" s="754"/>
      <c r="F204" s="450" t="s">
        <v>121</v>
      </c>
      <c r="G204" s="12" t="s">
        <v>399</v>
      </c>
      <c r="H204" s="12" t="s">
        <v>123</v>
      </c>
      <c r="I204" s="12" t="s">
        <v>124</v>
      </c>
      <c r="J204" s="422">
        <v>50</v>
      </c>
      <c r="K204" s="416" t="s">
        <v>3923</v>
      </c>
      <c r="L204" s="422">
        <v>50</v>
      </c>
      <c r="M204" s="417"/>
      <c r="N204" s="422">
        <v>50</v>
      </c>
      <c r="O204" s="416"/>
      <c r="P204" s="422">
        <v>50</v>
      </c>
      <c r="Q204" s="422"/>
      <c r="R204" s="422">
        <v>50</v>
      </c>
      <c r="S204" s="417"/>
      <c r="T204" s="422">
        <v>50</v>
      </c>
      <c r="U204" s="416"/>
      <c r="V204" s="422">
        <v>50</v>
      </c>
      <c r="W204" s="416" t="s">
        <v>3923</v>
      </c>
      <c r="X204" s="422">
        <v>0</v>
      </c>
      <c r="Y204" s="420"/>
    </row>
    <row r="205" spans="1:25" s="6" customFormat="1" ht="409.5" x14ac:dyDescent="0.25">
      <c r="A205" s="579">
        <v>111</v>
      </c>
      <c r="B205" s="579"/>
      <c r="C205" s="579"/>
      <c r="D205" s="4" t="s">
        <v>434</v>
      </c>
      <c r="E205" s="4"/>
      <c r="F205" s="437" t="s">
        <v>402</v>
      </c>
      <c r="G205" s="5" t="s">
        <v>403</v>
      </c>
      <c r="H205" s="5" t="s">
        <v>404</v>
      </c>
      <c r="I205" s="5" t="s">
        <v>405</v>
      </c>
      <c r="J205" s="430">
        <v>100</v>
      </c>
      <c r="K205" s="437" t="s">
        <v>3925</v>
      </c>
      <c r="L205" s="430">
        <v>100</v>
      </c>
      <c r="M205" s="417"/>
      <c r="N205" s="430">
        <v>100</v>
      </c>
      <c r="O205" s="416"/>
      <c r="P205" s="430">
        <v>100</v>
      </c>
      <c r="Q205" s="416"/>
      <c r="R205" s="430">
        <v>100</v>
      </c>
      <c r="S205" s="419"/>
      <c r="T205" s="430">
        <v>100</v>
      </c>
      <c r="U205" s="437"/>
      <c r="V205" s="430">
        <v>100</v>
      </c>
      <c r="W205" s="437" t="s">
        <v>3925</v>
      </c>
      <c r="X205" s="420">
        <v>0</v>
      </c>
      <c r="Y205" s="420"/>
    </row>
    <row r="206" spans="1:25" ht="60" x14ac:dyDescent="0.25">
      <c r="A206" s="564">
        <v>112</v>
      </c>
      <c r="B206" s="564"/>
      <c r="C206" s="564"/>
      <c r="D206" s="754" t="s">
        <v>435</v>
      </c>
      <c r="E206" s="754"/>
      <c r="F206" s="450" t="s">
        <v>406</v>
      </c>
      <c r="G206" s="12" t="s">
        <v>407</v>
      </c>
      <c r="H206" s="12" t="s">
        <v>408</v>
      </c>
      <c r="I206" s="12" t="s">
        <v>409</v>
      </c>
      <c r="J206" s="430">
        <v>0</v>
      </c>
      <c r="K206" s="450"/>
      <c r="L206" s="430">
        <v>0</v>
      </c>
      <c r="M206" s="419"/>
      <c r="N206" s="430">
        <v>0</v>
      </c>
      <c r="O206" s="420"/>
      <c r="P206" s="430">
        <v>0</v>
      </c>
      <c r="Q206" s="416"/>
      <c r="R206" s="430">
        <v>0</v>
      </c>
      <c r="S206" s="419"/>
      <c r="T206" s="430">
        <v>0</v>
      </c>
      <c r="U206" s="419"/>
      <c r="V206" s="430">
        <v>0</v>
      </c>
      <c r="W206" s="419"/>
      <c r="X206" s="430">
        <v>0</v>
      </c>
      <c r="Y206" s="420"/>
    </row>
    <row r="207" spans="1:25" ht="409.5" x14ac:dyDescent="0.25">
      <c r="A207" s="564">
        <v>113</v>
      </c>
      <c r="B207" s="564"/>
      <c r="C207" s="564"/>
      <c r="D207" s="754" t="s">
        <v>150</v>
      </c>
      <c r="E207" s="754"/>
      <c r="F207" s="450" t="s">
        <v>410</v>
      </c>
      <c r="G207" s="12" t="s">
        <v>411</v>
      </c>
      <c r="H207" s="12" t="s">
        <v>146</v>
      </c>
      <c r="I207" s="12" t="s">
        <v>147</v>
      </c>
      <c r="J207" s="430">
        <v>100</v>
      </c>
      <c r="K207" s="450" t="s">
        <v>3926</v>
      </c>
      <c r="L207" s="430">
        <v>100</v>
      </c>
      <c r="M207" s="419"/>
      <c r="N207" s="430">
        <v>100</v>
      </c>
      <c r="O207" s="420"/>
      <c r="P207" s="430">
        <v>100</v>
      </c>
      <c r="Q207" s="416"/>
      <c r="R207" s="430">
        <v>100</v>
      </c>
      <c r="S207" s="419"/>
      <c r="T207" s="430">
        <v>100</v>
      </c>
      <c r="U207" s="505"/>
      <c r="V207" s="430">
        <v>100</v>
      </c>
      <c r="W207" s="505" t="s">
        <v>3927</v>
      </c>
      <c r="X207" s="430">
        <v>0</v>
      </c>
      <c r="Y207" s="420"/>
    </row>
    <row r="208" spans="1:25" s="52" customFormat="1" ht="69" x14ac:dyDescent="0.25">
      <c r="A208" s="31">
        <v>114</v>
      </c>
      <c r="B208" s="31"/>
      <c r="C208" s="31"/>
      <c r="D208" s="756" t="s">
        <v>637</v>
      </c>
      <c r="E208" s="756"/>
      <c r="F208" s="517" t="s">
        <v>637</v>
      </c>
      <c r="G208" s="770"/>
      <c r="H208" s="770"/>
      <c r="I208" s="770"/>
      <c r="J208" s="613">
        <f>AVERAGE(J209:J211)</f>
        <v>66.666666666666671</v>
      </c>
      <c r="K208" s="520"/>
      <c r="L208" s="613">
        <f>AVERAGE(L209:L211)</f>
        <v>66.666666666666671</v>
      </c>
      <c r="M208" s="614"/>
      <c r="N208" s="613">
        <f>AVERAGE(N209:N211)</f>
        <v>66.666666666666671</v>
      </c>
      <c r="O208" s="615"/>
      <c r="P208" s="613">
        <f>AVERAGE(P209:P211)</f>
        <v>66.666666666666671</v>
      </c>
      <c r="Q208" s="615"/>
      <c r="R208" s="613">
        <f>AVERAGE(R209:R211)</f>
        <v>66.666666666666671</v>
      </c>
      <c r="S208" s="552"/>
      <c r="T208" s="613">
        <f>AVERAGE(T209:T211)</f>
        <v>66.666666666666671</v>
      </c>
      <c r="U208" s="552"/>
      <c r="V208" s="613">
        <f>AVERAGE(V209:V211)</f>
        <v>66.666666666666671</v>
      </c>
      <c r="W208" s="552"/>
      <c r="X208" s="613">
        <f>AVERAGE(X209:X211)</f>
        <v>0</v>
      </c>
      <c r="Y208" s="615"/>
    </row>
    <row r="209" spans="1:26" ht="90" x14ac:dyDescent="0.25">
      <c r="A209" s="564" t="s">
        <v>5067</v>
      </c>
      <c r="B209" s="564"/>
      <c r="C209" s="564"/>
      <c r="D209" s="564"/>
      <c r="E209" s="754" t="s">
        <v>7020</v>
      </c>
      <c r="F209" s="450" t="s">
        <v>412</v>
      </c>
      <c r="G209" s="771" t="s">
        <v>403</v>
      </c>
      <c r="H209" s="771" t="s">
        <v>404</v>
      </c>
      <c r="I209" s="771" t="s">
        <v>413</v>
      </c>
      <c r="J209" s="430">
        <v>100</v>
      </c>
      <c r="K209" s="430"/>
      <c r="L209" s="430">
        <v>100</v>
      </c>
      <c r="M209" s="417"/>
      <c r="N209" s="430">
        <v>100</v>
      </c>
      <c r="O209" s="416"/>
      <c r="P209" s="430">
        <v>100</v>
      </c>
      <c r="Q209" s="416"/>
      <c r="R209" s="430">
        <v>100</v>
      </c>
      <c r="S209" s="419"/>
      <c r="T209" s="430">
        <v>100</v>
      </c>
      <c r="U209" s="419"/>
      <c r="V209" s="430">
        <v>100</v>
      </c>
      <c r="W209" s="419"/>
      <c r="X209" s="430">
        <v>0</v>
      </c>
      <c r="Y209" s="420"/>
    </row>
    <row r="210" spans="1:26" ht="45" x14ac:dyDescent="0.3">
      <c r="A210" s="564" t="s">
        <v>5068</v>
      </c>
      <c r="B210" s="564"/>
      <c r="C210" s="564"/>
      <c r="D210" s="564"/>
      <c r="E210" s="772" t="s">
        <v>7021</v>
      </c>
      <c r="F210" s="450" t="s">
        <v>414</v>
      </c>
      <c r="G210" s="12" t="s">
        <v>415</v>
      </c>
      <c r="H210" s="12" t="s">
        <v>416</v>
      </c>
      <c r="I210" s="12" t="s">
        <v>417</v>
      </c>
      <c r="J210" s="430">
        <v>0</v>
      </c>
      <c r="K210" s="430">
        <v>0</v>
      </c>
      <c r="L210" s="430">
        <v>0</v>
      </c>
      <c r="M210" s="430">
        <v>0</v>
      </c>
      <c r="N210" s="430">
        <v>0</v>
      </c>
      <c r="O210" s="430">
        <v>0</v>
      </c>
      <c r="P210" s="430">
        <v>0</v>
      </c>
      <c r="Q210" s="430">
        <v>0</v>
      </c>
      <c r="R210" s="430">
        <v>0</v>
      </c>
      <c r="S210" s="430">
        <v>0</v>
      </c>
      <c r="T210" s="430">
        <v>0</v>
      </c>
      <c r="U210" s="430">
        <v>0</v>
      </c>
      <c r="V210" s="430">
        <v>0</v>
      </c>
      <c r="W210" s="430"/>
      <c r="X210" s="430">
        <v>0</v>
      </c>
      <c r="Y210" s="420"/>
    </row>
    <row r="211" spans="1:26" ht="178.5" customHeight="1" x14ac:dyDescent="0.3">
      <c r="A211" s="564" t="s">
        <v>5069</v>
      </c>
      <c r="B211" s="564"/>
      <c r="C211" s="564"/>
      <c r="D211" s="564"/>
      <c r="E211" s="772" t="s">
        <v>7022</v>
      </c>
      <c r="F211" s="450" t="s">
        <v>418</v>
      </c>
      <c r="G211" s="12" t="s">
        <v>419</v>
      </c>
      <c r="H211" s="12" t="s">
        <v>420</v>
      </c>
      <c r="I211" s="12" t="s">
        <v>421</v>
      </c>
      <c r="J211" s="430">
        <v>100</v>
      </c>
      <c r="K211" s="430"/>
      <c r="L211" s="430">
        <v>100</v>
      </c>
      <c r="M211" s="417"/>
      <c r="N211" s="430">
        <v>100</v>
      </c>
      <c r="P211" s="430">
        <v>100</v>
      </c>
      <c r="Q211" s="416"/>
      <c r="R211" s="430">
        <v>100</v>
      </c>
      <c r="T211" s="430">
        <v>100</v>
      </c>
      <c r="U211" s="496"/>
      <c r="V211" s="430">
        <v>100</v>
      </c>
      <c r="W211" s="496" t="s">
        <v>3928</v>
      </c>
      <c r="X211" s="420">
        <v>0</v>
      </c>
      <c r="Y211" s="420"/>
    </row>
    <row r="212" spans="1:26" s="26" customFormat="1" ht="80.25" customHeight="1" x14ac:dyDescent="0.25">
      <c r="A212" s="28"/>
      <c r="B212" s="28"/>
      <c r="C212" s="750" t="s">
        <v>610</v>
      </c>
      <c r="D212" s="28"/>
      <c r="E212" s="1023"/>
      <c r="F212" s="762" t="s">
        <v>535</v>
      </c>
      <c r="G212" s="751"/>
      <c r="H212" s="751"/>
      <c r="I212" s="751"/>
      <c r="J212" s="616">
        <f>AVERAGE(J213,J216)</f>
        <v>75</v>
      </c>
      <c r="K212" s="524"/>
      <c r="L212" s="616">
        <f>AVERAGE(L213,L216)</f>
        <v>75</v>
      </c>
      <c r="M212" s="617"/>
      <c r="N212" s="616">
        <f>AVERAGE(N213,N216)</f>
        <v>75</v>
      </c>
      <c r="O212" s="618"/>
      <c r="P212" s="616">
        <f>AVERAGE(P213,P216)</f>
        <v>75</v>
      </c>
      <c r="Q212" s="618"/>
      <c r="R212" s="616">
        <f>AVERAGE(R213,R216)</f>
        <v>75</v>
      </c>
      <c r="S212" s="618"/>
      <c r="T212" s="616">
        <f>AVERAGE(T213,T216)</f>
        <v>75</v>
      </c>
      <c r="U212" s="618"/>
      <c r="V212" s="616">
        <f>AVERAGE(V213,V216)</f>
        <v>75</v>
      </c>
      <c r="W212" s="44"/>
      <c r="X212" s="616">
        <f>AVERAGE(X213,X216)</f>
        <v>0</v>
      </c>
      <c r="Y212" s="618"/>
    </row>
    <row r="213" spans="1:26" s="52" customFormat="1" ht="80.25" customHeight="1" x14ac:dyDescent="0.25">
      <c r="A213" s="31">
        <v>115</v>
      </c>
      <c r="B213" s="31"/>
      <c r="C213" s="758"/>
      <c r="D213" s="763" t="s">
        <v>638</v>
      </c>
      <c r="E213" s="763"/>
      <c r="F213" s="764" t="s">
        <v>638</v>
      </c>
      <c r="G213" s="30"/>
      <c r="H213" s="30"/>
      <c r="I213" s="30"/>
      <c r="J213" s="613">
        <f>AVERAGE(J214:J215)</f>
        <v>100</v>
      </c>
      <c r="K213" s="520"/>
      <c r="L213" s="613">
        <f>AVERAGE(L214:L215)</f>
        <v>100</v>
      </c>
      <c r="M213" s="614"/>
      <c r="N213" s="613">
        <f>AVERAGE(N214:N215)</f>
        <v>100</v>
      </c>
      <c r="O213" s="615"/>
      <c r="P213" s="613">
        <f>AVERAGE(P214:P215)</f>
        <v>100</v>
      </c>
      <c r="Q213" s="615"/>
      <c r="R213" s="613">
        <f>AVERAGE(R214:R215)</f>
        <v>100</v>
      </c>
      <c r="S213" s="615"/>
      <c r="T213" s="613">
        <f>AVERAGE(T214:T215)</f>
        <v>100</v>
      </c>
      <c r="U213" s="615"/>
      <c r="V213" s="613">
        <f>AVERAGE(V214:V215)</f>
        <v>100</v>
      </c>
      <c r="W213" s="43"/>
      <c r="X213" s="613">
        <f>AVERAGE(X214:X215)</f>
        <v>0</v>
      </c>
      <c r="Y213" s="615"/>
    </row>
    <row r="214" spans="1:26" ht="312" customHeight="1" x14ac:dyDescent="0.25">
      <c r="A214" s="564" t="s">
        <v>608</v>
      </c>
      <c r="B214" s="564"/>
      <c r="C214" s="564"/>
      <c r="D214" s="564"/>
      <c r="E214" s="754" t="s">
        <v>7023</v>
      </c>
      <c r="F214" s="450" t="s">
        <v>5107</v>
      </c>
      <c r="G214" s="12" t="s">
        <v>5070</v>
      </c>
      <c r="H214" s="12" t="s">
        <v>5108</v>
      </c>
      <c r="I214" s="12" t="s">
        <v>5071</v>
      </c>
      <c r="J214" s="451">
        <v>100</v>
      </c>
      <c r="K214" s="450" t="s">
        <v>3929</v>
      </c>
      <c r="L214" s="451">
        <v>100</v>
      </c>
      <c r="M214" s="420"/>
      <c r="N214" s="451">
        <v>100</v>
      </c>
      <c r="O214" s="416"/>
      <c r="P214" s="451">
        <v>100</v>
      </c>
      <c r="Q214" s="420"/>
      <c r="R214" s="451">
        <v>100</v>
      </c>
      <c r="S214" s="420"/>
      <c r="T214" s="451">
        <v>100</v>
      </c>
      <c r="U214" s="450"/>
      <c r="V214" s="451">
        <v>100</v>
      </c>
      <c r="W214" s="450" t="s">
        <v>3929</v>
      </c>
      <c r="X214" s="420">
        <v>0</v>
      </c>
      <c r="Y214" s="496" t="s">
        <v>5433</v>
      </c>
    </row>
    <row r="215" spans="1:26" ht="120" x14ac:dyDescent="0.25">
      <c r="A215" s="564" t="s">
        <v>609</v>
      </c>
      <c r="B215" s="564"/>
      <c r="C215" s="564"/>
      <c r="D215" s="564"/>
      <c r="E215" s="754" t="s">
        <v>7272</v>
      </c>
      <c r="F215" s="450" t="s">
        <v>422</v>
      </c>
      <c r="G215" s="12" t="s">
        <v>423</v>
      </c>
      <c r="H215" s="12" t="s">
        <v>424</v>
      </c>
      <c r="I215" s="12" t="s">
        <v>425</v>
      </c>
      <c r="J215" s="450"/>
      <c r="K215" s="450"/>
      <c r="L215" s="450"/>
      <c r="M215" s="420"/>
      <c r="N215" s="450"/>
      <c r="O215" s="420"/>
      <c r="P215" s="450"/>
      <c r="Q215" s="420"/>
      <c r="R215" s="450"/>
      <c r="S215" s="420"/>
      <c r="T215" s="450"/>
      <c r="U215" s="420"/>
      <c r="V215" s="450"/>
      <c r="W215" s="420"/>
      <c r="X215" s="420"/>
      <c r="Y215" s="511"/>
    </row>
    <row r="216" spans="1:26" ht="195" x14ac:dyDescent="0.25">
      <c r="A216" s="564">
        <v>116</v>
      </c>
      <c r="B216" s="564"/>
      <c r="C216" s="564"/>
      <c r="D216" s="754" t="s">
        <v>7024</v>
      </c>
      <c r="E216" s="754"/>
      <c r="F216" s="450" t="s">
        <v>426</v>
      </c>
      <c r="G216" s="12" t="s">
        <v>5352</v>
      </c>
      <c r="H216" s="12" t="s">
        <v>427</v>
      </c>
      <c r="I216" s="12" t="s">
        <v>428</v>
      </c>
      <c r="J216" s="451">
        <v>50</v>
      </c>
      <c r="K216" s="450" t="s">
        <v>5434</v>
      </c>
      <c r="L216" s="451">
        <v>50</v>
      </c>
      <c r="N216" s="451">
        <v>50</v>
      </c>
      <c r="P216" s="451">
        <v>50</v>
      </c>
      <c r="Q216" s="416"/>
      <c r="R216" s="451">
        <v>50</v>
      </c>
      <c r="T216" s="451">
        <v>50</v>
      </c>
      <c r="U216" s="450"/>
      <c r="V216" s="451">
        <v>50</v>
      </c>
      <c r="W216" s="450" t="s">
        <v>5434</v>
      </c>
      <c r="X216" s="420">
        <v>0</v>
      </c>
      <c r="Y216" s="420"/>
    </row>
    <row r="217" spans="1:26" s="26" customFormat="1" ht="60" x14ac:dyDescent="0.25">
      <c r="A217" s="28"/>
      <c r="B217" s="750" t="s">
        <v>611</v>
      </c>
      <c r="C217" s="28"/>
      <c r="D217" s="28"/>
      <c r="E217" s="28"/>
      <c r="F217" s="502" t="s">
        <v>536</v>
      </c>
      <c r="G217" s="28"/>
      <c r="H217" s="28"/>
      <c r="I217" s="28"/>
      <c r="J217" s="606">
        <f>AVERAGE(J218,J225,J231,J240)</f>
        <v>49.305555555555557</v>
      </c>
      <c r="K217" s="607"/>
      <c r="L217" s="606">
        <f>AVERAGE(L218,L225,L231,L240)</f>
        <v>49.305555555555557</v>
      </c>
      <c r="M217" s="607"/>
      <c r="N217" s="606">
        <f>AVERAGE(N218,N225,N231,N240)</f>
        <v>49.305555555555557</v>
      </c>
      <c r="O217" s="607"/>
      <c r="P217" s="606">
        <f>AVERAGE(P218,P225,P231,P240)</f>
        <v>49.305555555555557</v>
      </c>
      <c r="Q217" s="607"/>
      <c r="R217" s="606">
        <f>AVERAGE(R218,R225,R231,R240)</f>
        <v>49.305555555555557</v>
      </c>
      <c r="S217" s="607"/>
      <c r="T217" s="606">
        <f>AVERAGE(T218,T225,T231,T240)</f>
        <v>49.305555555555557</v>
      </c>
      <c r="U217" s="607"/>
      <c r="V217" s="606">
        <f>AVERAGE(V218,V225,V231,V240)</f>
        <v>49.305555555555557</v>
      </c>
      <c r="W217" s="44"/>
      <c r="X217" s="606">
        <f>AVERAGE(X218,X225,X231,X240)</f>
        <v>47.743055555555557</v>
      </c>
      <c r="Y217" s="607"/>
    </row>
    <row r="218" spans="1:26" s="26" customFormat="1" ht="45" x14ac:dyDescent="0.25">
      <c r="A218" s="28"/>
      <c r="B218" s="28"/>
      <c r="C218" s="750" t="s">
        <v>612</v>
      </c>
      <c r="D218" s="28"/>
      <c r="E218" s="28"/>
      <c r="F218" s="502" t="s">
        <v>537</v>
      </c>
      <c r="G218" s="28"/>
      <c r="H218" s="28"/>
      <c r="I218" s="28"/>
      <c r="J218" s="606">
        <f>AVERAGE(J219:J224)</f>
        <v>50</v>
      </c>
      <c r="K218" s="607"/>
      <c r="L218" s="203">
        <f>AVERAGE(L219:L224)</f>
        <v>50</v>
      </c>
      <c r="M218" s="607"/>
      <c r="N218" s="606">
        <f>AVERAGE(N219:N224)</f>
        <v>50</v>
      </c>
      <c r="O218" s="607"/>
      <c r="P218" s="606">
        <f>AVERAGE(P219:P224)</f>
        <v>50</v>
      </c>
      <c r="Q218" s="607"/>
      <c r="R218" s="606">
        <f>AVERAGE(R219:R224)</f>
        <v>50</v>
      </c>
      <c r="S218" s="607"/>
      <c r="T218" s="606">
        <f>AVERAGE(T219:T224)</f>
        <v>50</v>
      </c>
      <c r="U218" s="607"/>
      <c r="V218" s="606">
        <f>AVERAGE(V219:V224)</f>
        <v>50</v>
      </c>
      <c r="W218" s="44"/>
      <c r="X218" s="606">
        <f>AVERAGE(X219:X224)</f>
        <v>50</v>
      </c>
      <c r="Y218" s="607"/>
    </row>
    <row r="219" spans="1:26" ht="270" x14ac:dyDescent="0.25">
      <c r="A219" s="564">
        <v>117</v>
      </c>
      <c r="B219" s="564"/>
      <c r="C219" s="564"/>
      <c r="D219" s="754" t="s">
        <v>492</v>
      </c>
      <c r="E219" s="754"/>
      <c r="F219" s="450" t="s">
        <v>5131</v>
      </c>
      <c r="G219" s="12" t="s">
        <v>436</v>
      </c>
      <c r="H219" s="12" t="s">
        <v>437</v>
      </c>
      <c r="I219" s="12" t="s">
        <v>438</v>
      </c>
      <c r="J219" s="451">
        <v>50</v>
      </c>
      <c r="K219" s="450" t="s">
        <v>3930</v>
      </c>
      <c r="L219" s="451">
        <v>50</v>
      </c>
      <c r="N219" s="451">
        <v>50</v>
      </c>
      <c r="P219" s="451">
        <v>50</v>
      </c>
      <c r="Q219" s="839"/>
      <c r="R219" s="451">
        <v>50</v>
      </c>
      <c r="S219" s="420"/>
      <c r="T219" s="451">
        <v>50</v>
      </c>
      <c r="V219" s="451">
        <v>50</v>
      </c>
      <c r="W219" s="40"/>
      <c r="X219" s="451">
        <v>50</v>
      </c>
      <c r="Y219" s="420"/>
    </row>
    <row r="220" spans="1:26" ht="195" x14ac:dyDescent="0.25">
      <c r="A220" s="564">
        <v>118</v>
      </c>
      <c r="B220" s="564"/>
      <c r="C220" s="564"/>
      <c r="D220" s="754" t="s">
        <v>493</v>
      </c>
      <c r="E220" s="754"/>
      <c r="F220" s="420" t="s">
        <v>7177</v>
      </c>
      <c r="G220" s="12" t="s">
        <v>436</v>
      </c>
      <c r="H220" s="12" t="s">
        <v>437</v>
      </c>
      <c r="I220" s="12" t="s">
        <v>438</v>
      </c>
      <c r="J220" s="450">
        <v>0</v>
      </c>
      <c r="K220" s="450" t="s">
        <v>3931</v>
      </c>
      <c r="L220" s="450">
        <v>0</v>
      </c>
      <c r="M220" s="419"/>
      <c r="N220" s="450">
        <v>0</v>
      </c>
      <c r="O220" s="419"/>
      <c r="P220" s="450">
        <v>0</v>
      </c>
      <c r="Q220" s="420"/>
      <c r="R220" s="450">
        <v>0</v>
      </c>
      <c r="S220" s="419"/>
      <c r="T220" s="450">
        <v>0</v>
      </c>
      <c r="U220" s="419"/>
      <c r="V220" s="450">
        <v>0</v>
      </c>
      <c r="W220" s="40"/>
      <c r="X220" s="450">
        <v>0</v>
      </c>
      <c r="Y220" s="420"/>
    </row>
    <row r="221" spans="1:26" ht="135" x14ac:dyDescent="0.25">
      <c r="A221" s="564">
        <v>119</v>
      </c>
      <c r="B221" s="564"/>
      <c r="C221" s="564"/>
      <c r="D221" s="754" t="s">
        <v>494</v>
      </c>
      <c r="E221" s="754"/>
      <c r="F221" s="450" t="s">
        <v>439</v>
      </c>
      <c r="G221" s="12" t="s">
        <v>36</v>
      </c>
      <c r="H221" s="12" t="s">
        <v>440</v>
      </c>
      <c r="I221" s="12" t="s">
        <v>114</v>
      </c>
      <c r="J221" s="450">
        <v>100</v>
      </c>
      <c r="K221" s="450" t="s">
        <v>3932</v>
      </c>
      <c r="L221" s="908">
        <v>100</v>
      </c>
      <c r="M221" s="840"/>
      <c r="N221" s="908">
        <v>100</v>
      </c>
      <c r="O221" s="439"/>
      <c r="P221" s="908">
        <v>100</v>
      </c>
      <c r="Q221" s="439"/>
      <c r="R221" s="908">
        <v>100</v>
      </c>
      <c r="T221" s="908">
        <v>100</v>
      </c>
      <c r="V221" s="450">
        <v>100</v>
      </c>
      <c r="W221" s="40"/>
      <c r="X221" s="450">
        <v>100</v>
      </c>
      <c r="Y221" s="420"/>
    </row>
    <row r="222" spans="1:26" ht="75" x14ac:dyDescent="0.25">
      <c r="A222" s="564">
        <v>120</v>
      </c>
      <c r="B222" s="564"/>
      <c r="C222" s="564"/>
      <c r="D222" s="754" t="s">
        <v>495</v>
      </c>
      <c r="E222" s="754"/>
      <c r="F222" s="450" t="s">
        <v>441</v>
      </c>
      <c r="G222" s="12" t="s">
        <v>36</v>
      </c>
      <c r="H222" s="12" t="s">
        <v>440</v>
      </c>
      <c r="I222" s="12" t="s">
        <v>114</v>
      </c>
      <c r="J222" s="451">
        <v>100</v>
      </c>
      <c r="K222" s="450"/>
      <c r="L222" s="450">
        <v>100</v>
      </c>
      <c r="M222" s="420"/>
      <c r="N222" s="450">
        <v>100</v>
      </c>
      <c r="O222" s="420"/>
      <c r="P222" s="450">
        <v>100</v>
      </c>
      <c r="Q222" s="420"/>
      <c r="R222" s="450">
        <v>100</v>
      </c>
      <c r="S222" s="419"/>
      <c r="T222" s="450">
        <v>100</v>
      </c>
      <c r="U222" s="419"/>
      <c r="V222" s="450">
        <v>100</v>
      </c>
      <c r="W222" s="40"/>
      <c r="X222" s="450">
        <v>100</v>
      </c>
      <c r="Y222" s="420"/>
      <c r="Z222" s="841"/>
    </row>
    <row r="223" spans="1:26" ht="180" x14ac:dyDescent="0.25">
      <c r="A223" s="564">
        <v>121</v>
      </c>
      <c r="B223" s="564"/>
      <c r="C223" s="564"/>
      <c r="D223" s="754" t="s">
        <v>496</v>
      </c>
      <c r="E223" s="754"/>
      <c r="F223" s="450" t="s">
        <v>442</v>
      </c>
      <c r="G223" s="12" t="s">
        <v>443</v>
      </c>
      <c r="H223" s="12" t="s">
        <v>444</v>
      </c>
      <c r="I223" s="12" t="s">
        <v>445</v>
      </c>
      <c r="J223" s="451">
        <v>50</v>
      </c>
      <c r="K223" s="450"/>
      <c r="L223" s="451">
        <v>50</v>
      </c>
      <c r="N223" s="962">
        <v>50</v>
      </c>
      <c r="P223" s="962">
        <v>50</v>
      </c>
      <c r="Q223" s="439"/>
      <c r="R223" s="962">
        <v>50</v>
      </c>
      <c r="T223" s="962">
        <v>50</v>
      </c>
      <c r="V223" s="962">
        <v>50</v>
      </c>
      <c r="W223" s="40"/>
      <c r="X223" s="962">
        <v>50</v>
      </c>
      <c r="Y223" s="420"/>
    </row>
    <row r="224" spans="1:26" ht="90" x14ac:dyDescent="0.25">
      <c r="A224" s="564">
        <v>122</v>
      </c>
      <c r="B224" s="564"/>
      <c r="C224" s="564"/>
      <c r="D224" s="754" t="s">
        <v>497</v>
      </c>
      <c r="E224" s="754"/>
      <c r="F224" s="450" t="s">
        <v>446</v>
      </c>
      <c r="G224" s="12" t="s">
        <v>447</v>
      </c>
      <c r="H224" s="12" t="s">
        <v>448</v>
      </c>
      <c r="I224" s="12" t="s">
        <v>325</v>
      </c>
      <c r="J224" s="430">
        <v>0</v>
      </c>
      <c r="K224" s="831"/>
      <c r="L224" s="450">
        <v>0</v>
      </c>
      <c r="M224" s="419"/>
      <c r="N224" s="450">
        <v>0</v>
      </c>
      <c r="O224" s="419"/>
      <c r="P224" s="450">
        <v>0</v>
      </c>
      <c r="Q224" s="420"/>
      <c r="R224" s="450">
        <v>0</v>
      </c>
      <c r="S224" s="419"/>
      <c r="T224" s="450">
        <v>0</v>
      </c>
      <c r="U224" s="419"/>
      <c r="V224" s="450">
        <v>0</v>
      </c>
      <c r="W224" s="40"/>
      <c r="X224" s="450">
        <v>0</v>
      </c>
      <c r="Y224" s="839"/>
    </row>
    <row r="225" spans="1:25" s="26" customFormat="1" ht="77.25" customHeight="1" x14ac:dyDescent="0.25">
      <c r="A225" s="28"/>
      <c r="B225" s="28"/>
      <c r="C225" s="750" t="s">
        <v>613</v>
      </c>
      <c r="D225" s="28"/>
      <c r="E225" s="1023"/>
      <c r="F225" s="762" t="s">
        <v>538</v>
      </c>
      <c r="G225" s="751"/>
      <c r="H225" s="751"/>
      <c r="I225" s="751"/>
      <c r="J225" s="616">
        <f>AVERAGE(J226:J230)</f>
        <v>50</v>
      </c>
      <c r="K225" s="524"/>
      <c r="L225" s="616">
        <f>AVERAGE(L226:L230)</f>
        <v>50</v>
      </c>
      <c r="M225" s="617"/>
      <c r="N225" s="616">
        <f>AVERAGE(N226:N230)</f>
        <v>50</v>
      </c>
      <c r="O225" s="618"/>
      <c r="P225" s="616">
        <f>AVERAGE(P226:P230)</f>
        <v>50</v>
      </c>
      <c r="Q225" s="618"/>
      <c r="R225" s="616">
        <f>AVERAGE(R226:R230)</f>
        <v>50</v>
      </c>
      <c r="S225" s="618"/>
      <c r="T225" s="616">
        <f>AVERAGE(T226:T230)</f>
        <v>50</v>
      </c>
      <c r="U225" s="618"/>
      <c r="V225" s="616">
        <f>AVERAGE(V226:V230)</f>
        <v>50</v>
      </c>
      <c r="W225" s="44"/>
      <c r="X225" s="616">
        <f>AVERAGE(X226:X230)</f>
        <v>50</v>
      </c>
      <c r="Y225" s="618"/>
    </row>
    <row r="226" spans="1:25" ht="105" x14ac:dyDescent="0.25">
      <c r="A226" s="564">
        <v>123</v>
      </c>
      <c r="B226" s="564"/>
      <c r="C226" s="564"/>
      <c r="D226" s="754" t="s">
        <v>498</v>
      </c>
      <c r="E226" s="754"/>
      <c r="F226" s="450" t="s">
        <v>449</v>
      </c>
      <c r="G226" s="12" t="s">
        <v>436</v>
      </c>
      <c r="H226" s="12" t="s">
        <v>437</v>
      </c>
      <c r="I226" s="12" t="s">
        <v>438</v>
      </c>
      <c r="J226" s="430">
        <v>50</v>
      </c>
      <c r="K226" s="450" t="s">
        <v>3933</v>
      </c>
      <c r="L226" s="430">
        <v>50</v>
      </c>
      <c r="M226" s="435"/>
      <c r="N226" s="430">
        <v>50</v>
      </c>
      <c r="O226" s="420"/>
      <c r="P226" s="430">
        <v>50</v>
      </c>
      <c r="Q226" s="420"/>
      <c r="R226" s="430">
        <v>50</v>
      </c>
      <c r="S226" s="420"/>
      <c r="T226" s="430">
        <v>50</v>
      </c>
      <c r="U226" s="420"/>
      <c r="V226" s="430">
        <v>50</v>
      </c>
      <c r="W226" s="40"/>
      <c r="X226" s="430">
        <v>50</v>
      </c>
      <c r="Y226" s="420"/>
    </row>
    <row r="227" spans="1:25" ht="105" x14ac:dyDescent="0.25">
      <c r="A227" s="564">
        <v>124</v>
      </c>
      <c r="B227" s="564"/>
      <c r="C227" s="564"/>
      <c r="D227" s="754" t="s">
        <v>499</v>
      </c>
      <c r="E227" s="754"/>
      <c r="F227" s="450" t="s">
        <v>450</v>
      </c>
      <c r="G227" s="12" t="s">
        <v>436</v>
      </c>
      <c r="H227" s="12" t="s">
        <v>437</v>
      </c>
      <c r="I227" s="12" t="s">
        <v>438</v>
      </c>
      <c r="J227" s="430">
        <v>50</v>
      </c>
      <c r="K227" s="450" t="s">
        <v>3933</v>
      </c>
      <c r="L227" s="430">
        <v>50</v>
      </c>
      <c r="M227" s="435"/>
      <c r="N227" s="430">
        <v>50</v>
      </c>
      <c r="O227" s="420"/>
      <c r="P227" s="430">
        <v>50</v>
      </c>
      <c r="Q227" s="420"/>
      <c r="R227" s="430">
        <v>50</v>
      </c>
      <c r="S227" s="420"/>
      <c r="T227" s="430">
        <v>50</v>
      </c>
      <c r="U227" s="420"/>
      <c r="V227" s="430">
        <v>50</v>
      </c>
      <c r="W227" s="40"/>
      <c r="X227" s="430">
        <v>50</v>
      </c>
      <c r="Y227" s="420"/>
    </row>
    <row r="228" spans="1:25" ht="105" x14ac:dyDescent="0.25">
      <c r="A228" s="564">
        <v>125</v>
      </c>
      <c r="B228" s="564"/>
      <c r="C228" s="564"/>
      <c r="D228" s="754" t="s">
        <v>502</v>
      </c>
      <c r="E228" s="754"/>
      <c r="F228" s="450" t="s">
        <v>451</v>
      </c>
      <c r="G228" s="12" t="s">
        <v>436</v>
      </c>
      <c r="H228" s="12" t="s">
        <v>437</v>
      </c>
      <c r="I228" s="12" t="s">
        <v>438</v>
      </c>
      <c r="J228" s="430">
        <v>50</v>
      </c>
      <c r="K228" s="450" t="s">
        <v>3933</v>
      </c>
      <c r="L228" s="430">
        <v>50</v>
      </c>
      <c r="M228" s="435"/>
      <c r="N228" s="430">
        <v>50</v>
      </c>
      <c r="O228" s="420"/>
      <c r="P228" s="430">
        <v>50</v>
      </c>
      <c r="Q228" s="420"/>
      <c r="R228" s="430">
        <v>50</v>
      </c>
      <c r="S228" s="420"/>
      <c r="T228" s="430">
        <v>50</v>
      </c>
      <c r="U228" s="420"/>
      <c r="V228" s="430">
        <v>50</v>
      </c>
      <c r="W228" s="40"/>
      <c r="X228" s="430">
        <v>50</v>
      </c>
      <c r="Y228" s="420"/>
    </row>
    <row r="229" spans="1:25" ht="120" x14ac:dyDescent="0.25">
      <c r="A229" s="564">
        <v>126</v>
      </c>
      <c r="B229" s="564"/>
      <c r="C229" s="564"/>
      <c r="D229" s="754" t="s">
        <v>500</v>
      </c>
      <c r="E229" s="754"/>
      <c r="F229" s="450" t="s">
        <v>452</v>
      </c>
      <c r="G229" s="12" t="s">
        <v>436</v>
      </c>
      <c r="H229" s="12" t="s">
        <v>437</v>
      </c>
      <c r="I229" s="12" t="s">
        <v>438</v>
      </c>
      <c r="J229" s="430">
        <v>50</v>
      </c>
      <c r="K229" s="450" t="s">
        <v>3933</v>
      </c>
      <c r="L229" s="430">
        <v>50</v>
      </c>
      <c r="M229" s="435"/>
      <c r="N229" s="430">
        <v>50</v>
      </c>
      <c r="O229" s="420"/>
      <c r="P229" s="430">
        <v>50</v>
      </c>
      <c r="Q229" s="420"/>
      <c r="R229" s="430">
        <v>50</v>
      </c>
      <c r="S229" s="420"/>
      <c r="T229" s="430">
        <v>50</v>
      </c>
      <c r="U229" s="420"/>
      <c r="V229" s="430">
        <v>50</v>
      </c>
      <c r="W229" s="40"/>
      <c r="X229" s="430">
        <v>50</v>
      </c>
      <c r="Y229" s="420"/>
    </row>
    <row r="230" spans="1:25" ht="120" x14ac:dyDescent="0.25">
      <c r="A230" s="564">
        <v>127</v>
      </c>
      <c r="B230" s="564"/>
      <c r="C230" s="564"/>
      <c r="D230" s="754" t="s">
        <v>501</v>
      </c>
      <c r="E230" s="754"/>
      <c r="F230" s="450" t="s">
        <v>453</v>
      </c>
      <c r="G230" s="12" t="s">
        <v>436</v>
      </c>
      <c r="H230" s="12" t="s">
        <v>437</v>
      </c>
      <c r="I230" s="12" t="s">
        <v>438</v>
      </c>
      <c r="J230" s="430">
        <v>50</v>
      </c>
      <c r="K230" s="450" t="s">
        <v>3933</v>
      </c>
      <c r="L230" s="430">
        <v>50</v>
      </c>
      <c r="M230" s="435"/>
      <c r="N230" s="430">
        <v>50</v>
      </c>
      <c r="O230" s="420"/>
      <c r="P230" s="430">
        <v>50</v>
      </c>
      <c r="Q230" s="420"/>
      <c r="R230" s="430">
        <v>50</v>
      </c>
      <c r="S230" s="420"/>
      <c r="T230" s="430">
        <v>50</v>
      </c>
      <c r="U230" s="420"/>
      <c r="V230" s="430">
        <v>50</v>
      </c>
      <c r="W230" s="40"/>
      <c r="X230" s="430">
        <v>50</v>
      </c>
      <c r="Y230" s="420"/>
    </row>
    <row r="231" spans="1:25" s="26" customFormat="1" ht="140.25" customHeight="1" x14ac:dyDescent="0.25">
      <c r="A231" s="28"/>
      <c r="B231" s="28"/>
      <c r="C231" s="750" t="s">
        <v>614</v>
      </c>
      <c r="D231" s="28"/>
      <c r="E231" s="1023"/>
      <c r="F231" s="762" t="s">
        <v>539</v>
      </c>
      <c r="G231" s="751"/>
      <c r="H231" s="751"/>
      <c r="I231" s="751"/>
      <c r="J231" s="616">
        <f>AVERAGE(J232:J239)</f>
        <v>75</v>
      </c>
      <c r="K231" s="524"/>
      <c r="L231" s="616">
        <f>AVERAGE(L232:L239)</f>
        <v>75</v>
      </c>
      <c r="M231" s="617"/>
      <c r="N231" s="616">
        <f>AVERAGE(N232:N239)</f>
        <v>75</v>
      </c>
      <c r="O231" s="618"/>
      <c r="P231" s="616">
        <f>AVERAGE(P232:P239)</f>
        <v>75</v>
      </c>
      <c r="Q231" s="618"/>
      <c r="R231" s="616">
        <f>AVERAGE(R232:R239)</f>
        <v>75</v>
      </c>
      <c r="S231" s="618"/>
      <c r="T231" s="616">
        <f>AVERAGE(T232:T239)</f>
        <v>75</v>
      </c>
      <c r="U231" s="618"/>
      <c r="V231" s="616">
        <f>AVERAGE(V232:V239)</f>
        <v>75</v>
      </c>
      <c r="W231" s="44"/>
      <c r="X231" s="616">
        <f>AVERAGE(X232:X239)</f>
        <v>68.75</v>
      </c>
      <c r="Y231" s="618"/>
    </row>
    <row r="232" spans="1:25" ht="105" x14ac:dyDescent="0.25">
      <c r="A232" s="564">
        <v>128</v>
      </c>
      <c r="B232" s="564"/>
      <c r="C232" s="564"/>
      <c r="D232" s="773" t="s">
        <v>503</v>
      </c>
      <c r="E232" s="773"/>
      <c r="F232" s="450" t="s">
        <v>454</v>
      </c>
      <c r="G232" s="12" t="s">
        <v>86</v>
      </c>
      <c r="H232" s="12" t="s">
        <v>455</v>
      </c>
      <c r="I232" s="12" t="s">
        <v>456</v>
      </c>
      <c r="J232" s="451">
        <v>100</v>
      </c>
      <c r="K232" s="450"/>
      <c r="L232" s="451">
        <v>100</v>
      </c>
      <c r="M232" s="420"/>
      <c r="N232" s="451">
        <v>100</v>
      </c>
      <c r="O232" s="420"/>
      <c r="P232" s="451">
        <v>100</v>
      </c>
      <c r="Q232" s="420"/>
      <c r="R232" s="451">
        <v>100</v>
      </c>
      <c r="S232" s="419"/>
      <c r="T232" s="451">
        <v>100</v>
      </c>
      <c r="U232" s="419"/>
      <c r="V232" s="451">
        <v>100</v>
      </c>
      <c r="W232" s="40"/>
      <c r="X232" s="451">
        <v>100</v>
      </c>
      <c r="Y232" s="420"/>
    </row>
    <row r="233" spans="1:25" ht="60" x14ac:dyDescent="0.25">
      <c r="A233" s="564">
        <v>129</v>
      </c>
      <c r="B233" s="564"/>
      <c r="C233" s="564"/>
      <c r="D233" s="773" t="s">
        <v>504</v>
      </c>
      <c r="E233" s="773"/>
      <c r="F233" s="450" t="s">
        <v>458</v>
      </c>
      <c r="G233" s="12" t="s">
        <v>36</v>
      </c>
      <c r="H233" s="12" t="s">
        <v>459</v>
      </c>
      <c r="I233" s="12" t="s">
        <v>114</v>
      </c>
      <c r="J233" s="422">
        <v>100</v>
      </c>
      <c r="K233" s="422"/>
      <c r="L233" s="422">
        <v>100</v>
      </c>
      <c r="M233" s="435"/>
      <c r="N233" s="422">
        <v>100</v>
      </c>
      <c r="O233" s="420"/>
      <c r="P233" s="422">
        <v>100</v>
      </c>
      <c r="Q233" s="420"/>
      <c r="R233" s="422">
        <v>100</v>
      </c>
      <c r="S233" s="420"/>
      <c r="T233" s="422">
        <v>100</v>
      </c>
      <c r="U233" s="420"/>
      <c r="V233" s="422">
        <v>100</v>
      </c>
      <c r="W233" s="40"/>
      <c r="X233" s="422">
        <v>100</v>
      </c>
      <c r="Y233" s="420"/>
    </row>
    <row r="234" spans="1:25" ht="75" x14ac:dyDescent="0.25">
      <c r="A234" s="564">
        <v>130</v>
      </c>
      <c r="B234" s="564"/>
      <c r="C234" s="564"/>
      <c r="D234" s="773" t="s">
        <v>505</v>
      </c>
      <c r="E234" s="773"/>
      <c r="F234" s="450" t="s">
        <v>460</v>
      </c>
      <c r="G234" s="12" t="s">
        <v>461</v>
      </c>
      <c r="H234" s="12" t="s">
        <v>462</v>
      </c>
      <c r="I234" s="12" t="s">
        <v>102</v>
      </c>
      <c r="J234" s="422">
        <v>0</v>
      </c>
      <c r="K234" s="422"/>
      <c r="L234" s="422">
        <v>0</v>
      </c>
      <c r="M234" s="420"/>
      <c r="N234" s="422">
        <v>0</v>
      </c>
      <c r="O234" s="420"/>
      <c r="P234" s="422">
        <v>0</v>
      </c>
      <c r="Q234" s="420"/>
      <c r="R234" s="422">
        <v>0</v>
      </c>
      <c r="S234" s="420"/>
      <c r="T234" s="422">
        <v>0</v>
      </c>
      <c r="U234" s="420"/>
      <c r="V234" s="422">
        <v>0</v>
      </c>
      <c r="W234" s="40"/>
      <c r="X234" s="422">
        <v>0</v>
      </c>
      <c r="Y234" s="909"/>
    </row>
    <row r="235" spans="1:25" ht="225" x14ac:dyDescent="0.25">
      <c r="A235" s="564">
        <v>131</v>
      </c>
      <c r="B235" s="564"/>
      <c r="C235" s="564"/>
      <c r="D235" s="773" t="s">
        <v>506</v>
      </c>
      <c r="E235" s="773"/>
      <c r="F235" s="450" t="s">
        <v>463</v>
      </c>
      <c r="G235" s="12" t="s">
        <v>464</v>
      </c>
      <c r="H235" s="12" t="s">
        <v>36</v>
      </c>
      <c r="I235" s="12" t="s">
        <v>465</v>
      </c>
      <c r="J235" s="422">
        <v>100</v>
      </c>
      <c r="K235" s="450" t="s">
        <v>3934</v>
      </c>
      <c r="L235" s="422">
        <v>100</v>
      </c>
      <c r="M235" s="435"/>
      <c r="N235" s="422">
        <v>100</v>
      </c>
      <c r="O235" s="420"/>
      <c r="P235" s="422">
        <v>100</v>
      </c>
      <c r="Q235" s="420"/>
      <c r="R235" s="422">
        <v>100</v>
      </c>
      <c r="T235" s="422">
        <v>100</v>
      </c>
      <c r="U235" s="450"/>
      <c r="V235" s="422">
        <v>100</v>
      </c>
      <c r="W235" s="450" t="s">
        <v>3934</v>
      </c>
      <c r="X235" s="422">
        <v>50</v>
      </c>
      <c r="Y235" s="420"/>
    </row>
    <row r="236" spans="1:25" ht="120" x14ac:dyDescent="0.25">
      <c r="A236" s="564">
        <v>132</v>
      </c>
      <c r="B236" s="564"/>
      <c r="C236" s="564"/>
      <c r="D236" s="773" t="s">
        <v>507</v>
      </c>
      <c r="E236" s="773"/>
      <c r="F236" s="450" t="s">
        <v>466</v>
      </c>
      <c r="G236" s="12" t="s">
        <v>36</v>
      </c>
      <c r="H236" s="12" t="s">
        <v>440</v>
      </c>
      <c r="I236" s="12" t="s">
        <v>348</v>
      </c>
      <c r="J236" s="422">
        <v>100</v>
      </c>
      <c r="K236" s="422"/>
      <c r="L236" s="422">
        <v>100</v>
      </c>
      <c r="M236" s="419"/>
      <c r="N236" s="422">
        <v>100</v>
      </c>
      <c r="O236" s="419"/>
      <c r="P236" s="422">
        <v>100</v>
      </c>
      <c r="Q236" s="420"/>
      <c r="R236" s="422">
        <v>100</v>
      </c>
      <c r="S236" s="419"/>
      <c r="T236" s="422">
        <v>100</v>
      </c>
      <c r="U236" s="419"/>
      <c r="V236" s="422">
        <v>100</v>
      </c>
      <c r="W236" s="40"/>
      <c r="X236" s="422">
        <v>100</v>
      </c>
      <c r="Y236" s="420"/>
    </row>
    <row r="237" spans="1:25" ht="180" x14ac:dyDescent="0.25">
      <c r="A237" s="564">
        <v>133</v>
      </c>
      <c r="B237" s="564"/>
      <c r="C237" s="564"/>
      <c r="D237" s="773" t="s">
        <v>508</v>
      </c>
      <c r="E237" s="773"/>
      <c r="F237" s="450" t="s">
        <v>467</v>
      </c>
      <c r="G237" s="12" t="s">
        <v>468</v>
      </c>
      <c r="H237" s="12" t="s">
        <v>105</v>
      </c>
      <c r="I237" s="12" t="s">
        <v>469</v>
      </c>
      <c r="J237" s="422">
        <v>50</v>
      </c>
      <c r="K237" s="450" t="s">
        <v>3935</v>
      </c>
      <c r="L237" s="422">
        <v>50</v>
      </c>
      <c r="N237" s="422">
        <v>50</v>
      </c>
      <c r="P237" s="422">
        <v>50</v>
      </c>
      <c r="Q237" s="420"/>
      <c r="R237" s="422">
        <v>50</v>
      </c>
      <c r="S237" s="420"/>
      <c r="T237" s="422">
        <v>50</v>
      </c>
      <c r="U237" s="420"/>
      <c r="V237" s="422">
        <v>50</v>
      </c>
      <c r="W237" s="40"/>
      <c r="X237" s="422">
        <v>50</v>
      </c>
      <c r="Y237" s="420"/>
    </row>
    <row r="238" spans="1:25" ht="180" x14ac:dyDescent="0.25">
      <c r="A238" s="564">
        <v>134</v>
      </c>
      <c r="B238" s="564"/>
      <c r="C238" s="564"/>
      <c r="D238" s="773" t="s">
        <v>509</v>
      </c>
      <c r="E238" s="773"/>
      <c r="F238" s="450" t="s">
        <v>470</v>
      </c>
      <c r="G238" s="12" t="s">
        <v>86</v>
      </c>
      <c r="H238" s="12" t="s">
        <v>471</v>
      </c>
      <c r="I238" s="12" t="s">
        <v>472</v>
      </c>
      <c r="J238" s="422">
        <v>50</v>
      </c>
      <c r="K238" s="450" t="s">
        <v>3936</v>
      </c>
      <c r="L238" s="422">
        <v>50</v>
      </c>
      <c r="M238" s="435"/>
      <c r="N238" s="422">
        <v>50</v>
      </c>
      <c r="O238" s="420"/>
      <c r="P238" s="422">
        <v>50</v>
      </c>
      <c r="Q238" s="420"/>
      <c r="R238" s="422">
        <v>50</v>
      </c>
      <c r="T238" s="422">
        <v>50</v>
      </c>
      <c r="V238" s="422">
        <v>50</v>
      </c>
      <c r="W238" s="40"/>
      <c r="X238" s="422">
        <v>50</v>
      </c>
      <c r="Y238" s="420"/>
    </row>
    <row r="239" spans="1:25" ht="300" x14ac:dyDescent="0.25">
      <c r="A239" s="564">
        <v>135</v>
      </c>
      <c r="B239" s="564"/>
      <c r="C239" s="564"/>
      <c r="D239" s="773" t="s">
        <v>510</v>
      </c>
      <c r="E239" s="773"/>
      <c r="F239" s="450" t="s">
        <v>473</v>
      </c>
      <c r="G239" s="12" t="s">
        <v>474</v>
      </c>
      <c r="H239" s="12" t="s">
        <v>475</v>
      </c>
      <c r="I239" s="12" t="s">
        <v>476</v>
      </c>
      <c r="J239" s="422">
        <v>100</v>
      </c>
      <c r="K239" s="422"/>
      <c r="L239" s="422">
        <v>100</v>
      </c>
      <c r="M239" s="420"/>
      <c r="N239" s="422">
        <v>100</v>
      </c>
      <c r="O239" s="420"/>
      <c r="P239" s="422">
        <v>100</v>
      </c>
      <c r="Q239" s="420"/>
      <c r="R239" s="422">
        <v>100</v>
      </c>
      <c r="S239" s="420"/>
      <c r="T239" s="422">
        <v>100</v>
      </c>
      <c r="U239" s="420"/>
      <c r="V239" s="422">
        <v>100</v>
      </c>
      <c r="W239" s="40"/>
      <c r="X239" s="422">
        <v>100</v>
      </c>
      <c r="Y239" s="420"/>
    </row>
    <row r="240" spans="1:25" ht="120.75" x14ac:dyDescent="0.25">
      <c r="A240" s="774"/>
      <c r="B240" s="774"/>
      <c r="C240" s="775" t="s">
        <v>615</v>
      </c>
      <c r="D240" s="774"/>
      <c r="E240" s="1025"/>
      <c r="F240" s="776" t="s">
        <v>540</v>
      </c>
      <c r="G240" s="777"/>
      <c r="H240" s="777"/>
      <c r="I240" s="777"/>
      <c r="J240" s="616">
        <f>AVERAGE(J241:J249)</f>
        <v>22.222222222222221</v>
      </c>
      <c r="K240" s="524"/>
      <c r="L240" s="616">
        <f>AVERAGE(L241:L249)</f>
        <v>22.222222222222221</v>
      </c>
      <c r="M240" s="617"/>
      <c r="N240" s="616">
        <f>AVERAGE(N241:N249)</f>
        <v>22.222222222222221</v>
      </c>
      <c r="O240" s="618"/>
      <c r="P240" s="616">
        <f>AVERAGE(P241:P249)</f>
        <v>22.222222222222221</v>
      </c>
      <c r="Q240" s="618"/>
      <c r="R240" s="616">
        <f>AVERAGE(R241:R249)</f>
        <v>22.222222222222221</v>
      </c>
      <c r="S240" s="618"/>
      <c r="T240" s="616">
        <f>AVERAGE(T241:T249)</f>
        <v>22.222222222222221</v>
      </c>
      <c r="U240" s="618"/>
      <c r="V240" s="616">
        <f>AVERAGE(V241:V249)</f>
        <v>22.222222222222221</v>
      </c>
      <c r="W240" s="79"/>
      <c r="X240" s="616">
        <f>AVERAGE(X241:X249)</f>
        <v>22.222222222222221</v>
      </c>
      <c r="Y240" s="524"/>
    </row>
    <row r="241" spans="1:25" ht="309.75" customHeight="1" x14ac:dyDescent="0.25">
      <c r="A241" s="564">
        <v>136</v>
      </c>
      <c r="B241" s="564"/>
      <c r="C241" s="564"/>
      <c r="D241" s="773" t="s">
        <v>511</v>
      </c>
      <c r="E241" s="773"/>
      <c r="F241" s="450" t="s">
        <v>5106</v>
      </c>
      <c r="G241" s="12" t="s">
        <v>436</v>
      </c>
      <c r="H241" s="12" t="s">
        <v>437</v>
      </c>
      <c r="I241" s="12" t="s">
        <v>457</v>
      </c>
      <c r="J241" s="422">
        <v>50</v>
      </c>
      <c r="K241" s="422"/>
      <c r="L241" s="422">
        <v>50</v>
      </c>
      <c r="N241" s="422">
        <v>50</v>
      </c>
      <c r="P241" s="422">
        <v>50</v>
      </c>
      <c r="Q241" s="420"/>
      <c r="R241" s="422">
        <v>50</v>
      </c>
      <c r="S241" s="419"/>
      <c r="T241" s="422">
        <v>50</v>
      </c>
      <c r="U241" s="420"/>
      <c r="V241" s="422">
        <v>50</v>
      </c>
      <c r="W241" s="40"/>
      <c r="X241" s="422">
        <v>50</v>
      </c>
      <c r="Y241" s="420"/>
    </row>
    <row r="242" spans="1:25" s="55" customFormat="1" ht="105" x14ac:dyDescent="0.25">
      <c r="A242" s="564">
        <v>137</v>
      </c>
      <c r="B242" s="778"/>
      <c r="C242" s="778"/>
      <c r="D242" s="779" t="s">
        <v>519</v>
      </c>
      <c r="E242" s="779"/>
      <c r="F242" s="426" t="s">
        <v>477</v>
      </c>
      <c r="G242" s="780" t="s">
        <v>478</v>
      </c>
      <c r="H242" s="780" t="s">
        <v>479</v>
      </c>
      <c r="I242" s="780" t="s">
        <v>114</v>
      </c>
      <c r="J242" s="422">
        <v>100</v>
      </c>
      <c r="K242" s="422"/>
      <c r="L242" s="422">
        <v>100</v>
      </c>
      <c r="M242" s="420"/>
      <c r="N242" s="422">
        <v>100</v>
      </c>
      <c r="O242" s="420"/>
      <c r="P242" s="422">
        <v>100</v>
      </c>
      <c r="Q242" s="416"/>
      <c r="R242" s="422">
        <v>100</v>
      </c>
      <c r="S242" s="420"/>
      <c r="T242" s="422">
        <v>100</v>
      </c>
      <c r="U242" s="420"/>
      <c r="V242" s="422">
        <v>100</v>
      </c>
      <c r="W242" s="41"/>
      <c r="X242" s="422">
        <v>100</v>
      </c>
      <c r="Y242" s="420"/>
    </row>
    <row r="243" spans="1:25" ht="90" x14ac:dyDescent="0.25">
      <c r="A243" s="778">
        <v>138</v>
      </c>
      <c r="B243" s="564"/>
      <c r="C243" s="564"/>
      <c r="D243" s="773" t="s">
        <v>518</v>
      </c>
      <c r="E243" s="773"/>
      <c r="F243" s="450" t="s">
        <v>480</v>
      </c>
      <c r="G243" s="12" t="s">
        <v>478</v>
      </c>
      <c r="H243" s="12" t="s">
        <v>456</v>
      </c>
      <c r="I243" s="12" t="s">
        <v>102</v>
      </c>
      <c r="J243" s="422">
        <v>0</v>
      </c>
      <c r="K243" s="422"/>
      <c r="L243" s="422">
        <v>0</v>
      </c>
      <c r="M243" s="420"/>
      <c r="N243" s="422">
        <v>0</v>
      </c>
      <c r="O243" s="420"/>
      <c r="P243" s="422">
        <v>0</v>
      </c>
      <c r="Q243" s="416"/>
      <c r="R243" s="422">
        <v>0</v>
      </c>
      <c r="S243" s="420"/>
      <c r="T243" s="422">
        <v>0</v>
      </c>
      <c r="U243" s="420"/>
      <c r="V243" s="422">
        <v>0</v>
      </c>
      <c r="W243" s="40"/>
      <c r="X243" s="422">
        <v>0</v>
      </c>
      <c r="Y243" s="420"/>
    </row>
    <row r="244" spans="1:25" ht="90" x14ac:dyDescent="0.25">
      <c r="A244" s="564">
        <v>139</v>
      </c>
      <c r="B244" s="564"/>
      <c r="C244" s="564"/>
      <c r="D244" s="773" t="s">
        <v>517</v>
      </c>
      <c r="E244" s="773"/>
      <c r="F244" s="450" t="s">
        <v>481</v>
      </c>
      <c r="G244" s="12" t="s">
        <v>36</v>
      </c>
      <c r="H244" s="12" t="s">
        <v>482</v>
      </c>
      <c r="I244" s="12" t="s">
        <v>483</v>
      </c>
      <c r="J244" s="422">
        <v>0</v>
      </c>
      <c r="K244" s="422"/>
      <c r="L244" s="422">
        <v>0</v>
      </c>
      <c r="N244" s="422">
        <v>0</v>
      </c>
      <c r="P244" s="422">
        <v>0</v>
      </c>
      <c r="Q244" s="420"/>
      <c r="R244" s="422">
        <v>0</v>
      </c>
      <c r="S244" s="419"/>
      <c r="T244" s="422">
        <v>0</v>
      </c>
      <c r="U244" s="419"/>
      <c r="V244" s="422">
        <v>0</v>
      </c>
      <c r="W244" s="40"/>
      <c r="X244" s="422">
        <v>0</v>
      </c>
      <c r="Y244" s="420"/>
    </row>
    <row r="245" spans="1:25" ht="69" x14ac:dyDescent="0.25">
      <c r="A245" s="564">
        <v>140</v>
      </c>
      <c r="B245" s="564"/>
      <c r="C245" s="564"/>
      <c r="D245" s="773" t="s">
        <v>516</v>
      </c>
      <c r="E245" s="773"/>
      <c r="F245" s="450" t="s">
        <v>484</v>
      </c>
      <c r="G245" s="12" t="s">
        <v>36</v>
      </c>
      <c r="H245" s="12" t="s">
        <v>485</v>
      </c>
      <c r="I245" s="12" t="s">
        <v>114</v>
      </c>
      <c r="J245" s="422">
        <v>0</v>
      </c>
      <c r="K245" s="422"/>
      <c r="L245" s="422">
        <v>0</v>
      </c>
      <c r="M245" s="420"/>
      <c r="N245" s="422">
        <v>0</v>
      </c>
      <c r="O245" s="420"/>
      <c r="P245" s="422">
        <v>0</v>
      </c>
      <c r="Q245" s="416"/>
      <c r="R245" s="422">
        <v>0</v>
      </c>
      <c r="S245" s="420"/>
      <c r="T245" s="422">
        <v>0</v>
      </c>
      <c r="U245" s="420"/>
      <c r="V245" s="422">
        <v>0</v>
      </c>
      <c r="W245" s="40"/>
      <c r="X245" s="422">
        <v>0</v>
      </c>
      <c r="Y245" s="420"/>
    </row>
    <row r="246" spans="1:25" ht="300" x14ac:dyDescent="0.25">
      <c r="A246" s="564">
        <v>141</v>
      </c>
      <c r="B246" s="564"/>
      <c r="C246" s="564"/>
      <c r="D246" s="773" t="s">
        <v>515</v>
      </c>
      <c r="E246" s="773"/>
      <c r="F246" s="450" t="s">
        <v>486</v>
      </c>
      <c r="G246" s="12" t="s">
        <v>86</v>
      </c>
      <c r="H246" s="12" t="s">
        <v>487</v>
      </c>
      <c r="I246" s="12" t="s">
        <v>114</v>
      </c>
      <c r="J246" s="422">
        <v>50</v>
      </c>
      <c r="K246" s="450" t="s">
        <v>3937</v>
      </c>
      <c r="L246" s="422">
        <v>50</v>
      </c>
      <c r="M246" s="420"/>
      <c r="N246" s="422">
        <v>50</v>
      </c>
      <c r="O246" s="420"/>
      <c r="P246" s="422">
        <v>50</v>
      </c>
      <c r="Q246" s="416"/>
      <c r="R246" s="422">
        <v>50</v>
      </c>
      <c r="S246" s="420"/>
      <c r="T246" s="422">
        <v>50</v>
      </c>
      <c r="U246" s="420"/>
      <c r="V246" s="422">
        <v>50</v>
      </c>
      <c r="W246" s="40"/>
      <c r="X246" s="422">
        <v>50</v>
      </c>
      <c r="Y246" s="420"/>
    </row>
    <row r="247" spans="1:25" ht="180" x14ac:dyDescent="0.25">
      <c r="A247" s="564">
        <v>142</v>
      </c>
      <c r="B247" s="564"/>
      <c r="C247" s="564"/>
      <c r="D247" s="773" t="s">
        <v>514</v>
      </c>
      <c r="E247" s="773"/>
      <c r="F247" s="450" t="s">
        <v>5072</v>
      </c>
      <c r="G247" s="12" t="s">
        <v>488</v>
      </c>
      <c r="H247" s="12" t="s">
        <v>456</v>
      </c>
      <c r="I247" s="12" t="s">
        <v>102</v>
      </c>
      <c r="J247" s="422">
        <v>0</v>
      </c>
      <c r="K247" s="450" t="s">
        <v>3938</v>
      </c>
      <c r="L247" s="422">
        <v>0</v>
      </c>
      <c r="M247" s="419"/>
      <c r="N247" s="422">
        <v>0</v>
      </c>
      <c r="O247" s="419"/>
      <c r="P247" s="422">
        <v>0</v>
      </c>
      <c r="Q247" s="420"/>
      <c r="R247" s="422">
        <v>0</v>
      </c>
      <c r="S247" s="420"/>
      <c r="T247" s="422">
        <v>0</v>
      </c>
      <c r="U247" s="420"/>
      <c r="V247" s="422">
        <v>0</v>
      </c>
      <c r="W247" s="40"/>
      <c r="X247" s="422">
        <v>0</v>
      </c>
      <c r="Y247" s="420"/>
    </row>
    <row r="248" spans="1:25" ht="150" x14ac:dyDescent="0.25">
      <c r="A248" s="564">
        <v>143</v>
      </c>
      <c r="B248" s="564"/>
      <c r="C248" s="564"/>
      <c r="D248" s="773" t="s">
        <v>513</v>
      </c>
      <c r="E248" s="773"/>
      <c r="F248" s="450" t="s">
        <v>489</v>
      </c>
      <c r="G248" s="12" t="s">
        <v>488</v>
      </c>
      <c r="H248" s="12" t="s">
        <v>456</v>
      </c>
      <c r="I248" s="12" t="s">
        <v>102</v>
      </c>
      <c r="J248" s="422">
        <v>0</v>
      </c>
      <c r="K248" s="422"/>
      <c r="L248" s="422">
        <v>0</v>
      </c>
      <c r="M248" s="419"/>
      <c r="N248" s="422">
        <v>0</v>
      </c>
      <c r="O248" s="419"/>
      <c r="P248" s="422">
        <v>0</v>
      </c>
      <c r="Q248" s="420"/>
      <c r="R248" s="422">
        <v>0</v>
      </c>
      <c r="S248" s="419"/>
      <c r="T248" s="422">
        <v>0</v>
      </c>
      <c r="U248" s="505"/>
      <c r="V248" s="422">
        <v>0</v>
      </c>
      <c r="W248" s="40"/>
      <c r="X248" s="422">
        <v>0</v>
      </c>
      <c r="Y248" s="420"/>
    </row>
    <row r="249" spans="1:25" ht="210" x14ac:dyDescent="0.25">
      <c r="A249" s="564">
        <v>144</v>
      </c>
      <c r="B249" s="564"/>
      <c r="C249" s="564"/>
      <c r="D249" s="773" t="s">
        <v>512</v>
      </c>
      <c r="E249" s="773"/>
      <c r="F249" s="450" t="s">
        <v>490</v>
      </c>
      <c r="G249" s="12" t="s">
        <v>488</v>
      </c>
      <c r="H249" s="12" t="s">
        <v>6</v>
      </c>
      <c r="I249" s="12" t="s">
        <v>491</v>
      </c>
      <c r="J249" s="422">
        <v>0</v>
      </c>
      <c r="K249" s="450" t="s">
        <v>3939</v>
      </c>
      <c r="L249" s="422">
        <v>0</v>
      </c>
      <c r="M249" s="419"/>
      <c r="N249" s="422">
        <v>0</v>
      </c>
      <c r="O249" s="419"/>
      <c r="P249" s="422">
        <v>0</v>
      </c>
      <c r="Q249" s="420"/>
      <c r="R249" s="422">
        <v>0</v>
      </c>
      <c r="S249" s="419"/>
      <c r="T249" s="422">
        <v>0</v>
      </c>
      <c r="U249" s="420"/>
      <c r="V249" s="422">
        <v>0</v>
      </c>
      <c r="W249" s="40"/>
      <c r="X249" s="422">
        <v>0</v>
      </c>
      <c r="Y249" s="420"/>
    </row>
    <row r="250" spans="1:25" s="504" customFormat="1" ht="30" x14ac:dyDescent="0.25">
      <c r="A250" s="28"/>
      <c r="B250" s="750" t="s">
        <v>5843</v>
      </c>
      <c r="C250" s="28"/>
      <c r="D250" s="28"/>
      <c r="E250" s="28"/>
      <c r="F250" s="28" t="s">
        <v>5844</v>
      </c>
      <c r="G250" s="28"/>
      <c r="H250" s="28"/>
      <c r="I250" s="28"/>
      <c r="J250" s="64">
        <f>AVERAGE(J251,J267,J283,J294)</f>
        <v>42.777777777777779</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69.444444444444443</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100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100</v>
      </c>
      <c r="K253" s="41" t="s">
        <v>6530</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c r="K255" s="167"/>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100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6531</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1"/>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c r="K259" s="167"/>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66.666666666666671</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6532</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100</v>
      </c>
      <c r="K262" s="41"/>
      <c r="L262" s="41"/>
      <c r="M262" s="41"/>
      <c r="N262" s="41"/>
      <c r="O262" s="41"/>
      <c r="P262" s="41"/>
      <c r="Q262" s="41"/>
      <c r="R262" s="41"/>
      <c r="S262" s="41"/>
      <c r="T262" s="41"/>
      <c r="U262" s="41"/>
      <c r="V262" s="41"/>
      <c r="W262" s="41"/>
      <c r="X262" s="41"/>
      <c r="Y262" s="41"/>
    </row>
    <row r="263" spans="1:25" s="496" customFormat="1" ht="409.5" x14ac:dyDescent="0.25">
      <c r="A263" s="564" t="s">
        <v>7059</v>
      </c>
      <c r="B263" s="564"/>
      <c r="C263" s="564"/>
      <c r="D263" s="564"/>
      <c r="E263" s="754" t="s">
        <v>7058</v>
      </c>
      <c r="F263" s="12" t="s">
        <v>7047</v>
      </c>
      <c r="G263" s="12" t="s">
        <v>7079</v>
      </c>
      <c r="H263" s="12" t="s">
        <v>5859</v>
      </c>
      <c r="I263" s="12" t="s">
        <v>5860</v>
      </c>
      <c r="J263" s="40">
        <v>50</v>
      </c>
      <c r="K263" s="167" t="s">
        <v>6533</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50</v>
      </c>
      <c r="K264" s="167" t="s">
        <v>7146</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50</v>
      </c>
      <c r="K265" s="167" t="s">
        <v>7147</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859" t="s">
        <v>7148</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51.666666666666671</v>
      </c>
      <c r="K267" s="4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40">
        <v>0</v>
      </c>
      <c r="K268" s="167" t="s">
        <v>6534</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66.666666666666671</v>
      </c>
      <c r="K269" s="43"/>
      <c r="L269" s="176"/>
      <c r="M269" s="43"/>
      <c r="N269" s="176"/>
      <c r="O269" s="43"/>
      <c r="P269" s="176"/>
      <c r="Q269" s="43"/>
      <c r="R269" s="176"/>
      <c r="S269" s="43"/>
      <c r="T269" s="176"/>
      <c r="U269" s="43"/>
      <c r="V269" s="176"/>
      <c r="W269" s="43"/>
      <c r="X269" s="176"/>
      <c r="Y269" s="43"/>
    </row>
    <row r="270" spans="1:25" s="496" customFormat="1" ht="135" x14ac:dyDescent="0.25">
      <c r="A270" s="564" t="s">
        <v>5867</v>
      </c>
      <c r="B270" s="564"/>
      <c r="C270" s="564"/>
      <c r="D270" s="564"/>
      <c r="E270" s="754" t="s">
        <v>7062</v>
      </c>
      <c r="F270" s="12" t="s">
        <v>5869</v>
      </c>
      <c r="G270" s="12" t="s">
        <v>5871</v>
      </c>
      <c r="H270" s="12" t="s">
        <v>456</v>
      </c>
      <c r="I270" s="12" t="s">
        <v>491</v>
      </c>
      <c r="J270" s="40">
        <v>100</v>
      </c>
      <c r="K270" s="167" t="s">
        <v>6535</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50</v>
      </c>
      <c r="K271" s="167" t="s">
        <v>6536</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6301</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66.666666666666671</v>
      </c>
      <c r="K273" s="43"/>
      <c r="L273" s="176"/>
      <c r="M273" s="43"/>
      <c r="N273" s="176"/>
      <c r="O273" s="43"/>
      <c r="P273" s="176"/>
      <c r="Q273" s="43"/>
      <c r="R273" s="176"/>
      <c r="S273" s="43"/>
      <c r="T273" s="176"/>
      <c r="U273" s="43"/>
      <c r="V273" s="176"/>
      <c r="W273" s="43"/>
      <c r="X273" s="176"/>
      <c r="Y273" s="43"/>
    </row>
    <row r="274" spans="1:25" s="496" customFormat="1" ht="112.5" x14ac:dyDescent="0.25">
      <c r="A274" s="564" t="s">
        <v>5876</v>
      </c>
      <c r="B274" s="564"/>
      <c r="C274" s="564"/>
      <c r="D274" s="564"/>
      <c r="E274" s="754" t="s">
        <v>7062</v>
      </c>
      <c r="F274" s="12" t="s">
        <v>5869</v>
      </c>
      <c r="G274" s="12" t="s">
        <v>5871</v>
      </c>
      <c r="H274" s="12" t="s">
        <v>456</v>
      </c>
      <c r="I274" s="12" t="s">
        <v>491</v>
      </c>
      <c r="J274" s="40">
        <v>100</v>
      </c>
      <c r="K274" s="167" t="s">
        <v>6537</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50</v>
      </c>
      <c r="K275" s="167" t="s">
        <v>6538</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50</v>
      </c>
      <c r="K276" s="167" t="s">
        <v>6539</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75</v>
      </c>
      <c r="K277" s="43"/>
      <c r="L277" s="176"/>
      <c r="M277" s="43"/>
      <c r="N277" s="176"/>
      <c r="O277" s="43"/>
      <c r="P277" s="176"/>
      <c r="Q277" s="43"/>
      <c r="R277" s="176"/>
      <c r="S277" s="43"/>
      <c r="T277" s="176"/>
      <c r="U277" s="43"/>
      <c r="V277" s="176"/>
      <c r="W277" s="43"/>
      <c r="X277" s="176"/>
      <c r="Y277" s="43"/>
    </row>
    <row r="278" spans="1:25" s="496" customFormat="1" ht="292.5" x14ac:dyDescent="0.25">
      <c r="A278" s="564" t="s">
        <v>5880</v>
      </c>
      <c r="B278" s="564"/>
      <c r="C278" s="564"/>
      <c r="D278" s="564"/>
      <c r="E278" s="754" t="s">
        <v>7066</v>
      </c>
      <c r="F278" s="12" t="s">
        <v>5879</v>
      </c>
      <c r="G278" s="12" t="s">
        <v>5883</v>
      </c>
      <c r="H278" s="12" t="s">
        <v>5884</v>
      </c>
      <c r="I278" s="12" t="s">
        <v>5885</v>
      </c>
      <c r="J278" s="40">
        <v>50</v>
      </c>
      <c r="K278" s="167" t="s">
        <v>6540</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100</v>
      </c>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50</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t="s">
        <v>6541</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50</v>
      </c>
      <c r="K282" s="167" t="s">
        <v>6542</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41.666666666666664</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40">
        <v>100</v>
      </c>
      <c r="K285" s="167" t="s">
        <v>6543</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100</v>
      </c>
      <c r="K286" s="167" t="s">
        <v>6544</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t="s">
        <v>6545</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50</v>
      </c>
      <c r="K288" s="167" t="s">
        <v>6546</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t="s">
        <v>6547</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50</v>
      </c>
      <c r="K290" s="167" t="s">
        <v>6548</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t="s">
        <v>6549</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6550</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8.3333333333333339</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50</v>
      </c>
      <c r="K295" s="167" t="s">
        <v>6551</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0</v>
      </c>
      <c r="K296" s="167"/>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t="s">
        <v>6552</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Y302"/>
  <sheetViews>
    <sheetView zoomScale="50" zoomScaleNormal="50" workbookViewId="0">
      <selection activeCell="F1" sqref="F1:F1048576"/>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487" t="s">
        <v>616</v>
      </c>
      <c r="K1" s="488" t="s">
        <v>617</v>
      </c>
      <c r="L1" s="489" t="s">
        <v>618</v>
      </c>
      <c r="M1" s="490" t="s">
        <v>619</v>
      </c>
      <c r="N1" s="491" t="s">
        <v>620</v>
      </c>
      <c r="O1" s="491" t="s">
        <v>621</v>
      </c>
      <c r="P1" s="492" t="s">
        <v>622</v>
      </c>
      <c r="Q1" s="492" t="s">
        <v>623</v>
      </c>
      <c r="R1" s="493" t="s">
        <v>624</v>
      </c>
      <c r="S1" s="493" t="s">
        <v>625</v>
      </c>
      <c r="T1" s="494" t="s">
        <v>651</v>
      </c>
      <c r="U1" s="494" t="s">
        <v>652</v>
      </c>
      <c r="V1" s="744" t="s">
        <v>5141</v>
      </c>
      <c r="W1" s="744" t="s">
        <v>5142</v>
      </c>
      <c r="X1" s="495" t="s">
        <v>626</v>
      </c>
      <c r="Y1" s="495" t="s">
        <v>627</v>
      </c>
    </row>
    <row r="2" spans="1:25" s="52" customFormat="1" ht="66.75" customHeight="1" x14ac:dyDescent="0.25">
      <c r="A2" s="745"/>
      <c r="B2" s="745" t="s">
        <v>639</v>
      </c>
      <c r="C2" s="746"/>
      <c r="D2" s="746"/>
      <c r="E2" s="746"/>
      <c r="F2" s="749"/>
      <c r="G2" s="746"/>
      <c r="H2" s="746"/>
      <c r="I2" s="746"/>
      <c r="J2" s="497">
        <f>AVERAGE(J5,J30,J73,J106,J146,J176,J217)</f>
        <v>38.849206349206348</v>
      </c>
      <c r="K2" s="498"/>
      <c r="L2" s="497">
        <f>AVERAGE(L5,L30,L73,L106,L146,L176,L217)</f>
        <v>38.364512471655324</v>
      </c>
      <c r="M2" s="499"/>
      <c r="N2" s="497">
        <f>AVERAGE(N5,N30,N73,N106,N146,N176,N217)</f>
        <v>38.364512471655324</v>
      </c>
      <c r="O2" s="500"/>
      <c r="P2" s="497">
        <f>AVERAGE(P5,P30,P73,P106,P146,P176,P217)</f>
        <v>36.539115646258502</v>
      </c>
      <c r="Q2" s="500"/>
      <c r="R2" s="497">
        <f>AVERAGE(R5,R30,R73,R106,R146,R176,R217)</f>
        <v>36.539115646258502</v>
      </c>
      <c r="S2" s="500"/>
      <c r="T2" s="497"/>
      <c r="U2" s="500"/>
      <c r="V2" s="497"/>
      <c r="W2" s="139"/>
      <c r="X2" s="497"/>
      <c r="Y2" s="500"/>
    </row>
    <row r="3" spans="1:25" s="501" customFormat="1" ht="66.75" customHeight="1" x14ac:dyDescent="0.25">
      <c r="A3" s="745"/>
      <c r="B3" s="747" t="s">
        <v>6956</v>
      </c>
      <c r="C3" s="746"/>
      <c r="D3" s="746"/>
      <c r="E3" s="746"/>
      <c r="F3" s="746"/>
      <c r="G3" s="746"/>
      <c r="H3" s="746"/>
      <c r="I3" s="746"/>
      <c r="J3" s="140">
        <f>AVERAGE(J5,J30,J73,J106,J146,J176,J217,J250)</f>
        <v>39.678819444444443</v>
      </c>
      <c r="K3" s="139"/>
      <c r="L3" s="140"/>
      <c r="M3" s="139"/>
      <c r="N3" s="140"/>
      <c r="O3" s="139"/>
      <c r="P3" s="140"/>
      <c r="Q3" s="139"/>
      <c r="R3" s="140"/>
      <c r="S3" s="139"/>
      <c r="T3" s="140"/>
      <c r="U3" s="139"/>
      <c r="V3" s="140"/>
      <c r="W3" s="139"/>
      <c r="X3" s="140"/>
      <c r="Y3" s="139"/>
    </row>
    <row r="4" spans="1:25" s="52" customFormat="1" ht="66.75" customHeight="1" x14ac:dyDescent="0.25">
      <c r="A4" s="847"/>
      <c r="B4" s="847" t="s">
        <v>5143</v>
      </c>
      <c r="C4" s="749"/>
      <c r="D4" s="516"/>
      <c r="E4" s="31"/>
      <c r="F4" s="749"/>
      <c r="G4" s="749"/>
      <c r="H4" s="749"/>
      <c r="I4" s="749"/>
      <c r="J4" s="497">
        <f>AVERAGE(J5,J30,J106,J146,J176,J217)</f>
        <v>42.129629629629626</v>
      </c>
      <c r="K4" s="500"/>
      <c r="L4" s="497">
        <f>AVERAGE(L5,L30,L106,L146,L176,L217)</f>
        <v>41.564153439153444</v>
      </c>
      <c r="M4" s="500"/>
      <c r="N4" s="497">
        <f>AVERAGE(N5,N30,N106,N146,N176,N217)</f>
        <v>41.564153439153444</v>
      </c>
      <c r="O4" s="500"/>
      <c r="P4" s="497">
        <f>AVERAGE(P5,P30,P106,P146,P176,P217)</f>
        <v>39.43452380952381</v>
      </c>
      <c r="Q4" s="594"/>
      <c r="R4" s="497">
        <f>AVERAGE(R5,R30,R106,R146,R176,R217)</f>
        <v>39.43452380952381</v>
      </c>
      <c r="S4" s="500"/>
      <c r="T4" s="497">
        <f>AVERAGE(T5,T30,T106,T146,T176,T217)</f>
        <v>41.311177248677247</v>
      </c>
      <c r="V4" s="497">
        <f>AVERAGE(V5,V30,V106,V146,V176,V217)</f>
        <v>41.311177248677247</v>
      </c>
      <c r="X4" s="497">
        <f>AVERAGE(X5,X30,X106,X146,X176,X217)</f>
        <v>41.727843915343918</v>
      </c>
    </row>
    <row r="5" spans="1:25" s="26" customFormat="1" ht="104.25" customHeight="1" x14ac:dyDescent="0.25">
      <c r="A5" s="28"/>
      <c r="B5" s="750" t="s">
        <v>544</v>
      </c>
      <c r="C5" s="28"/>
      <c r="D5" s="28"/>
      <c r="E5" s="28"/>
      <c r="F5" s="901" t="s">
        <v>4553</v>
      </c>
      <c r="G5" s="28"/>
      <c r="H5" s="28"/>
      <c r="I5" s="28"/>
      <c r="J5" s="633">
        <f>AVERAGE(J6,J12,J19,J25)</f>
        <v>45.416666666666664</v>
      </c>
      <c r="K5" s="634"/>
      <c r="L5" s="633">
        <f>AVERAGE(L6,L12,L19,L25)</f>
        <v>42.916666666666664</v>
      </c>
      <c r="M5" s="634"/>
      <c r="N5" s="633">
        <f>AVERAGE(N6,N12,N19,N25)</f>
        <v>42.916666666666664</v>
      </c>
      <c r="O5" s="634"/>
      <c r="P5" s="633">
        <f>AVERAGE(P6,P12,P19,P25)</f>
        <v>42.916666666666664</v>
      </c>
      <c r="Q5" s="634"/>
      <c r="R5" s="633">
        <f>AVERAGE(R6,R12,R19,R25)</f>
        <v>42.916666666666664</v>
      </c>
      <c r="S5" s="634"/>
      <c r="T5" s="633">
        <f>AVERAGE(T6,T12,T19,T25)</f>
        <v>42.916666666666664</v>
      </c>
      <c r="U5" s="634"/>
      <c r="V5" s="633">
        <f>AVERAGE(V6,V12,V19,V25)</f>
        <v>42.916666666666664</v>
      </c>
      <c r="W5" s="44"/>
      <c r="X5" s="633">
        <f>AVERAGE(X6,X12,X19,X25)</f>
        <v>42.916666666666664</v>
      </c>
      <c r="Y5" s="634"/>
    </row>
    <row r="6" spans="1:25" s="26" customFormat="1" ht="104.25" customHeight="1" x14ac:dyDescent="0.25">
      <c r="A6" s="28"/>
      <c r="B6" s="752"/>
      <c r="C6" s="750" t="s">
        <v>545</v>
      </c>
      <c r="D6" s="28"/>
      <c r="E6" s="28"/>
      <c r="F6" s="901" t="s">
        <v>4550</v>
      </c>
      <c r="G6" s="28"/>
      <c r="H6" s="28"/>
      <c r="I6" s="28"/>
      <c r="J6" s="633">
        <f>AVERAGE(J7:J11)</f>
        <v>60</v>
      </c>
      <c r="K6" s="634"/>
      <c r="L6" s="634">
        <f>AVERAGE(L7:L11)</f>
        <v>60</v>
      </c>
      <c r="M6" s="634"/>
      <c r="N6" s="634">
        <f>AVERAGE(N7:N11)</f>
        <v>60</v>
      </c>
      <c r="O6" s="634"/>
      <c r="P6" s="634">
        <f>AVERAGE(P7:P11)</f>
        <v>60</v>
      </c>
      <c r="Q6" s="634"/>
      <c r="R6" s="634">
        <f>AVERAGE(R7:R11)</f>
        <v>60</v>
      </c>
      <c r="S6" s="634"/>
      <c r="T6" s="634">
        <f>AVERAGE(T7:T11)</f>
        <v>60</v>
      </c>
      <c r="U6" s="634"/>
      <c r="V6" s="634">
        <f>AVERAGE(V7:V11)</f>
        <v>60</v>
      </c>
      <c r="W6" s="44"/>
      <c r="X6" s="634">
        <f>AVERAGE(X7:X11)</f>
        <v>60</v>
      </c>
      <c r="Y6" s="634"/>
    </row>
    <row r="7" spans="1:25" ht="284.25" customHeight="1" x14ac:dyDescent="0.25">
      <c r="A7" s="564">
        <v>1</v>
      </c>
      <c r="B7" s="753"/>
      <c r="C7" s="564"/>
      <c r="D7" s="754" t="s">
        <v>12</v>
      </c>
      <c r="E7" s="754"/>
      <c r="F7" s="450" t="s">
        <v>7189</v>
      </c>
      <c r="G7" s="12" t="s">
        <v>5</v>
      </c>
      <c r="H7" s="12" t="s">
        <v>4551</v>
      </c>
      <c r="I7" s="12" t="s">
        <v>4552</v>
      </c>
      <c r="J7" s="631">
        <v>0</v>
      </c>
      <c r="K7" s="480" t="s">
        <v>4250</v>
      </c>
      <c r="L7" s="631">
        <v>0</v>
      </c>
      <c r="M7" s="480"/>
      <c r="N7" s="631">
        <v>0</v>
      </c>
      <c r="O7" s="480"/>
      <c r="P7" s="631">
        <v>0</v>
      </c>
      <c r="Q7" s="480"/>
      <c r="R7" s="631">
        <v>0</v>
      </c>
      <c r="S7" s="480"/>
      <c r="T7" s="484">
        <v>0</v>
      </c>
      <c r="U7" s="471"/>
      <c r="V7" s="484">
        <v>0</v>
      </c>
      <c r="W7" s="47"/>
      <c r="X7" s="484">
        <v>0</v>
      </c>
      <c r="Y7" s="462"/>
    </row>
    <row r="8" spans="1:25" ht="105" x14ac:dyDescent="0.25">
      <c r="A8" s="564">
        <v>2</v>
      </c>
      <c r="B8" s="753"/>
      <c r="C8" s="564"/>
      <c r="D8" s="754" t="s">
        <v>13</v>
      </c>
      <c r="E8" s="754"/>
      <c r="F8" s="450" t="s">
        <v>4555</v>
      </c>
      <c r="G8" s="12" t="s">
        <v>7</v>
      </c>
      <c r="H8" s="12" t="s">
        <v>4554</v>
      </c>
      <c r="I8" s="12" t="s">
        <v>8</v>
      </c>
      <c r="J8" s="455">
        <v>100</v>
      </c>
      <c r="K8" s="480" t="s">
        <v>5299</v>
      </c>
      <c r="L8" s="455">
        <v>100</v>
      </c>
      <c r="M8" s="453"/>
      <c r="N8" s="455">
        <v>100</v>
      </c>
      <c r="O8" s="453"/>
      <c r="P8" s="455">
        <v>100</v>
      </c>
      <c r="Q8" s="453"/>
      <c r="R8" s="455">
        <v>100</v>
      </c>
      <c r="S8" s="453"/>
      <c r="T8" s="455">
        <v>100</v>
      </c>
      <c r="U8" s="453"/>
      <c r="V8" s="455">
        <v>100</v>
      </c>
      <c r="W8" s="41"/>
      <c r="X8" s="455">
        <v>100</v>
      </c>
      <c r="Y8" s="453"/>
    </row>
    <row r="9" spans="1:25" ht="180" x14ac:dyDescent="0.25">
      <c r="A9" s="564">
        <v>3</v>
      </c>
      <c r="B9" s="753"/>
      <c r="C9" s="564"/>
      <c r="D9" s="754" t="s">
        <v>14</v>
      </c>
      <c r="E9" s="754"/>
      <c r="F9" s="450" t="s">
        <v>5132</v>
      </c>
      <c r="G9" s="12" t="s">
        <v>9</v>
      </c>
      <c r="H9" s="12" t="s">
        <v>10</v>
      </c>
      <c r="I9" s="12" t="s">
        <v>11</v>
      </c>
      <c r="J9" s="455">
        <v>100</v>
      </c>
      <c r="K9" s="480"/>
      <c r="L9" s="455">
        <v>100</v>
      </c>
      <c r="M9" s="453"/>
      <c r="N9" s="455">
        <v>100</v>
      </c>
      <c r="O9" s="453"/>
      <c r="P9" s="455">
        <v>100</v>
      </c>
      <c r="Q9" s="453"/>
      <c r="R9" s="455">
        <v>100</v>
      </c>
      <c r="S9" s="453"/>
      <c r="T9" s="455">
        <v>100</v>
      </c>
      <c r="U9" s="453"/>
      <c r="V9" s="455">
        <v>100</v>
      </c>
      <c r="W9" s="40"/>
      <c r="X9" s="455">
        <v>100</v>
      </c>
      <c r="Y9" s="453"/>
    </row>
    <row r="10" spans="1:25" ht="195" x14ac:dyDescent="0.25">
      <c r="A10" s="564">
        <v>4</v>
      </c>
      <c r="B10" s="753"/>
      <c r="C10" s="564"/>
      <c r="D10" s="754" t="s">
        <v>15</v>
      </c>
      <c r="E10" s="754"/>
      <c r="F10" s="450" t="s">
        <v>5133</v>
      </c>
      <c r="G10" s="12" t="s">
        <v>5</v>
      </c>
      <c r="H10" s="12" t="s">
        <v>4551</v>
      </c>
      <c r="I10" s="12" t="s">
        <v>4552</v>
      </c>
      <c r="J10" s="462">
        <v>0</v>
      </c>
      <c r="K10" s="453" t="s">
        <v>7036</v>
      </c>
      <c r="L10" s="462">
        <v>0</v>
      </c>
      <c r="M10" s="480"/>
      <c r="N10" s="462">
        <v>0</v>
      </c>
      <c r="O10" s="480"/>
      <c r="P10" s="462">
        <v>0</v>
      </c>
      <c r="Q10" s="480"/>
      <c r="R10" s="462">
        <v>0</v>
      </c>
      <c r="S10" s="480"/>
      <c r="T10" s="462">
        <v>0</v>
      </c>
      <c r="U10" s="480"/>
      <c r="V10" s="462">
        <v>0</v>
      </c>
      <c r="W10" s="480"/>
      <c r="X10" s="462">
        <v>0</v>
      </c>
      <c r="Y10" s="480"/>
    </row>
    <row r="11" spans="1:25" ht="409.5" x14ac:dyDescent="0.25">
      <c r="A11" s="564">
        <v>5</v>
      </c>
      <c r="B11" s="753"/>
      <c r="C11" s="564"/>
      <c r="D11" s="754" t="s">
        <v>16</v>
      </c>
      <c r="E11" s="754"/>
      <c r="F11" s="450" t="s">
        <v>4565</v>
      </c>
      <c r="G11" s="12" t="s">
        <v>4564</v>
      </c>
      <c r="H11" s="12" t="s">
        <v>4554</v>
      </c>
      <c r="I11" s="12" t="s">
        <v>8</v>
      </c>
      <c r="J11" s="631">
        <v>100</v>
      </c>
      <c r="K11" s="480" t="s">
        <v>7035</v>
      </c>
      <c r="L11" s="631">
        <v>100</v>
      </c>
      <c r="M11" s="480"/>
      <c r="N11" s="631">
        <v>100</v>
      </c>
      <c r="O11" s="480"/>
      <c r="P11" s="631">
        <v>100</v>
      </c>
      <c r="Q11" s="480"/>
      <c r="R11" s="631">
        <v>100</v>
      </c>
      <c r="S11" s="480"/>
      <c r="T11" s="631">
        <v>100</v>
      </c>
      <c r="U11" s="480"/>
      <c r="V11" s="631">
        <v>100</v>
      </c>
      <c r="W11" s="40"/>
      <c r="X11" s="631">
        <v>100</v>
      </c>
      <c r="Y11" s="480"/>
    </row>
    <row r="12" spans="1:25" s="26" customFormat="1" ht="45" x14ac:dyDescent="0.25">
      <c r="A12" s="28"/>
      <c r="B12" s="755"/>
      <c r="C12" s="750" t="s">
        <v>546</v>
      </c>
      <c r="D12" s="750"/>
      <c r="E12" s="750"/>
      <c r="F12" s="901" t="s">
        <v>4566</v>
      </c>
      <c r="G12" s="751"/>
      <c r="H12" s="751"/>
      <c r="I12" s="751"/>
      <c r="J12" s="633">
        <f>AVERAGE(J13:J18)</f>
        <v>41.666666666666664</v>
      </c>
      <c r="K12" s="68"/>
      <c r="L12" s="633">
        <f>AVERAGE(L13:L18)</f>
        <v>41.666666666666664</v>
      </c>
      <c r="M12" s="68"/>
      <c r="N12" s="633">
        <f>AVERAGE(N13:N18)</f>
        <v>41.666666666666664</v>
      </c>
      <c r="O12" s="68"/>
      <c r="P12" s="633">
        <f>AVERAGE(P13:P18)</f>
        <v>41.666666666666664</v>
      </c>
      <c r="Q12" s="68"/>
      <c r="R12" s="633">
        <f>AVERAGE(R13:R18)</f>
        <v>41.666666666666664</v>
      </c>
      <c r="S12" s="68"/>
      <c r="T12" s="633">
        <f>AVERAGE(T13:T18)</f>
        <v>41.666666666666664</v>
      </c>
      <c r="U12" s="68"/>
      <c r="V12" s="633">
        <f>AVERAGE(V13:V18)</f>
        <v>41.666666666666664</v>
      </c>
      <c r="W12" s="44"/>
      <c r="X12" s="633">
        <f>AVERAGE(X13:X18)</f>
        <v>41.666666666666664</v>
      </c>
      <c r="Y12" s="68"/>
    </row>
    <row r="13" spans="1:25" ht="135" x14ac:dyDescent="0.25">
      <c r="A13" s="564">
        <v>6</v>
      </c>
      <c r="B13" s="564"/>
      <c r="C13" s="564"/>
      <c r="D13" s="754" t="s">
        <v>17</v>
      </c>
      <c r="E13" s="754"/>
      <c r="F13" s="450" t="s">
        <v>4568</v>
      </c>
      <c r="G13" s="12" t="s">
        <v>5</v>
      </c>
      <c r="H13" s="12" t="s">
        <v>4551</v>
      </c>
      <c r="I13" s="12" t="s">
        <v>4552</v>
      </c>
      <c r="J13" s="455">
        <v>0</v>
      </c>
      <c r="K13" s="480" t="s">
        <v>5300</v>
      </c>
      <c r="L13" s="455">
        <v>0</v>
      </c>
      <c r="M13" s="480"/>
      <c r="N13" s="455">
        <v>0</v>
      </c>
      <c r="O13" s="480"/>
      <c r="P13" s="455">
        <v>0</v>
      </c>
      <c r="Q13" s="480"/>
      <c r="R13" s="455">
        <v>0</v>
      </c>
      <c r="S13" s="480"/>
      <c r="T13" s="455">
        <v>0</v>
      </c>
      <c r="U13" s="480"/>
      <c r="V13" s="455">
        <v>0</v>
      </c>
      <c r="W13" s="47"/>
      <c r="X13" s="455">
        <v>0</v>
      </c>
      <c r="Y13" s="480"/>
    </row>
    <row r="14" spans="1:25" ht="135" x14ac:dyDescent="0.25">
      <c r="A14" s="564">
        <v>7</v>
      </c>
      <c r="B14" s="564"/>
      <c r="C14" s="564"/>
      <c r="D14" s="754" t="s">
        <v>18</v>
      </c>
      <c r="E14" s="754"/>
      <c r="F14" s="450" t="s">
        <v>4567</v>
      </c>
      <c r="G14" s="12" t="s">
        <v>5</v>
      </c>
      <c r="H14" s="12" t="s">
        <v>4551</v>
      </c>
      <c r="I14" s="12" t="s">
        <v>4552</v>
      </c>
      <c r="J14" s="455">
        <v>50</v>
      </c>
      <c r="K14" s="480"/>
      <c r="L14" s="455">
        <v>50</v>
      </c>
      <c r="M14" s="480"/>
      <c r="N14" s="455">
        <v>50</v>
      </c>
      <c r="O14" s="480"/>
      <c r="P14" s="455">
        <v>50</v>
      </c>
      <c r="Q14" s="480"/>
      <c r="R14" s="455">
        <v>50</v>
      </c>
      <c r="S14" s="480"/>
      <c r="T14" s="455">
        <v>50</v>
      </c>
      <c r="U14" s="480"/>
      <c r="V14" s="455">
        <v>50</v>
      </c>
      <c r="W14" s="41"/>
      <c r="X14" s="455">
        <v>50</v>
      </c>
      <c r="Y14" s="480"/>
    </row>
    <row r="15" spans="1:25" ht="195" x14ac:dyDescent="0.25">
      <c r="A15" s="564">
        <v>8</v>
      </c>
      <c r="B15" s="564"/>
      <c r="C15" s="564"/>
      <c r="D15" s="754" t="s">
        <v>19</v>
      </c>
      <c r="E15" s="754"/>
      <c r="F15" s="450" t="s">
        <v>23</v>
      </c>
      <c r="G15" s="12" t="s">
        <v>5</v>
      </c>
      <c r="H15" s="12" t="s">
        <v>4551</v>
      </c>
      <c r="I15" s="12" t="s">
        <v>4552</v>
      </c>
      <c r="J15" s="455">
        <v>0</v>
      </c>
      <c r="K15" s="471" t="s">
        <v>4251</v>
      </c>
      <c r="L15" s="455">
        <v>0</v>
      </c>
      <c r="M15" s="480"/>
      <c r="N15" s="455">
        <v>0</v>
      </c>
      <c r="O15" s="480"/>
      <c r="P15" s="455">
        <v>0</v>
      </c>
      <c r="Q15" s="480"/>
      <c r="R15" s="455">
        <v>0</v>
      </c>
      <c r="S15" s="480"/>
      <c r="T15" s="455">
        <v>0</v>
      </c>
      <c r="U15" s="480"/>
      <c r="V15" s="455">
        <v>0</v>
      </c>
      <c r="W15" s="41"/>
      <c r="X15" s="455">
        <v>0</v>
      </c>
      <c r="Y15" s="480"/>
    </row>
    <row r="16" spans="1:25" ht="135" x14ac:dyDescent="0.25">
      <c r="A16" s="564">
        <v>9</v>
      </c>
      <c r="B16" s="564"/>
      <c r="C16" s="564"/>
      <c r="D16" s="754" t="s">
        <v>20</v>
      </c>
      <c r="E16" s="754"/>
      <c r="F16" s="450" t="s">
        <v>24</v>
      </c>
      <c r="G16" s="12" t="s">
        <v>26</v>
      </c>
      <c r="H16" s="12" t="s">
        <v>27</v>
      </c>
      <c r="I16" s="12" t="s">
        <v>28</v>
      </c>
      <c r="J16" s="455">
        <v>100</v>
      </c>
      <c r="K16" s="471" t="s">
        <v>4252</v>
      </c>
      <c r="L16" s="455">
        <v>100</v>
      </c>
      <c r="M16" s="477"/>
      <c r="N16" s="455">
        <v>100</v>
      </c>
      <c r="O16" s="477"/>
      <c r="P16" s="455">
        <v>100</v>
      </c>
      <c r="Q16" s="477"/>
      <c r="R16" s="455">
        <v>100</v>
      </c>
      <c r="S16" s="477"/>
      <c r="T16" s="455">
        <v>100</v>
      </c>
      <c r="U16" s="477"/>
      <c r="V16" s="455">
        <v>100</v>
      </c>
      <c r="W16" s="41"/>
      <c r="X16" s="455">
        <v>100</v>
      </c>
      <c r="Y16" s="477"/>
    </row>
    <row r="17" spans="1:25" ht="135" x14ac:dyDescent="0.25">
      <c r="A17" s="564">
        <v>10</v>
      </c>
      <c r="B17" s="564"/>
      <c r="C17" s="564"/>
      <c r="D17" s="754" t="s">
        <v>21</v>
      </c>
      <c r="E17" s="754"/>
      <c r="F17" s="450" t="s">
        <v>25</v>
      </c>
      <c r="G17" s="12" t="s">
        <v>26</v>
      </c>
      <c r="H17" s="12" t="s">
        <v>27</v>
      </c>
      <c r="I17" s="12" t="s">
        <v>28</v>
      </c>
      <c r="J17" s="455">
        <v>0</v>
      </c>
      <c r="K17" s="478" t="s">
        <v>4802</v>
      </c>
      <c r="L17" s="455">
        <v>0</v>
      </c>
      <c r="M17" s="453"/>
      <c r="N17" s="455">
        <v>0</v>
      </c>
      <c r="O17" s="453"/>
      <c r="P17" s="455">
        <v>0</v>
      </c>
      <c r="Q17" s="453"/>
      <c r="R17" s="455">
        <v>0</v>
      </c>
      <c r="S17" s="453"/>
      <c r="T17" s="455">
        <v>0</v>
      </c>
      <c r="U17" s="453"/>
      <c r="V17" s="455">
        <v>0</v>
      </c>
      <c r="W17" s="41"/>
      <c r="X17" s="455">
        <v>0</v>
      </c>
      <c r="Y17" s="453"/>
    </row>
    <row r="18" spans="1:25" ht="409.5" x14ac:dyDescent="0.25">
      <c r="A18" s="564">
        <v>11</v>
      </c>
      <c r="B18" s="564"/>
      <c r="C18" s="564"/>
      <c r="D18" s="754" t="s">
        <v>22</v>
      </c>
      <c r="E18" s="754"/>
      <c r="F18" s="450" t="s">
        <v>4832</v>
      </c>
      <c r="G18" s="12" t="s">
        <v>4833</v>
      </c>
      <c r="H18" s="12" t="s">
        <v>27</v>
      </c>
      <c r="I18" s="12" t="s">
        <v>29</v>
      </c>
      <c r="J18" s="455">
        <v>100</v>
      </c>
      <c r="K18" s="471" t="s">
        <v>4804</v>
      </c>
      <c r="L18" s="455">
        <v>100</v>
      </c>
      <c r="M18" s="453"/>
      <c r="N18" s="455">
        <v>100</v>
      </c>
      <c r="O18" s="453" t="s">
        <v>4805</v>
      </c>
      <c r="P18" s="455">
        <v>100</v>
      </c>
      <c r="Q18" s="453"/>
      <c r="R18" s="455">
        <v>100</v>
      </c>
      <c r="S18" s="453"/>
      <c r="T18" s="455">
        <v>100</v>
      </c>
      <c r="U18" s="453"/>
      <c r="V18" s="455">
        <v>100</v>
      </c>
      <c r="W18" s="41"/>
      <c r="X18" s="455">
        <v>100</v>
      </c>
      <c r="Y18" s="453" t="s">
        <v>4803</v>
      </c>
    </row>
    <row r="19" spans="1:25" s="26" customFormat="1" ht="87" customHeight="1" x14ac:dyDescent="0.25">
      <c r="A19" s="28"/>
      <c r="B19" s="28"/>
      <c r="C19" s="750" t="s">
        <v>547</v>
      </c>
      <c r="D19" s="750"/>
      <c r="E19" s="750"/>
      <c r="F19" s="901" t="s">
        <v>522</v>
      </c>
      <c r="G19" s="751"/>
      <c r="H19" s="751"/>
      <c r="I19" s="751"/>
      <c r="J19" s="633">
        <f>AVERAGE(J20:J24)</f>
        <v>30</v>
      </c>
      <c r="K19" s="634"/>
      <c r="L19" s="633">
        <f>AVERAGE(L20:L24)</f>
        <v>20</v>
      </c>
      <c r="M19" s="634"/>
      <c r="N19" s="633">
        <f>AVERAGE(N20:N24)</f>
        <v>20</v>
      </c>
      <c r="O19" s="634"/>
      <c r="P19" s="633">
        <f>AVERAGE(P20:P24)</f>
        <v>20</v>
      </c>
      <c r="Q19" s="634"/>
      <c r="R19" s="633">
        <f>AVERAGE(R20:R24)</f>
        <v>20</v>
      </c>
      <c r="S19" s="634"/>
      <c r="T19" s="633">
        <f>AVERAGE(T20:T24)</f>
        <v>20</v>
      </c>
      <c r="U19" s="634"/>
      <c r="V19" s="634">
        <f>AVERAGE(V20:V24)</f>
        <v>20</v>
      </c>
      <c r="W19" s="44"/>
      <c r="X19" s="634">
        <f>AVERAGE(X20:X24)</f>
        <v>20</v>
      </c>
      <c r="Y19" s="634"/>
    </row>
    <row r="20" spans="1:25" ht="270" x14ac:dyDescent="0.25">
      <c r="A20" s="564">
        <v>12</v>
      </c>
      <c r="B20" s="564"/>
      <c r="D20" s="754" t="s">
        <v>30</v>
      </c>
      <c r="E20" s="754"/>
      <c r="F20" s="450" t="s">
        <v>35</v>
      </c>
      <c r="G20" s="12" t="s">
        <v>36</v>
      </c>
      <c r="H20" s="12" t="s">
        <v>37</v>
      </c>
      <c r="I20" s="12" t="s">
        <v>38</v>
      </c>
      <c r="J20" s="477">
        <v>100</v>
      </c>
      <c r="K20" s="471" t="s">
        <v>4253</v>
      </c>
      <c r="L20" s="477">
        <v>100</v>
      </c>
      <c r="M20" s="453"/>
      <c r="N20" s="477">
        <v>100</v>
      </c>
      <c r="O20" s="453"/>
      <c r="P20" s="477">
        <v>100</v>
      </c>
      <c r="Q20" s="453"/>
      <c r="R20" s="477">
        <v>100</v>
      </c>
      <c r="S20" s="471" t="s">
        <v>4254</v>
      </c>
      <c r="T20" s="477">
        <v>100</v>
      </c>
      <c r="U20" s="453"/>
      <c r="V20" s="477">
        <v>100</v>
      </c>
      <c r="W20" s="41"/>
      <c r="X20" s="477">
        <v>100</v>
      </c>
      <c r="Y20" s="453"/>
    </row>
    <row r="21" spans="1:25" ht="165" x14ac:dyDescent="0.25">
      <c r="A21" s="564">
        <v>13</v>
      </c>
      <c r="B21" s="564"/>
      <c r="C21" s="564"/>
      <c r="D21" s="754" t="s">
        <v>31</v>
      </c>
      <c r="E21" s="754"/>
      <c r="F21" s="450" t="s">
        <v>39</v>
      </c>
      <c r="G21" s="12" t="s">
        <v>40</v>
      </c>
      <c r="H21" s="12" t="s">
        <v>41</v>
      </c>
      <c r="I21" s="12" t="s">
        <v>42</v>
      </c>
      <c r="J21" s="455">
        <v>0</v>
      </c>
      <c r="K21" s="471" t="s">
        <v>4255</v>
      </c>
      <c r="L21" s="455">
        <v>0</v>
      </c>
      <c r="M21" s="453"/>
      <c r="N21" s="455">
        <v>0</v>
      </c>
      <c r="O21" s="453"/>
      <c r="P21" s="455">
        <v>0</v>
      </c>
      <c r="Q21" s="453"/>
      <c r="R21" s="455">
        <v>0</v>
      </c>
      <c r="S21" s="453"/>
      <c r="T21" s="455">
        <v>0</v>
      </c>
      <c r="U21" s="453"/>
      <c r="V21" s="455">
        <v>0</v>
      </c>
      <c r="W21" s="41"/>
      <c r="X21" s="455">
        <v>0</v>
      </c>
      <c r="Y21" s="453"/>
    </row>
    <row r="22" spans="1:25" ht="135" x14ac:dyDescent="0.25">
      <c r="A22" s="564">
        <v>14</v>
      </c>
      <c r="B22" s="564"/>
      <c r="C22" s="564"/>
      <c r="D22" s="754" t="s">
        <v>32</v>
      </c>
      <c r="E22" s="754"/>
      <c r="F22" s="450" t="s">
        <v>43</v>
      </c>
      <c r="G22" s="12" t="s">
        <v>44</v>
      </c>
      <c r="H22" s="12" t="s">
        <v>45</v>
      </c>
      <c r="I22" s="12" t="s">
        <v>42</v>
      </c>
      <c r="J22" s="455">
        <v>0</v>
      </c>
      <c r="K22" s="453"/>
      <c r="L22" s="455">
        <v>0</v>
      </c>
      <c r="M22" s="453"/>
      <c r="N22" s="455">
        <v>0</v>
      </c>
      <c r="O22" s="453"/>
      <c r="P22" s="455">
        <v>0</v>
      </c>
      <c r="Q22" s="453"/>
      <c r="R22" s="455">
        <v>0</v>
      </c>
      <c r="S22" s="453"/>
      <c r="T22" s="455">
        <v>0</v>
      </c>
      <c r="U22" s="453"/>
      <c r="V22" s="455">
        <v>0</v>
      </c>
      <c r="W22" s="41"/>
      <c r="X22" s="455">
        <v>0</v>
      </c>
      <c r="Y22" s="453"/>
    </row>
    <row r="23" spans="1:25" ht="135" x14ac:dyDescent="0.25">
      <c r="A23" s="564">
        <v>15</v>
      </c>
      <c r="B23" s="564"/>
      <c r="C23" s="564"/>
      <c r="D23" s="754" t="s">
        <v>33</v>
      </c>
      <c r="E23" s="754"/>
      <c r="F23" s="450" t="s">
        <v>46</v>
      </c>
      <c r="G23" s="12" t="s">
        <v>47</v>
      </c>
      <c r="H23" s="12" t="s">
        <v>48</v>
      </c>
      <c r="I23" s="12" t="s">
        <v>49</v>
      </c>
      <c r="J23" s="455">
        <v>0</v>
      </c>
      <c r="K23" s="453"/>
      <c r="L23" s="455">
        <v>0</v>
      </c>
      <c r="M23" s="453"/>
      <c r="N23" s="455">
        <v>0</v>
      </c>
      <c r="O23" s="453"/>
      <c r="P23" s="455">
        <v>0</v>
      </c>
      <c r="Q23" s="453"/>
      <c r="R23" s="455">
        <v>0</v>
      </c>
      <c r="S23" s="453"/>
      <c r="T23" s="455">
        <v>0</v>
      </c>
      <c r="U23" s="453"/>
      <c r="V23" s="455">
        <v>0</v>
      </c>
      <c r="W23" s="41"/>
      <c r="X23" s="455">
        <v>0</v>
      </c>
      <c r="Y23" s="453"/>
    </row>
    <row r="24" spans="1:25" ht="135" x14ac:dyDescent="0.25">
      <c r="A24" s="564">
        <v>16</v>
      </c>
      <c r="B24" s="564"/>
      <c r="C24" s="564"/>
      <c r="D24" s="754" t="s">
        <v>34</v>
      </c>
      <c r="E24" s="754"/>
      <c r="F24" s="450" t="s">
        <v>50</v>
      </c>
      <c r="G24" s="12" t="s">
        <v>51</v>
      </c>
      <c r="H24" s="12" t="s">
        <v>52</v>
      </c>
      <c r="I24" s="12" t="s">
        <v>53</v>
      </c>
      <c r="J24" s="455">
        <v>50</v>
      </c>
      <c r="K24" s="480" t="s">
        <v>5301</v>
      </c>
      <c r="L24" s="455">
        <v>0</v>
      </c>
      <c r="M24" s="453"/>
      <c r="N24" s="455">
        <v>0</v>
      </c>
      <c r="O24" s="453"/>
      <c r="P24" s="455">
        <v>0</v>
      </c>
      <c r="Q24" s="453"/>
      <c r="R24" s="455">
        <v>0</v>
      </c>
      <c r="S24" s="453"/>
      <c r="T24" s="455">
        <v>0</v>
      </c>
      <c r="U24" s="453"/>
      <c r="V24" s="455">
        <v>0</v>
      </c>
      <c r="W24" s="41"/>
      <c r="X24" s="455">
        <v>0</v>
      </c>
      <c r="Y24" s="453"/>
    </row>
    <row r="25" spans="1:25" s="26" customFormat="1" ht="60" x14ac:dyDescent="0.25">
      <c r="A25" s="28"/>
      <c r="B25" s="28"/>
      <c r="C25" s="750" t="s">
        <v>548</v>
      </c>
      <c r="D25" s="750"/>
      <c r="E25" s="750"/>
      <c r="F25" s="901" t="s">
        <v>523</v>
      </c>
      <c r="G25" s="751"/>
      <c r="H25" s="751"/>
      <c r="I25" s="751"/>
      <c r="J25" s="820">
        <f>AVERAGE(J26:J29)</f>
        <v>50</v>
      </c>
      <c r="K25" s="68"/>
      <c r="L25" s="820">
        <f>AVERAGE(L26:L29)</f>
        <v>50</v>
      </c>
      <c r="M25" s="68"/>
      <c r="N25" s="820">
        <f>AVERAGE(N26:N29)</f>
        <v>50</v>
      </c>
      <c r="O25" s="68"/>
      <c r="P25" s="820">
        <f>AVERAGE(P26:P29)</f>
        <v>50</v>
      </c>
      <c r="Q25" s="68"/>
      <c r="R25" s="820">
        <f>AVERAGE(R26:R29)</f>
        <v>50</v>
      </c>
      <c r="S25" s="68"/>
      <c r="T25" s="820">
        <f>AVERAGE(T26:T29)</f>
        <v>50</v>
      </c>
      <c r="U25" s="68"/>
      <c r="V25" s="820">
        <f>AVERAGE(V26:V29)</f>
        <v>50</v>
      </c>
      <c r="W25" s="44"/>
      <c r="X25" s="820">
        <f>AVERAGE(X26:X29)</f>
        <v>50</v>
      </c>
      <c r="Y25" s="68"/>
    </row>
    <row r="26" spans="1:25" ht="45" x14ac:dyDescent="0.25">
      <c r="A26" s="564">
        <v>17</v>
      </c>
      <c r="B26" s="564"/>
      <c r="C26" s="564"/>
      <c r="D26" s="754" t="s">
        <v>54</v>
      </c>
      <c r="E26" s="754"/>
      <c r="F26" s="450" t="s">
        <v>57</v>
      </c>
      <c r="G26" s="12" t="s">
        <v>58</v>
      </c>
      <c r="H26" s="12" t="s">
        <v>59</v>
      </c>
      <c r="I26" s="12" t="s">
        <v>60</v>
      </c>
      <c r="J26" s="455">
        <v>100</v>
      </c>
      <c r="K26" s="453"/>
      <c r="L26" s="455">
        <v>100</v>
      </c>
      <c r="M26" s="453"/>
      <c r="N26" s="455">
        <v>100</v>
      </c>
      <c r="O26" s="453"/>
      <c r="P26" s="455">
        <v>100</v>
      </c>
      <c r="Q26" s="453"/>
      <c r="R26" s="455">
        <v>100</v>
      </c>
      <c r="S26" s="453"/>
      <c r="T26" s="455">
        <v>100</v>
      </c>
      <c r="U26" s="453"/>
      <c r="V26" s="455">
        <v>100</v>
      </c>
      <c r="W26" s="41"/>
      <c r="X26" s="455">
        <v>100</v>
      </c>
      <c r="Y26" s="453"/>
    </row>
    <row r="27" spans="1:25" ht="180" x14ac:dyDescent="0.25">
      <c r="A27" s="564">
        <v>18</v>
      </c>
      <c r="B27" s="564"/>
      <c r="C27" s="564"/>
      <c r="D27" s="754" t="s">
        <v>56</v>
      </c>
      <c r="E27" s="754"/>
      <c r="F27" s="450" t="s">
        <v>61</v>
      </c>
      <c r="G27" s="12" t="s">
        <v>5</v>
      </c>
      <c r="H27" s="12" t="s">
        <v>4551</v>
      </c>
      <c r="I27" s="12" t="s">
        <v>4552</v>
      </c>
      <c r="J27" s="455">
        <v>0</v>
      </c>
      <c r="K27" s="480" t="s">
        <v>4256</v>
      </c>
      <c r="L27" s="455">
        <v>0</v>
      </c>
      <c r="M27" s="480"/>
      <c r="N27" s="455">
        <v>0</v>
      </c>
      <c r="O27" s="480"/>
      <c r="P27" s="455">
        <v>0</v>
      </c>
      <c r="Q27" s="480"/>
      <c r="R27" s="455">
        <v>0</v>
      </c>
      <c r="S27" s="480"/>
      <c r="T27" s="455">
        <v>0</v>
      </c>
      <c r="U27" s="480"/>
      <c r="V27" s="455">
        <v>0</v>
      </c>
      <c r="W27" s="41"/>
      <c r="X27" s="455">
        <v>0</v>
      </c>
      <c r="Y27" s="480"/>
    </row>
    <row r="28" spans="1:25" ht="165" x14ac:dyDescent="0.25">
      <c r="A28" s="564">
        <v>19</v>
      </c>
      <c r="B28" s="564"/>
      <c r="C28" s="564"/>
      <c r="D28" s="754" t="s">
        <v>66</v>
      </c>
      <c r="E28" s="754"/>
      <c r="F28" s="450" t="s">
        <v>7190</v>
      </c>
      <c r="G28" s="12" t="s">
        <v>5</v>
      </c>
      <c r="H28" s="12" t="s">
        <v>4551</v>
      </c>
      <c r="I28" s="12" t="s">
        <v>4552</v>
      </c>
      <c r="J28" s="455">
        <v>0</v>
      </c>
      <c r="K28" s="480"/>
      <c r="L28" s="455">
        <v>0</v>
      </c>
      <c r="M28" s="480"/>
      <c r="N28" s="455">
        <v>0</v>
      </c>
      <c r="O28" s="480"/>
      <c r="P28" s="455">
        <v>0</v>
      </c>
      <c r="Q28" s="480"/>
      <c r="R28" s="455">
        <v>0</v>
      </c>
      <c r="S28" s="480"/>
      <c r="T28" s="455">
        <v>0</v>
      </c>
      <c r="U28" s="480"/>
      <c r="V28" s="455">
        <v>0</v>
      </c>
      <c r="W28" s="41"/>
      <c r="X28" s="455">
        <v>0</v>
      </c>
      <c r="Y28" s="480"/>
    </row>
    <row r="29" spans="1:25" ht="255" x14ac:dyDescent="0.25">
      <c r="A29" s="564">
        <v>20</v>
      </c>
      <c r="B29" s="564"/>
      <c r="C29" s="564"/>
      <c r="D29" s="754" t="s">
        <v>55</v>
      </c>
      <c r="E29" s="754"/>
      <c r="F29" s="450" t="s">
        <v>62</v>
      </c>
      <c r="G29" s="12" t="s">
        <v>63</v>
      </c>
      <c r="H29" s="12" t="s">
        <v>64</v>
      </c>
      <c r="I29" s="12" t="s">
        <v>65</v>
      </c>
      <c r="J29" s="455">
        <v>100</v>
      </c>
      <c r="K29" s="480" t="s">
        <v>4257</v>
      </c>
      <c r="L29" s="455">
        <v>100</v>
      </c>
      <c r="M29" s="453"/>
      <c r="N29" s="455">
        <v>100</v>
      </c>
      <c r="O29" s="453"/>
      <c r="P29" s="455">
        <v>100</v>
      </c>
      <c r="Q29" s="453"/>
      <c r="R29" s="455">
        <v>100</v>
      </c>
      <c r="S29" s="453"/>
      <c r="T29" s="455">
        <v>100</v>
      </c>
      <c r="U29" s="453"/>
      <c r="V29" s="455">
        <v>100</v>
      </c>
      <c r="W29" s="41"/>
      <c r="X29" s="455">
        <v>100</v>
      </c>
      <c r="Y29" s="453"/>
    </row>
    <row r="30" spans="1:25" s="26" customFormat="1" ht="108.75" customHeight="1" x14ac:dyDescent="0.25">
      <c r="A30" s="28"/>
      <c r="B30" s="750" t="s">
        <v>7172</v>
      </c>
      <c r="C30" s="28"/>
      <c r="D30" s="28"/>
      <c r="E30" s="28"/>
      <c r="F30" s="502" t="s">
        <v>7191</v>
      </c>
      <c r="G30" s="28"/>
      <c r="H30" s="28"/>
      <c r="I30" s="28"/>
      <c r="J30" s="633">
        <f>AVERAGE(J31,J41,J60,J66)</f>
        <v>47.857142857142854</v>
      </c>
      <c r="K30" s="634"/>
      <c r="L30" s="633">
        <f>AVERAGE(L31,L41,L60,L66)</f>
        <v>46.964285714285708</v>
      </c>
      <c r="M30" s="634"/>
      <c r="N30" s="633">
        <f>AVERAGE(N31,N41,N60,N66)</f>
        <v>46.964285714285708</v>
      </c>
      <c r="O30" s="634"/>
      <c r="P30" s="633">
        <f>AVERAGE(P31,P41,P60,P66)</f>
        <v>46.964285714285708</v>
      </c>
      <c r="Q30" s="634"/>
      <c r="R30" s="633">
        <f>AVERAGE(R31,R41,R60,R66)</f>
        <v>46.964285714285708</v>
      </c>
      <c r="S30" s="634"/>
      <c r="T30" s="633">
        <f>AVERAGE(T31,T41,T60,T66)</f>
        <v>46.964285714285708</v>
      </c>
      <c r="U30" s="634"/>
      <c r="V30" s="633">
        <f>AVERAGE(V31,V41,V60,V66)</f>
        <v>46.964285714285708</v>
      </c>
      <c r="W30" s="44"/>
      <c r="X30" s="633">
        <f>AVERAGE(X31,X41,X60,X66)</f>
        <v>49.464285714285708</v>
      </c>
      <c r="Y30" s="634"/>
    </row>
    <row r="31" spans="1:25" s="26" customFormat="1" ht="97.5" customHeight="1" x14ac:dyDescent="0.25">
      <c r="A31" s="28"/>
      <c r="B31" s="28"/>
      <c r="C31" s="750" t="s">
        <v>549</v>
      </c>
      <c r="D31" s="28"/>
      <c r="E31" s="28"/>
      <c r="F31" s="502" t="s">
        <v>5021</v>
      </c>
      <c r="G31" s="28"/>
      <c r="H31" s="28"/>
      <c r="I31" s="28"/>
      <c r="J31" s="633">
        <f>AVERAGE(J32:J35,J38:J40)</f>
        <v>25</v>
      </c>
      <c r="K31" s="634"/>
      <c r="L31" s="633">
        <f>AVERAGE(L32:L35,L38:L40)</f>
        <v>21.428571428571427</v>
      </c>
      <c r="M31" s="634"/>
      <c r="N31" s="633">
        <f>AVERAGE(N32:N35,N38:N40)</f>
        <v>21.428571428571427</v>
      </c>
      <c r="O31" s="634"/>
      <c r="P31" s="633">
        <f>AVERAGE(P32:P35,P38:P40)</f>
        <v>21.428571428571427</v>
      </c>
      <c r="Q31" s="634"/>
      <c r="R31" s="633">
        <f>AVERAGE(R32:R35,R38:R40)</f>
        <v>21.428571428571427</v>
      </c>
      <c r="S31" s="634"/>
      <c r="T31" s="633">
        <f>AVERAGE(T32:T35,T38:T40)</f>
        <v>21.428571428571427</v>
      </c>
      <c r="U31" s="634"/>
      <c r="V31" s="633">
        <f>AVERAGE(V32:V35,V38:V40)</f>
        <v>21.428571428571427</v>
      </c>
      <c r="W31" s="44"/>
      <c r="X31" s="633">
        <f>AVERAGE(X32:X35,X38:X40)</f>
        <v>21.428571428571427</v>
      </c>
      <c r="Y31" s="634"/>
    </row>
    <row r="32" spans="1:25" ht="117.75" customHeight="1" x14ac:dyDescent="0.25">
      <c r="A32" s="564">
        <v>21</v>
      </c>
      <c r="B32" s="564"/>
      <c r="C32" s="564"/>
      <c r="D32" s="754" t="s">
        <v>67</v>
      </c>
      <c r="E32" s="754"/>
      <c r="F32" s="450" t="s">
        <v>73</v>
      </c>
      <c r="G32" s="12" t="s">
        <v>74</v>
      </c>
      <c r="H32" s="12" t="s">
        <v>75</v>
      </c>
      <c r="I32" s="12" t="s">
        <v>76</v>
      </c>
      <c r="J32" s="455">
        <v>0</v>
      </c>
      <c r="K32" s="471" t="s">
        <v>4258</v>
      </c>
      <c r="L32" s="455">
        <v>0</v>
      </c>
      <c r="M32" s="480"/>
      <c r="N32" s="455">
        <v>0</v>
      </c>
      <c r="O32" s="480"/>
      <c r="P32" s="455">
        <v>0</v>
      </c>
      <c r="Q32" s="480"/>
      <c r="R32" s="455">
        <v>0</v>
      </c>
      <c r="S32" s="480"/>
      <c r="T32" s="455">
        <v>0</v>
      </c>
      <c r="U32" s="480"/>
      <c r="V32" s="455">
        <v>0</v>
      </c>
      <c r="W32" s="40"/>
      <c r="X32" s="455">
        <v>0</v>
      </c>
      <c r="Y32" s="471" t="s">
        <v>4259</v>
      </c>
    </row>
    <row r="33" spans="1:25" ht="90" x14ac:dyDescent="0.25">
      <c r="A33" s="564">
        <v>22</v>
      </c>
      <c r="B33" s="564"/>
      <c r="C33" s="564"/>
      <c r="D33" s="754" t="s">
        <v>68</v>
      </c>
      <c r="E33" s="754"/>
      <c r="F33" s="450" t="s">
        <v>77</v>
      </c>
      <c r="G33" s="12" t="s">
        <v>4837</v>
      </c>
      <c r="H33" s="12" t="s">
        <v>4838</v>
      </c>
      <c r="I33" s="12" t="s">
        <v>78</v>
      </c>
      <c r="J33" s="477">
        <v>50</v>
      </c>
      <c r="K33" s="471" t="s">
        <v>4260</v>
      </c>
      <c r="L33" s="477">
        <v>50</v>
      </c>
      <c r="M33" s="480"/>
      <c r="N33" s="477">
        <v>50</v>
      </c>
      <c r="O33" s="480"/>
      <c r="P33" s="477">
        <v>50</v>
      </c>
      <c r="Q33" s="480"/>
      <c r="R33" s="477">
        <v>50</v>
      </c>
      <c r="S33" s="480"/>
      <c r="T33" s="477">
        <v>50</v>
      </c>
      <c r="U33" s="480"/>
      <c r="V33" s="477">
        <v>50</v>
      </c>
      <c r="W33" s="41"/>
      <c r="X33" s="477">
        <v>50</v>
      </c>
      <c r="Y33" s="480"/>
    </row>
    <row r="34" spans="1:25" ht="210" x14ac:dyDescent="0.25">
      <c r="A34" s="564">
        <v>23</v>
      </c>
      <c r="B34" s="564"/>
      <c r="C34" s="564"/>
      <c r="D34" s="754" t="s">
        <v>72</v>
      </c>
      <c r="E34" s="754"/>
      <c r="F34" s="450" t="s">
        <v>79</v>
      </c>
      <c r="G34" s="12" t="s">
        <v>80</v>
      </c>
      <c r="H34" s="12" t="s">
        <v>4843</v>
      </c>
      <c r="I34" s="12" t="s">
        <v>4845</v>
      </c>
      <c r="J34" s="455">
        <v>0</v>
      </c>
      <c r="K34" s="471" t="s">
        <v>4849</v>
      </c>
      <c r="L34" s="455">
        <v>0</v>
      </c>
      <c r="M34" s="480"/>
      <c r="N34" s="455">
        <v>0</v>
      </c>
      <c r="O34" s="480"/>
      <c r="P34" s="455">
        <v>0</v>
      </c>
      <c r="Q34" s="480"/>
      <c r="R34" s="455">
        <v>0</v>
      </c>
      <c r="S34" s="480"/>
      <c r="T34" s="455">
        <v>0</v>
      </c>
      <c r="U34" s="480"/>
      <c r="V34" s="455">
        <v>0</v>
      </c>
      <c r="W34" s="41"/>
      <c r="X34" s="455">
        <v>0</v>
      </c>
      <c r="Y34" s="480"/>
    </row>
    <row r="35" spans="1:25" s="52" customFormat="1" ht="51.75" x14ac:dyDescent="0.25">
      <c r="A35" s="31">
        <v>24</v>
      </c>
      <c r="B35" s="31"/>
      <c r="C35" s="31"/>
      <c r="D35" s="756" t="s">
        <v>640</v>
      </c>
      <c r="E35" s="756"/>
      <c r="F35" s="517" t="s">
        <v>640</v>
      </c>
      <c r="G35" s="30"/>
      <c r="H35" s="30"/>
      <c r="I35" s="30"/>
      <c r="J35" s="481">
        <f>AVERAGE(J36:J37)</f>
        <v>25</v>
      </c>
      <c r="K35" s="479"/>
      <c r="L35" s="481">
        <f>AVERAGE(L36:L37)</f>
        <v>0</v>
      </c>
      <c r="M35" s="963"/>
      <c r="N35" s="481">
        <f>AVERAGE(N36:N37)</f>
        <v>0</v>
      </c>
      <c r="O35" s="638"/>
      <c r="P35" s="481">
        <f>AVERAGE(P36:P37)</f>
        <v>0</v>
      </c>
      <c r="Q35" s="638"/>
      <c r="R35" s="481">
        <f>AVERAGE(R36:R37)</f>
        <v>0</v>
      </c>
      <c r="S35" s="479"/>
      <c r="T35" s="481">
        <f>AVERAGE(T36:T37)</f>
        <v>0</v>
      </c>
      <c r="U35" s="479"/>
      <c r="V35" s="481">
        <f>AVERAGE(V36:V37)</f>
        <v>0</v>
      </c>
      <c r="W35" s="43"/>
      <c r="X35" s="481">
        <f>AVERAGE(X36:X37)</f>
        <v>0</v>
      </c>
      <c r="Y35" s="638"/>
    </row>
    <row r="36" spans="1:25" ht="409.5" x14ac:dyDescent="0.25">
      <c r="A36" s="564" t="s">
        <v>550</v>
      </c>
      <c r="B36" s="564"/>
      <c r="C36" s="564"/>
      <c r="D36" s="754"/>
      <c r="E36" s="754" t="s">
        <v>6971</v>
      </c>
      <c r="F36" s="450" t="s">
        <v>4851</v>
      </c>
      <c r="G36" s="12" t="s">
        <v>81</v>
      </c>
      <c r="H36" s="12" t="s">
        <v>5134</v>
      </c>
      <c r="I36" s="12" t="s">
        <v>82</v>
      </c>
      <c r="J36" s="455">
        <v>50</v>
      </c>
      <c r="K36" s="480" t="s">
        <v>7034</v>
      </c>
      <c r="L36" s="455">
        <v>0</v>
      </c>
      <c r="M36" s="480"/>
      <c r="N36" s="455">
        <v>0</v>
      </c>
      <c r="O36" s="480"/>
      <c r="P36" s="455">
        <v>0</v>
      </c>
      <c r="Q36" s="480"/>
      <c r="R36" s="455">
        <v>0</v>
      </c>
      <c r="S36" s="480"/>
      <c r="T36" s="455">
        <v>0</v>
      </c>
      <c r="U36" s="480"/>
      <c r="V36" s="455">
        <v>0</v>
      </c>
      <c r="W36" s="41"/>
      <c r="X36" s="455">
        <v>0</v>
      </c>
      <c r="Y36" s="480"/>
    </row>
    <row r="37" spans="1:25" ht="30" x14ac:dyDescent="0.25">
      <c r="A37" s="564" t="s">
        <v>551</v>
      </c>
      <c r="B37" s="564"/>
      <c r="C37" s="564"/>
      <c r="D37" s="754"/>
      <c r="E37" s="754" t="s">
        <v>6972</v>
      </c>
      <c r="F37" s="450" t="s">
        <v>83</v>
      </c>
      <c r="G37" s="12" t="s">
        <v>84</v>
      </c>
      <c r="H37" s="12" t="s">
        <v>5139</v>
      </c>
      <c r="I37" s="12" t="s">
        <v>5135</v>
      </c>
      <c r="J37" s="455">
        <v>0</v>
      </c>
      <c r="K37" s="462" t="s">
        <v>4261</v>
      </c>
      <c r="L37" s="455">
        <v>0</v>
      </c>
      <c r="M37" s="480"/>
      <c r="N37" s="455">
        <v>0</v>
      </c>
      <c r="O37" s="480"/>
      <c r="P37" s="455">
        <v>0</v>
      </c>
      <c r="Q37" s="480"/>
      <c r="R37" s="455">
        <v>0</v>
      </c>
      <c r="S37" s="480"/>
      <c r="T37" s="455">
        <v>0</v>
      </c>
      <c r="U37" s="480"/>
      <c r="V37" s="455">
        <v>0</v>
      </c>
      <c r="W37" s="41"/>
      <c r="X37" s="455">
        <v>0</v>
      </c>
      <c r="Y37" s="480"/>
    </row>
    <row r="38" spans="1:25" ht="90" x14ac:dyDescent="0.25">
      <c r="A38" s="564">
        <v>25</v>
      </c>
      <c r="B38" s="564"/>
      <c r="C38" s="564"/>
      <c r="D38" s="754" t="s">
        <v>69</v>
      </c>
      <c r="E38" s="754"/>
      <c r="F38" s="450" t="s">
        <v>85</v>
      </c>
      <c r="G38" s="12" t="s">
        <v>86</v>
      </c>
      <c r="H38" s="12" t="s">
        <v>87</v>
      </c>
      <c r="I38" s="12" t="s">
        <v>4857</v>
      </c>
      <c r="J38" s="477">
        <v>100</v>
      </c>
      <c r="K38" s="453"/>
      <c r="L38" s="477">
        <v>100</v>
      </c>
      <c r="M38" s="453"/>
      <c r="N38" s="477">
        <v>100</v>
      </c>
      <c r="O38" s="453"/>
      <c r="P38" s="477">
        <v>100</v>
      </c>
      <c r="Q38" s="453"/>
      <c r="R38" s="477">
        <v>100</v>
      </c>
      <c r="S38" s="453"/>
      <c r="T38" s="477">
        <v>100</v>
      </c>
      <c r="U38" s="453"/>
      <c r="V38" s="477">
        <v>100</v>
      </c>
      <c r="W38" s="41"/>
      <c r="X38" s="477">
        <v>100</v>
      </c>
      <c r="Y38" s="453"/>
    </row>
    <row r="39" spans="1:25" ht="90" x14ac:dyDescent="0.25">
      <c r="A39" s="564">
        <v>26</v>
      </c>
      <c r="B39" s="564"/>
      <c r="C39" s="564"/>
      <c r="D39" s="754" t="s">
        <v>70</v>
      </c>
      <c r="E39" s="754"/>
      <c r="F39" s="450" t="s">
        <v>88</v>
      </c>
      <c r="G39" s="12" t="s">
        <v>4861</v>
      </c>
      <c r="H39" s="12" t="s">
        <v>4860</v>
      </c>
      <c r="I39" s="12" t="s">
        <v>4859</v>
      </c>
      <c r="J39" s="455">
        <v>0</v>
      </c>
      <c r="K39" s="480" t="s">
        <v>4262</v>
      </c>
      <c r="L39" s="455">
        <v>0</v>
      </c>
      <c r="M39" s="480"/>
      <c r="N39" s="455">
        <v>0</v>
      </c>
      <c r="O39" s="480"/>
      <c r="P39" s="455">
        <v>0</v>
      </c>
      <c r="Q39" s="480"/>
      <c r="R39" s="455">
        <v>0</v>
      </c>
      <c r="S39" s="480"/>
      <c r="T39" s="455">
        <v>0</v>
      </c>
      <c r="U39" s="480"/>
      <c r="V39" s="455">
        <v>0</v>
      </c>
      <c r="W39" s="41"/>
      <c r="X39" s="455">
        <v>0</v>
      </c>
      <c r="Y39" s="480"/>
    </row>
    <row r="40" spans="1:25" ht="90" x14ac:dyDescent="0.25">
      <c r="A40" s="564">
        <v>27</v>
      </c>
      <c r="B40" s="564"/>
      <c r="C40" s="564"/>
      <c r="D40" s="754" t="s">
        <v>71</v>
      </c>
      <c r="E40" s="754"/>
      <c r="F40" s="450" t="s">
        <v>89</v>
      </c>
      <c r="G40" s="12" t="s">
        <v>4862</v>
      </c>
      <c r="H40" s="12" t="s">
        <v>4860</v>
      </c>
      <c r="I40" s="12" t="s">
        <v>4859</v>
      </c>
      <c r="J40" s="455">
        <v>0</v>
      </c>
      <c r="K40" s="480" t="s">
        <v>4263</v>
      </c>
      <c r="L40" s="455">
        <v>0</v>
      </c>
      <c r="M40" s="480"/>
      <c r="N40" s="455">
        <v>0</v>
      </c>
      <c r="O40" s="480"/>
      <c r="P40" s="455">
        <v>0</v>
      </c>
      <c r="Q40" s="480"/>
      <c r="R40" s="455">
        <v>0</v>
      </c>
      <c r="S40" s="480"/>
      <c r="T40" s="455">
        <v>0</v>
      </c>
      <c r="U40" s="480"/>
      <c r="V40" s="455">
        <v>0</v>
      </c>
      <c r="W40" s="41"/>
      <c r="X40" s="455">
        <v>0</v>
      </c>
      <c r="Y40" s="480"/>
    </row>
    <row r="41" spans="1:25" s="26" customFormat="1" ht="148.5" customHeight="1" x14ac:dyDescent="0.25">
      <c r="A41" s="28"/>
      <c r="B41" s="28"/>
      <c r="C41" s="750" t="s">
        <v>552</v>
      </c>
      <c r="D41" s="28"/>
      <c r="E41" s="28"/>
      <c r="F41" s="502" t="s">
        <v>5136</v>
      </c>
      <c r="G41" s="28"/>
      <c r="H41" s="28"/>
      <c r="I41" s="28"/>
      <c r="J41" s="633">
        <f>AVERAGE(J42,J49,J57:J59)</f>
        <v>51.428571428571423</v>
      </c>
      <c r="K41" s="641"/>
      <c r="L41" s="633">
        <f>AVERAGE(L42,L49,L57:L59)</f>
        <v>51.428571428571423</v>
      </c>
      <c r="M41" s="964"/>
      <c r="N41" s="633">
        <f>AVERAGE(N42,N49,N57:N59)</f>
        <v>51.428571428571423</v>
      </c>
      <c r="O41" s="634"/>
      <c r="P41" s="633">
        <f>AVERAGE(P42,P49,P57:P59)</f>
        <v>51.428571428571423</v>
      </c>
      <c r="Q41" s="634"/>
      <c r="R41" s="633">
        <f>AVERAGE(R42,R49,R57:R59)</f>
        <v>51.428571428571423</v>
      </c>
      <c r="S41" s="634"/>
      <c r="T41" s="633">
        <f>AVERAGE(T42,T49,T57:T59)</f>
        <v>51.428571428571423</v>
      </c>
      <c r="U41" s="634"/>
      <c r="V41" s="633">
        <f>AVERAGE(V42,V49,V57:V59)</f>
        <v>51.428571428571423</v>
      </c>
      <c r="W41" s="44"/>
      <c r="X41" s="633">
        <f>AVERAGE(X42,X49,X57:X59)</f>
        <v>61.428571428571423</v>
      </c>
      <c r="Y41" s="634"/>
    </row>
    <row r="42" spans="1:25" s="52" customFormat="1" ht="148.5" customHeight="1" x14ac:dyDescent="0.3">
      <c r="A42" s="31">
        <v>28</v>
      </c>
      <c r="B42" s="31"/>
      <c r="C42" s="758"/>
      <c r="D42" s="759" t="s">
        <v>641</v>
      </c>
      <c r="E42" s="759"/>
      <c r="F42" s="516" t="s">
        <v>641</v>
      </c>
      <c r="G42" s="31"/>
      <c r="H42" s="31"/>
      <c r="I42" s="31"/>
      <c r="J42" s="481">
        <f>AVERAGE(J43:J48)</f>
        <v>100</v>
      </c>
      <c r="K42" s="479"/>
      <c r="L42" s="481">
        <f>AVERAGE(L43:L48)</f>
        <v>100</v>
      </c>
      <c r="M42" s="963"/>
      <c r="N42" s="481">
        <f>AVERAGE(N43:N48)</f>
        <v>100</v>
      </c>
      <c r="O42" s="638"/>
      <c r="P42" s="481">
        <f>AVERAGE(P43:P48)</f>
        <v>100</v>
      </c>
      <c r="Q42" s="638"/>
      <c r="R42" s="481">
        <f>AVERAGE(R43:R48)</f>
        <v>100</v>
      </c>
      <c r="S42" s="638"/>
      <c r="T42" s="481">
        <f>AVERAGE(T43:T48)</f>
        <v>100</v>
      </c>
      <c r="U42" s="638"/>
      <c r="V42" s="481">
        <f>AVERAGE(V43:V48)</f>
        <v>100</v>
      </c>
      <c r="W42" s="43"/>
      <c r="X42" s="481">
        <f>AVERAGE(X43:X48)</f>
        <v>100</v>
      </c>
      <c r="Y42" s="638"/>
    </row>
    <row r="43" spans="1:25" ht="60" x14ac:dyDescent="0.25">
      <c r="A43" s="564" t="s">
        <v>553</v>
      </c>
      <c r="B43" s="564"/>
      <c r="C43" s="564"/>
      <c r="D43" s="564"/>
      <c r="E43" s="754" t="s">
        <v>6973</v>
      </c>
      <c r="F43" s="450" t="s">
        <v>90</v>
      </c>
      <c r="G43" s="12" t="s">
        <v>91</v>
      </c>
      <c r="H43" s="12" t="s">
        <v>92</v>
      </c>
      <c r="I43" s="12" t="s">
        <v>93</v>
      </c>
      <c r="J43" s="455">
        <v>100</v>
      </c>
      <c r="K43" s="480"/>
      <c r="L43" s="455">
        <v>100</v>
      </c>
      <c r="M43" s="480"/>
      <c r="N43" s="455">
        <v>100</v>
      </c>
      <c r="O43" s="480"/>
      <c r="P43" s="455">
        <v>100</v>
      </c>
      <c r="Q43" s="480"/>
      <c r="R43" s="455">
        <v>100</v>
      </c>
      <c r="S43" s="480"/>
      <c r="T43" s="455">
        <v>100</v>
      </c>
      <c r="U43" s="480"/>
      <c r="V43" s="455">
        <v>100</v>
      </c>
      <c r="W43" s="41"/>
      <c r="X43" s="455">
        <v>100</v>
      </c>
      <c r="Y43" s="480"/>
    </row>
    <row r="44" spans="1:25" ht="75" x14ac:dyDescent="0.25">
      <c r="A44" s="564" t="s">
        <v>554</v>
      </c>
      <c r="B44" s="564"/>
      <c r="C44" s="564"/>
      <c r="D44" s="564"/>
      <c r="E44" s="754" t="s">
        <v>6974</v>
      </c>
      <c r="F44" s="450" t="s">
        <v>96</v>
      </c>
      <c r="G44" s="12" t="s">
        <v>97</v>
      </c>
      <c r="H44" s="12" t="s">
        <v>98</v>
      </c>
      <c r="I44" s="12" t="s">
        <v>99</v>
      </c>
      <c r="J44" s="454"/>
      <c r="K44" s="480"/>
      <c r="L44" s="454"/>
      <c r="M44" s="965"/>
      <c r="N44" s="454"/>
      <c r="O44" s="454"/>
      <c r="P44" s="454"/>
      <c r="Q44" s="454"/>
      <c r="R44" s="454"/>
      <c r="S44" s="454"/>
      <c r="T44" s="454"/>
      <c r="U44" s="454"/>
      <c r="V44" s="454"/>
      <c r="W44" s="41"/>
      <c r="X44" s="454"/>
      <c r="Y44" s="454"/>
    </row>
    <row r="45" spans="1:25" ht="120" x14ac:dyDescent="0.25">
      <c r="A45" s="564" t="s">
        <v>555</v>
      </c>
      <c r="B45" s="564"/>
      <c r="C45" s="564"/>
      <c r="D45" s="564"/>
      <c r="E45" s="754" t="s">
        <v>6975</v>
      </c>
      <c r="F45" s="450" t="s">
        <v>5113</v>
      </c>
      <c r="G45" s="12" t="s">
        <v>100</v>
      </c>
      <c r="H45" s="12" t="s">
        <v>101</v>
      </c>
      <c r="I45" s="12" t="s">
        <v>102</v>
      </c>
      <c r="J45" s="455"/>
      <c r="K45" s="453"/>
      <c r="L45" s="454"/>
      <c r="M45" s="965"/>
      <c r="N45" s="454"/>
      <c r="O45" s="454"/>
      <c r="P45" s="454"/>
      <c r="Q45" s="454"/>
      <c r="R45" s="454"/>
      <c r="S45" s="454"/>
      <c r="T45" s="454"/>
      <c r="U45" s="454"/>
      <c r="V45" s="454"/>
      <c r="W45" s="41"/>
      <c r="X45" s="454"/>
      <c r="Y45" s="454"/>
    </row>
    <row r="46" spans="1:25" ht="75" x14ac:dyDescent="0.25">
      <c r="A46" s="564" t="s">
        <v>556</v>
      </c>
      <c r="B46" s="564"/>
      <c r="C46" s="564"/>
      <c r="D46" s="564"/>
      <c r="E46" s="754" t="s">
        <v>7273</v>
      </c>
      <c r="F46" s="450" t="s">
        <v>112</v>
      </c>
      <c r="G46" s="12" t="s">
        <v>4881</v>
      </c>
      <c r="H46" s="12" t="s">
        <v>4882</v>
      </c>
      <c r="I46" s="12" t="s">
        <v>4883</v>
      </c>
      <c r="J46" s="455"/>
      <c r="K46" s="453"/>
      <c r="L46" s="454"/>
      <c r="M46" s="965"/>
      <c r="N46" s="454"/>
      <c r="O46" s="454"/>
      <c r="P46" s="454"/>
      <c r="Q46" s="454"/>
      <c r="R46" s="454"/>
      <c r="S46" s="454"/>
      <c r="T46" s="454"/>
      <c r="U46" s="454"/>
      <c r="V46" s="454"/>
      <c r="W46" s="40"/>
      <c r="X46" s="454"/>
      <c r="Y46" s="454"/>
    </row>
    <row r="47" spans="1:25" ht="90" x14ac:dyDescent="0.25">
      <c r="A47" s="564" t="s">
        <v>557</v>
      </c>
      <c r="B47" s="564"/>
      <c r="C47" s="564"/>
      <c r="D47" s="564"/>
      <c r="E47" s="754" t="s">
        <v>7274</v>
      </c>
      <c r="F47" s="450" t="s">
        <v>7192</v>
      </c>
      <c r="G47" s="12" t="s">
        <v>36</v>
      </c>
      <c r="H47" s="12" t="s">
        <v>105</v>
      </c>
      <c r="I47" s="12" t="s">
        <v>106</v>
      </c>
      <c r="J47" s="455"/>
      <c r="K47" s="453"/>
      <c r="L47" s="454"/>
      <c r="M47" s="965"/>
      <c r="N47" s="454"/>
      <c r="O47" s="454"/>
      <c r="P47" s="454"/>
      <c r="Q47" s="454"/>
      <c r="R47" s="454"/>
      <c r="S47" s="454"/>
      <c r="T47" s="454"/>
      <c r="U47" s="454"/>
      <c r="V47" s="454"/>
      <c r="W47" s="41"/>
      <c r="X47" s="454"/>
      <c r="Y47" s="454"/>
    </row>
    <row r="48" spans="1:25" ht="45" x14ac:dyDescent="0.25">
      <c r="A48" s="564" t="s">
        <v>558</v>
      </c>
      <c r="B48" s="564"/>
      <c r="C48" s="564"/>
      <c r="D48" s="564"/>
      <c r="E48" s="754" t="s">
        <v>7275</v>
      </c>
      <c r="F48" s="450" t="s">
        <v>330</v>
      </c>
      <c r="G48" s="12" t="s">
        <v>4885</v>
      </c>
      <c r="H48" s="12" t="s">
        <v>107</v>
      </c>
      <c r="I48" s="12" t="s">
        <v>108</v>
      </c>
      <c r="J48" s="455"/>
      <c r="K48" s="453"/>
      <c r="L48" s="454"/>
      <c r="M48" s="965"/>
      <c r="N48" s="454"/>
      <c r="O48" s="454"/>
      <c r="P48" s="454"/>
      <c r="Q48" s="454"/>
      <c r="R48" s="454"/>
      <c r="S48" s="454"/>
      <c r="T48" s="454"/>
      <c r="U48" s="454"/>
      <c r="V48" s="454"/>
      <c r="W48" s="41"/>
      <c r="X48" s="454"/>
      <c r="Y48" s="454"/>
    </row>
    <row r="49" spans="1:25" s="52" customFormat="1" ht="69" x14ac:dyDescent="0.25">
      <c r="A49" s="31"/>
      <c r="B49" s="31"/>
      <c r="C49" s="31"/>
      <c r="D49" s="756" t="s">
        <v>642</v>
      </c>
      <c r="E49" s="756"/>
      <c r="F49" s="517" t="s">
        <v>642</v>
      </c>
      <c r="G49" s="30"/>
      <c r="H49" s="30"/>
      <c r="I49" s="30"/>
      <c r="J49" s="481">
        <f>AVERAGE(J50:J56)</f>
        <v>57.142857142857146</v>
      </c>
      <c r="K49" s="479"/>
      <c r="L49" s="481">
        <f>AVERAGE(L50:L56)</f>
        <v>57.142857142857146</v>
      </c>
      <c r="M49" s="963"/>
      <c r="N49" s="481">
        <f>AVERAGE(N50:N56)</f>
        <v>57.142857142857146</v>
      </c>
      <c r="O49" s="638"/>
      <c r="P49" s="481">
        <f>AVERAGE(P50:P56)</f>
        <v>57.142857142857146</v>
      </c>
      <c r="Q49" s="638"/>
      <c r="R49" s="481">
        <f>AVERAGE(R50:R56)</f>
        <v>57.142857142857146</v>
      </c>
      <c r="S49" s="638"/>
      <c r="T49" s="481">
        <f>AVERAGE(T50:T56)</f>
        <v>57.142857142857146</v>
      </c>
      <c r="U49" s="638"/>
      <c r="V49" s="481">
        <f>AVERAGE(V50:V56)</f>
        <v>57.142857142857146</v>
      </c>
      <c r="W49" s="43"/>
      <c r="X49" s="481">
        <f>AVERAGE(X50:X56)</f>
        <v>57.142857142857146</v>
      </c>
      <c r="Y49" s="638"/>
    </row>
    <row r="50" spans="1:25" ht="120" x14ac:dyDescent="0.25">
      <c r="A50" s="564" t="s">
        <v>559</v>
      </c>
      <c r="B50" s="564"/>
      <c r="C50" s="564"/>
      <c r="D50" s="564"/>
      <c r="E50" s="754" t="s">
        <v>6976</v>
      </c>
      <c r="F50" s="450" t="s">
        <v>5114</v>
      </c>
      <c r="G50" s="12" t="s">
        <v>91</v>
      </c>
      <c r="H50" s="12" t="s">
        <v>92</v>
      </c>
      <c r="I50" s="12" t="s">
        <v>93</v>
      </c>
      <c r="J50" s="484">
        <v>0</v>
      </c>
      <c r="K50" s="471" t="s">
        <v>4264</v>
      </c>
      <c r="L50" s="484">
        <v>0</v>
      </c>
      <c r="M50" s="965"/>
      <c r="N50" s="484">
        <v>0</v>
      </c>
      <c r="O50" s="454"/>
      <c r="P50" s="484">
        <v>0</v>
      </c>
      <c r="Q50" s="454"/>
      <c r="R50" s="484">
        <v>0</v>
      </c>
      <c r="S50" s="454"/>
      <c r="T50" s="484">
        <v>0</v>
      </c>
      <c r="U50" s="454"/>
      <c r="V50" s="484">
        <v>0</v>
      </c>
      <c r="W50" s="41"/>
      <c r="X50" s="484">
        <v>0</v>
      </c>
      <c r="Y50" s="454"/>
    </row>
    <row r="51" spans="1:25" ht="90" x14ac:dyDescent="0.25">
      <c r="A51" s="564" t="s">
        <v>560</v>
      </c>
      <c r="B51" s="564"/>
      <c r="C51" s="564"/>
      <c r="D51" s="564"/>
      <c r="E51" s="754" t="s">
        <v>6977</v>
      </c>
      <c r="F51" s="450" t="s">
        <v>5115</v>
      </c>
      <c r="G51" s="12" t="s">
        <v>109</v>
      </c>
      <c r="H51" s="12" t="s">
        <v>94</v>
      </c>
      <c r="I51" s="12" t="s">
        <v>95</v>
      </c>
      <c r="J51" s="484">
        <v>100</v>
      </c>
      <c r="K51" s="485"/>
      <c r="L51" s="484">
        <v>100</v>
      </c>
      <c r="M51" s="965"/>
      <c r="N51" s="484">
        <v>100</v>
      </c>
      <c r="O51" s="454"/>
      <c r="P51" s="484">
        <v>100</v>
      </c>
      <c r="Q51" s="454"/>
      <c r="R51" s="484">
        <v>100</v>
      </c>
      <c r="S51" s="454"/>
      <c r="T51" s="484">
        <v>100</v>
      </c>
      <c r="U51" s="454"/>
      <c r="V51" s="484">
        <v>100</v>
      </c>
      <c r="W51" s="41"/>
      <c r="X51" s="484">
        <v>100</v>
      </c>
      <c r="Y51" s="454"/>
    </row>
    <row r="52" spans="1:25" ht="75" x14ac:dyDescent="0.25">
      <c r="A52" s="564" t="s">
        <v>561</v>
      </c>
      <c r="B52" s="564"/>
      <c r="C52" s="564"/>
      <c r="D52" s="564"/>
      <c r="E52" s="754" t="s">
        <v>6978</v>
      </c>
      <c r="F52" s="450" t="s">
        <v>110</v>
      </c>
      <c r="G52" s="12" t="s">
        <v>91</v>
      </c>
      <c r="H52" s="12" t="s">
        <v>98</v>
      </c>
      <c r="I52" s="12" t="s">
        <v>111</v>
      </c>
      <c r="J52" s="484">
        <v>100</v>
      </c>
      <c r="K52" s="471"/>
      <c r="L52" s="484">
        <v>100</v>
      </c>
      <c r="M52" s="965"/>
      <c r="N52" s="484">
        <v>100</v>
      </c>
      <c r="O52" s="454"/>
      <c r="P52" s="484">
        <v>100</v>
      </c>
      <c r="Q52" s="454"/>
      <c r="R52" s="484">
        <v>100</v>
      </c>
      <c r="S52" s="454"/>
      <c r="T52" s="484">
        <v>100</v>
      </c>
      <c r="U52" s="454"/>
      <c r="V52" s="484">
        <v>100</v>
      </c>
      <c r="W52" s="41"/>
      <c r="X52" s="484">
        <v>100</v>
      </c>
      <c r="Y52" s="454"/>
    </row>
    <row r="53" spans="1:25" ht="120" x14ac:dyDescent="0.25">
      <c r="A53" s="564" t="s">
        <v>562</v>
      </c>
      <c r="B53" s="564"/>
      <c r="C53" s="564"/>
      <c r="D53" s="564"/>
      <c r="E53" s="754" t="s">
        <v>6979</v>
      </c>
      <c r="F53" s="450" t="s">
        <v>5116</v>
      </c>
      <c r="G53" s="12" t="s">
        <v>100</v>
      </c>
      <c r="H53" s="12" t="s">
        <v>101</v>
      </c>
      <c r="I53" s="12" t="s">
        <v>102</v>
      </c>
      <c r="J53" s="484">
        <v>0</v>
      </c>
      <c r="K53" s="471" t="s">
        <v>5302</v>
      </c>
      <c r="L53" s="484">
        <v>0</v>
      </c>
      <c r="M53" s="965"/>
      <c r="N53" s="484">
        <v>0</v>
      </c>
      <c r="O53" s="454"/>
      <c r="P53" s="484">
        <v>0</v>
      </c>
      <c r="Q53" s="454"/>
      <c r="R53" s="484">
        <v>0</v>
      </c>
      <c r="S53" s="454"/>
      <c r="T53" s="484">
        <v>0</v>
      </c>
      <c r="U53" s="454"/>
      <c r="V53" s="484">
        <v>0</v>
      </c>
      <c r="W53" s="41"/>
      <c r="X53" s="484">
        <v>0</v>
      </c>
      <c r="Y53" s="454"/>
    </row>
    <row r="54" spans="1:25" ht="75" x14ac:dyDescent="0.25">
      <c r="A54" s="564" t="s">
        <v>563</v>
      </c>
      <c r="B54" s="564"/>
      <c r="C54" s="564"/>
      <c r="D54" s="564"/>
      <c r="E54" s="754" t="s">
        <v>6980</v>
      </c>
      <c r="F54" s="450" t="s">
        <v>112</v>
      </c>
      <c r="G54" s="12" t="s">
        <v>4881</v>
      </c>
      <c r="H54" s="12" t="s">
        <v>4882</v>
      </c>
      <c r="I54" s="12" t="s">
        <v>4883</v>
      </c>
      <c r="J54" s="484">
        <v>100</v>
      </c>
      <c r="K54" s="471"/>
      <c r="L54" s="484">
        <v>100</v>
      </c>
      <c r="M54" s="965"/>
      <c r="N54" s="484">
        <v>100</v>
      </c>
      <c r="O54" s="454"/>
      <c r="P54" s="484">
        <v>100</v>
      </c>
      <c r="Q54" s="454"/>
      <c r="R54" s="484">
        <v>100</v>
      </c>
      <c r="S54" s="454"/>
      <c r="T54" s="484">
        <v>100</v>
      </c>
      <c r="U54" s="454"/>
      <c r="V54" s="484">
        <v>100</v>
      </c>
      <c r="W54" s="40"/>
      <c r="X54" s="484">
        <v>100</v>
      </c>
      <c r="Y54" s="454"/>
    </row>
    <row r="55" spans="1:25" ht="90" x14ac:dyDescent="0.25">
      <c r="A55" s="564" t="s">
        <v>564</v>
      </c>
      <c r="B55" s="564"/>
      <c r="C55" s="564"/>
      <c r="D55" s="564"/>
      <c r="E55" s="754" t="s">
        <v>6981</v>
      </c>
      <c r="F55" s="450" t="s">
        <v>4884</v>
      </c>
      <c r="G55" s="12" t="s">
        <v>36</v>
      </c>
      <c r="H55" s="12" t="s">
        <v>105</v>
      </c>
      <c r="I55" s="12" t="s">
        <v>106</v>
      </c>
      <c r="J55" s="484">
        <v>0</v>
      </c>
      <c r="K55" s="471"/>
      <c r="L55" s="484">
        <v>0</v>
      </c>
      <c r="M55" s="453"/>
      <c r="N55" s="484">
        <v>0</v>
      </c>
      <c r="O55" s="454"/>
      <c r="P55" s="484">
        <v>0</v>
      </c>
      <c r="Q55" s="454"/>
      <c r="R55" s="484">
        <v>0</v>
      </c>
      <c r="S55" s="454"/>
      <c r="T55" s="484">
        <v>0</v>
      </c>
      <c r="U55" s="454"/>
      <c r="V55" s="484">
        <v>0</v>
      </c>
      <c r="W55" s="41"/>
      <c r="X55" s="484">
        <v>0</v>
      </c>
      <c r="Y55" s="454"/>
    </row>
    <row r="56" spans="1:25" ht="45" x14ac:dyDescent="0.25">
      <c r="A56" s="564" t="s">
        <v>565</v>
      </c>
      <c r="B56" s="564"/>
      <c r="C56" s="564"/>
      <c r="D56" s="564"/>
      <c r="E56" s="754" t="s">
        <v>6982</v>
      </c>
      <c r="F56" s="450" t="s">
        <v>330</v>
      </c>
      <c r="G56" s="12" t="s">
        <v>4885</v>
      </c>
      <c r="H56" s="12" t="s">
        <v>107</v>
      </c>
      <c r="I56" s="12" t="s">
        <v>108</v>
      </c>
      <c r="J56" s="484">
        <v>100</v>
      </c>
      <c r="K56" s="471"/>
      <c r="L56" s="484">
        <v>100</v>
      </c>
      <c r="M56" s="965"/>
      <c r="N56" s="484">
        <v>100</v>
      </c>
      <c r="O56" s="454"/>
      <c r="P56" s="484">
        <v>100</v>
      </c>
      <c r="Q56" s="454"/>
      <c r="R56" s="484">
        <v>100</v>
      </c>
      <c r="S56" s="454"/>
      <c r="T56" s="484">
        <v>100</v>
      </c>
      <c r="U56" s="454"/>
      <c r="V56" s="484">
        <v>100</v>
      </c>
      <c r="W56" s="41"/>
      <c r="X56" s="484">
        <v>100</v>
      </c>
      <c r="Y56" s="454"/>
    </row>
    <row r="57" spans="1:25" ht="120" x14ac:dyDescent="0.25">
      <c r="A57" s="564">
        <v>30</v>
      </c>
      <c r="B57" s="564"/>
      <c r="C57" s="564"/>
      <c r="D57" s="754" t="s">
        <v>131</v>
      </c>
      <c r="E57" s="754"/>
      <c r="F57" s="450" t="s">
        <v>113</v>
      </c>
      <c r="G57" s="12" t="s">
        <v>114</v>
      </c>
      <c r="H57" s="12" t="s">
        <v>115</v>
      </c>
      <c r="I57" s="12" t="s">
        <v>116</v>
      </c>
      <c r="J57" s="455">
        <v>50</v>
      </c>
      <c r="K57" s="480" t="s">
        <v>4265</v>
      </c>
      <c r="L57" s="455">
        <v>50</v>
      </c>
      <c r="M57" s="453"/>
      <c r="N57" s="455">
        <v>50</v>
      </c>
      <c r="O57" s="453"/>
      <c r="P57" s="455">
        <v>50</v>
      </c>
      <c r="Q57" s="453"/>
      <c r="R57" s="455">
        <v>50</v>
      </c>
      <c r="S57" s="453"/>
      <c r="T57" s="455">
        <v>50</v>
      </c>
      <c r="U57" s="453"/>
      <c r="V57" s="455">
        <v>50</v>
      </c>
      <c r="W57" s="41"/>
      <c r="X57" s="455">
        <v>50</v>
      </c>
      <c r="Y57" s="453"/>
    </row>
    <row r="58" spans="1:25" ht="165" x14ac:dyDescent="0.25">
      <c r="A58" s="564">
        <v>31</v>
      </c>
      <c r="B58" s="564"/>
      <c r="C58" s="564"/>
      <c r="D58" s="754" t="s">
        <v>130</v>
      </c>
      <c r="E58" s="754"/>
      <c r="F58" s="450" t="s">
        <v>117</v>
      </c>
      <c r="G58" s="12" t="s">
        <v>118</v>
      </c>
      <c r="H58" s="12" t="s">
        <v>119</v>
      </c>
      <c r="I58" s="12" t="s">
        <v>120</v>
      </c>
      <c r="J58" s="455">
        <v>0</v>
      </c>
      <c r="K58" s="480" t="s">
        <v>4266</v>
      </c>
      <c r="L58" s="455">
        <v>0</v>
      </c>
      <c r="M58" s="453"/>
      <c r="N58" s="455">
        <v>0</v>
      </c>
      <c r="O58" s="453"/>
      <c r="P58" s="455">
        <v>0</v>
      </c>
      <c r="Q58" s="453"/>
      <c r="R58" s="455">
        <v>0</v>
      </c>
      <c r="S58" s="453"/>
      <c r="T58" s="455">
        <v>0</v>
      </c>
      <c r="U58" s="453"/>
      <c r="V58" s="455">
        <v>0</v>
      </c>
      <c r="W58" s="41"/>
      <c r="X58" s="455">
        <v>50</v>
      </c>
      <c r="Y58" s="453"/>
    </row>
    <row r="59" spans="1:25" ht="409.5" x14ac:dyDescent="0.25">
      <c r="A59" s="564">
        <v>32</v>
      </c>
      <c r="B59" s="564"/>
      <c r="C59" s="564"/>
      <c r="D59" s="754" t="s">
        <v>129</v>
      </c>
      <c r="E59" s="754"/>
      <c r="F59" s="450" t="s">
        <v>125</v>
      </c>
      <c r="G59" s="12" t="s">
        <v>114</v>
      </c>
      <c r="H59" s="12" t="s">
        <v>126</v>
      </c>
      <c r="I59" s="12" t="s">
        <v>127</v>
      </c>
      <c r="J59" s="455">
        <v>50</v>
      </c>
      <c r="K59" s="480" t="s">
        <v>4930</v>
      </c>
      <c r="L59" s="455">
        <v>50</v>
      </c>
      <c r="M59" s="480"/>
      <c r="N59" s="455">
        <v>50</v>
      </c>
      <c r="O59" s="480"/>
      <c r="P59" s="455">
        <v>50</v>
      </c>
      <c r="Q59" s="480"/>
      <c r="R59" s="455">
        <v>50</v>
      </c>
      <c r="S59" s="480"/>
      <c r="T59" s="455">
        <v>50</v>
      </c>
      <c r="U59" s="480"/>
      <c r="V59" s="455">
        <v>50</v>
      </c>
      <c r="W59" s="41"/>
      <c r="X59" s="455">
        <v>50</v>
      </c>
      <c r="Y59" s="480"/>
    </row>
    <row r="60" spans="1:25" s="26" customFormat="1" ht="96" customHeight="1" x14ac:dyDescent="0.25">
      <c r="A60" s="28"/>
      <c r="B60" s="28"/>
      <c r="C60" s="750" t="s">
        <v>566</v>
      </c>
      <c r="D60" s="28"/>
      <c r="E60" s="28"/>
      <c r="F60" s="901" t="s">
        <v>5020</v>
      </c>
      <c r="G60" s="751"/>
      <c r="H60" s="751"/>
      <c r="I60" s="751"/>
      <c r="J60" s="633">
        <f>AVERAGE(J61:J65)</f>
        <v>40</v>
      </c>
      <c r="K60" s="634"/>
      <c r="L60" s="633">
        <f>AVERAGE(L61:L65)</f>
        <v>40</v>
      </c>
      <c r="M60" s="634"/>
      <c r="N60" s="633">
        <f>AVERAGE(N61:N65)</f>
        <v>40</v>
      </c>
      <c r="O60" s="634"/>
      <c r="P60" s="633">
        <f>AVERAGE(P61:P65)</f>
        <v>40</v>
      </c>
      <c r="Q60" s="634"/>
      <c r="R60" s="633">
        <f>AVERAGE(R61:R65)</f>
        <v>40</v>
      </c>
      <c r="S60" s="634"/>
      <c r="T60" s="633">
        <f>AVERAGE(T61:T65)</f>
        <v>40</v>
      </c>
      <c r="U60" s="634"/>
      <c r="V60" s="633">
        <f>AVERAGE(V61:V65)</f>
        <v>40</v>
      </c>
      <c r="W60" s="44"/>
      <c r="X60" s="633">
        <f>AVERAGE(X61:X65)</f>
        <v>40</v>
      </c>
      <c r="Y60" s="634"/>
    </row>
    <row r="61" spans="1:25" ht="60" x14ac:dyDescent="0.25">
      <c r="A61" s="564">
        <v>33</v>
      </c>
      <c r="B61" s="564"/>
      <c r="C61" s="564"/>
      <c r="D61" s="754" t="s">
        <v>128</v>
      </c>
      <c r="E61" s="754"/>
      <c r="F61" s="450" t="s">
        <v>121</v>
      </c>
      <c r="G61" s="12" t="s">
        <v>122</v>
      </c>
      <c r="H61" s="12" t="s">
        <v>123</v>
      </c>
      <c r="I61" s="12" t="s">
        <v>124</v>
      </c>
      <c r="J61" s="484">
        <v>50</v>
      </c>
      <c r="K61" s="471" t="s">
        <v>4267</v>
      </c>
      <c r="L61" s="455">
        <v>50</v>
      </c>
      <c r="M61" s="453"/>
      <c r="N61" s="455">
        <v>50</v>
      </c>
      <c r="O61" s="453"/>
      <c r="P61" s="455">
        <v>50</v>
      </c>
      <c r="Q61" s="453"/>
      <c r="R61" s="455">
        <v>50</v>
      </c>
      <c r="S61" s="453"/>
      <c r="T61" s="455">
        <v>50</v>
      </c>
      <c r="U61" s="453"/>
      <c r="V61" s="455">
        <v>50</v>
      </c>
      <c r="W61" s="41"/>
      <c r="X61" s="455">
        <v>50</v>
      </c>
      <c r="Y61" s="453"/>
    </row>
    <row r="62" spans="1:25" ht="150" x14ac:dyDescent="0.25">
      <c r="A62" s="564">
        <v>34</v>
      </c>
      <c r="B62" s="564"/>
      <c r="C62" s="564"/>
      <c r="D62" s="754" t="s">
        <v>132</v>
      </c>
      <c r="E62" s="754"/>
      <c r="F62" s="450" t="s">
        <v>132</v>
      </c>
      <c r="G62" s="12" t="s">
        <v>133</v>
      </c>
      <c r="H62" s="12" t="s">
        <v>134</v>
      </c>
      <c r="I62" s="12" t="s">
        <v>135</v>
      </c>
      <c r="J62" s="472">
        <v>50</v>
      </c>
      <c r="K62" s="471" t="s">
        <v>4268</v>
      </c>
      <c r="L62" s="462">
        <v>50</v>
      </c>
      <c r="M62" s="480"/>
      <c r="N62" s="462">
        <v>50</v>
      </c>
      <c r="O62" s="480"/>
      <c r="P62" s="462">
        <v>50</v>
      </c>
      <c r="Q62" s="480"/>
      <c r="R62" s="462">
        <v>50</v>
      </c>
      <c r="S62" s="480" t="s">
        <v>4269</v>
      </c>
      <c r="T62" s="462">
        <v>50</v>
      </c>
      <c r="U62" s="480"/>
      <c r="V62" s="462">
        <v>50</v>
      </c>
      <c r="W62" s="40"/>
      <c r="X62" s="462">
        <v>50</v>
      </c>
      <c r="Y62" s="480"/>
    </row>
    <row r="63" spans="1:25" ht="409.5" x14ac:dyDescent="0.25">
      <c r="A63" s="564">
        <v>35</v>
      </c>
      <c r="B63" s="564"/>
      <c r="C63" s="564"/>
      <c r="D63" s="754" t="s">
        <v>148</v>
      </c>
      <c r="E63" s="754"/>
      <c r="F63" s="450" t="s">
        <v>136</v>
      </c>
      <c r="G63" s="12" t="s">
        <v>137</v>
      </c>
      <c r="H63" s="12" t="s">
        <v>138</v>
      </c>
      <c r="I63" s="12" t="s">
        <v>139</v>
      </c>
      <c r="J63" s="631">
        <v>0</v>
      </c>
      <c r="K63" s="480" t="s">
        <v>4270</v>
      </c>
      <c r="L63" s="631">
        <v>0</v>
      </c>
      <c r="M63" s="462"/>
      <c r="N63" s="631">
        <v>0</v>
      </c>
      <c r="O63" s="462"/>
      <c r="P63" s="631">
        <v>0</v>
      </c>
      <c r="Q63" s="462"/>
      <c r="R63" s="631">
        <v>0</v>
      </c>
      <c r="S63" s="480" t="s">
        <v>4271</v>
      </c>
      <c r="T63" s="631">
        <v>0</v>
      </c>
      <c r="U63" s="462"/>
      <c r="V63" s="631">
        <v>0</v>
      </c>
      <c r="W63" s="40"/>
      <c r="X63" s="631">
        <v>0</v>
      </c>
      <c r="Y63" s="462"/>
    </row>
    <row r="64" spans="1:25" ht="270" x14ac:dyDescent="0.25">
      <c r="A64" s="564">
        <v>36</v>
      </c>
      <c r="B64" s="564"/>
      <c r="C64" s="564"/>
      <c r="D64" s="754" t="s">
        <v>149</v>
      </c>
      <c r="E64" s="754"/>
      <c r="F64" s="450" t="s">
        <v>140</v>
      </c>
      <c r="G64" s="12" t="s">
        <v>141</v>
      </c>
      <c r="H64" s="12" t="s">
        <v>142</v>
      </c>
      <c r="I64" s="12" t="s">
        <v>143</v>
      </c>
      <c r="J64" s="631">
        <v>0</v>
      </c>
      <c r="K64" s="480" t="s">
        <v>4272</v>
      </c>
      <c r="L64" s="631">
        <v>0</v>
      </c>
      <c r="M64" s="480"/>
      <c r="N64" s="631">
        <v>0</v>
      </c>
      <c r="O64" s="480"/>
      <c r="P64" s="631">
        <v>0</v>
      </c>
      <c r="Q64" s="480"/>
      <c r="R64" s="631">
        <v>0</v>
      </c>
      <c r="S64" s="480"/>
      <c r="T64" s="631">
        <v>0</v>
      </c>
      <c r="U64" s="480"/>
      <c r="V64" s="631">
        <v>0</v>
      </c>
      <c r="W64" s="40"/>
      <c r="X64" s="631">
        <v>0</v>
      </c>
      <c r="Y64" s="480"/>
    </row>
    <row r="65" spans="1:25" ht="405" x14ac:dyDescent="0.25">
      <c r="A65" s="564">
        <v>37</v>
      </c>
      <c r="B65" s="564"/>
      <c r="C65" s="564"/>
      <c r="D65" s="754" t="s">
        <v>150</v>
      </c>
      <c r="E65" s="754"/>
      <c r="F65" s="450" t="s">
        <v>144</v>
      </c>
      <c r="G65" s="12" t="s">
        <v>145</v>
      </c>
      <c r="H65" s="12" t="s">
        <v>146</v>
      </c>
      <c r="I65" s="12" t="s">
        <v>147</v>
      </c>
      <c r="J65" s="631">
        <v>100</v>
      </c>
      <c r="K65" s="480" t="s">
        <v>4273</v>
      </c>
      <c r="L65" s="631">
        <v>100</v>
      </c>
      <c r="M65" s="480"/>
      <c r="N65" s="631">
        <v>100</v>
      </c>
      <c r="O65" s="480"/>
      <c r="P65" s="631">
        <v>100</v>
      </c>
      <c r="Q65" s="480"/>
      <c r="R65" s="631">
        <v>100</v>
      </c>
      <c r="S65" s="480"/>
      <c r="T65" s="631">
        <v>100</v>
      </c>
      <c r="U65" s="480"/>
      <c r="V65" s="631">
        <v>100</v>
      </c>
      <c r="W65" s="40"/>
      <c r="X65" s="631">
        <v>100</v>
      </c>
      <c r="Y65" s="480" t="s">
        <v>4274</v>
      </c>
    </row>
    <row r="66" spans="1:25" s="26" customFormat="1" ht="102" customHeight="1" x14ac:dyDescent="0.25">
      <c r="A66" s="28"/>
      <c r="B66" s="28"/>
      <c r="C66" s="750" t="s">
        <v>567</v>
      </c>
      <c r="D66" s="28"/>
      <c r="E66" s="28"/>
      <c r="F66" s="502" t="s">
        <v>524</v>
      </c>
      <c r="G66" s="28"/>
      <c r="H66" s="28"/>
      <c r="I66" s="28"/>
      <c r="J66" s="633">
        <f>AVERAGE(J67:J72)</f>
        <v>75</v>
      </c>
      <c r="K66" s="641"/>
      <c r="L66" s="633">
        <f>AVERAGE(L67:L72)</f>
        <v>75</v>
      </c>
      <c r="M66" s="964"/>
      <c r="N66" s="633">
        <f>AVERAGE(N67:N72)</f>
        <v>75</v>
      </c>
      <c r="O66" s="634"/>
      <c r="P66" s="633">
        <f>AVERAGE(P67:P72)</f>
        <v>75</v>
      </c>
      <c r="Q66" s="634"/>
      <c r="R66" s="633">
        <f>AVERAGE(R67:R72)</f>
        <v>75</v>
      </c>
      <c r="S66" s="634"/>
      <c r="T66" s="633">
        <f>AVERAGE(T67:T72)</f>
        <v>75</v>
      </c>
      <c r="U66" s="634"/>
      <c r="V66" s="633">
        <f>AVERAGE(V67:V72)</f>
        <v>75</v>
      </c>
      <c r="W66" s="44"/>
      <c r="X66" s="633">
        <f>AVERAGE(X67:X72)</f>
        <v>75</v>
      </c>
      <c r="Y66" s="634"/>
    </row>
    <row r="67" spans="1:25" ht="195" x14ac:dyDescent="0.25">
      <c r="A67" s="564">
        <v>38</v>
      </c>
      <c r="B67" s="564"/>
      <c r="C67" s="564"/>
      <c r="D67" s="754" t="s">
        <v>165</v>
      </c>
      <c r="E67" s="754"/>
      <c r="F67" s="450" t="s">
        <v>7193</v>
      </c>
      <c r="G67" s="12" t="s">
        <v>151</v>
      </c>
      <c r="H67" s="12" t="s">
        <v>152</v>
      </c>
      <c r="I67" s="12" t="s">
        <v>153</v>
      </c>
      <c r="J67" s="462">
        <v>50</v>
      </c>
      <c r="K67" s="480" t="s">
        <v>4275</v>
      </c>
      <c r="L67" s="462">
        <v>50</v>
      </c>
      <c r="M67" s="462"/>
      <c r="N67" s="462">
        <v>50</v>
      </c>
      <c r="O67" s="462"/>
      <c r="P67" s="462">
        <v>50</v>
      </c>
      <c r="Q67" s="462"/>
      <c r="R67" s="462">
        <v>50</v>
      </c>
      <c r="S67" s="462"/>
      <c r="T67" s="462">
        <v>50</v>
      </c>
      <c r="U67" s="462"/>
      <c r="V67" s="462">
        <v>50</v>
      </c>
      <c r="W67" s="40"/>
      <c r="X67" s="462">
        <v>50</v>
      </c>
      <c r="Y67" s="480" t="s">
        <v>4276</v>
      </c>
    </row>
    <row r="68" spans="1:25" ht="195" x14ac:dyDescent="0.25">
      <c r="A68" s="564">
        <v>39</v>
      </c>
      <c r="B68" s="564"/>
      <c r="C68" s="564"/>
      <c r="D68" s="754" t="s">
        <v>162</v>
      </c>
      <c r="E68" s="754"/>
      <c r="F68" s="450" t="s">
        <v>154</v>
      </c>
      <c r="G68" s="12" t="s">
        <v>155</v>
      </c>
      <c r="H68" s="12" t="s">
        <v>7176</v>
      </c>
      <c r="I68" s="12" t="s">
        <v>114</v>
      </c>
      <c r="J68" s="462">
        <v>50</v>
      </c>
      <c r="K68" s="480" t="s">
        <v>4277</v>
      </c>
      <c r="L68" s="462">
        <v>50</v>
      </c>
      <c r="M68" s="462"/>
      <c r="N68" s="462">
        <v>50</v>
      </c>
      <c r="O68" s="462"/>
      <c r="P68" s="462">
        <v>50</v>
      </c>
      <c r="Q68" s="462"/>
      <c r="R68" s="462">
        <v>50</v>
      </c>
      <c r="S68" s="462"/>
      <c r="T68" s="462">
        <v>50</v>
      </c>
      <c r="U68" s="462"/>
      <c r="V68" s="462">
        <v>50</v>
      </c>
      <c r="W68" s="40"/>
      <c r="X68" s="462">
        <v>50</v>
      </c>
      <c r="Y68" s="480" t="s">
        <v>4276</v>
      </c>
    </row>
    <row r="69" spans="1:25" ht="51.75" x14ac:dyDescent="0.25">
      <c r="A69" s="564">
        <v>40</v>
      </c>
      <c r="B69" s="564"/>
      <c r="C69" s="564"/>
      <c r="D69" s="754" t="s">
        <v>164</v>
      </c>
      <c r="E69" s="754"/>
      <c r="F69" s="450" t="s">
        <v>156</v>
      </c>
      <c r="G69" s="12" t="s">
        <v>157</v>
      </c>
      <c r="H69" s="12" t="s">
        <v>158</v>
      </c>
      <c r="I69" s="12" t="s">
        <v>114</v>
      </c>
      <c r="J69" s="462">
        <v>100</v>
      </c>
      <c r="K69" s="480"/>
      <c r="L69" s="462">
        <v>100</v>
      </c>
      <c r="M69" s="480"/>
      <c r="N69" s="462">
        <v>100</v>
      </c>
      <c r="O69" s="480"/>
      <c r="P69" s="462">
        <v>100</v>
      </c>
      <c r="Q69" s="480"/>
      <c r="R69" s="462">
        <v>100</v>
      </c>
      <c r="S69" s="480"/>
      <c r="T69" s="462">
        <v>100</v>
      </c>
      <c r="U69" s="480"/>
      <c r="V69" s="462">
        <v>100</v>
      </c>
      <c r="W69" s="40"/>
      <c r="X69" s="462">
        <v>100</v>
      </c>
      <c r="Y69" s="480"/>
    </row>
    <row r="70" spans="1:25" ht="180" x14ac:dyDescent="0.25">
      <c r="A70" s="564">
        <v>41</v>
      </c>
      <c r="B70" s="564"/>
      <c r="C70" s="564"/>
      <c r="D70" s="754" t="s">
        <v>159</v>
      </c>
      <c r="E70" s="754"/>
      <c r="F70" s="450" t="s">
        <v>159</v>
      </c>
      <c r="G70" s="12" t="s">
        <v>157</v>
      </c>
      <c r="H70" s="12" t="s">
        <v>158</v>
      </c>
      <c r="I70" s="12" t="s">
        <v>114</v>
      </c>
      <c r="J70" s="631">
        <v>50</v>
      </c>
      <c r="K70" s="480" t="s">
        <v>4278</v>
      </c>
      <c r="L70" s="631">
        <v>50</v>
      </c>
      <c r="M70" s="480"/>
      <c r="N70" s="631">
        <v>50</v>
      </c>
      <c r="O70" s="480"/>
      <c r="P70" s="631">
        <v>50</v>
      </c>
      <c r="Q70" s="480"/>
      <c r="R70" s="631">
        <v>50</v>
      </c>
      <c r="S70" s="480"/>
      <c r="T70" s="631">
        <v>50</v>
      </c>
      <c r="U70" s="480"/>
      <c r="V70" s="631">
        <v>50</v>
      </c>
      <c r="W70" s="480"/>
      <c r="X70" s="631">
        <v>50</v>
      </c>
      <c r="Y70" s="480"/>
    </row>
    <row r="71" spans="1:25" ht="75" x14ac:dyDescent="0.25">
      <c r="A71" s="564">
        <v>42</v>
      </c>
      <c r="B71" s="564"/>
      <c r="C71" s="564"/>
      <c r="D71" s="754" t="s">
        <v>163</v>
      </c>
      <c r="E71" s="754"/>
      <c r="F71" s="450" t="s">
        <v>160</v>
      </c>
      <c r="G71" s="12" t="s">
        <v>157</v>
      </c>
      <c r="H71" s="12" t="s">
        <v>158</v>
      </c>
      <c r="I71" s="12" t="s">
        <v>114</v>
      </c>
      <c r="J71" s="484">
        <v>100</v>
      </c>
      <c r="K71" s="480"/>
      <c r="L71" s="484">
        <v>100</v>
      </c>
      <c r="M71" s="480"/>
      <c r="N71" s="484">
        <v>100</v>
      </c>
      <c r="O71" s="480"/>
      <c r="P71" s="484">
        <v>100</v>
      </c>
      <c r="Q71" s="480"/>
      <c r="R71" s="484">
        <v>100</v>
      </c>
      <c r="S71" s="480"/>
      <c r="T71" s="484">
        <v>100</v>
      </c>
      <c r="U71" s="480"/>
      <c r="V71" s="484">
        <v>100</v>
      </c>
      <c r="W71" s="47"/>
      <c r="X71" s="484">
        <v>100</v>
      </c>
      <c r="Y71" s="480"/>
    </row>
    <row r="72" spans="1:25" ht="45" x14ac:dyDescent="0.25">
      <c r="A72" s="564">
        <v>43</v>
      </c>
      <c r="B72" s="564"/>
      <c r="C72" s="564"/>
      <c r="D72" s="754" t="s">
        <v>166</v>
      </c>
      <c r="E72" s="754"/>
      <c r="F72" s="450" t="s">
        <v>161</v>
      </c>
      <c r="G72" s="12" t="s">
        <v>157</v>
      </c>
      <c r="H72" s="12" t="s">
        <v>158</v>
      </c>
      <c r="I72" s="12" t="s">
        <v>114</v>
      </c>
      <c r="J72" s="484">
        <v>100</v>
      </c>
      <c r="K72" s="480"/>
      <c r="L72" s="484">
        <v>100</v>
      </c>
      <c r="M72" s="480"/>
      <c r="N72" s="484">
        <v>100</v>
      </c>
      <c r="O72" s="480"/>
      <c r="P72" s="484">
        <v>100</v>
      </c>
      <c r="Q72" s="480"/>
      <c r="R72" s="484">
        <v>100</v>
      </c>
      <c r="S72" s="480"/>
      <c r="T72" s="484">
        <v>100</v>
      </c>
      <c r="U72" s="480"/>
      <c r="V72" s="484">
        <v>100</v>
      </c>
      <c r="W72" s="41"/>
      <c r="X72" s="484">
        <v>100</v>
      </c>
      <c r="Y72" s="480"/>
    </row>
    <row r="73" spans="1:25" s="26" customFormat="1" ht="60" x14ac:dyDescent="0.25">
      <c r="A73" s="760"/>
      <c r="B73" s="750" t="s">
        <v>568</v>
      </c>
      <c r="C73" s="28"/>
      <c r="D73" s="28"/>
      <c r="E73" s="28"/>
      <c r="F73" s="502" t="s">
        <v>525</v>
      </c>
      <c r="G73" s="28"/>
      <c r="H73" s="28"/>
      <c r="I73" s="28"/>
      <c r="J73" s="633">
        <f>AVERAGE(J74,J81,J90,J100)</f>
        <v>19.166666666666668</v>
      </c>
      <c r="K73" s="634"/>
      <c r="L73" s="633">
        <f>AVERAGE(L74,L81,L90,L100)</f>
        <v>19.166666666666668</v>
      </c>
      <c r="M73" s="634"/>
      <c r="N73" s="633">
        <f>AVERAGE(N74,N81,N90,N100)</f>
        <v>19.166666666666668</v>
      </c>
      <c r="O73" s="634"/>
      <c r="P73" s="633">
        <f>AVERAGE(P74,P81,P90,P100)</f>
        <v>19.166666666666668</v>
      </c>
      <c r="Q73" s="634"/>
      <c r="R73" s="633">
        <f>AVERAGE(R74,R81,R90,R100)</f>
        <v>19.166666666666668</v>
      </c>
      <c r="S73" s="634"/>
      <c r="T73" s="633"/>
      <c r="U73" s="634"/>
      <c r="V73" s="634"/>
      <c r="W73" s="44"/>
      <c r="X73" s="634"/>
      <c r="Y73" s="634"/>
    </row>
    <row r="74" spans="1:25" s="26" customFormat="1" ht="45" x14ac:dyDescent="0.25">
      <c r="A74" s="28"/>
      <c r="B74" s="28"/>
      <c r="C74" s="750" t="s">
        <v>569</v>
      </c>
      <c r="D74" s="28"/>
      <c r="E74" s="28"/>
      <c r="F74" s="502" t="s">
        <v>526</v>
      </c>
      <c r="G74" s="28"/>
      <c r="H74" s="28"/>
      <c r="I74" s="28"/>
      <c r="J74" s="633">
        <f>AVERAGE(J75:J80)</f>
        <v>16.666666666666668</v>
      </c>
      <c r="K74" s="634"/>
      <c r="L74" s="633">
        <f>AVERAGE(L75:L80)</f>
        <v>16.666666666666668</v>
      </c>
      <c r="M74" s="634"/>
      <c r="N74" s="633">
        <f>AVERAGE(N75:N80)</f>
        <v>16.666666666666668</v>
      </c>
      <c r="O74" s="634"/>
      <c r="P74" s="633">
        <f>AVERAGE(P75:P80)</f>
        <v>16.666666666666668</v>
      </c>
      <c r="Q74" s="634"/>
      <c r="R74" s="633">
        <f>AVERAGE(R75:R80)</f>
        <v>16.666666666666668</v>
      </c>
      <c r="S74" s="634"/>
      <c r="T74" s="633"/>
      <c r="U74" s="634"/>
      <c r="V74" s="633"/>
      <c r="W74" s="44"/>
      <c r="X74" s="633"/>
      <c r="Y74" s="634"/>
    </row>
    <row r="75" spans="1:25" ht="255" x14ac:dyDescent="0.25">
      <c r="A75" s="564">
        <v>44</v>
      </c>
      <c r="B75" s="564"/>
      <c r="C75" s="564"/>
      <c r="D75" s="754" t="s">
        <v>227</v>
      </c>
      <c r="E75" s="754"/>
      <c r="F75" s="450" t="s">
        <v>5117</v>
      </c>
      <c r="G75" s="12" t="s">
        <v>167</v>
      </c>
      <c r="H75" s="12" t="s">
        <v>168</v>
      </c>
      <c r="I75" s="12" t="s">
        <v>169</v>
      </c>
      <c r="J75" s="455">
        <v>0</v>
      </c>
      <c r="K75" s="471" t="s">
        <v>4279</v>
      </c>
      <c r="L75" s="455">
        <v>0</v>
      </c>
      <c r="M75" s="453"/>
      <c r="N75" s="455">
        <v>0</v>
      </c>
      <c r="O75" s="453"/>
      <c r="P75" s="455">
        <v>0</v>
      </c>
      <c r="Q75" s="453"/>
      <c r="R75" s="455">
        <v>0</v>
      </c>
      <c r="S75" s="453"/>
      <c r="T75" s="455"/>
      <c r="U75" s="454"/>
      <c r="V75" s="454"/>
      <c r="W75" s="41"/>
      <c r="X75" s="454"/>
      <c r="Y75" s="454"/>
    </row>
    <row r="76" spans="1:25" ht="195" x14ac:dyDescent="0.25">
      <c r="A76" s="564">
        <v>45</v>
      </c>
      <c r="B76" s="564"/>
      <c r="C76" s="564"/>
      <c r="D76" s="754" t="s">
        <v>228</v>
      </c>
      <c r="E76" s="754"/>
      <c r="F76" s="450" t="s">
        <v>170</v>
      </c>
      <c r="G76" s="12" t="s">
        <v>171</v>
      </c>
      <c r="H76" s="12" t="s">
        <v>172</v>
      </c>
      <c r="I76" s="12" t="s">
        <v>173</v>
      </c>
      <c r="J76" s="455">
        <v>50</v>
      </c>
      <c r="K76" s="480" t="s">
        <v>4280</v>
      </c>
      <c r="L76" s="455">
        <v>50</v>
      </c>
      <c r="M76" s="453"/>
      <c r="N76" s="455">
        <v>50</v>
      </c>
      <c r="O76" s="453"/>
      <c r="P76" s="455">
        <v>50</v>
      </c>
      <c r="Q76" s="453"/>
      <c r="R76" s="455">
        <v>50</v>
      </c>
      <c r="S76" s="453"/>
      <c r="T76" s="455"/>
      <c r="U76" s="453"/>
      <c r="V76" s="454"/>
      <c r="W76" s="41"/>
      <c r="X76" s="454"/>
      <c r="Y76" s="454"/>
    </row>
    <row r="77" spans="1:25" ht="105" x14ac:dyDescent="0.25">
      <c r="A77" s="564">
        <v>46</v>
      </c>
      <c r="B77" s="564"/>
      <c r="C77" s="564"/>
      <c r="D77" s="754" t="s">
        <v>229</v>
      </c>
      <c r="E77" s="754"/>
      <c r="F77" s="450" t="s">
        <v>174</v>
      </c>
      <c r="G77" s="12" t="s">
        <v>175</v>
      </c>
      <c r="H77" s="12" t="s">
        <v>176</v>
      </c>
      <c r="I77" s="12" t="s">
        <v>177</v>
      </c>
      <c r="J77" s="455">
        <v>0</v>
      </c>
      <c r="K77" s="480"/>
      <c r="L77" s="455">
        <v>0</v>
      </c>
      <c r="M77" s="480"/>
      <c r="N77" s="455">
        <v>0</v>
      </c>
      <c r="O77" s="480"/>
      <c r="P77" s="455">
        <v>0</v>
      </c>
      <c r="Q77" s="480"/>
      <c r="R77" s="455">
        <v>0</v>
      </c>
      <c r="S77" s="480"/>
      <c r="T77" s="455"/>
      <c r="U77" s="453"/>
      <c r="V77" s="454"/>
      <c r="W77" s="41"/>
      <c r="X77" s="454"/>
      <c r="Y77" s="454"/>
    </row>
    <row r="78" spans="1:25" ht="105" x14ac:dyDescent="0.25">
      <c r="A78" s="564">
        <v>47</v>
      </c>
      <c r="B78" s="564"/>
      <c r="C78" s="564"/>
      <c r="D78" s="754" t="s">
        <v>230</v>
      </c>
      <c r="E78" s="754"/>
      <c r="F78" s="450" t="s">
        <v>178</v>
      </c>
      <c r="G78" s="12" t="s">
        <v>171</v>
      </c>
      <c r="H78" s="12" t="s">
        <v>179</v>
      </c>
      <c r="I78" s="12" t="s">
        <v>180</v>
      </c>
      <c r="J78" s="455">
        <v>50</v>
      </c>
      <c r="K78" s="471" t="s">
        <v>4281</v>
      </c>
      <c r="L78" s="455">
        <v>50</v>
      </c>
      <c r="M78" s="480"/>
      <c r="N78" s="455">
        <v>50</v>
      </c>
      <c r="O78" s="480"/>
      <c r="P78" s="455">
        <v>50</v>
      </c>
      <c r="Q78" s="480"/>
      <c r="R78" s="455">
        <v>50</v>
      </c>
      <c r="S78" s="480"/>
      <c r="T78" s="455"/>
      <c r="U78" s="453"/>
      <c r="V78" s="454"/>
      <c r="W78" s="41"/>
      <c r="X78" s="454"/>
      <c r="Y78" s="454"/>
    </row>
    <row r="79" spans="1:25" ht="165" x14ac:dyDescent="0.25">
      <c r="A79" s="564">
        <v>48</v>
      </c>
      <c r="B79" s="564"/>
      <c r="C79" s="564"/>
      <c r="D79" s="754" t="s">
        <v>231</v>
      </c>
      <c r="E79" s="754"/>
      <c r="F79" s="450" t="s">
        <v>181</v>
      </c>
      <c r="G79" s="12" t="s">
        <v>36</v>
      </c>
      <c r="H79" s="12" t="s">
        <v>176</v>
      </c>
      <c r="I79" s="12" t="s">
        <v>182</v>
      </c>
      <c r="J79" s="455">
        <v>0</v>
      </c>
      <c r="K79" s="480"/>
      <c r="L79" s="455">
        <v>0</v>
      </c>
      <c r="M79" s="480"/>
      <c r="N79" s="455">
        <v>0</v>
      </c>
      <c r="O79" s="480"/>
      <c r="P79" s="455">
        <v>0</v>
      </c>
      <c r="Q79" s="480"/>
      <c r="R79" s="455">
        <v>0</v>
      </c>
      <c r="S79" s="480"/>
      <c r="T79" s="454"/>
      <c r="U79" s="454"/>
      <c r="V79" s="454"/>
      <c r="W79" s="41"/>
      <c r="X79" s="454"/>
      <c r="Y79" s="454"/>
    </row>
    <row r="80" spans="1:25" ht="195" x14ac:dyDescent="0.25">
      <c r="A80" s="564">
        <v>49</v>
      </c>
      <c r="B80" s="564"/>
      <c r="C80" s="564"/>
      <c r="D80" s="754" t="s">
        <v>232</v>
      </c>
      <c r="E80" s="754"/>
      <c r="F80" s="450" t="s">
        <v>5073</v>
      </c>
      <c r="G80" s="12" t="s">
        <v>167</v>
      </c>
      <c r="H80" s="12" t="s">
        <v>168</v>
      </c>
      <c r="I80" s="12" t="s">
        <v>169</v>
      </c>
      <c r="J80" s="455">
        <v>0</v>
      </c>
      <c r="K80" s="480"/>
      <c r="L80" s="455">
        <v>0</v>
      </c>
      <c r="M80" s="480"/>
      <c r="N80" s="455">
        <v>0</v>
      </c>
      <c r="O80" s="480"/>
      <c r="P80" s="455">
        <v>0</v>
      </c>
      <c r="Q80" s="480"/>
      <c r="R80" s="455">
        <v>0</v>
      </c>
      <c r="S80" s="480"/>
      <c r="T80" s="454"/>
      <c r="U80" s="453"/>
      <c r="V80" s="454"/>
      <c r="W80" s="41"/>
      <c r="X80" s="454"/>
      <c r="Y80" s="454"/>
    </row>
    <row r="81" spans="1:25" s="26" customFormat="1" ht="123" customHeight="1" x14ac:dyDescent="0.25">
      <c r="A81" s="28"/>
      <c r="B81" s="28"/>
      <c r="C81" s="750" t="s">
        <v>570</v>
      </c>
      <c r="D81" s="751"/>
      <c r="E81" s="751"/>
      <c r="F81" s="901" t="s">
        <v>527</v>
      </c>
      <c r="G81" s="751"/>
      <c r="H81" s="28"/>
      <c r="I81" s="28"/>
      <c r="J81" s="633">
        <f>AVERAGE(J82,J83,J87:J89)</f>
        <v>20</v>
      </c>
      <c r="K81" s="641"/>
      <c r="L81" s="633">
        <f>AVERAGE(L82,L83,L87:L89)</f>
        <v>20</v>
      </c>
      <c r="M81" s="964"/>
      <c r="N81" s="633">
        <f>AVERAGE(N82,N83,N87:N89)</f>
        <v>20</v>
      </c>
      <c r="O81" s="634"/>
      <c r="P81" s="633">
        <f>AVERAGE(P82,P83,P87:P89)</f>
        <v>20</v>
      </c>
      <c r="Q81" s="634"/>
      <c r="R81" s="633">
        <f>AVERAGE(R82,R83,R87:R89)</f>
        <v>20</v>
      </c>
      <c r="S81" s="634"/>
      <c r="T81" s="633"/>
      <c r="U81" s="634"/>
      <c r="V81" s="634"/>
      <c r="W81" s="44"/>
      <c r="X81" s="634"/>
      <c r="Y81" s="634"/>
    </row>
    <row r="82" spans="1:25" ht="210" x14ac:dyDescent="0.25">
      <c r="A82" s="564">
        <v>50</v>
      </c>
      <c r="B82" s="564"/>
      <c r="C82" s="564"/>
      <c r="D82" s="754" t="s">
        <v>233</v>
      </c>
      <c r="E82" s="754"/>
      <c r="F82" s="450" t="s">
        <v>183</v>
      </c>
      <c r="G82" s="12" t="s">
        <v>184</v>
      </c>
      <c r="H82" s="12" t="s">
        <v>185</v>
      </c>
      <c r="I82" s="12" t="s">
        <v>186</v>
      </c>
      <c r="J82" s="455">
        <v>0</v>
      </c>
      <c r="K82" s="480"/>
      <c r="L82" s="455">
        <v>0</v>
      </c>
      <c r="M82" s="480"/>
      <c r="N82" s="455">
        <v>0</v>
      </c>
      <c r="O82" s="480"/>
      <c r="P82" s="455">
        <v>0</v>
      </c>
      <c r="Q82" s="480"/>
      <c r="R82" s="455">
        <v>0</v>
      </c>
      <c r="S82" s="480"/>
      <c r="T82" s="454"/>
      <c r="U82" s="454"/>
      <c r="V82" s="454"/>
      <c r="W82" s="41"/>
      <c r="X82" s="454"/>
      <c r="Y82" s="454"/>
    </row>
    <row r="83" spans="1:25" s="52" customFormat="1" ht="86.25" x14ac:dyDescent="0.25">
      <c r="A83" s="31">
        <v>51</v>
      </c>
      <c r="B83" s="31"/>
      <c r="C83" s="31"/>
      <c r="D83" s="756" t="s">
        <v>643</v>
      </c>
      <c r="E83" s="756"/>
      <c r="F83" s="517" t="s">
        <v>643</v>
      </c>
      <c r="G83" s="30"/>
      <c r="H83" s="30"/>
      <c r="I83" s="30"/>
      <c r="J83" s="481">
        <f>AVERAGE(J84:J86)</f>
        <v>0</v>
      </c>
      <c r="K83" s="479"/>
      <c r="L83" s="481">
        <f>AVERAGE(L84:L86)</f>
        <v>0</v>
      </c>
      <c r="M83" s="963"/>
      <c r="N83" s="481">
        <f>AVERAGE(N84:N86)</f>
        <v>0</v>
      </c>
      <c r="O83" s="638"/>
      <c r="P83" s="481">
        <f>AVERAGE(P84:P86)</f>
        <v>0</v>
      </c>
      <c r="Q83" s="638"/>
      <c r="R83" s="481">
        <f>AVERAGE(R84:R86)</f>
        <v>0</v>
      </c>
      <c r="S83" s="638"/>
      <c r="T83" s="481" t="e">
        <f>AVERAGE(T84:T86)</f>
        <v>#DIV/0!</v>
      </c>
      <c r="U83" s="638"/>
      <c r="V83" s="638"/>
      <c r="W83" s="43"/>
      <c r="X83" s="638"/>
      <c r="Y83" s="638"/>
    </row>
    <row r="84" spans="1:25" ht="180" x14ac:dyDescent="0.25">
      <c r="A84" s="564" t="s">
        <v>5022</v>
      </c>
      <c r="B84" s="564"/>
      <c r="C84" s="564"/>
      <c r="D84" s="564"/>
      <c r="E84" s="754" t="s">
        <v>6984</v>
      </c>
      <c r="F84" s="450" t="s">
        <v>187</v>
      </c>
      <c r="G84" s="12" t="s">
        <v>175</v>
      </c>
      <c r="H84" s="12" t="s">
        <v>176</v>
      </c>
      <c r="I84" s="12" t="s">
        <v>5026</v>
      </c>
      <c r="J84" s="455">
        <v>0</v>
      </c>
      <c r="K84" s="480" t="s">
        <v>7039</v>
      </c>
      <c r="L84" s="455">
        <v>0</v>
      </c>
      <c r="M84" s="480"/>
      <c r="N84" s="455">
        <v>0</v>
      </c>
      <c r="O84" s="480"/>
      <c r="P84" s="455">
        <v>0</v>
      </c>
      <c r="Q84" s="480"/>
      <c r="R84" s="455">
        <v>0</v>
      </c>
      <c r="S84" s="480"/>
      <c r="T84" s="455"/>
      <c r="U84" s="453"/>
      <c r="V84" s="454"/>
      <c r="W84" s="41"/>
      <c r="X84" s="454"/>
      <c r="Y84" s="454"/>
    </row>
    <row r="85" spans="1:25" ht="120" x14ac:dyDescent="0.25">
      <c r="A85" s="564" t="s">
        <v>5023</v>
      </c>
      <c r="B85" s="564"/>
      <c r="C85" s="564"/>
      <c r="D85" s="564"/>
      <c r="E85" s="754" t="s">
        <v>6983</v>
      </c>
      <c r="F85" s="450" t="s">
        <v>188</v>
      </c>
      <c r="G85" s="12" t="s">
        <v>175</v>
      </c>
      <c r="H85" s="12" t="s">
        <v>189</v>
      </c>
      <c r="I85" s="12" t="s">
        <v>190</v>
      </c>
      <c r="J85" s="484">
        <v>0</v>
      </c>
      <c r="K85" s="471" t="s">
        <v>7037</v>
      </c>
      <c r="L85" s="484">
        <v>0</v>
      </c>
      <c r="M85" s="471"/>
      <c r="N85" s="484">
        <v>0</v>
      </c>
      <c r="O85" s="471"/>
      <c r="P85" s="484">
        <v>0</v>
      </c>
      <c r="Q85" s="471"/>
      <c r="R85" s="484">
        <v>0</v>
      </c>
      <c r="S85" s="471"/>
      <c r="T85" s="455"/>
      <c r="U85" s="454"/>
      <c r="V85" s="454"/>
      <c r="W85" s="41"/>
      <c r="X85" s="454"/>
      <c r="Y85" s="454"/>
    </row>
    <row r="86" spans="1:25" ht="135" x14ac:dyDescent="0.25">
      <c r="A86" s="564" t="s">
        <v>5024</v>
      </c>
      <c r="B86" s="564"/>
      <c r="C86" s="564"/>
      <c r="D86" s="564"/>
      <c r="E86" s="754" t="s">
        <v>6985</v>
      </c>
      <c r="F86" s="450" t="s">
        <v>191</v>
      </c>
      <c r="G86" s="12" t="s">
        <v>192</v>
      </c>
      <c r="H86" s="12" t="s">
        <v>193</v>
      </c>
      <c r="I86" s="12" t="s">
        <v>194</v>
      </c>
      <c r="J86" s="484">
        <v>0</v>
      </c>
      <c r="K86" s="471" t="s">
        <v>7038</v>
      </c>
      <c r="L86" s="484">
        <v>0</v>
      </c>
      <c r="M86" s="471"/>
      <c r="N86" s="484">
        <v>0</v>
      </c>
      <c r="O86" s="471"/>
      <c r="P86" s="484">
        <v>0</v>
      </c>
      <c r="Q86" s="471"/>
      <c r="R86" s="484">
        <v>0</v>
      </c>
      <c r="S86" s="471"/>
      <c r="T86" s="455"/>
      <c r="U86" s="454"/>
      <c r="V86" s="454"/>
      <c r="W86" s="41"/>
      <c r="X86" s="454"/>
      <c r="Y86" s="454"/>
    </row>
    <row r="87" spans="1:25" ht="90" x14ac:dyDescent="0.25">
      <c r="A87" s="564">
        <v>52</v>
      </c>
      <c r="B87" s="564"/>
      <c r="C87" s="564"/>
      <c r="D87" s="754" t="s">
        <v>234</v>
      </c>
      <c r="E87" s="754"/>
      <c r="F87" s="450" t="s">
        <v>195</v>
      </c>
      <c r="G87" s="12" t="s">
        <v>196</v>
      </c>
      <c r="H87" s="12" t="s">
        <v>197</v>
      </c>
      <c r="I87" s="12" t="s">
        <v>198</v>
      </c>
      <c r="J87" s="455">
        <v>0</v>
      </c>
      <c r="K87" s="453"/>
      <c r="L87" s="455">
        <v>0</v>
      </c>
      <c r="M87" s="453"/>
      <c r="N87" s="455">
        <v>0</v>
      </c>
      <c r="O87" s="453"/>
      <c r="P87" s="455">
        <v>0</v>
      </c>
      <c r="Q87" s="453"/>
      <c r="R87" s="455">
        <v>0</v>
      </c>
      <c r="S87" s="453"/>
      <c r="T87" s="454"/>
      <c r="U87" s="453"/>
      <c r="V87" s="454"/>
      <c r="W87" s="41"/>
      <c r="X87" s="454"/>
      <c r="Y87" s="454"/>
    </row>
    <row r="88" spans="1:25" ht="120" x14ac:dyDescent="0.25">
      <c r="A88" s="564">
        <v>53</v>
      </c>
      <c r="B88" s="564"/>
      <c r="C88" s="564"/>
      <c r="D88" s="754" t="s">
        <v>235</v>
      </c>
      <c r="E88" s="754"/>
      <c r="F88" s="450" t="s">
        <v>199</v>
      </c>
      <c r="G88" s="12" t="s">
        <v>175</v>
      </c>
      <c r="H88" s="12" t="s">
        <v>176</v>
      </c>
      <c r="I88" s="12" t="s">
        <v>200</v>
      </c>
      <c r="J88" s="455">
        <v>0</v>
      </c>
      <c r="K88" s="471" t="s">
        <v>4282</v>
      </c>
      <c r="L88" s="455">
        <v>0</v>
      </c>
      <c r="M88" s="453"/>
      <c r="N88" s="455">
        <v>0</v>
      </c>
      <c r="O88" s="453"/>
      <c r="P88" s="455">
        <v>0</v>
      </c>
      <c r="Q88" s="453"/>
      <c r="R88" s="455">
        <v>0</v>
      </c>
      <c r="S88" s="453"/>
      <c r="T88" s="455"/>
      <c r="U88" s="453"/>
      <c r="V88" s="454"/>
      <c r="W88" s="41"/>
      <c r="X88" s="454"/>
      <c r="Y88" s="454"/>
    </row>
    <row r="89" spans="1:25" ht="195" x14ac:dyDescent="0.25">
      <c r="A89" s="564">
        <v>54</v>
      </c>
      <c r="B89" s="564"/>
      <c r="C89" s="564"/>
      <c r="D89" s="754" t="s">
        <v>236</v>
      </c>
      <c r="E89" s="754"/>
      <c r="F89" s="450" t="s">
        <v>201</v>
      </c>
      <c r="G89" s="12" t="s">
        <v>4971</v>
      </c>
      <c r="H89" s="12" t="s">
        <v>4972</v>
      </c>
      <c r="I89" s="12" t="s">
        <v>4973</v>
      </c>
      <c r="J89" s="455">
        <v>100</v>
      </c>
      <c r="K89" s="471" t="s">
        <v>4283</v>
      </c>
      <c r="L89" s="455">
        <v>100</v>
      </c>
      <c r="M89" s="480"/>
      <c r="N89" s="455">
        <v>100</v>
      </c>
      <c r="O89" s="480"/>
      <c r="P89" s="455">
        <v>100</v>
      </c>
      <c r="Q89" s="480"/>
      <c r="R89" s="455">
        <v>100</v>
      </c>
      <c r="S89" s="480"/>
      <c r="T89" s="455"/>
      <c r="U89" s="453"/>
      <c r="V89" s="454"/>
      <c r="W89" s="41"/>
      <c r="X89" s="454"/>
      <c r="Y89" s="454"/>
    </row>
    <row r="90" spans="1:25" s="26" customFormat="1" ht="199.5" customHeight="1" x14ac:dyDescent="0.25">
      <c r="A90" s="28"/>
      <c r="B90" s="28"/>
      <c r="C90" s="750" t="s">
        <v>571</v>
      </c>
      <c r="D90" s="28"/>
      <c r="E90" s="1023"/>
      <c r="F90" s="762" t="s">
        <v>528</v>
      </c>
      <c r="G90" s="751"/>
      <c r="H90" s="751"/>
      <c r="I90" s="751"/>
      <c r="J90" s="633">
        <f>AVERAGE(J91,J94,J97,J98,J99)</f>
        <v>0</v>
      </c>
      <c r="K90" s="634"/>
      <c r="L90" s="633">
        <f>AVERAGE(L91,L94,L97,L98,L99)</f>
        <v>0</v>
      </c>
      <c r="M90" s="634"/>
      <c r="N90" s="633">
        <f>AVERAGE(N91,N94,N97,N98,N99)</f>
        <v>0</v>
      </c>
      <c r="O90" s="634"/>
      <c r="P90" s="633">
        <f>AVERAGE(P91,P94,P97,P98,P99)</f>
        <v>0</v>
      </c>
      <c r="Q90" s="634"/>
      <c r="R90" s="633">
        <f>AVERAGE(R91,R94,R97,R98,R99)</f>
        <v>0</v>
      </c>
      <c r="S90" s="634"/>
      <c r="T90" s="633"/>
      <c r="U90" s="634"/>
      <c r="V90" s="634"/>
      <c r="W90" s="44"/>
      <c r="X90" s="634"/>
      <c r="Y90" s="634"/>
    </row>
    <row r="91" spans="1:25" s="52" customFormat="1" ht="199.5" customHeight="1" x14ac:dyDescent="0.25">
      <c r="A91" s="31">
        <v>55</v>
      </c>
      <c r="B91" s="31"/>
      <c r="C91" s="758"/>
      <c r="D91" s="763" t="s">
        <v>644</v>
      </c>
      <c r="E91" s="763"/>
      <c r="F91" s="764" t="s">
        <v>644</v>
      </c>
      <c r="G91" s="30"/>
      <c r="H91" s="30"/>
      <c r="I91" s="30"/>
      <c r="J91" s="481">
        <f>AVERAGE(J92,J93)</f>
        <v>0</v>
      </c>
      <c r="K91" s="638"/>
      <c r="L91" s="481">
        <f>AVERAGE(L92,L93)</f>
        <v>0</v>
      </c>
      <c r="M91" s="963"/>
      <c r="N91" s="481">
        <f>AVERAGE(N92,N93)</f>
        <v>0</v>
      </c>
      <c r="O91" s="638"/>
      <c r="P91" s="481">
        <f>AVERAGE(P92,P93)</f>
        <v>0</v>
      </c>
      <c r="Q91" s="638"/>
      <c r="R91" s="481">
        <f>AVERAGE(R92,R93)</f>
        <v>0</v>
      </c>
      <c r="S91" s="638"/>
      <c r="T91" s="481"/>
      <c r="U91" s="638"/>
      <c r="V91" s="638"/>
      <c r="W91" s="43"/>
      <c r="X91" s="638"/>
      <c r="Y91" s="638"/>
    </row>
    <row r="92" spans="1:25" ht="90" x14ac:dyDescent="0.25">
      <c r="A92" s="564" t="s">
        <v>5025</v>
      </c>
      <c r="B92" s="564"/>
      <c r="C92" s="564"/>
      <c r="D92" s="564"/>
      <c r="E92" s="754" t="s">
        <v>6986</v>
      </c>
      <c r="F92" s="450" t="s">
        <v>203</v>
      </c>
      <c r="G92" s="12" t="s">
        <v>204</v>
      </c>
      <c r="H92" s="12" t="s">
        <v>205</v>
      </c>
      <c r="I92" s="12" t="s">
        <v>5027</v>
      </c>
      <c r="J92" s="484">
        <v>0</v>
      </c>
      <c r="K92" s="471"/>
      <c r="L92" s="484">
        <v>0</v>
      </c>
      <c r="M92" s="471"/>
      <c r="N92" s="484">
        <v>0</v>
      </c>
      <c r="O92" s="471"/>
      <c r="P92" s="484">
        <v>0</v>
      </c>
      <c r="Q92" s="471"/>
      <c r="R92" s="484">
        <v>0</v>
      </c>
      <c r="S92" s="471"/>
      <c r="T92" s="472"/>
      <c r="U92" s="471"/>
      <c r="V92" s="472"/>
      <c r="W92" s="47"/>
      <c r="X92" s="472"/>
      <c r="Y92" s="472"/>
    </row>
    <row r="93" spans="1:25" ht="150" x14ac:dyDescent="0.25">
      <c r="A93" s="564" t="s">
        <v>5028</v>
      </c>
      <c r="B93" s="564"/>
      <c r="C93" s="564"/>
      <c r="D93" s="564"/>
      <c r="E93" s="754" t="s">
        <v>6987</v>
      </c>
      <c r="F93" s="450" t="s">
        <v>3627</v>
      </c>
      <c r="G93" s="12" t="s">
        <v>192</v>
      </c>
      <c r="H93" s="12" t="s">
        <v>176</v>
      </c>
      <c r="I93" s="12" t="s">
        <v>206</v>
      </c>
      <c r="J93" s="631"/>
      <c r="K93" s="480"/>
      <c r="L93" s="462"/>
      <c r="M93" s="966"/>
      <c r="N93" s="462"/>
      <c r="O93" s="462"/>
      <c r="P93" s="462"/>
      <c r="Q93" s="462"/>
      <c r="R93" s="462"/>
      <c r="S93" s="480"/>
      <c r="T93" s="462"/>
      <c r="U93" s="480"/>
      <c r="V93" s="462"/>
      <c r="W93" s="40"/>
      <c r="X93" s="462"/>
      <c r="Y93" s="462"/>
    </row>
    <row r="94" spans="1:25" s="52" customFormat="1" ht="69" x14ac:dyDescent="0.25">
      <c r="A94" s="31">
        <v>56</v>
      </c>
      <c r="B94" s="31"/>
      <c r="C94" s="31"/>
      <c r="D94" s="756" t="s">
        <v>645</v>
      </c>
      <c r="E94" s="756"/>
      <c r="F94" s="517" t="s">
        <v>645</v>
      </c>
      <c r="G94" s="30"/>
      <c r="H94" s="30"/>
      <c r="I94" s="30"/>
      <c r="J94" s="481">
        <f>AVERAGE(J95,J96)</f>
        <v>0</v>
      </c>
      <c r="K94" s="479"/>
      <c r="L94" s="481">
        <f>AVERAGE(L95,L96)</f>
        <v>0</v>
      </c>
      <c r="M94" s="963"/>
      <c r="N94" s="481">
        <f>AVERAGE(N95,N96)</f>
        <v>0</v>
      </c>
      <c r="O94" s="638"/>
      <c r="P94" s="481">
        <f>AVERAGE(P95,P96)</f>
        <v>0</v>
      </c>
      <c r="Q94" s="638"/>
      <c r="R94" s="481">
        <f>AVERAGE(R95,R96)</f>
        <v>0</v>
      </c>
      <c r="S94" s="479"/>
      <c r="T94" s="481"/>
      <c r="U94" s="479"/>
      <c r="V94" s="638"/>
      <c r="W94" s="43"/>
      <c r="X94" s="638"/>
      <c r="Y94" s="638"/>
    </row>
    <row r="95" spans="1:25" ht="75" x14ac:dyDescent="0.25">
      <c r="A95" s="564" t="s">
        <v>572</v>
      </c>
      <c r="B95" s="564"/>
      <c r="C95" s="564"/>
      <c r="D95" s="564"/>
      <c r="E95" s="754" t="s">
        <v>6988</v>
      </c>
      <c r="F95" s="450" t="s">
        <v>207</v>
      </c>
      <c r="G95" s="12" t="s">
        <v>204</v>
      </c>
      <c r="H95" s="12" t="s">
        <v>208</v>
      </c>
      <c r="I95" s="12" t="s">
        <v>5029</v>
      </c>
      <c r="J95" s="484">
        <v>0</v>
      </c>
      <c r="K95" s="471"/>
      <c r="L95" s="484">
        <v>0</v>
      </c>
      <c r="M95" s="471"/>
      <c r="N95" s="484">
        <v>0</v>
      </c>
      <c r="O95" s="471"/>
      <c r="P95" s="484">
        <v>0</v>
      </c>
      <c r="Q95" s="471"/>
      <c r="R95" s="484">
        <v>0</v>
      </c>
      <c r="S95" s="471"/>
      <c r="T95" s="631"/>
      <c r="U95" s="462"/>
      <c r="V95" s="462"/>
      <c r="W95" s="40"/>
      <c r="X95" s="462"/>
      <c r="Y95" s="462"/>
    </row>
    <row r="96" spans="1:25" ht="135" x14ac:dyDescent="0.25">
      <c r="A96" s="564" t="s">
        <v>573</v>
      </c>
      <c r="B96" s="564"/>
      <c r="C96" s="564"/>
      <c r="D96" s="564"/>
      <c r="E96" s="754" t="s">
        <v>6989</v>
      </c>
      <c r="F96" s="450" t="s">
        <v>209</v>
      </c>
      <c r="G96" s="12" t="s">
        <v>192</v>
      </c>
      <c r="H96" s="12" t="s">
        <v>176</v>
      </c>
      <c r="I96" s="12" t="s">
        <v>206</v>
      </c>
      <c r="J96" s="631"/>
      <c r="K96" s="480"/>
      <c r="L96" s="631"/>
      <c r="M96" s="966"/>
      <c r="N96" s="631"/>
      <c r="O96" s="462"/>
      <c r="P96" s="631"/>
      <c r="Q96" s="462"/>
      <c r="R96" s="631"/>
      <c r="S96" s="480"/>
      <c r="T96" s="631"/>
      <c r="U96" s="480"/>
      <c r="V96" s="462"/>
      <c r="W96" s="40"/>
      <c r="X96" s="462"/>
      <c r="Y96" s="462"/>
    </row>
    <row r="97" spans="1:25" ht="150" x14ac:dyDescent="0.25">
      <c r="A97" s="564">
        <v>57</v>
      </c>
      <c r="B97" s="564"/>
      <c r="C97" s="564"/>
      <c r="D97" s="754" t="s">
        <v>4963</v>
      </c>
      <c r="E97" s="754"/>
      <c r="F97" s="450" t="s">
        <v>210</v>
      </c>
      <c r="G97" s="12" t="s">
        <v>175</v>
      </c>
      <c r="H97" s="12" t="s">
        <v>176</v>
      </c>
      <c r="I97" s="12" t="s">
        <v>211</v>
      </c>
      <c r="J97" s="484">
        <v>0</v>
      </c>
      <c r="K97" s="471"/>
      <c r="L97" s="484">
        <v>0</v>
      </c>
      <c r="M97" s="471"/>
      <c r="N97" s="484">
        <v>0</v>
      </c>
      <c r="O97" s="471"/>
      <c r="P97" s="484">
        <v>0</v>
      </c>
      <c r="Q97" s="471"/>
      <c r="R97" s="484">
        <v>0</v>
      </c>
      <c r="S97" s="471"/>
      <c r="T97" s="631"/>
      <c r="U97" s="480"/>
      <c r="V97" s="462"/>
      <c r="W97" s="40"/>
      <c r="X97" s="462"/>
      <c r="Y97" s="462"/>
    </row>
    <row r="98" spans="1:25" ht="270" x14ac:dyDescent="0.25">
      <c r="A98" s="564">
        <v>58</v>
      </c>
      <c r="B98" s="564"/>
      <c r="C98" s="564"/>
      <c r="D98" s="754" t="s">
        <v>237</v>
      </c>
      <c r="E98" s="754"/>
      <c r="F98" s="450" t="s">
        <v>212</v>
      </c>
      <c r="G98" s="12" t="s">
        <v>192</v>
      </c>
      <c r="H98" s="12" t="s">
        <v>176</v>
      </c>
      <c r="I98" s="12" t="s">
        <v>213</v>
      </c>
      <c r="J98" s="484">
        <v>0</v>
      </c>
      <c r="K98" s="480" t="s">
        <v>5303</v>
      </c>
      <c r="L98" s="484">
        <v>0</v>
      </c>
      <c r="M98" s="471"/>
      <c r="N98" s="484">
        <v>0</v>
      </c>
      <c r="O98" s="471"/>
      <c r="P98" s="484">
        <v>0</v>
      </c>
      <c r="Q98" s="471"/>
      <c r="R98" s="484">
        <v>0</v>
      </c>
      <c r="S98" s="471"/>
      <c r="T98" s="631"/>
      <c r="U98" s="462"/>
      <c r="V98" s="462"/>
      <c r="W98" s="40"/>
      <c r="X98" s="462"/>
      <c r="Y98" s="462"/>
    </row>
    <row r="99" spans="1:25" ht="120" x14ac:dyDescent="0.25">
      <c r="A99" s="564">
        <v>59</v>
      </c>
      <c r="B99" s="564"/>
      <c r="C99" s="564"/>
      <c r="D99" s="754" t="s">
        <v>238</v>
      </c>
      <c r="E99" s="754"/>
      <c r="F99" s="450" t="s">
        <v>214</v>
      </c>
      <c r="G99" s="12" t="s">
        <v>175</v>
      </c>
      <c r="H99" s="12" t="s">
        <v>176</v>
      </c>
      <c r="I99" s="12" t="s">
        <v>202</v>
      </c>
      <c r="J99" s="484">
        <v>0</v>
      </c>
      <c r="K99" s="471"/>
      <c r="L99" s="484">
        <v>0</v>
      </c>
      <c r="M99" s="471"/>
      <c r="N99" s="484">
        <v>0</v>
      </c>
      <c r="O99" s="471"/>
      <c r="P99" s="484">
        <v>0</v>
      </c>
      <c r="Q99" s="471"/>
      <c r="R99" s="484">
        <v>0</v>
      </c>
      <c r="S99" s="471"/>
      <c r="T99" s="454"/>
      <c r="U99" s="454"/>
      <c r="V99" s="454"/>
      <c r="W99" s="41"/>
      <c r="X99" s="454"/>
      <c r="Y99" s="454"/>
    </row>
    <row r="100" spans="1:25" s="26" customFormat="1" ht="88.5" customHeight="1" x14ac:dyDescent="0.25">
      <c r="A100" s="28"/>
      <c r="B100" s="28"/>
      <c r="C100" s="750" t="s">
        <v>574</v>
      </c>
      <c r="D100" s="28"/>
      <c r="E100" s="1023"/>
      <c r="F100" s="762" t="s">
        <v>529</v>
      </c>
      <c r="G100" s="751"/>
      <c r="H100" s="751"/>
      <c r="I100" s="751"/>
      <c r="J100" s="633">
        <f>AVERAGE(J101:J105)</f>
        <v>40</v>
      </c>
      <c r="K100" s="641"/>
      <c r="L100" s="633">
        <f>AVERAGE(L101:L105)</f>
        <v>40</v>
      </c>
      <c r="M100" s="964"/>
      <c r="N100" s="633">
        <f>AVERAGE(N101:N105)</f>
        <v>40</v>
      </c>
      <c r="O100" s="634"/>
      <c r="P100" s="633">
        <f>AVERAGE(P101:P105)</f>
        <v>40</v>
      </c>
      <c r="Q100" s="634"/>
      <c r="R100" s="633">
        <f>AVERAGE(R101:R105)</f>
        <v>40</v>
      </c>
      <c r="S100" s="634"/>
      <c r="T100" s="633" t="e">
        <f>AVERAGE(T101:T105)</f>
        <v>#DIV/0!</v>
      </c>
      <c r="U100" s="634"/>
      <c r="V100" s="634"/>
      <c r="W100" s="44"/>
      <c r="X100" s="634"/>
      <c r="Y100" s="634"/>
    </row>
    <row r="101" spans="1:25" ht="135" x14ac:dyDescent="0.25">
      <c r="A101" s="564">
        <v>60</v>
      </c>
      <c r="B101" s="564"/>
      <c r="C101" s="564"/>
      <c r="D101" s="754" t="s">
        <v>243</v>
      </c>
      <c r="E101" s="754"/>
      <c r="F101" s="450" t="s">
        <v>215</v>
      </c>
      <c r="G101" s="12" t="s">
        <v>175</v>
      </c>
      <c r="H101" s="12" t="s">
        <v>176</v>
      </c>
      <c r="I101" s="12" t="s">
        <v>216</v>
      </c>
      <c r="J101" s="631">
        <v>50</v>
      </c>
      <c r="K101" s="480" t="s">
        <v>4284</v>
      </c>
      <c r="L101" s="631">
        <v>50</v>
      </c>
      <c r="M101" s="480"/>
      <c r="N101" s="631">
        <v>50</v>
      </c>
      <c r="O101" s="480"/>
      <c r="P101" s="631">
        <v>50</v>
      </c>
      <c r="Q101" s="480"/>
      <c r="R101" s="631">
        <v>50</v>
      </c>
      <c r="S101" s="480" t="s">
        <v>4285</v>
      </c>
      <c r="T101" s="631"/>
      <c r="U101" s="480"/>
      <c r="V101" s="462"/>
      <c r="W101" s="40"/>
      <c r="X101" s="462"/>
      <c r="Y101" s="462"/>
    </row>
    <row r="102" spans="1:25" ht="120" x14ac:dyDescent="0.25">
      <c r="A102" s="564">
        <v>61</v>
      </c>
      <c r="B102" s="564"/>
      <c r="C102" s="564"/>
      <c r="D102" s="754" t="s">
        <v>242</v>
      </c>
      <c r="E102" s="754"/>
      <c r="F102" s="450" t="s">
        <v>217</v>
      </c>
      <c r="G102" s="12" t="s">
        <v>218</v>
      </c>
      <c r="H102" s="12" t="s">
        <v>219</v>
      </c>
      <c r="I102" s="12" t="s">
        <v>220</v>
      </c>
      <c r="J102" s="631">
        <v>0</v>
      </c>
      <c r="K102" s="480" t="s">
        <v>4286</v>
      </c>
      <c r="L102" s="631">
        <v>0</v>
      </c>
      <c r="M102" s="480"/>
      <c r="N102" s="631">
        <v>0</v>
      </c>
      <c r="O102" s="480"/>
      <c r="P102" s="631">
        <v>0</v>
      </c>
      <c r="Q102" s="480"/>
      <c r="R102" s="631">
        <v>0</v>
      </c>
      <c r="S102" s="480"/>
      <c r="T102" s="631"/>
      <c r="U102" s="480"/>
      <c r="V102" s="462"/>
      <c r="W102" s="40"/>
      <c r="X102" s="462"/>
      <c r="Y102" s="462"/>
    </row>
    <row r="103" spans="1:25" ht="135" x14ac:dyDescent="0.25">
      <c r="A103" s="564">
        <v>62</v>
      </c>
      <c r="B103" s="564"/>
      <c r="C103" s="564"/>
      <c r="D103" s="754" t="s">
        <v>241</v>
      </c>
      <c r="E103" s="754"/>
      <c r="F103" s="450" t="s">
        <v>221</v>
      </c>
      <c r="G103" s="12" t="s">
        <v>175</v>
      </c>
      <c r="H103" s="12" t="s">
        <v>222</v>
      </c>
      <c r="I103" s="12" t="s">
        <v>202</v>
      </c>
      <c r="J103" s="631">
        <v>100</v>
      </c>
      <c r="K103" s="480"/>
      <c r="L103" s="631">
        <v>100</v>
      </c>
      <c r="M103" s="480"/>
      <c r="N103" s="631">
        <v>100</v>
      </c>
      <c r="O103" s="480"/>
      <c r="P103" s="631">
        <v>100</v>
      </c>
      <c r="Q103" s="480"/>
      <c r="R103" s="631">
        <v>100</v>
      </c>
      <c r="S103" s="480"/>
      <c r="T103" s="631"/>
      <c r="U103" s="462"/>
      <c r="V103" s="462"/>
      <c r="W103" s="40"/>
      <c r="X103" s="462"/>
      <c r="Y103" s="462"/>
    </row>
    <row r="104" spans="1:25" ht="135" x14ac:dyDescent="0.25">
      <c r="A104" s="564">
        <v>63</v>
      </c>
      <c r="B104" s="564"/>
      <c r="C104" s="564"/>
      <c r="D104" s="754" t="s">
        <v>240</v>
      </c>
      <c r="E104" s="754"/>
      <c r="F104" s="450" t="s">
        <v>223</v>
      </c>
      <c r="G104" s="12" t="s">
        <v>224</v>
      </c>
      <c r="H104" s="12" t="s">
        <v>225</v>
      </c>
      <c r="I104" s="12" t="s">
        <v>226</v>
      </c>
      <c r="J104" s="631">
        <v>0</v>
      </c>
      <c r="K104" s="480" t="s">
        <v>4287</v>
      </c>
      <c r="L104" s="631">
        <v>0</v>
      </c>
      <c r="M104" s="480"/>
      <c r="N104" s="631">
        <v>0</v>
      </c>
      <c r="O104" s="480"/>
      <c r="P104" s="631">
        <v>0</v>
      </c>
      <c r="Q104" s="480"/>
      <c r="R104" s="631">
        <v>0</v>
      </c>
      <c r="S104" s="480"/>
      <c r="T104" s="631"/>
      <c r="U104" s="462"/>
      <c r="V104" s="462"/>
      <c r="W104" s="40"/>
      <c r="X104" s="462"/>
      <c r="Y104" s="462"/>
    </row>
    <row r="105" spans="1:25" ht="165" x14ac:dyDescent="0.25">
      <c r="A105" s="564">
        <v>64</v>
      </c>
      <c r="B105" s="564"/>
      <c r="C105" s="564"/>
      <c r="D105" s="754" t="s">
        <v>239</v>
      </c>
      <c r="E105" s="754"/>
      <c r="F105" s="450" t="s">
        <v>5118</v>
      </c>
      <c r="G105" s="12" t="s">
        <v>4971</v>
      </c>
      <c r="H105" s="12" t="s">
        <v>4972</v>
      </c>
      <c r="I105" s="12" t="s">
        <v>4973</v>
      </c>
      <c r="J105" s="631">
        <v>50</v>
      </c>
      <c r="K105" s="471" t="s">
        <v>4288</v>
      </c>
      <c r="L105" s="631">
        <v>50</v>
      </c>
      <c r="M105" s="480"/>
      <c r="N105" s="631">
        <v>50</v>
      </c>
      <c r="O105" s="480"/>
      <c r="P105" s="631">
        <v>50</v>
      </c>
      <c r="Q105" s="480"/>
      <c r="R105" s="631">
        <v>50</v>
      </c>
      <c r="S105" s="480"/>
      <c r="T105" s="631"/>
      <c r="U105" s="480"/>
      <c r="V105" s="462"/>
      <c r="W105" s="40"/>
      <c r="X105" s="462"/>
      <c r="Y105" s="462"/>
    </row>
    <row r="106" spans="1:25" s="26" customFormat="1" ht="130.5" customHeight="1" x14ac:dyDescent="0.25">
      <c r="A106" s="28"/>
      <c r="B106" s="750" t="s">
        <v>575</v>
      </c>
      <c r="C106" s="28"/>
      <c r="D106" s="28"/>
      <c r="E106" s="28"/>
      <c r="F106" s="901" t="s">
        <v>5030</v>
      </c>
      <c r="G106" s="765"/>
      <c r="H106" s="765"/>
      <c r="I106" s="28"/>
      <c r="J106" s="633">
        <f>AVERAGE(J107,J112,J115,J140)</f>
        <v>25</v>
      </c>
      <c r="K106" s="634"/>
      <c r="L106" s="633">
        <f>AVERAGE(L107,L112,L115,L140)</f>
        <v>25</v>
      </c>
      <c r="M106" s="634"/>
      <c r="N106" s="633">
        <f>AVERAGE(N107,N112,N115,N140)</f>
        <v>25</v>
      </c>
      <c r="O106" s="634"/>
      <c r="P106" s="633">
        <f>AVERAGE(P107,P112,P115,P140)</f>
        <v>25</v>
      </c>
      <c r="Q106" s="634"/>
      <c r="R106" s="633">
        <f>AVERAGE(R107,R112,R115,R140)</f>
        <v>25</v>
      </c>
      <c r="S106" s="634"/>
      <c r="T106" s="633">
        <f>AVERAGE(T107,T112,T115,T140)</f>
        <v>25</v>
      </c>
      <c r="U106" s="634"/>
      <c r="V106" s="633">
        <f>AVERAGE(V107,V112,V115,V140)</f>
        <v>25</v>
      </c>
      <c r="W106" s="44"/>
      <c r="X106" s="633">
        <f>AVERAGE(X107,X112,X115,X140)</f>
        <v>25</v>
      </c>
      <c r="Y106" s="634"/>
    </row>
    <row r="107" spans="1:25" s="26" customFormat="1" ht="144.75" customHeight="1" x14ac:dyDescent="0.25">
      <c r="A107" s="28"/>
      <c r="B107" s="28"/>
      <c r="C107" s="750" t="s">
        <v>576</v>
      </c>
      <c r="D107" s="28"/>
      <c r="E107" s="28"/>
      <c r="F107" s="502" t="s">
        <v>5031</v>
      </c>
      <c r="G107" s="28"/>
      <c r="H107" s="28"/>
      <c r="I107" s="28"/>
      <c r="J107" s="633">
        <f>AVERAGE(J108:J111)</f>
        <v>0</v>
      </c>
      <c r="K107" s="634"/>
      <c r="L107" s="633">
        <f>AVERAGE(L108:L111)</f>
        <v>0</v>
      </c>
      <c r="M107" s="634"/>
      <c r="N107" s="633">
        <f>AVERAGE(N108:N111)</f>
        <v>0</v>
      </c>
      <c r="O107" s="634"/>
      <c r="P107" s="633">
        <f>AVERAGE(P108:P111)</f>
        <v>0</v>
      </c>
      <c r="Q107" s="634"/>
      <c r="R107" s="633">
        <f>AVERAGE(R108:R111)</f>
        <v>0</v>
      </c>
      <c r="S107" s="634"/>
      <c r="T107" s="633">
        <f>AVERAGE(T108:T111)</f>
        <v>0</v>
      </c>
      <c r="U107" s="634"/>
      <c r="V107" s="633">
        <f>AVERAGE(V108:V111)</f>
        <v>0</v>
      </c>
      <c r="W107" s="44"/>
      <c r="X107" s="633">
        <f>AVERAGE(X108:X111)</f>
        <v>0</v>
      </c>
      <c r="Y107" s="634"/>
    </row>
    <row r="108" spans="1:25" ht="75" x14ac:dyDescent="0.25">
      <c r="A108" s="564">
        <v>65</v>
      </c>
      <c r="B108" s="564"/>
      <c r="C108" s="564"/>
      <c r="D108" s="754" t="s">
        <v>244</v>
      </c>
      <c r="E108" s="754"/>
      <c r="F108" s="450" t="s">
        <v>244</v>
      </c>
      <c r="G108" s="12" t="s">
        <v>245</v>
      </c>
      <c r="H108" s="12" t="s">
        <v>246</v>
      </c>
      <c r="I108" s="12" t="s">
        <v>247</v>
      </c>
      <c r="J108" s="455">
        <v>0</v>
      </c>
      <c r="K108" s="480" t="s">
        <v>4289</v>
      </c>
      <c r="L108" s="455">
        <v>0</v>
      </c>
      <c r="M108" s="453"/>
      <c r="N108" s="455">
        <v>0</v>
      </c>
      <c r="O108" s="453"/>
      <c r="P108" s="455">
        <v>0</v>
      </c>
      <c r="Q108" s="453"/>
      <c r="R108" s="455">
        <v>0</v>
      </c>
      <c r="S108" s="453"/>
      <c r="T108" s="455">
        <v>0</v>
      </c>
      <c r="U108" s="453"/>
      <c r="V108" s="455">
        <v>0</v>
      </c>
      <c r="W108" s="41"/>
      <c r="X108" s="455">
        <v>0</v>
      </c>
      <c r="Y108" s="480" t="s">
        <v>4290</v>
      </c>
    </row>
    <row r="109" spans="1:25" ht="120" x14ac:dyDescent="0.25">
      <c r="A109" s="564">
        <v>66</v>
      </c>
      <c r="B109" s="564"/>
      <c r="C109" s="564"/>
      <c r="D109" s="754" t="s">
        <v>304</v>
      </c>
      <c r="E109" s="754"/>
      <c r="F109" s="450" t="s">
        <v>5503</v>
      </c>
      <c r="G109" s="12" t="s">
        <v>248</v>
      </c>
      <c r="H109" s="12" t="s">
        <v>249</v>
      </c>
      <c r="I109" s="12" t="s">
        <v>247</v>
      </c>
      <c r="J109" s="455"/>
      <c r="K109" s="453"/>
      <c r="L109" s="455"/>
      <c r="M109" s="965"/>
      <c r="N109" s="455"/>
      <c r="O109" s="454"/>
      <c r="P109" s="455"/>
      <c r="Q109" s="454"/>
      <c r="R109" s="455"/>
      <c r="S109" s="454"/>
      <c r="T109" s="455"/>
      <c r="U109" s="454"/>
      <c r="V109" s="454"/>
      <c r="W109" s="41"/>
      <c r="X109" s="454"/>
      <c r="Y109" s="454"/>
    </row>
    <row r="110" spans="1:25" ht="300" x14ac:dyDescent="0.25">
      <c r="A110" s="564">
        <v>67</v>
      </c>
      <c r="B110" s="564"/>
      <c r="C110" s="564"/>
      <c r="D110" s="754" t="s">
        <v>306</v>
      </c>
      <c r="E110" s="754"/>
      <c r="F110" s="450" t="s">
        <v>250</v>
      </c>
      <c r="G110" s="12" t="s">
        <v>248</v>
      </c>
      <c r="H110" s="12" t="s">
        <v>251</v>
      </c>
      <c r="I110" s="12" t="s">
        <v>247</v>
      </c>
      <c r="J110" s="455">
        <v>0</v>
      </c>
      <c r="K110" s="480" t="s">
        <v>4291</v>
      </c>
      <c r="L110" s="455">
        <v>0</v>
      </c>
      <c r="M110" s="453"/>
      <c r="N110" s="455">
        <v>0</v>
      </c>
      <c r="O110" s="453"/>
      <c r="P110" s="455">
        <v>0</v>
      </c>
      <c r="Q110" s="453"/>
      <c r="R110" s="455">
        <v>0</v>
      </c>
      <c r="S110" s="453"/>
      <c r="T110" s="455">
        <v>0</v>
      </c>
      <c r="U110" s="453"/>
      <c r="V110" s="455">
        <v>0</v>
      </c>
      <c r="W110" s="41"/>
      <c r="X110" s="455">
        <v>0</v>
      </c>
      <c r="Y110" s="480" t="s">
        <v>4292</v>
      </c>
    </row>
    <row r="111" spans="1:25" ht="75" x14ac:dyDescent="0.25">
      <c r="A111" s="564">
        <v>68</v>
      </c>
      <c r="B111" s="564"/>
      <c r="C111" s="564"/>
      <c r="D111" s="754" t="s">
        <v>305</v>
      </c>
      <c r="E111" s="754"/>
      <c r="F111" s="450" t="s">
        <v>252</v>
      </c>
      <c r="G111" s="12" t="s">
        <v>253</v>
      </c>
      <c r="H111" s="12" t="s">
        <v>254</v>
      </c>
      <c r="I111" s="12" t="s">
        <v>255</v>
      </c>
      <c r="J111" s="455">
        <v>0</v>
      </c>
      <c r="K111" s="480" t="s">
        <v>4293</v>
      </c>
      <c r="L111" s="455">
        <v>0</v>
      </c>
      <c r="M111" s="453"/>
      <c r="N111" s="455">
        <v>0</v>
      </c>
      <c r="O111" s="453"/>
      <c r="P111" s="455">
        <v>0</v>
      </c>
      <c r="Q111" s="453"/>
      <c r="R111" s="455">
        <v>0</v>
      </c>
      <c r="S111" s="453"/>
      <c r="T111" s="455">
        <v>0</v>
      </c>
      <c r="U111" s="453"/>
      <c r="V111" s="455">
        <v>0</v>
      </c>
      <c r="W111" s="41"/>
      <c r="X111" s="455">
        <v>0</v>
      </c>
      <c r="Y111" s="453"/>
    </row>
    <row r="112" spans="1:25" s="26" customFormat="1" ht="91.5" customHeight="1" x14ac:dyDescent="0.25">
      <c r="A112" s="28"/>
      <c r="B112" s="28"/>
      <c r="C112" s="750" t="s">
        <v>577</v>
      </c>
      <c r="D112" s="28"/>
      <c r="E112" s="1024"/>
      <c r="F112" s="766" t="s">
        <v>5032</v>
      </c>
      <c r="G112" s="751"/>
      <c r="H112" s="751"/>
      <c r="I112" s="751"/>
      <c r="J112" s="482">
        <f>AVERAGE(J113,J114)</f>
        <v>100</v>
      </c>
      <c r="K112" s="641"/>
      <c r="L112" s="482">
        <f>AVERAGE(L113,L114)</f>
        <v>100</v>
      </c>
      <c r="M112" s="964"/>
      <c r="N112" s="482">
        <f>AVERAGE(N113,N114)</f>
        <v>100</v>
      </c>
      <c r="O112" s="634"/>
      <c r="P112" s="482">
        <f>AVERAGE(P113,P114)</f>
        <v>100</v>
      </c>
      <c r="Q112" s="634"/>
      <c r="R112" s="482">
        <f>AVERAGE(R113,R114)</f>
        <v>100</v>
      </c>
      <c r="S112" s="634"/>
      <c r="T112" s="482">
        <f>AVERAGE(T113,T114)</f>
        <v>100</v>
      </c>
      <c r="U112" s="634"/>
      <c r="V112" s="482">
        <f>AVERAGE(V113,V114)</f>
        <v>100</v>
      </c>
      <c r="W112" s="44"/>
      <c r="X112" s="482">
        <f>AVERAGE(X113,X114)</f>
        <v>100</v>
      </c>
      <c r="Y112" s="634"/>
    </row>
    <row r="113" spans="1:25" ht="120" x14ac:dyDescent="0.25">
      <c r="A113" s="564">
        <v>69</v>
      </c>
      <c r="B113" s="564"/>
      <c r="C113" s="564"/>
      <c r="D113" s="754" t="s">
        <v>307</v>
      </c>
      <c r="E113" s="754"/>
      <c r="F113" s="450" t="s">
        <v>256</v>
      </c>
      <c r="G113" s="12" t="s">
        <v>257</v>
      </c>
      <c r="H113" s="12" t="s">
        <v>258</v>
      </c>
      <c r="I113" s="12" t="s">
        <v>247</v>
      </c>
      <c r="J113" s="455">
        <v>100</v>
      </c>
      <c r="K113" s="453"/>
      <c r="L113" s="455">
        <v>100</v>
      </c>
      <c r="M113" s="453"/>
      <c r="N113" s="455">
        <v>100</v>
      </c>
      <c r="O113" s="453"/>
      <c r="P113" s="455">
        <v>100</v>
      </c>
      <c r="Q113" s="453"/>
      <c r="R113" s="455">
        <v>100</v>
      </c>
      <c r="S113" s="453"/>
      <c r="T113" s="455">
        <v>100</v>
      </c>
      <c r="U113" s="453"/>
      <c r="V113" s="455">
        <v>100</v>
      </c>
      <c r="W113" s="41"/>
      <c r="X113" s="455">
        <v>100</v>
      </c>
      <c r="Y113" s="453"/>
    </row>
    <row r="114" spans="1:25" ht="60" x14ac:dyDescent="0.25">
      <c r="A114" s="564">
        <v>70</v>
      </c>
      <c r="B114" s="564"/>
      <c r="C114" s="564"/>
      <c r="D114" s="754" t="s">
        <v>308</v>
      </c>
      <c r="E114" s="754"/>
      <c r="F114" s="450" t="s">
        <v>259</v>
      </c>
      <c r="G114" s="12" t="s">
        <v>260</v>
      </c>
      <c r="H114" s="12" t="s">
        <v>261</v>
      </c>
      <c r="I114" s="12" t="s">
        <v>262</v>
      </c>
      <c r="J114" s="455">
        <v>100</v>
      </c>
      <c r="K114" s="480" t="s">
        <v>4294</v>
      </c>
      <c r="L114" s="455">
        <v>100</v>
      </c>
      <c r="M114" s="453"/>
      <c r="N114" s="455">
        <v>100</v>
      </c>
      <c r="O114" s="453"/>
      <c r="P114" s="455">
        <v>100</v>
      </c>
      <c r="Q114" s="453"/>
      <c r="R114" s="455">
        <v>100</v>
      </c>
      <c r="S114" s="453"/>
      <c r="T114" s="455">
        <v>100</v>
      </c>
      <c r="U114" s="453"/>
      <c r="V114" s="455">
        <v>100</v>
      </c>
      <c r="W114" s="41"/>
      <c r="X114" s="455">
        <v>100</v>
      </c>
      <c r="Y114" s="453"/>
    </row>
    <row r="115" spans="1:25" s="26" customFormat="1" ht="72" customHeight="1" x14ac:dyDescent="0.25">
      <c r="A115" s="28"/>
      <c r="B115" s="28"/>
      <c r="C115" s="750" t="s">
        <v>578</v>
      </c>
      <c r="D115" s="28"/>
      <c r="E115" s="1023"/>
      <c r="F115" s="762" t="s">
        <v>530</v>
      </c>
      <c r="G115" s="751"/>
      <c r="H115" s="751"/>
      <c r="I115" s="751"/>
      <c r="J115" s="633">
        <f>AVERAGE(J116,J122,J128,J134)</f>
        <v>0</v>
      </c>
      <c r="K115" s="641"/>
      <c r="L115" s="633">
        <f>AVERAGE(L116,L122,L128,L134)</f>
        <v>0</v>
      </c>
      <c r="M115" s="964"/>
      <c r="N115" s="633">
        <f>AVERAGE(N116,N122,N128,N134)</f>
        <v>0</v>
      </c>
      <c r="O115" s="634"/>
      <c r="P115" s="633">
        <f>AVERAGE(P116,P122,P128,P134)</f>
        <v>0</v>
      </c>
      <c r="Q115" s="634"/>
      <c r="R115" s="633">
        <f>AVERAGE(R116,R122,R128,R134)</f>
        <v>0</v>
      </c>
      <c r="S115" s="634"/>
      <c r="T115" s="633">
        <f>AVERAGE(T116,T122,T128,T134)</f>
        <v>0</v>
      </c>
      <c r="U115" s="634"/>
      <c r="V115" s="633">
        <f>AVERAGE(V116,V122,V128,V134)</f>
        <v>0</v>
      </c>
      <c r="W115" s="44"/>
      <c r="X115" s="633">
        <f>AVERAGE(X116,X122,X128,X134)</f>
        <v>0</v>
      </c>
      <c r="Y115" s="634"/>
    </row>
    <row r="116" spans="1:25" s="52" customFormat="1" ht="72" customHeight="1" x14ac:dyDescent="0.25">
      <c r="A116" s="31">
        <v>71</v>
      </c>
      <c r="B116" s="31"/>
      <c r="C116" s="758"/>
      <c r="D116" s="763" t="s">
        <v>646</v>
      </c>
      <c r="E116" s="763"/>
      <c r="F116" s="764" t="s">
        <v>646</v>
      </c>
      <c r="G116" s="30"/>
      <c r="H116" s="30"/>
      <c r="I116" s="30"/>
      <c r="J116" s="481">
        <f>AVERAGE(J117:J121)</f>
        <v>0</v>
      </c>
      <c r="K116" s="479"/>
      <c r="L116" s="481">
        <f>AVERAGE(L117:L121)</f>
        <v>0</v>
      </c>
      <c r="M116" s="963"/>
      <c r="N116" s="481">
        <f>AVERAGE(N117:N121)</f>
        <v>0</v>
      </c>
      <c r="O116" s="638"/>
      <c r="P116" s="481">
        <f>AVERAGE(P117:P121)</f>
        <v>0</v>
      </c>
      <c r="Q116" s="638"/>
      <c r="R116" s="481">
        <f>AVERAGE(R117:R121)</f>
        <v>0</v>
      </c>
      <c r="S116" s="638"/>
      <c r="T116" s="481">
        <f>AVERAGE(T117:T121)</f>
        <v>0</v>
      </c>
      <c r="U116" s="638"/>
      <c r="V116" s="481">
        <f>AVERAGE(V117:V121)</f>
        <v>0</v>
      </c>
      <c r="W116" s="43"/>
      <c r="X116" s="481">
        <f>AVERAGE(X117:X121)</f>
        <v>0</v>
      </c>
      <c r="Y116" s="638"/>
    </row>
    <row r="117" spans="1:25" ht="180" x14ac:dyDescent="0.25">
      <c r="A117" s="564" t="s">
        <v>5033</v>
      </c>
      <c r="B117" s="564"/>
      <c r="C117" s="564"/>
      <c r="D117" s="564"/>
      <c r="E117" s="754" t="s">
        <v>6991</v>
      </c>
      <c r="F117" s="450" t="s">
        <v>263</v>
      </c>
      <c r="G117" s="12" t="s">
        <v>5034</v>
      </c>
      <c r="H117" s="12" t="s">
        <v>5035</v>
      </c>
      <c r="I117" s="12" t="s">
        <v>5036</v>
      </c>
      <c r="J117" s="455">
        <v>0</v>
      </c>
      <c r="K117" s="453" t="s">
        <v>7033</v>
      </c>
      <c r="L117" s="455">
        <v>0</v>
      </c>
      <c r="M117" s="453"/>
      <c r="N117" s="455">
        <v>0</v>
      </c>
      <c r="O117" s="453"/>
      <c r="P117" s="455">
        <v>0</v>
      </c>
      <c r="Q117" s="453"/>
      <c r="R117" s="455">
        <v>0</v>
      </c>
      <c r="S117" s="453"/>
      <c r="T117" s="455">
        <v>0</v>
      </c>
      <c r="U117" s="453"/>
      <c r="V117" s="455">
        <v>0</v>
      </c>
      <c r="W117" s="41"/>
      <c r="X117" s="455">
        <v>0</v>
      </c>
      <c r="Y117" s="453"/>
    </row>
    <row r="118" spans="1:25" ht="210" x14ac:dyDescent="0.25">
      <c r="A118" s="564" t="s">
        <v>5037</v>
      </c>
      <c r="B118" s="564"/>
      <c r="C118" s="564"/>
      <c r="D118" s="564"/>
      <c r="E118" s="754" t="s">
        <v>6990</v>
      </c>
      <c r="F118" s="450" t="s">
        <v>264</v>
      </c>
      <c r="G118" s="12" t="s">
        <v>265</v>
      </c>
      <c r="H118" s="12" t="s">
        <v>266</v>
      </c>
      <c r="I118" s="12" t="s">
        <v>267</v>
      </c>
      <c r="J118" s="455"/>
      <c r="K118" s="453"/>
      <c r="L118" s="454"/>
      <c r="M118" s="965"/>
      <c r="N118" s="454"/>
      <c r="O118" s="454"/>
      <c r="P118" s="454"/>
      <c r="Q118" s="454"/>
      <c r="R118" s="454"/>
      <c r="S118" s="454"/>
      <c r="T118" s="454"/>
      <c r="U118" s="454"/>
      <c r="V118" s="454"/>
      <c r="W118" s="41"/>
      <c r="X118" s="454"/>
      <c r="Y118" s="454"/>
    </row>
    <row r="119" spans="1:25" ht="45" x14ac:dyDescent="0.25">
      <c r="A119" s="564" t="s">
        <v>5038</v>
      </c>
      <c r="B119" s="564"/>
      <c r="C119" s="564"/>
      <c r="D119" s="564"/>
      <c r="E119" s="754" t="s">
        <v>6992</v>
      </c>
      <c r="F119" s="450" t="s">
        <v>268</v>
      </c>
      <c r="G119" s="12" t="s">
        <v>269</v>
      </c>
      <c r="H119" s="12" t="s">
        <v>270</v>
      </c>
      <c r="I119" s="12" t="s">
        <v>271</v>
      </c>
      <c r="J119" s="455"/>
      <c r="K119" s="453"/>
      <c r="L119" s="454"/>
      <c r="M119" s="965"/>
      <c r="N119" s="454"/>
      <c r="O119" s="454"/>
      <c r="P119" s="454"/>
      <c r="Q119" s="454"/>
      <c r="R119" s="454"/>
      <c r="S119" s="454"/>
      <c r="T119" s="454"/>
      <c r="U119" s="454"/>
      <c r="V119" s="454"/>
      <c r="W119" s="41"/>
      <c r="X119" s="454"/>
      <c r="Y119" s="454"/>
    </row>
    <row r="120" spans="1:25" ht="165" x14ac:dyDescent="0.25">
      <c r="A120" s="564" t="s">
        <v>5039</v>
      </c>
      <c r="B120" s="564"/>
      <c r="C120" s="564"/>
      <c r="D120" s="564"/>
      <c r="E120" s="754" t="s">
        <v>6993</v>
      </c>
      <c r="F120" s="450" t="s">
        <v>272</v>
      </c>
      <c r="G120" s="12" t="s">
        <v>273</v>
      </c>
      <c r="H120" s="12" t="s">
        <v>274</v>
      </c>
      <c r="I120" s="12" t="s">
        <v>275</v>
      </c>
      <c r="J120" s="455"/>
      <c r="K120" s="453"/>
      <c r="L120" s="454"/>
      <c r="M120" s="965"/>
      <c r="N120" s="454"/>
      <c r="O120" s="454"/>
      <c r="P120" s="454"/>
      <c r="Q120" s="454"/>
      <c r="R120" s="454"/>
      <c r="S120" s="454"/>
      <c r="T120" s="454"/>
      <c r="U120" s="454"/>
      <c r="V120" s="454"/>
      <c r="W120" s="41"/>
      <c r="X120" s="454"/>
      <c r="Y120" s="454"/>
    </row>
    <row r="121" spans="1:25" ht="120" x14ac:dyDescent="0.25">
      <c r="A121" s="564" t="s">
        <v>5040</v>
      </c>
      <c r="B121" s="564"/>
      <c r="C121" s="564"/>
      <c r="D121" s="564"/>
      <c r="E121" s="754" t="s">
        <v>6994</v>
      </c>
      <c r="F121" s="450" t="s">
        <v>276</v>
      </c>
      <c r="G121" s="12" t="s">
        <v>277</v>
      </c>
      <c r="H121" s="12" t="s">
        <v>278</v>
      </c>
      <c r="I121" s="12" t="s">
        <v>5119</v>
      </c>
      <c r="J121" s="455"/>
      <c r="K121" s="453"/>
      <c r="L121" s="454"/>
      <c r="M121" s="965"/>
      <c r="N121" s="454"/>
      <c r="O121" s="454"/>
      <c r="P121" s="454"/>
      <c r="Q121" s="454"/>
      <c r="R121" s="454"/>
      <c r="S121" s="454"/>
      <c r="T121" s="454"/>
      <c r="U121" s="454"/>
      <c r="V121" s="454"/>
      <c r="W121" s="41"/>
      <c r="X121" s="454"/>
      <c r="Y121" s="454"/>
    </row>
    <row r="122" spans="1:25" s="52" customFormat="1" ht="69" x14ac:dyDescent="0.25">
      <c r="A122" s="31">
        <v>72</v>
      </c>
      <c r="B122" s="31"/>
      <c r="C122" s="31"/>
      <c r="D122" s="763" t="s">
        <v>6995</v>
      </c>
      <c r="E122" s="763"/>
      <c r="F122" s="517" t="s">
        <v>647</v>
      </c>
      <c r="G122" s="30"/>
      <c r="H122" s="30"/>
      <c r="I122" s="30"/>
      <c r="J122" s="481"/>
      <c r="K122" s="479"/>
      <c r="L122" s="481"/>
      <c r="M122" s="963"/>
      <c r="N122" s="481"/>
      <c r="O122" s="638"/>
      <c r="P122" s="481"/>
      <c r="Q122" s="638"/>
      <c r="R122" s="481"/>
      <c r="S122" s="638"/>
      <c r="T122" s="481"/>
      <c r="U122" s="638"/>
      <c r="V122" s="481"/>
      <c r="W122" s="43"/>
      <c r="X122" s="481"/>
      <c r="Y122" s="638"/>
    </row>
    <row r="123" spans="1:25" ht="90" x14ac:dyDescent="0.25">
      <c r="A123" s="564" t="s">
        <v>579</v>
      </c>
      <c r="B123" s="564"/>
      <c r="C123" s="564"/>
      <c r="D123" s="564"/>
      <c r="E123" s="754" t="s">
        <v>6991</v>
      </c>
      <c r="F123" s="450" t="s">
        <v>279</v>
      </c>
      <c r="G123" s="12" t="s">
        <v>5041</v>
      </c>
      <c r="H123" s="12" t="s">
        <v>5042</v>
      </c>
      <c r="I123" s="12" t="s">
        <v>5043</v>
      </c>
      <c r="J123" s="455"/>
      <c r="K123" s="453"/>
      <c r="L123" s="455"/>
      <c r="M123" s="453"/>
      <c r="N123" s="455"/>
      <c r="O123" s="453"/>
      <c r="P123" s="455"/>
      <c r="Q123" s="453"/>
      <c r="R123" s="455"/>
      <c r="S123" s="453"/>
      <c r="T123" s="455"/>
      <c r="U123" s="453"/>
      <c r="V123" s="455"/>
      <c r="W123" s="41"/>
      <c r="X123" s="455"/>
      <c r="Y123" s="453"/>
    </row>
    <row r="124" spans="1:25" ht="105" x14ac:dyDescent="0.25">
      <c r="A124" s="564" t="s">
        <v>580</v>
      </c>
      <c r="B124" s="564"/>
      <c r="C124" s="564"/>
      <c r="D124" s="564"/>
      <c r="E124" s="754" t="s">
        <v>6990</v>
      </c>
      <c r="F124" s="450" t="s">
        <v>280</v>
      </c>
      <c r="G124" s="12" t="s">
        <v>281</v>
      </c>
      <c r="H124" s="12" t="s">
        <v>282</v>
      </c>
      <c r="I124" s="12" t="s">
        <v>267</v>
      </c>
      <c r="J124" s="455"/>
      <c r="K124" s="453"/>
      <c r="L124" s="455"/>
      <c r="M124" s="965"/>
      <c r="N124" s="455"/>
      <c r="O124" s="454"/>
      <c r="P124" s="455"/>
      <c r="Q124" s="454"/>
      <c r="R124" s="454"/>
      <c r="S124" s="454"/>
      <c r="T124" s="454"/>
      <c r="U124" s="454"/>
      <c r="V124" s="454"/>
      <c r="W124" s="41"/>
      <c r="X124" s="454"/>
      <c r="Y124" s="454"/>
    </row>
    <row r="125" spans="1:25" ht="45" x14ac:dyDescent="0.25">
      <c r="A125" s="564" t="s">
        <v>581</v>
      </c>
      <c r="B125" s="564"/>
      <c r="C125" s="564"/>
      <c r="D125" s="564"/>
      <c r="E125" s="754" t="s">
        <v>6992</v>
      </c>
      <c r="F125" s="450" t="s">
        <v>283</v>
      </c>
      <c r="G125" s="12" t="s">
        <v>269</v>
      </c>
      <c r="H125" s="12" t="s">
        <v>270</v>
      </c>
      <c r="I125" s="12" t="s">
        <v>271</v>
      </c>
      <c r="J125" s="455"/>
      <c r="K125" s="268"/>
      <c r="L125" s="455"/>
      <c r="M125" s="965"/>
      <c r="N125" s="455"/>
      <c r="O125" s="454"/>
      <c r="P125" s="455"/>
      <c r="Q125" s="454"/>
      <c r="R125" s="455"/>
      <c r="S125" s="454"/>
      <c r="T125" s="455"/>
      <c r="U125" s="454"/>
      <c r="V125" s="454"/>
      <c r="W125" s="41"/>
      <c r="X125" s="454"/>
      <c r="Y125" s="454"/>
    </row>
    <row r="126" spans="1:25" ht="165" x14ac:dyDescent="0.25">
      <c r="A126" s="564" t="s">
        <v>582</v>
      </c>
      <c r="B126" s="564"/>
      <c r="C126" s="564"/>
      <c r="D126" s="564"/>
      <c r="E126" s="754" t="s">
        <v>6993</v>
      </c>
      <c r="F126" s="450" t="s">
        <v>272</v>
      </c>
      <c r="G126" s="12" t="s">
        <v>273</v>
      </c>
      <c r="H126" s="12" t="s">
        <v>274</v>
      </c>
      <c r="I126" s="12" t="s">
        <v>275</v>
      </c>
      <c r="J126" s="455"/>
      <c r="K126" s="471"/>
      <c r="L126" s="455"/>
      <c r="M126" s="965"/>
      <c r="N126" s="455"/>
      <c r="O126" s="454"/>
      <c r="P126" s="455"/>
      <c r="Q126" s="454"/>
      <c r="R126" s="455"/>
      <c r="S126" s="454"/>
      <c r="T126" s="455"/>
      <c r="U126" s="454"/>
      <c r="V126" s="454"/>
      <c r="W126" s="41"/>
      <c r="X126" s="454"/>
      <c r="Y126" s="454"/>
    </row>
    <row r="127" spans="1:25" ht="120" x14ac:dyDescent="0.25">
      <c r="A127" s="564" t="s">
        <v>583</v>
      </c>
      <c r="B127" s="564"/>
      <c r="C127" s="564"/>
      <c r="D127" s="564"/>
      <c r="E127" s="754" t="s">
        <v>6994</v>
      </c>
      <c r="F127" s="450" t="s">
        <v>276</v>
      </c>
      <c r="G127" s="12" t="s">
        <v>277</v>
      </c>
      <c r="H127" s="12" t="s">
        <v>278</v>
      </c>
      <c r="I127" s="12" t="s">
        <v>5119</v>
      </c>
      <c r="J127" s="455"/>
      <c r="K127" s="471"/>
      <c r="L127" s="455"/>
      <c r="M127" s="965"/>
      <c r="N127" s="455"/>
      <c r="O127" s="454"/>
      <c r="P127" s="455"/>
      <c r="Q127" s="454"/>
      <c r="R127" s="455"/>
      <c r="S127" s="454"/>
      <c r="T127" s="455"/>
      <c r="U127" s="454"/>
      <c r="V127" s="454"/>
      <c r="W127" s="41"/>
      <c r="X127" s="454"/>
      <c r="Y127" s="454"/>
    </row>
    <row r="128" spans="1:25" s="52" customFormat="1" ht="51.75" x14ac:dyDescent="0.25">
      <c r="A128" s="31">
        <v>73</v>
      </c>
      <c r="B128" s="31"/>
      <c r="C128" s="31"/>
      <c r="D128" s="763" t="s">
        <v>6996</v>
      </c>
      <c r="E128" s="763"/>
      <c r="F128" s="517" t="s">
        <v>648</v>
      </c>
      <c r="G128" s="30"/>
      <c r="H128" s="30"/>
      <c r="I128" s="30"/>
      <c r="J128" s="481">
        <f>AVERAGE(J129:J133)</f>
        <v>0</v>
      </c>
      <c r="K128" s="479"/>
      <c r="L128" s="481">
        <f>AVERAGE(L129:L133)</f>
        <v>0</v>
      </c>
      <c r="M128" s="963"/>
      <c r="N128" s="481">
        <f>AVERAGE(N129:N133)</f>
        <v>0</v>
      </c>
      <c r="O128" s="638"/>
      <c r="P128" s="481">
        <f>AVERAGE(P129:P133)</f>
        <v>0</v>
      </c>
      <c r="Q128" s="638"/>
      <c r="R128" s="481">
        <f>AVERAGE(R129:R133)</f>
        <v>0</v>
      </c>
      <c r="S128" s="638"/>
      <c r="T128" s="481">
        <f>AVERAGE(T129:T133)</f>
        <v>0</v>
      </c>
      <c r="U128" s="638"/>
      <c r="V128" s="481">
        <f>AVERAGE(V129:V133)</f>
        <v>0</v>
      </c>
      <c r="W128" s="43"/>
      <c r="X128" s="481">
        <f>AVERAGE(X129:X133)</f>
        <v>0</v>
      </c>
      <c r="Y128" s="638"/>
    </row>
    <row r="129" spans="1:25" ht="45" x14ac:dyDescent="0.25">
      <c r="A129" s="564" t="s">
        <v>584</v>
      </c>
      <c r="B129" s="564"/>
      <c r="C129" s="564"/>
      <c r="D129" s="564"/>
      <c r="E129" s="754" t="s">
        <v>6991</v>
      </c>
      <c r="F129" s="450" t="s">
        <v>284</v>
      </c>
      <c r="G129" s="12" t="s">
        <v>5044</v>
      </c>
      <c r="H129" s="12" t="s">
        <v>5045</v>
      </c>
      <c r="I129" s="12" t="s">
        <v>5046</v>
      </c>
      <c r="J129" s="455">
        <v>0</v>
      </c>
      <c r="K129" s="453"/>
      <c r="L129" s="455">
        <v>0</v>
      </c>
      <c r="M129" s="453"/>
      <c r="N129" s="455">
        <v>0</v>
      </c>
      <c r="O129" s="453"/>
      <c r="P129" s="455">
        <v>0</v>
      </c>
      <c r="Q129" s="453"/>
      <c r="R129" s="455">
        <v>0</v>
      </c>
      <c r="S129" s="453"/>
      <c r="T129" s="455">
        <v>0</v>
      </c>
      <c r="U129" s="453"/>
      <c r="V129" s="455">
        <v>0</v>
      </c>
      <c r="W129" s="41"/>
      <c r="X129" s="455">
        <v>0</v>
      </c>
      <c r="Y129" s="453"/>
    </row>
    <row r="130" spans="1:25" ht="105" x14ac:dyDescent="0.25">
      <c r="A130" s="564" t="s">
        <v>585</v>
      </c>
      <c r="B130" s="564"/>
      <c r="C130" s="564"/>
      <c r="D130" s="564"/>
      <c r="E130" s="754" t="s">
        <v>6990</v>
      </c>
      <c r="F130" s="450" t="s">
        <v>287</v>
      </c>
      <c r="G130" s="12" t="s">
        <v>265</v>
      </c>
      <c r="H130" s="12" t="s">
        <v>282</v>
      </c>
      <c r="I130" s="12" t="s">
        <v>288</v>
      </c>
      <c r="J130" s="455"/>
      <c r="K130" s="471"/>
      <c r="L130" s="455"/>
      <c r="M130" s="965"/>
      <c r="N130" s="455"/>
      <c r="O130" s="454"/>
      <c r="P130" s="455"/>
      <c r="Q130" s="454"/>
      <c r="R130" s="455"/>
      <c r="S130" s="454"/>
      <c r="T130" s="455"/>
      <c r="U130" s="454"/>
      <c r="V130" s="455"/>
      <c r="W130" s="41"/>
      <c r="X130" s="455"/>
      <c r="Y130" s="454"/>
    </row>
    <row r="131" spans="1:25" ht="45" x14ac:dyDescent="0.25">
      <c r="A131" s="564" t="s">
        <v>586</v>
      </c>
      <c r="B131" s="564"/>
      <c r="C131" s="564"/>
      <c r="D131" s="564"/>
      <c r="E131" s="754" t="s">
        <v>6992</v>
      </c>
      <c r="F131" s="450" t="s">
        <v>268</v>
      </c>
      <c r="G131" s="12" t="s">
        <v>269</v>
      </c>
      <c r="H131" s="12" t="s">
        <v>270</v>
      </c>
      <c r="I131" s="12" t="s">
        <v>271</v>
      </c>
      <c r="J131" s="455"/>
      <c r="K131" s="471"/>
      <c r="L131" s="455"/>
      <c r="M131" s="965"/>
      <c r="N131" s="455"/>
      <c r="O131" s="454"/>
      <c r="P131" s="455"/>
      <c r="Q131" s="454"/>
      <c r="R131" s="455"/>
      <c r="S131" s="454"/>
      <c r="T131" s="455"/>
      <c r="U131" s="454"/>
      <c r="V131" s="455"/>
      <c r="W131" s="41"/>
      <c r="X131" s="455"/>
      <c r="Y131" s="454"/>
    </row>
    <row r="132" spans="1:25" ht="165" x14ac:dyDescent="0.25">
      <c r="A132" s="564" t="s">
        <v>587</v>
      </c>
      <c r="B132" s="564"/>
      <c r="C132" s="564"/>
      <c r="D132" s="564"/>
      <c r="E132" s="754" t="s">
        <v>6993</v>
      </c>
      <c r="F132" s="450" t="s">
        <v>1569</v>
      </c>
      <c r="G132" s="12" t="s">
        <v>273</v>
      </c>
      <c r="H132" s="12" t="s">
        <v>274</v>
      </c>
      <c r="I132" s="12" t="s">
        <v>275</v>
      </c>
      <c r="J132" s="455"/>
      <c r="K132" s="471"/>
      <c r="L132" s="455"/>
      <c r="M132" s="965"/>
      <c r="N132" s="455"/>
      <c r="O132" s="454"/>
      <c r="P132" s="455"/>
      <c r="Q132" s="454"/>
      <c r="R132" s="455"/>
      <c r="S132" s="454"/>
      <c r="T132" s="455"/>
      <c r="U132" s="454"/>
      <c r="V132" s="455"/>
      <c r="W132" s="41"/>
      <c r="X132" s="455"/>
      <c r="Y132" s="454"/>
    </row>
    <row r="133" spans="1:25" ht="120" x14ac:dyDescent="0.25">
      <c r="A133" s="564" t="s">
        <v>588</v>
      </c>
      <c r="B133" s="564"/>
      <c r="C133" s="564"/>
      <c r="D133" s="564"/>
      <c r="E133" s="754" t="s">
        <v>6994</v>
      </c>
      <c r="F133" s="450" t="s">
        <v>276</v>
      </c>
      <c r="G133" s="12" t="s">
        <v>277</v>
      </c>
      <c r="H133" s="12" t="s">
        <v>278</v>
      </c>
      <c r="I133" s="12" t="s">
        <v>5119</v>
      </c>
      <c r="J133" s="455"/>
      <c r="K133" s="967"/>
      <c r="L133" s="455"/>
      <c r="M133" s="965"/>
      <c r="N133" s="455"/>
      <c r="O133" s="454"/>
      <c r="P133" s="455"/>
      <c r="Q133" s="454"/>
      <c r="R133" s="455"/>
      <c r="S133" s="454"/>
      <c r="T133" s="455"/>
      <c r="U133" s="454"/>
      <c r="V133" s="455"/>
      <c r="W133" s="41"/>
      <c r="X133" s="455"/>
      <c r="Y133" s="454"/>
    </row>
    <row r="134" spans="1:25" s="52" customFormat="1" ht="51.75" x14ac:dyDescent="0.25">
      <c r="A134" s="31">
        <v>74</v>
      </c>
      <c r="B134" s="31"/>
      <c r="C134" s="31"/>
      <c r="D134" s="763" t="s">
        <v>6997</v>
      </c>
      <c r="E134" s="763"/>
      <c r="F134" s="517" t="s">
        <v>649</v>
      </c>
      <c r="G134" s="30"/>
      <c r="H134" s="30"/>
      <c r="I134" s="30"/>
      <c r="J134" s="481">
        <f>AVERAGE(J135:J139)</f>
        <v>0</v>
      </c>
      <c r="K134" s="479"/>
      <c r="L134" s="481">
        <f>AVERAGE(L135:L139)</f>
        <v>0</v>
      </c>
      <c r="M134" s="963"/>
      <c r="N134" s="481">
        <f>AVERAGE(N135:N139)</f>
        <v>0</v>
      </c>
      <c r="O134" s="638"/>
      <c r="P134" s="481">
        <f>AVERAGE(P135:P139)</f>
        <v>0</v>
      </c>
      <c r="Q134" s="638"/>
      <c r="R134" s="481">
        <f>AVERAGE(R135:R139)</f>
        <v>0</v>
      </c>
      <c r="S134" s="638"/>
      <c r="T134" s="481">
        <f>AVERAGE(T135:T139)</f>
        <v>0</v>
      </c>
      <c r="U134" s="638"/>
      <c r="V134" s="481">
        <f>AVERAGE(V135:V139)</f>
        <v>0</v>
      </c>
      <c r="W134" s="43"/>
      <c r="X134" s="481">
        <f>AVERAGE(X135:X139)</f>
        <v>0</v>
      </c>
      <c r="Y134" s="638"/>
    </row>
    <row r="135" spans="1:25" ht="60" x14ac:dyDescent="0.25">
      <c r="A135" s="564" t="s">
        <v>589</v>
      </c>
      <c r="B135" s="564"/>
      <c r="C135" s="564"/>
      <c r="D135" s="564"/>
      <c r="E135" s="754" t="s">
        <v>6991</v>
      </c>
      <c r="F135" s="450" t="s">
        <v>289</v>
      </c>
      <c r="G135" s="12" t="s">
        <v>285</v>
      </c>
      <c r="H135" s="12" t="s">
        <v>286</v>
      </c>
      <c r="I135" s="12" t="s">
        <v>5047</v>
      </c>
      <c r="J135" s="455">
        <v>0</v>
      </c>
      <c r="K135" s="453"/>
      <c r="L135" s="455">
        <v>0</v>
      </c>
      <c r="M135" s="453"/>
      <c r="N135" s="455">
        <v>0</v>
      </c>
      <c r="O135" s="453"/>
      <c r="P135" s="455">
        <v>0</v>
      </c>
      <c r="Q135" s="453"/>
      <c r="R135" s="455">
        <v>0</v>
      </c>
      <c r="S135" s="453"/>
      <c r="T135" s="455">
        <v>0</v>
      </c>
      <c r="U135" s="453"/>
      <c r="V135" s="455">
        <v>0</v>
      </c>
      <c r="W135" s="297"/>
      <c r="X135" s="455">
        <v>0</v>
      </c>
      <c r="Y135" s="453"/>
    </row>
    <row r="136" spans="1:25" ht="105" x14ac:dyDescent="0.25">
      <c r="A136" s="564" t="s">
        <v>590</v>
      </c>
      <c r="B136" s="564"/>
      <c r="C136" s="564"/>
      <c r="D136" s="564"/>
      <c r="E136" s="754" t="s">
        <v>6990</v>
      </c>
      <c r="F136" s="450" t="s">
        <v>290</v>
      </c>
      <c r="G136" s="12" t="s">
        <v>265</v>
      </c>
      <c r="H136" s="12" t="s">
        <v>291</v>
      </c>
      <c r="I136" s="12" t="s">
        <v>267</v>
      </c>
      <c r="J136" s="455"/>
      <c r="K136" s="951"/>
      <c r="L136" s="454"/>
      <c r="M136" s="965"/>
      <c r="N136" s="454"/>
      <c r="O136" s="454"/>
      <c r="P136" s="454"/>
      <c r="Q136" s="454"/>
      <c r="R136" s="454"/>
      <c r="S136" s="454"/>
      <c r="T136" s="454"/>
      <c r="U136" s="454"/>
      <c r="V136" s="462"/>
      <c r="W136" s="41"/>
      <c r="X136" s="462"/>
      <c r="Y136" s="454"/>
    </row>
    <row r="137" spans="1:25" ht="45" x14ac:dyDescent="0.25">
      <c r="A137" s="564" t="s">
        <v>591</v>
      </c>
      <c r="B137" s="564"/>
      <c r="C137" s="564"/>
      <c r="D137" s="564"/>
      <c r="E137" s="754" t="s">
        <v>6992</v>
      </c>
      <c r="F137" s="450" t="s">
        <v>268</v>
      </c>
      <c r="G137" s="12" t="s">
        <v>269</v>
      </c>
      <c r="H137" s="12" t="s">
        <v>270</v>
      </c>
      <c r="I137" s="12" t="s">
        <v>271</v>
      </c>
      <c r="J137" s="455"/>
      <c r="K137" s="453"/>
      <c r="L137" s="454"/>
      <c r="M137" s="965"/>
      <c r="N137" s="454"/>
      <c r="O137" s="454"/>
      <c r="P137" s="454"/>
      <c r="Q137" s="454"/>
      <c r="R137" s="454"/>
      <c r="S137" s="454"/>
      <c r="T137" s="454"/>
      <c r="U137" s="454"/>
      <c r="V137" s="462"/>
      <c r="W137" s="41"/>
      <c r="X137" s="462"/>
      <c r="Y137" s="454"/>
    </row>
    <row r="138" spans="1:25" ht="165" x14ac:dyDescent="0.25">
      <c r="A138" s="564" t="s">
        <v>592</v>
      </c>
      <c r="B138" s="564"/>
      <c r="C138" s="564"/>
      <c r="D138" s="564"/>
      <c r="E138" s="754" t="s">
        <v>6993</v>
      </c>
      <c r="F138" s="450" t="s">
        <v>272</v>
      </c>
      <c r="G138" s="12" t="s">
        <v>273</v>
      </c>
      <c r="H138" s="12" t="s">
        <v>274</v>
      </c>
      <c r="I138" s="12" t="s">
        <v>275</v>
      </c>
      <c r="J138" s="455"/>
      <c r="K138" s="453"/>
      <c r="L138" s="454"/>
      <c r="M138" s="965"/>
      <c r="N138" s="454"/>
      <c r="O138" s="454"/>
      <c r="P138" s="454"/>
      <c r="Q138" s="454"/>
      <c r="R138" s="454"/>
      <c r="S138" s="454"/>
      <c r="T138" s="454"/>
      <c r="U138" s="454"/>
      <c r="V138" s="462"/>
      <c r="W138" s="41"/>
      <c r="X138" s="462"/>
      <c r="Y138" s="454"/>
    </row>
    <row r="139" spans="1:25" ht="120" x14ac:dyDescent="0.25">
      <c r="A139" s="564" t="s">
        <v>593</v>
      </c>
      <c r="B139" s="564"/>
      <c r="C139" s="564"/>
      <c r="D139" s="564"/>
      <c r="E139" s="754" t="s">
        <v>6994</v>
      </c>
      <c r="F139" s="450" t="s">
        <v>276</v>
      </c>
      <c r="G139" s="12" t="s">
        <v>277</v>
      </c>
      <c r="H139" s="12" t="s">
        <v>278</v>
      </c>
      <c r="I139" s="12" t="s">
        <v>5119</v>
      </c>
      <c r="J139" s="455"/>
      <c r="K139" s="453"/>
      <c r="L139" s="454"/>
      <c r="M139" s="965"/>
      <c r="N139" s="454"/>
      <c r="O139" s="454"/>
      <c r="P139" s="454"/>
      <c r="Q139" s="454"/>
      <c r="R139" s="454"/>
      <c r="S139" s="454"/>
      <c r="T139" s="454"/>
      <c r="U139" s="454"/>
      <c r="V139" s="462"/>
      <c r="W139" s="41"/>
      <c r="X139" s="462"/>
      <c r="Y139" s="454"/>
    </row>
    <row r="140" spans="1:25" s="6" customFormat="1" ht="138" customHeight="1" x14ac:dyDescent="0.25">
      <c r="A140" s="28"/>
      <c r="B140" s="28"/>
      <c r="C140" s="750" t="s">
        <v>594</v>
      </c>
      <c r="D140" s="28"/>
      <c r="E140" s="1023"/>
      <c r="F140" s="762" t="s">
        <v>531</v>
      </c>
      <c r="G140" s="751"/>
      <c r="H140" s="751"/>
      <c r="I140" s="751"/>
      <c r="J140" s="633">
        <f>AVERAGE(J141:J145)</f>
        <v>0</v>
      </c>
      <c r="K140" s="641"/>
      <c r="L140" s="633">
        <f>AVERAGE(L141:L145)</f>
        <v>0</v>
      </c>
      <c r="M140" s="964"/>
      <c r="N140" s="633">
        <f>AVERAGE(N141:N145)</f>
        <v>0</v>
      </c>
      <c r="O140" s="634"/>
      <c r="P140" s="633">
        <f>AVERAGE(P141:P145)</f>
        <v>0</v>
      </c>
      <c r="Q140" s="634"/>
      <c r="R140" s="633">
        <f>AVERAGE(R141:R145)</f>
        <v>0</v>
      </c>
      <c r="S140" s="634"/>
      <c r="T140" s="633">
        <f>AVERAGE(T141:T145)</f>
        <v>0</v>
      </c>
      <c r="U140" s="634"/>
      <c r="V140" s="633">
        <f>AVERAGE(V141:V145)</f>
        <v>0</v>
      </c>
      <c r="W140" s="44"/>
      <c r="X140" s="633">
        <f>AVERAGE(X141:X145)</f>
        <v>0</v>
      </c>
      <c r="Y140" s="634"/>
    </row>
    <row r="141" spans="1:25" ht="135" x14ac:dyDescent="0.25">
      <c r="A141" s="564">
        <v>75</v>
      </c>
      <c r="B141" s="564"/>
      <c r="C141" s="564"/>
      <c r="D141" s="754" t="s">
        <v>309</v>
      </c>
      <c r="E141" s="754"/>
      <c r="F141" s="450" t="s">
        <v>292</v>
      </c>
      <c r="G141" s="12" t="s">
        <v>51</v>
      </c>
      <c r="H141" s="12" t="s">
        <v>52</v>
      </c>
      <c r="I141" s="12" t="s">
        <v>53</v>
      </c>
      <c r="J141" s="455">
        <v>0</v>
      </c>
      <c r="K141" s="453"/>
      <c r="L141" s="455">
        <v>0</v>
      </c>
      <c r="M141" s="453"/>
      <c r="N141" s="455">
        <v>0</v>
      </c>
      <c r="O141" s="453"/>
      <c r="P141" s="455">
        <v>0</v>
      </c>
      <c r="Q141" s="453"/>
      <c r="R141" s="455">
        <v>0</v>
      </c>
      <c r="S141" s="453"/>
      <c r="T141" s="455">
        <v>0</v>
      </c>
      <c r="U141" s="453"/>
      <c r="V141" s="455">
        <v>0</v>
      </c>
      <c r="W141" s="41"/>
      <c r="X141" s="455">
        <v>0</v>
      </c>
      <c r="Y141" s="453"/>
    </row>
    <row r="142" spans="1:25" ht="180" x14ac:dyDescent="0.25">
      <c r="A142" s="564">
        <v>76</v>
      </c>
      <c r="B142" s="564"/>
      <c r="C142" s="564"/>
      <c r="D142" s="754" t="s">
        <v>310</v>
      </c>
      <c r="E142" s="754"/>
      <c r="F142" s="450" t="s">
        <v>293</v>
      </c>
      <c r="G142" s="12" t="s">
        <v>294</v>
      </c>
      <c r="H142" s="12" t="s">
        <v>295</v>
      </c>
      <c r="I142" s="12" t="s">
        <v>296</v>
      </c>
      <c r="J142" s="455">
        <v>0</v>
      </c>
      <c r="K142" s="480" t="s">
        <v>4295</v>
      </c>
      <c r="L142" s="455">
        <v>0</v>
      </c>
      <c r="M142" s="453"/>
      <c r="N142" s="455">
        <v>0</v>
      </c>
      <c r="O142" s="453"/>
      <c r="P142" s="455">
        <v>0</v>
      </c>
      <c r="Q142" s="453"/>
      <c r="R142" s="455">
        <v>0</v>
      </c>
      <c r="S142" s="453"/>
      <c r="T142" s="455">
        <v>0</v>
      </c>
      <c r="U142" s="453"/>
      <c r="V142" s="455">
        <v>0</v>
      </c>
      <c r="W142" s="768"/>
      <c r="X142" s="455">
        <v>0</v>
      </c>
      <c r="Y142" s="453"/>
    </row>
    <row r="143" spans="1:25" ht="180" x14ac:dyDescent="0.25">
      <c r="A143" s="564">
        <v>77</v>
      </c>
      <c r="B143" s="564"/>
      <c r="C143" s="564"/>
      <c r="D143" s="754" t="s">
        <v>311</v>
      </c>
      <c r="E143" s="754"/>
      <c r="F143" s="450" t="s">
        <v>297</v>
      </c>
      <c r="G143" s="12" t="s">
        <v>298</v>
      </c>
      <c r="H143" s="12" t="s">
        <v>299</v>
      </c>
      <c r="I143" s="12" t="s">
        <v>296</v>
      </c>
      <c r="J143" s="455"/>
      <c r="K143" s="471"/>
      <c r="L143" s="455"/>
      <c r="M143" s="965"/>
      <c r="N143" s="455"/>
      <c r="O143" s="454"/>
      <c r="P143" s="455"/>
      <c r="Q143" s="454"/>
      <c r="R143" s="455"/>
      <c r="S143" s="454"/>
      <c r="T143" s="455"/>
      <c r="U143" s="454"/>
      <c r="V143" s="455"/>
      <c r="W143" s="41"/>
      <c r="X143" s="455"/>
      <c r="Y143" s="454"/>
    </row>
    <row r="144" spans="1:25" ht="180" x14ac:dyDescent="0.25">
      <c r="A144" s="564">
        <v>78</v>
      </c>
      <c r="B144" s="564"/>
      <c r="C144" s="564"/>
      <c r="D144" s="754" t="s">
        <v>312</v>
      </c>
      <c r="E144" s="754"/>
      <c r="F144" s="450" t="s">
        <v>300</v>
      </c>
      <c r="G144" s="12" t="s">
        <v>301</v>
      </c>
      <c r="H144" s="12" t="s">
        <v>302</v>
      </c>
      <c r="I144" s="12" t="s">
        <v>296</v>
      </c>
      <c r="J144" s="455">
        <v>0</v>
      </c>
      <c r="K144" s="453"/>
      <c r="L144" s="455">
        <v>0</v>
      </c>
      <c r="M144" s="453"/>
      <c r="N144" s="455">
        <v>0</v>
      </c>
      <c r="O144" s="453"/>
      <c r="P144" s="455">
        <v>0</v>
      </c>
      <c r="Q144" s="453"/>
      <c r="R144" s="455">
        <v>0</v>
      </c>
      <c r="S144" s="453"/>
      <c r="T144" s="455">
        <v>0</v>
      </c>
      <c r="U144" s="453"/>
      <c r="V144" s="455">
        <v>0</v>
      </c>
      <c r="W144" s="41"/>
      <c r="X144" s="455">
        <v>0</v>
      </c>
      <c r="Y144" s="453"/>
    </row>
    <row r="145" spans="1:25" ht="180" x14ac:dyDescent="0.25">
      <c r="A145" s="564">
        <v>79</v>
      </c>
      <c r="B145" s="564"/>
      <c r="C145" s="564"/>
      <c r="D145" s="754" t="s">
        <v>313</v>
      </c>
      <c r="E145" s="754"/>
      <c r="F145" s="450" t="s">
        <v>303</v>
      </c>
      <c r="G145" s="12" t="s">
        <v>301</v>
      </c>
      <c r="H145" s="12" t="s">
        <v>302</v>
      </c>
      <c r="I145" s="12" t="s">
        <v>296</v>
      </c>
      <c r="J145" s="455">
        <v>0</v>
      </c>
      <c r="K145" s="453"/>
      <c r="L145" s="455">
        <v>0</v>
      </c>
      <c r="M145" s="453"/>
      <c r="N145" s="455">
        <v>0</v>
      </c>
      <c r="O145" s="453"/>
      <c r="P145" s="455">
        <v>0</v>
      </c>
      <c r="Q145" s="453"/>
      <c r="R145" s="455">
        <v>0</v>
      </c>
      <c r="S145" s="453"/>
      <c r="T145" s="455">
        <v>0</v>
      </c>
      <c r="U145" s="453"/>
      <c r="V145" s="455">
        <v>0</v>
      </c>
      <c r="W145" s="41"/>
      <c r="X145" s="455">
        <v>0</v>
      </c>
      <c r="Y145" s="453"/>
    </row>
    <row r="146" spans="1:25" s="26" customFormat="1" ht="60" x14ac:dyDescent="0.25">
      <c r="A146" s="28"/>
      <c r="B146" s="750" t="s">
        <v>595</v>
      </c>
      <c r="C146" s="28"/>
      <c r="D146" s="28"/>
      <c r="E146" s="28"/>
      <c r="F146" s="502" t="s">
        <v>5048</v>
      </c>
      <c r="G146" s="765"/>
      <c r="H146" s="765"/>
      <c r="I146" s="765"/>
      <c r="J146" s="633">
        <f>AVERAGE(J147,J152,J163,J172)</f>
        <v>49.851190476190474</v>
      </c>
      <c r="K146" s="634"/>
      <c r="L146" s="633">
        <f>AVERAGE(L147,L152,L163,L172)</f>
        <v>49.851190476190474</v>
      </c>
      <c r="M146" s="634"/>
      <c r="N146" s="633">
        <f>AVERAGE(N147,N152,N163,N172)</f>
        <v>49.851190476190474</v>
      </c>
      <c r="O146" s="634"/>
      <c r="P146" s="633">
        <f>AVERAGE(P147,P152,P163,P172)</f>
        <v>49.851190476190474</v>
      </c>
      <c r="Q146" s="634"/>
      <c r="R146" s="633">
        <f>AVERAGE(R147,R152,R163,R172)</f>
        <v>49.851190476190474</v>
      </c>
      <c r="S146" s="634"/>
      <c r="T146" s="633">
        <f>AVERAGE(T147,T152,T163,T172)</f>
        <v>62.5</v>
      </c>
      <c r="U146" s="634"/>
      <c r="V146" s="633">
        <f>AVERAGE(V147,V152,V163,V172)</f>
        <v>62.5</v>
      </c>
      <c r="W146" s="44"/>
      <c r="X146" s="633">
        <f>AVERAGE(X147,X152,X163,X172)</f>
        <v>62.5</v>
      </c>
      <c r="Y146" s="634"/>
    </row>
    <row r="147" spans="1:25" s="26" customFormat="1" ht="45" x14ac:dyDescent="0.25">
      <c r="A147" s="28"/>
      <c r="B147" s="28"/>
      <c r="C147" s="750" t="s">
        <v>596</v>
      </c>
      <c r="D147" s="28"/>
      <c r="E147" s="28"/>
      <c r="F147" s="502" t="s">
        <v>5049</v>
      </c>
      <c r="G147" s="769"/>
      <c r="H147" s="769"/>
      <c r="I147" s="769"/>
      <c r="J147" s="633">
        <f>AVERAGE(J148:J151)</f>
        <v>25</v>
      </c>
      <c r="K147" s="634"/>
      <c r="L147" s="633">
        <f>AVERAGE(L148:L151)</f>
        <v>25</v>
      </c>
      <c r="M147" s="634"/>
      <c r="N147" s="633">
        <f>AVERAGE(N148:N151)</f>
        <v>25</v>
      </c>
      <c r="O147" s="634"/>
      <c r="P147" s="633">
        <f>AVERAGE(P148:P151)</f>
        <v>25</v>
      </c>
      <c r="Q147" s="634"/>
      <c r="R147" s="633">
        <f>AVERAGE(R148:R151)</f>
        <v>25</v>
      </c>
      <c r="S147" s="634"/>
      <c r="T147" s="633">
        <f>AVERAGE(T148:T151)</f>
        <v>37.5</v>
      </c>
      <c r="U147" s="634"/>
      <c r="V147" s="633">
        <f>AVERAGE(V148:V151)</f>
        <v>37.5</v>
      </c>
      <c r="W147" s="44"/>
      <c r="X147" s="633">
        <f>AVERAGE(X148:X151)</f>
        <v>37.5</v>
      </c>
      <c r="Y147" s="634"/>
    </row>
    <row r="148" spans="1:25" ht="17.25" x14ac:dyDescent="0.25">
      <c r="A148" s="564">
        <v>80</v>
      </c>
      <c r="B148" s="564"/>
      <c r="C148" s="564"/>
      <c r="D148" s="754" t="s">
        <v>355</v>
      </c>
      <c r="E148" s="754"/>
      <c r="F148" s="450" t="s">
        <v>314</v>
      </c>
      <c r="G148" s="12" t="s">
        <v>315</v>
      </c>
      <c r="H148" s="12" t="s">
        <v>316</v>
      </c>
      <c r="I148" s="12" t="s">
        <v>317</v>
      </c>
      <c r="J148" s="484">
        <v>50</v>
      </c>
      <c r="K148" s="472" t="s">
        <v>4296</v>
      </c>
      <c r="L148" s="484">
        <v>50</v>
      </c>
      <c r="M148" s="483"/>
      <c r="N148" s="484">
        <v>50</v>
      </c>
      <c r="O148" s="483"/>
      <c r="P148" s="484">
        <v>50</v>
      </c>
      <c r="Q148" s="483"/>
      <c r="R148" s="484">
        <v>50</v>
      </c>
      <c r="S148" s="483"/>
      <c r="T148" s="484">
        <v>50</v>
      </c>
      <c r="U148" s="483"/>
      <c r="V148" s="631">
        <v>50</v>
      </c>
      <c r="W148" s="40"/>
      <c r="X148" s="631">
        <v>50</v>
      </c>
      <c r="Y148" s="483"/>
    </row>
    <row r="149" spans="1:25" ht="255" x14ac:dyDescent="0.25">
      <c r="A149" s="564">
        <v>81</v>
      </c>
      <c r="B149" s="564"/>
      <c r="C149" s="564"/>
      <c r="D149" s="754" t="s">
        <v>356</v>
      </c>
      <c r="E149" s="754"/>
      <c r="F149" s="450" t="s">
        <v>318</v>
      </c>
      <c r="G149" s="12" t="s">
        <v>319</v>
      </c>
      <c r="H149" s="12" t="s">
        <v>320</v>
      </c>
      <c r="I149" s="12" t="s">
        <v>321</v>
      </c>
      <c r="J149" s="484">
        <v>0</v>
      </c>
      <c r="K149" s="471" t="s">
        <v>4297</v>
      </c>
      <c r="L149" s="484">
        <v>0</v>
      </c>
      <c r="M149" s="483"/>
      <c r="N149" s="484">
        <v>0</v>
      </c>
      <c r="O149" s="483"/>
      <c r="P149" s="484">
        <v>0</v>
      </c>
      <c r="Q149" s="483"/>
      <c r="R149" s="484">
        <v>0</v>
      </c>
      <c r="S149" s="483"/>
      <c r="T149" s="484">
        <v>0</v>
      </c>
      <c r="U149" s="483"/>
      <c r="V149" s="484">
        <v>0</v>
      </c>
      <c r="W149" s="47"/>
      <c r="X149" s="484">
        <v>0</v>
      </c>
      <c r="Y149" s="483"/>
    </row>
    <row r="150" spans="1:25" ht="225" x14ac:dyDescent="0.25">
      <c r="A150" s="564">
        <v>82</v>
      </c>
      <c r="B150" s="564"/>
      <c r="C150" s="564"/>
      <c r="D150" s="754" t="s">
        <v>357</v>
      </c>
      <c r="E150" s="754"/>
      <c r="F150" s="450" t="s">
        <v>322</v>
      </c>
      <c r="G150" s="12" t="s">
        <v>323</v>
      </c>
      <c r="H150" s="12" t="s">
        <v>324</v>
      </c>
      <c r="I150" s="12" t="s">
        <v>325</v>
      </c>
      <c r="J150" s="484">
        <v>0</v>
      </c>
      <c r="K150" s="471" t="s">
        <v>5304</v>
      </c>
      <c r="L150" s="484">
        <v>0</v>
      </c>
      <c r="M150" s="483"/>
      <c r="N150" s="484">
        <v>0</v>
      </c>
      <c r="O150" s="483"/>
      <c r="P150" s="484">
        <v>0</v>
      </c>
      <c r="Q150" s="483"/>
      <c r="R150" s="484">
        <v>0</v>
      </c>
      <c r="S150" s="471" t="s">
        <v>5304</v>
      </c>
      <c r="T150" s="484">
        <v>50</v>
      </c>
      <c r="U150" s="471" t="s">
        <v>4298</v>
      </c>
      <c r="V150" s="484">
        <v>50</v>
      </c>
      <c r="W150" s="47"/>
      <c r="X150" s="484">
        <v>50</v>
      </c>
      <c r="Y150" s="471" t="s">
        <v>4298</v>
      </c>
    </row>
    <row r="151" spans="1:25" ht="409.5" x14ac:dyDescent="0.25">
      <c r="A151" s="564">
        <v>83</v>
      </c>
      <c r="B151" s="564"/>
      <c r="C151" s="564"/>
      <c r="D151" s="754" t="s">
        <v>358</v>
      </c>
      <c r="E151" s="754"/>
      <c r="F151" s="450" t="s">
        <v>326</v>
      </c>
      <c r="G151" s="12" t="s">
        <v>327</v>
      </c>
      <c r="H151" s="12" t="s">
        <v>328</v>
      </c>
      <c r="I151" s="12" t="s">
        <v>329</v>
      </c>
      <c r="J151" s="484">
        <v>50</v>
      </c>
      <c r="K151" s="471" t="s">
        <v>4299</v>
      </c>
      <c r="L151" s="631">
        <v>50</v>
      </c>
      <c r="M151" s="480"/>
      <c r="N151" s="631">
        <v>50</v>
      </c>
      <c r="O151" s="480"/>
      <c r="P151" s="631">
        <v>50</v>
      </c>
      <c r="Q151" s="480"/>
      <c r="R151" s="631">
        <v>50</v>
      </c>
      <c r="S151" s="480"/>
      <c r="T151" s="631">
        <v>50</v>
      </c>
      <c r="U151" s="480"/>
      <c r="V151" s="631">
        <v>50</v>
      </c>
      <c r="W151" s="40"/>
      <c r="X151" s="631">
        <v>50</v>
      </c>
      <c r="Y151" s="480"/>
    </row>
    <row r="152" spans="1:25" s="26" customFormat="1" ht="99.75" customHeight="1" x14ac:dyDescent="0.25">
      <c r="A152" s="28"/>
      <c r="B152" s="28"/>
      <c r="C152" s="750" t="s">
        <v>597</v>
      </c>
      <c r="D152" s="28"/>
      <c r="E152" s="1023"/>
      <c r="F152" s="762" t="s">
        <v>5120</v>
      </c>
      <c r="G152" s="751"/>
      <c r="H152" s="751"/>
      <c r="I152" s="751"/>
      <c r="J152" s="633">
        <f>AVERAGE(J153,J161:J162)</f>
        <v>11.904761904761905</v>
      </c>
      <c r="K152" s="641"/>
      <c r="L152" s="633">
        <f>AVERAGE(L153,L161:L162)</f>
        <v>11.904761904761905</v>
      </c>
      <c r="M152" s="964"/>
      <c r="N152" s="633">
        <f>AVERAGE(N153,N161:N162)</f>
        <v>11.904761904761905</v>
      </c>
      <c r="O152" s="634"/>
      <c r="P152" s="633">
        <f>AVERAGE(P153,P161:P162)</f>
        <v>11.904761904761905</v>
      </c>
      <c r="Q152" s="634"/>
      <c r="R152" s="633">
        <f>AVERAGE(R153,R161:R162)</f>
        <v>11.904761904761905</v>
      </c>
      <c r="S152" s="634"/>
      <c r="T152" s="633">
        <f>AVERAGE(T153,T161:T162)</f>
        <v>50</v>
      </c>
      <c r="U152" s="634"/>
      <c r="V152" s="633">
        <f>AVERAGE(V153,V161:V162)</f>
        <v>50</v>
      </c>
      <c r="W152" s="44"/>
      <c r="X152" s="633">
        <f>AVERAGE(X153,X161:X162)</f>
        <v>50</v>
      </c>
      <c r="Y152" s="634"/>
    </row>
    <row r="153" spans="1:25" s="52" customFormat="1" ht="99.75" customHeight="1" x14ac:dyDescent="0.25">
      <c r="A153" s="31">
        <v>84</v>
      </c>
      <c r="B153" s="31"/>
      <c r="C153" s="758"/>
      <c r="D153" s="763" t="s">
        <v>7002</v>
      </c>
      <c r="E153" s="763"/>
      <c r="F153" s="764" t="s">
        <v>635</v>
      </c>
      <c r="G153" s="30"/>
      <c r="H153" s="30"/>
      <c r="I153" s="30"/>
      <c r="J153" s="481">
        <f>AVERAGE(J154:J160)</f>
        <v>35.714285714285715</v>
      </c>
      <c r="K153" s="479"/>
      <c r="L153" s="481">
        <f>AVERAGE(L154:L160)</f>
        <v>35.714285714285715</v>
      </c>
      <c r="M153" s="963"/>
      <c r="N153" s="481">
        <f>AVERAGE(N154:N160)</f>
        <v>35.714285714285715</v>
      </c>
      <c r="O153" s="638"/>
      <c r="P153" s="481">
        <f>AVERAGE(P154:P160)</f>
        <v>35.714285714285715</v>
      </c>
      <c r="Q153" s="638"/>
      <c r="R153" s="481">
        <f>AVERAGE(R154:R160)</f>
        <v>35.714285714285715</v>
      </c>
      <c r="S153" s="638"/>
      <c r="T153" s="481">
        <f>AVERAGE(T154:T160)</f>
        <v>100</v>
      </c>
      <c r="U153" s="638"/>
      <c r="V153" s="481">
        <f>AVERAGE(V154:V160)</f>
        <v>100</v>
      </c>
      <c r="W153" s="43"/>
      <c r="X153" s="481">
        <f>AVERAGE(X154:X160)</f>
        <v>100</v>
      </c>
      <c r="Y153" s="638"/>
    </row>
    <row r="154" spans="1:25" ht="345" x14ac:dyDescent="0.25">
      <c r="A154" s="564" t="s">
        <v>5051</v>
      </c>
      <c r="B154" s="564"/>
      <c r="C154" s="564"/>
      <c r="D154" s="564"/>
      <c r="E154" s="754" t="s">
        <v>7009</v>
      </c>
      <c r="F154" s="450" t="s">
        <v>5121</v>
      </c>
      <c r="G154" s="12" t="s">
        <v>91</v>
      </c>
      <c r="H154" s="12" t="s">
        <v>92</v>
      </c>
      <c r="I154" s="12" t="s">
        <v>93</v>
      </c>
      <c r="J154" s="484">
        <v>0</v>
      </c>
      <c r="K154" s="471" t="s">
        <v>4300</v>
      </c>
      <c r="L154" s="472">
        <v>0</v>
      </c>
      <c r="M154" s="485"/>
      <c r="N154" s="472">
        <v>0</v>
      </c>
      <c r="O154" s="472"/>
      <c r="P154" s="472">
        <v>0</v>
      </c>
      <c r="Q154" s="472"/>
      <c r="R154" s="472">
        <v>0</v>
      </c>
      <c r="S154" s="471" t="s">
        <v>4300</v>
      </c>
      <c r="T154" s="462">
        <v>100</v>
      </c>
      <c r="U154" s="462"/>
      <c r="V154" s="462">
        <v>100</v>
      </c>
      <c r="W154" s="41"/>
      <c r="X154" s="462">
        <v>100</v>
      </c>
      <c r="Y154" s="462"/>
    </row>
    <row r="155" spans="1:25" ht="165" x14ac:dyDescent="0.25">
      <c r="A155" s="564" t="s">
        <v>5052</v>
      </c>
      <c r="B155" s="564"/>
      <c r="C155" s="564"/>
      <c r="D155" s="564"/>
      <c r="E155" s="754" t="s">
        <v>7010</v>
      </c>
      <c r="F155" s="450" t="s">
        <v>5115</v>
      </c>
      <c r="G155" s="12" t="s">
        <v>109</v>
      </c>
      <c r="H155" s="12" t="s">
        <v>94</v>
      </c>
      <c r="I155" s="12" t="s">
        <v>95</v>
      </c>
      <c r="J155" s="484">
        <v>50</v>
      </c>
      <c r="K155" s="471" t="s">
        <v>4301</v>
      </c>
      <c r="L155" s="484">
        <v>50</v>
      </c>
      <c r="M155" s="966"/>
      <c r="N155" s="484">
        <v>50</v>
      </c>
      <c r="O155" s="462"/>
      <c r="P155" s="484">
        <v>50</v>
      </c>
      <c r="Q155" s="462"/>
      <c r="R155" s="484">
        <v>50</v>
      </c>
      <c r="S155" s="462"/>
      <c r="T155" s="462"/>
      <c r="U155" s="462"/>
      <c r="V155" s="462"/>
      <c r="W155" s="41"/>
      <c r="X155" s="462"/>
      <c r="Y155" s="462"/>
    </row>
    <row r="156" spans="1:25" ht="285" x14ac:dyDescent="0.25">
      <c r="A156" s="564" t="s">
        <v>5053</v>
      </c>
      <c r="B156" s="564"/>
      <c r="C156" s="564"/>
      <c r="D156" s="564"/>
      <c r="E156" s="754" t="s">
        <v>7011</v>
      </c>
      <c r="F156" s="450" t="s">
        <v>5050</v>
      </c>
      <c r="G156" s="12" t="s">
        <v>91</v>
      </c>
      <c r="H156" s="12" t="s">
        <v>98</v>
      </c>
      <c r="I156" s="12" t="s">
        <v>111</v>
      </c>
      <c r="J156" s="484">
        <v>0</v>
      </c>
      <c r="K156" s="471" t="s">
        <v>4302</v>
      </c>
      <c r="L156" s="484">
        <v>0</v>
      </c>
      <c r="M156" s="966"/>
      <c r="N156" s="484">
        <v>0</v>
      </c>
      <c r="O156" s="462"/>
      <c r="P156" s="484">
        <v>0</v>
      </c>
      <c r="Q156" s="462"/>
      <c r="R156" s="484">
        <v>0</v>
      </c>
      <c r="S156" s="462"/>
      <c r="T156" s="462"/>
      <c r="U156" s="462"/>
      <c r="V156" s="462"/>
      <c r="W156" s="41"/>
      <c r="X156" s="462"/>
      <c r="Y156" s="462"/>
    </row>
    <row r="157" spans="1:25" ht="120" x14ac:dyDescent="0.25">
      <c r="A157" s="564" t="s">
        <v>5054</v>
      </c>
      <c r="B157" s="564"/>
      <c r="C157" s="564"/>
      <c r="D157" s="564"/>
      <c r="E157" s="754" t="s">
        <v>6998</v>
      </c>
      <c r="F157" s="450" t="s">
        <v>5116</v>
      </c>
      <c r="G157" s="12" t="s">
        <v>100</v>
      </c>
      <c r="H157" s="12" t="s">
        <v>101</v>
      </c>
      <c r="I157" s="12" t="s">
        <v>102</v>
      </c>
      <c r="J157" s="484">
        <v>0</v>
      </c>
      <c r="K157" s="471" t="s">
        <v>4303</v>
      </c>
      <c r="L157" s="484">
        <v>0</v>
      </c>
      <c r="M157" s="966"/>
      <c r="N157" s="484">
        <v>0</v>
      </c>
      <c r="O157" s="462"/>
      <c r="P157" s="484">
        <v>0</v>
      </c>
      <c r="Q157" s="462"/>
      <c r="R157" s="484">
        <v>0</v>
      </c>
      <c r="S157" s="462"/>
      <c r="T157" s="462"/>
      <c r="U157" s="462"/>
      <c r="V157" s="462"/>
      <c r="W157" s="41"/>
      <c r="X157" s="462"/>
      <c r="Y157" s="462"/>
    </row>
    <row r="158" spans="1:25" ht="150" x14ac:dyDescent="0.25">
      <c r="A158" s="564" t="s">
        <v>5055</v>
      </c>
      <c r="B158" s="564"/>
      <c r="C158" s="564"/>
      <c r="D158" s="564"/>
      <c r="E158" s="754" t="s">
        <v>6999</v>
      </c>
      <c r="F158" s="450" t="s">
        <v>112</v>
      </c>
      <c r="G158" s="12" t="s">
        <v>4881</v>
      </c>
      <c r="H158" s="12" t="s">
        <v>4882</v>
      </c>
      <c r="I158" s="12" t="s">
        <v>4883</v>
      </c>
      <c r="J158" s="484">
        <v>100</v>
      </c>
      <c r="K158" s="471" t="s">
        <v>4304</v>
      </c>
      <c r="L158" s="484">
        <v>100</v>
      </c>
      <c r="M158" s="966"/>
      <c r="N158" s="484">
        <v>100</v>
      </c>
      <c r="O158" s="462"/>
      <c r="P158" s="484">
        <v>100</v>
      </c>
      <c r="Q158" s="462"/>
      <c r="R158" s="484">
        <v>100</v>
      </c>
      <c r="S158" s="462"/>
      <c r="T158" s="462"/>
      <c r="U158" s="462"/>
      <c r="V158" s="462"/>
      <c r="W158" s="40"/>
      <c r="X158" s="462"/>
      <c r="Y158" s="462"/>
    </row>
    <row r="159" spans="1:25" ht="90" x14ac:dyDescent="0.25">
      <c r="A159" s="564" t="s">
        <v>5056</v>
      </c>
      <c r="B159" s="564"/>
      <c r="C159" s="564"/>
      <c r="D159" s="564"/>
      <c r="E159" s="754" t="s">
        <v>7000</v>
      </c>
      <c r="F159" s="450" t="s">
        <v>4884</v>
      </c>
      <c r="G159" s="12" t="s">
        <v>36</v>
      </c>
      <c r="H159" s="12" t="s">
        <v>105</v>
      </c>
      <c r="I159" s="12" t="s">
        <v>106</v>
      </c>
      <c r="J159" s="484">
        <v>0</v>
      </c>
      <c r="K159" s="471"/>
      <c r="L159" s="484">
        <v>0</v>
      </c>
      <c r="M159" s="966"/>
      <c r="N159" s="484">
        <v>0</v>
      </c>
      <c r="O159" s="462"/>
      <c r="P159" s="484">
        <v>0</v>
      </c>
      <c r="Q159" s="462"/>
      <c r="R159" s="484">
        <v>0</v>
      </c>
      <c r="S159" s="462"/>
      <c r="T159" s="462"/>
      <c r="U159" s="462"/>
      <c r="V159" s="462"/>
      <c r="W159" s="41"/>
      <c r="X159" s="462"/>
      <c r="Y159" s="462"/>
    </row>
    <row r="160" spans="1:25" ht="60" x14ac:dyDescent="0.25">
      <c r="A160" s="564" t="s">
        <v>5057</v>
      </c>
      <c r="B160" s="564"/>
      <c r="C160" s="564"/>
      <c r="D160" s="564"/>
      <c r="E160" s="754" t="s">
        <v>7001</v>
      </c>
      <c r="F160" s="450" t="s">
        <v>330</v>
      </c>
      <c r="G160" s="12" t="s">
        <v>4885</v>
      </c>
      <c r="H160" s="12" t="s">
        <v>107</v>
      </c>
      <c r="I160" s="12" t="s">
        <v>108</v>
      </c>
      <c r="J160" s="484">
        <v>100</v>
      </c>
      <c r="K160" s="471" t="s">
        <v>4305</v>
      </c>
      <c r="L160" s="484">
        <v>100</v>
      </c>
      <c r="M160" s="966"/>
      <c r="N160" s="484">
        <v>100</v>
      </c>
      <c r="O160" s="462"/>
      <c r="P160" s="484">
        <v>100</v>
      </c>
      <c r="Q160" s="462"/>
      <c r="R160" s="484">
        <v>100</v>
      </c>
      <c r="S160" s="462"/>
      <c r="T160" s="462"/>
      <c r="U160" s="462"/>
      <c r="V160" s="462"/>
      <c r="W160" s="41"/>
      <c r="X160" s="462"/>
      <c r="Y160" s="462"/>
    </row>
    <row r="161" spans="1:25" ht="409.5" x14ac:dyDescent="0.25">
      <c r="A161" s="564">
        <v>85</v>
      </c>
      <c r="B161" s="564"/>
      <c r="C161" s="564"/>
      <c r="D161" s="754" t="s">
        <v>359</v>
      </c>
      <c r="E161" s="754"/>
      <c r="F161" s="450" t="s">
        <v>117</v>
      </c>
      <c r="G161" s="12" t="s">
        <v>118</v>
      </c>
      <c r="H161" s="12" t="s">
        <v>119</v>
      </c>
      <c r="I161" s="12" t="s">
        <v>120</v>
      </c>
      <c r="J161" s="484">
        <v>0</v>
      </c>
      <c r="K161" s="471" t="s">
        <v>4306</v>
      </c>
      <c r="L161" s="472">
        <v>0</v>
      </c>
      <c r="M161" s="485"/>
      <c r="N161" s="472">
        <v>0</v>
      </c>
      <c r="O161" s="485"/>
      <c r="P161" s="472">
        <v>0</v>
      </c>
      <c r="Q161" s="485"/>
      <c r="R161" s="472">
        <v>0</v>
      </c>
      <c r="S161" s="471" t="s">
        <v>4306</v>
      </c>
      <c r="T161" s="472">
        <v>50</v>
      </c>
      <c r="U161" s="485"/>
      <c r="V161" s="472">
        <v>50</v>
      </c>
      <c r="W161" s="47"/>
      <c r="X161" s="472">
        <v>50</v>
      </c>
      <c r="Y161" s="471" t="s">
        <v>4307</v>
      </c>
    </row>
    <row r="162" spans="1:25" ht="255" x14ac:dyDescent="0.25">
      <c r="A162" s="564">
        <v>86</v>
      </c>
      <c r="B162" s="564"/>
      <c r="C162" s="564"/>
      <c r="D162" s="754" t="s">
        <v>360</v>
      </c>
      <c r="E162" s="754"/>
      <c r="F162" s="450" t="s">
        <v>125</v>
      </c>
      <c r="G162" s="12" t="s">
        <v>103</v>
      </c>
      <c r="H162" s="12" t="s">
        <v>331</v>
      </c>
      <c r="I162" s="12" t="s">
        <v>127</v>
      </c>
      <c r="J162" s="631">
        <v>0</v>
      </c>
      <c r="K162" s="471" t="s">
        <v>4931</v>
      </c>
      <c r="L162" s="631">
        <v>0</v>
      </c>
      <c r="M162" s="480"/>
      <c r="N162" s="631">
        <v>0</v>
      </c>
      <c r="O162" s="480"/>
      <c r="P162" s="631">
        <v>0</v>
      </c>
      <c r="Q162" s="480"/>
      <c r="R162" s="631">
        <v>0</v>
      </c>
      <c r="S162" s="480" t="s">
        <v>4310</v>
      </c>
      <c r="T162" s="631">
        <v>0</v>
      </c>
      <c r="U162" s="480"/>
      <c r="V162" s="631">
        <v>0</v>
      </c>
      <c r="W162" s="40"/>
      <c r="X162" s="631">
        <v>0</v>
      </c>
      <c r="Y162" s="480"/>
    </row>
    <row r="163" spans="1:25" s="6" customFormat="1" ht="95.25" customHeight="1" x14ac:dyDescent="0.25">
      <c r="A163" s="28"/>
      <c r="B163" s="28"/>
      <c r="C163" s="750" t="s">
        <v>566</v>
      </c>
      <c r="D163" s="28"/>
      <c r="E163" s="1023"/>
      <c r="F163" s="762" t="s">
        <v>5020</v>
      </c>
      <c r="G163" s="751"/>
      <c r="H163" s="751"/>
      <c r="I163" s="751"/>
      <c r="J163" s="633">
        <f>AVERAGE(J164:J171)</f>
        <v>62.5</v>
      </c>
      <c r="K163" s="641"/>
      <c r="L163" s="633">
        <f>AVERAGE(L164:L171)</f>
        <v>62.5</v>
      </c>
      <c r="M163" s="964"/>
      <c r="N163" s="633">
        <f>AVERAGE(N164:N171)</f>
        <v>62.5</v>
      </c>
      <c r="O163" s="634"/>
      <c r="P163" s="633">
        <f>AVERAGE(P164:P171)</f>
        <v>62.5</v>
      </c>
      <c r="Q163" s="634"/>
      <c r="R163" s="633">
        <f>AVERAGE(R164:R171)</f>
        <v>62.5</v>
      </c>
      <c r="S163" s="634"/>
      <c r="T163" s="633">
        <f>AVERAGE(T164:T171)</f>
        <v>62.5</v>
      </c>
      <c r="U163" s="634"/>
      <c r="V163" s="633">
        <f>AVERAGE(V164:V171)</f>
        <v>62.5</v>
      </c>
      <c r="W163" s="44"/>
      <c r="X163" s="633">
        <f>AVERAGE(X164:X171)</f>
        <v>62.5</v>
      </c>
      <c r="Y163" s="634"/>
    </row>
    <row r="164" spans="1:25" s="6" customFormat="1" ht="165" x14ac:dyDescent="0.25">
      <c r="A164" s="564">
        <v>87</v>
      </c>
      <c r="B164" s="564"/>
      <c r="C164" s="564"/>
      <c r="D164" s="754" t="s">
        <v>128</v>
      </c>
      <c r="E164" s="754"/>
      <c r="F164" s="450" t="s">
        <v>121</v>
      </c>
      <c r="G164" s="12" t="s">
        <v>122</v>
      </c>
      <c r="H164" s="12" t="s">
        <v>123</v>
      </c>
      <c r="I164" s="12" t="s">
        <v>124</v>
      </c>
      <c r="J164" s="484">
        <v>100</v>
      </c>
      <c r="K164" s="471" t="s">
        <v>4308</v>
      </c>
      <c r="L164" s="484">
        <v>100</v>
      </c>
      <c r="M164" s="485"/>
      <c r="N164" s="484">
        <v>100</v>
      </c>
      <c r="O164" s="485"/>
      <c r="P164" s="484">
        <v>100</v>
      </c>
      <c r="Q164" s="485"/>
      <c r="R164" s="484">
        <v>100</v>
      </c>
      <c r="S164" s="471" t="s">
        <v>4309</v>
      </c>
      <c r="T164" s="484">
        <v>100</v>
      </c>
      <c r="U164" s="485"/>
      <c r="V164" s="484">
        <v>100</v>
      </c>
      <c r="W164" s="40"/>
      <c r="X164" s="484">
        <v>100</v>
      </c>
      <c r="Y164" s="485"/>
    </row>
    <row r="165" spans="1:25" ht="135" x14ac:dyDescent="0.25">
      <c r="A165" s="564">
        <v>88</v>
      </c>
      <c r="B165" s="564"/>
      <c r="C165" s="564"/>
      <c r="D165" s="754" t="s">
        <v>361</v>
      </c>
      <c r="E165" s="754"/>
      <c r="F165" s="450" t="s">
        <v>132</v>
      </c>
      <c r="G165" s="12" t="s">
        <v>317</v>
      </c>
      <c r="H165" s="12" t="s">
        <v>316</v>
      </c>
      <c r="I165" s="12" t="s">
        <v>315</v>
      </c>
      <c r="J165" s="462">
        <v>50</v>
      </c>
      <c r="K165" s="480" t="s">
        <v>4311</v>
      </c>
      <c r="L165" s="462">
        <v>50</v>
      </c>
      <c r="M165" s="480"/>
      <c r="N165" s="462">
        <v>50</v>
      </c>
      <c r="O165" s="480"/>
      <c r="P165" s="462">
        <v>50</v>
      </c>
      <c r="Q165" s="480"/>
      <c r="R165" s="462">
        <v>50</v>
      </c>
      <c r="S165" s="480"/>
      <c r="T165" s="462">
        <v>50</v>
      </c>
      <c r="U165" s="480"/>
      <c r="V165" s="462">
        <v>50</v>
      </c>
      <c r="W165" s="40"/>
      <c r="X165" s="462">
        <v>50</v>
      </c>
      <c r="Y165" s="480"/>
    </row>
    <row r="166" spans="1:25" ht="75" x14ac:dyDescent="0.25">
      <c r="A166" s="564">
        <v>89</v>
      </c>
      <c r="B166" s="564"/>
      <c r="C166" s="564"/>
      <c r="D166" s="754" t="s">
        <v>332</v>
      </c>
      <c r="E166" s="754"/>
      <c r="F166" s="450" t="s">
        <v>332</v>
      </c>
      <c r="G166" s="12" t="s">
        <v>333</v>
      </c>
      <c r="H166" s="12" t="s">
        <v>334</v>
      </c>
      <c r="I166" s="12" t="s">
        <v>335</v>
      </c>
      <c r="J166" s="462">
        <v>50</v>
      </c>
      <c r="K166" s="480" t="s">
        <v>4312</v>
      </c>
      <c r="L166" s="462">
        <v>50</v>
      </c>
      <c r="M166" s="480"/>
      <c r="N166" s="462">
        <v>50</v>
      </c>
      <c r="O166" s="480"/>
      <c r="P166" s="462">
        <v>50</v>
      </c>
      <c r="Q166" s="480"/>
      <c r="R166" s="462">
        <v>50</v>
      </c>
      <c r="S166" s="480"/>
      <c r="T166" s="462">
        <v>50</v>
      </c>
      <c r="U166" s="480"/>
      <c r="V166" s="462">
        <v>50</v>
      </c>
      <c r="W166" s="47"/>
      <c r="X166" s="462">
        <v>50</v>
      </c>
      <c r="Y166" s="480"/>
    </row>
    <row r="167" spans="1:25" ht="150" x14ac:dyDescent="0.25">
      <c r="A167" s="564">
        <v>90</v>
      </c>
      <c r="B167" s="564"/>
      <c r="C167" s="564"/>
      <c r="D167" s="754" t="s">
        <v>362</v>
      </c>
      <c r="E167" s="754"/>
      <c r="F167" s="450" t="s">
        <v>7195</v>
      </c>
      <c r="G167" s="12" t="s">
        <v>336</v>
      </c>
      <c r="H167" s="12" t="s">
        <v>5138</v>
      </c>
      <c r="I167" s="12" t="s">
        <v>5137</v>
      </c>
      <c r="J167" s="462">
        <v>0</v>
      </c>
      <c r="K167" s="453" t="s">
        <v>4313</v>
      </c>
      <c r="L167" s="462">
        <v>0</v>
      </c>
      <c r="M167" s="480"/>
      <c r="N167" s="462">
        <v>0</v>
      </c>
      <c r="O167" s="480"/>
      <c r="P167" s="462">
        <v>0</v>
      </c>
      <c r="Q167" s="480"/>
      <c r="R167" s="462">
        <v>0</v>
      </c>
      <c r="S167" s="480"/>
      <c r="T167" s="462">
        <v>0</v>
      </c>
      <c r="U167" s="480"/>
      <c r="V167" s="462">
        <v>0</v>
      </c>
      <c r="W167" s="40"/>
      <c r="X167" s="462">
        <v>0</v>
      </c>
      <c r="Y167" s="453" t="s">
        <v>4314</v>
      </c>
    </row>
    <row r="168" spans="1:25" ht="285" x14ac:dyDescent="0.25">
      <c r="A168" s="564">
        <v>91</v>
      </c>
      <c r="B168" s="564"/>
      <c r="C168" s="564"/>
      <c r="D168" s="754" t="s">
        <v>148</v>
      </c>
      <c r="E168" s="754"/>
      <c r="F168" s="450" t="s">
        <v>337</v>
      </c>
      <c r="G168" s="12" t="s">
        <v>338</v>
      </c>
      <c r="H168" s="12" t="s">
        <v>339</v>
      </c>
      <c r="I168" s="12" t="s">
        <v>340</v>
      </c>
      <c r="J168" s="462">
        <v>100</v>
      </c>
      <c r="K168" s="480" t="s">
        <v>4315</v>
      </c>
      <c r="L168" s="462">
        <v>100</v>
      </c>
      <c r="M168" s="480"/>
      <c r="N168" s="462">
        <v>100</v>
      </c>
      <c r="O168" s="480"/>
      <c r="P168" s="462">
        <v>100</v>
      </c>
      <c r="Q168" s="480"/>
      <c r="R168" s="462">
        <v>100</v>
      </c>
      <c r="S168" s="480"/>
      <c r="T168" s="462">
        <v>100</v>
      </c>
      <c r="U168" s="480"/>
      <c r="V168" s="462">
        <v>100</v>
      </c>
      <c r="W168" s="40"/>
      <c r="X168" s="462">
        <v>100</v>
      </c>
      <c r="Y168" s="480"/>
    </row>
    <row r="169" spans="1:25" ht="409.5" x14ac:dyDescent="0.25">
      <c r="A169" s="564">
        <v>92</v>
      </c>
      <c r="B169" s="564"/>
      <c r="C169" s="564"/>
      <c r="D169" s="754" t="s">
        <v>363</v>
      </c>
      <c r="E169" s="754"/>
      <c r="F169" s="450" t="s">
        <v>341</v>
      </c>
      <c r="G169" s="12" t="s">
        <v>342</v>
      </c>
      <c r="H169" s="12" t="s">
        <v>343</v>
      </c>
      <c r="I169" s="12" t="s">
        <v>344</v>
      </c>
      <c r="J169" s="462">
        <v>100</v>
      </c>
      <c r="K169" s="471" t="s">
        <v>4316</v>
      </c>
      <c r="L169" s="462">
        <v>100</v>
      </c>
      <c r="M169" s="480"/>
      <c r="N169" s="462">
        <v>100</v>
      </c>
      <c r="O169" s="480"/>
      <c r="P169" s="462">
        <v>100</v>
      </c>
      <c r="Q169" s="480"/>
      <c r="R169" s="462">
        <v>100</v>
      </c>
      <c r="S169" s="480"/>
      <c r="T169" s="462">
        <v>100</v>
      </c>
      <c r="U169" s="480"/>
      <c r="V169" s="462">
        <v>100</v>
      </c>
      <c r="W169" s="40"/>
      <c r="X169" s="462">
        <v>100</v>
      </c>
      <c r="Y169" s="480" t="s">
        <v>4317</v>
      </c>
    </row>
    <row r="170" spans="1:25" ht="120" x14ac:dyDescent="0.25">
      <c r="A170" s="564">
        <v>93</v>
      </c>
      <c r="B170" s="564"/>
      <c r="C170" s="564"/>
      <c r="D170" s="754" t="s">
        <v>364</v>
      </c>
      <c r="E170" s="754"/>
      <c r="F170" s="450" t="s">
        <v>345</v>
      </c>
      <c r="G170" s="12" t="s">
        <v>346</v>
      </c>
      <c r="H170" s="12" t="s">
        <v>347</v>
      </c>
      <c r="I170" s="12" t="s">
        <v>348</v>
      </c>
      <c r="J170" s="462">
        <v>0</v>
      </c>
      <c r="K170" s="480" t="s">
        <v>4318</v>
      </c>
      <c r="L170" s="462">
        <v>0</v>
      </c>
      <c r="M170" s="968"/>
      <c r="N170" s="462">
        <v>0</v>
      </c>
      <c r="O170" s="968"/>
      <c r="P170" s="462">
        <v>0</v>
      </c>
      <c r="Q170" s="968"/>
      <c r="R170" s="462">
        <v>0</v>
      </c>
      <c r="S170" s="968"/>
      <c r="T170" s="462">
        <v>0</v>
      </c>
      <c r="U170" s="968"/>
      <c r="V170" s="462">
        <v>0</v>
      </c>
      <c r="W170" s="40"/>
      <c r="X170" s="462">
        <v>0</v>
      </c>
      <c r="Y170" s="968"/>
    </row>
    <row r="171" spans="1:25" ht="180" x14ac:dyDescent="0.25">
      <c r="A171" s="564">
        <v>94</v>
      </c>
      <c r="B171" s="564"/>
      <c r="C171" s="564"/>
      <c r="D171" s="754" t="s">
        <v>150</v>
      </c>
      <c r="E171" s="754"/>
      <c r="F171" s="450" t="s">
        <v>349</v>
      </c>
      <c r="G171" s="12" t="s">
        <v>145</v>
      </c>
      <c r="H171" s="12" t="s">
        <v>146</v>
      </c>
      <c r="I171" s="12" t="s">
        <v>147</v>
      </c>
      <c r="J171" s="462">
        <v>100</v>
      </c>
      <c r="K171" s="480" t="s">
        <v>4319</v>
      </c>
      <c r="L171" s="462">
        <v>100</v>
      </c>
      <c r="M171" s="480"/>
      <c r="N171" s="462">
        <v>100</v>
      </c>
      <c r="O171" s="480"/>
      <c r="P171" s="462">
        <v>100</v>
      </c>
      <c r="Q171" s="480"/>
      <c r="R171" s="462">
        <v>100</v>
      </c>
      <c r="S171" s="480"/>
      <c r="T171" s="462">
        <v>100</v>
      </c>
      <c r="U171" s="480"/>
      <c r="V171" s="462">
        <v>100</v>
      </c>
      <c r="W171" s="40"/>
      <c r="X171" s="462">
        <v>100</v>
      </c>
      <c r="Y171" s="480"/>
    </row>
    <row r="172" spans="1:25" s="26" customFormat="1" ht="90" customHeight="1" x14ac:dyDescent="0.25">
      <c r="A172" s="28"/>
      <c r="B172" s="28"/>
      <c r="C172" s="750" t="s">
        <v>598</v>
      </c>
      <c r="D172" s="28"/>
      <c r="E172" s="1023"/>
      <c r="F172" s="762" t="s">
        <v>5058</v>
      </c>
      <c r="G172" s="751"/>
      <c r="H172" s="751"/>
      <c r="I172" s="751"/>
      <c r="J172" s="633">
        <f>AVERAGE(J173:J175)</f>
        <v>100</v>
      </c>
      <c r="K172" s="641"/>
      <c r="L172" s="633">
        <f>AVERAGE(L173:L175)</f>
        <v>100</v>
      </c>
      <c r="M172" s="964"/>
      <c r="N172" s="633">
        <f>AVERAGE(N173:N175)</f>
        <v>100</v>
      </c>
      <c r="O172" s="634"/>
      <c r="P172" s="633">
        <f>AVERAGE(P173:P175)</f>
        <v>100</v>
      </c>
      <c r="Q172" s="634"/>
      <c r="R172" s="633">
        <f>AVERAGE(R173:R175)</f>
        <v>100</v>
      </c>
      <c r="S172" s="634"/>
      <c r="T172" s="633">
        <f>AVERAGE(T173:T175)</f>
        <v>100</v>
      </c>
      <c r="U172" s="634"/>
      <c r="V172" s="633">
        <f>AVERAGE(V173:V175)</f>
        <v>100</v>
      </c>
      <c r="W172" s="44"/>
      <c r="X172" s="633">
        <f>AVERAGE(X173:X175)</f>
        <v>100</v>
      </c>
      <c r="Y172" s="634"/>
    </row>
    <row r="173" spans="1:25" ht="255" x14ac:dyDescent="0.25">
      <c r="A173" s="564">
        <v>95</v>
      </c>
      <c r="B173" s="564"/>
      <c r="C173" s="564"/>
      <c r="D173" s="754" t="s">
        <v>365</v>
      </c>
      <c r="E173" s="754"/>
      <c r="F173" s="450" t="s">
        <v>350</v>
      </c>
      <c r="G173" s="12" t="s">
        <v>351</v>
      </c>
      <c r="H173" s="12" t="s">
        <v>352</v>
      </c>
      <c r="I173" s="12" t="s">
        <v>353</v>
      </c>
      <c r="J173" s="455">
        <v>100</v>
      </c>
      <c r="K173" s="480" t="s">
        <v>4320</v>
      </c>
      <c r="L173" s="455">
        <v>100</v>
      </c>
      <c r="M173" s="453"/>
      <c r="N173" s="455">
        <v>100</v>
      </c>
      <c r="O173" s="453"/>
      <c r="P173" s="455">
        <v>100</v>
      </c>
      <c r="Q173" s="453"/>
      <c r="R173" s="455">
        <v>100</v>
      </c>
      <c r="S173" s="453"/>
      <c r="T173" s="455">
        <v>100</v>
      </c>
      <c r="U173" s="453"/>
      <c r="V173" s="455">
        <v>100</v>
      </c>
      <c r="W173" s="41"/>
      <c r="X173" s="455">
        <v>100</v>
      </c>
      <c r="Y173" s="480" t="s">
        <v>4321</v>
      </c>
    </row>
    <row r="174" spans="1:25" ht="75" x14ac:dyDescent="0.25">
      <c r="A174" s="564">
        <v>96</v>
      </c>
      <c r="B174" s="564"/>
      <c r="C174" s="564"/>
      <c r="D174" s="754" t="s">
        <v>366</v>
      </c>
      <c r="E174" s="754"/>
      <c r="F174" s="450" t="s">
        <v>160</v>
      </c>
      <c r="G174" s="12" t="s">
        <v>58</v>
      </c>
      <c r="H174" s="12" t="s">
        <v>354</v>
      </c>
      <c r="I174" s="12" t="s">
        <v>353</v>
      </c>
      <c r="J174" s="455">
        <v>100</v>
      </c>
      <c r="K174" s="480" t="s">
        <v>4320</v>
      </c>
      <c r="L174" s="455">
        <v>100</v>
      </c>
      <c r="M174" s="453"/>
      <c r="N174" s="455">
        <v>100</v>
      </c>
      <c r="O174" s="453"/>
      <c r="P174" s="455">
        <v>100</v>
      </c>
      <c r="Q174" s="453"/>
      <c r="R174" s="455">
        <v>100</v>
      </c>
      <c r="S174" s="453"/>
      <c r="T174" s="455">
        <v>100</v>
      </c>
      <c r="U174" s="453"/>
      <c r="V174" s="455">
        <v>100</v>
      </c>
      <c r="W174" s="41"/>
      <c r="X174" s="455">
        <v>100</v>
      </c>
      <c r="Y174" s="453"/>
    </row>
    <row r="175" spans="1:25" ht="45" x14ac:dyDescent="0.25">
      <c r="A175" s="564">
        <v>97</v>
      </c>
      <c r="B175" s="564"/>
      <c r="C175" s="564"/>
      <c r="D175" s="754" t="s">
        <v>66</v>
      </c>
      <c r="E175" s="754"/>
      <c r="F175" s="450" t="s">
        <v>161</v>
      </c>
      <c r="G175" s="12" t="s">
        <v>58</v>
      </c>
      <c r="H175" s="12" t="s">
        <v>354</v>
      </c>
      <c r="I175" s="12" t="s">
        <v>353</v>
      </c>
      <c r="J175" s="455">
        <v>100</v>
      </c>
      <c r="K175" s="480" t="s">
        <v>4320</v>
      </c>
      <c r="L175" s="455">
        <v>100</v>
      </c>
      <c r="M175" s="453"/>
      <c r="N175" s="455">
        <v>100</v>
      </c>
      <c r="O175" s="453"/>
      <c r="P175" s="455">
        <v>100</v>
      </c>
      <c r="Q175" s="453"/>
      <c r="R175" s="455">
        <v>100</v>
      </c>
      <c r="S175" s="453"/>
      <c r="T175" s="455">
        <v>100</v>
      </c>
      <c r="U175" s="453"/>
      <c r="V175" s="455">
        <v>100</v>
      </c>
      <c r="W175" s="41"/>
      <c r="X175" s="455">
        <v>100</v>
      </c>
      <c r="Y175" s="453"/>
    </row>
    <row r="176" spans="1:25" s="26" customFormat="1" ht="130.5" customHeight="1" x14ac:dyDescent="0.25">
      <c r="A176" s="28"/>
      <c r="B176" s="750" t="s">
        <v>599</v>
      </c>
      <c r="C176" s="28"/>
      <c r="D176" s="28"/>
      <c r="E176" s="28"/>
      <c r="F176" s="502" t="s">
        <v>367</v>
      </c>
      <c r="G176" s="28"/>
      <c r="H176" s="28"/>
      <c r="I176" s="28"/>
      <c r="J176" s="633">
        <f>AVERAGE(J177,J186,J203,J212)</f>
        <v>33.958333333333329</v>
      </c>
      <c r="K176" s="677"/>
      <c r="L176" s="633">
        <f>AVERAGE(L177,L186,L203,L212)</f>
        <v>33.958333333333329</v>
      </c>
      <c r="M176" s="964"/>
      <c r="N176" s="633">
        <f>AVERAGE(N177,N186,N203,N212)</f>
        <v>33.958333333333329</v>
      </c>
      <c r="O176" s="634"/>
      <c r="P176" s="633">
        <f>AVERAGE(P177,P186,P203,P212)</f>
        <v>33.958333333333329</v>
      </c>
      <c r="Q176" s="634"/>
      <c r="R176" s="633">
        <f>AVERAGE(R177,R186,R203,R212)</f>
        <v>33.958333333333329</v>
      </c>
      <c r="S176" s="634"/>
      <c r="T176" s="633">
        <f>AVERAGE(T177,T186,T203,T212)</f>
        <v>33.958333333333329</v>
      </c>
      <c r="U176" s="634"/>
      <c r="V176" s="633">
        <f>AVERAGE(V177,V186,V203,V212)</f>
        <v>33.958333333333329</v>
      </c>
      <c r="W176" s="44"/>
      <c r="X176" s="633">
        <f>AVERAGE(X177,X186,X203,X212)</f>
        <v>33.958333333333329</v>
      </c>
      <c r="Y176" s="634"/>
    </row>
    <row r="177" spans="1:25" s="26" customFormat="1" ht="60" x14ac:dyDescent="0.25">
      <c r="A177" s="28"/>
      <c r="B177" s="28"/>
      <c r="C177" s="750" t="s">
        <v>600</v>
      </c>
      <c r="D177" s="28"/>
      <c r="E177" s="28"/>
      <c r="F177" s="502" t="s">
        <v>532</v>
      </c>
      <c r="G177" s="28"/>
      <c r="H177" s="28"/>
      <c r="I177" s="28"/>
      <c r="J177" s="633">
        <f>AVERAGE(J178:J181,J184,J185)</f>
        <v>37.5</v>
      </c>
      <c r="K177" s="634"/>
      <c r="L177" s="633">
        <f>AVERAGE(L178:L181,L184,L185)</f>
        <v>37.5</v>
      </c>
      <c r="M177" s="634"/>
      <c r="N177" s="633">
        <f>AVERAGE(N178:N181,N184,N185)</f>
        <v>37.5</v>
      </c>
      <c r="O177" s="634"/>
      <c r="P177" s="633">
        <f>AVERAGE(P178:P181,P184,P185)</f>
        <v>37.5</v>
      </c>
      <c r="Q177" s="634"/>
      <c r="R177" s="633">
        <f>AVERAGE(R178:R181,R184,R185)</f>
        <v>37.5</v>
      </c>
      <c r="S177" s="634"/>
      <c r="T177" s="633">
        <f>AVERAGE(T178:T181,T184,T185)</f>
        <v>37.5</v>
      </c>
      <c r="U177" s="634"/>
      <c r="V177" s="633">
        <f>AVERAGE(V178:V181,V184,V185)</f>
        <v>37.5</v>
      </c>
      <c r="W177" s="44"/>
      <c r="X177" s="633">
        <f>AVERAGE(X178:X181,X184,X185)</f>
        <v>37.5</v>
      </c>
      <c r="Y177" s="634"/>
    </row>
    <row r="178" spans="1:25" ht="165" x14ac:dyDescent="0.25">
      <c r="A178" s="564">
        <v>98</v>
      </c>
      <c r="B178" s="564"/>
      <c r="C178" s="564"/>
      <c r="D178" s="754" t="s">
        <v>67</v>
      </c>
      <c r="E178" s="754"/>
      <c r="F178" s="450" t="s">
        <v>5059</v>
      </c>
      <c r="G178" s="12" t="s">
        <v>368</v>
      </c>
      <c r="H178" s="12" t="s">
        <v>369</v>
      </c>
      <c r="I178" s="12" t="s">
        <v>370</v>
      </c>
      <c r="J178" s="455">
        <v>100</v>
      </c>
      <c r="K178" s="453" t="s">
        <v>7032</v>
      </c>
      <c r="L178" s="455">
        <v>100</v>
      </c>
      <c r="M178" s="969"/>
      <c r="N178" s="455">
        <v>100</v>
      </c>
      <c r="O178" s="969"/>
      <c r="P178" s="455">
        <v>100</v>
      </c>
      <c r="Q178" s="969"/>
      <c r="R178" s="455">
        <v>100</v>
      </c>
      <c r="S178" s="969"/>
      <c r="T178" s="455">
        <v>100</v>
      </c>
      <c r="U178" s="969"/>
      <c r="V178" s="455">
        <v>100</v>
      </c>
      <c r="W178" s="165"/>
      <c r="X178" s="455">
        <v>100</v>
      </c>
      <c r="Y178" s="969"/>
    </row>
    <row r="179" spans="1:25" ht="60" x14ac:dyDescent="0.25">
      <c r="A179" s="564">
        <v>99</v>
      </c>
      <c r="B179" s="564"/>
      <c r="C179" s="564"/>
      <c r="D179" s="754" t="s">
        <v>72</v>
      </c>
      <c r="E179" s="754"/>
      <c r="F179" s="450" t="s">
        <v>4988</v>
      </c>
      <c r="G179" s="12" t="s">
        <v>371</v>
      </c>
      <c r="H179" s="12" t="s">
        <v>4986</v>
      </c>
      <c r="I179" s="12" t="s">
        <v>372</v>
      </c>
      <c r="J179" s="455">
        <v>100</v>
      </c>
      <c r="K179" s="453"/>
      <c r="L179" s="455">
        <v>100</v>
      </c>
      <c r="M179" s="453"/>
      <c r="N179" s="455">
        <v>100</v>
      </c>
      <c r="O179" s="453"/>
      <c r="P179" s="455">
        <v>100</v>
      </c>
      <c r="Q179" s="453"/>
      <c r="R179" s="455">
        <v>100</v>
      </c>
      <c r="S179" s="453"/>
      <c r="T179" s="455">
        <v>100</v>
      </c>
      <c r="U179" s="453"/>
      <c r="V179" s="455">
        <v>100</v>
      </c>
      <c r="W179" s="41"/>
      <c r="X179" s="455">
        <v>100</v>
      </c>
      <c r="Y179" s="453"/>
    </row>
    <row r="180" spans="1:25" ht="120" x14ac:dyDescent="0.25">
      <c r="A180" s="564">
        <v>100</v>
      </c>
      <c r="B180" s="564"/>
      <c r="C180" s="564"/>
      <c r="D180" s="754" t="s">
        <v>358</v>
      </c>
      <c r="E180" s="754"/>
      <c r="F180" s="450" t="s">
        <v>373</v>
      </c>
      <c r="G180" s="12" t="s">
        <v>327</v>
      </c>
      <c r="H180" s="12" t="s">
        <v>374</v>
      </c>
      <c r="I180" s="12" t="s">
        <v>375</v>
      </c>
      <c r="J180" s="455">
        <v>0</v>
      </c>
      <c r="K180" s="453" t="s">
        <v>5305</v>
      </c>
      <c r="L180" s="455">
        <v>0</v>
      </c>
      <c r="M180" s="453"/>
      <c r="N180" s="455">
        <v>0</v>
      </c>
      <c r="O180" s="453"/>
      <c r="P180" s="455">
        <v>0</v>
      </c>
      <c r="Q180" s="453"/>
      <c r="R180" s="455">
        <v>0</v>
      </c>
      <c r="S180" s="453"/>
      <c r="T180" s="455">
        <v>0</v>
      </c>
      <c r="U180" s="453"/>
      <c r="V180" s="455">
        <v>0</v>
      </c>
      <c r="W180" s="41"/>
      <c r="X180" s="455">
        <v>0</v>
      </c>
      <c r="Y180" s="453"/>
    </row>
    <row r="181" spans="1:25" s="52" customFormat="1" ht="51.75" x14ac:dyDescent="0.25">
      <c r="A181" s="31">
        <v>101</v>
      </c>
      <c r="B181" s="31"/>
      <c r="C181" s="31"/>
      <c r="D181" s="756" t="s">
        <v>650</v>
      </c>
      <c r="E181" s="756"/>
      <c r="F181" s="517" t="s">
        <v>650</v>
      </c>
      <c r="G181" s="30"/>
      <c r="H181" s="30"/>
      <c r="I181" s="30"/>
      <c r="J181" s="481">
        <f>AVERAGE(J182:J183)</f>
        <v>25</v>
      </c>
      <c r="K181" s="479"/>
      <c r="L181" s="481">
        <f>AVERAGE(L182:L183)</f>
        <v>25</v>
      </c>
      <c r="M181" s="963"/>
      <c r="N181" s="481">
        <f>AVERAGE(N182:N183)</f>
        <v>25</v>
      </c>
      <c r="O181" s="638"/>
      <c r="P181" s="481">
        <f>AVERAGE(P182:P183)</f>
        <v>25</v>
      </c>
      <c r="Q181" s="638"/>
      <c r="R181" s="481">
        <f>AVERAGE(R182:R183)</f>
        <v>25</v>
      </c>
      <c r="S181" s="638"/>
      <c r="T181" s="481">
        <f>AVERAGE(T182:T183)</f>
        <v>25</v>
      </c>
      <c r="U181" s="638"/>
      <c r="V181" s="481">
        <f>AVERAGE(V182:V183)</f>
        <v>25</v>
      </c>
      <c r="W181" s="43"/>
      <c r="X181" s="481">
        <f>AVERAGE(X182:X183)</f>
        <v>25</v>
      </c>
      <c r="Y181" s="638"/>
    </row>
    <row r="182" spans="1:25" ht="300" x14ac:dyDescent="0.25">
      <c r="A182" s="564" t="s">
        <v>5060</v>
      </c>
      <c r="B182" s="564"/>
      <c r="C182" s="564"/>
      <c r="D182" s="564"/>
      <c r="E182" s="754" t="s">
        <v>7012</v>
      </c>
      <c r="F182" s="450" t="s">
        <v>376</v>
      </c>
      <c r="G182" s="12" t="s">
        <v>377</v>
      </c>
      <c r="H182" s="12" t="s">
        <v>378</v>
      </c>
      <c r="I182" s="12" t="s">
        <v>38</v>
      </c>
      <c r="J182" s="455">
        <v>50</v>
      </c>
      <c r="K182" s="480" t="s">
        <v>4322</v>
      </c>
      <c r="L182" s="455">
        <v>50</v>
      </c>
      <c r="M182" s="453"/>
      <c r="N182" s="455">
        <v>50</v>
      </c>
      <c r="O182" s="453"/>
      <c r="P182" s="455">
        <v>50</v>
      </c>
      <c r="Q182" s="453"/>
      <c r="R182" s="455">
        <v>50</v>
      </c>
      <c r="S182" s="453"/>
      <c r="T182" s="455">
        <v>50</v>
      </c>
      <c r="U182" s="453"/>
      <c r="V182" s="455">
        <v>50</v>
      </c>
      <c r="W182" s="41"/>
      <c r="X182" s="455">
        <v>50</v>
      </c>
      <c r="Y182" s="453"/>
    </row>
    <row r="183" spans="1:25" ht="75" x14ac:dyDescent="0.25">
      <c r="A183" s="564" t="s">
        <v>5061</v>
      </c>
      <c r="B183" s="564"/>
      <c r="C183" s="564"/>
      <c r="D183" s="564"/>
      <c r="E183" s="754" t="s">
        <v>7013</v>
      </c>
      <c r="F183" s="450" t="s">
        <v>379</v>
      </c>
      <c r="G183" s="12" t="s">
        <v>380</v>
      </c>
      <c r="H183" s="12" t="s">
        <v>381</v>
      </c>
      <c r="I183" s="12" t="s">
        <v>382</v>
      </c>
      <c r="J183" s="455">
        <v>0</v>
      </c>
      <c r="K183" s="480" t="s">
        <v>4323</v>
      </c>
      <c r="L183" s="455">
        <v>0</v>
      </c>
      <c r="M183" s="453"/>
      <c r="N183" s="455">
        <v>0</v>
      </c>
      <c r="O183" s="453"/>
      <c r="P183" s="455">
        <v>0</v>
      </c>
      <c r="Q183" s="453"/>
      <c r="R183" s="455">
        <v>0</v>
      </c>
      <c r="S183" s="453"/>
      <c r="T183" s="455">
        <v>0</v>
      </c>
      <c r="U183" s="453"/>
      <c r="V183" s="455">
        <v>0</v>
      </c>
      <c r="W183" s="41"/>
      <c r="X183" s="455">
        <v>0</v>
      </c>
      <c r="Y183" s="453"/>
    </row>
    <row r="184" spans="1:25" ht="225" x14ac:dyDescent="0.25">
      <c r="A184" s="564">
        <v>102</v>
      </c>
      <c r="B184" s="564"/>
      <c r="C184" s="564"/>
      <c r="D184" s="754" t="s">
        <v>429</v>
      </c>
      <c r="E184" s="754"/>
      <c r="F184" s="450" t="s">
        <v>383</v>
      </c>
      <c r="G184" s="12" t="s">
        <v>384</v>
      </c>
      <c r="H184" s="12" t="s">
        <v>385</v>
      </c>
      <c r="I184" s="12" t="s">
        <v>5122</v>
      </c>
      <c r="J184" s="455">
        <v>0</v>
      </c>
      <c r="K184" s="480" t="s">
        <v>4324</v>
      </c>
      <c r="L184" s="455">
        <v>0</v>
      </c>
      <c r="M184" s="453"/>
      <c r="N184" s="455">
        <v>0</v>
      </c>
      <c r="O184" s="453"/>
      <c r="P184" s="455">
        <v>0</v>
      </c>
      <c r="Q184" s="453"/>
      <c r="R184" s="455">
        <v>0</v>
      </c>
      <c r="S184" s="453"/>
      <c r="T184" s="455">
        <v>0</v>
      </c>
      <c r="U184" s="453"/>
      <c r="V184" s="455">
        <v>0</v>
      </c>
      <c r="W184" s="41"/>
      <c r="X184" s="455">
        <v>0</v>
      </c>
      <c r="Y184" s="480" t="s">
        <v>4325</v>
      </c>
    </row>
    <row r="185" spans="1:25" ht="225" x14ac:dyDescent="0.25">
      <c r="A185" s="564">
        <v>103</v>
      </c>
      <c r="B185" s="564"/>
      <c r="C185" s="564"/>
      <c r="D185" s="754" t="s">
        <v>430</v>
      </c>
      <c r="E185" s="754"/>
      <c r="F185" s="450" t="s">
        <v>5123</v>
      </c>
      <c r="G185" s="12" t="s">
        <v>384</v>
      </c>
      <c r="H185" s="12" t="s">
        <v>385</v>
      </c>
      <c r="I185" s="12" t="s">
        <v>5122</v>
      </c>
      <c r="J185" s="455">
        <v>0</v>
      </c>
      <c r="K185" s="480" t="s">
        <v>4324</v>
      </c>
      <c r="L185" s="455">
        <v>0</v>
      </c>
      <c r="M185" s="453"/>
      <c r="N185" s="455">
        <v>0</v>
      </c>
      <c r="O185" s="453"/>
      <c r="P185" s="455">
        <v>0</v>
      </c>
      <c r="Q185" s="453"/>
      <c r="R185" s="455">
        <v>0</v>
      </c>
      <c r="S185" s="453"/>
      <c r="T185" s="455">
        <v>0</v>
      </c>
      <c r="U185" s="453"/>
      <c r="V185" s="455">
        <v>0</v>
      </c>
      <c r="W185" s="41"/>
      <c r="X185" s="455">
        <v>0</v>
      </c>
      <c r="Y185" s="480" t="s">
        <v>4325</v>
      </c>
    </row>
    <row r="186" spans="1:25" s="26" customFormat="1" ht="91.5" customHeight="1" x14ac:dyDescent="0.25">
      <c r="A186" s="28"/>
      <c r="B186" s="28"/>
      <c r="C186" s="750" t="s">
        <v>601</v>
      </c>
      <c r="D186" s="751"/>
      <c r="E186" s="762"/>
      <c r="F186" s="762" t="s">
        <v>533</v>
      </c>
      <c r="G186" s="751"/>
      <c r="H186" s="751"/>
      <c r="I186" s="751"/>
      <c r="J186" s="633">
        <f>AVERAGE(J187,J193,J199:J202)</f>
        <v>45</v>
      </c>
      <c r="K186" s="641"/>
      <c r="L186" s="633">
        <f>AVERAGE(L187,L193,L199:L202)</f>
        <v>45</v>
      </c>
      <c r="M186" s="964"/>
      <c r="N186" s="633">
        <f>AVERAGE(N187,N193,N199:N202)</f>
        <v>45</v>
      </c>
      <c r="O186" s="634"/>
      <c r="P186" s="633">
        <f>AVERAGE(P187,P193,P199:P202)</f>
        <v>45</v>
      </c>
      <c r="Q186" s="634"/>
      <c r="R186" s="633">
        <f>AVERAGE(R187,R193,R199:R202)</f>
        <v>45</v>
      </c>
      <c r="S186" s="634"/>
      <c r="T186" s="633">
        <f>AVERAGE(T187,T193,T199:T202)</f>
        <v>45</v>
      </c>
      <c r="U186" s="634"/>
      <c r="V186" s="633">
        <f>AVERAGE(V187,V193,V199:V202)</f>
        <v>45</v>
      </c>
      <c r="W186" s="44"/>
      <c r="X186" s="633">
        <f>AVERAGE(X187,X193,X199:X202)</f>
        <v>45</v>
      </c>
      <c r="Y186" s="634"/>
    </row>
    <row r="187" spans="1:25" s="52" customFormat="1" ht="91.5" customHeight="1" x14ac:dyDescent="0.25">
      <c r="A187" s="31">
        <v>104</v>
      </c>
      <c r="B187" s="31"/>
      <c r="C187" s="758"/>
      <c r="D187" s="763" t="s">
        <v>7005</v>
      </c>
      <c r="E187" s="763"/>
      <c r="F187" s="764" t="s">
        <v>635</v>
      </c>
      <c r="G187" s="30"/>
      <c r="H187" s="30"/>
      <c r="I187" s="30"/>
      <c r="J187" s="481">
        <f>AVERAGE(J188:J192)</f>
        <v>20</v>
      </c>
      <c r="K187" s="479"/>
      <c r="L187" s="481">
        <f>AVERAGE(L188:L192)</f>
        <v>20</v>
      </c>
      <c r="M187" s="963"/>
      <c r="N187" s="481">
        <f>AVERAGE(N188:N192)</f>
        <v>20</v>
      </c>
      <c r="O187" s="638"/>
      <c r="P187" s="481">
        <f>AVERAGE(P188:P192)</f>
        <v>20</v>
      </c>
      <c r="Q187" s="638"/>
      <c r="R187" s="481">
        <f>AVERAGE(R188:R192)</f>
        <v>20</v>
      </c>
      <c r="S187" s="638"/>
      <c r="T187" s="481">
        <f>AVERAGE(T188:T192)</f>
        <v>20</v>
      </c>
      <c r="U187" s="638"/>
      <c r="V187" s="481">
        <f>AVERAGE(V188:V192)</f>
        <v>20</v>
      </c>
      <c r="W187" s="43"/>
      <c r="X187" s="481">
        <f>AVERAGE(X188:X192)</f>
        <v>20</v>
      </c>
      <c r="Y187" s="638"/>
    </row>
    <row r="188" spans="1:25" ht="135" x14ac:dyDescent="0.25">
      <c r="A188" s="564" t="s">
        <v>5062</v>
      </c>
      <c r="B188" s="564"/>
      <c r="C188" s="564"/>
      <c r="D188" s="564"/>
      <c r="E188" s="754" t="s">
        <v>7003</v>
      </c>
      <c r="F188" s="450" t="s">
        <v>5124</v>
      </c>
      <c r="G188" s="12" t="s">
        <v>386</v>
      </c>
      <c r="H188" s="12" t="s">
        <v>94</v>
      </c>
      <c r="I188" s="12" t="s">
        <v>387</v>
      </c>
      <c r="J188" s="455">
        <v>0</v>
      </c>
      <c r="K188" s="480" t="s">
        <v>4326</v>
      </c>
      <c r="L188" s="455">
        <v>0</v>
      </c>
      <c r="M188" s="951"/>
      <c r="N188" s="455">
        <v>0</v>
      </c>
      <c r="O188" s="951"/>
      <c r="P188" s="455">
        <v>0</v>
      </c>
      <c r="Q188" s="951"/>
      <c r="R188" s="455">
        <v>0</v>
      </c>
      <c r="S188" s="951"/>
      <c r="T188" s="455">
        <v>0</v>
      </c>
      <c r="U188" s="951"/>
      <c r="V188" s="455">
        <v>0</v>
      </c>
      <c r="W188" s="41"/>
      <c r="X188" s="455">
        <v>0</v>
      </c>
      <c r="Y188" s="951"/>
    </row>
    <row r="189" spans="1:25" ht="240" customHeight="1" x14ac:dyDescent="0.25">
      <c r="A189" s="564" t="s">
        <v>5063</v>
      </c>
      <c r="B189" s="564"/>
      <c r="C189" s="564"/>
      <c r="D189" s="564"/>
      <c r="E189" s="754" t="s">
        <v>7004</v>
      </c>
      <c r="F189" s="450" t="s">
        <v>5125</v>
      </c>
      <c r="G189" s="12" t="s">
        <v>100</v>
      </c>
      <c r="H189" s="12" t="s">
        <v>101</v>
      </c>
      <c r="I189" s="12" t="s">
        <v>102</v>
      </c>
      <c r="J189" s="455">
        <v>0</v>
      </c>
      <c r="K189" s="951"/>
      <c r="L189" s="455">
        <v>0</v>
      </c>
      <c r="M189" s="951"/>
      <c r="N189" s="455">
        <v>0</v>
      </c>
      <c r="O189" s="951"/>
      <c r="P189" s="455">
        <v>0</v>
      </c>
      <c r="Q189" s="951"/>
      <c r="R189" s="455">
        <v>0</v>
      </c>
      <c r="S189" s="951"/>
      <c r="T189" s="455">
        <v>0</v>
      </c>
      <c r="U189" s="951"/>
      <c r="V189" s="455">
        <v>0</v>
      </c>
      <c r="W189" s="41"/>
      <c r="X189" s="455">
        <v>0</v>
      </c>
      <c r="Y189" s="951"/>
    </row>
    <row r="190" spans="1:25" ht="75" x14ac:dyDescent="0.25">
      <c r="A190" s="564" t="s">
        <v>5064</v>
      </c>
      <c r="B190" s="564"/>
      <c r="C190" s="564"/>
      <c r="D190" s="564"/>
      <c r="E190" s="754" t="s">
        <v>7006</v>
      </c>
      <c r="F190" s="437" t="s">
        <v>112</v>
      </c>
      <c r="G190" s="12" t="s">
        <v>4881</v>
      </c>
      <c r="H190" s="12" t="s">
        <v>4882</v>
      </c>
      <c r="I190" s="12" t="s">
        <v>4883</v>
      </c>
      <c r="J190" s="455">
        <v>100</v>
      </c>
      <c r="K190" s="480"/>
      <c r="L190" s="455">
        <v>100</v>
      </c>
      <c r="M190" s="965"/>
      <c r="N190" s="455">
        <v>100</v>
      </c>
      <c r="O190" s="965"/>
      <c r="P190" s="455">
        <v>100</v>
      </c>
      <c r="Q190" s="965"/>
      <c r="R190" s="455">
        <v>100</v>
      </c>
      <c r="S190" s="965"/>
      <c r="T190" s="455">
        <v>100</v>
      </c>
      <c r="U190" s="965"/>
      <c r="V190" s="455">
        <v>100</v>
      </c>
      <c r="W190" s="41"/>
      <c r="X190" s="455">
        <v>100</v>
      </c>
      <c r="Y190" s="965"/>
    </row>
    <row r="191" spans="1:25" ht="251.25" customHeight="1" x14ac:dyDescent="0.25">
      <c r="A191" s="564" t="s">
        <v>5065</v>
      </c>
      <c r="B191" s="564"/>
      <c r="C191" s="564"/>
      <c r="D191" s="564"/>
      <c r="E191" s="754" t="s">
        <v>7007</v>
      </c>
      <c r="F191" s="437" t="s">
        <v>5126</v>
      </c>
      <c r="G191" s="12" t="s">
        <v>36</v>
      </c>
      <c r="H191" s="12" t="s">
        <v>105</v>
      </c>
      <c r="I191" s="12" t="s">
        <v>106</v>
      </c>
      <c r="J191" s="455">
        <v>0</v>
      </c>
      <c r="K191" s="471"/>
      <c r="L191" s="455">
        <v>0</v>
      </c>
      <c r="M191" s="453"/>
      <c r="N191" s="455">
        <v>0</v>
      </c>
      <c r="O191" s="453"/>
      <c r="P191" s="455">
        <v>0</v>
      </c>
      <c r="Q191" s="453"/>
      <c r="R191" s="455">
        <v>0</v>
      </c>
      <c r="S191" s="453"/>
      <c r="T191" s="455">
        <v>0</v>
      </c>
      <c r="U191" s="453"/>
      <c r="V191" s="455">
        <v>0</v>
      </c>
      <c r="W191" s="41"/>
      <c r="X191" s="455">
        <v>0</v>
      </c>
      <c r="Y191" s="453"/>
    </row>
    <row r="192" spans="1:25" ht="243.75" customHeight="1" x14ac:dyDescent="0.25">
      <c r="A192" s="564" t="s">
        <v>5066</v>
      </c>
      <c r="B192" s="564"/>
      <c r="C192" s="564"/>
      <c r="D192" s="564"/>
      <c r="E192" s="754" t="s">
        <v>7008</v>
      </c>
      <c r="F192" s="450" t="s">
        <v>330</v>
      </c>
      <c r="G192" s="12" t="s">
        <v>4885</v>
      </c>
      <c r="H192" s="12" t="s">
        <v>107</v>
      </c>
      <c r="I192" s="12" t="s">
        <v>108</v>
      </c>
      <c r="J192" s="455">
        <v>0</v>
      </c>
      <c r="K192" s="471" t="s">
        <v>4327</v>
      </c>
      <c r="L192" s="455">
        <v>0</v>
      </c>
      <c r="M192" s="453"/>
      <c r="N192" s="455">
        <v>0</v>
      </c>
      <c r="O192" s="453"/>
      <c r="P192" s="455">
        <v>0</v>
      </c>
      <c r="Q192" s="453"/>
      <c r="R192" s="455">
        <v>0</v>
      </c>
      <c r="S192" s="453"/>
      <c r="T192" s="455">
        <v>0</v>
      </c>
      <c r="U192" s="453"/>
      <c r="V192" s="455">
        <v>0</v>
      </c>
      <c r="W192" s="41"/>
      <c r="X192" s="455">
        <v>0</v>
      </c>
      <c r="Y192" s="453"/>
    </row>
    <row r="193" spans="1:25" s="52" customFormat="1" ht="91.5" customHeight="1" x14ac:dyDescent="0.25">
      <c r="A193" s="31">
        <v>105</v>
      </c>
      <c r="B193" s="31"/>
      <c r="C193" s="758"/>
      <c r="D193" s="763" t="s">
        <v>7014</v>
      </c>
      <c r="E193" s="763"/>
      <c r="F193" s="764" t="s">
        <v>636</v>
      </c>
      <c r="G193" s="30"/>
      <c r="H193" s="30"/>
      <c r="I193" s="30"/>
      <c r="J193" s="481">
        <f>AVERAGE(J194:J198)</f>
        <v>100</v>
      </c>
      <c r="K193" s="479"/>
      <c r="L193" s="481">
        <f>AVERAGE(L194:L198)</f>
        <v>100</v>
      </c>
      <c r="M193" s="963"/>
      <c r="N193" s="481">
        <f>AVERAGE(N194:N198)</f>
        <v>100</v>
      </c>
      <c r="O193" s="638"/>
      <c r="P193" s="481">
        <f>AVERAGE(P194:P198)</f>
        <v>100</v>
      </c>
      <c r="Q193" s="638"/>
      <c r="R193" s="481">
        <f>AVERAGE(R194:R198)</f>
        <v>100</v>
      </c>
      <c r="S193" s="638"/>
      <c r="T193" s="481">
        <f>AVERAGE(T194:T198)</f>
        <v>100</v>
      </c>
      <c r="U193" s="638"/>
      <c r="V193" s="481">
        <f>AVERAGE(V194:V198)</f>
        <v>100</v>
      </c>
      <c r="W193" s="43"/>
      <c r="X193" s="481">
        <f>AVERAGE(X194:X198)</f>
        <v>100</v>
      </c>
      <c r="Y193" s="638"/>
    </row>
    <row r="194" spans="1:25" ht="75" x14ac:dyDescent="0.25">
      <c r="A194" s="564" t="s">
        <v>602</v>
      </c>
      <c r="B194" s="564"/>
      <c r="C194" s="564"/>
      <c r="D194" s="564"/>
      <c r="E194" s="754" t="s">
        <v>7019</v>
      </c>
      <c r="F194" s="450" t="s">
        <v>5127</v>
      </c>
      <c r="G194" s="12" t="s">
        <v>388</v>
      </c>
      <c r="H194" s="12" t="s">
        <v>389</v>
      </c>
      <c r="I194" s="12" t="s">
        <v>99</v>
      </c>
      <c r="J194" s="455">
        <v>100</v>
      </c>
      <c r="K194" s="480" t="s">
        <v>4328</v>
      </c>
      <c r="L194" s="455">
        <v>100</v>
      </c>
      <c r="M194" s="951"/>
      <c r="N194" s="455">
        <v>100</v>
      </c>
      <c r="O194" s="951"/>
      <c r="P194" s="455">
        <v>100</v>
      </c>
      <c r="Q194" s="951"/>
      <c r="R194" s="455">
        <v>100</v>
      </c>
      <c r="S194" s="951"/>
      <c r="T194" s="455">
        <v>100</v>
      </c>
      <c r="U194" s="951"/>
      <c r="V194" s="455">
        <v>100</v>
      </c>
      <c r="W194" s="41"/>
      <c r="X194" s="455">
        <v>100</v>
      </c>
      <c r="Y194" s="951"/>
    </row>
    <row r="195" spans="1:25" ht="135" x14ac:dyDescent="0.25">
      <c r="A195" s="564" t="s">
        <v>603</v>
      </c>
      <c r="B195" s="564"/>
      <c r="C195" s="564"/>
      <c r="D195" s="564"/>
      <c r="E195" s="754" t="s">
        <v>7015</v>
      </c>
      <c r="F195" s="450" t="s">
        <v>5128</v>
      </c>
      <c r="G195" s="12" t="s">
        <v>100</v>
      </c>
      <c r="H195" s="12" t="s">
        <v>101</v>
      </c>
      <c r="I195" s="12" t="s">
        <v>102</v>
      </c>
      <c r="J195" s="455"/>
      <c r="K195" s="453"/>
      <c r="L195" s="454"/>
      <c r="M195" s="965"/>
      <c r="N195" s="454"/>
      <c r="O195" s="454"/>
      <c r="P195" s="454"/>
      <c r="Q195" s="454"/>
      <c r="R195" s="454"/>
      <c r="S195" s="454"/>
      <c r="T195" s="454"/>
      <c r="U195" s="454"/>
      <c r="V195" s="454"/>
      <c r="W195" s="41"/>
      <c r="X195" s="454"/>
      <c r="Y195" s="454"/>
    </row>
    <row r="196" spans="1:25" ht="75" x14ac:dyDescent="0.25">
      <c r="A196" s="564" t="s">
        <v>604</v>
      </c>
      <c r="B196" s="564"/>
      <c r="C196" s="564"/>
      <c r="D196" s="564"/>
      <c r="E196" s="754" t="s">
        <v>7016</v>
      </c>
      <c r="F196" s="450" t="s">
        <v>112</v>
      </c>
      <c r="G196" s="12" t="s">
        <v>4881</v>
      </c>
      <c r="H196" s="12" t="s">
        <v>4882</v>
      </c>
      <c r="I196" s="12" t="s">
        <v>4883</v>
      </c>
      <c r="J196" s="455"/>
      <c r="K196" s="453"/>
      <c r="L196" s="454"/>
      <c r="M196" s="453"/>
      <c r="N196" s="454"/>
      <c r="O196" s="454"/>
      <c r="P196" s="454"/>
      <c r="Q196" s="453"/>
      <c r="R196" s="454"/>
      <c r="S196" s="454"/>
      <c r="T196" s="454"/>
      <c r="U196" s="454"/>
      <c r="V196" s="454"/>
      <c r="W196" s="41"/>
      <c r="X196" s="454"/>
      <c r="Y196" s="454"/>
    </row>
    <row r="197" spans="1:25" ht="120" x14ac:dyDescent="0.25">
      <c r="A197" s="564" t="s">
        <v>605</v>
      </c>
      <c r="B197" s="564"/>
      <c r="C197" s="564"/>
      <c r="D197" s="564"/>
      <c r="E197" s="754" t="s">
        <v>7017</v>
      </c>
      <c r="F197" s="450" t="s">
        <v>7196</v>
      </c>
      <c r="G197" s="12" t="s">
        <v>36</v>
      </c>
      <c r="H197" s="12" t="s">
        <v>105</v>
      </c>
      <c r="I197" s="12" t="s">
        <v>106</v>
      </c>
      <c r="J197" s="455"/>
      <c r="K197" s="453"/>
      <c r="L197" s="454"/>
      <c r="M197" s="965"/>
      <c r="N197" s="454"/>
      <c r="O197" s="454"/>
      <c r="P197" s="454"/>
      <c r="Q197" s="454"/>
      <c r="R197" s="454"/>
      <c r="S197" s="454"/>
      <c r="T197" s="454"/>
      <c r="U197" s="454"/>
      <c r="V197" s="454"/>
      <c r="W197" s="41"/>
      <c r="X197" s="454"/>
      <c r="Y197" s="454"/>
    </row>
    <row r="198" spans="1:25" ht="45" x14ac:dyDescent="0.25">
      <c r="A198" s="564" t="s">
        <v>606</v>
      </c>
      <c r="B198" s="564"/>
      <c r="C198" s="564"/>
      <c r="D198" s="564"/>
      <c r="E198" s="754" t="s">
        <v>7018</v>
      </c>
      <c r="F198" s="450" t="s">
        <v>330</v>
      </c>
      <c r="G198" s="12" t="s">
        <v>4885</v>
      </c>
      <c r="H198" s="12" t="s">
        <v>107</v>
      </c>
      <c r="I198" s="12" t="s">
        <v>108</v>
      </c>
      <c r="J198" s="455"/>
      <c r="K198" s="453"/>
      <c r="L198" s="454"/>
      <c r="M198" s="453"/>
      <c r="N198" s="454"/>
      <c r="O198" s="454"/>
      <c r="P198" s="454"/>
      <c r="Q198" s="454"/>
      <c r="R198" s="454"/>
      <c r="S198" s="454"/>
      <c r="T198" s="454"/>
      <c r="U198" s="454"/>
      <c r="V198" s="454"/>
      <c r="W198" s="41"/>
      <c r="X198" s="454"/>
      <c r="Y198" s="454"/>
    </row>
    <row r="199" spans="1:25" ht="90" x14ac:dyDescent="0.25">
      <c r="A199" s="564">
        <v>106</v>
      </c>
      <c r="B199" s="564"/>
      <c r="C199" s="564"/>
      <c r="D199" s="754" t="s">
        <v>130</v>
      </c>
      <c r="E199" s="754"/>
      <c r="F199" s="450" t="s">
        <v>390</v>
      </c>
      <c r="G199" s="12" t="s">
        <v>114</v>
      </c>
      <c r="H199" s="12" t="s">
        <v>391</v>
      </c>
      <c r="I199" s="12" t="s">
        <v>392</v>
      </c>
      <c r="J199" s="477">
        <v>100</v>
      </c>
      <c r="K199" s="453"/>
      <c r="L199" s="477">
        <v>100</v>
      </c>
      <c r="M199" s="453"/>
      <c r="N199" s="477">
        <v>100</v>
      </c>
      <c r="O199" s="453"/>
      <c r="P199" s="477">
        <v>100</v>
      </c>
      <c r="Q199" s="453"/>
      <c r="R199" s="477">
        <v>100</v>
      </c>
      <c r="S199" s="453"/>
      <c r="T199" s="477">
        <v>100</v>
      </c>
      <c r="U199" s="453"/>
      <c r="V199" s="477">
        <v>100</v>
      </c>
      <c r="W199" s="41"/>
      <c r="X199" s="477">
        <v>100</v>
      </c>
      <c r="Y199" s="453"/>
    </row>
    <row r="200" spans="1:25" ht="120" x14ac:dyDescent="0.25">
      <c r="A200" s="564">
        <v>107</v>
      </c>
      <c r="B200" s="564"/>
      <c r="C200" s="564"/>
      <c r="D200" s="754" t="s">
        <v>431</v>
      </c>
      <c r="E200" s="754"/>
      <c r="F200" s="450" t="s">
        <v>393</v>
      </c>
      <c r="G200" s="12" t="s">
        <v>5129</v>
      </c>
      <c r="H200" s="12" t="s">
        <v>5130</v>
      </c>
      <c r="I200" s="12" t="s">
        <v>395</v>
      </c>
      <c r="J200" s="477">
        <v>0</v>
      </c>
      <c r="K200" s="480" t="s">
        <v>4329</v>
      </c>
      <c r="L200" s="477">
        <v>0</v>
      </c>
      <c r="M200" s="686"/>
      <c r="N200" s="477">
        <v>0</v>
      </c>
      <c r="O200" s="686"/>
      <c r="P200" s="477">
        <v>0</v>
      </c>
      <c r="Q200" s="686"/>
      <c r="R200" s="477">
        <v>0</v>
      </c>
      <c r="S200" s="686"/>
      <c r="T200" s="477">
        <v>0</v>
      </c>
      <c r="U200" s="686"/>
      <c r="V200" s="477">
        <v>0</v>
      </c>
      <c r="W200" s="41"/>
      <c r="X200" s="477">
        <v>0</v>
      </c>
      <c r="Y200" s="480" t="s">
        <v>4330</v>
      </c>
    </row>
    <row r="201" spans="1:25" ht="75" x14ac:dyDescent="0.25">
      <c r="A201" s="564">
        <v>108</v>
      </c>
      <c r="B201" s="564"/>
      <c r="C201" s="564"/>
      <c r="D201" s="754" t="s">
        <v>432</v>
      </c>
      <c r="E201" s="754"/>
      <c r="F201" s="450" t="s">
        <v>396</v>
      </c>
      <c r="G201" s="12" t="s">
        <v>114</v>
      </c>
      <c r="H201" s="12" t="s">
        <v>397</v>
      </c>
      <c r="I201" s="12" t="s">
        <v>398</v>
      </c>
      <c r="J201" s="477">
        <v>0</v>
      </c>
      <c r="K201" s="480" t="s">
        <v>4331</v>
      </c>
      <c r="L201" s="477">
        <v>0</v>
      </c>
      <c r="M201" s="686"/>
      <c r="N201" s="477">
        <v>0</v>
      </c>
      <c r="O201" s="686"/>
      <c r="P201" s="477">
        <v>0</v>
      </c>
      <c r="Q201" s="686"/>
      <c r="R201" s="477">
        <v>0</v>
      </c>
      <c r="S201" s="686"/>
      <c r="T201" s="477">
        <v>0</v>
      </c>
      <c r="U201" s="686"/>
      <c r="V201" s="477">
        <v>0</v>
      </c>
      <c r="W201" s="41"/>
      <c r="X201" s="477">
        <v>0</v>
      </c>
      <c r="Y201" s="686"/>
    </row>
    <row r="202" spans="1:25" s="6" customFormat="1" ht="195" x14ac:dyDescent="0.25">
      <c r="A202" s="564">
        <v>109</v>
      </c>
      <c r="B202" s="564"/>
      <c r="C202" s="564"/>
      <c r="D202" s="754" t="s">
        <v>360</v>
      </c>
      <c r="E202" s="754"/>
      <c r="F202" s="450" t="s">
        <v>400</v>
      </c>
      <c r="G202" s="12" t="s">
        <v>103</v>
      </c>
      <c r="H202" s="12" t="s">
        <v>401</v>
      </c>
      <c r="I202" s="12" t="s">
        <v>104</v>
      </c>
      <c r="J202" s="639">
        <v>50</v>
      </c>
      <c r="K202" s="471" t="s">
        <v>4332</v>
      </c>
      <c r="L202" s="639">
        <v>50</v>
      </c>
      <c r="M202" s="686"/>
      <c r="N202" s="639">
        <v>50</v>
      </c>
      <c r="O202" s="686"/>
      <c r="P202" s="639">
        <v>50</v>
      </c>
      <c r="Q202" s="686"/>
      <c r="R202" s="639">
        <v>50</v>
      </c>
      <c r="S202" s="686"/>
      <c r="T202" s="639">
        <v>50</v>
      </c>
      <c r="U202" s="686"/>
      <c r="V202" s="639">
        <v>50</v>
      </c>
      <c r="W202" s="41"/>
      <c r="X202" s="639">
        <v>50</v>
      </c>
      <c r="Y202" s="471" t="s">
        <v>4333</v>
      </c>
    </row>
    <row r="203" spans="1:25" s="26" customFormat="1" ht="84.75" customHeight="1" x14ac:dyDescent="0.25">
      <c r="A203" s="28"/>
      <c r="B203" s="28"/>
      <c r="C203" s="750" t="s">
        <v>607</v>
      </c>
      <c r="D203" s="28"/>
      <c r="E203" s="1023"/>
      <c r="F203" s="762" t="s">
        <v>534</v>
      </c>
      <c r="G203" s="751"/>
      <c r="H203" s="751"/>
      <c r="I203" s="751"/>
      <c r="J203" s="633">
        <f>AVERAGE(J204:J208)</f>
        <v>3.3333333333333335</v>
      </c>
      <c r="K203" s="641"/>
      <c r="L203" s="633">
        <f>AVERAGE(L204:L208)</f>
        <v>3.3333333333333335</v>
      </c>
      <c r="M203" s="964"/>
      <c r="N203" s="633">
        <f>AVERAGE(N204:N208)</f>
        <v>3.3333333333333335</v>
      </c>
      <c r="O203" s="634"/>
      <c r="P203" s="633">
        <f>AVERAGE(P204:P208)</f>
        <v>3.3333333333333335</v>
      </c>
      <c r="Q203" s="634"/>
      <c r="R203" s="633">
        <f>AVERAGE(R204:R208)</f>
        <v>3.3333333333333335</v>
      </c>
      <c r="S203" s="634"/>
      <c r="T203" s="633">
        <f>AVERAGE(T204:T208)</f>
        <v>3.3333333333333335</v>
      </c>
      <c r="U203" s="634"/>
      <c r="V203" s="633">
        <f>AVERAGE(V204:V208)</f>
        <v>3.3333333333333335</v>
      </c>
      <c r="W203" s="44"/>
      <c r="X203" s="633">
        <f>AVERAGE(X204:X208)</f>
        <v>3.3333333333333335</v>
      </c>
      <c r="Y203" s="634"/>
    </row>
    <row r="204" spans="1:25" ht="60" x14ac:dyDescent="0.25">
      <c r="A204" s="564">
        <v>110</v>
      </c>
      <c r="B204" s="564"/>
      <c r="C204" s="564"/>
      <c r="D204" s="754" t="s">
        <v>433</v>
      </c>
      <c r="E204" s="754"/>
      <c r="F204" s="450" t="s">
        <v>121</v>
      </c>
      <c r="G204" s="12" t="s">
        <v>399</v>
      </c>
      <c r="H204" s="12" t="s">
        <v>123</v>
      </c>
      <c r="I204" s="12" t="s">
        <v>124</v>
      </c>
      <c r="J204" s="477">
        <v>0</v>
      </c>
      <c r="K204" s="686"/>
      <c r="L204" s="477">
        <v>0</v>
      </c>
      <c r="M204" s="686"/>
      <c r="N204" s="477">
        <v>0</v>
      </c>
      <c r="O204" s="686"/>
      <c r="P204" s="477">
        <v>0</v>
      </c>
      <c r="Q204" s="686"/>
      <c r="R204" s="477">
        <v>0</v>
      </c>
      <c r="S204" s="686"/>
      <c r="T204" s="477">
        <v>0</v>
      </c>
      <c r="U204" s="686"/>
      <c r="V204" s="477">
        <v>0</v>
      </c>
      <c r="W204" s="41"/>
      <c r="X204" s="477">
        <v>0</v>
      </c>
      <c r="Y204" s="686"/>
    </row>
    <row r="205" spans="1:25" s="6" customFormat="1" ht="135" x14ac:dyDescent="0.25">
      <c r="A205" s="579">
        <v>111</v>
      </c>
      <c r="B205" s="579"/>
      <c r="C205" s="579"/>
      <c r="D205" s="4" t="s">
        <v>434</v>
      </c>
      <c r="E205" s="4"/>
      <c r="F205" s="437" t="s">
        <v>402</v>
      </c>
      <c r="G205" s="5" t="s">
        <v>403</v>
      </c>
      <c r="H205" s="5" t="s">
        <v>404</v>
      </c>
      <c r="I205" s="5" t="s">
        <v>405</v>
      </c>
      <c r="J205" s="484">
        <v>0</v>
      </c>
      <c r="K205" s="480" t="s">
        <v>4334</v>
      </c>
      <c r="L205" s="484">
        <v>0</v>
      </c>
      <c r="M205" s="485"/>
      <c r="N205" s="484">
        <v>0</v>
      </c>
      <c r="O205" s="485"/>
      <c r="P205" s="484">
        <v>0</v>
      </c>
      <c r="Q205" s="485"/>
      <c r="R205" s="484">
        <v>0</v>
      </c>
      <c r="S205" s="485"/>
      <c r="T205" s="484">
        <v>0</v>
      </c>
      <c r="U205" s="485"/>
      <c r="V205" s="484">
        <v>0</v>
      </c>
      <c r="W205" s="47"/>
      <c r="X205" s="484">
        <v>0</v>
      </c>
      <c r="Y205" s="485"/>
    </row>
    <row r="206" spans="1:25" ht="105" x14ac:dyDescent="0.25">
      <c r="A206" s="564">
        <v>112</v>
      </c>
      <c r="B206" s="564"/>
      <c r="C206" s="564"/>
      <c r="D206" s="754" t="s">
        <v>435</v>
      </c>
      <c r="E206" s="754"/>
      <c r="F206" s="450" t="s">
        <v>406</v>
      </c>
      <c r="G206" s="12" t="s">
        <v>407</v>
      </c>
      <c r="H206" s="12" t="s">
        <v>408</v>
      </c>
      <c r="I206" s="12" t="s">
        <v>409</v>
      </c>
      <c r="J206" s="484">
        <v>0</v>
      </c>
      <c r="K206" s="480" t="s">
        <v>4335</v>
      </c>
      <c r="L206" s="484">
        <v>0</v>
      </c>
      <c r="M206" s="485"/>
      <c r="N206" s="484">
        <v>0</v>
      </c>
      <c r="O206" s="485"/>
      <c r="P206" s="484">
        <v>0</v>
      </c>
      <c r="Q206" s="485"/>
      <c r="R206" s="484">
        <v>0</v>
      </c>
      <c r="S206" s="485"/>
      <c r="T206" s="484">
        <v>0</v>
      </c>
      <c r="U206" s="485"/>
      <c r="V206" s="484">
        <v>0</v>
      </c>
      <c r="W206" s="41"/>
      <c r="X206" s="484">
        <v>0</v>
      </c>
      <c r="Y206" s="485"/>
    </row>
    <row r="207" spans="1:25" ht="120" x14ac:dyDescent="0.25">
      <c r="A207" s="564">
        <v>113</v>
      </c>
      <c r="B207" s="564"/>
      <c r="C207" s="564"/>
      <c r="D207" s="754" t="s">
        <v>150</v>
      </c>
      <c r="E207" s="754"/>
      <c r="F207" s="450" t="s">
        <v>410</v>
      </c>
      <c r="G207" s="12" t="s">
        <v>411</v>
      </c>
      <c r="H207" s="12" t="s">
        <v>146</v>
      </c>
      <c r="I207" s="12" t="s">
        <v>147</v>
      </c>
      <c r="J207" s="484">
        <v>0</v>
      </c>
      <c r="K207" s="480" t="s">
        <v>4335</v>
      </c>
      <c r="L207" s="484">
        <v>0</v>
      </c>
      <c r="M207" s="485"/>
      <c r="N207" s="484">
        <v>0</v>
      </c>
      <c r="O207" s="485"/>
      <c r="P207" s="484">
        <v>0</v>
      </c>
      <c r="Q207" s="485"/>
      <c r="R207" s="484">
        <v>0</v>
      </c>
      <c r="S207" s="485"/>
      <c r="T207" s="484">
        <v>0</v>
      </c>
      <c r="U207" s="485"/>
      <c r="V207" s="484">
        <v>0</v>
      </c>
      <c r="W207" s="41"/>
      <c r="X207" s="484">
        <v>0</v>
      </c>
      <c r="Y207" s="480" t="s">
        <v>4336</v>
      </c>
    </row>
    <row r="208" spans="1:25" s="52" customFormat="1" ht="69" x14ac:dyDescent="0.25">
      <c r="A208" s="31">
        <v>114</v>
      </c>
      <c r="B208" s="31"/>
      <c r="C208" s="31"/>
      <c r="D208" s="756" t="s">
        <v>637</v>
      </c>
      <c r="E208" s="756"/>
      <c r="F208" s="517" t="s">
        <v>637</v>
      </c>
      <c r="G208" s="770"/>
      <c r="H208" s="770"/>
      <c r="I208" s="770"/>
      <c r="J208" s="481">
        <f>AVERAGE(J209:J211)</f>
        <v>16.666666666666668</v>
      </c>
      <c r="K208" s="479"/>
      <c r="L208" s="481">
        <f>AVERAGE(L209:L211)</f>
        <v>16.666666666666668</v>
      </c>
      <c r="M208" s="963"/>
      <c r="N208" s="481">
        <f>AVERAGE(N209:N211)</f>
        <v>16.666666666666668</v>
      </c>
      <c r="O208" s="638"/>
      <c r="P208" s="481">
        <f>AVERAGE(P209:P211)</f>
        <v>16.666666666666668</v>
      </c>
      <c r="Q208" s="638"/>
      <c r="R208" s="481">
        <f>AVERAGE(R209:R211)</f>
        <v>16.666666666666668</v>
      </c>
      <c r="S208" s="479"/>
      <c r="T208" s="481">
        <f>AVERAGE(T209:T211)</f>
        <v>16.666666666666668</v>
      </c>
      <c r="U208" s="479"/>
      <c r="V208" s="481">
        <f>AVERAGE(V209:V211)</f>
        <v>16.666666666666668</v>
      </c>
      <c r="W208" s="43"/>
      <c r="X208" s="481">
        <f>AVERAGE(X209:X211)</f>
        <v>16.666666666666668</v>
      </c>
      <c r="Y208" s="638"/>
    </row>
    <row r="209" spans="1:25" ht="330" x14ac:dyDescent="0.25">
      <c r="A209" s="564" t="s">
        <v>5067</v>
      </c>
      <c r="B209" s="564"/>
      <c r="C209" s="564"/>
      <c r="D209" s="564"/>
      <c r="E209" s="754" t="s">
        <v>7020</v>
      </c>
      <c r="F209" s="450" t="s">
        <v>412</v>
      </c>
      <c r="G209" s="771" t="s">
        <v>403</v>
      </c>
      <c r="H209" s="771" t="s">
        <v>404</v>
      </c>
      <c r="I209" s="771" t="s">
        <v>413</v>
      </c>
      <c r="J209" s="484">
        <v>0</v>
      </c>
      <c r="K209" s="480" t="s">
        <v>4337</v>
      </c>
      <c r="L209" s="484">
        <v>0</v>
      </c>
      <c r="M209" s="485"/>
      <c r="N209" s="484">
        <v>0</v>
      </c>
      <c r="O209" s="485"/>
      <c r="P209" s="484">
        <v>0</v>
      </c>
      <c r="Q209" s="485"/>
      <c r="R209" s="484">
        <v>0</v>
      </c>
      <c r="S209" s="485"/>
      <c r="T209" s="484">
        <v>0</v>
      </c>
      <c r="U209" s="485"/>
      <c r="V209" s="484">
        <v>0</v>
      </c>
      <c r="W209" s="47"/>
      <c r="X209" s="484">
        <v>0</v>
      </c>
      <c r="Y209" s="485"/>
    </row>
    <row r="210" spans="1:25" ht="60" x14ac:dyDescent="0.3">
      <c r="A210" s="564" t="s">
        <v>5068</v>
      </c>
      <c r="B210" s="564"/>
      <c r="C210" s="564"/>
      <c r="D210" s="564"/>
      <c r="E210" s="772" t="s">
        <v>7021</v>
      </c>
      <c r="F210" s="450" t="s">
        <v>414</v>
      </c>
      <c r="G210" s="12" t="s">
        <v>415</v>
      </c>
      <c r="H210" s="12" t="s">
        <v>416</v>
      </c>
      <c r="I210" s="12" t="s">
        <v>417</v>
      </c>
      <c r="J210" s="484">
        <v>0</v>
      </c>
      <c r="K210" s="480" t="s">
        <v>4338</v>
      </c>
      <c r="L210" s="484">
        <v>0</v>
      </c>
      <c r="M210" s="485"/>
      <c r="N210" s="484">
        <v>0</v>
      </c>
      <c r="O210" s="485"/>
      <c r="P210" s="484">
        <v>0</v>
      </c>
      <c r="Q210" s="485"/>
      <c r="R210" s="484">
        <v>0</v>
      </c>
      <c r="S210" s="485"/>
      <c r="T210" s="484">
        <v>0</v>
      </c>
      <c r="U210" s="485"/>
      <c r="V210" s="484">
        <v>0</v>
      </c>
      <c r="W210" s="47"/>
      <c r="X210" s="484">
        <v>0</v>
      </c>
      <c r="Y210" s="485"/>
    </row>
    <row r="211" spans="1:25" ht="178.5" customHeight="1" x14ac:dyDescent="0.3">
      <c r="A211" s="564" t="s">
        <v>5069</v>
      </c>
      <c r="B211" s="564"/>
      <c r="C211" s="564"/>
      <c r="D211" s="564"/>
      <c r="E211" s="772" t="s">
        <v>7022</v>
      </c>
      <c r="F211" s="450" t="s">
        <v>418</v>
      </c>
      <c r="G211" s="12" t="s">
        <v>419</v>
      </c>
      <c r="H211" s="12" t="s">
        <v>420</v>
      </c>
      <c r="I211" s="12" t="s">
        <v>421</v>
      </c>
      <c r="J211" s="455">
        <v>50</v>
      </c>
      <c r="K211" s="480" t="s">
        <v>4339</v>
      </c>
      <c r="L211" s="455">
        <v>50</v>
      </c>
      <c r="M211" s="678"/>
      <c r="N211" s="455">
        <v>50</v>
      </c>
      <c r="O211" s="678"/>
      <c r="P211" s="455">
        <v>50</v>
      </c>
      <c r="Q211" s="678"/>
      <c r="R211" s="455">
        <v>50</v>
      </c>
      <c r="S211" s="678"/>
      <c r="T211" s="455">
        <v>50</v>
      </c>
      <c r="U211" s="678"/>
      <c r="V211" s="455">
        <v>50</v>
      </c>
      <c r="W211" s="47"/>
      <c r="X211" s="455">
        <v>50</v>
      </c>
      <c r="Y211" s="678"/>
    </row>
    <row r="212" spans="1:25" s="26" customFormat="1" ht="80.25" customHeight="1" x14ac:dyDescent="0.25">
      <c r="A212" s="28"/>
      <c r="B212" s="28"/>
      <c r="C212" s="750" t="s">
        <v>610</v>
      </c>
      <c r="D212" s="28"/>
      <c r="E212" s="1023"/>
      <c r="F212" s="762" t="s">
        <v>535</v>
      </c>
      <c r="G212" s="751"/>
      <c r="H212" s="751"/>
      <c r="I212" s="751"/>
      <c r="J212" s="633">
        <f>AVERAGE(J213,J216)</f>
        <v>50</v>
      </c>
      <c r="K212" s="641"/>
      <c r="L212" s="633">
        <f>AVERAGE(L213,L216)</f>
        <v>50</v>
      </c>
      <c r="M212" s="964"/>
      <c r="N212" s="633">
        <f>AVERAGE(N213,N216)</f>
        <v>50</v>
      </c>
      <c r="O212" s="634"/>
      <c r="P212" s="633">
        <f>AVERAGE(P213,P216)</f>
        <v>50</v>
      </c>
      <c r="Q212" s="634"/>
      <c r="R212" s="633">
        <f>AVERAGE(R213,R216)</f>
        <v>50</v>
      </c>
      <c r="S212" s="634"/>
      <c r="T212" s="633">
        <f>AVERAGE(T213,T216)</f>
        <v>50</v>
      </c>
      <c r="U212" s="634"/>
      <c r="V212" s="633">
        <f>AVERAGE(V213,V216)</f>
        <v>50</v>
      </c>
      <c r="W212" s="44"/>
      <c r="X212" s="633">
        <f>AVERAGE(X213,X216)</f>
        <v>50</v>
      </c>
      <c r="Y212" s="634"/>
    </row>
    <row r="213" spans="1:25" s="52" customFormat="1" ht="80.25" customHeight="1" x14ac:dyDescent="0.25">
      <c r="A213" s="31">
        <v>115</v>
      </c>
      <c r="B213" s="31"/>
      <c r="C213" s="758"/>
      <c r="D213" s="763" t="s">
        <v>638</v>
      </c>
      <c r="E213" s="763"/>
      <c r="F213" s="764" t="s">
        <v>638</v>
      </c>
      <c r="G213" s="30"/>
      <c r="H213" s="30"/>
      <c r="I213" s="30"/>
      <c r="J213" s="481">
        <f>AVERAGE(J214:J215)</f>
        <v>100</v>
      </c>
      <c r="K213" s="479"/>
      <c r="L213" s="481">
        <f>AVERAGE(L214:L215)</f>
        <v>100</v>
      </c>
      <c r="M213" s="963"/>
      <c r="N213" s="481">
        <f>AVERAGE(N214:N215)</f>
        <v>100</v>
      </c>
      <c r="O213" s="638"/>
      <c r="P213" s="481">
        <f>AVERAGE(P214:P215)</f>
        <v>100</v>
      </c>
      <c r="Q213" s="638"/>
      <c r="R213" s="481">
        <f>AVERAGE(R214:R215)</f>
        <v>100</v>
      </c>
      <c r="S213" s="638"/>
      <c r="T213" s="481">
        <f>AVERAGE(T214:T215)</f>
        <v>100</v>
      </c>
      <c r="U213" s="638"/>
      <c r="V213" s="481">
        <f>AVERAGE(V214:V215)</f>
        <v>100</v>
      </c>
      <c r="W213" s="43"/>
      <c r="X213" s="481">
        <f>AVERAGE(X214:X215)</f>
        <v>100</v>
      </c>
      <c r="Y213" s="638"/>
    </row>
    <row r="214" spans="1:25" ht="312" customHeight="1" x14ac:dyDescent="0.25">
      <c r="A214" s="564" t="s">
        <v>608</v>
      </c>
      <c r="B214" s="564"/>
      <c r="C214" s="564"/>
      <c r="D214" s="564"/>
      <c r="E214" s="754" t="s">
        <v>7023</v>
      </c>
      <c r="F214" s="450" t="s">
        <v>5107</v>
      </c>
      <c r="G214" s="12" t="s">
        <v>5070</v>
      </c>
      <c r="H214" s="12" t="s">
        <v>5108</v>
      </c>
      <c r="I214" s="12" t="s">
        <v>5071</v>
      </c>
      <c r="J214" s="455">
        <v>100</v>
      </c>
      <c r="K214" s="453"/>
      <c r="L214" s="455">
        <v>100</v>
      </c>
      <c r="M214" s="453"/>
      <c r="N214" s="455">
        <v>100</v>
      </c>
      <c r="O214" s="453"/>
      <c r="P214" s="455">
        <v>100</v>
      </c>
      <c r="Q214" s="453"/>
      <c r="R214" s="455">
        <v>100</v>
      </c>
      <c r="S214" s="453"/>
      <c r="T214" s="455">
        <v>100</v>
      </c>
      <c r="U214" s="453"/>
      <c r="V214" s="455">
        <v>100</v>
      </c>
      <c r="W214" s="41"/>
      <c r="X214" s="455">
        <v>100</v>
      </c>
      <c r="Y214" s="453"/>
    </row>
    <row r="215" spans="1:25" ht="120" x14ac:dyDescent="0.25">
      <c r="A215" s="564" t="s">
        <v>609</v>
      </c>
      <c r="B215" s="564"/>
      <c r="C215" s="564"/>
      <c r="D215" s="564"/>
      <c r="E215" s="754" t="s">
        <v>7272</v>
      </c>
      <c r="F215" s="450" t="s">
        <v>422</v>
      </c>
      <c r="G215" s="12" t="s">
        <v>423</v>
      </c>
      <c r="H215" s="12" t="s">
        <v>424</v>
      </c>
      <c r="I215" s="12" t="s">
        <v>425</v>
      </c>
      <c r="J215" s="455"/>
      <c r="K215" s="453"/>
      <c r="L215" s="454"/>
      <c r="M215" s="965"/>
      <c r="N215" s="454"/>
      <c r="O215" s="454"/>
      <c r="P215" s="454"/>
      <c r="Q215" s="454"/>
      <c r="R215" s="454"/>
      <c r="S215" s="454"/>
      <c r="T215" s="454"/>
      <c r="U215" s="454"/>
      <c r="V215" s="454"/>
      <c r="W215" s="41"/>
      <c r="X215" s="454"/>
      <c r="Y215" s="454"/>
    </row>
    <row r="216" spans="1:25" ht="51.75" x14ac:dyDescent="0.25">
      <c r="A216" s="564">
        <v>116</v>
      </c>
      <c r="B216" s="564"/>
      <c r="C216" s="564"/>
      <c r="D216" s="754" t="s">
        <v>7024</v>
      </c>
      <c r="E216" s="754"/>
      <c r="F216" s="450" t="s">
        <v>426</v>
      </c>
      <c r="G216" s="12" t="s">
        <v>5352</v>
      </c>
      <c r="H216" s="12" t="s">
        <v>427</v>
      </c>
      <c r="I216" s="12" t="s">
        <v>428</v>
      </c>
      <c r="J216" s="455">
        <v>0</v>
      </c>
      <c r="K216" s="453"/>
      <c r="L216" s="455">
        <v>0</v>
      </c>
      <c r="M216" s="453"/>
      <c r="N216" s="455">
        <v>0</v>
      </c>
      <c r="O216" s="453"/>
      <c r="P216" s="455">
        <v>0</v>
      </c>
      <c r="Q216" s="453"/>
      <c r="R216" s="455">
        <v>0</v>
      </c>
      <c r="S216" s="453"/>
      <c r="T216" s="455">
        <v>0</v>
      </c>
      <c r="U216" s="453"/>
      <c r="V216" s="455">
        <v>0</v>
      </c>
      <c r="W216" s="41"/>
      <c r="X216" s="455">
        <v>0</v>
      </c>
      <c r="Y216" s="453"/>
    </row>
    <row r="217" spans="1:25" s="26" customFormat="1" ht="60" x14ac:dyDescent="0.25">
      <c r="A217" s="28"/>
      <c r="B217" s="750" t="s">
        <v>611</v>
      </c>
      <c r="C217" s="28"/>
      <c r="D217" s="28"/>
      <c r="E217" s="28"/>
      <c r="F217" s="502" t="s">
        <v>536</v>
      </c>
      <c r="G217" s="28"/>
      <c r="H217" s="28"/>
      <c r="I217" s="28"/>
      <c r="J217" s="633">
        <f>AVERAGE(J218,J225,J231,J240)</f>
        <v>50.694444444444443</v>
      </c>
      <c r="K217" s="634"/>
      <c r="L217" s="633">
        <f>AVERAGE(L218,L225,L231,L240)</f>
        <v>50.694444444444443</v>
      </c>
      <c r="M217" s="634"/>
      <c r="N217" s="633">
        <f>AVERAGE(N218,N225,N231,N240)</f>
        <v>50.694444444444443</v>
      </c>
      <c r="O217" s="634"/>
      <c r="P217" s="633">
        <f>AVERAGE(P218,P225,P231,P240)</f>
        <v>37.916666666666664</v>
      </c>
      <c r="Q217" s="634"/>
      <c r="R217" s="633">
        <f>AVERAGE(R218,R225,R231,R240)</f>
        <v>37.916666666666664</v>
      </c>
      <c r="S217" s="634"/>
      <c r="T217" s="633">
        <f>AVERAGE(T218,T225,T231,T240)</f>
        <v>36.527777777777779</v>
      </c>
      <c r="U217" s="634"/>
      <c r="V217" s="633">
        <f>AVERAGE(V218,V225,V231,V240)</f>
        <v>36.527777777777779</v>
      </c>
      <c r="W217" s="44"/>
      <c r="X217" s="633">
        <f>AVERAGE(X218,X225,X231,X240)</f>
        <v>36.527777777777779</v>
      </c>
      <c r="Y217" s="634"/>
    </row>
    <row r="218" spans="1:25" s="26" customFormat="1" ht="45" x14ac:dyDescent="0.25">
      <c r="A218" s="28"/>
      <c r="B218" s="28"/>
      <c r="C218" s="750" t="s">
        <v>612</v>
      </c>
      <c r="D218" s="28"/>
      <c r="E218" s="28"/>
      <c r="F218" s="502" t="s">
        <v>537</v>
      </c>
      <c r="G218" s="28"/>
      <c r="H218" s="28"/>
      <c r="I218" s="28"/>
      <c r="J218" s="633">
        <f>AVERAGE(J219:J224)</f>
        <v>50</v>
      </c>
      <c r="K218" s="634"/>
      <c r="L218" s="203">
        <f>AVERAGE(L219:L224)</f>
        <v>50</v>
      </c>
      <c r="M218" s="634"/>
      <c r="N218" s="633">
        <f>AVERAGE(N219:N224)</f>
        <v>50</v>
      </c>
      <c r="O218" s="634"/>
      <c r="P218" s="633">
        <f>AVERAGE(P219:P224)</f>
        <v>50</v>
      </c>
      <c r="Q218" s="634"/>
      <c r="R218" s="633">
        <f>AVERAGE(R219:R224)</f>
        <v>50</v>
      </c>
      <c r="S218" s="634"/>
      <c r="T218" s="633">
        <f>AVERAGE(T219:T224)</f>
        <v>50</v>
      </c>
      <c r="U218" s="634"/>
      <c r="V218" s="633">
        <f>AVERAGE(V219:V224)</f>
        <v>50</v>
      </c>
      <c r="W218" s="44"/>
      <c r="X218" s="633">
        <f>AVERAGE(X219:X224)</f>
        <v>50</v>
      </c>
      <c r="Y218" s="634"/>
    </row>
    <row r="219" spans="1:25" ht="409.5" x14ac:dyDescent="0.25">
      <c r="A219" s="564">
        <v>117</v>
      </c>
      <c r="B219" s="564"/>
      <c r="C219" s="564"/>
      <c r="D219" s="754" t="s">
        <v>492</v>
      </c>
      <c r="E219" s="754"/>
      <c r="F219" s="450" t="s">
        <v>5131</v>
      </c>
      <c r="G219" s="12" t="s">
        <v>436</v>
      </c>
      <c r="H219" s="12" t="s">
        <v>437</v>
      </c>
      <c r="I219" s="12" t="s">
        <v>438</v>
      </c>
      <c r="J219" s="462">
        <v>50</v>
      </c>
      <c r="K219" s="480" t="s">
        <v>4340</v>
      </c>
      <c r="L219" s="462">
        <v>50</v>
      </c>
      <c r="M219" s="691"/>
      <c r="N219" s="462">
        <v>50</v>
      </c>
      <c r="O219" s="691" t="s">
        <v>4341</v>
      </c>
      <c r="P219" s="462">
        <v>50</v>
      </c>
      <c r="Q219" s="691"/>
      <c r="R219" s="462">
        <v>50</v>
      </c>
      <c r="S219" s="691"/>
      <c r="T219" s="462">
        <v>50</v>
      </c>
      <c r="U219" s="691"/>
      <c r="V219" s="462">
        <v>50</v>
      </c>
      <c r="W219" s="40"/>
      <c r="X219" s="462">
        <v>50</v>
      </c>
      <c r="Y219" s="691"/>
    </row>
    <row r="220" spans="1:25" ht="195" x14ac:dyDescent="0.25">
      <c r="A220" s="564">
        <v>118</v>
      </c>
      <c r="B220" s="564"/>
      <c r="C220" s="564"/>
      <c r="D220" s="754" t="s">
        <v>493</v>
      </c>
      <c r="E220" s="754"/>
      <c r="F220" s="420" t="s">
        <v>7177</v>
      </c>
      <c r="G220" s="12" t="s">
        <v>436</v>
      </c>
      <c r="H220" s="12" t="s">
        <v>437</v>
      </c>
      <c r="I220" s="12" t="s">
        <v>438</v>
      </c>
      <c r="J220" s="462">
        <v>0</v>
      </c>
      <c r="K220" s="691"/>
      <c r="L220" s="462">
        <v>0</v>
      </c>
      <c r="M220" s="691"/>
      <c r="N220" s="462">
        <v>0</v>
      </c>
      <c r="O220" s="691"/>
      <c r="P220" s="462">
        <v>0</v>
      </c>
      <c r="Q220" s="691"/>
      <c r="R220" s="462">
        <v>0</v>
      </c>
      <c r="S220" s="691"/>
      <c r="T220" s="462">
        <v>0</v>
      </c>
      <c r="U220" s="691"/>
      <c r="V220" s="462">
        <v>0</v>
      </c>
      <c r="W220" s="40"/>
      <c r="X220" s="462">
        <v>0</v>
      </c>
      <c r="Y220" s="691"/>
    </row>
    <row r="221" spans="1:25" ht="165" x14ac:dyDescent="0.25">
      <c r="A221" s="564">
        <v>119</v>
      </c>
      <c r="B221" s="564"/>
      <c r="C221" s="564"/>
      <c r="D221" s="754" t="s">
        <v>494</v>
      </c>
      <c r="E221" s="754"/>
      <c r="F221" s="450" t="s">
        <v>439</v>
      </c>
      <c r="G221" s="12" t="s">
        <v>36</v>
      </c>
      <c r="H221" s="12" t="s">
        <v>440</v>
      </c>
      <c r="I221" s="12" t="s">
        <v>114</v>
      </c>
      <c r="J221" s="462">
        <v>100</v>
      </c>
      <c r="K221" s="480"/>
      <c r="L221" s="462">
        <v>100</v>
      </c>
      <c r="M221" s="691"/>
      <c r="N221" s="462">
        <v>100</v>
      </c>
      <c r="O221" s="691"/>
      <c r="P221" s="462">
        <v>100</v>
      </c>
      <c r="Q221" s="691"/>
      <c r="R221" s="472">
        <v>100</v>
      </c>
      <c r="S221" s="691"/>
      <c r="T221" s="472">
        <v>100</v>
      </c>
      <c r="U221" s="691"/>
      <c r="V221" s="472">
        <v>100</v>
      </c>
      <c r="W221" s="47"/>
      <c r="X221" s="472">
        <v>100</v>
      </c>
      <c r="Y221" s="471" t="s">
        <v>4342</v>
      </c>
    </row>
    <row r="222" spans="1:25" ht="75" x14ac:dyDescent="0.25">
      <c r="A222" s="564">
        <v>120</v>
      </c>
      <c r="B222" s="564"/>
      <c r="C222" s="564"/>
      <c r="D222" s="754" t="s">
        <v>495</v>
      </c>
      <c r="E222" s="754"/>
      <c r="F222" s="450" t="s">
        <v>441</v>
      </c>
      <c r="G222" s="12" t="s">
        <v>36</v>
      </c>
      <c r="H222" s="12" t="s">
        <v>440</v>
      </c>
      <c r="I222" s="12" t="s">
        <v>114</v>
      </c>
      <c r="J222" s="462">
        <v>100</v>
      </c>
      <c r="K222" s="691"/>
      <c r="L222" s="462">
        <v>100</v>
      </c>
      <c r="M222" s="691"/>
      <c r="N222" s="462">
        <v>100</v>
      </c>
      <c r="O222" s="691"/>
      <c r="P222" s="462">
        <v>100</v>
      </c>
      <c r="Q222" s="691"/>
      <c r="R222" s="462">
        <v>100</v>
      </c>
      <c r="S222" s="691"/>
      <c r="T222" s="462">
        <v>100</v>
      </c>
      <c r="U222" s="691"/>
      <c r="V222" s="462">
        <v>100</v>
      </c>
      <c r="W222" s="40"/>
      <c r="X222" s="462">
        <v>100</v>
      </c>
      <c r="Y222" s="691"/>
    </row>
    <row r="223" spans="1:25" ht="180" x14ac:dyDescent="0.25">
      <c r="A223" s="564">
        <v>121</v>
      </c>
      <c r="B223" s="564"/>
      <c r="C223" s="564"/>
      <c r="D223" s="754" t="s">
        <v>496</v>
      </c>
      <c r="E223" s="754"/>
      <c r="F223" s="450" t="s">
        <v>442</v>
      </c>
      <c r="G223" s="12" t="s">
        <v>443</v>
      </c>
      <c r="H223" s="12" t="s">
        <v>444</v>
      </c>
      <c r="I223" s="12" t="s">
        <v>445</v>
      </c>
      <c r="J223" s="462">
        <v>50</v>
      </c>
      <c r="K223" s="480" t="s">
        <v>4343</v>
      </c>
      <c r="L223" s="462">
        <v>50</v>
      </c>
      <c r="M223" s="691"/>
      <c r="N223" s="462">
        <v>50</v>
      </c>
      <c r="O223" s="691"/>
      <c r="P223" s="462">
        <v>50</v>
      </c>
      <c r="Q223" s="691"/>
      <c r="R223" s="462">
        <v>50</v>
      </c>
      <c r="S223" s="691"/>
      <c r="T223" s="462">
        <v>50</v>
      </c>
      <c r="U223" s="691"/>
      <c r="V223" s="462">
        <v>50</v>
      </c>
      <c r="W223" s="40"/>
      <c r="X223" s="462">
        <v>50</v>
      </c>
      <c r="Y223" s="691"/>
    </row>
    <row r="224" spans="1:25" ht="90" x14ac:dyDescent="0.25">
      <c r="A224" s="564">
        <v>122</v>
      </c>
      <c r="B224" s="564"/>
      <c r="C224" s="564"/>
      <c r="D224" s="754" t="s">
        <v>497</v>
      </c>
      <c r="E224" s="754"/>
      <c r="F224" s="450" t="s">
        <v>446</v>
      </c>
      <c r="G224" s="12" t="s">
        <v>447</v>
      </c>
      <c r="H224" s="12" t="s">
        <v>448</v>
      </c>
      <c r="I224" s="12" t="s">
        <v>325</v>
      </c>
      <c r="J224" s="462">
        <v>0</v>
      </c>
      <c r="K224" s="691"/>
      <c r="L224" s="462">
        <v>0</v>
      </c>
      <c r="M224" s="691"/>
      <c r="N224" s="462">
        <v>0</v>
      </c>
      <c r="O224" s="691"/>
      <c r="P224" s="462">
        <v>0</v>
      </c>
      <c r="Q224" s="691"/>
      <c r="R224" s="462">
        <v>0</v>
      </c>
      <c r="S224" s="691"/>
      <c r="T224" s="462">
        <v>0</v>
      </c>
      <c r="U224" s="691"/>
      <c r="V224" s="462">
        <v>0</v>
      </c>
      <c r="W224" s="40"/>
      <c r="X224" s="462">
        <v>0</v>
      </c>
      <c r="Y224" s="691"/>
    </row>
    <row r="225" spans="1:25" s="26" customFormat="1" ht="77.25" customHeight="1" x14ac:dyDescent="0.25">
      <c r="A225" s="28"/>
      <c r="B225" s="28"/>
      <c r="C225" s="750" t="s">
        <v>613</v>
      </c>
      <c r="D225" s="28"/>
      <c r="E225" s="1023"/>
      <c r="F225" s="762" t="s">
        <v>538</v>
      </c>
      <c r="G225" s="751"/>
      <c r="H225" s="751"/>
      <c r="I225" s="751"/>
      <c r="J225" s="633">
        <f>AVERAGE(J226:J230)</f>
        <v>50</v>
      </c>
      <c r="K225" s="641"/>
      <c r="L225" s="633">
        <f>AVERAGE(L226:L230)</f>
        <v>50</v>
      </c>
      <c r="M225" s="964"/>
      <c r="N225" s="633">
        <f>AVERAGE(N226:N230)</f>
        <v>50</v>
      </c>
      <c r="O225" s="634"/>
      <c r="P225" s="633">
        <f>AVERAGE(P226:P230)</f>
        <v>10</v>
      </c>
      <c r="Q225" s="634"/>
      <c r="R225" s="633">
        <f>AVERAGE(R226:R230)</f>
        <v>10</v>
      </c>
      <c r="S225" s="634"/>
      <c r="T225" s="633">
        <f>AVERAGE(T226:T230)</f>
        <v>10</v>
      </c>
      <c r="U225" s="634"/>
      <c r="V225" s="633">
        <f>AVERAGE(V226:V230)</f>
        <v>10</v>
      </c>
      <c r="W225" s="44"/>
      <c r="X225" s="633">
        <f>AVERAGE(X226:X230)</f>
        <v>10</v>
      </c>
      <c r="Y225" s="634"/>
    </row>
    <row r="226" spans="1:25" ht="105" x14ac:dyDescent="0.25">
      <c r="A226" s="564">
        <v>123</v>
      </c>
      <c r="B226" s="564"/>
      <c r="C226" s="564"/>
      <c r="D226" s="754" t="s">
        <v>498</v>
      </c>
      <c r="E226" s="754"/>
      <c r="F226" s="450" t="s">
        <v>449</v>
      </c>
      <c r="G226" s="12" t="s">
        <v>436</v>
      </c>
      <c r="H226" s="12" t="s">
        <v>437</v>
      </c>
      <c r="I226" s="12" t="s">
        <v>438</v>
      </c>
      <c r="J226" s="631">
        <v>50</v>
      </c>
      <c r="K226" s="691"/>
      <c r="L226" s="631">
        <v>50</v>
      </c>
      <c r="M226" s="691"/>
      <c r="N226" s="631">
        <v>50</v>
      </c>
      <c r="O226" s="691"/>
      <c r="P226" s="631">
        <v>50</v>
      </c>
      <c r="Q226" s="691"/>
      <c r="R226" s="631">
        <v>50</v>
      </c>
      <c r="S226" s="691"/>
      <c r="T226" s="631">
        <v>50</v>
      </c>
      <c r="U226" s="691"/>
      <c r="V226" s="631">
        <v>50</v>
      </c>
      <c r="W226" s="40"/>
      <c r="X226" s="631">
        <v>50</v>
      </c>
      <c r="Y226" s="691"/>
    </row>
    <row r="227" spans="1:25" ht="409.5" x14ac:dyDescent="0.25">
      <c r="A227" s="564">
        <v>124</v>
      </c>
      <c r="B227" s="564"/>
      <c r="C227" s="564"/>
      <c r="D227" s="754" t="s">
        <v>499</v>
      </c>
      <c r="E227" s="754"/>
      <c r="F227" s="450" t="s">
        <v>450</v>
      </c>
      <c r="G227" s="12" t="s">
        <v>436</v>
      </c>
      <c r="H227" s="12" t="s">
        <v>437</v>
      </c>
      <c r="I227" s="12" t="s">
        <v>438</v>
      </c>
      <c r="J227" s="631">
        <v>50</v>
      </c>
      <c r="K227" s="471"/>
      <c r="L227" s="462">
        <v>50</v>
      </c>
      <c r="M227" s="966"/>
      <c r="N227" s="462">
        <v>50</v>
      </c>
      <c r="O227" s="471" t="s">
        <v>4341</v>
      </c>
      <c r="P227" s="462">
        <v>0</v>
      </c>
      <c r="Q227" s="462"/>
      <c r="R227" s="462">
        <v>0</v>
      </c>
      <c r="S227" s="471" t="s">
        <v>4344</v>
      </c>
      <c r="T227" s="462">
        <v>0</v>
      </c>
      <c r="U227" s="462"/>
      <c r="V227" s="462">
        <v>0</v>
      </c>
      <c r="W227" s="40"/>
      <c r="X227" s="462">
        <v>0</v>
      </c>
      <c r="Y227" s="462"/>
    </row>
    <row r="228" spans="1:25" ht="409.5" x14ac:dyDescent="0.25">
      <c r="A228" s="564">
        <v>125</v>
      </c>
      <c r="B228" s="564"/>
      <c r="C228" s="564"/>
      <c r="D228" s="754" t="s">
        <v>502</v>
      </c>
      <c r="E228" s="754"/>
      <c r="F228" s="450" t="s">
        <v>451</v>
      </c>
      <c r="G228" s="12" t="s">
        <v>436</v>
      </c>
      <c r="H228" s="12" t="s">
        <v>437</v>
      </c>
      <c r="I228" s="12" t="s">
        <v>438</v>
      </c>
      <c r="J228" s="631">
        <v>50</v>
      </c>
      <c r="K228" s="471"/>
      <c r="L228" s="462">
        <v>50</v>
      </c>
      <c r="M228" s="966"/>
      <c r="N228" s="462">
        <v>50</v>
      </c>
      <c r="O228" s="471" t="s">
        <v>4341</v>
      </c>
      <c r="P228" s="462">
        <v>0</v>
      </c>
      <c r="Q228" s="462"/>
      <c r="R228" s="462">
        <v>0</v>
      </c>
      <c r="S228" s="480" t="s">
        <v>4344</v>
      </c>
      <c r="T228" s="462">
        <v>0</v>
      </c>
      <c r="U228" s="462"/>
      <c r="V228" s="462">
        <v>0</v>
      </c>
      <c r="W228" s="40"/>
      <c r="X228" s="462">
        <v>0</v>
      </c>
      <c r="Y228" s="462"/>
    </row>
    <row r="229" spans="1:25" ht="409.5" x14ac:dyDescent="0.25">
      <c r="A229" s="564">
        <v>126</v>
      </c>
      <c r="B229" s="564"/>
      <c r="C229" s="564"/>
      <c r="D229" s="754" t="s">
        <v>500</v>
      </c>
      <c r="E229" s="754"/>
      <c r="F229" s="450" t="s">
        <v>452</v>
      </c>
      <c r="G229" s="12" t="s">
        <v>436</v>
      </c>
      <c r="H229" s="12" t="s">
        <v>437</v>
      </c>
      <c r="I229" s="12" t="s">
        <v>438</v>
      </c>
      <c r="J229" s="631">
        <v>50</v>
      </c>
      <c r="K229" s="471"/>
      <c r="L229" s="462">
        <v>50</v>
      </c>
      <c r="M229" s="966"/>
      <c r="N229" s="462">
        <v>50</v>
      </c>
      <c r="O229" s="471" t="s">
        <v>4341</v>
      </c>
      <c r="P229" s="462">
        <v>0</v>
      </c>
      <c r="Q229" s="462"/>
      <c r="R229" s="462">
        <v>0</v>
      </c>
      <c r="S229" s="480" t="s">
        <v>4344</v>
      </c>
      <c r="T229" s="462">
        <v>0</v>
      </c>
      <c r="U229" s="462"/>
      <c r="V229" s="462">
        <v>0</v>
      </c>
      <c r="W229" s="40"/>
      <c r="X229" s="462">
        <v>0</v>
      </c>
      <c r="Y229" s="462"/>
    </row>
    <row r="230" spans="1:25" ht="409.5" x14ac:dyDescent="0.25">
      <c r="A230" s="564">
        <v>127</v>
      </c>
      <c r="B230" s="564"/>
      <c r="C230" s="564"/>
      <c r="D230" s="754" t="s">
        <v>501</v>
      </c>
      <c r="E230" s="754"/>
      <c r="F230" s="450" t="s">
        <v>453</v>
      </c>
      <c r="G230" s="12" t="s">
        <v>436</v>
      </c>
      <c r="H230" s="12" t="s">
        <v>437</v>
      </c>
      <c r="I230" s="12" t="s">
        <v>438</v>
      </c>
      <c r="J230" s="631">
        <v>50</v>
      </c>
      <c r="K230" s="471"/>
      <c r="L230" s="462">
        <v>50</v>
      </c>
      <c r="M230" s="966"/>
      <c r="N230" s="462">
        <v>50</v>
      </c>
      <c r="O230" s="471" t="s">
        <v>4341</v>
      </c>
      <c r="P230" s="462">
        <v>0</v>
      </c>
      <c r="Q230" s="462"/>
      <c r="R230" s="462">
        <v>0</v>
      </c>
      <c r="S230" s="480" t="s">
        <v>4344</v>
      </c>
      <c r="T230" s="462">
        <v>0</v>
      </c>
      <c r="U230" s="462"/>
      <c r="V230" s="462">
        <v>0</v>
      </c>
      <c r="W230" s="40"/>
      <c r="X230" s="462">
        <v>0</v>
      </c>
      <c r="Y230" s="462"/>
    </row>
    <row r="231" spans="1:25" s="26" customFormat="1" ht="140.25" customHeight="1" x14ac:dyDescent="0.25">
      <c r="A231" s="28"/>
      <c r="B231" s="28"/>
      <c r="C231" s="750" t="s">
        <v>614</v>
      </c>
      <c r="D231" s="28"/>
      <c r="E231" s="1023"/>
      <c r="F231" s="762" t="s">
        <v>539</v>
      </c>
      <c r="G231" s="751"/>
      <c r="H231" s="751"/>
      <c r="I231" s="751"/>
      <c r="J231" s="633">
        <f>AVERAGE(J232:J239)</f>
        <v>75</v>
      </c>
      <c r="K231" s="641"/>
      <c r="L231" s="633">
        <f>AVERAGE(L232:L239)</f>
        <v>75</v>
      </c>
      <c r="M231" s="964"/>
      <c r="N231" s="633">
        <f>AVERAGE(N232:N239)</f>
        <v>75</v>
      </c>
      <c r="O231" s="634"/>
      <c r="P231" s="633">
        <f>AVERAGE(P232:P239)</f>
        <v>75</v>
      </c>
      <c r="Q231" s="634"/>
      <c r="R231" s="633">
        <f>AVERAGE(R232:R239)</f>
        <v>75</v>
      </c>
      <c r="S231" s="634"/>
      <c r="T231" s="633">
        <f>AVERAGE(T232:T239)</f>
        <v>75</v>
      </c>
      <c r="U231" s="634"/>
      <c r="V231" s="633">
        <f>AVERAGE(V232:V239)</f>
        <v>75</v>
      </c>
      <c r="W231" s="44"/>
      <c r="X231" s="633">
        <f>AVERAGE(X232:X239)</f>
        <v>75</v>
      </c>
      <c r="Y231" s="634"/>
    </row>
    <row r="232" spans="1:25" ht="409.5" x14ac:dyDescent="0.25">
      <c r="A232" s="564">
        <v>128</v>
      </c>
      <c r="B232" s="564"/>
      <c r="C232" s="564"/>
      <c r="D232" s="773" t="s">
        <v>503</v>
      </c>
      <c r="E232" s="773"/>
      <c r="F232" s="450" t="s">
        <v>454</v>
      </c>
      <c r="G232" s="12" t="s">
        <v>86</v>
      </c>
      <c r="H232" s="12" t="s">
        <v>455</v>
      </c>
      <c r="I232" s="12" t="s">
        <v>456</v>
      </c>
      <c r="J232" s="462">
        <v>100</v>
      </c>
      <c r="K232" s="691"/>
      <c r="L232" s="462">
        <v>100</v>
      </c>
      <c r="M232" s="691"/>
      <c r="N232" s="462">
        <v>100</v>
      </c>
      <c r="O232" s="691"/>
      <c r="P232" s="462">
        <v>100</v>
      </c>
      <c r="Q232" s="691"/>
      <c r="R232" s="462">
        <v>100</v>
      </c>
      <c r="S232" s="691"/>
      <c r="T232" s="472">
        <v>100</v>
      </c>
      <c r="U232" s="471"/>
      <c r="V232" s="472">
        <v>100</v>
      </c>
      <c r="W232" s="47"/>
      <c r="X232" s="472">
        <v>100</v>
      </c>
      <c r="Y232" s="471" t="s">
        <v>4345</v>
      </c>
    </row>
    <row r="233" spans="1:25" ht="60" x14ac:dyDescent="0.25">
      <c r="A233" s="564">
        <v>129</v>
      </c>
      <c r="B233" s="564"/>
      <c r="C233" s="564"/>
      <c r="D233" s="773" t="s">
        <v>504</v>
      </c>
      <c r="E233" s="773"/>
      <c r="F233" s="450" t="s">
        <v>458</v>
      </c>
      <c r="G233" s="12" t="s">
        <v>36</v>
      </c>
      <c r="H233" s="12" t="s">
        <v>459</v>
      </c>
      <c r="I233" s="12" t="s">
        <v>114</v>
      </c>
      <c r="J233" s="462">
        <v>100</v>
      </c>
      <c r="K233" s="824"/>
      <c r="L233" s="462">
        <v>100</v>
      </c>
      <c r="M233" s="824"/>
      <c r="N233" s="462">
        <v>100</v>
      </c>
      <c r="O233" s="824"/>
      <c r="P233" s="462">
        <v>100</v>
      </c>
      <c r="Q233" s="824"/>
      <c r="R233" s="462">
        <v>100</v>
      </c>
      <c r="S233" s="824"/>
      <c r="T233" s="462">
        <v>100</v>
      </c>
      <c r="U233" s="824"/>
      <c r="V233" s="462">
        <v>100</v>
      </c>
      <c r="W233" s="40"/>
      <c r="X233" s="462">
        <v>100</v>
      </c>
      <c r="Y233" s="824"/>
    </row>
    <row r="234" spans="1:25" ht="195" x14ac:dyDescent="0.25">
      <c r="A234" s="564">
        <v>130</v>
      </c>
      <c r="B234" s="564"/>
      <c r="C234" s="564"/>
      <c r="D234" s="773" t="s">
        <v>505</v>
      </c>
      <c r="E234" s="773"/>
      <c r="F234" s="450" t="s">
        <v>460</v>
      </c>
      <c r="G234" s="12" t="s">
        <v>461</v>
      </c>
      <c r="H234" s="12" t="s">
        <v>462</v>
      </c>
      <c r="I234" s="12" t="s">
        <v>102</v>
      </c>
      <c r="J234" s="462">
        <v>50</v>
      </c>
      <c r="K234" s="480" t="s">
        <v>4346</v>
      </c>
      <c r="L234" s="462">
        <v>50</v>
      </c>
      <c r="M234" s="486"/>
      <c r="N234" s="462">
        <v>50</v>
      </c>
      <c r="O234" s="486"/>
      <c r="P234" s="462">
        <v>50</v>
      </c>
      <c r="Q234" s="486"/>
      <c r="R234" s="462">
        <v>50</v>
      </c>
      <c r="S234" s="486"/>
      <c r="T234" s="462">
        <v>50</v>
      </c>
      <c r="U234" s="486"/>
      <c r="V234" s="462">
        <v>50</v>
      </c>
      <c r="W234" s="40"/>
      <c r="X234" s="462">
        <v>50</v>
      </c>
      <c r="Y234" s="486"/>
    </row>
    <row r="235" spans="1:25" ht="270" x14ac:dyDescent="0.25">
      <c r="A235" s="564">
        <v>131</v>
      </c>
      <c r="B235" s="564"/>
      <c r="C235" s="564"/>
      <c r="D235" s="773" t="s">
        <v>506</v>
      </c>
      <c r="E235" s="773"/>
      <c r="F235" s="450" t="s">
        <v>463</v>
      </c>
      <c r="G235" s="12" t="s">
        <v>464</v>
      </c>
      <c r="H235" s="12" t="s">
        <v>36</v>
      </c>
      <c r="I235" s="12" t="s">
        <v>465</v>
      </c>
      <c r="J235" s="462">
        <v>100</v>
      </c>
      <c r="K235" s="691"/>
      <c r="L235" s="462">
        <v>100</v>
      </c>
      <c r="M235" s="691"/>
      <c r="N235" s="462">
        <v>100</v>
      </c>
      <c r="O235" s="691"/>
      <c r="P235" s="462">
        <v>100</v>
      </c>
      <c r="Q235" s="691"/>
      <c r="R235" s="462">
        <v>100</v>
      </c>
      <c r="S235" s="691"/>
      <c r="T235" s="472">
        <v>100</v>
      </c>
      <c r="U235" s="471"/>
      <c r="V235" s="472">
        <v>100</v>
      </c>
      <c r="W235" s="47"/>
      <c r="X235" s="472">
        <v>100</v>
      </c>
      <c r="Y235" s="471" t="s">
        <v>4347</v>
      </c>
    </row>
    <row r="236" spans="1:25" ht="360" x14ac:dyDescent="0.25">
      <c r="A236" s="564">
        <v>132</v>
      </c>
      <c r="B236" s="564"/>
      <c r="C236" s="564"/>
      <c r="D236" s="773" t="s">
        <v>507</v>
      </c>
      <c r="E236" s="773"/>
      <c r="F236" s="450" t="s">
        <v>466</v>
      </c>
      <c r="G236" s="12" t="s">
        <v>36</v>
      </c>
      <c r="H236" s="12" t="s">
        <v>440</v>
      </c>
      <c r="I236" s="12" t="s">
        <v>348</v>
      </c>
      <c r="J236" s="462">
        <v>100</v>
      </c>
      <c r="K236" s="480" t="s">
        <v>4348</v>
      </c>
      <c r="L236" s="462">
        <v>100</v>
      </c>
      <c r="M236" s="691"/>
      <c r="N236" s="462">
        <v>100</v>
      </c>
      <c r="O236" s="691"/>
      <c r="P236" s="462">
        <v>100</v>
      </c>
      <c r="Q236" s="691"/>
      <c r="R236" s="462">
        <v>100</v>
      </c>
      <c r="S236" s="691"/>
      <c r="T236" s="462">
        <v>100</v>
      </c>
      <c r="U236" s="691"/>
      <c r="V236" s="462">
        <v>100</v>
      </c>
      <c r="W236" s="40"/>
      <c r="X236" s="462">
        <v>100</v>
      </c>
      <c r="Y236" s="691"/>
    </row>
    <row r="237" spans="1:25" ht="180" x14ac:dyDescent="0.25">
      <c r="A237" s="564">
        <v>133</v>
      </c>
      <c r="B237" s="564"/>
      <c r="C237" s="564"/>
      <c r="D237" s="773" t="s">
        <v>508</v>
      </c>
      <c r="E237" s="773"/>
      <c r="F237" s="450" t="s">
        <v>467</v>
      </c>
      <c r="G237" s="12" t="s">
        <v>468</v>
      </c>
      <c r="H237" s="12" t="s">
        <v>105</v>
      </c>
      <c r="I237" s="12" t="s">
        <v>469</v>
      </c>
      <c r="J237" s="462">
        <v>100</v>
      </c>
      <c r="K237" s="480" t="s">
        <v>4349</v>
      </c>
      <c r="L237" s="462">
        <v>100</v>
      </c>
      <c r="M237" s="691"/>
      <c r="N237" s="462">
        <v>100</v>
      </c>
      <c r="O237" s="691"/>
      <c r="P237" s="462">
        <v>100</v>
      </c>
      <c r="Q237" s="691"/>
      <c r="R237" s="462">
        <v>100</v>
      </c>
      <c r="S237" s="691"/>
      <c r="T237" s="462">
        <v>100</v>
      </c>
      <c r="U237" s="691"/>
      <c r="V237" s="462">
        <v>100</v>
      </c>
      <c r="W237" s="40"/>
      <c r="X237" s="462">
        <v>100</v>
      </c>
      <c r="Y237" s="691"/>
    </row>
    <row r="238" spans="1:25" ht="180" x14ac:dyDescent="0.25">
      <c r="A238" s="564">
        <v>134</v>
      </c>
      <c r="B238" s="564"/>
      <c r="C238" s="564"/>
      <c r="D238" s="773" t="s">
        <v>509</v>
      </c>
      <c r="E238" s="773"/>
      <c r="F238" s="450" t="s">
        <v>470</v>
      </c>
      <c r="G238" s="12" t="s">
        <v>86</v>
      </c>
      <c r="H238" s="12" t="s">
        <v>471</v>
      </c>
      <c r="I238" s="12" t="s">
        <v>472</v>
      </c>
      <c r="J238" s="462">
        <v>0</v>
      </c>
      <c r="K238" s="480" t="s">
        <v>4350</v>
      </c>
      <c r="L238" s="462">
        <v>0</v>
      </c>
      <c r="M238" s="691"/>
      <c r="N238" s="462">
        <v>0</v>
      </c>
      <c r="O238" s="691"/>
      <c r="P238" s="462">
        <v>0</v>
      </c>
      <c r="Q238" s="691"/>
      <c r="R238" s="462">
        <v>0</v>
      </c>
      <c r="S238" s="691"/>
      <c r="T238" s="462">
        <v>0</v>
      </c>
      <c r="U238" s="691"/>
      <c r="V238" s="462">
        <v>0</v>
      </c>
      <c r="W238" s="40"/>
      <c r="X238" s="462">
        <v>0</v>
      </c>
      <c r="Y238" s="691"/>
    </row>
    <row r="239" spans="1:25" ht="409.5" x14ac:dyDescent="0.25">
      <c r="A239" s="564">
        <v>135</v>
      </c>
      <c r="B239" s="564"/>
      <c r="C239" s="564"/>
      <c r="D239" s="773" t="s">
        <v>510</v>
      </c>
      <c r="E239" s="773"/>
      <c r="F239" s="450" t="s">
        <v>473</v>
      </c>
      <c r="G239" s="12" t="s">
        <v>474</v>
      </c>
      <c r="H239" s="12" t="s">
        <v>475</v>
      </c>
      <c r="I239" s="12" t="s">
        <v>476</v>
      </c>
      <c r="J239" s="462">
        <v>50</v>
      </c>
      <c r="K239" s="691"/>
      <c r="L239" s="462">
        <v>50</v>
      </c>
      <c r="M239" s="691"/>
      <c r="N239" s="462">
        <v>50</v>
      </c>
      <c r="O239" s="691"/>
      <c r="P239" s="462">
        <v>50</v>
      </c>
      <c r="Q239" s="691"/>
      <c r="R239" s="462">
        <v>50</v>
      </c>
      <c r="S239" s="691"/>
      <c r="T239" s="462">
        <v>50</v>
      </c>
      <c r="U239" s="480"/>
      <c r="V239" s="462">
        <v>50</v>
      </c>
      <c r="W239" s="40"/>
      <c r="X239" s="462">
        <v>50</v>
      </c>
      <c r="Y239" s="480" t="s">
        <v>5306</v>
      </c>
    </row>
    <row r="240" spans="1:25" s="54" customFormat="1" ht="120.75" x14ac:dyDescent="0.25">
      <c r="A240" s="774"/>
      <c r="B240" s="774"/>
      <c r="C240" s="775" t="s">
        <v>615</v>
      </c>
      <c r="D240" s="774"/>
      <c r="E240" s="1025"/>
      <c r="F240" s="776" t="s">
        <v>540</v>
      </c>
      <c r="G240" s="777"/>
      <c r="H240" s="777"/>
      <c r="I240" s="777"/>
      <c r="J240" s="700">
        <f>AVERAGE(J241:J249)</f>
        <v>27.777777777777779</v>
      </c>
      <c r="K240" s="701"/>
      <c r="L240" s="700">
        <f>AVERAGE(L241:L249)</f>
        <v>27.777777777777779</v>
      </c>
      <c r="M240" s="970"/>
      <c r="N240" s="700">
        <f>AVERAGE(N241:N249)</f>
        <v>27.777777777777779</v>
      </c>
      <c r="O240" s="702"/>
      <c r="P240" s="700">
        <f>AVERAGE(P241:P249)</f>
        <v>16.666666666666668</v>
      </c>
      <c r="Q240" s="702"/>
      <c r="R240" s="700">
        <f>AVERAGE(R241:R249)</f>
        <v>16.666666666666668</v>
      </c>
      <c r="S240" s="702"/>
      <c r="T240" s="700">
        <f>AVERAGE(T241:T249)</f>
        <v>11.111111111111111</v>
      </c>
      <c r="U240" s="702"/>
      <c r="V240" s="700">
        <f>AVERAGE(V241:V249)</f>
        <v>11.111111111111111</v>
      </c>
      <c r="W240" s="79"/>
      <c r="X240" s="700">
        <f>AVERAGE(X241:X249)</f>
        <v>11.111111111111111</v>
      </c>
      <c r="Y240" s="703"/>
    </row>
    <row r="241" spans="1:25" s="6" customFormat="1" ht="191.25" customHeight="1" x14ac:dyDescent="0.25">
      <c r="A241" s="564">
        <v>136</v>
      </c>
      <c r="B241" s="564"/>
      <c r="C241" s="564"/>
      <c r="D241" s="773" t="s">
        <v>511</v>
      </c>
      <c r="E241" s="773"/>
      <c r="F241" s="450" t="s">
        <v>5106</v>
      </c>
      <c r="G241" s="5" t="s">
        <v>436</v>
      </c>
      <c r="H241" s="5" t="s">
        <v>437</v>
      </c>
      <c r="I241" s="5" t="s">
        <v>457</v>
      </c>
      <c r="J241" s="472">
        <v>50</v>
      </c>
      <c r="K241" s="471" t="s">
        <v>4351</v>
      </c>
      <c r="L241" s="472">
        <v>50</v>
      </c>
      <c r="M241" s="485"/>
      <c r="N241" s="472">
        <v>50</v>
      </c>
      <c r="O241" s="471" t="s">
        <v>5307</v>
      </c>
      <c r="P241" s="472">
        <v>0</v>
      </c>
      <c r="Q241" s="472"/>
      <c r="R241" s="472">
        <v>0</v>
      </c>
      <c r="S241" s="471" t="s">
        <v>4352</v>
      </c>
      <c r="T241" s="472">
        <v>0</v>
      </c>
      <c r="U241" s="472"/>
      <c r="V241" s="472">
        <v>0</v>
      </c>
      <c r="W241" s="47"/>
      <c r="X241" s="472">
        <v>0</v>
      </c>
      <c r="Y241" s="472"/>
    </row>
    <row r="242" spans="1:25" s="55" customFormat="1" ht="105" x14ac:dyDescent="0.25">
      <c r="A242" s="564">
        <v>137</v>
      </c>
      <c r="B242" s="778"/>
      <c r="C242" s="778"/>
      <c r="D242" s="779" t="s">
        <v>519</v>
      </c>
      <c r="E242" s="779"/>
      <c r="F242" s="426" t="s">
        <v>477</v>
      </c>
      <c r="G242" s="780" t="s">
        <v>478</v>
      </c>
      <c r="H242" s="780" t="s">
        <v>479</v>
      </c>
      <c r="I242" s="780" t="s">
        <v>114</v>
      </c>
      <c r="J242" s="462">
        <v>100</v>
      </c>
      <c r="K242" s="480" t="s">
        <v>4353</v>
      </c>
      <c r="L242" s="462">
        <v>100</v>
      </c>
      <c r="M242" s="691"/>
      <c r="N242" s="462">
        <v>100</v>
      </c>
      <c r="O242" s="691"/>
      <c r="P242" s="462">
        <v>100</v>
      </c>
      <c r="Q242" s="691"/>
      <c r="R242" s="462">
        <v>100</v>
      </c>
      <c r="S242" s="480" t="s">
        <v>4354</v>
      </c>
      <c r="T242" s="462">
        <v>100</v>
      </c>
      <c r="U242" s="691"/>
      <c r="V242" s="462">
        <v>100</v>
      </c>
      <c r="W242" s="41"/>
      <c r="X242" s="462">
        <v>100</v>
      </c>
      <c r="Y242" s="462"/>
    </row>
    <row r="243" spans="1:25" ht="240" x14ac:dyDescent="0.25">
      <c r="A243" s="778">
        <v>138</v>
      </c>
      <c r="B243" s="564"/>
      <c r="C243" s="564"/>
      <c r="D243" s="773" t="s">
        <v>518</v>
      </c>
      <c r="E243" s="773"/>
      <c r="F243" s="450" t="s">
        <v>480</v>
      </c>
      <c r="G243" s="12" t="s">
        <v>478</v>
      </c>
      <c r="H243" s="12" t="s">
        <v>456</v>
      </c>
      <c r="I243" s="12" t="s">
        <v>102</v>
      </c>
      <c r="J243" s="462">
        <v>0</v>
      </c>
      <c r="K243" s="480" t="s">
        <v>4355</v>
      </c>
      <c r="L243" s="462">
        <v>0</v>
      </c>
      <c r="M243" s="472"/>
      <c r="N243" s="462">
        <v>0</v>
      </c>
      <c r="O243" s="472"/>
      <c r="P243" s="462">
        <v>0</v>
      </c>
      <c r="Q243" s="472"/>
      <c r="R243" s="462">
        <v>0</v>
      </c>
      <c r="S243" s="480" t="s">
        <v>4356</v>
      </c>
      <c r="T243" s="462">
        <v>0</v>
      </c>
      <c r="U243" s="472"/>
      <c r="V243" s="462">
        <v>0</v>
      </c>
      <c r="W243" s="40"/>
      <c r="X243" s="462">
        <v>0</v>
      </c>
      <c r="Y243" s="462"/>
    </row>
    <row r="244" spans="1:25" ht="210" x14ac:dyDescent="0.25">
      <c r="A244" s="564">
        <v>139</v>
      </c>
      <c r="B244" s="564"/>
      <c r="C244" s="564"/>
      <c r="D244" s="773" t="s">
        <v>517</v>
      </c>
      <c r="E244" s="773"/>
      <c r="F244" s="450" t="s">
        <v>481</v>
      </c>
      <c r="G244" s="12" t="s">
        <v>36</v>
      </c>
      <c r="H244" s="12" t="s">
        <v>482</v>
      </c>
      <c r="I244" s="12" t="s">
        <v>483</v>
      </c>
      <c r="J244" s="462">
        <v>0</v>
      </c>
      <c r="K244" s="480" t="s">
        <v>4357</v>
      </c>
      <c r="L244" s="462">
        <v>0</v>
      </c>
      <c r="M244" s="472"/>
      <c r="N244" s="462">
        <v>0</v>
      </c>
      <c r="O244" s="472"/>
      <c r="P244" s="462">
        <v>0</v>
      </c>
      <c r="Q244" s="472"/>
      <c r="R244" s="462">
        <v>0</v>
      </c>
      <c r="S244" s="480" t="s">
        <v>4358</v>
      </c>
      <c r="T244" s="462">
        <v>0</v>
      </c>
      <c r="U244" s="472"/>
      <c r="V244" s="462">
        <v>0</v>
      </c>
      <c r="W244" s="40"/>
      <c r="X244" s="462">
        <v>0</v>
      </c>
      <c r="Y244" s="480" t="s">
        <v>4359</v>
      </c>
    </row>
    <row r="245" spans="1:25" ht="375" x14ac:dyDescent="0.25">
      <c r="A245" s="564">
        <v>140</v>
      </c>
      <c r="B245" s="564"/>
      <c r="C245" s="564"/>
      <c r="D245" s="773" t="s">
        <v>516</v>
      </c>
      <c r="E245" s="773"/>
      <c r="F245" s="450" t="s">
        <v>484</v>
      </c>
      <c r="G245" s="12" t="s">
        <v>36</v>
      </c>
      <c r="H245" s="12" t="s">
        <v>485</v>
      </c>
      <c r="I245" s="12" t="s">
        <v>114</v>
      </c>
      <c r="J245" s="472">
        <v>50</v>
      </c>
      <c r="K245" s="471" t="s">
        <v>5308</v>
      </c>
      <c r="L245" s="472">
        <v>50</v>
      </c>
      <c r="M245" s="485"/>
      <c r="N245" s="472">
        <v>50</v>
      </c>
      <c r="O245" s="471" t="s">
        <v>5308</v>
      </c>
      <c r="P245" s="472">
        <v>0</v>
      </c>
      <c r="Q245" s="485"/>
      <c r="R245" s="462">
        <v>0</v>
      </c>
      <c r="S245" s="480" t="s">
        <v>4360</v>
      </c>
      <c r="T245" s="462">
        <v>0</v>
      </c>
      <c r="U245" s="966"/>
      <c r="V245" s="462">
        <v>0</v>
      </c>
      <c r="W245" s="40"/>
      <c r="X245" s="462">
        <v>0</v>
      </c>
      <c r="Y245" s="462"/>
    </row>
    <row r="246" spans="1:25" ht="105" x14ac:dyDescent="0.25">
      <c r="A246" s="564">
        <v>141</v>
      </c>
      <c r="B246" s="564"/>
      <c r="C246" s="564"/>
      <c r="D246" s="773" t="s">
        <v>515</v>
      </c>
      <c r="E246" s="773"/>
      <c r="F246" s="450" t="s">
        <v>486</v>
      </c>
      <c r="G246" s="12" t="s">
        <v>86</v>
      </c>
      <c r="H246" s="12" t="s">
        <v>487</v>
      </c>
      <c r="I246" s="12" t="s">
        <v>114</v>
      </c>
      <c r="J246" s="462">
        <v>0</v>
      </c>
      <c r="K246" s="480" t="s">
        <v>4361</v>
      </c>
      <c r="L246" s="462">
        <v>0</v>
      </c>
      <c r="M246" s="472"/>
      <c r="N246" s="462">
        <v>0</v>
      </c>
      <c r="O246" s="472"/>
      <c r="P246" s="462">
        <v>0</v>
      </c>
      <c r="Q246" s="472"/>
      <c r="R246" s="462">
        <v>0</v>
      </c>
      <c r="S246" s="462"/>
      <c r="T246" s="462">
        <v>0</v>
      </c>
      <c r="U246" s="472"/>
      <c r="V246" s="462">
        <v>0</v>
      </c>
      <c r="W246" s="40"/>
      <c r="X246" s="462">
        <v>0</v>
      </c>
      <c r="Y246" s="480" t="s">
        <v>4361</v>
      </c>
    </row>
    <row r="247" spans="1:25" ht="180" x14ac:dyDescent="0.25">
      <c r="A247" s="564">
        <v>142</v>
      </c>
      <c r="B247" s="564"/>
      <c r="C247" s="564"/>
      <c r="D247" s="773" t="s">
        <v>514</v>
      </c>
      <c r="E247" s="773"/>
      <c r="F247" s="450" t="s">
        <v>5072</v>
      </c>
      <c r="G247" s="12" t="s">
        <v>488</v>
      </c>
      <c r="H247" s="12" t="s">
        <v>456</v>
      </c>
      <c r="I247" s="12" t="s">
        <v>102</v>
      </c>
      <c r="J247" s="462">
        <v>0</v>
      </c>
      <c r="K247" s="462"/>
      <c r="L247" s="462">
        <v>0</v>
      </c>
      <c r="M247" s="472"/>
      <c r="N247" s="462">
        <v>0</v>
      </c>
      <c r="O247" s="472"/>
      <c r="P247" s="462">
        <v>0</v>
      </c>
      <c r="Q247" s="472"/>
      <c r="R247" s="462">
        <v>0</v>
      </c>
      <c r="S247" s="462"/>
      <c r="T247" s="462">
        <v>0</v>
      </c>
      <c r="U247" s="472"/>
      <c r="V247" s="462">
        <v>0</v>
      </c>
      <c r="W247" s="40"/>
      <c r="X247" s="462">
        <v>0</v>
      </c>
      <c r="Y247" s="462"/>
    </row>
    <row r="248" spans="1:25" ht="225" x14ac:dyDescent="0.25">
      <c r="A248" s="564">
        <v>143</v>
      </c>
      <c r="B248" s="564"/>
      <c r="C248" s="564"/>
      <c r="D248" s="773" t="s">
        <v>513</v>
      </c>
      <c r="E248" s="773"/>
      <c r="F248" s="450" t="s">
        <v>489</v>
      </c>
      <c r="G248" s="12" t="s">
        <v>488</v>
      </c>
      <c r="H248" s="12" t="s">
        <v>456</v>
      </c>
      <c r="I248" s="12" t="s">
        <v>102</v>
      </c>
      <c r="J248" s="462">
        <v>50</v>
      </c>
      <c r="K248" s="480" t="s">
        <v>4362</v>
      </c>
      <c r="L248" s="462">
        <v>50</v>
      </c>
      <c r="M248" s="971"/>
      <c r="N248" s="462">
        <v>50</v>
      </c>
      <c r="O248" s="971"/>
      <c r="P248" s="462">
        <v>50</v>
      </c>
      <c r="Q248" s="971"/>
      <c r="R248" s="472">
        <v>50</v>
      </c>
      <c r="S248" s="471" t="s">
        <v>4362</v>
      </c>
      <c r="T248" s="472">
        <v>0</v>
      </c>
      <c r="U248" s="471"/>
      <c r="V248" s="472">
        <v>0</v>
      </c>
      <c r="W248" s="47"/>
      <c r="X248" s="472">
        <v>0</v>
      </c>
      <c r="Y248" s="471" t="s">
        <v>4363</v>
      </c>
    </row>
    <row r="249" spans="1:25" ht="210" x14ac:dyDescent="0.25">
      <c r="A249" s="564">
        <v>144</v>
      </c>
      <c r="B249" s="564"/>
      <c r="C249" s="564"/>
      <c r="D249" s="773" t="s">
        <v>512</v>
      </c>
      <c r="E249" s="773"/>
      <c r="F249" s="450" t="s">
        <v>490</v>
      </c>
      <c r="G249" s="12" t="s">
        <v>488</v>
      </c>
      <c r="H249" s="12" t="s">
        <v>6</v>
      </c>
      <c r="I249" s="12" t="s">
        <v>491</v>
      </c>
      <c r="J249" s="462">
        <v>0</v>
      </c>
      <c r="K249" s="462"/>
      <c r="L249" s="462">
        <v>0</v>
      </c>
      <c r="M249" s="486"/>
      <c r="N249" s="462">
        <v>0</v>
      </c>
      <c r="O249" s="486"/>
      <c r="P249" s="462">
        <v>0</v>
      </c>
      <c r="Q249" s="486"/>
      <c r="R249" s="462">
        <v>0</v>
      </c>
      <c r="S249" s="462"/>
      <c r="T249" s="462">
        <v>0</v>
      </c>
      <c r="U249" s="486"/>
      <c r="V249" s="462">
        <v>0</v>
      </c>
      <c r="W249" s="40"/>
      <c r="X249" s="462">
        <v>0</v>
      </c>
      <c r="Y249" s="462"/>
    </row>
    <row r="250" spans="1:25" s="504" customFormat="1" ht="30" x14ac:dyDescent="0.25">
      <c r="A250" s="28"/>
      <c r="B250" s="750" t="s">
        <v>5843</v>
      </c>
      <c r="C250" s="28"/>
      <c r="D250" s="28"/>
      <c r="E250" s="28"/>
      <c r="F250" s="28" t="s">
        <v>5844</v>
      </c>
      <c r="G250" s="28"/>
      <c r="H250" s="28"/>
      <c r="I250" s="28"/>
      <c r="J250" s="64">
        <f>AVERAGE(J251,J267,J283,J294)</f>
        <v>45.486111111111114</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27.777777777777782</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50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6553</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0</v>
      </c>
      <c r="K255" s="167" t="s">
        <v>6557</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33.333333333333336</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6554</v>
      </c>
      <c r="L257" s="41"/>
      <c r="M257" s="41"/>
      <c r="N257" s="41"/>
      <c r="O257" s="41"/>
      <c r="P257" s="41"/>
      <c r="Q257" s="41"/>
      <c r="R257" s="41"/>
      <c r="S257" s="41"/>
      <c r="T257" s="41"/>
      <c r="U257" s="41"/>
      <c r="V257" s="41"/>
      <c r="W257" s="41"/>
      <c r="X257" s="41"/>
      <c r="Y257" s="41"/>
    </row>
    <row r="258" spans="1:25" s="496" customFormat="1" ht="75" x14ac:dyDescent="0.25">
      <c r="A258" s="564" t="s">
        <v>5856</v>
      </c>
      <c r="B258" s="564"/>
      <c r="C258" s="564"/>
      <c r="D258" s="564"/>
      <c r="E258" s="754" t="s">
        <v>7052</v>
      </c>
      <c r="F258" s="781" t="s">
        <v>7169</v>
      </c>
      <c r="G258" s="12" t="s">
        <v>5854</v>
      </c>
      <c r="H258" s="12" t="s">
        <v>5853</v>
      </c>
      <c r="I258" s="12" t="s">
        <v>7168</v>
      </c>
      <c r="J258" s="42">
        <v>50</v>
      </c>
      <c r="K258" s="41" t="s">
        <v>6555</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0</v>
      </c>
      <c r="K259" s="167" t="s">
        <v>6557</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33.333333333333336</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6556</v>
      </c>
      <c r="L261" s="41"/>
      <c r="M261" s="41"/>
      <c r="N261" s="41"/>
      <c r="O261" s="41"/>
      <c r="P261" s="41"/>
      <c r="Q261" s="41"/>
      <c r="R261" s="41"/>
      <c r="S261" s="41"/>
      <c r="T261" s="41"/>
      <c r="U261" s="41"/>
      <c r="V261" s="41"/>
      <c r="W261" s="41"/>
      <c r="X261" s="41"/>
      <c r="Y261" s="41"/>
    </row>
    <row r="262" spans="1:25" s="496" customFormat="1" ht="75" x14ac:dyDescent="0.25">
      <c r="A262" s="564" t="s">
        <v>5858</v>
      </c>
      <c r="B262" s="564"/>
      <c r="C262" s="564"/>
      <c r="D262" s="564"/>
      <c r="E262" s="754" t="s">
        <v>7057</v>
      </c>
      <c r="F262" s="781" t="s">
        <v>7170</v>
      </c>
      <c r="G262" s="12" t="s">
        <v>5854</v>
      </c>
      <c r="H262" s="12" t="s">
        <v>5853</v>
      </c>
      <c r="I262" s="12" t="s">
        <v>7168</v>
      </c>
      <c r="J262" s="42">
        <v>50</v>
      </c>
      <c r="K262" s="41" t="s">
        <v>6555</v>
      </c>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0</v>
      </c>
      <c r="K263" s="167" t="s">
        <v>6557</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50</v>
      </c>
      <c r="K264" s="167" t="s">
        <v>6558</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0</v>
      </c>
      <c r="K265" s="167" t="s">
        <v>6559</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167" t="s">
        <v>6559</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58.333333333333329</v>
      </c>
      <c r="K267" s="4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40">
        <v>0</v>
      </c>
      <c r="K268" s="167" t="s">
        <v>6560</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83.333333333333329</v>
      </c>
      <c r="K269" s="43"/>
      <c r="L269" s="176"/>
      <c r="M269" s="43"/>
      <c r="N269" s="176"/>
      <c r="O269" s="43"/>
      <c r="P269" s="176"/>
      <c r="Q269" s="43"/>
      <c r="R269" s="176"/>
      <c r="S269" s="43"/>
      <c r="T269" s="176"/>
      <c r="U269" s="43"/>
      <c r="V269" s="176"/>
      <c r="W269" s="43"/>
      <c r="X269" s="176"/>
      <c r="Y269" s="43"/>
    </row>
    <row r="270" spans="1:25" s="496" customFormat="1" ht="409.5" x14ac:dyDescent="0.25">
      <c r="A270" s="564" t="s">
        <v>5867</v>
      </c>
      <c r="B270" s="564"/>
      <c r="C270" s="564"/>
      <c r="D270" s="564"/>
      <c r="E270" s="754" t="s">
        <v>7062</v>
      </c>
      <c r="F270" s="12" t="s">
        <v>5869</v>
      </c>
      <c r="G270" s="12" t="s">
        <v>5871</v>
      </c>
      <c r="H270" s="12" t="s">
        <v>456</v>
      </c>
      <c r="I270" s="12" t="s">
        <v>491</v>
      </c>
      <c r="J270" s="40">
        <v>100</v>
      </c>
      <c r="K270" s="167" t="s">
        <v>6561</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100</v>
      </c>
      <c r="K271" s="167" t="s">
        <v>6562</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6563</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83.333333333333329</v>
      </c>
      <c r="K273" s="43"/>
      <c r="L273" s="176"/>
      <c r="M273" s="43"/>
      <c r="N273" s="176"/>
      <c r="O273" s="43"/>
      <c r="P273" s="176"/>
      <c r="Q273" s="43"/>
      <c r="R273" s="176"/>
      <c r="S273" s="43"/>
      <c r="T273" s="176"/>
      <c r="U273" s="43"/>
      <c r="V273" s="176"/>
      <c r="W273" s="43"/>
      <c r="X273" s="176"/>
      <c r="Y273" s="43"/>
    </row>
    <row r="274" spans="1:25" s="496" customFormat="1" ht="225" x14ac:dyDescent="0.25">
      <c r="A274" s="564" t="s">
        <v>5876</v>
      </c>
      <c r="B274" s="564"/>
      <c r="C274" s="564"/>
      <c r="D274" s="564"/>
      <c r="E274" s="754" t="s">
        <v>7062</v>
      </c>
      <c r="F274" s="12" t="s">
        <v>5869</v>
      </c>
      <c r="G274" s="12" t="s">
        <v>5871</v>
      </c>
      <c r="H274" s="12" t="s">
        <v>456</v>
      </c>
      <c r="I274" s="12" t="s">
        <v>491</v>
      </c>
      <c r="J274" s="40">
        <v>100</v>
      </c>
      <c r="K274" s="167" t="s">
        <v>6564</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t="s">
        <v>6562</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50</v>
      </c>
      <c r="K276" s="167" t="s">
        <v>6565</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50</v>
      </c>
      <c r="K277" s="43"/>
      <c r="L277" s="176"/>
      <c r="M277" s="43"/>
      <c r="N277" s="176"/>
      <c r="O277" s="43"/>
      <c r="P277" s="176"/>
      <c r="Q277" s="43"/>
      <c r="R277" s="176"/>
      <c r="S277" s="43"/>
      <c r="T277" s="176"/>
      <c r="U277" s="43"/>
      <c r="V277" s="176"/>
      <c r="W277" s="43"/>
      <c r="X277" s="176"/>
      <c r="Y277" s="43"/>
    </row>
    <row r="278" spans="1:25" s="496" customFormat="1" ht="405" x14ac:dyDescent="0.25">
      <c r="A278" s="564" t="s">
        <v>5880</v>
      </c>
      <c r="B278" s="564"/>
      <c r="C278" s="564"/>
      <c r="D278" s="564"/>
      <c r="E278" s="754" t="s">
        <v>7066</v>
      </c>
      <c r="F278" s="12" t="s">
        <v>5879</v>
      </c>
      <c r="G278" s="12" t="s">
        <v>5883</v>
      </c>
      <c r="H278" s="12" t="s">
        <v>5884</v>
      </c>
      <c r="I278" s="12" t="s">
        <v>5885</v>
      </c>
      <c r="J278" s="40">
        <v>50</v>
      </c>
      <c r="K278" s="167" t="s">
        <v>6566</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50</v>
      </c>
      <c r="K279" s="167" t="s">
        <v>6567</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t="s">
        <v>6568</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45.833333333333336</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75</v>
      </c>
      <c r="K284" s="43"/>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40">
        <v>50</v>
      </c>
      <c r="K285" s="167" t="s">
        <v>6569</v>
      </c>
      <c r="L285" s="40"/>
      <c r="M285" s="40"/>
      <c r="N285" s="40"/>
      <c r="O285" s="40"/>
      <c r="P285" s="40"/>
      <c r="Q285" s="40"/>
      <c r="R285" s="40"/>
      <c r="S285" s="40"/>
      <c r="T285" s="40"/>
      <c r="U285" s="40"/>
      <c r="V285" s="40"/>
      <c r="W285" s="40"/>
      <c r="X285" s="40"/>
      <c r="Y285" s="40"/>
    </row>
    <row r="286" spans="1:25" s="496" customFormat="1" ht="135.75" thickBot="1" x14ac:dyDescent="0.3">
      <c r="A286" s="564" t="s">
        <v>7089</v>
      </c>
      <c r="B286" s="564"/>
      <c r="C286" s="564"/>
      <c r="D286" s="564"/>
      <c r="E286" s="754" t="s">
        <v>7071</v>
      </c>
      <c r="F286" s="12" t="s">
        <v>5904</v>
      </c>
      <c r="G286" s="12" t="s">
        <v>5901</v>
      </c>
      <c r="H286" s="12" t="s">
        <v>5902</v>
      </c>
      <c r="I286" s="12" t="s">
        <v>5903</v>
      </c>
      <c r="J286" s="40">
        <v>100</v>
      </c>
      <c r="K286" s="167" t="s">
        <v>6570</v>
      </c>
      <c r="L286" s="40"/>
      <c r="M286" s="40"/>
      <c r="N286" s="40"/>
      <c r="O286" s="40"/>
      <c r="P286" s="40"/>
      <c r="Q286" s="40"/>
      <c r="R286" s="40"/>
      <c r="S286" s="40"/>
      <c r="T286" s="40"/>
      <c r="U286" s="40"/>
      <c r="V286" s="40"/>
      <c r="W286" s="40"/>
      <c r="X286" s="40"/>
      <c r="Y286" s="40"/>
    </row>
    <row r="287" spans="1:25" s="496" customFormat="1" ht="225.75" thickBot="1" x14ac:dyDescent="0.3">
      <c r="A287" s="564">
        <v>157</v>
      </c>
      <c r="B287" s="564"/>
      <c r="C287" s="564"/>
      <c r="D287" s="754" t="s">
        <v>5905</v>
      </c>
      <c r="E287" s="754"/>
      <c r="F287" s="12" t="s">
        <v>5906</v>
      </c>
      <c r="G287" s="12" t="s">
        <v>5865</v>
      </c>
      <c r="H287" s="12" t="s">
        <v>456</v>
      </c>
      <c r="I287" s="12" t="s">
        <v>38</v>
      </c>
      <c r="J287" s="40">
        <v>50</v>
      </c>
      <c r="K287" s="827" t="s">
        <v>6571</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50</v>
      </c>
      <c r="K288" s="167" t="s">
        <v>6572</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6573</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6574</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6575</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50</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100</v>
      </c>
      <c r="K295" s="167" t="s">
        <v>6576</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100</v>
      </c>
      <c r="K296" s="167" t="s">
        <v>6577</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50</v>
      </c>
      <c r="K298" s="167" t="s">
        <v>6578</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50</v>
      </c>
      <c r="K301" s="167" t="s">
        <v>6579</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50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Y302"/>
  <sheetViews>
    <sheetView topLeftCell="G1" zoomScale="50" zoomScaleNormal="50" workbookViewId="0">
      <selection activeCell="J2" sqref="J2"/>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75.4257812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39.14062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46" t="s">
        <v>616</v>
      </c>
      <c r="K1" s="147" t="s">
        <v>617</v>
      </c>
      <c r="L1" s="15" t="s">
        <v>618</v>
      </c>
      <c r="M1" s="15"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60.778061224489804</v>
      </c>
      <c r="K2" s="139"/>
      <c r="L2" s="140">
        <f>AVERAGE(L5,L30,L73,L106,L146,L176,L217)</f>
        <v>61.581632653061227</v>
      </c>
      <c r="M2" s="139"/>
      <c r="N2" s="140">
        <f>AVERAGE(N5,N30,N73,N106,N146,N176,N217)</f>
        <v>64.285714285714292</v>
      </c>
      <c r="O2" s="139"/>
      <c r="P2" s="140">
        <f>AVERAGE(P5,P30,P73,P106,P146,P176,P217)</f>
        <v>65.263605442176882</v>
      </c>
      <c r="Q2" s="139"/>
      <c r="R2" s="140">
        <f>AVERAGE(R5,R30,R73,R106,R146,R176,R217)</f>
        <v>68.63095238095238</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60.064484126984134</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62.574404761904766</v>
      </c>
      <c r="K4" s="594"/>
      <c r="L4" s="593">
        <f>AVERAGE(L5,L30,L106,L146,L176,L217)</f>
        <v>63.095238095238102</v>
      </c>
      <c r="M4" s="594"/>
      <c r="N4" s="593">
        <f>AVERAGE(N5,N30,N106,N146,N176,N217)</f>
        <v>65.833333333333329</v>
      </c>
      <c r="O4" s="594"/>
      <c r="P4" s="593">
        <f>AVERAGE(P5,P30,P106,P146,P176,P217)</f>
        <v>66.626984126984127</v>
      </c>
      <c r="Q4" s="594"/>
      <c r="R4" s="593">
        <f>AVERAGE(R5,R30,R106,R146,R176,R217)</f>
        <v>70.138888888888886</v>
      </c>
      <c r="S4" s="594"/>
      <c r="T4" s="593">
        <f>AVERAGE(T5,T30,T106,T146,T176,T217)</f>
        <v>71.2326388888889</v>
      </c>
      <c r="U4" s="594"/>
      <c r="V4" s="593">
        <f>AVERAGE(V5,V30,V106,V146,V176,V217)</f>
        <v>70.101686507936506</v>
      </c>
      <c r="W4" s="594"/>
      <c r="X4" s="593">
        <f>AVERAGE(X5,X30,X106,X146,X176,X217)</f>
        <v>70.101686507936506</v>
      </c>
      <c r="Y4" s="594"/>
    </row>
    <row r="5" spans="1:25" s="26" customFormat="1" ht="104.25" customHeight="1" x14ac:dyDescent="0.25">
      <c r="A5" s="28"/>
      <c r="B5" s="750" t="s">
        <v>544</v>
      </c>
      <c r="C5" s="28"/>
      <c r="D5" s="28"/>
      <c r="E5" s="28"/>
      <c r="F5" s="901" t="s">
        <v>4553</v>
      </c>
      <c r="G5" s="28"/>
      <c r="H5" s="28"/>
      <c r="I5" s="28"/>
      <c r="J5" s="75">
        <f>AVERAGE(J6,J12,J19,J25)</f>
        <v>73.333333333333329</v>
      </c>
      <c r="K5" s="67"/>
      <c r="L5" s="75">
        <f>AVERAGE(L6,L12,L19,L25)</f>
        <v>73.333333333333329</v>
      </c>
      <c r="M5" s="67"/>
      <c r="N5" s="75">
        <f>AVERAGE(N6,N12,N19,N25)</f>
        <v>75.833333333333329</v>
      </c>
      <c r="O5" s="67"/>
      <c r="P5" s="75">
        <f>AVERAGE(P6,P12,P19,P25)</f>
        <v>75.833333333333329</v>
      </c>
      <c r="Q5" s="67"/>
      <c r="R5" s="75">
        <f>AVERAGE(R6,R12,R19,R25)</f>
        <v>90.833333333333329</v>
      </c>
      <c r="S5" s="67"/>
      <c r="T5" s="75">
        <f>AVERAGE(T6,T12,T19,T25)</f>
        <v>90.833333333333329</v>
      </c>
      <c r="U5" s="67"/>
      <c r="V5" s="75">
        <f>AVERAGE(V6,V12,V19,V25)</f>
        <v>90.833333333333329</v>
      </c>
      <c r="W5" s="44"/>
      <c r="X5" s="75">
        <f>AVERAGE(X6,X12,X19,X25)</f>
        <v>90.833333333333329</v>
      </c>
      <c r="Y5" s="67"/>
    </row>
    <row r="6" spans="1:25" s="26" customFormat="1" ht="104.25" customHeight="1" x14ac:dyDescent="0.25">
      <c r="A6" s="28"/>
      <c r="B6" s="752"/>
      <c r="C6" s="750" t="s">
        <v>545</v>
      </c>
      <c r="D6" s="28"/>
      <c r="E6" s="28"/>
      <c r="F6" s="901" t="s">
        <v>4550</v>
      </c>
      <c r="G6" s="28"/>
      <c r="H6" s="28"/>
      <c r="I6" s="28"/>
      <c r="J6" s="75">
        <f>AVERAGE(J7:J11)</f>
        <v>90</v>
      </c>
      <c r="K6" s="67"/>
      <c r="L6" s="67">
        <f>AVERAGE(L7:L11)</f>
        <v>90</v>
      </c>
      <c r="M6" s="67"/>
      <c r="N6" s="67">
        <f>AVERAGE(N7:N11)</f>
        <v>100</v>
      </c>
      <c r="O6" s="67"/>
      <c r="P6" s="67">
        <f>AVERAGE(P7:P11)</f>
        <v>100</v>
      </c>
      <c r="Q6" s="67"/>
      <c r="R6" s="67">
        <f>AVERAGE(R7:R11)</f>
        <v>100</v>
      </c>
      <c r="S6" s="67"/>
      <c r="T6" s="67">
        <f>AVERAGE(T7:T11)</f>
        <v>100</v>
      </c>
      <c r="U6" s="67"/>
      <c r="V6" s="67">
        <f>AVERAGE(V7:V11)</f>
        <v>100</v>
      </c>
      <c r="W6" s="44"/>
      <c r="X6" s="67">
        <f>AVERAGE(X7:X11)</f>
        <v>100</v>
      </c>
      <c r="Y6" s="67"/>
    </row>
    <row r="7" spans="1:25" ht="284.25" customHeight="1" x14ac:dyDescent="0.25">
      <c r="A7" s="564">
        <v>1</v>
      </c>
      <c r="B7" s="753"/>
      <c r="C7" s="564"/>
      <c r="D7" s="754" t="s">
        <v>12</v>
      </c>
      <c r="E7" s="754"/>
      <c r="F7" s="450" t="s">
        <v>7189</v>
      </c>
      <c r="G7" s="12" t="s">
        <v>5</v>
      </c>
      <c r="H7" s="12" t="s">
        <v>4551</v>
      </c>
      <c r="I7" s="12" t="s">
        <v>4552</v>
      </c>
      <c r="J7" s="62">
        <v>50</v>
      </c>
      <c r="K7" s="47" t="s">
        <v>5728</v>
      </c>
      <c r="L7" s="62">
        <v>50</v>
      </c>
      <c r="M7" s="47" t="s">
        <v>5728</v>
      </c>
      <c r="N7" s="62">
        <v>100</v>
      </c>
      <c r="O7" s="46"/>
      <c r="P7" s="62">
        <v>100</v>
      </c>
      <c r="Q7" s="46"/>
      <c r="R7" s="62">
        <v>100</v>
      </c>
      <c r="S7" s="46"/>
      <c r="T7" s="62">
        <v>100</v>
      </c>
      <c r="U7" s="46"/>
      <c r="V7" s="62">
        <v>100</v>
      </c>
      <c r="W7" s="40"/>
      <c r="X7" s="62">
        <v>100</v>
      </c>
      <c r="Y7" s="46"/>
    </row>
    <row r="8" spans="1:25" ht="75" x14ac:dyDescent="0.25">
      <c r="A8" s="564">
        <v>2</v>
      </c>
      <c r="B8" s="753"/>
      <c r="C8" s="564"/>
      <c r="D8" s="754" t="s">
        <v>13</v>
      </c>
      <c r="E8" s="754"/>
      <c r="F8" s="450" t="s">
        <v>4555</v>
      </c>
      <c r="G8" s="12" t="s">
        <v>7</v>
      </c>
      <c r="H8" s="12" t="s">
        <v>4554</v>
      </c>
      <c r="I8" s="12" t="s">
        <v>8</v>
      </c>
      <c r="J8" s="60">
        <v>100</v>
      </c>
      <c r="K8" s="41"/>
      <c r="L8" s="60">
        <v>100</v>
      </c>
      <c r="M8" s="45"/>
      <c r="N8" s="60">
        <v>100</v>
      </c>
      <c r="O8" s="45"/>
      <c r="P8" s="60">
        <v>100</v>
      </c>
      <c r="Q8" s="45"/>
      <c r="R8" s="60">
        <v>100</v>
      </c>
      <c r="S8" s="45"/>
      <c r="T8" s="60">
        <v>100</v>
      </c>
      <c r="U8" s="45"/>
      <c r="V8" s="60">
        <v>100</v>
      </c>
      <c r="W8" s="41"/>
      <c r="X8" s="60">
        <v>100</v>
      </c>
      <c r="Y8" s="45"/>
    </row>
    <row r="9" spans="1:25" ht="165" x14ac:dyDescent="0.25">
      <c r="A9" s="564">
        <v>3</v>
      </c>
      <c r="B9" s="753"/>
      <c r="C9" s="564"/>
      <c r="D9" s="754" t="s">
        <v>14</v>
      </c>
      <c r="E9" s="754"/>
      <c r="F9" s="450" t="s">
        <v>5132</v>
      </c>
      <c r="G9" s="12" t="s">
        <v>9</v>
      </c>
      <c r="H9" s="12" t="s">
        <v>10</v>
      </c>
      <c r="I9" s="12" t="s">
        <v>11</v>
      </c>
      <c r="J9" s="62">
        <v>100</v>
      </c>
      <c r="K9" s="47" t="s">
        <v>1195</v>
      </c>
      <c r="L9" s="62">
        <v>100</v>
      </c>
      <c r="M9" s="46"/>
      <c r="N9" s="62">
        <v>100</v>
      </c>
      <c r="O9" s="46"/>
      <c r="P9" s="62">
        <v>100</v>
      </c>
      <c r="Q9" s="46"/>
      <c r="R9" s="62">
        <v>100</v>
      </c>
      <c r="S9" s="46"/>
      <c r="T9" s="62">
        <v>100</v>
      </c>
      <c r="U9" s="46"/>
      <c r="V9" s="62">
        <v>100</v>
      </c>
      <c r="W9" s="40"/>
      <c r="X9" s="62">
        <v>100</v>
      </c>
      <c r="Y9" s="46"/>
    </row>
    <row r="10" spans="1:25" ht="195" x14ac:dyDescent="0.25">
      <c r="A10" s="564">
        <v>4</v>
      </c>
      <c r="B10" s="753"/>
      <c r="C10" s="564"/>
      <c r="D10" s="754" t="s">
        <v>15</v>
      </c>
      <c r="E10" s="754"/>
      <c r="F10" s="450" t="s">
        <v>5133</v>
      </c>
      <c r="G10" s="12" t="s">
        <v>5</v>
      </c>
      <c r="H10" s="12" t="s">
        <v>4551</v>
      </c>
      <c r="I10" s="12" t="s">
        <v>4552</v>
      </c>
      <c r="J10" s="46">
        <v>100</v>
      </c>
      <c r="K10" s="47" t="s">
        <v>1196</v>
      </c>
      <c r="L10" s="46">
        <v>100</v>
      </c>
      <c r="M10" s="46"/>
      <c r="N10" s="46">
        <v>100</v>
      </c>
      <c r="O10" s="46"/>
      <c r="P10" s="46">
        <v>100</v>
      </c>
      <c r="Q10" s="46"/>
      <c r="R10" s="46">
        <v>100</v>
      </c>
      <c r="S10" s="47" t="s">
        <v>1198</v>
      </c>
      <c r="T10" s="46">
        <v>100</v>
      </c>
      <c r="U10" s="46"/>
      <c r="V10" s="46">
        <v>100</v>
      </c>
      <c r="W10" s="40"/>
      <c r="X10" s="46">
        <v>100</v>
      </c>
      <c r="Y10" s="40"/>
    </row>
    <row r="11" spans="1:25" ht="75" x14ac:dyDescent="0.25">
      <c r="A11" s="564">
        <v>5</v>
      </c>
      <c r="B11" s="753"/>
      <c r="C11" s="564"/>
      <c r="D11" s="754" t="s">
        <v>16</v>
      </c>
      <c r="E11" s="754"/>
      <c r="F11" s="450" t="s">
        <v>4565</v>
      </c>
      <c r="G11" s="12" t="s">
        <v>4564</v>
      </c>
      <c r="H11" s="12" t="s">
        <v>4554</v>
      </c>
      <c r="I11" s="12" t="s">
        <v>8</v>
      </c>
      <c r="J11" s="62">
        <v>100</v>
      </c>
      <c r="K11" s="47" t="s">
        <v>1197</v>
      </c>
      <c r="L11" s="62">
        <v>100</v>
      </c>
      <c r="M11" s="46"/>
      <c r="N11" s="62">
        <v>100</v>
      </c>
      <c r="O11" s="46"/>
      <c r="P11" s="62">
        <v>100</v>
      </c>
      <c r="Q11" s="46"/>
      <c r="R11" s="62">
        <v>100</v>
      </c>
      <c r="S11" s="46"/>
      <c r="T11" s="62">
        <v>100</v>
      </c>
      <c r="U11" s="46"/>
      <c r="V11" s="62">
        <v>100</v>
      </c>
      <c r="W11" s="40"/>
      <c r="X11" s="62">
        <v>100</v>
      </c>
      <c r="Y11" s="46"/>
    </row>
    <row r="12" spans="1:25" s="26" customFormat="1" ht="45" x14ac:dyDescent="0.25">
      <c r="A12" s="28"/>
      <c r="B12" s="755"/>
      <c r="C12" s="750" t="s">
        <v>546</v>
      </c>
      <c r="D12" s="750"/>
      <c r="E12" s="750"/>
      <c r="F12" s="901" t="s">
        <v>4566</v>
      </c>
      <c r="G12" s="751"/>
      <c r="H12" s="751"/>
      <c r="I12" s="751"/>
      <c r="J12" s="75">
        <f>AVERAGE(J13:J18)</f>
        <v>83.333333333333329</v>
      </c>
      <c r="K12" s="67"/>
      <c r="L12" s="75">
        <f>AVERAGE(L13:L18)</f>
        <v>83.333333333333329</v>
      </c>
      <c r="M12" s="67"/>
      <c r="N12" s="75">
        <f>AVERAGE(N13:N18)</f>
        <v>83.333333333333329</v>
      </c>
      <c r="O12" s="67"/>
      <c r="P12" s="75">
        <f>AVERAGE(P13:P18)</f>
        <v>83.333333333333329</v>
      </c>
      <c r="Q12" s="67"/>
      <c r="R12" s="75">
        <f>AVERAGE(R13:R18)</f>
        <v>83.333333333333329</v>
      </c>
      <c r="S12" s="67"/>
      <c r="T12" s="75">
        <f>AVERAGE(T13:T18)</f>
        <v>83.333333333333329</v>
      </c>
      <c r="U12" s="67"/>
      <c r="V12" s="75">
        <f>AVERAGE(V13:V18)</f>
        <v>83.333333333333329</v>
      </c>
      <c r="W12" s="44"/>
      <c r="X12" s="75">
        <f>AVERAGE(X13:X18)</f>
        <v>83.333333333333329</v>
      </c>
      <c r="Y12" s="67"/>
    </row>
    <row r="13" spans="1:25" ht="135" x14ac:dyDescent="0.25">
      <c r="A13" s="564">
        <v>6</v>
      </c>
      <c r="B13" s="564"/>
      <c r="C13" s="564"/>
      <c r="D13" s="754" t="s">
        <v>17</v>
      </c>
      <c r="E13" s="754"/>
      <c r="F13" s="450" t="s">
        <v>4568</v>
      </c>
      <c r="G13" s="12" t="s">
        <v>5</v>
      </c>
      <c r="H13" s="12" t="s">
        <v>4551</v>
      </c>
      <c r="I13" s="12" t="s">
        <v>4552</v>
      </c>
      <c r="J13" s="60">
        <v>100</v>
      </c>
      <c r="K13" s="47" t="s">
        <v>1199</v>
      </c>
      <c r="L13" s="60">
        <v>100</v>
      </c>
      <c r="M13" s="45"/>
      <c r="N13" s="60">
        <v>100</v>
      </c>
      <c r="O13" s="45"/>
      <c r="P13" s="60">
        <v>100</v>
      </c>
      <c r="Q13" s="45"/>
      <c r="R13" s="60">
        <v>100</v>
      </c>
      <c r="S13" s="47" t="s">
        <v>1202</v>
      </c>
      <c r="T13" s="60">
        <v>100</v>
      </c>
      <c r="U13" s="50"/>
      <c r="V13" s="60">
        <v>100</v>
      </c>
      <c r="W13" s="47"/>
      <c r="X13" s="60">
        <v>100</v>
      </c>
      <c r="Y13" s="50"/>
    </row>
    <row r="14" spans="1:25" ht="135" x14ac:dyDescent="0.25">
      <c r="A14" s="564">
        <v>7</v>
      </c>
      <c r="B14" s="564"/>
      <c r="C14" s="564"/>
      <c r="D14" s="754" t="s">
        <v>18</v>
      </c>
      <c r="E14" s="754"/>
      <c r="F14" s="450" t="s">
        <v>4567</v>
      </c>
      <c r="G14" s="12" t="s">
        <v>5</v>
      </c>
      <c r="H14" s="12" t="s">
        <v>4551</v>
      </c>
      <c r="I14" s="12" t="s">
        <v>4552</v>
      </c>
      <c r="J14" s="60">
        <v>50</v>
      </c>
      <c r="K14" s="47" t="s">
        <v>1200</v>
      </c>
      <c r="L14" s="60">
        <v>50</v>
      </c>
      <c r="M14" s="41"/>
      <c r="N14" s="60">
        <v>50</v>
      </c>
      <c r="O14" s="45"/>
      <c r="P14" s="60">
        <v>50</v>
      </c>
      <c r="Q14" s="45"/>
      <c r="R14" s="60">
        <v>50</v>
      </c>
      <c r="S14" s="50"/>
      <c r="T14" s="60">
        <v>50</v>
      </c>
      <c r="U14" s="45"/>
      <c r="V14" s="60">
        <v>50</v>
      </c>
      <c r="W14" s="41"/>
      <c r="X14" s="60">
        <v>50</v>
      </c>
      <c r="Y14" s="41"/>
    </row>
    <row r="15" spans="1:25" ht="120" x14ac:dyDescent="0.25">
      <c r="A15" s="564">
        <v>8</v>
      </c>
      <c r="B15" s="564"/>
      <c r="C15" s="564"/>
      <c r="D15" s="754" t="s">
        <v>19</v>
      </c>
      <c r="E15" s="754"/>
      <c r="F15" s="450" t="s">
        <v>23</v>
      </c>
      <c r="G15" s="12" t="s">
        <v>5</v>
      </c>
      <c r="H15" s="12" t="s">
        <v>4551</v>
      </c>
      <c r="I15" s="12" t="s">
        <v>4552</v>
      </c>
      <c r="J15" s="60">
        <v>50</v>
      </c>
      <c r="K15" s="47" t="s">
        <v>1201</v>
      </c>
      <c r="L15" s="60">
        <v>50</v>
      </c>
      <c r="M15" s="45"/>
      <c r="N15" s="60">
        <v>50</v>
      </c>
      <c r="O15" s="45"/>
      <c r="P15" s="60">
        <v>50</v>
      </c>
      <c r="Q15" s="45"/>
      <c r="R15" s="60">
        <v>50</v>
      </c>
      <c r="S15" s="47" t="s">
        <v>1203</v>
      </c>
      <c r="T15" s="60">
        <v>50</v>
      </c>
      <c r="U15" s="45"/>
      <c r="V15" s="60">
        <v>50</v>
      </c>
      <c r="W15" s="41"/>
      <c r="X15" s="60">
        <v>50</v>
      </c>
      <c r="Y15" s="45"/>
    </row>
    <row r="16" spans="1:25" ht="135" x14ac:dyDescent="0.25">
      <c r="A16" s="564">
        <v>9</v>
      </c>
      <c r="B16" s="564"/>
      <c r="C16" s="564"/>
      <c r="D16" s="754" t="s">
        <v>20</v>
      </c>
      <c r="E16" s="754"/>
      <c r="F16" s="450" t="s">
        <v>24</v>
      </c>
      <c r="G16" s="12" t="s">
        <v>26</v>
      </c>
      <c r="H16" s="12" t="s">
        <v>27</v>
      </c>
      <c r="I16" s="12" t="s">
        <v>28</v>
      </c>
      <c r="J16" s="60">
        <v>100</v>
      </c>
      <c r="K16" s="47" t="s">
        <v>1204</v>
      </c>
      <c r="L16" s="60">
        <v>100</v>
      </c>
      <c r="M16" s="45"/>
      <c r="N16" s="60">
        <v>100</v>
      </c>
      <c r="O16" s="45"/>
      <c r="P16" s="60">
        <v>100</v>
      </c>
      <c r="Q16" s="45"/>
      <c r="R16" s="60">
        <v>100</v>
      </c>
      <c r="S16" s="45"/>
      <c r="T16" s="60">
        <v>100</v>
      </c>
      <c r="U16" s="45"/>
      <c r="V16" s="60">
        <v>100</v>
      </c>
      <c r="W16" s="41"/>
      <c r="X16" s="60">
        <v>100</v>
      </c>
      <c r="Y16" s="45"/>
    </row>
    <row r="17" spans="1:25" ht="135" x14ac:dyDescent="0.25">
      <c r="A17" s="564">
        <v>10</v>
      </c>
      <c r="B17" s="564"/>
      <c r="C17" s="564"/>
      <c r="D17" s="754" t="s">
        <v>21</v>
      </c>
      <c r="E17" s="754"/>
      <c r="F17" s="450" t="s">
        <v>25</v>
      </c>
      <c r="G17" s="12" t="s">
        <v>26</v>
      </c>
      <c r="H17" s="12" t="s">
        <v>27</v>
      </c>
      <c r="I17" s="12" t="s">
        <v>28</v>
      </c>
      <c r="J17" s="60">
        <v>100</v>
      </c>
      <c r="K17" s="47" t="s">
        <v>1205</v>
      </c>
      <c r="L17" s="60">
        <v>100</v>
      </c>
      <c r="M17" s="45"/>
      <c r="N17" s="60">
        <v>100</v>
      </c>
      <c r="O17" s="45"/>
      <c r="P17" s="60">
        <v>100</v>
      </c>
      <c r="Q17" s="45"/>
      <c r="R17" s="60">
        <v>100</v>
      </c>
      <c r="S17" s="45"/>
      <c r="T17" s="60">
        <v>100</v>
      </c>
      <c r="U17" s="45"/>
      <c r="V17" s="60">
        <v>100</v>
      </c>
      <c r="W17" s="41"/>
      <c r="X17" s="60">
        <v>100</v>
      </c>
      <c r="Y17" s="45"/>
    </row>
    <row r="18" spans="1:25" ht="135" x14ac:dyDescent="0.25">
      <c r="A18" s="564">
        <v>11</v>
      </c>
      <c r="B18" s="564"/>
      <c r="C18" s="564"/>
      <c r="D18" s="754" t="s">
        <v>22</v>
      </c>
      <c r="E18" s="754"/>
      <c r="F18" s="450" t="s">
        <v>4832</v>
      </c>
      <c r="G18" s="12" t="s">
        <v>4833</v>
      </c>
      <c r="H18" s="12" t="s">
        <v>27</v>
      </c>
      <c r="I18" s="12" t="s">
        <v>29</v>
      </c>
      <c r="J18" s="60">
        <v>100</v>
      </c>
      <c r="K18" s="47" t="s">
        <v>1206</v>
      </c>
      <c r="L18" s="60">
        <v>100</v>
      </c>
      <c r="M18" s="45"/>
      <c r="N18" s="60">
        <v>100</v>
      </c>
      <c r="O18" s="45"/>
      <c r="P18" s="60">
        <v>100</v>
      </c>
      <c r="Q18" s="45"/>
      <c r="R18" s="60">
        <v>100</v>
      </c>
      <c r="S18" s="47" t="s">
        <v>1207</v>
      </c>
      <c r="T18" s="60">
        <v>100</v>
      </c>
      <c r="U18" s="45"/>
      <c r="V18" s="60">
        <v>100</v>
      </c>
      <c r="W18" s="41"/>
      <c r="X18" s="60">
        <v>100</v>
      </c>
      <c r="Y18" s="45"/>
    </row>
    <row r="19" spans="1:25" s="26" customFormat="1" ht="87" customHeight="1" x14ac:dyDescent="0.25">
      <c r="A19" s="28"/>
      <c r="B19" s="28"/>
      <c r="C19" s="750" t="s">
        <v>547</v>
      </c>
      <c r="D19" s="750"/>
      <c r="E19" s="750"/>
      <c r="F19" s="901" t="s">
        <v>522</v>
      </c>
      <c r="G19" s="751"/>
      <c r="H19" s="751"/>
      <c r="I19" s="751"/>
      <c r="J19" s="75">
        <f>AVERAGE(J20:J24)</f>
        <v>20</v>
      </c>
      <c r="K19" s="67"/>
      <c r="L19" s="75">
        <f>AVERAGE(L20:L24)</f>
        <v>20</v>
      </c>
      <c r="M19" s="67"/>
      <c r="N19" s="75">
        <f>AVERAGE(N20:N24)</f>
        <v>20</v>
      </c>
      <c r="O19" s="67"/>
      <c r="P19" s="75">
        <f>AVERAGE(P20:P24)</f>
        <v>20</v>
      </c>
      <c r="Q19" s="67"/>
      <c r="R19" s="75">
        <f>AVERAGE(R20:R24)</f>
        <v>80</v>
      </c>
      <c r="S19" s="67"/>
      <c r="T19" s="75">
        <f>AVERAGE(T20:T24)</f>
        <v>80</v>
      </c>
      <c r="U19" s="67"/>
      <c r="V19" s="75">
        <f>AVERAGE(V20:V24)</f>
        <v>80</v>
      </c>
      <c r="W19" s="44"/>
      <c r="X19" s="75">
        <f>AVERAGE(X20:X24)</f>
        <v>80</v>
      </c>
      <c r="Y19" s="67"/>
    </row>
    <row r="20" spans="1:25" ht="165" x14ac:dyDescent="0.25">
      <c r="A20" s="564">
        <v>12</v>
      </c>
      <c r="B20" s="564"/>
      <c r="D20" s="754" t="s">
        <v>30</v>
      </c>
      <c r="E20" s="754"/>
      <c r="F20" s="450" t="s">
        <v>35</v>
      </c>
      <c r="G20" s="12" t="s">
        <v>36</v>
      </c>
      <c r="H20" s="12" t="s">
        <v>37</v>
      </c>
      <c r="I20" s="12" t="s">
        <v>38</v>
      </c>
      <c r="J20" s="42">
        <v>50</v>
      </c>
      <c r="K20" s="41" t="s">
        <v>4823</v>
      </c>
      <c r="L20" s="42">
        <v>50</v>
      </c>
      <c r="M20" s="41"/>
      <c r="N20" s="42">
        <v>50</v>
      </c>
      <c r="O20" s="41"/>
      <c r="P20" s="42">
        <v>50</v>
      </c>
      <c r="Q20" s="41"/>
      <c r="R20" s="42">
        <v>50</v>
      </c>
      <c r="S20" s="47" t="s">
        <v>1208</v>
      </c>
      <c r="T20" s="42">
        <v>50</v>
      </c>
      <c r="U20" s="41"/>
      <c r="V20" s="42">
        <v>50</v>
      </c>
      <c r="W20" s="41"/>
      <c r="X20" s="42">
        <v>50</v>
      </c>
      <c r="Y20" s="41"/>
    </row>
    <row r="21" spans="1:25" ht="409.5" x14ac:dyDescent="0.25">
      <c r="A21" s="564">
        <v>13</v>
      </c>
      <c r="B21" s="564"/>
      <c r="C21" s="564"/>
      <c r="D21" s="754" t="s">
        <v>31</v>
      </c>
      <c r="E21" s="754"/>
      <c r="F21" s="450" t="s">
        <v>39</v>
      </c>
      <c r="G21" s="12" t="s">
        <v>40</v>
      </c>
      <c r="H21" s="12" t="s">
        <v>41</v>
      </c>
      <c r="I21" s="12" t="s">
        <v>42</v>
      </c>
      <c r="J21" s="60">
        <v>0</v>
      </c>
      <c r="K21" s="41" t="s">
        <v>5689</v>
      </c>
      <c r="L21" s="60">
        <v>0</v>
      </c>
      <c r="M21" s="45"/>
      <c r="N21" s="60">
        <v>0</v>
      </c>
      <c r="O21" s="45"/>
      <c r="P21" s="60">
        <v>0</v>
      </c>
      <c r="Q21" s="42" t="s">
        <v>5688</v>
      </c>
      <c r="R21" s="60">
        <v>100</v>
      </c>
      <c r="S21" s="47" t="s">
        <v>1209</v>
      </c>
      <c r="T21" s="60">
        <v>100</v>
      </c>
      <c r="U21" s="45"/>
      <c r="V21" s="60">
        <v>100</v>
      </c>
      <c r="W21" s="41"/>
      <c r="X21" s="60">
        <v>100</v>
      </c>
      <c r="Y21" s="45"/>
    </row>
    <row r="22" spans="1:25" ht="330" x14ac:dyDescent="0.25">
      <c r="A22" s="564">
        <v>14</v>
      </c>
      <c r="B22" s="564"/>
      <c r="C22" s="564"/>
      <c r="D22" s="754" t="s">
        <v>32</v>
      </c>
      <c r="E22" s="754"/>
      <c r="F22" s="450" t="s">
        <v>43</v>
      </c>
      <c r="G22" s="12" t="s">
        <v>44</v>
      </c>
      <c r="H22" s="12" t="s">
        <v>45</v>
      </c>
      <c r="I22" s="12" t="s">
        <v>42</v>
      </c>
      <c r="J22" s="60">
        <v>0</v>
      </c>
      <c r="K22" s="41" t="s">
        <v>5687</v>
      </c>
      <c r="L22" s="60">
        <v>0</v>
      </c>
      <c r="M22" s="45"/>
      <c r="N22" s="60">
        <v>0</v>
      </c>
      <c r="O22" s="45"/>
      <c r="P22" s="60">
        <v>0</v>
      </c>
      <c r="Q22" s="42" t="s">
        <v>5686</v>
      </c>
      <c r="R22" s="60">
        <v>100</v>
      </c>
      <c r="S22" s="41" t="s">
        <v>5694</v>
      </c>
      <c r="T22" s="60">
        <v>100</v>
      </c>
      <c r="U22" s="45"/>
      <c r="V22" s="60">
        <v>100</v>
      </c>
      <c r="W22" s="41"/>
      <c r="X22" s="60">
        <v>100</v>
      </c>
      <c r="Y22" s="45"/>
    </row>
    <row r="23" spans="1:25" ht="135" x14ac:dyDescent="0.25">
      <c r="A23" s="564">
        <v>15</v>
      </c>
      <c r="B23" s="564"/>
      <c r="C23" s="564"/>
      <c r="D23" s="754" t="s">
        <v>33</v>
      </c>
      <c r="E23" s="754"/>
      <c r="F23" s="450" t="s">
        <v>46</v>
      </c>
      <c r="G23" s="12" t="s">
        <v>47</v>
      </c>
      <c r="H23" s="12" t="s">
        <v>48</v>
      </c>
      <c r="I23" s="12" t="s">
        <v>49</v>
      </c>
      <c r="J23" s="60">
        <v>0</v>
      </c>
      <c r="K23" s="41" t="s">
        <v>5693</v>
      </c>
      <c r="L23" s="60">
        <v>0</v>
      </c>
      <c r="M23" s="45"/>
      <c r="N23" s="60">
        <v>0</v>
      </c>
      <c r="O23" s="45"/>
      <c r="P23" s="60">
        <v>0</v>
      </c>
      <c r="Q23" s="42" t="s">
        <v>5691</v>
      </c>
      <c r="R23" s="60">
        <v>50</v>
      </c>
      <c r="S23" s="47" t="s">
        <v>5692</v>
      </c>
      <c r="T23" s="60">
        <v>50</v>
      </c>
      <c r="U23" s="45"/>
      <c r="V23" s="60">
        <v>50</v>
      </c>
      <c r="W23" s="41"/>
      <c r="X23" s="60">
        <v>50</v>
      </c>
      <c r="Y23" s="45"/>
    </row>
    <row r="24" spans="1:25" ht="135" x14ac:dyDescent="0.25">
      <c r="A24" s="564">
        <v>16</v>
      </c>
      <c r="B24" s="564"/>
      <c r="C24" s="564"/>
      <c r="D24" s="754" t="s">
        <v>34</v>
      </c>
      <c r="E24" s="754"/>
      <c r="F24" s="450" t="s">
        <v>50</v>
      </c>
      <c r="G24" s="12" t="s">
        <v>51</v>
      </c>
      <c r="H24" s="12" t="s">
        <v>52</v>
      </c>
      <c r="I24" s="12" t="s">
        <v>53</v>
      </c>
      <c r="J24" s="60">
        <v>50</v>
      </c>
      <c r="K24" s="47" t="s">
        <v>1210</v>
      </c>
      <c r="L24" s="60">
        <v>50</v>
      </c>
      <c r="M24" s="45"/>
      <c r="N24" s="60">
        <v>50</v>
      </c>
      <c r="O24" s="45"/>
      <c r="P24" s="60">
        <v>50</v>
      </c>
      <c r="Q24" s="42" t="s">
        <v>5690</v>
      </c>
      <c r="R24" s="60">
        <v>100</v>
      </c>
      <c r="S24" s="41"/>
      <c r="T24" s="60">
        <v>100</v>
      </c>
      <c r="U24" s="45"/>
      <c r="V24" s="60">
        <v>100</v>
      </c>
      <c r="W24" s="41"/>
      <c r="X24" s="60">
        <v>100</v>
      </c>
      <c r="Y24" s="45"/>
    </row>
    <row r="25" spans="1:25" s="26" customFormat="1" ht="60" x14ac:dyDescent="0.25">
      <c r="A25" s="28"/>
      <c r="B25" s="28"/>
      <c r="C25" s="750" t="s">
        <v>548</v>
      </c>
      <c r="D25" s="750"/>
      <c r="E25" s="750"/>
      <c r="F25" s="901" t="s">
        <v>523</v>
      </c>
      <c r="G25" s="751"/>
      <c r="H25" s="751"/>
      <c r="I25" s="751"/>
      <c r="J25" s="75">
        <f>AVERAGE(J26:J29)</f>
        <v>100</v>
      </c>
      <c r="K25" s="67"/>
      <c r="L25" s="75">
        <f>AVERAGE(L26:L29)</f>
        <v>100</v>
      </c>
      <c r="M25" s="67"/>
      <c r="N25" s="75">
        <f>AVERAGE(N26:N29)</f>
        <v>100</v>
      </c>
      <c r="O25" s="67"/>
      <c r="P25" s="75">
        <f>AVERAGE(P26:P29)</f>
        <v>100</v>
      </c>
      <c r="Q25" s="67"/>
      <c r="R25" s="75">
        <f>AVERAGE(R26:R29)</f>
        <v>100</v>
      </c>
      <c r="S25" s="67"/>
      <c r="T25" s="75">
        <f>AVERAGE(T26:T29)</f>
        <v>100</v>
      </c>
      <c r="U25" s="67"/>
      <c r="V25" s="75">
        <f>AVERAGE(V26:V29)</f>
        <v>100</v>
      </c>
      <c r="W25" s="44"/>
      <c r="X25" s="75">
        <f>AVERAGE(X26:X29)</f>
        <v>100</v>
      </c>
      <c r="Y25" s="67"/>
    </row>
    <row r="26" spans="1:25" ht="45" x14ac:dyDescent="0.25">
      <c r="A26" s="564">
        <v>17</v>
      </c>
      <c r="B26" s="564"/>
      <c r="C26" s="564"/>
      <c r="D26" s="754" t="s">
        <v>54</v>
      </c>
      <c r="E26" s="754"/>
      <c r="F26" s="450" t="s">
        <v>57</v>
      </c>
      <c r="G26" s="12" t="s">
        <v>58</v>
      </c>
      <c r="H26" s="12" t="s">
        <v>59</v>
      </c>
      <c r="I26" s="12" t="s">
        <v>60</v>
      </c>
      <c r="J26" s="60">
        <v>100</v>
      </c>
      <c r="K26" s="47" t="s">
        <v>1211</v>
      </c>
      <c r="L26" s="60">
        <v>100</v>
      </c>
      <c r="M26" s="45"/>
      <c r="N26" s="60">
        <v>100</v>
      </c>
      <c r="O26" s="45"/>
      <c r="P26" s="60">
        <v>100</v>
      </c>
      <c r="Q26" s="45"/>
      <c r="R26" s="60">
        <v>100</v>
      </c>
      <c r="S26" s="45"/>
      <c r="T26" s="60">
        <v>100</v>
      </c>
      <c r="U26" s="45"/>
      <c r="V26" s="60">
        <v>100</v>
      </c>
      <c r="W26" s="41"/>
      <c r="X26" s="60">
        <v>100</v>
      </c>
      <c r="Y26" s="45"/>
    </row>
    <row r="27" spans="1:25" ht="180" x14ac:dyDescent="0.25">
      <c r="A27" s="564">
        <v>18</v>
      </c>
      <c r="B27" s="564"/>
      <c r="C27" s="564"/>
      <c r="D27" s="754" t="s">
        <v>56</v>
      </c>
      <c r="E27" s="754"/>
      <c r="F27" s="450" t="s">
        <v>61</v>
      </c>
      <c r="G27" s="12" t="s">
        <v>5</v>
      </c>
      <c r="H27" s="12" t="s">
        <v>4551</v>
      </c>
      <c r="I27" s="12" t="s">
        <v>4552</v>
      </c>
      <c r="J27" s="60">
        <v>100</v>
      </c>
      <c r="K27" s="47" t="s">
        <v>1212</v>
      </c>
      <c r="L27" s="60">
        <v>100</v>
      </c>
      <c r="M27" s="45"/>
      <c r="N27" s="60">
        <v>100</v>
      </c>
      <c r="O27" s="45"/>
      <c r="P27" s="60">
        <v>100</v>
      </c>
      <c r="Q27" s="45"/>
      <c r="R27" s="60">
        <v>100</v>
      </c>
      <c r="S27" s="47" t="s">
        <v>1213</v>
      </c>
      <c r="T27" s="60">
        <v>100</v>
      </c>
      <c r="U27" s="45"/>
      <c r="V27" s="60">
        <v>100</v>
      </c>
      <c r="W27" s="41"/>
      <c r="X27" s="60">
        <v>100</v>
      </c>
      <c r="Y27" s="45"/>
    </row>
    <row r="28" spans="1:25" ht="165" x14ac:dyDescent="0.25">
      <c r="A28" s="564">
        <v>19</v>
      </c>
      <c r="B28" s="564"/>
      <c r="C28" s="564"/>
      <c r="D28" s="754" t="s">
        <v>66</v>
      </c>
      <c r="E28" s="754"/>
      <c r="F28" s="450" t="s">
        <v>7190</v>
      </c>
      <c r="G28" s="12" t="s">
        <v>5</v>
      </c>
      <c r="H28" s="12" t="s">
        <v>4551</v>
      </c>
      <c r="I28" s="12" t="s">
        <v>4552</v>
      </c>
      <c r="J28" s="60">
        <v>100</v>
      </c>
      <c r="K28" s="47" t="s">
        <v>1214</v>
      </c>
      <c r="L28" s="60">
        <v>100</v>
      </c>
      <c r="M28" s="45"/>
      <c r="N28" s="60">
        <v>100</v>
      </c>
      <c r="O28" s="45"/>
      <c r="P28" s="60">
        <v>100</v>
      </c>
      <c r="Q28" s="45"/>
      <c r="R28" s="60">
        <v>100</v>
      </c>
      <c r="S28" s="45"/>
      <c r="T28" s="60">
        <v>100</v>
      </c>
      <c r="U28" s="45"/>
      <c r="V28" s="60">
        <v>100</v>
      </c>
      <c r="W28" s="41"/>
      <c r="X28" s="60">
        <v>100</v>
      </c>
      <c r="Y28" s="45"/>
    </row>
    <row r="29" spans="1:25" ht="105" x14ac:dyDescent="0.25">
      <c r="A29" s="564">
        <v>20</v>
      </c>
      <c r="B29" s="564"/>
      <c r="C29" s="564"/>
      <c r="D29" s="754" t="s">
        <v>55</v>
      </c>
      <c r="E29" s="754"/>
      <c r="F29" s="450" t="s">
        <v>62</v>
      </c>
      <c r="G29" s="12" t="s">
        <v>63</v>
      </c>
      <c r="H29" s="12" t="s">
        <v>64</v>
      </c>
      <c r="I29" s="12" t="s">
        <v>65</v>
      </c>
      <c r="J29" s="60">
        <v>100</v>
      </c>
      <c r="K29" s="47" t="s">
        <v>1215</v>
      </c>
      <c r="L29" s="60">
        <v>100</v>
      </c>
      <c r="M29" s="45"/>
      <c r="N29" s="60">
        <v>100</v>
      </c>
      <c r="O29" s="45"/>
      <c r="P29" s="60">
        <v>100</v>
      </c>
      <c r="Q29" s="45"/>
      <c r="R29" s="60">
        <v>100</v>
      </c>
      <c r="S29" s="45"/>
      <c r="T29" s="60">
        <v>100</v>
      </c>
      <c r="U29" s="45"/>
      <c r="V29" s="60">
        <v>100</v>
      </c>
      <c r="W29" s="41"/>
      <c r="X29" s="60">
        <v>100</v>
      </c>
      <c r="Y29" s="45"/>
    </row>
    <row r="30" spans="1:25" s="26" customFormat="1" ht="108.75" customHeight="1" x14ac:dyDescent="0.25">
      <c r="A30" s="28"/>
      <c r="B30" s="750" t="s">
        <v>7172</v>
      </c>
      <c r="C30" s="28"/>
      <c r="D30" s="28"/>
      <c r="E30" s="28"/>
      <c r="F30" s="502" t="s">
        <v>7191</v>
      </c>
      <c r="G30" s="28"/>
      <c r="H30" s="28"/>
      <c r="I30" s="28"/>
      <c r="J30" s="75">
        <f>AVERAGE(J31,J41,J60,J66)</f>
        <v>56.36904761904762</v>
      </c>
      <c r="K30" s="67"/>
      <c r="L30" s="75">
        <f>AVERAGE(L31,L41,L60,L66)</f>
        <v>56.36904761904762</v>
      </c>
      <c r="M30" s="67"/>
      <c r="N30" s="75">
        <f>AVERAGE(N31,N41,N60,N66)</f>
        <v>53.69047619047619</v>
      </c>
      <c r="O30" s="67"/>
      <c r="P30" s="75">
        <f>AVERAGE(P31,P41,P60,P66)</f>
        <v>56.36904761904762</v>
      </c>
      <c r="Q30" s="67"/>
      <c r="R30" s="75">
        <f>AVERAGE(R31,R41,R60,R66)</f>
        <v>62.44047619047619</v>
      </c>
      <c r="S30" s="67"/>
      <c r="T30" s="75">
        <f>AVERAGE(T31,T41,T60,T66)</f>
        <v>66.607142857142861</v>
      </c>
      <c r="U30" s="67"/>
      <c r="V30" s="75">
        <f>AVERAGE(V31,V41,V60,V66)</f>
        <v>59.821428571428569</v>
      </c>
      <c r="W30" s="44"/>
      <c r="X30" s="75">
        <f>AVERAGE(X31,X41,X60,X66)</f>
        <v>59.821428571428569</v>
      </c>
      <c r="Y30" s="67"/>
    </row>
    <row r="31" spans="1:25" s="26" customFormat="1" ht="97.5" customHeight="1" x14ac:dyDescent="0.25">
      <c r="A31" s="28"/>
      <c r="B31" s="28"/>
      <c r="C31" s="750" t="s">
        <v>549</v>
      </c>
      <c r="D31" s="28"/>
      <c r="E31" s="28"/>
      <c r="F31" s="502" t="s">
        <v>5021</v>
      </c>
      <c r="G31" s="28"/>
      <c r="H31" s="28"/>
      <c r="I31" s="28"/>
      <c r="J31" s="75">
        <f>AVERAGE(J32:J35,J38:J40)</f>
        <v>42.857142857142854</v>
      </c>
      <c r="K31" s="67"/>
      <c r="L31" s="75">
        <f>AVERAGE(L32:L35,L38:L40)</f>
        <v>42.857142857142854</v>
      </c>
      <c r="M31" s="67"/>
      <c r="N31" s="75">
        <f>AVERAGE(N32:N35,N38:N40)</f>
        <v>39.285714285714285</v>
      </c>
      <c r="O31" s="67"/>
      <c r="P31" s="75">
        <f>AVERAGE(P32:P35,P38:P40)</f>
        <v>50</v>
      </c>
      <c r="Q31" s="67"/>
      <c r="R31" s="75">
        <f>AVERAGE(R32:R35,R38:R40)</f>
        <v>64.285714285714292</v>
      </c>
      <c r="S31" s="67"/>
      <c r="T31" s="75">
        <f>AVERAGE(T32:T35,T38:T40)</f>
        <v>64.285714285714292</v>
      </c>
      <c r="U31" s="67"/>
      <c r="V31" s="75">
        <f>AVERAGE(V32:V35,V38:V40)</f>
        <v>57.142857142857146</v>
      </c>
      <c r="W31" s="44"/>
      <c r="X31" s="75">
        <f>AVERAGE(X32:X35,X38:X40)</f>
        <v>57.142857142857146</v>
      </c>
      <c r="Y31" s="67"/>
    </row>
    <row r="32" spans="1:25" ht="117.75" customHeight="1" x14ac:dyDescent="0.25">
      <c r="A32" s="564">
        <v>21</v>
      </c>
      <c r="B32" s="564"/>
      <c r="C32" s="564"/>
      <c r="D32" s="754" t="s">
        <v>67</v>
      </c>
      <c r="E32" s="754"/>
      <c r="F32" s="450" t="s">
        <v>73</v>
      </c>
      <c r="G32" s="12" t="s">
        <v>74</v>
      </c>
      <c r="H32" s="12" t="s">
        <v>75</v>
      </c>
      <c r="I32" s="12" t="s">
        <v>76</v>
      </c>
      <c r="J32" s="60">
        <v>50</v>
      </c>
      <c r="K32" s="47" t="s">
        <v>1216</v>
      </c>
      <c r="L32" s="60">
        <v>50</v>
      </c>
      <c r="M32" s="45"/>
      <c r="N32" s="60">
        <v>50</v>
      </c>
      <c r="O32" s="45"/>
      <c r="P32" s="60">
        <v>50</v>
      </c>
      <c r="Q32" s="40"/>
      <c r="R32" s="60">
        <v>50</v>
      </c>
      <c r="S32" s="45"/>
      <c r="T32" s="60">
        <v>50</v>
      </c>
      <c r="U32" s="45"/>
      <c r="V32" s="60">
        <v>50</v>
      </c>
      <c r="W32" s="40"/>
      <c r="X32" s="60">
        <v>50</v>
      </c>
      <c r="Y32" s="46"/>
    </row>
    <row r="33" spans="1:25" ht="45" x14ac:dyDescent="0.25">
      <c r="A33" s="564">
        <v>22</v>
      </c>
      <c r="B33" s="564"/>
      <c r="C33" s="564"/>
      <c r="D33" s="754" t="s">
        <v>68</v>
      </c>
      <c r="E33" s="754"/>
      <c r="F33" s="450" t="s">
        <v>77</v>
      </c>
      <c r="G33" s="12" t="s">
        <v>4837</v>
      </c>
      <c r="H33" s="12" t="s">
        <v>4838</v>
      </c>
      <c r="I33" s="12" t="s">
        <v>78</v>
      </c>
      <c r="J33" s="42">
        <v>100</v>
      </c>
      <c r="K33" s="47" t="s">
        <v>1217</v>
      </c>
      <c r="L33" s="42">
        <v>100</v>
      </c>
      <c r="M33" s="45"/>
      <c r="N33" s="42">
        <v>100</v>
      </c>
      <c r="O33" s="45"/>
      <c r="P33" s="42">
        <v>100</v>
      </c>
      <c r="Q33" s="45"/>
      <c r="R33" s="42">
        <v>100</v>
      </c>
      <c r="S33" s="45"/>
      <c r="T33" s="42">
        <v>100</v>
      </c>
      <c r="U33" s="45"/>
      <c r="V33" s="42">
        <v>100</v>
      </c>
      <c r="W33" s="41"/>
      <c r="X33" s="42">
        <v>100</v>
      </c>
      <c r="Y33" s="45"/>
    </row>
    <row r="34" spans="1:25" ht="90" x14ac:dyDescent="0.25">
      <c r="A34" s="564">
        <v>23</v>
      </c>
      <c r="B34" s="564"/>
      <c r="C34" s="564"/>
      <c r="D34" s="754" t="s">
        <v>72</v>
      </c>
      <c r="E34" s="754"/>
      <c r="F34" s="450" t="s">
        <v>79</v>
      </c>
      <c r="G34" s="12" t="s">
        <v>80</v>
      </c>
      <c r="H34" s="12" t="s">
        <v>4843</v>
      </c>
      <c r="I34" s="12" t="s">
        <v>4845</v>
      </c>
      <c r="J34" s="60">
        <v>50</v>
      </c>
      <c r="K34" s="47" t="s">
        <v>1218</v>
      </c>
      <c r="L34" s="60">
        <v>50</v>
      </c>
      <c r="M34" s="45"/>
      <c r="N34" s="60">
        <v>50</v>
      </c>
      <c r="O34" s="45"/>
      <c r="P34" s="60">
        <v>50</v>
      </c>
      <c r="Q34" s="45"/>
      <c r="R34" s="60">
        <v>50</v>
      </c>
      <c r="S34" s="41"/>
      <c r="T34" s="60">
        <v>50</v>
      </c>
      <c r="U34" s="41"/>
      <c r="V34" s="60">
        <v>50</v>
      </c>
      <c r="W34" s="41"/>
      <c r="X34" s="60">
        <v>50</v>
      </c>
      <c r="Y34" s="45"/>
    </row>
    <row r="35" spans="1:25" s="52" customFormat="1" ht="51.75" x14ac:dyDescent="0.25">
      <c r="A35" s="31">
        <v>24</v>
      </c>
      <c r="B35" s="31"/>
      <c r="C35" s="31"/>
      <c r="D35" s="756" t="s">
        <v>640</v>
      </c>
      <c r="E35" s="756"/>
      <c r="F35" s="517" t="s">
        <v>640</v>
      </c>
      <c r="G35" s="30"/>
      <c r="H35" s="30"/>
      <c r="I35" s="30"/>
      <c r="J35" s="61">
        <f>AVERAGE(J36:J37)</f>
        <v>50</v>
      </c>
      <c r="K35" s="43"/>
      <c r="L35" s="61">
        <f>AVERAGE(L36:L37)</f>
        <v>50</v>
      </c>
      <c r="M35" s="69"/>
      <c r="N35" s="61">
        <f>AVERAGE(N36:N37)</f>
        <v>25</v>
      </c>
      <c r="O35" s="69"/>
      <c r="P35" s="61">
        <f>AVERAGE(P36:P37)</f>
        <v>50</v>
      </c>
      <c r="Q35" s="69"/>
      <c r="R35" s="61">
        <f>AVERAGE(R36:R37)</f>
        <v>100</v>
      </c>
      <c r="S35" s="43"/>
      <c r="T35" s="61">
        <f>AVERAGE(T36:T37)</f>
        <v>100</v>
      </c>
      <c r="U35" s="43"/>
      <c r="V35" s="61">
        <f>AVERAGE(V36:V37)</f>
        <v>50</v>
      </c>
      <c r="W35" s="43"/>
      <c r="X35" s="61">
        <f>AVERAGE(X36:X37)</f>
        <v>50</v>
      </c>
      <c r="Y35" s="69"/>
    </row>
    <row r="36" spans="1:25" ht="105" x14ac:dyDescent="0.25">
      <c r="A36" s="564" t="s">
        <v>550</v>
      </c>
      <c r="B36" s="564"/>
      <c r="C36" s="564"/>
      <c r="D36" s="754"/>
      <c r="E36" s="754" t="s">
        <v>6971</v>
      </c>
      <c r="F36" s="450" t="s">
        <v>4851</v>
      </c>
      <c r="G36" s="12" t="s">
        <v>81</v>
      </c>
      <c r="H36" s="12" t="s">
        <v>5134</v>
      </c>
      <c r="I36" s="12" t="s">
        <v>82</v>
      </c>
      <c r="J36" s="60">
        <v>100</v>
      </c>
      <c r="K36" s="47" t="s">
        <v>4875</v>
      </c>
      <c r="L36" s="60">
        <v>100</v>
      </c>
      <c r="M36" s="45" t="s">
        <v>4877</v>
      </c>
      <c r="N36" s="60">
        <v>50</v>
      </c>
      <c r="O36" s="45" t="s">
        <v>4876</v>
      </c>
      <c r="P36" s="60">
        <v>100</v>
      </c>
      <c r="Q36" s="45"/>
      <c r="R36" s="60">
        <v>100</v>
      </c>
      <c r="S36" s="45"/>
      <c r="T36" s="60">
        <v>100</v>
      </c>
      <c r="U36" s="45"/>
      <c r="V36" s="60">
        <v>100</v>
      </c>
      <c r="W36" s="41"/>
      <c r="X36" s="60">
        <v>100</v>
      </c>
      <c r="Y36" s="45"/>
    </row>
    <row r="37" spans="1:25" ht="135" x14ac:dyDescent="0.25">
      <c r="A37" s="564" t="s">
        <v>551</v>
      </c>
      <c r="B37" s="564"/>
      <c r="C37" s="564"/>
      <c r="D37" s="754"/>
      <c r="E37" s="754" t="s">
        <v>6972</v>
      </c>
      <c r="F37" s="450" t="s">
        <v>83</v>
      </c>
      <c r="G37" s="12" t="s">
        <v>84</v>
      </c>
      <c r="H37" s="12" t="s">
        <v>5139</v>
      </c>
      <c r="I37" s="12" t="s">
        <v>5135</v>
      </c>
      <c r="J37" s="60">
        <v>0</v>
      </c>
      <c r="K37" s="47" t="s">
        <v>1219</v>
      </c>
      <c r="L37" s="60">
        <v>0</v>
      </c>
      <c r="M37" s="45"/>
      <c r="N37" s="60">
        <v>0</v>
      </c>
      <c r="O37" s="45"/>
      <c r="P37" s="60">
        <v>0</v>
      </c>
      <c r="Q37" s="45"/>
      <c r="R37" s="60">
        <v>100</v>
      </c>
      <c r="S37" s="47" t="s">
        <v>1222</v>
      </c>
      <c r="T37" s="60">
        <v>100</v>
      </c>
      <c r="U37" s="45"/>
      <c r="V37" s="60">
        <v>0</v>
      </c>
      <c r="W37" s="41"/>
      <c r="X37" s="60">
        <v>0</v>
      </c>
      <c r="Y37" s="45"/>
    </row>
    <row r="38" spans="1:25" ht="120" x14ac:dyDescent="0.25">
      <c r="A38" s="564">
        <v>25</v>
      </c>
      <c r="B38" s="564"/>
      <c r="C38" s="564"/>
      <c r="D38" s="754" t="s">
        <v>69</v>
      </c>
      <c r="E38" s="754"/>
      <c r="F38" s="450" t="s">
        <v>85</v>
      </c>
      <c r="G38" s="12" t="s">
        <v>86</v>
      </c>
      <c r="H38" s="12" t="s">
        <v>87</v>
      </c>
      <c r="I38" s="12" t="s">
        <v>4857</v>
      </c>
      <c r="J38" s="42">
        <v>50</v>
      </c>
      <c r="K38" s="47" t="s">
        <v>1220</v>
      </c>
      <c r="L38" s="42">
        <v>50</v>
      </c>
      <c r="M38" s="45"/>
      <c r="N38" s="42">
        <v>50</v>
      </c>
      <c r="O38" s="45"/>
      <c r="P38" s="42">
        <v>50</v>
      </c>
      <c r="Q38" s="45"/>
      <c r="R38" s="42">
        <v>50</v>
      </c>
      <c r="S38" s="47" t="s">
        <v>1223</v>
      </c>
      <c r="T38" s="42">
        <v>50</v>
      </c>
      <c r="U38" s="45"/>
      <c r="V38" s="42">
        <v>50</v>
      </c>
      <c r="W38" s="41"/>
      <c r="X38" s="42">
        <v>50</v>
      </c>
      <c r="Y38" s="45"/>
    </row>
    <row r="39" spans="1:25" ht="225" x14ac:dyDescent="0.25">
      <c r="A39" s="564">
        <v>26</v>
      </c>
      <c r="B39" s="564"/>
      <c r="C39" s="564"/>
      <c r="D39" s="754" t="s">
        <v>70</v>
      </c>
      <c r="E39" s="754"/>
      <c r="F39" s="450" t="s">
        <v>88</v>
      </c>
      <c r="G39" s="12" t="s">
        <v>4861</v>
      </c>
      <c r="H39" s="12" t="s">
        <v>4860</v>
      </c>
      <c r="I39" s="12" t="s">
        <v>4859</v>
      </c>
      <c r="J39" s="60">
        <v>0</v>
      </c>
      <c r="K39" s="47" t="s">
        <v>1221</v>
      </c>
      <c r="L39" s="60">
        <v>0</v>
      </c>
      <c r="M39" s="45"/>
      <c r="N39" s="60">
        <v>0</v>
      </c>
      <c r="O39" s="47" t="s">
        <v>1221</v>
      </c>
      <c r="P39" s="65">
        <v>50</v>
      </c>
      <c r="Q39" s="50" t="s">
        <v>4873</v>
      </c>
      <c r="R39" s="60">
        <v>50</v>
      </c>
      <c r="S39" s="45"/>
      <c r="T39" s="60">
        <v>50</v>
      </c>
      <c r="U39" s="45"/>
      <c r="V39" s="60">
        <v>50</v>
      </c>
      <c r="W39" s="41"/>
      <c r="X39" s="60">
        <v>50</v>
      </c>
      <c r="Y39" s="41"/>
    </row>
    <row r="40" spans="1:25" ht="150" x14ac:dyDescent="0.25">
      <c r="A40" s="564">
        <v>27</v>
      </c>
      <c r="B40" s="564"/>
      <c r="C40" s="564"/>
      <c r="D40" s="754" t="s">
        <v>71</v>
      </c>
      <c r="E40" s="754"/>
      <c r="F40" s="450" t="s">
        <v>89</v>
      </c>
      <c r="G40" s="12" t="s">
        <v>4862</v>
      </c>
      <c r="H40" s="12" t="s">
        <v>4860</v>
      </c>
      <c r="I40" s="12" t="s">
        <v>4859</v>
      </c>
      <c r="J40" s="60">
        <v>0</v>
      </c>
      <c r="K40" s="47" t="s">
        <v>1221</v>
      </c>
      <c r="L40" s="60">
        <v>0</v>
      </c>
      <c r="M40" s="45"/>
      <c r="N40" s="60">
        <v>0</v>
      </c>
      <c r="O40" s="45"/>
      <c r="P40" s="60">
        <v>0</v>
      </c>
      <c r="Q40" s="41" t="s">
        <v>4874</v>
      </c>
      <c r="R40" s="60">
        <v>50</v>
      </c>
      <c r="S40" s="45"/>
      <c r="T40" s="60">
        <v>50</v>
      </c>
      <c r="U40" s="45"/>
      <c r="V40" s="60">
        <v>50</v>
      </c>
      <c r="W40" s="41"/>
      <c r="X40" s="60">
        <v>50</v>
      </c>
      <c r="Y40" s="41"/>
    </row>
    <row r="41" spans="1:25" s="26" customFormat="1" ht="148.5" customHeight="1" x14ac:dyDescent="0.25">
      <c r="A41" s="28"/>
      <c r="B41" s="28"/>
      <c r="C41" s="750" t="s">
        <v>552</v>
      </c>
      <c r="D41" s="28"/>
      <c r="E41" s="28"/>
      <c r="F41" s="502" t="s">
        <v>5136</v>
      </c>
      <c r="G41" s="28"/>
      <c r="H41" s="28"/>
      <c r="I41" s="28"/>
      <c r="J41" s="75">
        <f>AVERAGE(J42,J49,J57:J59)</f>
        <v>47.61904761904762</v>
      </c>
      <c r="K41" s="44"/>
      <c r="L41" s="75">
        <f>AVERAGE(L42,L49,L57:L59)</f>
        <v>47.61904761904762</v>
      </c>
      <c r="M41" s="67"/>
      <c r="N41" s="75">
        <f>AVERAGE(N42,N49,N57:N59)</f>
        <v>40.476190476190474</v>
      </c>
      <c r="O41" s="67"/>
      <c r="P41" s="75">
        <f>AVERAGE(P42,P49,P57:P59)</f>
        <v>40.476190476190474</v>
      </c>
      <c r="Q41" s="67"/>
      <c r="R41" s="75">
        <f>AVERAGE(R42,R49,R57:R59)</f>
        <v>50.476190476190474</v>
      </c>
      <c r="S41" s="67"/>
      <c r="T41" s="75">
        <f>AVERAGE(T42,T49,T57:T59)</f>
        <v>50.476190476190474</v>
      </c>
      <c r="U41" s="67"/>
      <c r="V41" s="75">
        <f>AVERAGE(V42,V49,V57:V59)</f>
        <v>30.476190476190474</v>
      </c>
      <c r="W41" s="44"/>
      <c r="X41" s="75">
        <f>AVERAGE(X42,X49,X57:X59)</f>
        <v>30.476190476190474</v>
      </c>
      <c r="Y41" s="67"/>
    </row>
    <row r="42" spans="1:25" s="52" customFormat="1" ht="148.5" customHeight="1" x14ac:dyDescent="0.3">
      <c r="A42" s="31">
        <v>28</v>
      </c>
      <c r="B42" s="31"/>
      <c r="C42" s="758"/>
      <c r="D42" s="759" t="s">
        <v>641</v>
      </c>
      <c r="E42" s="759"/>
      <c r="F42" s="516" t="s">
        <v>641</v>
      </c>
      <c r="G42" s="31"/>
      <c r="H42" s="31"/>
      <c r="I42" s="31"/>
      <c r="J42" s="61">
        <f>AVERAGE(J43:J48)</f>
        <v>16.666666666666668</v>
      </c>
      <c r="K42" s="43"/>
      <c r="L42" s="61">
        <f>AVERAGE(L43:L48)</f>
        <v>16.666666666666668</v>
      </c>
      <c r="M42" s="69"/>
      <c r="N42" s="61">
        <f>AVERAGE(N43:N48)</f>
        <v>16.666666666666668</v>
      </c>
      <c r="O42" s="69"/>
      <c r="P42" s="61">
        <f>AVERAGE(P43:P48)</f>
        <v>16.666666666666668</v>
      </c>
      <c r="Q42" s="69"/>
      <c r="R42" s="61">
        <f>AVERAGE(R43:R48)</f>
        <v>16.666666666666668</v>
      </c>
      <c r="S42" s="69"/>
      <c r="T42" s="61">
        <f>AVERAGE(T43:T48)</f>
        <v>16.666666666666668</v>
      </c>
      <c r="U42" s="69"/>
      <c r="V42" s="61">
        <f>AVERAGE(V43:V48)</f>
        <v>16.666666666666668</v>
      </c>
      <c r="W42" s="43"/>
      <c r="X42" s="61">
        <f>AVERAGE(X43:X48)</f>
        <v>16.666666666666668</v>
      </c>
      <c r="Y42" s="69"/>
    </row>
    <row r="43" spans="1:25" ht="150" x14ac:dyDescent="0.25">
      <c r="A43" s="564" t="s">
        <v>553</v>
      </c>
      <c r="B43" s="564"/>
      <c r="C43" s="564"/>
      <c r="D43" s="564"/>
      <c r="E43" s="754" t="s">
        <v>6973</v>
      </c>
      <c r="F43" s="450" t="s">
        <v>90</v>
      </c>
      <c r="G43" s="12" t="s">
        <v>91</v>
      </c>
      <c r="H43" s="12" t="s">
        <v>92</v>
      </c>
      <c r="I43" s="12" t="s">
        <v>93</v>
      </c>
      <c r="J43" s="60">
        <v>0</v>
      </c>
      <c r="K43" s="47" t="s">
        <v>1224</v>
      </c>
      <c r="L43" s="60">
        <v>0</v>
      </c>
      <c r="M43" s="45"/>
      <c r="N43" s="60">
        <v>0</v>
      </c>
      <c r="O43" s="45"/>
      <c r="P43" s="60">
        <v>0</v>
      </c>
      <c r="Q43" s="45"/>
      <c r="R43" s="60">
        <v>0</v>
      </c>
      <c r="S43" s="45"/>
      <c r="T43" s="60">
        <v>0</v>
      </c>
      <c r="U43" s="45"/>
      <c r="V43" s="60">
        <v>0</v>
      </c>
      <c r="W43" s="41"/>
      <c r="X43" s="60">
        <v>0</v>
      </c>
      <c r="Y43" s="45"/>
    </row>
    <row r="44" spans="1:25" ht="75" x14ac:dyDescent="0.25">
      <c r="A44" s="564" t="s">
        <v>554</v>
      </c>
      <c r="B44" s="564"/>
      <c r="C44" s="564"/>
      <c r="D44" s="564"/>
      <c r="E44" s="754" t="s">
        <v>6974</v>
      </c>
      <c r="F44" s="450" t="s">
        <v>96</v>
      </c>
      <c r="G44" s="12" t="s">
        <v>97</v>
      </c>
      <c r="H44" s="12" t="s">
        <v>98</v>
      </c>
      <c r="I44" s="12" t="s">
        <v>99</v>
      </c>
      <c r="J44" s="60">
        <v>0</v>
      </c>
      <c r="K44" s="47" t="s">
        <v>1225</v>
      </c>
      <c r="L44" s="60">
        <v>0</v>
      </c>
      <c r="M44" s="45"/>
      <c r="N44" s="60">
        <v>0</v>
      </c>
      <c r="O44" s="45"/>
      <c r="P44" s="60">
        <v>0</v>
      </c>
      <c r="Q44" s="45"/>
      <c r="R44" s="60">
        <v>0</v>
      </c>
      <c r="S44" s="45"/>
      <c r="T44" s="60">
        <v>0</v>
      </c>
      <c r="U44" s="45"/>
      <c r="V44" s="60">
        <v>0</v>
      </c>
      <c r="W44" s="41"/>
      <c r="X44" s="60">
        <v>0</v>
      </c>
      <c r="Y44" s="45"/>
    </row>
    <row r="45" spans="1:25" ht="409.5" x14ac:dyDescent="0.25">
      <c r="A45" s="564" t="s">
        <v>555</v>
      </c>
      <c r="B45" s="564"/>
      <c r="C45" s="564"/>
      <c r="D45" s="564"/>
      <c r="E45" s="754" t="s">
        <v>6975</v>
      </c>
      <c r="F45" s="450" t="s">
        <v>5113</v>
      </c>
      <c r="G45" s="12" t="s">
        <v>100</v>
      </c>
      <c r="H45" s="12" t="s">
        <v>101</v>
      </c>
      <c r="I45" s="12" t="s">
        <v>102</v>
      </c>
      <c r="J45" s="60">
        <v>50</v>
      </c>
      <c r="K45" s="47" t="s">
        <v>1227</v>
      </c>
      <c r="L45" s="60">
        <v>50</v>
      </c>
      <c r="M45" s="45"/>
      <c r="N45" s="60">
        <v>50</v>
      </c>
      <c r="O45" s="45"/>
      <c r="P45" s="60">
        <v>50</v>
      </c>
      <c r="Q45" s="45"/>
      <c r="R45" s="60">
        <v>50</v>
      </c>
      <c r="S45" s="47" t="s">
        <v>1226</v>
      </c>
      <c r="T45" s="60">
        <v>50</v>
      </c>
      <c r="U45" s="45"/>
      <c r="V45" s="60">
        <v>50</v>
      </c>
      <c r="W45" s="41"/>
      <c r="X45" s="60">
        <v>50</v>
      </c>
      <c r="Y45" s="45"/>
    </row>
    <row r="46" spans="1:25" ht="75" x14ac:dyDescent="0.25">
      <c r="A46" s="564" t="s">
        <v>556</v>
      </c>
      <c r="B46" s="564"/>
      <c r="C46" s="564"/>
      <c r="D46" s="564"/>
      <c r="E46" s="754" t="s">
        <v>7273</v>
      </c>
      <c r="F46" s="450" t="s">
        <v>112</v>
      </c>
      <c r="G46" s="12" t="s">
        <v>4881</v>
      </c>
      <c r="H46" s="12" t="s">
        <v>4882</v>
      </c>
      <c r="I46" s="12" t="s">
        <v>4883</v>
      </c>
      <c r="J46" s="60">
        <v>0</v>
      </c>
      <c r="K46" s="47" t="s">
        <v>1228</v>
      </c>
      <c r="L46" s="60">
        <v>0</v>
      </c>
      <c r="M46" s="45"/>
      <c r="N46" s="60">
        <v>0</v>
      </c>
      <c r="O46" s="45"/>
      <c r="P46" s="60">
        <v>0</v>
      </c>
      <c r="Q46" s="45"/>
      <c r="R46" s="60">
        <v>0</v>
      </c>
      <c r="S46" s="45"/>
      <c r="T46" s="60">
        <v>0</v>
      </c>
      <c r="U46" s="45"/>
      <c r="V46" s="60">
        <v>0</v>
      </c>
      <c r="W46" s="40"/>
      <c r="X46" s="60">
        <v>0</v>
      </c>
      <c r="Y46" s="45"/>
    </row>
    <row r="47" spans="1:25" ht="90" x14ac:dyDescent="0.25">
      <c r="A47" s="564" t="s">
        <v>557</v>
      </c>
      <c r="B47" s="564"/>
      <c r="C47" s="564"/>
      <c r="D47" s="564"/>
      <c r="E47" s="754" t="s">
        <v>7274</v>
      </c>
      <c r="F47" s="450" t="s">
        <v>7192</v>
      </c>
      <c r="G47" s="12" t="s">
        <v>36</v>
      </c>
      <c r="H47" s="12" t="s">
        <v>105</v>
      </c>
      <c r="I47" s="12" t="s">
        <v>106</v>
      </c>
      <c r="J47" s="60">
        <v>50</v>
      </c>
      <c r="K47" s="47" t="s">
        <v>5695</v>
      </c>
      <c r="L47" s="60">
        <v>50</v>
      </c>
      <c r="M47" s="45"/>
      <c r="N47" s="60">
        <v>50</v>
      </c>
      <c r="O47" s="45"/>
      <c r="P47" s="60">
        <v>50</v>
      </c>
      <c r="Q47" s="45"/>
      <c r="R47" s="60">
        <v>50</v>
      </c>
      <c r="S47" s="45"/>
      <c r="T47" s="60">
        <v>50</v>
      </c>
      <c r="U47" s="45"/>
      <c r="V47" s="60">
        <v>50</v>
      </c>
      <c r="W47" s="41"/>
      <c r="X47" s="60">
        <v>50</v>
      </c>
      <c r="Y47" s="45"/>
    </row>
    <row r="48" spans="1:25" ht="45" x14ac:dyDescent="0.25">
      <c r="A48" s="564" t="s">
        <v>558</v>
      </c>
      <c r="B48" s="564"/>
      <c r="C48" s="564"/>
      <c r="D48" s="564"/>
      <c r="E48" s="754" t="s">
        <v>7275</v>
      </c>
      <c r="F48" s="450" t="s">
        <v>330</v>
      </c>
      <c r="G48" s="12" t="s">
        <v>4885</v>
      </c>
      <c r="H48" s="12" t="s">
        <v>107</v>
      </c>
      <c r="I48" s="12" t="s">
        <v>108</v>
      </c>
      <c r="J48" s="60">
        <v>0</v>
      </c>
      <c r="K48" s="47" t="s">
        <v>1229</v>
      </c>
      <c r="L48" s="60">
        <v>0</v>
      </c>
      <c r="M48" s="45"/>
      <c r="N48" s="60">
        <v>0</v>
      </c>
      <c r="O48" s="45"/>
      <c r="P48" s="60">
        <v>0</v>
      </c>
      <c r="Q48" s="45"/>
      <c r="R48" s="60">
        <v>0</v>
      </c>
      <c r="S48" s="45"/>
      <c r="T48" s="60">
        <v>0</v>
      </c>
      <c r="U48" s="45"/>
      <c r="V48" s="60">
        <v>0</v>
      </c>
      <c r="W48" s="41"/>
      <c r="X48" s="60">
        <v>0</v>
      </c>
      <c r="Y48" s="45"/>
    </row>
    <row r="49" spans="1:25" s="52" customFormat="1" ht="69" x14ac:dyDescent="0.25">
      <c r="A49" s="31"/>
      <c r="B49" s="31"/>
      <c r="C49" s="31"/>
      <c r="D49" s="756" t="s">
        <v>642</v>
      </c>
      <c r="E49" s="756"/>
      <c r="F49" s="517" t="s">
        <v>642</v>
      </c>
      <c r="G49" s="30"/>
      <c r="H49" s="30"/>
      <c r="I49" s="30"/>
      <c r="J49" s="61">
        <f>AVERAGE(J50:J56)</f>
        <v>21.428571428571427</v>
      </c>
      <c r="K49" s="43"/>
      <c r="L49" s="61">
        <f>AVERAGE(L50:L56)</f>
        <v>21.428571428571427</v>
      </c>
      <c r="M49" s="69"/>
      <c r="N49" s="61">
        <f>AVERAGE(N50:N56)</f>
        <v>35.714285714285715</v>
      </c>
      <c r="O49" s="69"/>
      <c r="P49" s="61">
        <f>AVERAGE(P50:P56)</f>
        <v>35.714285714285715</v>
      </c>
      <c r="Q49" s="69"/>
      <c r="R49" s="61">
        <f>AVERAGE(R50:R56)</f>
        <v>35.714285714285715</v>
      </c>
      <c r="S49" s="69"/>
      <c r="T49" s="61">
        <f>AVERAGE(T50:T56)</f>
        <v>35.714285714285715</v>
      </c>
      <c r="U49" s="69"/>
      <c r="V49" s="61">
        <f>AVERAGE(V50:V56)</f>
        <v>35.714285714285715</v>
      </c>
      <c r="W49" s="43"/>
      <c r="X49" s="61">
        <f>AVERAGE(X50:X56)</f>
        <v>35.714285714285715</v>
      </c>
      <c r="Y49" s="69"/>
    </row>
    <row r="50" spans="1:25" ht="120" x14ac:dyDescent="0.25">
      <c r="A50" s="564" t="s">
        <v>559</v>
      </c>
      <c r="B50" s="564"/>
      <c r="C50" s="564"/>
      <c r="D50" s="564"/>
      <c r="E50" s="754" t="s">
        <v>6976</v>
      </c>
      <c r="F50" s="450" t="s">
        <v>5114</v>
      </c>
      <c r="G50" s="12" t="s">
        <v>91</v>
      </c>
      <c r="H50" s="12" t="s">
        <v>92</v>
      </c>
      <c r="I50" s="12" t="s">
        <v>93</v>
      </c>
      <c r="J50" s="60">
        <v>0</v>
      </c>
      <c r="K50" s="47" t="s">
        <v>1230</v>
      </c>
      <c r="L50" s="60">
        <v>0</v>
      </c>
      <c r="M50" s="45"/>
      <c r="N50" s="60">
        <v>0</v>
      </c>
      <c r="O50" s="45"/>
      <c r="P50" s="60">
        <v>0</v>
      </c>
      <c r="Q50" s="45"/>
      <c r="R50" s="60">
        <v>0</v>
      </c>
      <c r="S50" s="45"/>
      <c r="T50" s="60">
        <v>0</v>
      </c>
      <c r="U50" s="45"/>
      <c r="V50" s="60">
        <v>0</v>
      </c>
      <c r="W50" s="41"/>
      <c r="X50" s="60">
        <v>0</v>
      </c>
      <c r="Y50" s="45" t="s">
        <v>5696</v>
      </c>
    </row>
    <row r="51" spans="1:25" ht="90" x14ac:dyDescent="0.25">
      <c r="A51" s="564" t="s">
        <v>560</v>
      </c>
      <c r="B51" s="564"/>
      <c r="C51" s="564"/>
      <c r="D51" s="564"/>
      <c r="E51" s="754" t="s">
        <v>6977</v>
      </c>
      <c r="F51" s="450" t="s">
        <v>5115</v>
      </c>
      <c r="G51" s="12" t="s">
        <v>109</v>
      </c>
      <c r="H51" s="12" t="s">
        <v>94</v>
      </c>
      <c r="I51" s="12" t="s">
        <v>95</v>
      </c>
      <c r="J51" s="60">
        <v>50</v>
      </c>
      <c r="K51" s="47" t="s">
        <v>1231</v>
      </c>
      <c r="L51" s="60">
        <v>50</v>
      </c>
      <c r="M51" s="45"/>
      <c r="N51" s="60">
        <v>50</v>
      </c>
      <c r="O51" s="45"/>
      <c r="P51" s="60">
        <v>50</v>
      </c>
      <c r="Q51" s="45"/>
      <c r="R51" s="60">
        <v>50</v>
      </c>
      <c r="S51" s="45"/>
      <c r="T51" s="60">
        <v>50</v>
      </c>
      <c r="U51" s="45"/>
      <c r="V51" s="60">
        <v>50</v>
      </c>
      <c r="W51" s="41"/>
      <c r="X51" s="60">
        <v>50</v>
      </c>
      <c r="Y51" s="45"/>
    </row>
    <row r="52" spans="1:25" ht="75" x14ac:dyDescent="0.25">
      <c r="A52" s="564" t="s">
        <v>561</v>
      </c>
      <c r="B52" s="564"/>
      <c r="C52" s="564"/>
      <c r="D52" s="564"/>
      <c r="E52" s="754" t="s">
        <v>6978</v>
      </c>
      <c r="F52" s="450" t="s">
        <v>110</v>
      </c>
      <c r="G52" s="12" t="s">
        <v>91</v>
      </c>
      <c r="H52" s="12" t="s">
        <v>98</v>
      </c>
      <c r="I52" s="12" t="s">
        <v>111</v>
      </c>
      <c r="J52" s="60">
        <v>0</v>
      </c>
      <c r="K52" s="47" t="s">
        <v>1232</v>
      </c>
      <c r="L52" s="60">
        <v>0</v>
      </c>
      <c r="M52" s="45"/>
      <c r="N52" s="60">
        <v>0</v>
      </c>
      <c r="O52" s="45"/>
      <c r="P52" s="60">
        <v>0</v>
      </c>
      <c r="Q52" s="45"/>
      <c r="R52" s="60">
        <v>0</v>
      </c>
      <c r="S52" s="45"/>
      <c r="T52" s="60">
        <v>0</v>
      </c>
      <c r="U52" s="45"/>
      <c r="V52" s="60">
        <v>0</v>
      </c>
      <c r="W52" s="41"/>
      <c r="X52" s="60">
        <v>0</v>
      </c>
      <c r="Y52" s="45"/>
    </row>
    <row r="53" spans="1:25" ht="150" x14ac:dyDescent="0.25">
      <c r="A53" s="564" t="s">
        <v>562</v>
      </c>
      <c r="B53" s="564"/>
      <c r="C53" s="564"/>
      <c r="D53" s="564"/>
      <c r="E53" s="754" t="s">
        <v>6979</v>
      </c>
      <c r="F53" s="450" t="s">
        <v>5116</v>
      </c>
      <c r="G53" s="12" t="s">
        <v>100</v>
      </c>
      <c r="H53" s="12" t="s">
        <v>101</v>
      </c>
      <c r="I53" s="12" t="s">
        <v>102</v>
      </c>
      <c r="J53" s="60">
        <v>100</v>
      </c>
      <c r="K53" s="47" t="s">
        <v>1233</v>
      </c>
      <c r="L53" s="60">
        <v>100</v>
      </c>
      <c r="M53" s="45"/>
      <c r="N53" s="60">
        <v>100</v>
      </c>
      <c r="O53" s="45"/>
      <c r="P53" s="60">
        <v>100</v>
      </c>
      <c r="Q53" s="45"/>
      <c r="R53" s="60">
        <v>100</v>
      </c>
      <c r="S53" s="45"/>
      <c r="T53" s="60">
        <v>100</v>
      </c>
      <c r="U53" s="45"/>
      <c r="V53" s="60">
        <v>100</v>
      </c>
      <c r="W53" s="41"/>
      <c r="X53" s="60">
        <v>100</v>
      </c>
      <c r="Y53" s="45"/>
    </row>
    <row r="54" spans="1:25" ht="120" x14ac:dyDescent="0.25">
      <c r="A54" s="564" t="s">
        <v>563</v>
      </c>
      <c r="B54" s="564"/>
      <c r="C54" s="564"/>
      <c r="D54" s="564"/>
      <c r="E54" s="754" t="s">
        <v>6980</v>
      </c>
      <c r="F54" s="450" t="s">
        <v>112</v>
      </c>
      <c r="G54" s="12" t="s">
        <v>4881</v>
      </c>
      <c r="H54" s="12" t="s">
        <v>4882</v>
      </c>
      <c r="I54" s="12" t="s">
        <v>4883</v>
      </c>
      <c r="J54" s="60">
        <v>0</v>
      </c>
      <c r="K54" s="47" t="s">
        <v>5716</v>
      </c>
      <c r="L54" s="60">
        <v>0</v>
      </c>
      <c r="M54" s="41" t="s">
        <v>5719</v>
      </c>
      <c r="N54" s="60">
        <v>50</v>
      </c>
      <c r="O54" s="41" t="s">
        <v>5719</v>
      </c>
      <c r="P54" s="60">
        <v>50</v>
      </c>
      <c r="Q54" s="41"/>
      <c r="R54" s="60">
        <v>50</v>
      </c>
      <c r="S54" s="47"/>
      <c r="T54" s="60">
        <v>50</v>
      </c>
      <c r="U54" s="45"/>
      <c r="V54" s="60">
        <v>50</v>
      </c>
      <c r="W54" s="41"/>
      <c r="X54" s="60">
        <v>50</v>
      </c>
      <c r="Y54" s="47"/>
    </row>
    <row r="55" spans="1:25" ht="105" x14ac:dyDescent="0.25">
      <c r="A55" s="564" t="s">
        <v>564</v>
      </c>
      <c r="B55" s="564"/>
      <c r="C55" s="564"/>
      <c r="D55" s="564"/>
      <c r="E55" s="754" t="s">
        <v>6981</v>
      </c>
      <c r="F55" s="450" t="s">
        <v>4884</v>
      </c>
      <c r="G55" s="12" t="s">
        <v>36</v>
      </c>
      <c r="H55" s="12" t="s">
        <v>105</v>
      </c>
      <c r="I55" s="12" t="s">
        <v>106</v>
      </c>
      <c r="J55" s="60">
        <v>0</v>
      </c>
      <c r="K55" s="47" t="s">
        <v>7218</v>
      </c>
      <c r="L55" s="60">
        <v>0</v>
      </c>
      <c r="M55" s="41"/>
      <c r="N55" s="60">
        <v>0</v>
      </c>
      <c r="O55" s="45"/>
      <c r="P55" s="60">
        <v>0</v>
      </c>
      <c r="Q55" s="45"/>
      <c r="R55" s="60">
        <v>0</v>
      </c>
      <c r="S55" s="47"/>
      <c r="T55" s="60">
        <v>0</v>
      </c>
      <c r="U55" s="45"/>
      <c r="V55" s="60">
        <v>0</v>
      </c>
      <c r="W55" s="41"/>
      <c r="X55" s="60">
        <v>0</v>
      </c>
      <c r="Y55" s="45"/>
    </row>
    <row r="56" spans="1:25" ht="409.5" x14ac:dyDescent="0.25">
      <c r="A56" s="564" t="s">
        <v>565</v>
      </c>
      <c r="B56" s="564"/>
      <c r="C56" s="564"/>
      <c r="D56" s="564"/>
      <c r="E56" s="754" t="s">
        <v>6982</v>
      </c>
      <c r="F56" s="450" t="s">
        <v>330</v>
      </c>
      <c r="G56" s="12" t="s">
        <v>4885</v>
      </c>
      <c r="H56" s="12" t="s">
        <v>107</v>
      </c>
      <c r="I56" s="12" t="s">
        <v>108</v>
      </c>
      <c r="J56" s="60">
        <v>0</v>
      </c>
      <c r="K56" s="47" t="s">
        <v>1234</v>
      </c>
      <c r="L56" s="42">
        <v>0</v>
      </c>
      <c r="M56" s="41" t="s">
        <v>5697</v>
      </c>
      <c r="N56" s="42">
        <v>50</v>
      </c>
      <c r="O56" s="47" t="s">
        <v>1235</v>
      </c>
      <c r="P56" s="42">
        <v>50</v>
      </c>
      <c r="Q56" s="41"/>
      <c r="R56" s="42">
        <v>50</v>
      </c>
      <c r="S56" s="47" t="s">
        <v>5698</v>
      </c>
      <c r="T56" s="42">
        <v>50</v>
      </c>
      <c r="U56" s="41"/>
      <c r="V56" s="42">
        <v>50</v>
      </c>
      <c r="W56" s="41"/>
      <c r="X56" s="42">
        <v>50</v>
      </c>
      <c r="Y56" s="41"/>
    </row>
    <row r="57" spans="1:25" ht="75" x14ac:dyDescent="0.25">
      <c r="A57" s="564">
        <v>30</v>
      </c>
      <c r="B57" s="564"/>
      <c r="C57" s="564"/>
      <c r="D57" s="754" t="s">
        <v>131</v>
      </c>
      <c r="E57" s="754"/>
      <c r="F57" s="450" t="s">
        <v>113</v>
      </c>
      <c r="G57" s="12" t="s">
        <v>114</v>
      </c>
      <c r="H57" s="12" t="s">
        <v>115</v>
      </c>
      <c r="I57" s="12" t="s">
        <v>116</v>
      </c>
      <c r="J57" s="60">
        <v>100</v>
      </c>
      <c r="K57" s="47" t="s">
        <v>1236</v>
      </c>
      <c r="L57" s="60">
        <v>100</v>
      </c>
      <c r="M57" s="45"/>
      <c r="N57" s="60">
        <v>100</v>
      </c>
      <c r="O57" s="45"/>
      <c r="P57" s="60">
        <v>100</v>
      </c>
      <c r="Q57" s="45"/>
      <c r="R57" s="60">
        <v>100</v>
      </c>
      <c r="S57" s="45"/>
      <c r="T57" s="60">
        <v>100</v>
      </c>
      <c r="U57" s="45"/>
      <c r="V57" s="60">
        <v>100</v>
      </c>
      <c r="W57" s="41"/>
      <c r="X57" s="60">
        <v>100</v>
      </c>
      <c r="Y57" s="45"/>
    </row>
    <row r="58" spans="1:25" ht="409.5" x14ac:dyDescent="0.25">
      <c r="A58" s="564">
        <v>31</v>
      </c>
      <c r="B58" s="564"/>
      <c r="C58" s="564"/>
      <c r="D58" s="754" t="s">
        <v>130</v>
      </c>
      <c r="E58" s="754"/>
      <c r="F58" s="450" t="s">
        <v>117</v>
      </c>
      <c r="G58" s="12" t="s">
        <v>118</v>
      </c>
      <c r="H58" s="12" t="s">
        <v>119</v>
      </c>
      <c r="I58" s="12" t="s">
        <v>120</v>
      </c>
      <c r="J58" s="60">
        <v>50</v>
      </c>
      <c r="K58" s="47" t="s">
        <v>5699</v>
      </c>
      <c r="L58" s="60">
        <v>50</v>
      </c>
      <c r="M58" s="45"/>
      <c r="N58" s="60">
        <v>50</v>
      </c>
      <c r="O58" s="45"/>
      <c r="P58" s="60">
        <v>50</v>
      </c>
      <c r="Q58" s="47" t="s">
        <v>5699</v>
      </c>
      <c r="R58" s="60">
        <v>100</v>
      </c>
      <c r="S58" s="47" t="s">
        <v>1238</v>
      </c>
      <c r="T58" s="60">
        <v>100</v>
      </c>
      <c r="U58" s="45"/>
      <c r="V58" s="60">
        <v>0</v>
      </c>
      <c r="W58" s="41"/>
      <c r="X58" s="60">
        <v>0</v>
      </c>
      <c r="Y58" s="40" t="s">
        <v>1240</v>
      </c>
    </row>
    <row r="59" spans="1:25" ht="409.5" x14ac:dyDescent="0.25">
      <c r="A59" s="564">
        <v>32</v>
      </c>
      <c r="B59" s="564"/>
      <c r="C59" s="564"/>
      <c r="D59" s="754" t="s">
        <v>129</v>
      </c>
      <c r="E59" s="754"/>
      <c r="F59" s="450" t="s">
        <v>125</v>
      </c>
      <c r="G59" s="12" t="s">
        <v>114</v>
      </c>
      <c r="H59" s="12" t="s">
        <v>126</v>
      </c>
      <c r="I59" s="12" t="s">
        <v>127</v>
      </c>
      <c r="J59" s="60">
        <v>50</v>
      </c>
      <c r="K59" s="40" t="s">
        <v>4939</v>
      </c>
      <c r="L59" s="60">
        <v>50</v>
      </c>
      <c r="M59" s="41" t="s">
        <v>6940</v>
      </c>
      <c r="N59" s="60">
        <v>0</v>
      </c>
      <c r="O59" s="45"/>
      <c r="P59" s="60">
        <v>0</v>
      </c>
      <c r="Q59" s="40"/>
      <c r="R59" s="60">
        <v>0</v>
      </c>
      <c r="S59" s="41"/>
      <c r="T59" s="60">
        <v>0</v>
      </c>
      <c r="U59" s="41"/>
      <c r="V59" s="60">
        <v>0</v>
      </c>
      <c r="W59" s="41"/>
      <c r="X59" s="60">
        <v>0</v>
      </c>
      <c r="Y59" s="45"/>
    </row>
    <row r="60" spans="1:25" s="26" customFormat="1" ht="96" customHeight="1" x14ac:dyDescent="0.25">
      <c r="A60" s="28"/>
      <c r="B60" s="28"/>
      <c r="C60" s="750" t="s">
        <v>566</v>
      </c>
      <c r="D60" s="28"/>
      <c r="E60" s="28"/>
      <c r="F60" s="901" t="s">
        <v>5020</v>
      </c>
      <c r="G60" s="751"/>
      <c r="H60" s="751"/>
      <c r="I60" s="751"/>
      <c r="J60" s="75">
        <f>AVERAGE(J61:J65)</f>
        <v>60</v>
      </c>
      <c r="K60" s="67"/>
      <c r="L60" s="75">
        <f>AVERAGE(L61:L65)</f>
        <v>60</v>
      </c>
      <c r="M60" s="67"/>
      <c r="N60" s="75">
        <f>AVERAGE(N61:N65)</f>
        <v>60</v>
      </c>
      <c r="O60" s="67"/>
      <c r="P60" s="75">
        <f>AVERAGE(P61:P65)</f>
        <v>60</v>
      </c>
      <c r="Q60" s="67"/>
      <c r="R60" s="75">
        <f>AVERAGE(R61:R65)</f>
        <v>60</v>
      </c>
      <c r="S60" s="67"/>
      <c r="T60" s="75">
        <f>AVERAGE(T61:T65)</f>
        <v>60</v>
      </c>
      <c r="U60" s="67"/>
      <c r="V60" s="75">
        <f>AVERAGE(V61:V65)</f>
        <v>60</v>
      </c>
      <c r="W60" s="44"/>
      <c r="X60" s="75">
        <f>AVERAGE(X61:X65)</f>
        <v>60</v>
      </c>
      <c r="Y60" s="67"/>
    </row>
    <row r="61" spans="1:25" ht="60" x14ac:dyDescent="0.25">
      <c r="A61" s="564">
        <v>33</v>
      </c>
      <c r="B61" s="564"/>
      <c r="C61" s="564"/>
      <c r="D61" s="754" t="s">
        <v>128</v>
      </c>
      <c r="E61" s="754"/>
      <c r="F61" s="450" t="s">
        <v>121</v>
      </c>
      <c r="G61" s="12" t="s">
        <v>122</v>
      </c>
      <c r="H61" s="12" t="s">
        <v>123</v>
      </c>
      <c r="I61" s="12" t="s">
        <v>124</v>
      </c>
      <c r="J61" s="60">
        <v>50</v>
      </c>
      <c r="K61" s="40" t="s">
        <v>1237</v>
      </c>
      <c r="L61" s="60">
        <v>50</v>
      </c>
      <c r="M61" s="45"/>
      <c r="N61" s="60">
        <v>50</v>
      </c>
      <c r="O61" s="45"/>
      <c r="P61" s="60">
        <v>50</v>
      </c>
      <c r="Q61" s="45"/>
      <c r="R61" s="60">
        <v>50</v>
      </c>
      <c r="S61" s="40" t="s">
        <v>1239</v>
      </c>
      <c r="T61" s="60">
        <v>50</v>
      </c>
      <c r="U61" s="41"/>
      <c r="V61" s="60">
        <v>50</v>
      </c>
      <c r="W61" s="41"/>
      <c r="X61" s="60">
        <v>50</v>
      </c>
      <c r="Y61" s="45"/>
    </row>
    <row r="62" spans="1:25" ht="45" x14ac:dyDescent="0.25">
      <c r="A62" s="564">
        <v>34</v>
      </c>
      <c r="B62" s="564"/>
      <c r="C62" s="564"/>
      <c r="D62" s="754" t="s">
        <v>132</v>
      </c>
      <c r="E62" s="754"/>
      <c r="F62" s="450" t="s">
        <v>132</v>
      </c>
      <c r="G62" s="12" t="s">
        <v>133</v>
      </c>
      <c r="H62" s="12" t="s">
        <v>134</v>
      </c>
      <c r="I62" s="12" t="s">
        <v>135</v>
      </c>
      <c r="J62" s="46">
        <v>100</v>
      </c>
      <c r="K62" s="47" t="s">
        <v>1241</v>
      </c>
      <c r="L62" s="46">
        <v>100</v>
      </c>
      <c r="M62" s="46"/>
      <c r="N62" s="46">
        <v>100</v>
      </c>
      <c r="O62" s="46"/>
      <c r="P62" s="46">
        <v>100</v>
      </c>
      <c r="Q62" s="46"/>
      <c r="R62" s="46">
        <v>100</v>
      </c>
      <c r="S62" s="46"/>
      <c r="T62" s="46">
        <v>100</v>
      </c>
      <c r="U62" s="46"/>
      <c r="V62" s="46">
        <v>100</v>
      </c>
      <c r="W62" s="40"/>
      <c r="X62" s="46">
        <v>100</v>
      </c>
      <c r="Y62" s="46"/>
    </row>
    <row r="63" spans="1:25" ht="195" x14ac:dyDescent="0.25">
      <c r="A63" s="564">
        <v>35</v>
      </c>
      <c r="B63" s="564"/>
      <c r="C63" s="564"/>
      <c r="D63" s="754" t="s">
        <v>148</v>
      </c>
      <c r="E63" s="754"/>
      <c r="F63" s="450" t="s">
        <v>136</v>
      </c>
      <c r="G63" s="12" t="s">
        <v>137</v>
      </c>
      <c r="H63" s="12" t="s">
        <v>138</v>
      </c>
      <c r="I63" s="12" t="s">
        <v>139</v>
      </c>
      <c r="J63" s="62">
        <v>0</v>
      </c>
      <c r="K63" s="40" t="s">
        <v>1242</v>
      </c>
      <c r="L63" s="62">
        <v>0</v>
      </c>
      <c r="M63" s="46"/>
      <c r="N63" s="62">
        <v>0</v>
      </c>
      <c r="O63" s="46"/>
      <c r="P63" s="62">
        <v>0</v>
      </c>
      <c r="Q63" s="46"/>
      <c r="R63" s="62">
        <v>0</v>
      </c>
      <c r="S63" s="40"/>
      <c r="T63" s="62">
        <v>0</v>
      </c>
      <c r="U63" s="40"/>
      <c r="V63" s="62">
        <v>0</v>
      </c>
      <c r="W63" s="40"/>
      <c r="X63" s="62">
        <v>0</v>
      </c>
      <c r="Y63" s="46"/>
    </row>
    <row r="64" spans="1:25" ht="150" x14ac:dyDescent="0.25">
      <c r="A64" s="564">
        <v>36</v>
      </c>
      <c r="B64" s="564"/>
      <c r="C64" s="564"/>
      <c r="D64" s="754" t="s">
        <v>149</v>
      </c>
      <c r="E64" s="754"/>
      <c r="F64" s="450" t="s">
        <v>140</v>
      </c>
      <c r="G64" s="12" t="s">
        <v>141</v>
      </c>
      <c r="H64" s="12" t="s">
        <v>142</v>
      </c>
      <c r="I64" s="12" t="s">
        <v>143</v>
      </c>
      <c r="J64" s="62">
        <v>50</v>
      </c>
      <c r="K64" s="40" t="s">
        <v>1243</v>
      </c>
      <c r="L64" s="62">
        <v>50</v>
      </c>
      <c r="M64" s="46"/>
      <c r="N64" s="62">
        <v>50</v>
      </c>
      <c r="O64" s="46"/>
      <c r="P64" s="62">
        <v>50</v>
      </c>
      <c r="Q64" s="40"/>
      <c r="R64" s="62">
        <v>50</v>
      </c>
      <c r="S64" s="40" t="s">
        <v>1245</v>
      </c>
      <c r="T64" s="62">
        <v>50</v>
      </c>
      <c r="U64" s="46"/>
      <c r="V64" s="62">
        <v>50</v>
      </c>
      <c r="W64" s="40"/>
      <c r="X64" s="62">
        <v>50</v>
      </c>
      <c r="Y64" s="40" t="s">
        <v>1246</v>
      </c>
    </row>
    <row r="65" spans="1:25" ht="105" x14ac:dyDescent="0.25">
      <c r="A65" s="564">
        <v>37</v>
      </c>
      <c r="B65" s="564"/>
      <c r="C65" s="564"/>
      <c r="D65" s="754" t="s">
        <v>150</v>
      </c>
      <c r="E65" s="754"/>
      <c r="F65" s="450" t="s">
        <v>144</v>
      </c>
      <c r="G65" s="12" t="s">
        <v>145</v>
      </c>
      <c r="H65" s="12" t="s">
        <v>146</v>
      </c>
      <c r="I65" s="12" t="s">
        <v>147</v>
      </c>
      <c r="J65" s="62">
        <v>100</v>
      </c>
      <c r="K65" s="40" t="s">
        <v>1244</v>
      </c>
      <c r="L65" s="62">
        <v>100</v>
      </c>
      <c r="M65" s="46"/>
      <c r="N65" s="62">
        <v>100</v>
      </c>
      <c r="O65" s="46"/>
      <c r="P65" s="62">
        <v>100</v>
      </c>
      <c r="Q65" s="46"/>
      <c r="R65" s="62">
        <v>100</v>
      </c>
      <c r="S65" s="40"/>
      <c r="T65" s="62">
        <v>100</v>
      </c>
      <c r="U65" s="40"/>
      <c r="V65" s="62">
        <v>100</v>
      </c>
      <c r="W65" s="40"/>
      <c r="X65" s="62">
        <v>100</v>
      </c>
      <c r="Y65" s="40"/>
    </row>
    <row r="66" spans="1:25" s="26" customFormat="1" ht="102" customHeight="1" x14ac:dyDescent="0.25">
      <c r="A66" s="28"/>
      <c r="B66" s="28"/>
      <c r="C66" s="750" t="s">
        <v>567</v>
      </c>
      <c r="D66" s="28"/>
      <c r="E66" s="28"/>
      <c r="F66" s="502" t="s">
        <v>524</v>
      </c>
      <c r="G66" s="28"/>
      <c r="H66" s="28"/>
      <c r="I66" s="28"/>
      <c r="J66" s="75">
        <f>AVERAGE(J67:J72)</f>
        <v>75</v>
      </c>
      <c r="K66" s="44"/>
      <c r="L66" s="75">
        <f>AVERAGE(L67:L72)</f>
        <v>75</v>
      </c>
      <c r="M66" s="67"/>
      <c r="N66" s="75">
        <f>AVERAGE(N67:N72)</f>
        <v>75</v>
      </c>
      <c r="O66" s="67"/>
      <c r="P66" s="75">
        <f>AVERAGE(P67:P72)</f>
        <v>75</v>
      </c>
      <c r="Q66" s="67"/>
      <c r="R66" s="75">
        <f>AVERAGE(R67:R72)</f>
        <v>75</v>
      </c>
      <c r="S66" s="67"/>
      <c r="T66" s="75">
        <f>AVERAGE(T67:T72)</f>
        <v>91.666666666666671</v>
      </c>
      <c r="U66" s="67"/>
      <c r="V66" s="75">
        <f>AVERAGE(V67:V72)</f>
        <v>91.666666666666671</v>
      </c>
      <c r="W66" s="44"/>
      <c r="X66" s="75">
        <f>AVERAGE(X67:X72)</f>
        <v>91.666666666666671</v>
      </c>
      <c r="Y66" s="67"/>
    </row>
    <row r="67" spans="1:25" ht="86.25" x14ac:dyDescent="0.25">
      <c r="A67" s="564">
        <v>38</v>
      </c>
      <c r="B67" s="564"/>
      <c r="C67" s="564"/>
      <c r="D67" s="754" t="s">
        <v>165</v>
      </c>
      <c r="E67" s="754"/>
      <c r="F67" s="450" t="s">
        <v>7193</v>
      </c>
      <c r="G67" s="12" t="s">
        <v>151</v>
      </c>
      <c r="H67" s="12" t="s">
        <v>152</v>
      </c>
      <c r="I67" s="12" t="s">
        <v>153</v>
      </c>
      <c r="J67" s="46">
        <v>0</v>
      </c>
      <c r="K67" s="40" t="s">
        <v>1247</v>
      </c>
      <c r="L67" s="46">
        <v>0</v>
      </c>
      <c r="M67" s="46"/>
      <c r="N67" s="46">
        <v>0</v>
      </c>
      <c r="O67" s="46"/>
      <c r="P67" s="46">
        <v>0</v>
      </c>
      <c r="Q67" s="46"/>
      <c r="R67" s="46">
        <v>0</v>
      </c>
      <c r="S67" s="40" t="s">
        <v>5700</v>
      </c>
      <c r="T67" s="46">
        <v>100</v>
      </c>
      <c r="U67" s="46" t="s">
        <v>5701</v>
      </c>
      <c r="V67" s="46">
        <v>100</v>
      </c>
      <c r="W67" s="40"/>
      <c r="X67" s="46">
        <v>100</v>
      </c>
      <c r="Y67" s="46"/>
    </row>
    <row r="68" spans="1:25" ht="138" x14ac:dyDescent="0.25">
      <c r="A68" s="564">
        <v>39</v>
      </c>
      <c r="B68" s="564"/>
      <c r="C68" s="564"/>
      <c r="D68" s="754" t="s">
        <v>162</v>
      </c>
      <c r="E68" s="754"/>
      <c r="F68" s="450" t="s">
        <v>154</v>
      </c>
      <c r="G68" s="12" t="s">
        <v>155</v>
      </c>
      <c r="H68" s="12" t="s">
        <v>7176</v>
      </c>
      <c r="I68" s="12" t="s">
        <v>114</v>
      </c>
      <c r="J68" s="62">
        <v>50</v>
      </c>
      <c r="K68" s="47" t="s">
        <v>1396</v>
      </c>
      <c r="L68" s="62">
        <v>50</v>
      </c>
      <c r="M68" s="46"/>
      <c r="N68" s="62">
        <v>50</v>
      </c>
      <c r="O68" s="46"/>
      <c r="P68" s="62">
        <v>50</v>
      </c>
      <c r="Q68" s="46"/>
      <c r="R68" s="62">
        <v>50</v>
      </c>
      <c r="S68" s="40"/>
      <c r="T68" s="62">
        <v>50</v>
      </c>
      <c r="U68" s="46"/>
      <c r="V68" s="62">
        <v>50</v>
      </c>
      <c r="W68" s="40"/>
      <c r="X68" s="62">
        <v>50</v>
      </c>
      <c r="Y68" s="46"/>
    </row>
    <row r="69" spans="1:25" ht="51.75" x14ac:dyDescent="0.25">
      <c r="A69" s="564">
        <v>40</v>
      </c>
      <c r="B69" s="564"/>
      <c r="C69" s="564"/>
      <c r="D69" s="754" t="s">
        <v>164</v>
      </c>
      <c r="E69" s="754"/>
      <c r="F69" s="450" t="s">
        <v>156</v>
      </c>
      <c r="G69" s="12" t="s">
        <v>157</v>
      </c>
      <c r="H69" s="12" t="s">
        <v>158</v>
      </c>
      <c r="I69" s="12" t="s">
        <v>114</v>
      </c>
      <c r="J69" s="46">
        <v>100</v>
      </c>
      <c r="K69" s="40" t="s">
        <v>1248</v>
      </c>
      <c r="L69" s="46">
        <v>100</v>
      </c>
      <c r="M69" s="46"/>
      <c r="N69" s="46">
        <v>100</v>
      </c>
      <c r="O69" s="46"/>
      <c r="P69" s="46">
        <v>100</v>
      </c>
      <c r="Q69" s="46"/>
      <c r="R69" s="46">
        <v>100</v>
      </c>
      <c r="S69" s="40"/>
      <c r="T69" s="46">
        <v>100</v>
      </c>
      <c r="U69" s="40"/>
      <c r="V69" s="46">
        <v>100</v>
      </c>
      <c r="W69" s="40"/>
      <c r="X69" s="46">
        <v>100</v>
      </c>
      <c r="Y69" s="46"/>
    </row>
    <row r="70" spans="1:25" ht="51.75" x14ac:dyDescent="0.25">
      <c r="A70" s="564">
        <v>41</v>
      </c>
      <c r="B70" s="564"/>
      <c r="C70" s="564"/>
      <c r="D70" s="754" t="s">
        <v>159</v>
      </c>
      <c r="E70" s="754"/>
      <c r="F70" s="450" t="s">
        <v>159</v>
      </c>
      <c r="G70" s="12" t="s">
        <v>157</v>
      </c>
      <c r="H70" s="12" t="s">
        <v>158</v>
      </c>
      <c r="I70" s="12" t="s">
        <v>114</v>
      </c>
      <c r="J70" s="62">
        <v>100</v>
      </c>
      <c r="K70" s="40" t="s">
        <v>1249</v>
      </c>
      <c r="L70" s="62">
        <v>100</v>
      </c>
      <c r="M70" s="46"/>
      <c r="N70" s="62">
        <v>100</v>
      </c>
      <c r="O70" s="46"/>
      <c r="P70" s="62">
        <v>100</v>
      </c>
      <c r="Q70" s="46"/>
      <c r="R70" s="62">
        <v>100</v>
      </c>
      <c r="S70" s="46"/>
      <c r="T70" s="62">
        <v>100</v>
      </c>
      <c r="U70" s="46"/>
      <c r="V70" s="62">
        <v>100</v>
      </c>
      <c r="W70" s="40"/>
      <c r="X70" s="62">
        <v>100</v>
      </c>
      <c r="Y70" s="46"/>
    </row>
    <row r="71" spans="1:25" ht="75" x14ac:dyDescent="0.25">
      <c r="A71" s="564">
        <v>42</v>
      </c>
      <c r="B71" s="564"/>
      <c r="C71" s="564"/>
      <c r="D71" s="754" t="s">
        <v>163</v>
      </c>
      <c r="E71" s="754"/>
      <c r="F71" s="450" t="s">
        <v>160</v>
      </c>
      <c r="G71" s="12" t="s">
        <v>157</v>
      </c>
      <c r="H71" s="12" t="s">
        <v>158</v>
      </c>
      <c r="I71" s="12" t="s">
        <v>114</v>
      </c>
      <c r="J71" s="65">
        <v>100</v>
      </c>
      <c r="K71" s="40" t="s">
        <v>1250</v>
      </c>
      <c r="L71" s="65">
        <v>100</v>
      </c>
      <c r="M71" s="50"/>
      <c r="N71" s="65">
        <v>100</v>
      </c>
      <c r="O71" s="50"/>
      <c r="P71" s="65">
        <v>100</v>
      </c>
      <c r="Q71" s="50"/>
      <c r="R71" s="65">
        <v>100</v>
      </c>
      <c r="S71" s="50"/>
      <c r="T71" s="65">
        <v>100</v>
      </c>
      <c r="U71" s="50"/>
      <c r="V71" s="65">
        <v>100</v>
      </c>
      <c r="W71" s="47"/>
      <c r="X71" s="65">
        <v>100</v>
      </c>
      <c r="Y71" s="50"/>
    </row>
    <row r="72" spans="1:25" ht="45" x14ac:dyDescent="0.25">
      <c r="A72" s="564">
        <v>43</v>
      </c>
      <c r="B72" s="564"/>
      <c r="C72" s="564"/>
      <c r="D72" s="754" t="s">
        <v>166</v>
      </c>
      <c r="E72" s="754"/>
      <c r="F72" s="450" t="s">
        <v>161</v>
      </c>
      <c r="G72" s="12" t="s">
        <v>157</v>
      </c>
      <c r="H72" s="12" t="s">
        <v>158</v>
      </c>
      <c r="I72" s="12" t="s">
        <v>114</v>
      </c>
      <c r="J72" s="60">
        <v>100</v>
      </c>
      <c r="K72" s="47" t="s">
        <v>1251</v>
      </c>
      <c r="L72" s="60">
        <v>100</v>
      </c>
      <c r="M72" s="45"/>
      <c r="N72" s="60">
        <v>100</v>
      </c>
      <c r="O72" s="45"/>
      <c r="P72" s="60">
        <v>100</v>
      </c>
      <c r="Q72" s="45"/>
      <c r="R72" s="60">
        <v>100</v>
      </c>
      <c r="S72" s="45"/>
      <c r="T72" s="60">
        <v>100</v>
      </c>
      <c r="U72" s="45"/>
      <c r="V72" s="60">
        <v>100</v>
      </c>
      <c r="W72" s="41"/>
      <c r="X72" s="60">
        <v>100</v>
      </c>
      <c r="Y72" s="45"/>
    </row>
    <row r="73" spans="1:25" s="26" customFormat="1" ht="60" x14ac:dyDescent="0.25">
      <c r="A73" s="760"/>
      <c r="B73" s="750" t="s">
        <v>568</v>
      </c>
      <c r="C73" s="28"/>
      <c r="D73" s="28"/>
      <c r="E73" s="28"/>
      <c r="F73" s="502" t="s">
        <v>525</v>
      </c>
      <c r="G73" s="28"/>
      <c r="H73" s="28"/>
      <c r="I73" s="28"/>
      <c r="J73" s="75">
        <f>AVERAGE(J74,J81,J90,J100)</f>
        <v>50</v>
      </c>
      <c r="K73" s="67"/>
      <c r="L73" s="75">
        <f>AVERAGE(L74,L81,L90,L100)</f>
        <v>52.5</v>
      </c>
      <c r="M73" s="67"/>
      <c r="N73" s="75">
        <f>AVERAGE(N74,N81,N90,N100)</f>
        <v>55</v>
      </c>
      <c r="O73" s="67"/>
      <c r="P73" s="75">
        <f>AVERAGE(P74,P81,P90,P100)</f>
        <v>57.083333333333336</v>
      </c>
      <c r="Q73" s="67"/>
      <c r="R73" s="75">
        <f>AVERAGE(R74,R81,R90,R100)</f>
        <v>59.583333333333336</v>
      </c>
      <c r="S73" s="67"/>
      <c r="T73" s="75">
        <f>AVERAGE(T74,T81,T90,T100)</f>
        <v>57.708333333333336</v>
      </c>
      <c r="U73" s="67"/>
      <c r="V73" s="75"/>
      <c r="W73" s="44"/>
      <c r="X73" s="75"/>
      <c r="Y73" s="67"/>
    </row>
    <row r="74" spans="1:25" s="26" customFormat="1" ht="45" x14ac:dyDescent="0.25">
      <c r="A74" s="28"/>
      <c r="B74" s="28"/>
      <c r="C74" s="750" t="s">
        <v>569</v>
      </c>
      <c r="D74" s="28"/>
      <c r="E74" s="28"/>
      <c r="F74" s="502" t="s">
        <v>526</v>
      </c>
      <c r="G74" s="28"/>
      <c r="H74" s="28"/>
      <c r="I74" s="28"/>
      <c r="J74" s="75">
        <f>AVERAGE(J75:J80)</f>
        <v>50</v>
      </c>
      <c r="K74" s="67"/>
      <c r="L74" s="75">
        <f>AVERAGE(L75:L80)</f>
        <v>50</v>
      </c>
      <c r="M74" s="67"/>
      <c r="N74" s="75">
        <f>AVERAGE(N75:N80)</f>
        <v>50</v>
      </c>
      <c r="O74" s="67"/>
      <c r="P74" s="75">
        <f>AVERAGE(P75:P80)</f>
        <v>58.333333333333336</v>
      </c>
      <c r="Q74" s="67"/>
      <c r="R74" s="75">
        <f>AVERAGE(R75:R80)</f>
        <v>58.333333333333336</v>
      </c>
      <c r="S74" s="67"/>
      <c r="T74" s="75">
        <f>AVERAGE(T75:T80)</f>
        <v>58.333333333333336</v>
      </c>
      <c r="U74" s="67"/>
      <c r="V74" s="75"/>
      <c r="W74" s="44"/>
      <c r="X74" s="75"/>
      <c r="Y74" s="67"/>
    </row>
    <row r="75" spans="1:25" ht="255" x14ac:dyDescent="0.25">
      <c r="A75" s="564">
        <v>44</v>
      </c>
      <c r="B75" s="564"/>
      <c r="C75" s="564"/>
      <c r="D75" s="754" t="s">
        <v>227</v>
      </c>
      <c r="E75" s="754"/>
      <c r="F75" s="450" t="s">
        <v>5117</v>
      </c>
      <c r="G75" s="12" t="s">
        <v>167</v>
      </c>
      <c r="H75" s="12" t="s">
        <v>168</v>
      </c>
      <c r="I75" s="12" t="s">
        <v>169</v>
      </c>
      <c r="J75" s="60">
        <v>50</v>
      </c>
      <c r="K75" s="47" t="s">
        <v>1424</v>
      </c>
      <c r="L75" s="60">
        <v>50</v>
      </c>
      <c r="M75" s="50"/>
      <c r="N75" s="60">
        <v>50</v>
      </c>
      <c r="O75" s="50"/>
      <c r="P75" s="60">
        <v>50</v>
      </c>
      <c r="Q75" s="50"/>
      <c r="R75" s="60">
        <v>50</v>
      </c>
      <c r="S75" s="47" t="s">
        <v>1256</v>
      </c>
      <c r="T75" s="60">
        <v>50</v>
      </c>
      <c r="U75" s="45"/>
      <c r="V75" s="60"/>
      <c r="W75" s="41"/>
      <c r="X75" s="60"/>
      <c r="Y75" s="45"/>
    </row>
    <row r="76" spans="1:25" ht="195" x14ac:dyDescent="0.25">
      <c r="A76" s="564">
        <v>45</v>
      </c>
      <c r="B76" s="564"/>
      <c r="C76" s="564"/>
      <c r="D76" s="754" t="s">
        <v>228</v>
      </c>
      <c r="E76" s="754"/>
      <c r="F76" s="450" t="s">
        <v>170</v>
      </c>
      <c r="G76" s="12" t="s">
        <v>171</v>
      </c>
      <c r="H76" s="12" t="s">
        <v>172</v>
      </c>
      <c r="I76" s="12" t="s">
        <v>173</v>
      </c>
      <c r="J76" s="60">
        <v>100</v>
      </c>
      <c r="K76" s="40" t="s">
        <v>1252</v>
      </c>
      <c r="L76" s="60">
        <v>100</v>
      </c>
      <c r="M76" s="45"/>
      <c r="N76" s="60">
        <v>100</v>
      </c>
      <c r="O76" s="45"/>
      <c r="P76" s="60">
        <v>100</v>
      </c>
      <c r="Q76" s="45"/>
      <c r="R76" s="60">
        <v>100</v>
      </c>
      <c r="S76" s="40" t="s">
        <v>1257</v>
      </c>
      <c r="T76" s="60">
        <v>100</v>
      </c>
      <c r="U76" s="41"/>
      <c r="V76" s="60"/>
      <c r="W76" s="41"/>
      <c r="X76" s="60"/>
      <c r="Y76" s="45"/>
    </row>
    <row r="77" spans="1:25" ht="105" x14ac:dyDescent="0.25">
      <c r="A77" s="564">
        <v>46</v>
      </c>
      <c r="B77" s="564"/>
      <c r="C77" s="564"/>
      <c r="D77" s="754" t="s">
        <v>229</v>
      </c>
      <c r="E77" s="754"/>
      <c r="F77" s="450" t="s">
        <v>174</v>
      </c>
      <c r="G77" s="12" t="s">
        <v>175</v>
      </c>
      <c r="H77" s="12" t="s">
        <v>176</v>
      </c>
      <c r="I77" s="12" t="s">
        <v>177</v>
      </c>
      <c r="J77" s="60">
        <v>0</v>
      </c>
      <c r="K77" s="40" t="s">
        <v>1253</v>
      </c>
      <c r="L77" s="60">
        <v>0</v>
      </c>
      <c r="M77" s="45"/>
      <c r="N77" s="60">
        <v>0</v>
      </c>
      <c r="O77" s="45"/>
      <c r="P77" s="60">
        <v>0</v>
      </c>
      <c r="Q77" s="45"/>
      <c r="R77" s="60">
        <v>0</v>
      </c>
      <c r="S77" s="46"/>
      <c r="T77" s="60">
        <v>0</v>
      </c>
      <c r="U77" s="41"/>
      <c r="V77" s="60"/>
      <c r="W77" s="41"/>
      <c r="X77" s="60"/>
      <c r="Y77" s="45"/>
    </row>
    <row r="78" spans="1:25" ht="135" x14ac:dyDescent="0.25">
      <c r="A78" s="564">
        <v>47</v>
      </c>
      <c r="B78" s="564"/>
      <c r="C78" s="564"/>
      <c r="D78" s="754" t="s">
        <v>230</v>
      </c>
      <c r="E78" s="754"/>
      <c r="F78" s="450" t="s">
        <v>178</v>
      </c>
      <c r="G78" s="12" t="s">
        <v>171</v>
      </c>
      <c r="H78" s="12" t="s">
        <v>179</v>
      </c>
      <c r="I78" s="12" t="s">
        <v>180</v>
      </c>
      <c r="J78" s="60">
        <v>100</v>
      </c>
      <c r="K78" s="47" t="s">
        <v>1254</v>
      </c>
      <c r="L78" s="60">
        <v>100</v>
      </c>
      <c r="M78" s="45"/>
      <c r="N78" s="60">
        <v>100</v>
      </c>
      <c r="O78" s="45"/>
      <c r="P78" s="60">
        <v>100</v>
      </c>
      <c r="Q78" s="45"/>
      <c r="R78" s="60">
        <v>100</v>
      </c>
      <c r="S78" s="47"/>
      <c r="T78" s="60">
        <v>100</v>
      </c>
      <c r="U78" s="41"/>
      <c r="V78" s="60"/>
      <c r="W78" s="41"/>
      <c r="X78" s="60"/>
      <c r="Y78" s="45"/>
    </row>
    <row r="79" spans="1:25" ht="165" x14ac:dyDescent="0.25">
      <c r="A79" s="564">
        <v>48</v>
      </c>
      <c r="B79" s="564"/>
      <c r="C79" s="564"/>
      <c r="D79" s="754" t="s">
        <v>231</v>
      </c>
      <c r="E79" s="754"/>
      <c r="F79" s="450" t="s">
        <v>181</v>
      </c>
      <c r="G79" s="12" t="s">
        <v>36</v>
      </c>
      <c r="H79" s="12" t="s">
        <v>176</v>
      </c>
      <c r="I79" s="12" t="s">
        <v>182</v>
      </c>
      <c r="J79" s="60">
        <v>50</v>
      </c>
      <c r="K79" s="47" t="s">
        <v>1255</v>
      </c>
      <c r="L79" s="60">
        <v>50</v>
      </c>
      <c r="M79" s="45"/>
      <c r="N79" s="60">
        <v>50</v>
      </c>
      <c r="O79" s="45"/>
      <c r="P79" s="60">
        <v>50</v>
      </c>
      <c r="Q79" s="45"/>
      <c r="R79" s="60">
        <v>50</v>
      </c>
      <c r="S79" s="47"/>
      <c r="T79" s="60">
        <v>50</v>
      </c>
      <c r="U79" s="45"/>
      <c r="V79" s="60"/>
      <c r="W79" s="41"/>
      <c r="X79" s="60"/>
      <c r="Y79" s="45"/>
    </row>
    <row r="80" spans="1:25" ht="270" x14ac:dyDescent="0.25">
      <c r="A80" s="564">
        <v>49</v>
      </c>
      <c r="B80" s="564"/>
      <c r="C80" s="564"/>
      <c r="D80" s="754" t="s">
        <v>232</v>
      </c>
      <c r="E80" s="754"/>
      <c r="F80" s="450" t="s">
        <v>5073</v>
      </c>
      <c r="G80" s="12" t="s">
        <v>167</v>
      </c>
      <c r="H80" s="12" t="s">
        <v>168</v>
      </c>
      <c r="I80" s="12" t="s">
        <v>169</v>
      </c>
      <c r="J80" s="60">
        <v>0</v>
      </c>
      <c r="K80" s="45" t="s">
        <v>4962</v>
      </c>
      <c r="L80" s="60">
        <v>0</v>
      </c>
      <c r="M80" s="45"/>
      <c r="N80" s="60">
        <v>0</v>
      </c>
      <c r="O80" s="45" t="s">
        <v>4962</v>
      </c>
      <c r="P80" s="60">
        <v>50</v>
      </c>
      <c r="Q80" s="45"/>
      <c r="R80" s="60">
        <v>50</v>
      </c>
      <c r="S80" s="47" t="s">
        <v>1258</v>
      </c>
      <c r="T80" s="60">
        <v>50</v>
      </c>
      <c r="U80" s="41"/>
      <c r="V80" s="60"/>
      <c r="W80" s="41"/>
      <c r="X80" s="60"/>
      <c r="Y80" s="45"/>
    </row>
    <row r="81" spans="1:25" s="26" customFormat="1" ht="123" customHeight="1" x14ac:dyDescent="0.25">
      <c r="A81" s="28"/>
      <c r="B81" s="28"/>
      <c r="C81" s="750" t="s">
        <v>570</v>
      </c>
      <c r="D81" s="751"/>
      <c r="E81" s="751"/>
      <c r="F81" s="901" t="s">
        <v>527</v>
      </c>
      <c r="G81" s="751"/>
      <c r="H81" s="28"/>
      <c r="I81" s="28"/>
      <c r="J81" s="75">
        <f>AVERAGE(J82,J83,J87:J89)</f>
        <v>60</v>
      </c>
      <c r="K81" s="44"/>
      <c r="L81" s="75">
        <f>AVERAGE(L82,L83,L87:L89)</f>
        <v>60</v>
      </c>
      <c r="M81" s="67"/>
      <c r="N81" s="75">
        <f>AVERAGE(N82,N83,N87:N89)</f>
        <v>60</v>
      </c>
      <c r="O81" s="67"/>
      <c r="P81" s="75">
        <f>AVERAGE(P82,P83,P87:P89)</f>
        <v>60</v>
      </c>
      <c r="Q81" s="67"/>
      <c r="R81" s="75">
        <f>AVERAGE(R82,R83,R87:R89)</f>
        <v>60</v>
      </c>
      <c r="S81" s="67"/>
      <c r="T81" s="75">
        <f>AVERAGE(T82,T83,T87:T89)</f>
        <v>60</v>
      </c>
      <c r="U81" s="67"/>
      <c r="V81" s="75"/>
      <c r="W81" s="44"/>
      <c r="X81" s="75"/>
      <c r="Y81" s="67"/>
    </row>
    <row r="82" spans="1:25" ht="210" x14ac:dyDescent="0.25">
      <c r="A82" s="564">
        <v>50</v>
      </c>
      <c r="B82" s="564"/>
      <c r="C82" s="564"/>
      <c r="D82" s="754" t="s">
        <v>233</v>
      </c>
      <c r="E82" s="754"/>
      <c r="F82" s="450" t="s">
        <v>183</v>
      </c>
      <c r="G82" s="12" t="s">
        <v>184</v>
      </c>
      <c r="H82" s="12" t="s">
        <v>185</v>
      </c>
      <c r="I82" s="12" t="s">
        <v>186</v>
      </c>
      <c r="J82" s="60">
        <v>0</v>
      </c>
      <c r="K82" s="40" t="s">
        <v>5702</v>
      </c>
      <c r="L82" s="60">
        <v>0</v>
      </c>
      <c r="M82" s="45"/>
      <c r="N82" s="60">
        <v>0</v>
      </c>
      <c r="O82" s="45"/>
      <c r="P82" s="60">
        <v>0</v>
      </c>
      <c r="Q82" s="45"/>
      <c r="R82" s="60">
        <v>0</v>
      </c>
      <c r="S82" s="40" t="s">
        <v>1259</v>
      </c>
      <c r="T82" s="60">
        <v>0</v>
      </c>
      <c r="U82" s="45"/>
      <c r="V82" s="60"/>
      <c r="W82" s="41"/>
      <c r="X82" s="60"/>
      <c r="Y82" s="45"/>
    </row>
    <row r="83" spans="1:25" s="52" customFormat="1" ht="86.25" x14ac:dyDescent="0.25">
      <c r="A83" s="31">
        <v>51</v>
      </c>
      <c r="B83" s="31"/>
      <c r="C83" s="31"/>
      <c r="D83" s="756" t="s">
        <v>643</v>
      </c>
      <c r="E83" s="756"/>
      <c r="F83" s="517" t="s">
        <v>643</v>
      </c>
      <c r="G83" s="30"/>
      <c r="H83" s="30"/>
      <c r="I83" s="30"/>
      <c r="J83" s="61">
        <f>AVERAGE(J84:J86)</f>
        <v>50</v>
      </c>
      <c r="K83" s="43"/>
      <c r="L83" s="61">
        <f>AVERAGE(L84:L86)</f>
        <v>50</v>
      </c>
      <c r="M83" s="69"/>
      <c r="N83" s="61">
        <f>AVERAGE(N84:N86)</f>
        <v>50</v>
      </c>
      <c r="O83" s="69"/>
      <c r="P83" s="61">
        <f>AVERAGE(P84:P86)</f>
        <v>50</v>
      </c>
      <c r="Q83" s="69"/>
      <c r="R83" s="61">
        <f>AVERAGE(R84:R86)</f>
        <v>50</v>
      </c>
      <c r="S83" s="69"/>
      <c r="T83" s="61">
        <f>AVERAGE(T84:T86)</f>
        <v>50</v>
      </c>
      <c r="U83" s="69"/>
      <c r="V83" s="61"/>
      <c r="W83" s="43"/>
      <c r="X83" s="61"/>
      <c r="Y83" s="69"/>
    </row>
    <row r="84" spans="1:25" ht="409.5" x14ac:dyDescent="0.25">
      <c r="A84" s="564" t="s">
        <v>5022</v>
      </c>
      <c r="B84" s="564"/>
      <c r="C84" s="564"/>
      <c r="D84" s="564"/>
      <c r="E84" s="754" t="s">
        <v>6984</v>
      </c>
      <c r="F84" s="450" t="s">
        <v>187</v>
      </c>
      <c r="G84" s="12" t="s">
        <v>175</v>
      </c>
      <c r="H84" s="12" t="s">
        <v>176</v>
      </c>
      <c r="I84" s="12" t="s">
        <v>5026</v>
      </c>
      <c r="J84" s="60">
        <v>100</v>
      </c>
      <c r="K84" s="40" t="s">
        <v>7219</v>
      </c>
      <c r="L84" s="60">
        <v>100</v>
      </c>
      <c r="M84" s="45"/>
      <c r="N84" s="60">
        <v>100</v>
      </c>
      <c r="O84" s="45"/>
      <c r="P84" s="60">
        <v>100</v>
      </c>
      <c r="Q84" s="60"/>
      <c r="R84" s="60">
        <v>100</v>
      </c>
      <c r="S84" s="40" t="s">
        <v>1260</v>
      </c>
      <c r="T84" s="60">
        <v>100</v>
      </c>
      <c r="U84" s="41"/>
      <c r="V84" s="60"/>
      <c r="W84" s="41"/>
      <c r="X84" s="60"/>
      <c r="Y84" s="45"/>
    </row>
    <row r="85" spans="1:25" ht="120" x14ac:dyDescent="0.25">
      <c r="A85" s="564" t="s">
        <v>5023</v>
      </c>
      <c r="B85" s="564"/>
      <c r="C85" s="564"/>
      <c r="D85" s="564"/>
      <c r="E85" s="754" t="s">
        <v>6983</v>
      </c>
      <c r="F85" s="450" t="s">
        <v>188</v>
      </c>
      <c r="G85" s="12" t="s">
        <v>175</v>
      </c>
      <c r="H85" s="12" t="s">
        <v>189</v>
      </c>
      <c r="I85" s="12" t="s">
        <v>190</v>
      </c>
      <c r="J85" s="60">
        <v>50</v>
      </c>
      <c r="K85" s="40" t="s">
        <v>1261</v>
      </c>
      <c r="L85" s="60">
        <v>50</v>
      </c>
      <c r="M85" s="45"/>
      <c r="N85" s="60">
        <v>50</v>
      </c>
      <c r="O85" s="45"/>
      <c r="P85" s="60">
        <v>50</v>
      </c>
      <c r="Q85" s="45"/>
      <c r="R85" s="60">
        <v>50</v>
      </c>
      <c r="S85" s="46" t="s">
        <v>1263</v>
      </c>
      <c r="T85" s="60">
        <v>50</v>
      </c>
      <c r="U85" s="45"/>
      <c r="V85" s="60"/>
      <c r="W85" s="41"/>
      <c r="X85" s="60"/>
      <c r="Y85" s="45"/>
    </row>
    <row r="86" spans="1:25" ht="409.5" x14ac:dyDescent="0.25">
      <c r="A86" s="564" t="s">
        <v>5024</v>
      </c>
      <c r="B86" s="564"/>
      <c r="C86" s="564"/>
      <c r="D86" s="564"/>
      <c r="E86" s="754" t="s">
        <v>6985</v>
      </c>
      <c r="F86" s="450" t="s">
        <v>191</v>
      </c>
      <c r="G86" s="12" t="s">
        <v>192</v>
      </c>
      <c r="H86" s="12" t="s">
        <v>193</v>
      </c>
      <c r="I86" s="12" t="s">
        <v>194</v>
      </c>
      <c r="J86" s="60">
        <v>0</v>
      </c>
      <c r="K86" s="40" t="s">
        <v>1262</v>
      </c>
      <c r="L86" s="60">
        <v>0</v>
      </c>
      <c r="M86" s="45"/>
      <c r="N86" s="60">
        <v>0</v>
      </c>
      <c r="O86" s="45"/>
      <c r="P86" s="60">
        <v>0</v>
      </c>
      <c r="Q86" s="45"/>
      <c r="R86" s="60">
        <v>0</v>
      </c>
      <c r="S86" s="40" t="s">
        <v>1264</v>
      </c>
      <c r="T86" s="60">
        <v>0</v>
      </c>
      <c r="U86" s="45"/>
      <c r="V86" s="60"/>
      <c r="W86" s="41"/>
      <c r="X86" s="60"/>
      <c r="Y86" s="45"/>
    </row>
    <row r="87" spans="1:25" ht="90" x14ac:dyDescent="0.25">
      <c r="A87" s="564">
        <v>52</v>
      </c>
      <c r="B87" s="564"/>
      <c r="C87" s="564"/>
      <c r="D87" s="754" t="s">
        <v>234</v>
      </c>
      <c r="E87" s="754"/>
      <c r="F87" s="450" t="s">
        <v>195</v>
      </c>
      <c r="G87" s="12" t="s">
        <v>196</v>
      </c>
      <c r="H87" s="12" t="s">
        <v>197</v>
      </c>
      <c r="I87" s="12" t="s">
        <v>198</v>
      </c>
      <c r="J87" s="60">
        <v>100</v>
      </c>
      <c r="K87" s="40" t="s">
        <v>5703</v>
      </c>
      <c r="L87" s="60">
        <v>100</v>
      </c>
      <c r="M87" s="45"/>
      <c r="N87" s="60">
        <v>100</v>
      </c>
      <c r="O87" s="45"/>
      <c r="P87" s="60">
        <v>100</v>
      </c>
      <c r="Q87" s="45"/>
      <c r="R87" s="60">
        <v>100</v>
      </c>
      <c r="S87" s="41"/>
      <c r="T87" s="60">
        <v>100</v>
      </c>
      <c r="U87" s="41"/>
      <c r="V87" s="60"/>
      <c r="W87" s="41"/>
      <c r="X87" s="60"/>
      <c r="Y87" s="45"/>
    </row>
    <row r="88" spans="1:25" ht="225" x14ac:dyDescent="0.25">
      <c r="A88" s="564">
        <v>53</v>
      </c>
      <c r="B88" s="564"/>
      <c r="C88" s="564"/>
      <c r="D88" s="754" t="s">
        <v>235</v>
      </c>
      <c r="E88" s="754"/>
      <c r="F88" s="450" t="s">
        <v>199</v>
      </c>
      <c r="G88" s="12" t="s">
        <v>175</v>
      </c>
      <c r="H88" s="12" t="s">
        <v>176</v>
      </c>
      <c r="I88" s="12" t="s">
        <v>200</v>
      </c>
      <c r="J88" s="60">
        <v>50</v>
      </c>
      <c r="K88" s="40" t="s">
        <v>7220</v>
      </c>
      <c r="L88" s="60">
        <v>50</v>
      </c>
      <c r="M88" s="45"/>
      <c r="N88" s="60">
        <v>50</v>
      </c>
      <c r="O88" s="45"/>
      <c r="P88" s="60">
        <v>50</v>
      </c>
      <c r="Q88" s="45"/>
      <c r="R88" s="60">
        <v>50</v>
      </c>
      <c r="S88" s="46" t="s">
        <v>1266</v>
      </c>
      <c r="T88" s="60">
        <v>50</v>
      </c>
      <c r="U88" s="41"/>
      <c r="V88" s="60"/>
      <c r="W88" s="41"/>
      <c r="X88" s="60"/>
      <c r="Y88" s="45"/>
    </row>
    <row r="89" spans="1:25" ht="195" x14ac:dyDescent="0.25">
      <c r="A89" s="564">
        <v>54</v>
      </c>
      <c r="B89" s="564"/>
      <c r="C89" s="564"/>
      <c r="D89" s="754" t="s">
        <v>236</v>
      </c>
      <c r="E89" s="754"/>
      <c r="F89" s="450" t="s">
        <v>201</v>
      </c>
      <c r="G89" s="12" t="s">
        <v>4971</v>
      </c>
      <c r="H89" s="12" t="s">
        <v>4972</v>
      </c>
      <c r="I89" s="12" t="s">
        <v>4973</v>
      </c>
      <c r="J89" s="60">
        <v>100</v>
      </c>
      <c r="K89" s="41" t="s">
        <v>1265</v>
      </c>
      <c r="L89" s="60">
        <v>100</v>
      </c>
      <c r="M89" s="45"/>
      <c r="N89" s="60">
        <v>100</v>
      </c>
      <c r="O89" s="45"/>
      <c r="P89" s="60">
        <v>100</v>
      </c>
      <c r="Q89" s="45"/>
      <c r="R89" s="60">
        <v>100</v>
      </c>
      <c r="S89" s="41" t="s">
        <v>1267</v>
      </c>
      <c r="T89" s="60">
        <v>100</v>
      </c>
      <c r="U89" s="41"/>
      <c r="V89" s="60"/>
      <c r="W89" s="41"/>
      <c r="X89" s="60"/>
      <c r="Y89" s="45"/>
    </row>
    <row r="90" spans="1:25" s="26" customFormat="1" ht="199.5" customHeight="1" x14ac:dyDescent="0.25">
      <c r="A90" s="28"/>
      <c r="B90" s="28"/>
      <c r="C90" s="750" t="s">
        <v>571</v>
      </c>
      <c r="D90" s="28"/>
      <c r="E90" s="1023"/>
      <c r="F90" s="762" t="s">
        <v>528</v>
      </c>
      <c r="G90" s="751"/>
      <c r="H90" s="751"/>
      <c r="I90" s="751"/>
      <c r="J90" s="75">
        <f>AVERAGE(J91,J94,J97,J98,J99)</f>
        <v>10</v>
      </c>
      <c r="K90" s="67"/>
      <c r="L90" s="75">
        <f>AVERAGE(L91,L94,L97,L98,L99)</f>
        <v>10</v>
      </c>
      <c r="M90" s="67"/>
      <c r="N90" s="75">
        <f>AVERAGE(N91,N94,N97,N98,N99)</f>
        <v>20</v>
      </c>
      <c r="O90" s="67"/>
      <c r="P90" s="75">
        <f>AVERAGE(P91,P94,P97,P98,P99)</f>
        <v>20</v>
      </c>
      <c r="Q90" s="67"/>
      <c r="R90" s="75">
        <f>AVERAGE(R91,R94,R97,R98,R99)</f>
        <v>20</v>
      </c>
      <c r="S90" s="67"/>
      <c r="T90" s="75">
        <f>AVERAGE(T91,T94,T97,T98,T99)</f>
        <v>12.5</v>
      </c>
      <c r="U90" s="67"/>
      <c r="V90" s="75"/>
      <c r="W90" s="44"/>
      <c r="X90" s="75"/>
      <c r="Y90" s="67"/>
    </row>
    <row r="91" spans="1:25" s="52" customFormat="1" ht="199.5" customHeight="1" x14ac:dyDescent="0.25">
      <c r="A91" s="31">
        <v>55</v>
      </c>
      <c r="B91" s="31"/>
      <c r="C91" s="758"/>
      <c r="D91" s="763" t="s">
        <v>644</v>
      </c>
      <c r="E91" s="763"/>
      <c r="F91" s="764" t="s">
        <v>644</v>
      </c>
      <c r="G91" s="30"/>
      <c r="H91" s="30"/>
      <c r="I91" s="30"/>
      <c r="J91" s="61">
        <f>AVERAGE(J92,J93)</f>
        <v>0</v>
      </c>
      <c r="K91" s="69"/>
      <c r="L91" s="61">
        <f>AVERAGE(L92,L93)</f>
        <v>0</v>
      </c>
      <c r="M91" s="69"/>
      <c r="N91" s="61">
        <f>AVERAGE(N92,N93)</f>
        <v>0</v>
      </c>
      <c r="O91" s="69"/>
      <c r="P91" s="61">
        <f>AVERAGE(P92,P93)</f>
        <v>0</v>
      </c>
      <c r="Q91" s="69"/>
      <c r="R91" s="61">
        <f>AVERAGE(R92,R93)</f>
        <v>0</v>
      </c>
      <c r="S91" s="69"/>
      <c r="T91" s="61">
        <f>AVERAGE(T92,T93)</f>
        <v>0</v>
      </c>
      <c r="U91" s="69"/>
      <c r="V91" s="61"/>
      <c r="W91" s="43"/>
      <c r="X91" s="61"/>
      <c r="Y91" s="69"/>
    </row>
    <row r="92" spans="1:25" ht="90" x14ac:dyDescent="0.25">
      <c r="A92" s="564" t="s">
        <v>5025</v>
      </c>
      <c r="B92" s="564"/>
      <c r="C92" s="564"/>
      <c r="D92" s="564"/>
      <c r="E92" s="754" t="s">
        <v>6986</v>
      </c>
      <c r="F92" s="450" t="s">
        <v>203</v>
      </c>
      <c r="G92" s="12" t="s">
        <v>204</v>
      </c>
      <c r="H92" s="12" t="s">
        <v>205</v>
      </c>
      <c r="I92" s="12" t="s">
        <v>5027</v>
      </c>
      <c r="J92" s="65">
        <v>0</v>
      </c>
      <c r="K92" s="40" t="s">
        <v>1268</v>
      </c>
      <c r="L92" s="65">
        <v>0</v>
      </c>
      <c r="M92" s="50"/>
      <c r="N92" s="65">
        <v>0</v>
      </c>
      <c r="O92" s="50"/>
      <c r="P92" s="65">
        <v>0</v>
      </c>
      <c r="Q92" s="50"/>
      <c r="R92" s="65">
        <v>0</v>
      </c>
      <c r="S92" s="40" t="s">
        <v>1270</v>
      </c>
      <c r="T92" s="65">
        <v>0</v>
      </c>
      <c r="U92" s="47"/>
      <c r="V92" s="65"/>
      <c r="W92" s="47"/>
      <c r="X92" s="65"/>
      <c r="Y92" s="50"/>
    </row>
    <row r="93" spans="1:25" ht="150" x14ac:dyDescent="0.25">
      <c r="A93" s="564" t="s">
        <v>5028</v>
      </c>
      <c r="B93" s="564"/>
      <c r="C93" s="564"/>
      <c r="D93" s="564"/>
      <c r="E93" s="754" t="s">
        <v>6987</v>
      </c>
      <c r="F93" s="450" t="s">
        <v>3627</v>
      </c>
      <c r="G93" s="12" t="s">
        <v>192</v>
      </c>
      <c r="H93" s="12" t="s">
        <v>176</v>
      </c>
      <c r="I93" s="12" t="s">
        <v>206</v>
      </c>
      <c r="J93" s="62">
        <v>0</v>
      </c>
      <c r="K93" s="40" t="s">
        <v>1269</v>
      </c>
      <c r="L93" s="62">
        <v>0</v>
      </c>
      <c r="M93" s="46"/>
      <c r="N93" s="62">
        <v>0</v>
      </c>
      <c r="O93" s="46"/>
      <c r="P93" s="62">
        <v>0</v>
      </c>
      <c r="Q93" s="46"/>
      <c r="R93" s="62">
        <v>0</v>
      </c>
      <c r="S93" s="40"/>
      <c r="T93" s="62">
        <v>0</v>
      </c>
      <c r="U93" s="40"/>
      <c r="V93" s="62"/>
      <c r="W93" s="40"/>
      <c r="X93" s="62"/>
      <c r="Y93" s="46"/>
    </row>
    <row r="94" spans="1:25" s="52" customFormat="1" ht="69" x14ac:dyDescent="0.25">
      <c r="A94" s="31">
        <v>56</v>
      </c>
      <c r="B94" s="31"/>
      <c r="C94" s="31"/>
      <c r="D94" s="756" t="s">
        <v>645</v>
      </c>
      <c r="E94" s="756"/>
      <c r="F94" s="517" t="s">
        <v>645</v>
      </c>
      <c r="G94" s="30"/>
      <c r="H94" s="30"/>
      <c r="I94" s="30"/>
      <c r="J94" s="61">
        <f>AVERAGE(J95,J96)</f>
        <v>0</v>
      </c>
      <c r="K94" s="43"/>
      <c r="L94" s="61">
        <f>AVERAGE(L95,L96)</f>
        <v>0</v>
      </c>
      <c r="M94" s="69"/>
      <c r="N94" s="61">
        <f>AVERAGE(N95,N96)</f>
        <v>0</v>
      </c>
      <c r="O94" s="69"/>
      <c r="P94" s="61">
        <f>AVERAGE(P95,P96)</f>
        <v>0</v>
      </c>
      <c r="Q94" s="69"/>
      <c r="R94" s="61">
        <f>AVERAGE(R95,R96)</f>
        <v>0</v>
      </c>
      <c r="S94" s="43"/>
      <c r="T94" s="61">
        <f>AVERAGE(T95,T96)</f>
        <v>0</v>
      </c>
      <c r="U94" s="43"/>
      <c r="V94" s="61"/>
      <c r="W94" s="43"/>
      <c r="X94" s="61"/>
      <c r="Y94" s="69"/>
    </row>
    <row r="95" spans="1:25" ht="75" x14ac:dyDescent="0.25">
      <c r="A95" s="564" t="s">
        <v>572</v>
      </c>
      <c r="B95" s="564"/>
      <c r="C95" s="564"/>
      <c r="D95" s="564"/>
      <c r="E95" s="754" t="s">
        <v>6988</v>
      </c>
      <c r="F95" s="450" t="s">
        <v>207</v>
      </c>
      <c r="G95" s="12" t="s">
        <v>204</v>
      </c>
      <c r="H95" s="12" t="s">
        <v>208</v>
      </c>
      <c r="I95" s="12" t="s">
        <v>5029</v>
      </c>
      <c r="J95" s="62">
        <v>0</v>
      </c>
      <c r="K95" s="40" t="s">
        <v>1271</v>
      </c>
      <c r="L95" s="62">
        <v>0</v>
      </c>
      <c r="M95" s="46"/>
      <c r="N95" s="62">
        <v>0</v>
      </c>
      <c r="O95" s="46"/>
      <c r="P95" s="62">
        <v>0</v>
      </c>
      <c r="Q95" s="46"/>
      <c r="R95" s="62">
        <v>0</v>
      </c>
      <c r="S95" s="46"/>
      <c r="T95" s="62">
        <v>0</v>
      </c>
      <c r="U95" s="46"/>
      <c r="V95" s="62"/>
      <c r="W95" s="40"/>
      <c r="X95" s="62"/>
      <c r="Y95" s="46"/>
    </row>
    <row r="96" spans="1:25" ht="135" x14ac:dyDescent="0.25">
      <c r="A96" s="564" t="s">
        <v>573</v>
      </c>
      <c r="B96" s="564"/>
      <c r="C96" s="564"/>
      <c r="D96" s="564"/>
      <c r="E96" s="754" t="s">
        <v>6989</v>
      </c>
      <c r="F96" s="450" t="s">
        <v>209</v>
      </c>
      <c r="G96" s="12" t="s">
        <v>192</v>
      </c>
      <c r="H96" s="12" t="s">
        <v>176</v>
      </c>
      <c r="I96" s="12" t="s">
        <v>206</v>
      </c>
      <c r="J96" s="62">
        <v>0</v>
      </c>
      <c r="K96" s="46" t="s">
        <v>1269</v>
      </c>
      <c r="L96" s="62">
        <v>0</v>
      </c>
      <c r="M96" s="46"/>
      <c r="N96" s="62">
        <v>0</v>
      </c>
      <c r="O96" s="46"/>
      <c r="P96" s="62">
        <v>0</v>
      </c>
      <c r="Q96" s="46"/>
      <c r="R96" s="62">
        <v>0</v>
      </c>
      <c r="S96" s="40"/>
      <c r="T96" s="62">
        <v>0</v>
      </c>
      <c r="U96" s="40"/>
      <c r="V96" s="62"/>
      <c r="W96" s="40"/>
      <c r="X96" s="62"/>
      <c r="Y96" s="46"/>
    </row>
    <row r="97" spans="1:25" ht="210" x14ac:dyDescent="0.25">
      <c r="A97" s="564">
        <v>57</v>
      </c>
      <c r="B97" s="564"/>
      <c r="C97" s="564"/>
      <c r="D97" s="754" t="s">
        <v>4963</v>
      </c>
      <c r="E97" s="754"/>
      <c r="F97" s="450" t="s">
        <v>210</v>
      </c>
      <c r="G97" s="12" t="s">
        <v>175</v>
      </c>
      <c r="H97" s="12" t="s">
        <v>176</v>
      </c>
      <c r="I97" s="12" t="s">
        <v>211</v>
      </c>
      <c r="J97" s="62">
        <v>0</v>
      </c>
      <c r="K97" s="40" t="s">
        <v>1272</v>
      </c>
      <c r="L97" s="62">
        <v>0</v>
      </c>
      <c r="M97" s="46"/>
      <c r="N97" s="62">
        <v>0</v>
      </c>
      <c r="O97" s="46"/>
      <c r="P97" s="62">
        <v>0</v>
      </c>
      <c r="Q97" s="46"/>
      <c r="R97" s="62">
        <v>0</v>
      </c>
      <c r="S97" s="40" t="s">
        <v>1273</v>
      </c>
      <c r="T97" s="62">
        <v>0</v>
      </c>
      <c r="U97" s="40"/>
      <c r="V97" s="62"/>
      <c r="W97" s="40"/>
      <c r="X97" s="62"/>
      <c r="Y97" s="46"/>
    </row>
    <row r="98" spans="1:25" ht="330" x14ac:dyDescent="0.25">
      <c r="A98" s="564">
        <v>58</v>
      </c>
      <c r="B98" s="564"/>
      <c r="C98" s="564"/>
      <c r="D98" s="754" t="s">
        <v>237</v>
      </c>
      <c r="E98" s="754"/>
      <c r="F98" s="450" t="s">
        <v>212</v>
      </c>
      <c r="G98" s="12" t="s">
        <v>192</v>
      </c>
      <c r="H98" s="12" t="s">
        <v>176</v>
      </c>
      <c r="I98" s="12" t="s">
        <v>213</v>
      </c>
      <c r="J98" s="62">
        <v>0</v>
      </c>
      <c r="K98" s="41" t="s">
        <v>5715</v>
      </c>
      <c r="L98" s="62">
        <v>0</v>
      </c>
      <c r="M98" s="41" t="s">
        <v>5715</v>
      </c>
      <c r="N98" s="62">
        <v>50</v>
      </c>
      <c r="O98" s="46" t="s">
        <v>5704</v>
      </c>
      <c r="P98" s="62">
        <v>50</v>
      </c>
      <c r="Q98" s="46"/>
      <c r="R98" s="62">
        <v>50</v>
      </c>
      <c r="S98" s="46"/>
      <c r="T98" s="62"/>
      <c r="U98" s="46"/>
      <c r="V98" s="62"/>
      <c r="W98" s="40"/>
      <c r="X98" s="62"/>
      <c r="Y98" s="46"/>
    </row>
    <row r="99" spans="1:25" ht="225" x14ac:dyDescent="0.25">
      <c r="A99" s="564">
        <v>59</v>
      </c>
      <c r="B99" s="564"/>
      <c r="C99" s="564"/>
      <c r="D99" s="754" t="s">
        <v>238</v>
      </c>
      <c r="E99" s="754"/>
      <c r="F99" s="450" t="s">
        <v>214</v>
      </c>
      <c r="G99" s="12" t="s">
        <v>175</v>
      </c>
      <c r="H99" s="12" t="s">
        <v>176</v>
      </c>
      <c r="I99" s="12" t="s">
        <v>202</v>
      </c>
      <c r="J99" s="60">
        <v>50</v>
      </c>
      <c r="K99" s="40" t="s">
        <v>1274</v>
      </c>
      <c r="L99" s="60">
        <v>50</v>
      </c>
      <c r="M99" s="45"/>
      <c r="N99" s="60">
        <v>50</v>
      </c>
      <c r="O99" s="45"/>
      <c r="P99" s="60">
        <v>50</v>
      </c>
      <c r="Q99" s="45"/>
      <c r="R99" s="60">
        <v>50</v>
      </c>
      <c r="S99" s="40" t="s">
        <v>1275</v>
      </c>
      <c r="T99" s="60">
        <v>50</v>
      </c>
      <c r="U99" s="45"/>
      <c r="V99" s="60"/>
      <c r="W99" s="41"/>
      <c r="X99" s="60"/>
      <c r="Y99" s="45"/>
    </row>
    <row r="100" spans="1:25" s="26" customFormat="1" ht="88.5" customHeight="1" x14ac:dyDescent="0.25">
      <c r="A100" s="28"/>
      <c r="B100" s="28"/>
      <c r="C100" s="750" t="s">
        <v>574</v>
      </c>
      <c r="D100" s="28"/>
      <c r="E100" s="1023"/>
      <c r="F100" s="762" t="s">
        <v>529</v>
      </c>
      <c r="G100" s="751"/>
      <c r="H100" s="751"/>
      <c r="I100" s="751"/>
      <c r="J100" s="75">
        <f>AVERAGE(J101:J105)</f>
        <v>80</v>
      </c>
      <c r="K100" s="44"/>
      <c r="L100" s="75">
        <f>AVERAGE(L101:L105)</f>
        <v>90</v>
      </c>
      <c r="M100" s="67"/>
      <c r="N100" s="75">
        <f>AVERAGE(N101:N105)</f>
        <v>90</v>
      </c>
      <c r="O100" s="67"/>
      <c r="P100" s="75">
        <f>AVERAGE(P101:P105)</f>
        <v>90</v>
      </c>
      <c r="Q100" s="67"/>
      <c r="R100" s="75">
        <f>AVERAGE(R101:R105)</f>
        <v>100</v>
      </c>
      <c r="S100" s="67"/>
      <c r="T100" s="75">
        <f>AVERAGE(T101:T105)</f>
        <v>100</v>
      </c>
      <c r="U100" s="67"/>
      <c r="V100" s="75"/>
      <c r="W100" s="44"/>
      <c r="X100" s="75"/>
      <c r="Y100" s="67"/>
    </row>
    <row r="101" spans="1:25" ht="135" x14ac:dyDescent="0.25">
      <c r="A101" s="564">
        <v>60</v>
      </c>
      <c r="B101" s="564"/>
      <c r="C101" s="564"/>
      <c r="D101" s="754" t="s">
        <v>243</v>
      </c>
      <c r="E101" s="754"/>
      <c r="F101" s="450" t="s">
        <v>215</v>
      </c>
      <c r="G101" s="12" t="s">
        <v>175</v>
      </c>
      <c r="H101" s="12" t="s">
        <v>176</v>
      </c>
      <c r="I101" s="12" t="s">
        <v>216</v>
      </c>
      <c r="J101" s="62">
        <v>100</v>
      </c>
      <c r="K101" s="40" t="s">
        <v>1276</v>
      </c>
      <c r="L101" s="62">
        <v>100</v>
      </c>
      <c r="M101" s="46"/>
      <c r="N101" s="62">
        <v>100</v>
      </c>
      <c r="O101" s="46"/>
      <c r="P101" s="62">
        <v>100</v>
      </c>
      <c r="Q101" s="46"/>
      <c r="R101" s="62">
        <v>100</v>
      </c>
      <c r="S101" s="40" t="s">
        <v>1279</v>
      </c>
      <c r="T101" s="62">
        <v>100</v>
      </c>
      <c r="U101" s="40"/>
      <c r="V101" s="62"/>
      <c r="W101" s="40"/>
      <c r="X101" s="62"/>
      <c r="Y101" s="46"/>
    </row>
    <row r="102" spans="1:25" ht="105" x14ac:dyDescent="0.25">
      <c r="A102" s="564">
        <v>61</v>
      </c>
      <c r="B102" s="564"/>
      <c r="C102" s="564"/>
      <c r="D102" s="754" t="s">
        <v>242</v>
      </c>
      <c r="E102" s="754"/>
      <c r="F102" s="450" t="s">
        <v>217</v>
      </c>
      <c r="G102" s="12" t="s">
        <v>218</v>
      </c>
      <c r="H102" s="12" t="s">
        <v>219</v>
      </c>
      <c r="I102" s="12" t="s">
        <v>220</v>
      </c>
      <c r="J102" s="62">
        <v>0</v>
      </c>
      <c r="K102" s="47" t="s">
        <v>5705</v>
      </c>
      <c r="L102" s="62">
        <v>50</v>
      </c>
      <c r="M102" s="46"/>
      <c r="N102" s="62">
        <v>50</v>
      </c>
      <c r="O102" s="46"/>
      <c r="P102" s="62">
        <v>50</v>
      </c>
      <c r="Q102" s="62"/>
      <c r="R102" s="62">
        <v>100</v>
      </c>
      <c r="S102" s="41" t="s">
        <v>1280</v>
      </c>
      <c r="T102" s="62">
        <v>100</v>
      </c>
      <c r="U102" s="40"/>
      <c r="V102" s="62"/>
      <c r="W102" s="40"/>
      <c r="X102" s="62"/>
      <c r="Y102" s="46"/>
    </row>
    <row r="103" spans="1:25" ht="135" x14ac:dyDescent="0.25">
      <c r="A103" s="564">
        <v>62</v>
      </c>
      <c r="B103" s="564"/>
      <c r="C103" s="564"/>
      <c r="D103" s="754" t="s">
        <v>241</v>
      </c>
      <c r="E103" s="754"/>
      <c r="F103" s="450" t="s">
        <v>221</v>
      </c>
      <c r="G103" s="12" t="s">
        <v>175</v>
      </c>
      <c r="H103" s="12" t="s">
        <v>222</v>
      </c>
      <c r="I103" s="12" t="s">
        <v>202</v>
      </c>
      <c r="J103" s="62">
        <v>100</v>
      </c>
      <c r="K103" s="40" t="s">
        <v>1277</v>
      </c>
      <c r="L103" s="62">
        <v>100</v>
      </c>
      <c r="M103" s="46"/>
      <c r="N103" s="62">
        <v>100</v>
      </c>
      <c r="O103" s="46"/>
      <c r="P103" s="62">
        <v>100</v>
      </c>
      <c r="Q103" s="46"/>
      <c r="R103" s="62">
        <v>100</v>
      </c>
      <c r="S103" s="40" t="s">
        <v>1281</v>
      </c>
      <c r="T103" s="62">
        <v>100</v>
      </c>
      <c r="U103" s="46"/>
      <c r="V103" s="62"/>
      <c r="W103" s="40"/>
      <c r="X103" s="62"/>
      <c r="Y103" s="46"/>
    </row>
    <row r="104" spans="1:25" ht="195" x14ac:dyDescent="0.25">
      <c r="A104" s="564">
        <v>63</v>
      </c>
      <c r="B104" s="564"/>
      <c r="C104" s="564"/>
      <c r="D104" s="754" t="s">
        <v>240</v>
      </c>
      <c r="E104" s="754"/>
      <c r="F104" s="450" t="s">
        <v>223</v>
      </c>
      <c r="G104" s="12" t="s">
        <v>224</v>
      </c>
      <c r="H104" s="12" t="s">
        <v>225</v>
      </c>
      <c r="I104" s="12" t="s">
        <v>226</v>
      </c>
      <c r="J104" s="62">
        <v>100</v>
      </c>
      <c r="K104" s="40" t="s">
        <v>1278</v>
      </c>
      <c r="L104" s="62">
        <v>100</v>
      </c>
      <c r="M104" s="46"/>
      <c r="N104" s="62">
        <v>100</v>
      </c>
      <c r="O104" s="46"/>
      <c r="P104" s="62">
        <v>100</v>
      </c>
      <c r="Q104" s="62"/>
      <c r="R104" s="62">
        <v>100</v>
      </c>
      <c r="S104" s="40" t="s">
        <v>1282</v>
      </c>
      <c r="T104" s="62">
        <v>100</v>
      </c>
      <c r="U104" s="46"/>
      <c r="V104" s="62"/>
      <c r="W104" s="40"/>
      <c r="X104" s="62"/>
      <c r="Y104" s="46"/>
    </row>
    <row r="105" spans="1:25" ht="165" x14ac:dyDescent="0.25">
      <c r="A105" s="564">
        <v>64</v>
      </c>
      <c r="B105" s="564"/>
      <c r="C105" s="564"/>
      <c r="D105" s="754" t="s">
        <v>239</v>
      </c>
      <c r="E105" s="754"/>
      <c r="F105" s="450" t="s">
        <v>5118</v>
      </c>
      <c r="G105" s="12" t="s">
        <v>4971</v>
      </c>
      <c r="H105" s="12" t="s">
        <v>4972</v>
      </c>
      <c r="I105" s="12" t="s">
        <v>4973</v>
      </c>
      <c r="J105" s="62">
        <v>100</v>
      </c>
      <c r="K105" s="47" t="s">
        <v>1283</v>
      </c>
      <c r="L105" s="62">
        <v>100</v>
      </c>
      <c r="M105" s="46"/>
      <c r="N105" s="62">
        <v>100</v>
      </c>
      <c r="O105" s="46"/>
      <c r="P105" s="62">
        <v>100</v>
      </c>
      <c r="Q105" s="46"/>
      <c r="R105" s="62">
        <v>100</v>
      </c>
      <c r="S105" s="41" t="s">
        <v>1284</v>
      </c>
      <c r="T105" s="62">
        <v>100</v>
      </c>
      <c r="U105" s="40"/>
      <c r="V105" s="62"/>
      <c r="W105" s="40"/>
      <c r="X105" s="62"/>
      <c r="Y105" s="46"/>
    </row>
    <row r="106" spans="1:25" s="26" customFormat="1" ht="130.5" customHeight="1" x14ac:dyDescent="0.25">
      <c r="A106" s="28"/>
      <c r="B106" s="750" t="s">
        <v>575</v>
      </c>
      <c r="C106" s="28"/>
      <c r="D106" s="28"/>
      <c r="E106" s="28"/>
      <c r="F106" s="901" t="s">
        <v>5030</v>
      </c>
      <c r="G106" s="765"/>
      <c r="H106" s="765"/>
      <c r="I106" s="28"/>
      <c r="J106" s="75">
        <f>AVERAGE(J107,J112,J115,J140)</f>
        <v>51.875</v>
      </c>
      <c r="K106" s="67"/>
      <c r="L106" s="75">
        <f>AVERAGE(L107,L112,L115,L140)</f>
        <v>51.875</v>
      </c>
      <c r="M106" s="67"/>
      <c r="N106" s="75">
        <f>AVERAGE(N107,N112,N115,N140)</f>
        <v>65.625</v>
      </c>
      <c r="O106" s="67"/>
      <c r="P106" s="75">
        <f>AVERAGE(P107,P112,P115,P140)</f>
        <v>71.875</v>
      </c>
      <c r="Q106" s="67"/>
      <c r="R106" s="75">
        <f>AVERAGE(R107,R112,R115,R140)</f>
        <v>71.875</v>
      </c>
      <c r="S106" s="67"/>
      <c r="T106" s="75">
        <f>AVERAGE(T107,T112,T115,T140)</f>
        <v>71.875</v>
      </c>
      <c r="U106" s="67"/>
      <c r="V106" s="75">
        <f>AVERAGE(V107,V112,V115,V140)</f>
        <v>71.875</v>
      </c>
      <c r="W106" s="44"/>
      <c r="X106" s="75">
        <f>AVERAGE(X107,X112,X115,X140)</f>
        <v>71.875</v>
      </c>
      <c r="Y106" s="67"/>
    </row>
    <row r="107" spans="1:25" s="26" customFormat="1" ht="144.75" customHeight="1" x14ac:dyDescent="0.25">
      <c r="A107" s="28"/>
      <c r="B107" s="28"/>
      <c r="C107" s="750" t="s">
        <v>576</v>
      </c>
      <c r="D107" s="28"/>
      <c r="E107" s="28"/>
      <c r="F107" s="502" t="s">
        <v>5031</v>
      </c>
      <c r="G107" s="28"/>
      <c r="H107" s="28"/>
      <c r="I107" s="28"/>
      <c r="J107" s="75">
        <f>AVERAGE(J108:J111)</f>
        <v>50</v>
      </c>
      <c r="K107" s="67"/>
      <c r="L107" s="75">
        <f>AVERAGE(L108:L111)</f>
        <v>50</v>
      </c>
      <c r="M107" s="67"/>
      <c r="N107" s="75">
        <f>AVERAGE(N108:N111)</f>
        <v>50</v>
      </c>
      <c r="O107" s="67"/>
      <c r="P107" s="75">
        <f>AVERAGE(P108:P111)</f>
        <v>50</v>
      </c>
      <c r="Q107" s="67"/>
      <c r="R107" s="75">
        <f>AVERAGE(R108:R111)</f>
        <v>50</v>
      </c>
      <c r="S107" s="67"/>
      <c r="T107" s="75">
        <f>AVERAGE(T108:T111)</f>
        <v>50</v>
      </c>
      <c r="U107" s="67"/>
      <c r="V107" s="75">
        <f>AVERAGE(V108:V111)</f>
        <v>50</v>
      </c>
      <c r="W107" s="44"/>
      <c r="X107" s="75">
        <f>AVERAGE(X108:X111)</f>
        <v>50</v>
      </c>
      <c r="Y107" s="67"/>
    </row>
    <row r="108" spans="1:25" ht="60" x14ac:dyDescent="0.25">
      <c r="A108" s="564">
        <v>65</v>
      </c>
      <c r="B108" s="564"/>
      <c r="C108" s="564"/>
      <c r="D108" s="754" t="s">
        <v>244</v>
      </c>
      <c r="E108" s="754"/>
      <c r="F108" s="450" t="s">
        <v>244</v>
      </c>
      <c r="G108" s="12" t="s">
        <v>245</v>
      </c>
      <c r="H108" s="12" t="s">
        <v>246</v>
      </c>
      <c r="I108" s="12" t="s">
        <v>247</v>
      </c>
      <c r="J108" s="60">
        <v>0</v>
      </c>
      <c r="K108" s="40" t="s">
        <v>1285</v>
      </c>
      <c r="L108" s="60">
        <v>0</v>
      </c>
      <c r="M108" s="45"/>
      <c r="N108" s="60">
        <v>0</v>
      </c>
      <c r="O108" s="45"/>
      <c r="P108" s="60">
        <v>0</v>
      </c>
      <c r="Q108" s="45"/>
      <c r="R108" s="60">
        <v>0</v>
      </c>
      <c r="S108" s="45"/>
      <c r="T108" s="60">
        <v>0</v>
      </c>
      <c r="U108" s="45"/>
      <c r="V108" s="60">
        <v>0</v>
      </c>
      <c r="W108" s="41"/>
      <c r="X108" s="60">
        <v>0</v>
      </c>
      <c r="Y108" s="45"/>
    </row>
    <row r="109" spans="1:25" ht="120" x14ac:dyDescent="0.25">
      <c r="A109" s="564">
        <v>66</v>
      </c>
      <c r="B109" s="564"/>
      <c r="C109" s="564"/>
      <c r="D109" s="754" t="s">
        <v>304</v>
      </c>
      <c r="E109" s="754"/>
      <c r="F109" s="450" t="s">
        <v>5503</v>
      </c>
      <c r="G109" s="12" t="s">
        <v>248</v>
      </c>
      <c r="H109" s="12" t="s">
        <v>249</v>
      </c>
      <c r="I109" s="12" t="s">
        <v>247</v>
      </c>
      <c r="J109" s="60">
        <v>0</v>
      </c>
      <c r="K109" s="47" t="s">
        <v>1286</v>
      </c>
      <c r="L109" s="60">
        <v>0</v>
      </c>
      <c r="M109" s="45"/>
      <c r="N109" s="60">
        <v>0</v>
      </c>
      <c r="O109" s="45"/>
      <c r="P109" s="60">
        <v>0</v>
      </c>
      <c r="Q109" s="45"/>
      <c r="R109" s="60">
        <v>0</v>
      </c>
      <c r="S109" s="45"/>
      <c r="T109" s="60">
        <v>0</v>
      </c>
      <c r="U109" s="45"/>
      <c r="V109" s="60">
        <v>0</v>
      </c>
      <c r="W109" s="41"/>
      <c r="X109" s="60">
        <v>0</v>
      </c>
      <c r="Y109" s="45"/>
    </row>
    <row r="110" spans="1:25" ht="120" x14ac:dyDescent="0.25">
      <c r="A110" s="564">
        <v>67</v>
      </c>
      <c r="B110" s="564"/>
      <c r="C110" s="564"/>
      <c r="D110" s="754" t="s">
        <v>306</v>
      </c>
      <c r="E110" s="754"/>
      <c r="F110" s="450" t="s">
        <v>250</v>
      </c>
      <c r="G110" s="12" t="s">
        <v>248</v>
      </c>
      <c r="H110" s="12" t="s">
        <v>251</v>
      </c>
      <c r="I110" s="12" t="s">
        <v>247</v>
      </c>
      <c r="J110" s="60">
        <v>100</v>
      </c>
      <c r="K110" s="40" t="s">
        <v>1287</v>
      </c>
      <c r="L110" s="60">
        <v>100</v>
      </c>
      <c r="M110" s="45"/>
      <c r="N110" s="60">
        <v>100</v>
      </c>
      <c r="O110" s="45"/>
      <c r="P110" s="60">
        <v>100</v>
      </c>
      <c r="Q110" s="45"/>
      <c r="R110" s="60">
        <v>100</v>
      </c>
      <c r="S110" s="41"/>
      <c r="T110" s="60">
        <v>100</v>
      </c>
      <c r="U110" s="41"/>
      <c r="V110" s="60">
        <v>100</v>
      </c>
      <c r="W110" s="41"/>
      <c r="X110" s="60">
        <v>100</v>
      </c>
      <c r="Y110" s="45"/>
    </row>
    <row r="111" spans="1:25" ht="45" x14ac:dyDescent="0.25">
      <c r="A111" s="564">
        <v>68</v>
      </c>
      <c r="B111" s="564"/>
      <c r="C111" s="564"/>
      <c r="D111" s="754" t="s">
        <v>305</v>
      </c>
      <c r="E111" s="754"/>
      <c r="F111" s="450" t="s">
        <v>252</v>
      </c>
      <c r="G111" s="12" t="s">
        <v>253</v>
      </c>
      <c r="H111" s="12" t="s">
        <v>254</v>
      </c>
      <c r="I111" s="12" t="s">
        <v>255</v>
      </c>
      <c r="J111" s="60">
        <v>100</v>
      </c>
      <c r="K111" s="40" t="s">
        <v>1288</v>
      </c>
      <c r="L111" s="60">
        <v>100</v>
      </c>
      <c r="M111" s="45"/>
      <c r="N111" s="60">
        <v>100</v>
      </c>
      <c r="O111" s="45"/>
      <c r="P111" s="60">
        <v>100</v>
      </c>
      <c r="Q111" s="45"/>
      <c r="R111" s="60">
        <v>100</v>
      </c>
      <c r="S111" s="45"/>
      <c r="T111" s="60">
        <v>100</v>
      </c>
      <c r="U111" s="45"/>
      <c r="V111" s="60">
        <v>100</v>
      </c>
      <c r="W111" s="41"/>
      <c r="X111" s="60">
        <v>100</v>
      </c>
      <c r="Y111" s="45"/>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41"/>
      <c r="L113" s="60">
        <v>100</v>
      </c>
      <c r="M113" s="45"/>
      <c r="N113" s="60">
        <v>100</v>
      </c>
      <c r="O113" s="45"/>
      <c r="P113" s="60">
        <v>100</v>
      </c>
      <c r="Q113" s="45"/>
      <c r="R113" s="60">
        <v>100</v>
      </c>
      <c r="S113" s="45"/>
      <c r="T113" s="60">
        <v>100</v>
      </c>
      <c r="U113" s="45"/>
      <c r="V113" s="60">
        <v>100</v>
      </c>
      <c r="W113" s="41"/>
      <c r="X113" s="60">
        <v>100</v>
      </c>
      <c r="Y113" s="45"/>
    </row>
    <row r="114" spans="1:25" ht="60" x14ac:dyDescent="0.25">
      <c r="A114" s="564">
        <v>70</v>
      </c>
      <c r="B114" s="564"/>
      <c r="C114" s="564"/>
      <c r="D114" s="754" t="s">
        <v>308</v>
      </c>
      <c r="E114" s="754"/>
      <c r="F114" s="450" t="s">
        <v>259</v>
      </c>
      <c r="G114" s="12" t="s">
        <v>260</v>
      </c>
      <c r="H114" s="12" t="s">
        <v>261</v>
      </c>
      <c r="I114" s="12" t="s">
        <v>262</v>
      </c>
      <c r="J114" s="60">
        <v>100</v>
      </c>
      <c r="K114" s="41"/>
      <c r="L114" s="60">
        <v>100</v>
      </c>
      <c r="M114" s="45"/>
      <c r="N114" s="60">
        <v>100</v>
      </c>
      <c r="O114" s="41"/>
      <c r="P114" s="60">
        <v>100</v>
      </c>
      <c r="Q114" s="45"/>
      <c r="R114" s="60">
        <v>100</v>
      </c>
      <c r="S114" s="45"/>
      <c r="T114" s="60">
        <v>100</v>
      </c>
      <c r="U114" s="45"/>
      <c r="V114" s="60">
        <v>100</v>
      </c>
      <c r="W114" s="41"/>
      <c r="X114" s="60">
        <v>100</v>
      </c>
      <c r="Y114" s="45"/>
    </row>
    <row r="115" spans="1:25" s="26" customFormat="1" ht="72" customHeight="1" x14ac:dyDescent="0.25">
      <c r="A115" s="28"/>
      <c r="B115" s="28"/>
      <c r="C115" s="750" t="s">
        <v>578</v>
      </c>
      <c r="D115" s="28"/>
      <c r="E115" s="1023"/>
      <c r="F115" s="762" t="s">
        <v>530</v>
      </c>
      <c r="G115" s="751"/>
      <c r="H115" s="751"/>
      <c r="I115" s="751"/>
      <c r="J115" s="75">
        <f>AVERAGE(J116,J122,J128,J134)</f>
        <v>20</v>
      </c>
      <c r="K115" s="44"/>
      <c r="L115" s="75">
        <f>AVERAGE(L116,L122,L128,L134)</f>
        <v>20</v>
      </c>
      <c r="M115" s="67"/>
      <c r="N115" s="75">
        <f>AVERAGE(N116,N122,N128,N134)</f>
        <v>50</v>
      </c>
      <c r="O115" s="67"/>
      <c r="P115" s="75">
        <f>AVERAGE(P116,P122,P128,P134)</f>
        <v>50</v>
      </c>
      <c r="Q115" s="67"/>
      <c r="R115" s="75">
        <f>AVERAGE(R116,R122,R128,R134)</f>
        <v>50</v>
      </c>
      <c r="S115" s="67"/>
      <c r="T115" s="75">
        <f>AVERAGE(T116,T122,T128,T134)</f>
        <v>50</v>
      </c>
      <c r="U115" s="67"/>
      <c r="V115" s="75">
        <f>AVERAGE(V116,V122,V128,V134)</f>
        <v>50</v>
      </c>
      <c r="W115" s="44"/>
      <c r="X115" s="75">
        <f>AVERAGE(X116,X122,X128,X134)</f>
        <v>50</v>
      </c>
      <c r="Y115" s="67"/>
    </row>
    <row r="116" spans="1:25" s="52" customFormat="1" ht="72" customHeight="1" x14ac:dyDescent="0.25">
      <c r="A116" s="31">
        <v>71</v>
      </c>
      <c r="B116" s="31"/>
      <c r="C116" s="758"/>
      <c r="D116" s="763" t="s">
        <v>646</v>
      </c>
      <c r="E116" s="763"/>
      <c r="F116" s="764" t="s">
        <v>646</v>
      </c>
      <c r="G116" s="30"/>
      <c r="H116" s="30"/>
      <c r="I116" s="30"/>
      <c r="J116" s="61">
        <f>AVERAGE(J117:J121)</f>
        <v>10</v>
      </c>
      <c r="K116" s="43"/>
      <c r="L116" s="61">
        <f>AVERAGE(L117:L121)</f>
        <v>10</v>
      </c>
      <c r="M116" s="69"/>
      <c r="N116" s="61">
        <f>AVERAGE(N117:N121)</f>
        <v>100</v>
      </c>
      <c r="O116" s="69"/>
      <c r="P116" s="61">
        <f>AVERAGE(P117:P121)</f>
        <v>100</v>
      </c>
      <c r="Q116" s="69"/>
      <c r="R116" s="61">
        <f>AVERAGE(R117:R121)</f>
        <v>100</v>
      </c>
      <c r="S116" s="69"/>
      <c r="T116" s="61">
        <f>AVERAGE(T117:T121)</f>
        <v>100</v>
      </c>
      <c r="U116" s="69"/>
      <c r="V116" s="61">
        <f>AVERAGE(V117:V121)</f>
        <v>100</v>
      </c>
      <c r="W116" s="43"/>
      <c r="X116" s="61">
        <f>AVERAGE(X117:X121)</f>
        <v>100</v>
      </c>
      <c r="Y116" s="69"/>
    </row>
    <row r="117" spans="1:25" ht="409.5" x14ac:dyDescent="0.25">
      <c r="A117" s="564" t="s">
        <v>5033</v>
      </c>
      <c r="B117" s="564"/>
      <c r="C117" s="564"/>
      <c r="D117" s="564"/>
      <c r="E117" s="754" t="s">
        <v>6991</v>
      </c>
      <c r="F117" s="450" t="s">
        <v>263</v>
      </c>
      <c r="G117" s="12" t="s">
        <v>5034</v>
      </c>
      <c r="H117" s="12" t="s">
        <v>5035</v>
      </c>
      <c r="I117" s="12" t="s">
        <v>5036</v>
      </c>
      <c r="J117" s="65">
        <v>50</v>
      </c>
      <c r="K117" s="47" t="s">
        <v>1397</v>
      </c>
      <c r="L117" s="65">
        <v>50</v>
      </c>
      <c r="M117" s="47" t="s">
        <v>5706</v>
      </c>
      <c r="N117" s="65">
        <v>100</v>
      </c>
      <c r="O117" s="47" t="s">
        <v>1290</v>
      </c>
      <c r="P117" s="60">
        <v>100</v>
      </c>
      <c r="Q117" s="60"/>
      <c r="R117" s="60">
        <v>100</v>
      </c>
      <c r="S117" s="45"/>
      <c r="T117" s="60">
        <v>100</v>
      </c>
      <c r="U117" s="45"/>
      <c r="V117" s="60">
        <v>100</v>
      </c>
      <c r="W117" s="41"/>
      <c r="X117" s="60">
        <v>100</v>
      </c>
      <c r="Y117" s="45"/>
    </row>
    <row r="118" spans="1:25" ht="210" x14ac:dyDescent="0.25">
      <c r="A118" s="564" t="s">
        <v>5037</v>
      </c>
      <c r="B118" s="564"/>
      <c r="C118" s="564"/>
      <c r="D118" s="564"/>
      <c r="E118" s="754" t="s">
        <v>6990</v>
      </c>
      <c r="F118" s="450" t="s">
        <v>264</v>
      </c>
      <c r="G118" s="12" t="s">
        <v>265</v>
      </c>
      <c r="H118" s="12" t="s">
        <v>266</v>
      </c>
      <c r="I118" s="12" t="s">
        <v>267</v>
      </c>
      <c r="J118" s="60">
        <v>0</v>
      </c>
      <c r="K118" s="45" t="s">
        <v>5710</v>
      </c>
      <c r="L118" s="60">
        <v>0</v>
      </c>
      <c r="M118" s="45" t="s">
        <v>5710</v>
      </c>
      <c r="N118" s="60">
        <v>100</v>
      </c>
      <c r="O118" s="41" t="s">
        <v>5707</v>
      </c>
      <c r="P118" s="60">
        <v>100</v>
      </c>
      <c r="Q118" s="60"/>
      <c r="R118" s="60">
        <v>100</v>
      </c>
      <c r="S118" s="45"/>
      <c r="T118" s="60">
        <v>100</v>
      </c>
      <c r="U118" s="45"/>
      <c r="V118" s="60">
        <v>100</v>
      </c>
      <c r="W118" s="41"/>
      <c r="X118" s="60">
        <v>100</v>
      </c>
      <c r="Y118" s="45"/>
    </row>
    <row r="119" spans="1:25" ht="45" x14ac:dyDescent="0.25">
      <c r="A119" s="564" t="s">
        <v>5038</v>
      </c>
      <c r="B119" s="564"/>
      <c r="C119" s="564"/>
      <c r="D119" s="564"/>
      <c r="E119" s="754" t="s">
        <v>6992</v>
      </c>
      <c r="F119" s="450" t="s">
        <v>268</v>
      </c>
      <c r="G119" s="12" t="s">
        <v>269</v>
      </c>
      <c r="H119" s="12" t="s">
        <v>270</v>
      </c>
      <c r="I119" s="12" t="s">
        <v>271</v>
      </c>
      <c r="J119" s="60">
        <v>0</v>
      </c>
      <c r="K119" s="47"/>
      <c r="L119" s="60">
        <v>0</v>
      </c>
      <c r="M119" s="45"/>
      <c r="N119" s="60">
        <v>100</v>
      </c>
      <c r="O119" s="45" t="s">
        <v>5708</v>
      </c>
      <c r="P119" s="60">
        <v>100</v>
      </c>
      <c r="Q119" s="60"/>
      <c r="R119" s="60">
        <v>100</v>
      </c>
      <c r="S119" s="45"/>
      <c r="T119" s="60">
        <v>100</v>
      </c>
      <c r="U119" s="45"/>
      <c r="V119" s="60">
        <v>100</v>
      </c>
      <c r="W119" s="41"/>
      <c r="X119" s="60">
        <v>100</v>
      </c>
      <c r="Y119" s="45"/>
    </row>
    <row r="120" spans="1:25" ht="180" x14ac:dyDescent="0.25">
      <c r="A120" s="564" t="s">
        <v>5039</v>
      </c>
      <c r="B120" s="564"/>
      <c r="C120" s="564"/>
      <c r="D120" s="564"/>
      <c r="E120" s="754" t="s">
        <v>6993</v>
      </c>
      <c r="F120" s="450" t="s">
        <v>272</v>
      </c>
      <c r="G120" s="12" t="s">
        <v>273</v>
      </c>
      <c r="H120" s="12" t="s">
        <v>274</v>
      </c>
      <c r="I120" s="12" t="s">
        <v>275</v>
      </c>
      <c r="J120" s="60">
        <v>0</v>
      </c>
      <c r="K120" s="47" t="s">
        <v>1289</v>
      </c>
      <c r="L120" s="60">
        <v>0</v>
      </c>
      <c r="M120" s="45"/>
      <c r="N120" s="60">
        <v>100</v>
      </c>
      <c r="O120" s="41" t="s">
        <v>5709</v>
      </c>
      <c r="P120" s="60">
        <v>100</v>
      </c>
      <c r="Q120" s="60"/>
      <c r="R120" s="60">
        <v>100</v>
      </c>
      <c r="S120" s="47"/>
      <c r="T120" s="60">
        <v>100</v>
      </c>
      <c r="U120" s="45"/>
      <c r="V120" s="60">
        <v>100</v>
      </c>
      <c r="W120" s="41"/>
      <c r="X120" s="60">
        <v>100</v>
      </c>
      <c r="Y120" s="45"/>
    </row>
    <row r="121" spans="1:25" ht="409.5" x14ac:dyDescent="0.25">
      <c r="A121" s="564" t="s">
        <v>5040</v>
      </c>
      <c r="B121" s="564"/>
      <c r="C121" s="564"/>
      <c r="D121" s="564"/>
      <c r="E121" s="754" t="s">
        <v>6994</v>
      </c>
      <c r="F121" s="450" t="s">
        <v>276</v>
      </c>
      <c r="G121" s="12" t="s">
        <v>277</v>
      </c>
      <c r="H121" s="12" t="s">
        <v>278</v>
      </c>
      <c r="I121" s="12" t="s">
        <v>5119</v>
      </c>
      <c r="J121" s="60">
        <v>0</v>
      </c>
      <c r="K121" s="47" t="s">
        <v>5711</v>
      </c>
      <c r="L121" s="60">
        <v>0</v>
      </c>
      <c r="M121" s="45"/>
      <c r="N121" s="60">
        <v>100</v>
      </c>
      <c r="O121" s="47" t="s">
        <v>5712</v>
      </c>
      <c r="P121" s="60">
        <v>100</v>
      </c>
      <c r="Q121" s="60"/>
      <c r="R121" s="60">
        <v>100</v>
      </c>
      <c r="S121" s="47"/>
      <c r="T121" s="60">
        <v>100</v>
      </c>
      <c r="U121" s="45"/>
      <c r="V121" s="60">
        <v>100</v>
      </c>
      <c r="W121" s="41"/>
      <c r="X121" s="60">
        <v>100</v>
      </c>
      <c r="Y121" s="45"/>
    </row>
    <row r="122" spans="1:25" s="52" customFormat="1" ht="69" x14ac:dyDescent="0.25">
      <c r="A122" s="31">
        <v>72</v>
      </c>
      <c r="B122" s="31"/>
      <c r="C122" s="31"/>
      <c r="D122" s="763" t="s">
        <v>6995</v>
      </c>
      <c r="E122" s="763"/>
      <c r="F122" s="517" t="s">
        <v>647</v>
      </c>
      <c r="G122" s="30"/>
      <c r="H122" s="30"/>
      <c r="I122" s="30"/>
      <c r="J122" s="61"/>
      <c r="K122" s="43"/>
      <c r="L122" s="61"/>
      <c r="M122" s="69"/>
      <c r="N122" s="61"/>
      <c r="O122" s="69"/>
      <c r="P122" s="61"/>
      <c r="Q122" s="69"/>
      <c r="R122" s="61"/>
      <c r="S122" s="69"/>
      <c r="T122" s="61"/>
      <c r="U122" s="69"/>
      <c r="V122" s="61"/>
      <c r="W122" s="43"/>
      <c r="X122" s="61"/>
      <c r="Y122" s="69"/>
    </row>
    <row r="123" spans="1:25" ht="90" x14ac:dyDescent="0.25">
      <c r="A123" s="564" t="s">
        <v>579</v>
      </c>
      <c r="B123" s="564"/>
      <c r="C123" s="564"/>
      <c r="D123" s="564"/>
      <c r="E123" s="754" t="s">
        <v>6991</v>
      </c>
      <c r="F123" s="450" t="s">
        <v>279</v>
      </c>
      <c r="G123" s="12" t="s">
        <v>5041</v>
      </c>
      <c r="H123" s="12" t="s">
        <v>5042</v>
      </c>
      <c r="I123" s="12" t="s">
        <v>5043</v>
      </c>
      <c r="J123" s="65"/>
      <c r="K123" s="50"/>
      <c r="L123" s="65"/>
      <c r="M123" s="50"/>
      <c r="N123" s="65"/>
      <c r="O123" s="50"/>
      <c r="P123" s="65"/>
      <c r="Q123" s="50"/>
      <c r="R123" s="65"/>
      <c r="S123" s="50"/>
      <c r="T123" s="65"/>
      <c r="U123" s="50"/>
      <c r="V123" s="65"/>
      <c r="W123" s="47"/>
      <c r="X123" s="65"/>
      <c r="Y123" s="50"/>
    </row>
    <row r="124" spans="1:25" ht="105" x14ac:dyDescent="0.25">
      <c r="A124" s="564" t="s">
        <v>580</v>
      </c>
      <c r="B124" s="564"/>
      <c r="C124" s="564"/>
      <c r="D124" s="564"/>
      <c r="E124" s="754" t="s">
        <v>6990</v>
      </c>
      <c r="F124" s="450" t="s">
        <v>280</v>
      </c>
      <c r="G124" s="12" t="s">
        <v>281</v>
      </c>
      <c r="H124" s="12" t="s">
        <v>282</v>
      </c>
      <c r="I124" s="12" t="s">
        <v>267</v>
      </c>
      <c r="J124" s="60"/>
      <c r="K124" s="46"/>
      <c r="L124" s="60"/>
      <c r="M124" s="45"/>
      <c r="N124" s="60"/>
      <c r="O124" s="45"/>
      <c r="P124" s="60"/>
      <c r="Q124" s="45"/>
      <c r="R124" s="60"/>
      <c r="S124" s="45"/>
      <c r="T124" s="60"/>
      <c r="U124" s="45"/>
      <c r="V124" s="60"/>
      <c r="W124" s="41"/>
      <c r="X124" s="60"/>
      <c r="Y124" s="45"/>
    </row>
    <row r="125" spans="1:25" ht="45" x14ac:dyDescent="0.25">
      <c r="A125" s="564" t="s">
        <v>581</v>
      </c>
      <c r="B125" s="564"/>
      <c r="C125" s="564"/>
      <c r="D125" s="564"/>
      <c r="E125" s="754" t="s">
        <v>6992</v>
      </c>
      <c r="F125" s="450" t="s">
        <v>283</v>
      </c>
      <c r="G125" s="12" t="s">
        <v>269</v>
      </c>
      <c r="H125" s="12" t="s">
        <v>270</v>
      </c>
      <c r="I125" s="12" t="s">
        <v>271</v>
      </c>
      <c r="J125" s="60"/>
      <c r="K125" s="46"/>
      <c r="L125" s="60"/>
      <c r="M125" s="45"/>
      <c r="N125" s="60"/>
      <c r="O125" s="45"/>
      <c r="P125" s="60"/>
      <c r="Q125" s="45"/>
      <c r="R125" s="60"/>
      <c r="S125" s="45"/>
      <c r="T125" s="60"/>
      <c r="U125" s="45"/>
      <c r="V125" s="60"/>
      <c r="W125" s="41"/>
      <c r="X125" s="60"/>
      <c r="Y125" s="45"/>
    </row>
    <row r="126" spans="1:25" ht="165" x14ac:dyDescent="0.25">
      <c r="A126" s="564" t="s">
        <v>582</v>
      </c>
      <c r="B126" s="564"/>
      <c r="C126" s="564"/>
      <c r="D126" s="564"/>
      <c r="E126" s="754" t="s">
        <v>6993</v>
      </c>
      <c r="F126" s="450" t="s">
        <v>272</v>
      </c>
      <c r="G126" s="12" t="s">
        <v>273</v>
      </c>
      <c r="H126" s="12" t="s">
        <v>274</v>
      </c>
      <c r="I126" s="12" t="s">
        <v>275</v>
      </c>
      <c r="J126" s="60"/>
      <c r="K126" s="46"/>
      <c r="L126" s="60"/>
      <c r="M126" s="45"/>
      <c r="N126" s="60"/>
      <c r="O126" s="45"/>
      <c r="P126" s="60"/>
      <c r="Q126" s="45"/>
      <c r="R126" s="60"/>
      <c r="S126" s="45"/>
      <c r="T126" s="60"/>
      <c r="U126" s="45"/>
      <c r="V126" s="60"/>
      <c r="W126" s="41"/>
      <c r="X126" s="60"/>
      <c r="Y126" s="45"/>
    </row>
    <row r="127" spans="1:25" ht="120" x14ac:dyDescent="0.25">
      <c r="A127" s="564" t="s">
        <v>583</v>
      </c>
      <c r="B127" s="564"/>
      <c r="C127" s="564"/>
      <c r="D127" s="564"/>
      <c r="E127" s="754" t="s">
        <v>6994</v>
      </c>
      <c r="F127" s="450" t="s">
        <v>276</v>
      </c>
      <c r="G127" s="12" t="s">
        <v>277</v>
      </c>
      <c r="H127" s="12" t="s">
        <v>278</v>
      </c>
      <c r="I127" s="12" t="s">
        <v>5119</v>
      </c>
      <c r="J127" s="60"/>
      <c r="K127" s="46"/>
      <c r="L127" s="60"/>
      <c r="M127" s="45"/>
      <c r="N127" s="60"/>
      <c r="O127" s="45"/>
      <c r="P127" s="60"/>
      <c r="Q127" s="45"/>
      <c r="R127" s="60"/>
      <c r="S127" s="45"/>
      <c r="T127" s="60"/>
      <c r="U127" s="45"/>
      <c r="V127" s="60"/>
      <c r="W127" s="41"/>
      <c r="X127" s="60"/>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69"/>
      <c r="N128" s="61">
        <f>AVERAGE(N129:N133)</f>
        <v>0</v>
      </c>
      <c r="O128" s="69"/>
      <c r="P128" s="61">
        <f>AVERAGE(P129:P133)</f>
        <v>0</v>
      </c>
      <c r="Q128" s="69"/>
      <c r="R128" s="61">
        <f>AVERAGE(R129:R133)</f>
        <v>0</v>
      </c>
      <c r="S128" s="69"/>
      <c r="T128" s="61">
        <f>AVERAGE(T129:T133)</f>
        <v>0</v>
      </c>
      <c r="U128" s="69"/>
      <c r="V128" s="61">
        <f>AVERAGE(V129:V133)</f>
        <v>0</v>
      </c>
      <c r="W128" s="43"/>
      <c r="X128" s="61">
        <f>AVERAGE(X129:X133)</f>
        <v>0</v>
      </c>
      <c r="Y128" s="69"/>
    </row>
    <row r="129" spans="1:25" ht="285" x14ac:dyDescent="0.25">
      <c r="A129" s="564" t="s">
        <v>584</v>
      </c>
      <c r="B129" s="564"/>
      <c r="C129" s="564"/>
      <c r="D129" s="564"/>
      <c r="E129" s="754" t="s">
        <v>6991</v>
      </c>
      <c r="F129" s="450" t="s">
        <v>284</v>
      </c>
      <c r="G129" s="12" t="s">
        <v>5044</v>
      </c>
      <c r="H129" s="12" t="s">
        <v>5045</v>
      </c>
      <c r="I129" s="12" t="s">
        <v>5046</v>
      </c>
      <c r="J129" s="60">
        <v>0</v>
      </c>
      <c r="K129" s="40" t="s">
        <v>1291</v>
      </c>
      <c r="L129" s="60">
        <v>0</v>
      </c>
      <c r="M129" s="45"/>
      <c r="N129" s="60">
        <v>0</v>
      </c>
      <c r="O129" s="45"/>
      <c r="P129" s="60">
        <v>0</v>
      </c>
      <c r="Q129" s="45"/>
      <c r="R129" s="60">
        <v>0</v>
      </c>
      <c r="S129" s="40" t="s">
        <v>1292</v>
      </c>
      <c r="T129" s="60">
        <v>0</v>
      </c>
      <c r="U129" s="45"/>
      <c r="V129" s="60">
        <v>0</v>
      </c>
      <c r="W129" s="41"/>
      <c r="X129" s="60">
        <v>0</v>
      </c>
      <c r="Y129" s="45"/>
    </row>
    <row r="130" spans="1:25" ht="105" x14ac:dyDescent="0.25">
      <c r="A130" s="564" t="s">
        <v>585</v>
      </c>
      <c r="B130" s="564"/>
      <c r="C130" s="564"/>
      <c r="D130" s="564"/>
      <c r="E130" s="754" t="s">
        <v>6990</v>
      </c>
      <c r="F130" s="450" t="s">
        <v>287</v>
      </c>
      <c r="G130" s="12" t="s">
        <v>265</v>
      </c>
      <c r="H130" s="12" t="s">
        <v>282</v>
      </c>
      <c r="I130" s="12" t="s">
        <v>288</v>
      </c>
      <c r="J130" s="60"/>
      <c r="K130" s="46"/>
      <c r="L130" s="60"/>
      <c r="M130" s="45"/>
      <c r="N130" s="60"/>
      <c r="O130" s="45"/>
      <c r="P130" s="60"/>
      <c r="Q130" s="45"/>
      <c r="R130" s="60"/>
      <c r="S130" s="45"/>
      <c r="T130" s="60"/>
      <c r="U130" s="45"/>
      <c r="V130" s="60"/>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6"/>
      <c r="L131" s="60"/>
      <c r="M131" s="45"/>
      <c r="N131" s="60"/>
      <c r="O131" s="45"/>
      <c r="P131" s="60"/>
      <c r="Q131" s="45"/>
      <c r="R131" s="60"/>
      <c r="S131" s="45"/>
      <c r="T131" s="60"/>
      <c r="U131" s="45"/>
      <c r="V131" s="60"/>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6"/>
      <c r="L132" s="60"/>
      <c r="M132" s="45"/>
      <c r="N132" s="60"/>
      <c r="O132" s="45"/>
      <c r="P132" s="60"/>
      <c r="Q132" s="45"/>
      <c r="R132" s="60"/>
      <c r="S132" s="45"/>
      <c r="T132" s="60"/>
      <c r="U132" s="45"/>
      <c r="V132" s="60"/>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46"/>
      <c r="L133" s="60"/>
      <c r="M133" s="45"/>
      <c r="N133" s="60"/>
      <c r="O133" s="45"/>
      <c r="P133" s="60"/>
      <c r="Q133" s="45"/>
      <c r="R133" s="60"/>
      <c r="S133" s="45"/>
      <c r="T133" s="60"/>
      <c r="U133" s="45"/>
      <c r="V133" s="60"/>
      <c r="W133" s="41"/>
      <c r="X133" s="60"/>
      <c r="Y133" s="45"/>
    </row>
    <row r="134" spans="1:25" s="52" customFormat="1" ht="51.75" x14ac:dyDescent="0.25">
      <c r="A134" s="31">
        <v>74</v>
      </c>
      <c r="B134" s="31"/>
      <c r="C134" s="31"/>
      <c r="D134" s="763" t="s">
        <v>6997</v>
      </c>
      <c r="E134" s="763"/>
      <c r="F134" s="517" t="s">
        <v>649</v>
      </c>
      <c r="G134" s="30"/>
      <c r="H134" s="30"/>
      <c r="I134" s="30"/>
      <c r="J134" s="61">
        <f>AVERAGE(J135:J139)</f>
        <v>50</v>
      </c>
      <c r="K134" s="43"/>
      <c r="L134" s="61">
        <f>AVERAGE(L135:L139)</f>
        <v>50</v>
      </c>
      <c r="M134" s="69"/>
      <c r="N134" s="61">
        <f>AVERAGE(N135:N139)</f>
        <v>50</v>
      </c>
      <c r="O134" s="69"/>
      <c r="P134" s="61">
        <f>AVERAGE(P135:P139)</f>
        <v>50</v>
      </c>
      <c r="Q134" s="69"/>
      <c r="R134" s="61">
        <f>AVERAGE(R135:R139)</f>
        <v>50</v>
      </c>
      <c r="S134" s="69"/>
      <c r="T134" s="61">
        <f>AVERAGE(T135:T139)</f>
        <v>50</v>
      </c>
      <c r="U134" s="69"/>
      <c r="V134" s="61">
        <f>AVERAGE(V135:V139)</f>
        <v>50</v>
      </c>
      <c r="W134" s="43"/>
      <c r="X134" s="61">
        <f>AVERAGE(X135:X139)</f>
        <v>50</v>
      </c>
      <c r="Y134" s="69"/>
    </row>
    <row r="135" spans="1:25" ht="315" x14ac:dyDescent="0.25">
      <c r="A135" s="564" t="s">
        <v>589</v>
      </c>
      <c r="B135" s="564"/>
      <c r="C135" s="564"/>
      <c r="D135" s="564"/>
      <c r="E135" s="754" t="s">
        <v>6991</v>
      </c>
      <c r="F135" s="450" t="s">
        <v>289</v>
      </c>
      <c r="G135" s="12" t="s">
        <v>285</v>
      </c>
      <c r="H135" s="12" t="s">
        <v>286</v>
      </c>
      <c r="I135" s="12" t="s">
        <v>5047</v>
      </c>
      <c r="J135" s="60">
        <v>50</v>
      </c>
      <c r="K135" s="47" t="s">
        <v>5713</v>
      </c>
      <c r="L135" s="60">
        <v>50</v>
      </c>
      <c r="M135" s="45"/>
      <c r="N135" s="60">
        <v>50</v>
      </c>
      <c r="O135" s="45"/>
      <c r="P135" s="60">
        <v>50</v>
      </c>
      <c r="Q135" s="45"/>
      <c r="R135" s="60">
        <v>50</v>
      </c>
      <c r="S135" s="45"/>
      <c r="T135" s="60">
        <v>50</v>
      </c>
      <c r="U135" s="45"/>
      <c r="V135" s="60">
        <v>50</v>
      </c>
      <c r="W135" s="297"/>
      <c r="X135" s="60">
        <v>50</v>
      </c>
      <c r="Y135" s="76"/>
    </row>
    <row r="136" spans="1:25" ht="105" x14ac:dyDescent="0.25">
      <c r="A136" s="564" t="s">
        <v>590</v>
      </c>
      <c r="B136" s="564"/>
      <c r="C136" s="564"/>
      <c r="D136" s="564"/>
      <c r="E136" s="754" t="s">
        <v>6990</v>
      </c>
      <c r="F136" s="450" t="s">
        <v>290</v>
      </c>
      <c r="G136" s="12" t="s">
        <v>265</v>
      </c>
      <c r="H136" s="12" t="s">
        <v>291</v>
      </c>
      <c r="I136" s="12" t="s">
        <v>267</v>
      </c>
      <c r="J136" s="60">
        <v>50</v>
      </c>
      <c r="K136" s="81"/>
      <c r="L136" s="60">
        <v>50</v>
      </c>
      <c r="M136" s="45"/>
      <c r="N136" s="60">
        <v>50</v>
      </c>
      <c r="O136" s="45"/>
      <c r="P136" s="60">
        <v>50</v>
      </c>
      <c r="Q136" s="45"/>
      <c r="R136" s="60">
        <v>50</v>
      </c>
      <c r="S136" s="45"/>
      <c r="T136" s="60">
        <v>50</v>
      </c>
      <c r="U136" s="45"/>
      <c r="V136" s="60">
        <v>50</v>
      </c>
      <c r="W136" s="41"/>
      <c r="X136" s="60">
        <v>50</v>
      </c>
      <c r="Y136" s="45"/>
    </row>
    <row r="137" spans="1:25" ht="45" x14ac:dyDescent="0.25">
      <c r="A137" s="564" t="s">
        <v>591</v>
      </c>
      <c r="B137" s="564"/>
      <c r="C137" s="564"/>
      <c r="D137" s="564"/>
      <c r="E137" s="754" t="s">
        <v>6992</v>
      </c>
      <c r="F137" s="450" t="s">
        <v>268</v>
      </c>
      <c r="G137" s="12" t="s">
        <v>269</v>
      </c>
      <c r="H137" s="12" t="s">
        <v>270</v>
      </c>
      <c r="I137" s="12" t="s">
        <v>271</v>
      </c>
      <c r="J137" s="60">
        <v>100</v>
      </c>
      <c r="K137" s="81"/>
      <c r="L137" s="60">
        <v>100</v>
      </c>
      <c r="M137" s="45"/>
      <c r="N137" s="60">
        <v>100</v>
      </c>
      <c r="O137" s="45"/>
      <c r="P137" s="60">
        <v>100</v>
      </c>
      <c r="Q137" s="45"/>
      <c r="R137" s="60">
        <v>100</v>
      </c>
      <c r="S137" s="45"/>
      <c r="T137" s="60">
        <v>100</v>
      </c>
      <c r="U137" s="45"/>
      <c r="V137" s="60">
        <v>100</v>
      </c>
      <c r="W137" s="41"/>
      <c r="X137" s="60">
        <v>100</v>
      </c>
      <c r="Y137" s="45"/>
    </row>
    <row r="138" spans="1:25" ht="165" x14ac:dyDescent="0.25">
      <c r="A138" s="564" t="s">
        <v>592</v>
      </c>
      <c r="B138" s="564"/>
      <c r="C138" s="564"/>
      <c r="D138" s="564"/>
      <c r="E138" s="754" t="s">
        <v>6993</v>
      </c>
      <c r="F138" s="450" t="s">
        <v>272</v>
      </c>
      <c r="G138" s="12" t="s">
        <v>273</v>
      </c>
      <c r="H138" s="12" t="s">
        <v>274</v>
      </c>
      <c r="I138" s="12" t="s">
        <v>275</v>
      </c>
      <c r="J138" s="60">
        <v>50</v>
      </c>
      <c r="K138" s="81"/>
      <c r="L138" s="60">
        <v>50</v>
      </c>
      <c r="M138" s="45"/>
      <c r="N138" s="60">
        <v>50</v>
      </c>
      <c r="O138" s="45"/>
      <c r="P138" s="60">
        <v>50</v>
      </c>
      <c r="Q138" s="45"/>
      <c r="R138" s="60">
        <v>50</v>
      </c>
      <c r="S138" s="45"/>
      <c r="T138" s="60">
        <v>50</v>
      </c>
      <c r="U138" s="45"/>
      <c r="V138" s="60">
        <v>50</v>
      </c>
      <c r="W138" s="41"/>
      <c r="X138" s="60">
        <v>50</v>
      </c>
      <c r="Y138" s="45"/>
    </row>
    <row r="139" spans="1:25" ht="120" x14ac:dyDescent="0.25">
      <c r="A139" s="564" t="s">
        <v>593</v>
      </c>
      <c r="B139" s="564"/>
      <c r="C139" s="564"/>
      <c r="D139" s="564"/>
      <c r="E139" s="754" t="s">
        <v>6994</v>
      </c>
      <c r="F139" s="450" t="s">
        <v>276</v>
      </c>
      <c r="G139" s="12" t="s">
        <v>277</v>
      </c>
      <c r="H139" s="12" t="s">
        <v>278</v>
      </c>
      <c r="I139" s="12" t="s">
        <v>5119</v>
      </c>
      <c r="J139" s="60">
        <v>0</v>
      </c>
      <c r="K139" s="81"/>
      <c r="L139" s="60">
        <v>0</v>
      </c>
      <c r="M139" s="45"/>
      <c r="N139" s="60">
        <v>0</v>
      </c>
      <c r="O139" s="45"/>
      <c r="P139" s="60">
        <v>0</v>
      </c>
      <c r="Q139" s="45"/>
      <c r="R139" s="60">
        <v>0</v>
      </c>
      <c r="S139" s="45"/>
      <c r="T139" s="60">
        <v>0</v>
      </c>
      <c r="U139" s="45"/>
      <c r="V139" s="60">
        <v>0</v>
      </c>
      <c r="W139" s="41"/>
      <c r="X139" s="60">
        <v>0</v>
      </c>
      <c r="Y139" s="45"/>
    </row>
    <row r="140" spans="1:25" s="6" customFormat="1" ht="138" customHeight="1" x14ac:dyDescent="0.25">
      <c r="A140" s="28"/>
      <c r="B140" s="28"/>
      <c r="C140" s="750" t="s">
        <v>594</v>
      </c>
      <c r="D140" s="28"/>
      <c r="E140" s="1023"/>
      <c r="F140" s="762" t="s">
        <v>531</v>
      </c>
      <c r="G140" s="751"/>
      <c r="H140" s="751"/>
      <c r="I140" s="751"/>
      <c r="J140" s="75">
        <f>AVERAGE(J141:J145)</f>
        <v>37.5</v>
      </c>
      <c r="K140" s="44"/>
      <c r="L140" s="75">
        <f>AVERAGE(L141:L145)</f>
        <v>37.5</v>
      </c>
      <c r="M140" s="67"/>
      <c r="N140" s="75">
        <f>AVERAGE(N141:N145)</f>
        <v>62.5</v>
      </c>
      <c r="O140" s="67"/>
      <c r="P140" s="75">
        <f>AVERAGE(P141:P145)</f>
        <v>87.5</v>
      </c>
      <c r="Q140" s="67"/>
      <c r="R140" s="75">
        <f>AVERAGE(R141:R145)</f>
        <v>87.5</v>
      </c>
      <c r="S140" s="67"/>
      <c r="T140" s="75">
        <f>AVERAGE(T141:T145)</f>
        <v>87.5</v>
      </c>
      <c r="U140" s="67"/>
      <c r="V140" s="75">
        <f>AVERAGE(V141:V145)</f>
        <v>87.5</v>
      </c>
      <c r="W140" s="44"/>
      <c r="X140" s="75">
        <f>AVERAGE(X141:X145)</f>
        <v>87.5</v>
      </c>
      <c r="Y140" s="67"/>
    </row>
    <row r="141" spans="1:25" ht="135" x14ac:dyDescent="0.25">
      <c r="A141" s="564">
        <v>75</v>
      </c>
      <c r="B141" s="564"/>
      <c r="C141" s="564"/>
      <c r="D141" s="754" t="s">
        <v>309</v>
      </c>
      <c r="E141" s="754"/>
      <c r="F141" s="450" t="s">
        <v>292</v>
      </c>
      <c r="G141" s="12" t="s">
        <v>51</v>
      </c>
      <c r="H141" s="12" t="s">
        <v>52</v>
      </c>
      <c r="I141" s="12" t="s">
        <v>53</v>
      </c>
      <c r="J141" s="60">
        <v>50</v>
      </c>
      <c r="K141" s="40" t="s">
        <v>1293</v>
      </c>
      <c r="L141" s="60">
        <v>50</v>
      </c>
      <c r="M141" s="45"/>
      <c r="N141" s="60">
        <v>50</v>
      </c>
      <c r="O141" s="45"/>
      <c r="P141" s="60">
        <v>50</v>
      </c>
      <c r="Q141" s="45"/>
      <c r="R141" s="60">
        <v>50</v>
      </c>
      <c r="S141" s="45"/>
      <c r="T141" s="60">
        <v>50</v>
      </c>
      <c r="U141" s="45"/>
      <c r="V141" s="60">
        <v>50</v>
      </c>
      <c r="W141" s="41"/>
      <c r="X141" s="60">
        <v>50</v>
      </c>
      <c r="Y141" s="45"/>
    </row>
    <row r="142" spans="1:25" ht="180" x14ac:dyDescent="0.25">
      <c r="A142" s="564">
        <v>76</v>
      </c>
      <c r="B142" s="564"/>
      <c r="C142" s="564"/>
      <c r="D142" s="754" t="s">
        <v>310</v>
      </c>
      <c r="E142" s="754"/>
      <c r="F142" s="450" t="s">
        <v>293</v>
      </c>
      <c r="G142" s="12" t="s">
        <v>294</v>
      </c>
      <c r="H142" s="12" t="s">
        <v>295</v>
      </c>
      <c r="I142" s="12" t="s">
        <v>296</v>
      </c>
      <c r="J142" s="60">
        <v>0</v>
      </c>
      <c r="K142" s="40" t="s">
        <v>1294</v>
      </c>
      <c r="L142" s="60">
        <v>0</v>
      </c>
      <c r="M142" s="45" t="s">
        <v>4975</v>
      </c>
      <c r="N142" s="60">
        <v>100</v>
      </c>
      <c r="O142" s="45"/>
      <c r="P142" s="60">
        <v>100</v>
      </c>
      <c r="Q142" s="45"/>
      <c r="R142" s="60">
        <v>100</v>
      </c>
      <c r="S142" s="45"/>
      <c r="T142" s="60">
        <v>100</v>
      </c>
      <c r="U142" s="45"/>
      <c r="V142" s="60">
        <v>100</v>
      </c>
      <c r="W142" s="768"/>
      <c r="X142" s="60">
        <v>100</v>
      </c>
      <c r="Y142" s="70"/>
    </row>
    <row r="143" spans="1:25" ht="180" x14ac:dyDescent="0.25">
      <c r="A143" s="564">
        <v>77</v>
      </c>
      <c r="B143" s="564"/>
      <c r="C143" s="564"/>
      <c r="D143" s="754" t="s">
        <v>311</v>
      </c>
      <c r="E143" s="754"/>
      <c r="F143" s="450" t="s">
        <v>297</v>
      </c>
      <c r="G143" s="12" t="s">
        <v>298</v>
      </c>
      <c r="H143" s="12" t="s">
        <v>299</v>
      </c>
      <c r="I143" s="12" t="s">
        <v>296</v>
      </c>
      <c r="J143" s="60"/>
      <c r="K143" s="40"/>
      <c r="L143" s="60"/>
      <c r="M143" s="45"/>
      <c r="N143" s="60"/>
      <c r="O143" s="45"/>
      <c r="P143" s="60"/>
      <c r="Q143" s="45"/>
      <c r="R143" s="60"/>
      <c r="S143" s="45"/>
      <c r="T143" s="60"/>
      <c r="U143" s="45"/>
      <c r="V143" s="60"/>
      <c r="W143" s="41"/>
      <c r="X143" s="60"/>
      <c r="Y143" s="45"/>
    </row>
    <row r="144" spans="1:25" ht="180" x14ac:dyDescent="0.25">
      <c r="A144" s="564">
        <v>78</v>
      </c>
      <c r="B144" s="564"/>
      <c r="C144" s="564"/>
      <c r="D144" s="754" t="s">
        <v>312</v>
      </c>
      <c r="E144" s="754"/>
      <c r="F144" s="450" t="s">
        <v>300</v>
      </c>
      <c r="G144" s="12" t="s">
        <v>301</v>
      </c>
      <c r="H144" s="12" t="s">
        <v>302</v>
      </c>
      <c r="I144" s="12" t="s">
        <v>296</v>
      </c>
      <c r="J144" s="60">
        <v>50</v>
      </c>
      <c r="K144" s="45" t="s">
        <v>4979</v>
      </c>
      <c r="L144" s="60">
        <v>50</v>
      </c>
      <c r="M144" s="45"/>
      <c r="N144" s="60">
        <v>50</v>
      </c>
      <c r="O144" s="45" t="s">
        <v>4978</v>
      </c>
      <c r="P144" s="60">
        <v>100</v>
      </c>
      <c r="Q144" s="45"/>
      <c r="R144" s="60">
        <v>100</v>
      </c>
      <c r="S144" s="45"/>
      <c r="T144" s="60">
        <v>100</v>
      </c>
      <c r="U144" s="45"/>
      <c r="V144" s="60">
        <v>100</v>
      </c>
      <c r="W144" s="41"/>
      <c r="X144" s="60">
        <v>100</v>
      </c>
      <c r="Y144" s="45"/>
    </row>
    <row r="145" spans="1:25" ht="409.5" x14ac:dyDescent="0.25">
      <c r="A145" s="564">
        <v>79</v>
      </c>
      <c r="B145" s="564"/>
      <c r="C145" s="564"/>
      <c r="D145" s="754" t="s">
        <v>313</v>
      </c>
      <c r="E145" s="754"/>
      <c r="F145" s="450" t="s">
        <v>303</v>
      </c>
      <c r="G145" s="12" t="s">
        <v>301</v>
      </c>
      <c r="H145" s="12" t="s">
        <v>302</v>
      </c>
      <c r="I145" s="12" t="s">
        <v>296</v>
      </c>
      <c r="J145" s="60">
        <v>50</v>
      </c>
      <c r="K145" s="40" t="s">
        <v>4977</v>
      </c>
      <c r="L145" s="60">
        <v>50</v>
      </c>
      <c r="M145" s="45"/>
      <c r="N145" s="60">
        <v>50</v>
      </c>
      <c r="O145" s="40" t="s">
        <v>4977</v>
      </c>
      <c r="P145" s="60">
        <v>100</v>
      </c>
      <c r="Q145" s="40"/>
      <c r="R145" s="60">
        <v>100</v>
      </c>
      <c r="S145" s="45"/>
      <c r="T145" s="60">
        <v>100</v>
      </c>
      <c r="U145" s="45"/>
      <c r="V145" s="60">
        <v>100</v>
      </c>
      <c r="W145" s="41"/>
      <c r="X145" s="60">
        <v>100</v>
      </c>
      <c r="Y145" s="45"/>
    </row>
    <row r="146" spans="1:25" s="26" customFormat="1" ht="60" x14ac:dyDescent="0.25">
      <c r="A146" s="28"/>
      <c r="B146" s="750" t="s">
        <v>595</v>
      </c>
      <c r="C146" s="28"/>
      <c r="D146" s="28"/>
      <c r="E146" s="28"/>
      <c r="F146" s="502" t="s">
        <v>5048</v>
      </c>
      <c r="G146" s="765"/>
      <c r="H146" s="765"/>
      <c r="I146" s="765"/>
      <c r="J146" s="75">
        <f>AVERAGE(J147,J152,J163,J172)</f>
        <v>55.43154761904762</v>
      </c>
      <c r="K146" s="67"/>
      <c r="L146" s="75">
        <f>AVERAGE(L147,L152,L163,L172)</f>
        <v>58.55654761904762</v>
      </c>
      <c r="M146" s="67"/>
      <c r="N146" s="75">
        <f>AVERAGE(N147,N152,N163,N172)</f>
        <v>59.74702380952381</v>
      </c>
      <c r="O146" s="67"/>
      <c r="P146" s="75">
        <f>AVERAGE(P147,P152,P163,P172)</f>
        <v>55.580357142857139</v>
      </c>
      <c r="Q146" s="67"/>
      <c r="R146" s="75">
        <f>AVERAGE(R147,R152,R163,R172)</f>
        <v>55.580357142857139</v>
      </c>
      <c r="S146" s="67"/>
      <c r="T146" s="75">
        <f>AVERAGE(T147,T152,T163,T172)</f>
        <v>57.142857142857139</v>
      </c>
      <c r="U146" s="67"/>
      <c r="V146" s="75">
        <f>AVERAGE(V147,V152,V163,V172)</f>
        <v>57.142857142857139</v>
      </c>
      <c r="W146" s="44"/>
      <c r="X146" s="75">
        <f>AVERAGE(X147,X152,X163,X172)</f>
        <v>57.142857142857139</v>
      </c>
      <c r="Y146" s="67"/>
    </row>
    <row r="147" spans="1:25" s="26" customFormat="1" ht="45" x14ac:dyDescent="0.25">
      <c r="A147" s="28"/>
      <c r="B147" s="28"/>
      <c r="C147" s="750" t="s">
        <v>596</v>
      </c>
      <c r="D147" s="28"/>
      <c r="E147" s="28"/>
      <c r="F147" s="502" t="s">
        <v>5049</v>
      </c>
      <c r="G147" s="769"/>
      <c r="H147" s="769"/>
      <c r="I147" s="769"/>
      <c r="J147" s="75">
        <f>AVERAGE(J148:J151)</f>
        <v>25</v>
      </c>
      <c r="K147" s="67"/>
      <c r="L147" s="75">
        <f>AVERAGE(L148:L151)</f>
        <v>37.5</v>
      </c>
      <c r="M147" s="67"/>
      <c r="N147" s="75">
        <f>AVERAGE(N148:N151)</f>
        <v>37.5</v>
      </c>
      <c r="O147" s="67"/>
      <c r="P147" s="75">
        <f>AVERAGE(P148:P151)</f>
        <v>37.5</v>
      </c>
      <c r="Q147" s="67"/>
      <c r="R147" s="75">
        <f>AVERAGE(R148:R151)</f>
        <v>37.5</v>
      </c>
      <c r="S147" s="67"/>
      <c r="T147" s="75">
        <f>AVERAGE(T148:T151)</f>
        <v>37.5</v>
      </c>
      <c r="U147" s="67"/>
      <c r="V147" s="75">
        <f>AVERAGE(V148:V151)</f>
        <v>37.5</v>
      </c>
      <c r="W147" s="44"/>
      <c r="X147" s="75">
        <f>AVERAGE(X148:X151)</f>
        <v>37.5</v>
      </c>
      <c r="Y147" s="67"/>
    </row>
    <row r="148" spans="1:25" ht="30" x14ac:dyDescent="0.25">
      <c r="A148" s="564">
        <v>80</v>
      </c>
      <c r="B148" s="564"/>
      <c r="C148" s="564"/>
      <c r="D148" s="754" t="s">
        <v>355</v>
      </c>
      <c r="E148" s="754"/>
      <c r="F148" s="450" t="s">
        <v>314</v>
      </c>
      <c r="G148" s="12" t="s">
        <v>315</v>
      </c>
      <c r="H148" s="12" t="s">
        <v>316</v>
      </c>
      <c r="I148" s="12" t="s">
        <v>317</v>
      </c>
      <c r="J148" s="62">
        <v>50</v>
      </c>
      <c r="K148" s="40" t="s">
        <v>1295</v>
      </c>
      <c r="L148" s="62">
        <v>50</v>
      </c>
      <c r="M148" s="46"/>
      <c r="N148" s="62">
        <v>50</v>
      </c>
      <c r="O148" s="46"/>
      <c r="P148" s="62">
        <v>50</v>
      </c>
      <c r="Q148" s="46"/>
      <c r="R148" s="62">
        <v>50</v>
      </c>
      <c r="S148" s="46"/>
      <c r="T148" s="62">
        <v>50</v>
      </c>
      <c r="U148" s="46"/>
      <c r="V148" s="62">
        <v>50</v>
      </c>
      <c r="W148" s="40"/>
      <c r="X148" s="62">
        <v>50</v>
      </c>
      <c r="Y148" s="46"/>
    </row>
    <row r="149" spans="1:25" ht="60" x14ac:dyDescent="0.25">
      <c r="A149" s="564">
        <v>81</v>
      </c>
      <c r="B149" s="564"/>
      <c r="C149" s="564"/>
      <c r="D149" s="754" t="s">
        <v>356</v>
      </c>
      <c r="E149" s="754"/>
      <c r="F149" s="450" t="s">
        <v>318</v>
      </c>
      <c r="G149" s="12" t="s">
        <v>319</v>
      </c>
      <c r="H149" s="12" t="s">
        <v>320</v>
      </c>
      <c r="I149" s="12" t="s">
        <v>321</v>
      </c>
      <c r="J149" s="62">
        <v>0</v>
      </c>
      <c r="K149" s="47" t="s">
        <v>1296</v>
      </c>
      <c r="L149" s="62">
        <v>0</v>
      </c>
      <c r="M149" s="46"/>
      <c r="N149" s="62">
        <v>0</v>
      </c>
      <c r="O149" s="46"/>
      <c r="P149" s="62">
        <v>0</v>
      </c>
      <c r="Q149" s="46"/>
      <c r="R149" s="62">
        <v>0</v>
      </c>
      <c r="S149" s="46"/>
      <c r="T149" s="62">
        <v>0</v>
      </c>
      <c r="U149" s="46"/>
      <c r="V149" s="62">
        <v>0</v>
      </c>
      <c r="W149" s="40"/>
      <c r="X149" s="62">
        <v>0</v>
      </c>
      <c r="Y149" s="46"/>
    </row>
    <row r="150" spans="1:25" ht="135" x14ac:dyDescent="0.25">
      <c r="A150" s="564">
        <v>82</v>
      </c>
      <c r="B150" s="564"/>
      <c r="C150" s="564"/>
      <c r="D150" s="754" t="s">
        <v>357</v>
      </c>
      <c r="E150" s="754"/>
      <c r="F150" s="450" t="s">
        <v>322</v>
      </c>
      <c r="G150" s="12" t="s">
        <v>323</v>
      </c>
      <c r="H150" s="12" t="s">
        <v>324</v>
      </c>
      <c r="I150" s="12" t="s">
        <v>325</v>
      </c>
      <c r="J150" s="62">
        <v>0</v>
      </c>
      <c r="K150" s="47" t="s">
        <v>5714</v>
      </c>
      <c r="L150" s="62">
        <v>50</v>
      </c>
      <c r="M150" s="47" t="s">
        <v>1297</v>
      </c>
      <c r="N150" s="62">
        <v>50</v>
      </c>
      <c r="O150" s="46"/>
      <c r="P150" s="62">
        <v>50</v>
      </c>
      <c r="Q150" s="46"/>
      <c r="R150" s="62">
        <v>50</v>
      </c>
      <c r="S150" s="47"/>
      <c r="T150" s="62">
        <v>50</v>
      </c>
      <c r="U150" s="62"/>
      <c r="V150" s="62">
        <v>50</v>
      </c>
      <c r="W150" s="40"/>
      <c r="X150" s="62">
        <v>50</v>
      </c>
      <c r="Y150" s="46"/>
    </row>
    <row r="151" spans="1:25" ht="240" x14ac:dyDescent="0.25">
      <c r="A151" s="564">
        <v>83</v>
      </c>
      <c r="B151" s="564"/>
      <c r="C151" s="564"/>
      <c r="D151" s="754" t="s">
        <v>358</v>
      </c>
      <c r="E151" s="754"/>
      <c r="F151" s="450" t="s">
        <v>326</v>
      </c>
      <c r="G151" s="12" t="s">
        <v>327</v>
      </c>
      <c r="H151" s="12" t="s">
        <v>328</v>
      </c>
      <c r="I151" s="12" t="s">
        <v>329</v>
      </c>
      <c r="J151" s="62">
        <v>50</v>
      </c>
      <c r="K151" s="40" t="s">
        <v>1299</v>
      </c>
      <c r="L151" s="62">
        <v>50</v>
      </c>
      <c r="M151" s="46"/>
      <c r="N151" s="62">
        <v>50</v>
      </c>
      <c r="O151" s="46"/>
      <c r="P151" s="62">
        <v>50</v>
      </c>
      <c r="Q151" s="46"/>
      <c r="R151" s="62">
        <v>50</v>
      </c>
      <c r="S151" s="46"/>
      <c r="T151" s="62">
        <v>50</v>
      </c>
      <c r="U151" s="46"/>
      <c r="V151" s="62">
        <v>50</v>
      </c>
      <c r="W151" s="40"/>
      <c r="X151" s="62">
        <v>50</v>
      </c>
      <c r="Y151" s="40" t="s">
        <v>1298</v>
      </c>
    </row>
    <row r="152" spans="1:25" s="26" customFormat="1" ht="99.75" customHeight="1" x14ac:dyDescent="0.25">
      <c r="A152" s="28"/>
      <c r="B152" s="28"/>
      <c r="C152" s="750" t="s">
        <v>597</v>
      </c>
      <c r="D152" s="28"/>
      <c r="E152" s="1023"/>
      <c r="F152" s="762" t="s">
        <v>5120</v>
      </c>
      <c r="G152" s="751"/>
      <c r="H152" s="751"/>
      <c r="I152" s="751"/>
      <c r="J152" s="75">
        <f>AVERAGE(J153,J161:J162)</f>
        <v>40.476190476190474</v>
      </c>
      <c r="K152" s="44"/>
      <c r="L152" s="75">
        <f>AVERAGE(L153,L161:L162)</f>
        <v>40.476190476190474</v>
      </c>
      <c r="M152" s="67"/>
      <c r="N152" s="75">
        <f>AVERAGE(N153,N161:N162)</f>
        <v>45.238095238095241</v>
      </c>
      <c r="O152" s="67"/>
      <c r="P152" s="75">
        <f>AVERAGE(P153,P161:P162)</f>
        <v>28.571428571428573</v>
      </c>
      <c r="Q152" s="67"/>
      <c r="R152" s="75">
        <f>AVERAGE(R153,R161:R162)</f>
        <v>28.571428571428573</v>
      </c>
      <c r="S152" s="67"/>
      <c r="T152" s="75">
        <f>AVERAGE(T153,T161:T162)</f>
        <v>28.571428571428573</v>
      </c>
      <c r="U152" s="67"/>
      <c r="V152" s="75">
        <f>AVERAGE(V153,V161:V162)</f>
        <v>28.571428571428573</v>
      </c>
      <c r="W152" s="44"/>
      <c r="X152" s="75">
        <f>AVERAGE(X153,X161:X162)</f>
        <v>28.571428571428573</v>
      </c>
      <c r="Y152" s="67"/>
    </row>
    <row r="153" spans="1:25" s="52" customFormat="1" ht="99.75" customHeight="1" x14ac:dyDescent="0.25">
      <c r="A153" s="31">
        <v>84</v>
      </c>
      <c r="B153" s="31"/>
      <c r="C153" s="758"/>
      <c r="D153" s="763" t="s">
        <v>7002</v>
      </c>
      <c r="E153" s="763"/>
      <c r="F153" s="764" t="s">
        <v>635</v>
      </c>
      <c r="G153" s="30"/>
      <c r="H153" s="30"/>
      <c r="I153" s="30"/>
      <c r="J153" s="61">
        <f>AVERAGE(J154:J160)</f>
        <v>21.428571428571427</v>
      </c>
      <c r="K153" s="43"/>
      <c r="L153" s="61">
        <f>AVERAGE(L154:L160)</f>
        <v>21.428571428571427</v>
      </c>
      <c r="M153" s="69"/>
      <c r="N153" s="61">
        <f>AVERAGE(N154:N160)</f>
        <v>35.714285714285715</v>
      </c>
      <c r="O153" s="69"/>
      <c r="P153" s="61">
        <f>AVERAGE(P154:P160)</f>
        <v>35.714285714285715</v>
      </c>
      <c r="Q153" s="69"/>
      <c r="R153" s="61">
        <f>AVERAGE(R154:R160)</f>
        <v>35.714285714285715</v>
      </c>
      <c r="S153" s="69"/>
      <c r="T153" s="61">
        <f>AVERAGE(T154:T160)</f>
        <v>35.714285714285715</v>
      </c>
      <c r="U153" s="69"/>
      <c r="V153" s="61">
        <f>AVERAGE(V154:V160)</f>
        <v>35.714285714285715</v>
      </c>
      <c r="W153" s="43"/>
      <c r="X153" s="61">
        <f>AVERAGE(X154:X160)</f>
        <v>35.714285714285715</v>
      </c>
      <c r="Y153" s="69"/>
    </row>
    <row r="154" spans="1:25" ht="90" x14ac:dyDescent="0.25">
      <c r="A154" s="564" t="s">
        <v>5051</v>
      </c>
      <c r="B154" s="564"/>
      <c r="C154" s="564"/>
      <c r="D154" s="564"/>
      <c r="E154" s="754" t="s">
        <v>7009</v>
      </c>
      <c r="F154" s="450" t="s">
        <v>5121</v>
      </c>
      <c r="G154" s="12" t="s">
        <v>91</v>
      </c>
      <c r="H154" s="12" t="s">
        <v>92</v>
      </c>
      <c r="I154" s="12" t="s">
        <v>93</v>
      </c>
      <c r="J154" s="62">
        <v>0</v>
      </c>
      <c r="K154" s="40" t="s">
        <v>1300</v>
      </c>
      <c r="L154" s="62">
        <v>0</v>
      </c>
      <c r="M154" s="46"/>
      <c r="N154" s="62">
        <v>0</v>
      </c>
      <c r="O154" s="46"/>
      <c r="P154" s="62">
        <v>0</v>
      </c>
      <c r="Q154" s="46"/>
      <c r="R154" s="62">
        <v>0</v>
      </c>
      <c r="S154" s="46"/>
      <c r="T154" s="62">
        <v>0</v>
      </c>
      <c r="U154" s="46"/>
      <c r="V154" s="62">
        <v>0</v>
      </c>
      <c r="W154" s="41"/>
      <c r="X154" s="62">
        <v>0</v>
      </c>
      <c r="Y154" s="46"/>
    </row>
    <row r="155" spans="1:25" ht="90" x14ac:dyDescent="0.25">
      <c r="A155" s="564" t="s">
        <v>5052</v>
      </c>
      <c r="B155" s="564"/>
      <c r="C155" s="564"/>
      <c r="D155" s="564"/>
      <c r="E155" s="754" t="s">
        <v>7010</v>
      </c>
      <c r="F155" s="450" t="s">
        <v>5115</v>
      </c>
      <c r="G155" s="12" t="s">
        <v>109</v>
      </c>
      <c r="H155" s="12" t="s">
        <v>94</v>
      </c>
      <c r="I155" s="12" t="s">
        <v>95</v>
      </c>
      <c r="J155" s="62">
        <v>50</v>
      </c>
      <c r="K155" s="46" t="s">
        <v>1301</v>
      </c>
      <c r="L155" s="62">
        <v>50</v>
      </c>
      <c r="M155" s="46"/>
      <c r="N155" s="62">
        <v>50</v>
      </c>
      <c r="O155" s="46"/>
      <c r="P155" s="62">
        <v>50</v>
      </c>
      <c r="Q155" s="46"/>
      <c r="R155" s="62">
        <v>50</v>
      </c>
      <c r="S155" s="46"/>
      <c r="T155" s="62">
        <v>50</v>
      </c>
      <c r="U155" s="46"/>
      <c r="V155" s="62">
        <v>50</v>
      </c>
      <c r="W155" s="41"/>
      <c r="X155" s="62">
        <v>50</v>
      </c>
      <c r="Y155" s="46"/>
    </row>
    <row r="156" spans="1:25" ht="60" x14ac:dyDescent="0.25">
      <c r="A156" s="564" t="s">
        <v>5053</v>
      </c>
      <c r="B156" s="564"/>
      <c r="C156" s="564"/>
      <c r="D156" s="564"/>
      <c r="E156" s="754" t="s">
        <v>7011</v>
      </c>
      <c r="F156" s="450" t="s">
        <v>5050</v>
      </c>
      <c r="G156" s="12" t="s">
        <v>91</v>
      </c>
      <c r="H156" s="12" t="s">
        <v>98</v>
      </c>
      <c r="I156" s="12" t="s">
        <v>111</v>
      </c>
      <c r="J156" s="62">
        <v>0</v>
      </c>
      <c r="K156" s="40" t="s">
        <v>1302</v>
      </c>
      <c r="L156" s="62">
        <v>0</v>
      </c>
      <c r="M156" s="46"/>
      <c r="N156" s="62">
        <v>0</v>
      </c>
      <c r="O156" s="46"/>
      <c r="P156" s="62">
        <v>0</v>
      </c>
      <c r="Q156" s="46"/>
      <c r="R156" s="62">
        <v>0</v>
      </c>
      <c r="S156" s="46"/>
      <c r="T156" s="62">
        <v>0</v>
      </c>
      <c r="U156" s="46"/>
      <c r="V156" s="62">
        <v>0</v>
      </c>
      <c r="W156" s="41"/>
      <c r="X156" s="62">
        <v>0</v>
      </c>
      <c r="Y156" s="46"/>
    </row>
    <row r="157" spans="1:25" ht="120" x14ac:dyDescent="0.25">
      <c r="A157" s="564" t="s">
        <v>5054</v>
      </c>
      <c r="B157" s="564"/>
      <c r="C157" s="564"/>
      <c r="D157" s="564"/>
      <c r="E157" s="754" t="s">
        <v>6998</v>
      </c>
      <c r="F157" s="450" t="s">
        <v>5116</v>
      </c>
      <c r="G157" s="12" t="s">
        <v>100</v>
      </c>
      <c r="H157" s="12" t="s">
        <v>101</v>
      </c>
      <c r="I157" s="12" t="s">
        <v>102</v>
      </c>
      <c r="J157" s="62">
        <v>100</v>
      </c>
      <c r="K157" s="40" t="s">
        <v>1303</v>
      </c>
      <c r="L157" s="62">
        <v>100</v>
      </c>
      <c r="M157" s="46"/>
      <c r="N157" s="62">
        <v>100</v>
      </c>
      <c r="O157" s="46"/>
      <c r="P157" s="62">
        <v>100</v>
      </c>
      <c r="Q157" s="46"/>
      <c r="R157" s="62">
        <v>100</v>
      </c>
      <c r="S157" s="40" t="s">
        <v>1305</v>
      </c>
      <c r="T157" s="62">
        <v>100</v>
      </c>
      <c r="U157" s="46"/>
      <c r="V157" s="62">
        <v>100</v>
      </c>
      <c r="W157" s="41"/>
      <c r="X157" s="62">
        <v>100</v>
      </c>
      <c r="Y157" s="46"/>
    </row>
    <row r="158" spans="1:25" ht="120" x14ac:dyDescent="0.25">
      <c r="A158" s="564" t="s">
        <v>5055</v>
      </c>
      <c r="B158" s="564"/>
      <c r="C158" s="564"/>
      <c r="D158" s="564"/>
      <c r="E158" s="754" t="s">
        <v>6999</v>
      </c>
      <c r="F158" s="450" t="s">
        <v>112</v>
      </c>
      <c r="G158" s="12" t="s">
        <v>4881</v>
      </c>
      <c r="H158" s="12" t="s">
        <v>4882</v>
      </c>
      <c r="I158" s="12" t="s">
        <v>4883</v>
      </c>
      <c r="J158" s="60">
        <v>0</v>
      </c>
      <c r="K158" s="47" t="s">
        <v>5716</v>
      </c>
      <c r="L158" s="60">
        <v>0</v>
      </c>
      <c r="M158" s="41" t="s">
        <v>5719</v>
      </c>
      <c r="N158" s="60">
        <v>50</v>
      </c>
      <c r="O158" s="41" t="s">
        <v>5719</v>
      </c>
      <c r="P158" s="60">
        <v>50</v>
      </c>
      <c r="Q158" s="41"/>
      <c r="R158" s="60">
        <v>50</v>
      </c>
      <c r="S158" s="47"/>
      <c r="T158" s="60">
        <v>50</v>
      </c>
      <c r="U158" s="45"/>
      <c r="V158" s="60">
        <v>50</v>
      </c>
      <c r="W158" s="41"/>
      <c r="X158" s="60">
        <v>50</v>
      </c>
      <c r="Y158" s="47"/>
    </row>
    <row r="159" spans="1:25" ht="105" x14ac:dyDescent="0.25">
      <c r="A159" s="564" t="s">
        <v>5056</v>
      </c>
      <c r="B159" s="564"/>
      <c r="C159" s="564"/>
      <c r="D159" s="564"/>
      <c r="E159" s="754" t="s">
        <v>7000</v>
      </c>
      <c r="F159" s="450" t="s">
        <v>4884</v>
      </c>
      <c r="G159" s="12" t="s">
        <v>36</v>
      </c>
      <c r="H159" s="12" t="s">
        <v>105</v>
      </c>
      <c r="I159" s="12" t="s">
        <v>106</v>
      </c>
      <c r="J159" s="62">
        <v>0</v>
      </c>
      <c r="K159" s="47" t="s">
        <v>7218</v>
      </c>
      <c r="L159" s="60">
        <v>0</v>
      </c>
      <c r="M159" s="41"/>
      <c r="N159" s="60">
        <v>0</v>
      </c>
      <c r="O159" s="45"/>
      <c r="P159" s="60">
        <v>0</v>
      </c>
      <c r="Q159" s="45"/>
      <c r="R159" s="60">
        <v>0</v>
      </c>
      <c r="S159" s="47"/>
      <c r="T159" s="60">
        <v>0</v>
      </c>
      <c r="U159" s="45"/>
      <c r="V159" s="60">
        <v>0</v>
      </c>
      <c r="W159" s="41"/>
      <c r="X159" s="60">
        <v>0</v>
      </c>
      <c r="Y159" s="45"/>
    </row>
    <row r="160" spans="1:25" ht="409.5" x14ac:dyDescent="0.25">
      <c r="A160" s="564" t="s">
        <v>5057</v>
      </c>
      <c r="B160" s="564"/>
      <c r="C160" s="564"/>
      <c r="D160" s="564"/>
      <c r="E160" s="754" t="s">
        <v>7001</v>
      </c>
      <c r="F160" s="450" t="s">
        <v>330</v>
      </c>
      <c r="G160" s="12" t="s">
        <v>4885</v>
      </c>
      <c r="H160" s="12" t="s">
        <v>107</v>
      </c>
      <c r="I160" s="12" t="s">
        <v>108</v>
      </c>
      <c r="J160" s="62">
        <v>0</v>
      </c>
      <c r="K160" s="47" t="s">
        <v>1234</v>
      </c>
      <c r="L160" s="42">
        <v>0</v>
      </c>
      <c r="M160" s="41" t="s">
        <v>5697</v>
      </c>
      <c r="N160" s="42">
        <v>50</v>
      </c>
      <c r="O160" s="47" t="s">
        <v>1235</v>
      </c>
      <c r="P160" s="42">
        <v>50</v>
      </c>
      <c r="Q160" s="41"/>
      <c r="R160" s="42">
        <v>50</v>
      </c>
      <c r="S160" s="47" t="s">
        <v>5698</v>
      </c>
      <c r="T160" s="42">
        <v>50</v>
      </c>
      <c r="U160" s="41"/>
      <c r="V160" s="42">
        <v>50</v>
      </c>
      <c r="W160" s="41"/>
      <c r="X160" s="42">
        <v>50</v>
      </c>
      <c r="Y160" s="41"/>
    </row>
    <row r="161" spans="1:25" ht="90" x14ac:dyDescent="0.25">
      <c r="A161" s="564">
        <v>85</v>
      </c>
      <c r="B161" s="564"/>
      <c r="C161" s="564"/>
      <c r="D161" s="754" t="s">
        <v>359</v>
      </c>
      <c r="E161" s="754"/>
      <c r="F161" s="450" t="s">
        <v>117</v>
      </c>
      <c r="G161" s="12" t="s">
        <v>118</v>
      </c>
      <c r="H161" s="12" t="s">
        <v>119</v>
      </c>
      <c r="I161" s="12" t="s">
        <v>120</v>
      </c>
      <c r="J161" s="62">
        <v>50</v>
      </c>
      <c r="K161" s="40" t="s">
        <v>1304</v>
      </c>
      <c r="L161" s="62">
        <v>50</v>
      </c>
      <c r="M161" s="46"/>
      <c r="N161" s="62">
        <v>50</v>
      </c>
      <c r="O161" s="46"/>
      <c r="P161" s="62">
        <v>50</v>
      </c>
      <c r="Q161" s="46"/>
      <c r="R161" s="62">
        <v>50</v>
      </c>
      <c r="S161" s="46"/>
      <c r="T161" s="62">
        <v>50</v>
      </c>
      <c r="U161" s="40"/>
      <c r="V161" s="62">
        <v>50</v>
      </c>
      <c r="W161" s="40"/>
      <c r="X161" s="62">
        <v>50</v>
      </c>
      <c r="Y161" s="46"/>
    </row>
    <row r="162" spans="1:25" ht="375" x14ac:dyDescent="0.25">
      <c r="A162" s="564">
        <v>86</v>
      </c>
      <c r="B162" s="564"/>
      <c r="C162" s="564"/>
      <c r="D162" s="754" t="s">
        <v>360</v>
      </c>
      <c r="E162" s="754"/>
      <c r="F162" s="450" t="s">
        <v>125</v>
      </c>
      <c r="G162" s="12" t="s">
        <v>103</v>
      </c>
      <c r="H162" s="12" t="s">
        <v>331</v>
      </c>
      <c r="I162" s="12" t="s">
        <v>127</v>
      </c>
      <c r="J162" s="62">
        <v>50</v>
      </c>
      <c r="K162" s="47" t="s">
        <v>4938</v>
      </c>
      <c r="L162" s="62">
        <v>50</v>
      </c>
      <c r="M162" s="46"/>
      <c r="N162" s="62">
        <v>50</v>
      </c>
      <c r="O162" s="47" t="s">
        <v>4938</v>
      </c>
      <c r="P162" s="62">
        <v>0</v>
      </c>
      <c r="Q162" s="46"/>
      <c r="R162" s="62">
        <v>0</v>
      </c>
      <c r="S162" s="47" t="s">
        <v>1425</v>
      </c>
      <c r="T162" s="62">
        <v>0</v>
      </c>
      <c r="U162" s="46"/>
      <c r="V162" s="62">
        <v>0</v>
      </c>
      <c r="W162" s="40"/>
      <c r="X162" s="62">
        <v>0</v>
      </c>
      <c r="Y162" s="46"/>
    </row>
    <row r="163" spans="1:25" s="6" customFormat="1" ht="95.25" customHeight="1" x14ac:dyDescent="0.25">
      <c r="A163" s="28"/>
      <c r="B163" s="28"/>
      <c r="C163" s="750" t="s">
        <v>566</v>
      </c>
      <c r="D163" s="28"/>
      <c r="E163" s="1023"/>
      <c r="F163" s="762" t="s">
        <v>5020</v>
      </c>
      <c r="G163" s="751"/>
      <c r="H163" s="751"/>
      <c r="I163" s="751"/>
      <c r="J163" s="75">
        <f>AVERAGE(J164:J171)</f>
        <v>56.25</v>
      </c>
      <c r="K163" s="44"/>
      <c r="L163" s="75">
        <f>AVERAGE(L164:L171)</f>
        <v>56.25</v>
      </c>
      <c r="M163" s="67"/>
      <c r="N163" s="75">
        <f>AVERAGE(N164:N171)</f>
        <v>56.25</v>
      </c>
      <c r="O163" s="67"/>
      <c r="P163" s="75">
        <f>AVERAGE(P164:P171)</f>
        <v>56.25</v>
      </c>
      <c r="Q163" s="67"/>
      <c r="R163" s="75">
        <f>AVERAGE(R164:R171)</f>
        <v>56.25</v>
      </c>
      <c r="S163" s="67"/>
      <c r="T163" s="75">
        <f>AVERAGE(T164:T171)</f>
        <v>62.5</v>
      </c>
      <c r="U163" s="67"/>
      <c r="V163" s="75">
        <f>AVERAGE(V164:V171)</f>
        <v>62.5</v>
      </c>
      <c r="W163" s="44"/>
      <c r="X163" s="75">
        <f>AVERAGE(X164:X171)</f>
        <v>62.5</v>
      </c>
      <c r="Y163" s="67"/>
    </row>
    <row r="164" spans="1:25" ht="60" x14ac:dyDescent="0.25">
      <c r="A164" s="564">
        <v>87</v>
      </c>
      <c r="B164" s="564"/>
      <c r="C164" s="564"/>
      <c r="D164" s="754" t="s">
        <v>128</v>
      </c>
      <c r="E164" s="754"/>
      <c r="F164" s="450" t="s">
        <v>121</v>
      </c>
      <c r="G164" s="12" t="s">
        <v>122</v>
      </c>
      <c r="H164" s="12" t="s">
        <v>123</v>
      </c>
      <c r="I164" s="12" t="s">
        <v>124</v>
      </c>
      <c r="J164" s="62">
        <v>50</v>
      </c>
      <c r="K164" s="40" t="s">
        <v>1306</v>
      </c>
      <c r="L164" s="62">
        <v>50</v>
      </c>
      <c r="M164" s="46"/>
      <c r="N164" s="62">
        <v>50</v>
      </c>
      <c r="O164" s="46"/>
      <c r="P164" s="62">
        <v>50</v>
      </c>
      <c r="Q164" s="46"/>
      <c r="R164" s="62">
        <v>50</v>
      </c>
      <c r="S164" s="40"/>
      <c r="T164" s="62">
        <v>50</v>
      </c>
      <c r="U164" s="40"/>
      <c r="V164" s="62">
        <v>50</v>
      </c>
      <c r="W164" s="40"/>
      <c r="X164" s="62">
        <v>50</v>
      </c>
      <c r="Y164" s="46"/>
    </row>
    <row r="165" spans="1:25" ht="34.5" x14ac:dyDescent="0.25">
      <c r="A165" s="564">
        <v>88</v>
      </c>
      <c r="B165" s="564"/>
      <c r="C165" s="564"/>
      <c r="D165" s="754" t="s">
        <v>361</v>
      </c>
      <c r="E165" s="754"/>
      <c r="F165" s="450" t="s">
        <v>132</v>
      </c>
      <c r="G165" s="12" t="s">
        <v>317</v>
      </c>
      <c r="H165" s="12" t="s">
        <v>316</v>
      </c>
      <c r="I165" s="12" t="s">
        <v>315</v>
      </c>
      <c r="J165" s="46">
        <v>50</v>
      </c>
      <c r="K165" s="47" t="s">
        <v>1307</v>
      </c>
      <c r="L165" s="46">
        <v>50</v>
      </c>
      <c r="M165" s="46"/>
      <c r="N165" s="46">
        <v>50</v>
      </c>
      <c r="O165" s="46"/>
      <c r="P165" s="46">
        <v>50</v>
      </c>
      <c r="Q165" s="46"/>
      <c r="R165" s="46">
        <v>50</v>
      </c>
      <c r="S165" s="46"/>
      <c r="T165" s="46">
        <v>50</v>
      </c>
      <c r="U165" s="46"/>
      <c r="V165" s="46">
        <v>50</v>
      </c>
      <c r="W165" s="40"/>
      <c r="X165" s="46">
        <v>50</v>
      </c>
      <c r="Y165" s="46"/>
    </row>
    <row r="166" spans="1:25" ht="45" x14ac:dyDescent="0.25">
      <c r="A166" s="564">
        <v>89</v>
      </c>
      <c r="B166" s="564"/>
      <c r="C166" s="564"/>
      <c r="D166" s="754" t="s">
        <v>332</v>
      </c>
      <c r="E166" s="754"/>
      <c r="F166" s="450" t="s">
        <v>332</v>
      </c>
      <c r="G166" s="12" t="s">
        <v>333</v>
      </c>
      <c r="H166" s="12" t="s">
        <v>334</v>
      </c>
      <c r="I166" s="12" t="s">
        <v>335</v>
      </c>
      <c r="J166" s="46">
        <v>50</v>
      </c>
      <c r="K166" s="47" t="s">
        <v>1308</v>
      </c>
      <c r="L166" s="46">
        <v>50</v>
      </c>
      <c r="M166" s="46"/>
      <c r="N166" s="46">
        <v>50</v>
      </c>
      <c r="O166" s="46"/>
      <c r="P166" s="46">
        <v>50</v>
      </c>
      <c r="Q166" s="46"/>
      <c r="R166" s="46">
        <v>50</v>
      </c>
      <c r="S166" s="47"/>
      <c r="T166" s="46">
        <v>50</v>
      </c>
      <c r="U166" s="47"/>
      <c r="V166" s="46">
        <v>50</v>
      </c>
      <c r="W166" s="47"/>
      <c r="X166" s="46">
        <v>50</v>
      </c>
      <c r="Y166" s="50"/>
    </row>
    <row r="167" spans="1:25" ht="240" x14ac:dyDescent="0.25">
      <c r="A167" s="564">
        <v>90</v>
      </c>
      <c r="B167" s="564"/>
      <c r="C167" s="564"/>
      <c r="D167" s="754" t="s">
        <v>362</v>
      </c>
      <c r="E167" s="754"/>
      <c r="F167" s="450" t="s">
        <v>7195</v>
      </c>
      <c r="G167" s="12" t="s">
        <v>336</v>
      </c>
      <c r="H167" s="12" t="s">
        <v>5138</v>
      </c>
      <c r="I167" s="12" t="s">
        <v>5137</v>
      </c>
      <c r="J167" s="46">
        <v>0</v>
      </c>
      <c r="K167" s="47" t="s">
        <v>1309</v>
      </c>
      <c r="L167" s="46">
        <v>0</v>
      </c>
      <c r="M167" s="46"/>
      <c r="N167" s="46">
        <v>0</v>
      </c>
      <c r="O167" s="46"/>
      <c r="P167" s="46">
        <v>0</v>
      </c>
      <c r="Q167" s="46"/>
      <c r="R167" s="46">
        <v>0</v>
      </c>
      <c r="S167" s="40"/>
      <c r="T167" s="46">
        <v>0</v>
      </c>
      <c r="U167" s="40"/>
      <c r="V167" s="46">
        <v>0</v>
      </c>
      <c r="W167" s="40"/>
      <c r="X167" s="46">
        <v>0</v>
      </c>
      <c r="Y167" s="47" t="s">
        <v>1314</v>
      </c>
    </row>
    <row r="168" spans="1:25" ht="165" x14ac:dyDescent="0.25">
      <c r="A168" s="564">
        <v>91</v>
      </c>
      <c r="B168" s="564"/>
      <c r="C168" s="564"/>
      <c r="D168" s="754" t="s">
        <v>148</v>
      </c>
      <c r="E168" s="754"/>
      <c r="F168" s="450" t="s">
        <v>337</v>
      </c>
      <c r="G168" s="12" t="s">
        <v>338</v>
      </c>
      <c r="H168" s="12" t="s">
        <v>339</v>
      </c>
      <c r="I168" s="12" t="s">
        <v>340</v>
      </c>
      <c r="J168" s="46">
        <v>50</v>
      </c>
      <c r="K168" s="47" t="s">
        <v>1310</v>
      </c>
      <c r="L168" s="46">
        <v>50</v>
      </c>
      <c r="M168" s="46"/>
      <c r="N168" s="46">
        <v>50</v>
      </c>
      <c r="O168" s="46"/>
      <c r="P168" s="46">
        <v>50</v>
      </c>
      <c r="Q168" s="46"/>
      <c r="R168" s="46">
        <v>50</v>
      </c>
      <c r="S168" s="47" t="s">
        <v>1313</v>
      </c>
      <c r="T168" s="46">
        <v>50</v>
      </c>
      <c r="U168" s="46"/>
      <c r="V168" s="46">
        <v>50</v>
      </c>
      <c r="W168" s="40"/>
      <c r="X168" s="46">
        <v>50</v>
      </c>
      <c r="Y168" s="46"/>
    </row>
    <row r="169" spans="1:25" ht="195" x14ac:dyDescent="0.25">
      <c r="A169" s="564">
        <v>92</v>
      </c>
      <c r="B169" s="564"/>
      <c r="C169" s="564"/>
      <c r="D169" s="754" t="s">
        <v>363</v>
      </c>
      <c r="E169" s="754"/>
      <c r="F169" s="450" t="s">
        <v>341</v>
      </c>
      <c r="G169" s="12" t="s">
        <v>342</v>
      </c>
      <c r="H169" s="12" t="s">
        <v>343</v>
      </c>
      <c r="I169" s="12" t="s">
        <v>344</v>
      </c>
      <c r="J169" s="46">
        <v>100</v>
      </c>
      <c r="K169" s="47" t="s">
        <v>1311</v>
      </c>
      <c r="L169" s="46">
        <v>100</v>
      </c>
      <c r="M169" s="46"/>
      <c r="N169" s="46">
        <v>100</v>
      </c>
      <c r="O169" s="46"/>
      <c r="P169" s="46">
        <v>100</v>
      </c>
      <c r="Q169" s="46"/>
      <c r="R169" s="46">
        <v>100</v>
      </c>
      <c r="S169" s="46"/>
      <c r="T169" s="46">
        <v>100</v>
      </c>
      <c r="U169" s="46"/>
      <c r="V169" s="46">
        <v>100</v>
      </c>
      <c r="W169" s="40"/>
      <c r="X169" s="46">
        <v>100</v>
      </c>
      <c r="Y169" s="47" t="s">
        <v>1315</v>
      </c>
    </row>
    <row r="170" spans="1:25" ht="390" x14ac:dyDescent="0.25">
      <c r="A170" s="564">
        <v>93</v>
      </c>
      <c r="B170" s="564"/>
      <c r="C170" s="564"/>
      <c r="D170" s="754" t="s">
        <v>364</v>
      </c>
      <c r="E170" s="754"/>
      <c r="F170" s="450" t="s">
        <v>345</v>
      </c>
      <c r="G170" s="12" t="s">
        <v>346</v>
      </c>
      <c r="H170" s="12" t="s">
        <v>347</v>
      </c>
      <c r="I170" s="12" t="s">
        <v>348</v>
      </c>
      <c r="J170" s="46">
        <v>50</v>
      </c>
      <c r="K170" s="47" t="s">
        <v>1312</v>
      </c>
      <c r="L170" s="46">
        <v>50</v>
      </c>
      <c r="M170" s="46"/>
      <c r="N170" s="46">
        <v>50</v>
      </c>
      <c r="O170" s="46"/>
      <c r="P170" s="46">
        <v>50</v>
      </c>
      <c r="Q170" s="47"/>
      <c r="R170" s="46">
        <v>50</v>
      </c>
      <c r="S170" s="47" t="s">
        <v>1312</v>
      </c>
      <c r="T170" s="46">
        <v>100</v>
      </c>
      <c r="U170" s="46"/>
      <c r="V170" s="46">
        <v>100</v>
      </c>
      <c r="W170" s="40"/>
      <c r="X170" s="46">
        <v>100</v>
      </c>
      <c r="Y170" s="40"/>
    </row>
    <row r="171" spans="1:25" ht="120" x14ac:dyDescent="0.25">
      <c r="A171" s="564">
        <v>94</v>
      </c>
      <c r="B171" s="564"/>
      <c r="C171" s="564"/>
      <c r="D171" s="754" t="s">
        <v>150</v>
      </c>
      <c r="E171" s="754"/>
      <c r="F171" s="450" t="s">
        <v>349</v>
      </c>
      <c r="G171" s="12" t="s">
        <v>145</v>
      </c>
      <c r="H171" s="12" t="s">
        <v>146</v>
      </c>
      <c r="I171" s="12" t="s">
        <v>147</v>
      </c>
      <c r="J171" s="46">
        <v>100</v>
      </c>
      <c r="K171" s="47" t="s">
        <v>1244</v>
      </c>
      <c r="L171" s="46">
        <v>100</v>
      </c>
      <c r="M171" s="46"/>
      <c r="N171" s="46">
        <v>100</v>
      </c>
      <c r="O171" s="46"/>
      <c r="P171" s="46">
        <v>100</v>
      </c>
      <c r="Q171" s="46"/>
      <c r="R171" s="46">
        <v>100</v>
      </c>
      <c r="S171" s="46"/>
      <c r="T171" s="46">
        <v>100</v>
      </c>
      <c r="U171" s="46"/>
      <c r="V171" s="46">
        <v>100</v>
      </c>
      <c r="W171" s="40"/>
      <c r="X171" s="46">
        <v>100</v>
      </c>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60">
        <v>100</v>
      </c>
      <c r="K173" s="47" t="s">
        <v>1316</v>
      </c>
      <c r="L173" s="60">
        <v>100</v>
      </c>
      <c r="M173" s="45"/>
      <c r="N173" s="60">
        <v>100</v>
      </c>
      <c r="O173" s="45"/>
      <c r="P173" s="60">
        <v>100</v>
      </c>
      <c r="Q173" s="45"/>
      <c r="R173" s="60">
        <v>100</v>
      </c>
      <c r="S173" s="45"/>
      <c r="T173" s="60">
        <v>100</v>
      </c>
      <c r="U173" s="45"/>
      <c r="V173" s="60">
        <v>100</v>
      </c>
      <c r="W173" s="41"/>
      <c r="X173" s="60">
        <v>100</v>
      </c>
      <c r="Y173" s="45"/>
    </row>
    <row r="174" spans="1:25" ht="75" x14ac:dyDescent="0.25">
      <c r="A174" s="564">
        <v>96</v>
      </c>
      <c r="B174" s="564"/>
      <c r="C174" s="564"/>
      <c r="D174" s="754" t="s">
        <v>366</v>
      </c>
      <c r="E174" s="754"/>
      <c r="F174" s="450" t="s">
        <v>160</v>
      </c>
      <c r="G174" s="12" t="s">
        <v>58</v>
      </c>
      <c r="H174" s="12" t="s">
        <v>354</v>
      </c>
      <c r="I174" s="12" t="s">
        <v>353</v>
      </c>
      <c r="J174" s="60">
        <v>100</v>
      </c>
      <c r="K174" s="47" t="s">
        <v>1317</v>
      </c>
      <c r="L174" s="60">
        <v>100</v>
      </c>
      <c r="M174" s="45"/>
      <c r="N174" s="60">
        <v>100</v>
      </c>
      <c r="O174" s="45"/>
      <c r="P174" s="60">
        <v>100</v>
      </c>
      <c r="Q174" s="45"/>
      <c r="R174" s="60">
        <v>100</v>
      </c>
      <c r="S174" s="45"/>
      <c r="T174" s="60">
        <v>100</v>
      </c>
      <c r="U174" s="45"/>
      <c r="V174" s="60">
        <v>100</v>
      </c>
      <c r="W174" s="41"/>
      <c r="X174" s="60">
        <v>100</v>
      </c>
      <c r="Y174" s="45"/>
    </row>
    <row r="175" spans="1:25" ht="45" x14ac:dyDescent="0.25">
      <c r="A175" s="564">
        <v>97</v>
      </c>
      <c r="B175" s="564"/>
      <c r="C175" s="564"/>
      <c r="D175" s="754" t="s">
        <v>66</v>
      </c>
      <c r="E175" s="754"/>
      <c r="F175" s="450" t="s">
        <v>161</v>
      </c>
      <c r="G175" s="12" t="s">
        <v>58</v>
      </c>
      <c r="H175" s="12" t="s">
        <v>354</v>
      </c>
      <c r="I175" s="12" t="s">
        <v>353</v>
      </c>
      <c r="J175" s="60">
        <v>100</v>
      </c>
      <c r="K175" s="81" t="s">
        <v>1318</v>
      </c>
      <c r="L175" s="60">
        <v>100</v>
      </c>
      <c r="M175" s="45"/>
      <c r="N175" s="60">
        <v>100</v>
      </c>
      <c r="O175" s="45"/>
      <c r="P175" s="60">
        <v>100</v>
      </c>
      <c r="Q175" s="45"/>
      <c r="R175" s="60">
        <v>100</v>
      </c>
      <c r="S175" s="45"/>
      <c r="T175" s="60">
        <v>100</v>
      </c>
      <c r="U175" s="45"/>
      <c r="V175" s="60">
        <v>100</v>
      </c>
      <c r="W175" s="41"/>
      <c r="X175" s="60">
        <v>100</v>
      </c>
      <c r="Y175" s="45"/>
    </row>
    <row r="176" spans="1:25" s="26" customFormat="1" ht="130.5" customHeight="1" x14ac:dyDescent="0.25">
      <c r="A176" s="28"/>
      <c r="B176" s="750" t="s">
        <v>599</v>
      </c>
      <c r="C176" s="28"/>
      <c r="D176" s="28"/>
      <c r="E176" s="28"/>
      <c r="F176" s="502" t="s">
        <v>367</v>
      </c>
      <c r="G176" s="28"/>
      <c r="H176" s="28"/>
      <c r="I176" s="28"/>
      <c r="J176" s="75">
        <f>AVERAGE(J177,J186,J203,J212)</f>
        <v>65.833333333333343</v>
      </c>
      <c r="K176" s="72"/>
      <c r="L176" s="75">
        <f>AVERAGE(L177,L186,L203,L212)</f>
        <v>65.833333333333343</v>
      </c>
      <c r="M176" s="67"/>
      <c r="N176" s="75">
        <f>AVERAGE(N177,N186,N203,N212)</f>
        <v>67.5</v>
      </c>
      <c r="O176" s="67"/>
      <c r="P176" s="75">
        <f>AVERAGE(P177,P186,P203,P212)</f>
        <v>67.5</v>
      </c>
      <c r="Q176" s="67"/>
      <c r="R176" s="75">
        <f>AVERAGE(R177,R186,R203,R212)</f>
        <v>67.5</v>
      </c>
      <c r="S176" s="67"/>
      <c r="T176" s="75">
        <f>AVERAGE(T177,T186,T203,T212)</f>
        <v>68.333333333333329</v>
      </c>
      <c r="U176" s="67"/>
      <c r="V176" s="75">
        <f>AVERAGE(V177,V186,V203,V212)</f>
        <v>68.333333333333329</v>
      </c>
      <c r="W176" s="44"/>
      <c r="X176" s="75">
        <f>AVERAGE(X177,X186,X203,X212)</f>
        <v>68.333333333333329</v>
      </c>
      <c r="Y176" s="67"/>
    </row>
    <row r="177" spans="1:25" s="26" customFormat="1" ht="60" x14ac:dyDescent="0.25">
      <c r="A177" s="28"/>
      <c r="B177" s="28"/>
      <c r="C177" s="750" t="s">
        <v>600</v>
      </c>
      <c r="D177" s="28"/>
      <c r="E177" s="28"/>
      <c r="F177" s="502" t="s">
        <v>532</v>
      </c>
      <c r="G177" s="28"/>
      <c r="H177" s="28"/>
      <c r="I177" s="28"/>
      <c r="J177" s="75">
        <f>AVERAGE(J178:J181,J184,J185)</f>
        <v>70.833333333333329</v>
      </c>
      <c r="K177" s="67"/>
      <c r="L177" s="75">
        <f>AVERAGE(L178:L181,L184,L185)</f>
        <v>70.833333333333329</v>
      </c>
      <c r="M177" s="67"/>
      <c r="N177" s="75">
        <f>AVERAGE(N178:N181,N184,N185)</f>
        <v>70.833333333333329</v>
      </c>
      <c r="O177" s="67"/>
      <c r="P177" s="75">
        <f>AVERAGE(P178:P181,P184,P185)</f>
        <v>70.833333333333329</v>
      </c>
      <c r="Q177" s="67"/>
      <c r="R177" s="75">
        <f>AVERAGE(R178:R181,R184,R185)</f>
        <v>70.833333333333329</v>
      </c>
      <c r="S177" s="67"/>
      <c r="T177" s="75">
        <f>AVERAGE(T178:T181,T184,T185)</f>
        <v>70.833333333333329</v>
      </c>
      <c r="U177" s="67"/>
      <c r="V177" s="75">
        <f>AVERAGE(V178:V181,V184,V185)</f>
        <v>70.833333333333329</v>
      </c>
      <c r="W177" s="44"/>
      <c r="X177" s="75">
        <f>AVERAGE(X178:X181,X184,X185)</f>
        <v>70.833333333333329</v>
      </c>
      <c r="Y177" s="67"/>
    </row>
    <row r="178" spans="1:25" ht="165" x14ac:dyDescent="0.25">
      <c r="A178" s="564">
        <v>98</v>
      </c>
      <c r="B178" s="564"/>
      <c r="C178" s="564"/>
      <c r="D178" s="754" t="s">
        <v>67</v>
      </c>
      <c r="E178" s="754"/>
      <c r="F178" s="450" t="s">
        <v>5059</v>
      </c>
      <c r="G178" s="12" t="s">
        <v>368</v>
      </c>
      <c r="H178" s="12" t="s">
        <v>369</v>
      </c>
      <c r="I178" s="12" t="s">
        <v>370</v>
      </c>
      <c r="J178" s="60">
        <v>100</v>
      </c>
      <c r="K178" s="50" t="s">
        <v>5717</v>
      </c>
      <c r="L178" s="60">
        <v>100</v>
      </c>
      <c r="M178" s="41"/>
      <c r="N178" s="60">
        <v>100</v>
      </c>
      <c r="O178" s="45"/>
      <c r="P178" s="60">
        <v>100</v>
      </c>
      <c r="Q178" s="45"/>
      <c r="R178" s="60">
        <v>100</v>
      </c>
      <c r="S178" s="41"/>
      <c r="T178" s="60">
        <v>100</v>
      </c>
      <c r="U178" s="41"/>
      <c r="V178" s="60">
        <v>100</v>
      </c>
      <c r="W178" s="165"/>
      <c r="X178" s="60">
        <v>100</v>
      </c>
      <c r="Y178" s="47"/>
    </row>
    <row r="179" spans="1:25" ht="225" x14ac:dyDescent="0.25">
      <c r="A179" s="564">
        <v>99</v>
      </c>
      <c r="B179" s="564"/>
      <c r="C179" s="564"/>
      <c r="D179" s="754" t="s">
        <v>72</v>
      </c>
      <c r="E179" s="754"/>
      <c r="F179" s="450" t="s">
        <v>4988</v>
      </c>
      <c r="G179" s="12" t="s">
        <v>371</v>
      </c>
      <c r="H179" s="12" t="s">
        <v>4986</v>
      </c>
      <c r="I179" s="12" t="s">
        <v>372</v>
      </c>
      <c r="J179" s="60">
        <v>100</v>
      </c>
      <c r="K179" s="47" t="s">
        <v>1319</v>
      </c>
      <c r="L179" s="60">
        <v>100</v>
      </c>
      <c r="M179" s="40"/>
      <c r="N179" s="60">
        <v>100</v>
      </c>
      <c r="O179" s="45"/>
      <c r="P179" s="60">
        <v>100</v>
      </c>
      <c r="Q179" s="45"/>
      <c r="R179" s="60">
        <v>100</v>
      </c>
      <c r="S179" s="45"/>
      <c r="T179" s="60">
        <v>100</v>
      </c>
      <c r="U179" s="45"/>
      <c r="V179" s="60">
        <v>100</v>
      </c>
      <c r="W179" s="41"/>
      <c r="X179" s="60">
        <v>100</v>
      </c>
      <c r="Y179" s="46"/>
    </row>
    <row r="180" spans="1:25" ht="210" x14ac:dyDescent="0.25">
      <c r="A180" s="564">
        <v>100</v>
      </c>
      <c r="B180" s="564"/>
      <c r="C180" s="564"/>
      <c r="D180" s="754" t="s">
        <v>358</v>
      </c>
      <c r="E180" s="754"/>
      <c r="F180" s="450" t="s">
        <v>373</v>
      </c>
      <c r="G180" s="12" t="s">
        <v>327</v>
      </c>
      <c r="H180" s="12" t="s">
        <v>374</v>
      </c>
      <c r="I180" s="12" t="s">
        <v>375</v>
      </c>
      <c r="J180" s="60">
        <v>50</v>
      </c>
      <c r="K180" s="47" t="s">
        <v>1426</v>
      </c>
      <c r="L180" s="60">
        <v>50</v>
      </c>
      <c r="M180" s="45"/>
      <c r="N180" s="60">
        <v>50</v>
      </c>
      <c r="O180" s="45"/>
      <c r="P180" s="60">
        <v>50</v>
      </c>
      <c r="Q180" s="45"/>
      <c r="R180" s="60">
        <v>50</v>
      </c>
      <c r="S180" s="45"/>
      <c r="T180" s="60">
        <v>50</v>
      </c>
      <c r="U180" s="45"/>
      <c r="V180" s="60">
        <v>50</v>
      </c>
      <c r="W180" s="41"/>
      <c r="X180" s="60">
        <v>50</v>
      </c>
      <c r="Y180" s="47" t="s">
        <v>1320</v>
      </c>
    </row>
    <row r="181" spans="1:25" s="52" customFormat="1" ht="51.75" x14ac:dyDescent="0.25">
      <c r="A181" s="31">
        <v>101</v>
      </c>
      <c r="B181" s="31"/>
      <c r="C181" s="31"/>
      <c r="D181" s="756" t="s">
        <v>650</v>
      </c>
      <c r="E181" s="756"/>
      <c r="F181" s="517" t="s">
        <v>650</v>
      </c>
      <c r="G181" s="30"/>
      <c r="H181" s="30"/>
      <c r="I181" s="30"/>
      <c r="J181" s="61">
        <f>AVERAGE(J182:J183)</f>
        <v>75</v>
      </c>
      <c r="K181" s="43"/>
      <c r="L181" s="61">
        <f>AVERAGE(L182:L183)</f>
        <v>75</v>
      </c>
      <c r="M181" s="69"/>
      <c r="N181" s="61">
        <f>AVERAGE(N182:N183)</f>
        <v>75</v>
      </c>
      <c r="O181" s="69"/>
      <c r="P181" s="61">
        <f>AVERAGE(P182:P183)</f>
        <v>75</v>
      </c>
      <c r="Q181" s="69"/>
      <c r="R181" s="61">
        <f>AVERAGE(R182:R183)</f>
        <v>75</v>
      </c>
      <c r="S181" s="69"/>
      <c r="T181" s="61">
        <f>AVERAGE(T182:T183)</f>
        <v>75</v>
      </c>
      <c r="U181" s="69"/>
      <c r="V181" s="61">
        <f>AVERAGE(V182:V183)</f>
        <v>75</v>
      </c>
      <c r="W181" s="43"/>
      <c r="X181" s="61">
        <f>AVERAGE(X182:X183)</f>
        <v>75</v>
      </c>
      <c r="Y181" s="69"/>
    </row>
    <row r="182" spans="1:25" ht="300" x14ac:dyDescent="0.25">
      <c r="A182" s="564" t="s">
        <v>5060</v>
      </c>
      <c r="B182" s="564"/>
      <c r="C182" s="564"/>
      <c r="D182" s="564"/>
      <c r="E182" s="754" t="s">
        <v>7012</v>
      </c>
      <c r="F182" s="450" t="s">
        <v>376</v>
      </c>
      <c r="G182" s="12" t="s">
        <v>377</v>
      </c>
      <c r="H182" s="12" t="s">
        <v>378</v>
      </c>
      <c r="I182" s="12" t="s">
        <v>38</v>
      </c>
      <c r="J182" s="60">
        <v>100</v>
      </c>
      <c r="K182" s="47" t="s">
        <v>1321</v>
      </c>
      <c r="L182" s="60">
        <v>100</v>
      </c>
      <c r="M182" s="45"/>
      <c r="N182" s="60">
        <v>100</v>
      </c>
      <c r="O182" s="45"/>
      <c r="P182" s="60">
        <v>100</v>
      </c>
      <c r="Q182" s="45"/>
      <c r="R182" s="60">
        <v>100</v>
      </c>
      <c r="S182" s="45"/>
      <c r="T182" s="60">
        <v>100</v>
      </c>
      <c r="U182" s="45"/>
      <c r="V182" s="60">
        <v>100</v>
      </c>
      <c r="W182" s="41"/>
      <c r="X182" s="60">
        <v>100</v>
      </c>
      <c r="Y182" s="45"/>
    </row>
    <row r="183" spans="1:25" ht="120" x14ac:dyDescent="0.25">
      <c r="A183" s="564" t="s">
        <v>5061</v>
      </c>
      <c r="B183" s="564"/>
      <c r="C183" s="564"/>
      <c r="D183" s="564"/>
      <c r="E183" s="754" t="s">
        <v>7013</v>
      </c>
      <c r="F183" s="450" t="s">
        <v>379</v>
      </c>
      <c r="G183" s="12" t="s">
        <v>380</v>
      </c>
      <c r="H183" s="12" t="s">
        <v>381</v>
      </c>
      <c r="I183" s="12" t="s">
        <v>382</v>
      </c>
      <c r="J183" s="60">
        <v>50</v>
      </c>
      <c r="K183" s="47" t="s">
        <v>2274</v>
      </c>
      <c r="L183" s="60">
        <v>50</v>
      </c>
      <c r="M183" s="45"/>
      <c r="N183" s="60">
        <v>50</v>
      </c>
      <c r="O183" s="45"/>
      <c r="P183" s="60">
        <v>50</v>
      </c>
      <c r="Q183" s="45"/>
      <c r="R183" s="60">
        <v>50</v>
      </c>
      <c r="S183" s="47" t="s">
        <v>1322</v>
      </c>
      <c r="T183" s="60">
        <v>50</v>
      </c>
      <c r="U183" s="45"/>
      <c r="V183" s="60">
        <v>50</v>
      </c>
      <c r="W183" s="41"/>
      <c r="X183" s="60">
        <v>50</v>
      </c>
      <c r="Y183" s="41"/>
    </row>
    <row r="184" spans="1:25" ht="60" x14ac:dyDescent="0.25">
      <c r="A184" s="564">
        <v>102</v>
      </c>
      <c r="B184" s="564"/>
      <c r="C184" s="564"/>
      <c r="D184" s="754" t="s">
        <v>429</v>
      </c>
      <c r="E184" s="754"/>
      <c r="F184" s="450" t="s">
        <v>383</v>
      </c>
      <c r="G184" s="12" t="s">
        <v>384</v>
      </c>
      <c r="H184" s="12" t="s">
        <v>385</v>
      </c>
      <c r="I184" s="12" t="s">
        <v>5122</v>
      </c>
      <c r="J184" s="60">
        <v>50</v>
      </c>
      <c r="K184" s="47" t="s">
        <v>1323</v>
      </c>
      <c r="L184" s="60">
        <v>50</v>
      </c>
      <c r="M184" s="45"/>
      <c r="N184" s="60">
        <v>50</v>
      </c>
      <c r="O184" s="45"/>
      <c r="P184" s="60">
        <v>50</v>
      </c>
      <c r="Q184" s="45"/>
      <c r="R184" s="60">
        <v>50</v>
      </c>
      <c r="S184" s="45"/>
      <c r="T184" s="60">
        <v>50</v>
      </c>
      <c r="U184" s="45"/>
      <c r="V184" s="60">
        <v>50</v>
      </c>
      <c r="W184" s="41"/>
      <c r="X184" s="60">
        <v>50</v>
      </c>
      <c r="Y184" s="41"/>
    </row>
    <row r="185" spans="1:25" ht="120" x14ac:dyDescent="0.25">
      <c r="A185" s="564">
        <v>103</v>
      </c>
      <c r="B185" s="564"/>
      <c r="C185" s="564"/>
      <c r="D185" s="754" t="s">
        <v>430</v>
      </c>
      <c r="E185" s="754"/>
      <c r="F185" s="450" t="s">
        <v>5123</v>
      </c>
      <c r="G185" s="12" t="s">
        <v>384</v>
      </c>
      <c r="H185" s="12" t="s">
        <v>385</v>
      </c>
      <c r="I185" s="12" t="s">
        <v>5122</v>
      </c>
      <c r="J185" s="60">
        <v>50</v>
      </c>
      <c r="K185" s="47" t="s">
        <v>5725</v>
      </c>
      <c r="L185" s="60">
        <v>50</v>
      </c>
      <c r="M185" s="45"/>
      <c r="N185" s="60">
        <v>50</v>
      </c>
      <c r="O185" s="45"/>
      <c r="P185" s="60">
        <v>50</v>
      </c>
      <c r="Q185" s="45"/>
      <c r="R185" s="60">
        <v>50</v>
      </c>
      <c r="S185" s="45"/>
      <c r="T185" s="60">
        <v>50</v>
      </c>
      <c r="U185" s="45"/>
      <c r="V185" s="60">
        <v>50</v>
      </c>
      <c r="W185" s="41"/>
      <c r="X185" s="60">
        <v>50</v>
      </c>
      <c r="Y185" s="41"/>
    </row>
    <row r="186" spans="1:25" s="26" customFormat="1" ht="91.5" customHeight="1" x14ac:dyDescent="0.25">
      <c r="A186" s="28"/>
      <c r="B186" s="28"/>
      <c r="C186" s="750" t="s">
        <v>601</v>
      </c>
      <c r="D186" s="751"/>
      <c r="E186" s="762"/>
      <c r="F186" s="762" t="s">
        <v>533</v>
      </c>
      <c r="G186" s="751"/>
      <c r="H186" s="751"/>
      <c r="I186" s="751"/>
      <c r="J186" s="75">
        <f>AVERAGE(J187,J193,J199:J202)</f>
        <v>41.666666666666664</v>
      </c>
      <c r="K186" s="44"/>
      <c r="L186" s="75">
        <f>AVERAGE(L187,L193,L199:L202)</f>
        <v>41.666666666666664</v>
      </c>
      <c r="M186" s="67"/>
      <c r="N186" s="75">
        <f>AVERAGE(N187,N193,N199:N202)</f>
        <v>48.333333333333336</v>
      </c>
      <c r="O186" s="67"/>
      <c r="P186" s="75">
        <f>AVERAGE(P187,P193,P199:P202)</f>
        <v>48.333333333333336</v>
      </c>
      <c r="Q186" s="67"/>
      <c r="R186" s="75">
        <f>AVERAGE(R187,R193,R199:R202)</f>
        <v>48.333333333333336</v>
      </c>
      <c r="S186" s="67"/>
      <c r="T186" s="75">
        <f>AVERAGE(T187,T193,T199:T202)</f>
        <v>48.333333333333336</v>
      </c>
      <c r="U186" s="67"/>
      <c r="V186" s="75">
        <f>AVERAGE(V187,V193,V199:V202)</f>
        <v>48.333333333333336</v>
      </c>
      <c r="W186" s="44"/>
      <c r="X186" s="75">
        <f>AVERAGE(X187,X193,X199:X202)</f>
        <v>48.333333333333336</v>
      </c>
      <c r="Y186" s="67"/>
    </row>
    <row r="187" spans="1:25" s="52" customFormat="1" ht="91.5" customHeight="1" x14ac:dyDescent="0.25">
      <c r="A187" s="31">
        <v>104</v>
      </c>
      <c r="B187" s="31"/>
      <c r="C187" s="758"/>
      <c r="D187" s="763" t="s">
        <v>7005</v>
      </c>
      <c r="E187" s="763"/>
      <c r="F187" s="764" t="s">
        <v>635</v>
      </c>
      <c r="G187" s="30"/>
      <c r="H187" s="30"/>
      <c r="I187" s="30"/>
      <c r="J187" s="61">
        <f>AVERAGE(J188:J192)</f>
        <v>30</v>
      </c>
      <c r="K187" s="43"/>
      <c r="L187" s="61">
        <f>AVERAGE(L188:L192)</f>
        <v>30</v>
      </c>
      <c r="M187" s="69"/>
      <c r="N187" s="61">
        <f>AVERAGE(N188:N192)</f>
        <v>50</v>
      </c>
      <c r="O187" s="69"/>
      <c r="P187" s="61">
        <f>AVERAGE(P188:P192)</f>
        <v>50</v>
      </c>
      <c r="Q187" s="69"/>
      <c r="R187" s="61">
        <f>AVERAGE(R188:R192)</f>
        <v>50</v>
      </c>
      <c r="S187" s="69"/>
      <c r="T187" s="61">
        <f>AVERAGE(T188:T192)</f>
        <v>50</v>
      </c>
      <c r="U187" s="69"/>
      <c r="V187" s="61">
        <f>AVERAGE(V188:V192)</f>
        <v>50</v>
      </c>
      <c r="W187" s="43"/>
      <c r="X187" s="61">
        <f>AVERAGE(X188:X192)</f>
        <v>50</v>
      </c>
      <c r="Y187" s="69"/>
    </row>
    <row r="188" spans="1:25" ht="255" x14ac:dyDescent="0.25">
      <c r="A188" s="564" t="s">
        <v>5062</v>
      </c>
      <c r="B188" s="564"/>
      <c r="C188" s="564"/>
      <c r="D188" s="564"/>
      <c r="E188" s="754" t="s">
        <v>7003</v>
      </c>
      <c r="F188" s="450" t="s">
        <v>5124</v>
      </c>
      <c r="G188" s="12" t="s">
        <v>386</v>
      </c>
      <c r="H188" s="12" t="s">
        <v>94</v>
      </c>
      <c r="I188" s="12" t="s">
        <v>387</v>
      </c>
      <c r="J188" s="60">
        <v>50</v>
      </c>
      <c r="K188" s="81" t="s">
        <v>1324</v>
      </c>
      <c r="L188" s="60">
        <v>50</v>
      </c>
      <c r="M188" s="45"/>
      <c r="N188" s="60">
        <v>50</v>
      </c>
      <c r="O188" s="45"/>
      <c r="P188" s="60">
        <v>50</v>
      </c>
      <c r="Q188" s="45"/>
      <c r="R188" s="60">
        <v>50</v>
      </c>
      <c r="S188" s="45"/>
      <c r="T188" s="60">
        <v>50</v>
      </c>
      <c r="U188" s="45"/>
      <c r="V188" s="60">
        <v>50</v>
      </c>
      <c r="W188" s="41"/>
      <c r="X188" s="60">
        <v>50</v>
      </c>
      <c r="Y188" s="47" t="s">
        <v>1326</v>
      </c>
    </row>
    <row r="189" spans="1:25" ht="240" customHeight="1" x14ac:dyDescent="0.25">
      <c r="A189" s="564" t="s">
        <v>5063</v>
      </c>
      <c r="B189" s="564"/>
      <c r="C189" s="564"/>
      <c r="D189" s="564"/>
      <c r="E189" s="754" t="s">
        <v>7004</v>
      </c>
      <c r="F189" s="450" t="s">
        <v>5125</v>
      </c>
      <c r="G189" s="12" t="s">
        <v>100</v>
      </c>
      <c r="H189" s="12" t="s">
        <v>101</v>
      </c>
      <c r="I189" s="12" t="s">
        <v>102</v>
      </c>
      <c r="J189" s="60">
        <v>100</v>
      </c>
      <c r="K189" s="47" t="s">
        <v>1325</v>
      </c>
      <c r="L189" s="60">
        <v>100</v>
      </c>
      <c r="M189" s="45"/>
      <c r="N189" s="60">
        <v>100</v>
      </c>
      <c r="O189" s="45"/>
      <c r="P189" s="60">
        <v>100</v>
      </c>
      <c r="Q189" s="45"/>
      <c r="R189" s="60">
        <v>100</v>
      </c>
      <c r="S189" s="47" t="s">
        <v>1327</v>
      </c>
      <c r="T189" s="60">
        <v>100</v>
      </c>
      <c r="U189" s="45"/>
      <c r="V189" s="60">
        <v>100</v>
      </c>
      <c r="W189" s="41"/>
      <c r="X189" s="60">
        <v>100</v>
      </c>
      <c r="Y189" s="41"/>
    </row>
    <row r="190" spans="1:25" ht="120" x14ac:dyDescent="0.25">
      <c r="A190" s="564" t="s">
        <v>5064</v>
      </c>
      <c r="B190" s="564"/>
      <c r="C190" s="564"/>
      <c r="D190" s="564"/>
      <c r="E190" s="754" t="s">
        <v>7006</v>
      </c>
      <c r="F190" s="437" t="s">
        <v>112</v>
      </c>
      <c r="G190" s="12" t="s">
        <v>4881</v>
      </c>
      <c r="H190" s="12" t="s">
        <v>4882</v>
      </c>
      <c r="I190" s="12" t="s">
        <v>4883</v>
      </c>
      <c r="J190" s="60">
        <v>0</v>
      </c>
      <c r="K190" s="47"/>
      <c r="L190" s="60">
        <v>0</v>
      </c>
      <c r="M190" s="41" t="s">
        <v>5719</v>
      </c>
      <c r="N190" s="60">
        <v>50</v>
      </c>
      <c r="O190" s="41" t="s">
        <v>5719</v>
      </c>
      <c r="P190" s="60">
        <v>50</v>
      </c>
      <c r="Q190" s="41"/>
      <c r="R190" s="60">
        <v>50</v>
      </c>
      <c r="S190" s="47"/>
      <c r="T190" s="60">
        <v>50</v>
      </c>
      <c r="U190" s="45"/>
      <c r="V190" s="60">
        <v>50</v>
      </c>
      <c r="W190" s="41"/>
      <c r="X190" s="60">
        <v>50</v>
      </c>
      <c r="Y190" s="47"/>
    </row>
    <row r="191" spans="1:25" ht="251.25" customHeight="1" x14ac:dyDescent="0.25">
      <c r="A191" s="564" t="s">
        <v>5065</v>
      </c>
      <c r="B191" s="564"/>
      <c r="C191" s="564"/>
      <c r="D191" s="564"/>
      <c r="E191" s="754" t="s">
        <v>7007</v>
      </c>
      <c r="F191" s="437" t="s">
        <v>5126</v>
      </c>
      <c r="G191" s="12" t="s">
        <v>36</v>
      </c>
      <c r="H191" s="12" t="s">
        <v>105</v>
      </c>
      <c r="I191" s="12" t="s">
        <v>106</v>
      </c>
      <c r="J191" s="62">
        <v>0</v>
      </c>
      <c r="K191" s="47" t="s">
        <v>7218</v>
      </c>
      <c r="L191" s="60">
        <v>0</v>
      </c>
      <c r="M191" s="41"/>
      <c r="N191" s="60">
        <v>0</v>
      </c>
      <c r="O191" s="45"/>
      <c r="P191" s="60">
        <v>0</v>
      </c>
      <c r="Q191" s="45"/>
      <c r="R191" s="60">
        <v>0</v>
      </c>
      <c r="S191" s="47"/>
      <c r="T191" s="60">
        <v>0</v>
      </c>
      <c r="U191" s="45"/>
      <c r="V191" s="60">
        <v>0</v>
      </c>
      <c r="W191" s="41"/>
      <c r="X191" s="60">
        <v>0</v>
      </c>
      <c r="Y191" s="45"/>
    </row>
    <row r="192" spans="1:25" ht="243.75" customHeight="1" x14ac:dyDescent="0.25">
      <c r="A192" s="564" t="s">
        <v>5066</v>
      </c>
      <c r="B192" s="564"/>
      <c r="C192" s="564"/>
      <c r="D192" s="564"/>
      <c r="E192" s="754" t="s">
        <v>7008</v>
      </c>
      <c r="F192" s="450" t="s">
        <v>330</v>
      </c>
      <c r="G192" s="12" t="s">
        <v>4885</v>
      </c>
      <c r="H192" s="12" t="s">
        <v>107</v>
      </c>
      <c r="I192" s="12" t="s">
        <v>108</v>
      </c>
      <c r="J192" s="62">
        <v>0</v>
      </c>
      <c r="K192" s="47" t="s">
        <v>5718</v>
      </c>
      <c r="L192" s="42">
        <v>0</v>
      </c>
      <c r="M192" s="41" t="s">
        <v>5697</v>
      </c>
      <c r="N192" s="42">
        <v>50</v>
      </c>
      <c r="O192" s="47" t="s">
        <v>1235</v>
      </c>
      <c r="P192" s="42">
        <v>50</v>
      </c>
      <c r="Q192" s="41"/>
      <c r="R192" s="42">
        <v>50</v>
      </c>
      <c r="S192" s="47" t="s">
        <v>5698</v>
      </c>
      <c r="T192" s="42">
        <v>50</v>
      </c>
      <c r="U192" s="41"/>
      <c r="V192" s="42">
        <v>50</v>
      </c>
      <c r="W192" s="41"/>
      <c r="X192" s="42">
        <v>50</v>
      </c>
      <c r="Y192" s="41"/>
    </row>
    <row r="193" spans="1:25" s="52" customFormat="1" ht="91.5" customHeight="1" x14ac:dyDescent="0.25">
      <c r="A193" s="31">
        <v>105</v>
      </c>
      <c r="B193" s="31"/>
      <c r="C193" s="758"/>
      <c r="D193" s="763" t="s">
        <v>7014</v>
      </c>
      <c r="E193" s="763"/>
      <c r="F193" s="764" t="s">
        <v>636</v>
      </c>
      <c r="G193" s="30"/>
      <c r="H193" s="30"/>
      <c r="I193" s="30"/>
      <c r="J193" s="61">
        <f>AVERAGE(J194:J198)</f>
        <v>20</v>
      </c>
      <c r="K193" s="43"/>
      <c r="L193" s="61">
        <f>AVERAGE(L194:L198)</f>
        <v>20</v>
      </c>
      <c r="M193" s="69"/>
      <c r="N193" s="61">
        <f>AVERAGE(N194:N198)</f>
        <v>40</v>
      </c>
      <c r="O193" s="69"/>
      <c r="P193" s="61">
        <f>AVERAGE(P194:P198)</f>
        <v>40</v>
      </c>
      <c r="Q193" s="69"/>
      <c r="R193" s="61">
        <f>AVERAGE(R194:R198)</f>
        <v>40</v>
      </c>
      <c r="S193" s="69"/>
      <c r="T193" s="61">
        <f>AVERAGE(T194:T198)</f>
        <v>40</v>
      </c>
      <c r="U193" s="69"/>
      <c r="V193" s="61">
        <f>AVERAGE(V194:V198)</f>
        <v>40</v>
      </c>
      <c r="W193" s="43"/>
      <c r="X193" s="61">
        <f>AVERAGE(X194:X198)</f>
        <v>40</v>
      </c>
      <c r="Y193" s="69"/>
    </row>
    <row r="194" spans="1:25" ht="75" x14ac:dyDescent="0.25">
      <c r="A194" s="564" t="s">
        <v>602</v>
      </c>
      <c r="B194" s="564"/>
      <c r="C194" s="564"/>
      <c r="D194" s="564"/>
      <c r="E194" s="754" t="s">
        <v>7019</v>
      </c>
      <c r="F194" s="450" t="s">
        <v>5127</v>
      </c>
      <c r="G194" s="12" t="s">
        <v>388</v>
      </c>
      <c r="H194" s="12" t="s">
        <v>389</v>
      </c>
      <c r="I194" s="12" t="s">
        <v>99</v>
      </c>
      <c r="J194" s="60">
        <v>0</v>
      </c>
      <c r="K194" s="47" t="s">
        <v>1328</v>
      </c>
      <c r="L194" s="60">
        <v>0</v>
      </c>
      <c r="M194" s="45"/>
      <c r="N194" s="60">
        <v>0</v>
      </c>
      <c r="O194" s="45"/>
      <c r="P194" s="60">
        <v>0</v>
      </c>
      <c r="Q194" s="45"/>
      <c r="R194" s="60">
        <v>0</v>
      </c>
      <c r="S194" s="45"/>
      <c r="T194" s="60">
        <v>0</v>
      </c>
      <c r="U194" s="45"/>
      <c r="V194" s="60">
        <v>0</v>
      </c>
      <c r="W194" s="41"/>
      <c r="X194" s="60">
        <v>0</v>
      </c>
      <c r="Y194" s="45"/>
    </row>
    <row r="195" spans="1:25" ht="255" x14ac:dyDescent="0.25">
      <c r="A195" s="564" t="s">
        <v>603</v>
      </c>
      <c r="B195" s="564"/>
      <c r="C195" s="564"/>
      <c r="D195" s="564"/>
      <c r="E195" s="754" t="s">
        <v>7015</v>
      </c>
      <c r="F195" s="450" t="s">
        <v>5128</v>
      </c>
      <c r="G195" s="12" t="s">
        <v>100</v>
      </c>
      <c r="H195" s="12" t="s">
        <v>101</v>
      </c>
      <c r="I195" s="12" t="s">
        <v>102</v>
      </c>
      <c r="J195" s="60">
        <v>100</v>
      </c>
      <c r="K195" s="47" t="s">
        <v>1329</v>
      </c>
      <c r="L195" s="60">
        <v>100</v>
      </c>
      <c r="M195" s="45"/>
      <c r="N195" s="60">
        <v>100</v>
      </c>
      <c r="O195" s="45"/>
      <c r="P195" s="60">
        <v>100</v>
      </c>
      <c r="Q195" s="45"/>
      <c r="R195" s="60">
        <v>100</v>
      </c>
      <c r="S195" s="45"/>
      <c r="T195" s="60">
        <v>100</v>
      </c>
      <c r="U195" s="45"/>
      <c r="V195" s="60">
        <v>100</v>
      </c>
      <c r="W195" s="41"/>
      <c r="X195" s="60">
        <v>100</v>
      </c>
      <c r="Y195" s="47" t="s">
        <v>1326</v>
      </c>
    </row>
    <row r="196" spans="1:25" ht="120" x14ac:dyDescent="0.25">
      <c r="A196" s="564" t="s">
        <v>604</v>
      </c>
      <c r="B196" s="564"/>
      <c r="C196" s="564"/>
      <c r="D196" s="564"/>
      <c r="E196" s="754" t="s">
        <v>7016</v>
      </c>
      <c r="F196" s="450" t="s">
        <v>112</v>
      </c>
      <c r="G196" s="12" t="s">
        <v>4881</v>
      </c>
      <c r="H196" s="12" t="s">
        <v>4882</v>
      </c>
      <c r="I196" s="12" t="s">
        <v>4883</v>
      </c>
      <c r="J196" s="60">
        <v>0</v>
      </c>
      <c r="K196" s="47" t="s">
        <v>5720</v>
      </c>
      <c r="L196" s="60">
        <v>0</v>
      </c>
      <c r="M196" s="41" t="s">
        <v>5719</v>
      </c>
      <c r="N196" s="60">
        <v>50</v>
      </c>
      <c r="O196" s="41" t="s">
        <v>5719</v>
      </c>
      <c r="P196" s="60">
        <v>50</v>
      </c>
      <c r="Q196" s="41"/>
      <c r="R196" s="60">
        <v>50</v>
      </c>
      <c r="S196" s="47"/>
      <c r="T196" s="60">
        <v>50</v>
      </c>
      <c r="U196" s="45"/>
      <c r="V196" s="60">
        <v>50</v>
      </c>
      <c r="W196" s="41"/>
      <c r="X196" s="60">
        <v>50</v>
      </c>
      <c r="Y196" s="47"/>
    </row>
    <row r="197" spans="1:25" ht="120" x14ac:dyDescent="0.25">
      <c r="A197" s="564" t="s">
        <v>605</v>
      </c>
      <c r="B197" s="564"/>
      <c r="C197" s="564"/>
      <c r="D197" s="564"/>
      <c r="E197" s="754" t="s">
        <v>7017</v>
      </c>
      <c r="F197" s="450" t="s">
        <v>7196</v>
      </c>
      <c r="G197" s="12" t="s">
        <v>36</v>
      </c>
      <c r="H197" s="12" t="s">
        <v>105</v>
      </c>
      <c r="I197" s="12" t="s">
        <v>106</v>
      </c>
      <c r="J197" s="62">
        <v>0</v>
      </c>
      <c r="K197" s="47" t="s">
        <v>7218</v>
      </c>
      <c r="L197" s="60">
        <v>0</v>
      </c>
      <c r="M197" s="41"/>
      <c r="N197" s="60">
        <v>0</v>
      </c>
      <c r="O197" s="45"/>
      <c r="P197" s="60">
        <v>0</v>
      </c>
      <c r="Q197" s="45"/>
      <c r="R197" s="60">
        <v>0</v>
      </c>
      <c r="S197" s="47"/>
      <c r="T197" s="60">
        <v>0</v>
      </c>
      <c r="U197" s="45"/>
      <c r="V197" s="60">
        <v>0</v>
      </c>
      <c r="W197" s="41"/>
      <c r="X197" s="60">
        <v>0</v>
      </c>
      <c r="Y197" s="45"/>
    </row>
    <row r="198" spans="1:25" ht="409.5" x14ac:dyDescent="0.25">
      <c r="A198" s="564" t="s">
        <v>606</v>
      </c>
      <c r="B198" s="564"/>
      <c r="C198" s="564"/>
      <c r="D198" s="564"/>
      <c r="E198" s="754" t="s">
        <v>7018</v>
      </c>
      <c r="F198" s="450" t="s">
        <v>330</v>
      </c>
      <c r="G198" s="12" t="s">
        <v>4885</v>
      </c>
      <c r="H198" s="12" t="s">
        <v>107</v>
      </c>
      <c r="I198" s="12" t="s">
        <v>108</v>
      </c>
      <c r="J198" s="62">
        <v>0</v>
      </c>
      <c r="K198" s="47" t="s">
        <v>5718</v>
      </c>
      <c r="L198" s="42">
        <v>0</v>
      </c>
      <c r="M198" s="41" t="s">
        <v>5697</v>
      </c>
      <c r="N198" s="42">
        <v>50</v>
      </c>
      <c r="O198" s="47" t="s">
        <v>1235</v>
      </c>
      <c r="P198" s="42">
        <v>50</v>
      </c>
      <c r="Q198" s="41"/>
      <c r="R198" s="42">
        <v>50</v>
      </c>
      <c r="S198" s="47" t="s">
        <v>5698</v>
      </c>
      <c r="T198" s="42">
        <v>50</v>
      </c>
      <c r="U198" s="41"/>
      <c r="V198" s="42">
        <v>50</v>
      </c>
      <c r="W198" s="41"/>
      <c r="X198" s="42">
        <v>50</v>
      </c>
      <c r="Y198" s="41"/>
    </row>
    <row r="199" spans="1:25" ht="90" x14ac:dyDescent="0.25">
      <c r="A199" s="564">
        <v>106</v>
      </c>
      <c r="B199" s="564"/>
      <c r="C199" s="564"/>
      <c r="D199" s="754" t="s">
        <v>130</v>
      </c>
      <c r="E199" s="754"/>
      <c r="F199" s="450" t="s">
        <v>390</v>
      </c>
      <c r="G199" s="12" t="s">
        <v>114</v>
      </c>
      <c r="H199" s="12" t="s">
        <v>391</v>
      </c>
      <c r="I199" s="12" t="s">
        <v>392</v>
      </c>
      <c r="J199" s="42">
        <v>100</v>
      </c>
      <c r="K199" s="47" t="s">
        <v>1330</v>
      </c>
      <c r="L199" s="42">
        <v>100</v>
      </c>
      <c r="M199" s="45"/>
      <c r="N199" s="42">
        <v>100</v>
      </c>
      <c r="O199" s="45"/>
      <c r="P199" s="42">
        <v>100</v>
      </c>
      <c r="Q199" s="45"/>
      <c r="R199" s="42">
        <v>100</v>
      </c>
      <c r="S199" s="50"/>
      <c r="T199" s="42">
        <v>100</v>
      </c>
      <c r="U199" s="45"/>
      <c r="V199" s="42">
        <v>100</v>
      </c>
      <c r="W199" s="41"/>
      <c r="X199" s="42">
        <v>100</v>
      </c>
      <c r="Y199" s="45"/>
    </row>
    <row r="200" spans="1:25" ht="90" x14ac:dyDescent="0.25">
      <c r="A200" s="564">
        <v>107</v>
      </c>
      <c r="B200" s="564"/>
      <c r="C200" s="564"/>
      <c r="D200" s="754" t="s">
        <v>431</v>
      </c>
      <c r="E200" s="754"/>
      <c r="F200" s="450" t="s">
        <v>393</v>
      </c>
      <c r="G200" s="12" t="s">
        <v>5129</v>
      </c>
      <c r="H200" s="12" t="s">
        <v>5130</v>
      </c>
      <c r="I200" s="12" t="s">
        <v>395</v>
      </c>
      <c r="J200" s="42">
        <v>0</v>
      </c>
      <c r="K200" s="47" t="s">
        <v>1331</v>
      </c>
      <c r="L200" s="42">
        <v>0</v>
      </c>
      <c r="M200" s="45"/>
      <c r="N200" s="42">
        <v>0</v>
      </c>
      <c r="O200" s="45"/>
      <c r="P200" s="42">
        <v>0</v>
      </c>
      <c r="Q200" s="45"/>
      <c r="R200" s="42">
        <v>0</v>
      </c>
      <c r="S200" s="50"/>
      <c r="T200" s="42">
        <v>0</v>
      </c>
      <c r="U200" s="45"/>
      <c r="V200" s="42">
        <v>0</v>
      </c>
      <c r="W200" s="41"/>
      <c r="X200" s="42">
        <v>0</v>
      </c>
      <c r="Y200" s="45"/>
    </row>
    <row r="201" spans="1:25" ht="180" x14ac:dyDescent="0.25">
      <c r="A201" s="564">
        <v>108</v>
      </c>
      <c r="B201" s="564"/>
      <c r="C201" s="564"/>
      <c r="D201" s="754" t="s">
        <v>432</v>
      </c>
      <c r="E201" s="754"/>
      <c r="F201" s="450" t="s">
        <v>396</v>
      </c>
      <c r="G201" s="12" t="s">
        <v>114</v>
      </c>
      <c r="H201" s="12" t="s">
        <v>397</v>
      </c>
      <c r="I201" s="12" t="s">
        <v>398</v>
      </c>
      <c r="J201" s="42">
        <v>100</v>
      </c>
      <c r="K201" s="47" t="s">
        <v>1332</v>
      </c>
      <c r="L201" s="42">
        <v>100</v>
      </c>
      <c r="M201" s="45"/>
      <c r="N201" s="42">
        <v>100</v>
      </c>
      <c r="O201" s="45"/>
      <c r="P201" s="42">
        <v>100</v>
      </c>
      <c r="Q201" s="45"/>
      <c r="R201" s="42">
        <v>100</v>
      </c>
      <c r="S201" s="47" t="s">
        <v>1335</v>
      </c>
      <c r="T201" s="42">
        <v>100</v>
      </c>
      <c r="U201" s="41"/>
      <c r="V201" s="42">
        <v>100</v>
      </c>
      <c r="W201" s="41"/>
      <c r="X201" s="42">
        <v>100</v>
      </c>
      <c r="Y201" s="45"/>
    </row>
    <row r="202" spans="1:25" ht="90" x14ac:dyDescent="0.25">
      <c r="A202" s="564">
        <v>109</v>
      </c>
      <c r="B202" s="564"/>
      <c r="C202" s="564"/>
      <c r="D202" s="754" t="s">
        <v>360</v>
      </c>
      <c r="E202" s="754"/>
      <c r="F202" s="450" t="s">
        <v>400</v>
      </c>
      <c r="G202" s="12" t="s">
        <v>103</v>
      </c>
      <c r="H202" s="12" t="s">
        <v>401</v>
      </c>
      <c r="I202" s="12" t="s">
        <v>104</v>
      </c>
      <c r="J202" s="60">
        <v>0</v>
      </c>
      <c r="K202" s="47" t="s">
        <v>1334</v>
      </c>
      <c r="L202" s="60">
        <v>0</v>
      </c>
      <c r="M202" s="45"/>
      <c r="N202" s="60">
        <v>0</v>
      </c>
      <c r="O202" s="45"/>
      <c r="P202" s="60">
        <v>0</v>
      </c>
      <c r="Q202" s="45"/>
      <c r="R202" s="60">
        <v>0</v>
      </c>
      <c r="S202" s="47" t="s">
        <v>1336</v>
      </c>
      <c r="T202" s="60">
        <v>0</v>
      </c>
      <c r="U202" s="45"/>
      <c r="V202" s="60">
        <v>0</v>
      </c>
      <c r="W202" s="41"/>
      <c r="X202" s="60">
        <v>0</v>
      </c>
      <c r="Y202" s="45"/>
    </row>
    <row r="203" spans="1:25" s="26" customFormat="1" ht="84.75" customHeight="1" x14ac:dyDescent="0.25">
      <c r="A203" s="28"/>
      <c r="B203" s="28"/>
      <c r="C203" s="750" t="s">
        <v>607</v>
      </c>
      <c r="D203" s="28"/>
      <c r="E203" s="1023"/>
      <c r="F203" s="762" t="s">
        <v>534</v>
      </c>
      <c r="G203" s="751"/>
      <c r="H203" s="751"/>
      <c r="I203" s="751"/>
      <c r="J203" s="75">
        <f>AVERAGE(J204:J208)</f>
        <v>63.333333333333336</v>
      </c>
      <c r="K203" s="44"/>
      <c r="L203" s="75">
        <f>AVERAGE(L204:L208)</f>
        <v>63.333333333333336</v>
      </c>
      <c r="M203" s="67"/>
      <c r="N203" s="75">
        <f>AVERAGE(N204:N208)</f>
        <v>63.333333333333336</v>
      </c>
      <c r="O203" s="67"/>
      <c r="P203" s="75">
        <f>AVERAGE(P204:P208)</f>
        <v>63.333333333333336</v>
      </c>
      <c r="Q203" s="67"/>
      <c r="R203" s="75">
        <f>AVERAGE(R204:R208)</f>
        <v>63.333333333333336</v>
      </c>
      <c r="S203" s="67"/>
      <c r="T203" s="75">
        <f>AVERAGE(T204:T208)</f>
        <v>66.666666666666657</v>
      </c>
      <c r="U203" s="67"/>
      <c r="V203" s="75">
        <f>AVERAGE(V204:V208)</f>
        <v>66.666666666666657</v>
      </c>
      <c r="W203" s="44"/>
      <c r="X203" s="75">
        <f>AVERAGE(X204:X208)</f>
        <v>66.666666666666657</v>
      </c>
      <c r="Y203" s="67"/>
    </row>
    <row r="204" spans="1:25" ht="60" x14ac:dyDescent="0.25">
      <c r="A204" s="564">
        <v>110</v>
      </c>
      <c r="B204" s="564"/>
      <c r="C204" s="564"/>
      <c r="D204" s="754" t="s">
        <v>433</v>
      </c>
      <c r="E204" s="754"/>
      <c r="F204" s="450" t="s">
        <v>121</v>
      </c>
      <c r="G204" s="12" t="s">
        <v>399</v>
      </c>
      <c r="H204" s="12" t="s">
        <v>123</v>
      </c>
      <c r="I204" s="12" t="s">
        <v>124</v>
      </c>
      <c r="J204" s="60">
        <v>50</v>
      </c>
      <c r="K204" s="47" t="s">
        <v>1333</v>
      </c>
      <c r="L204" s="60">
        <v>50</v>
      </c>
      <c r="M204" s="45"/>
      <c r="N204" s="60">
        <v>50</v>
      </c>
      <c r="O204" s="45"/>
      <c r="P204" s="60">
        <v>50</v>
      </c>
      <c r="Q204" s="45"/>
      <c r="R204" s="60">
        <v>50</v>
      </c>
      <c r="S204" s="47"/>
      <c r="T204" s="60">
        <v>50</v>
      </c>
      <c r="U204" s="45"/>
      <c r="V204" s="60">
        <v>50</v>
      </c>
      <c r="W204" s="41"/>
      <c r="X204" s="60">
        <v>50</v>
      </c>
      <c r="Y204" s="45"/>
    </row>
    <row r="205" spans="1:25" s="6" customFormat="1" ht="180" x14ac:dyDescent="0.25">
      <c r="A205" s="579">
        <v>111</v>
      </c>
      <c r="B205" s="579"/>
      <c r="C205" s="579"/>
      <c r="D205" s="4" t="s">
        <v>434</v>
      </c>
      <c r="E205" s="4"/>
      <c r="F205" s="437" t="s">
        <v>402</v>
      </c>
      <c r="G205" s="5" t="s">
        <v>403</v>
      </c>
      <c r="H205" s="5" t="s">
        <v>404</v>
      </c>
      <c r="I205" s="5" t="s">
        <v>405</v>
      </c>
      <c r="J205" s="65">
        <v>0</v>
      </c>
      <c r="K205" s="47" t="s">
        <v>1337</v>
      </c>
      <c r="L205" s="65">
        <v>0</v>
      </c>
      <c r="M205" s="50"/>
      <c r="N205" s="65">
        <v>0</v>
      </c>
      <c r="O205" s="50"/>
      <c r="P205" s="65">
        <v>0</v>
      </c>
      <c r="Q205" s="47"/>
      <c r="R205" s="65">
        <v>0</v>
      </c>
      <c r="S205" s="47"/>
      <c r="T205" s="65">
        <v>0</v>
      </c>
      <c r="U205" s="47"/>
      <c r="V205" s="65">
        <v>0</v>
      </c>
      <c r="W205" s="47"/>
      <c r="X205" s="65">
        <v>0</v>
      </c>
      <c r="Y205" s="47" t="s">
        <v>1340</v>
      </c>
    </row>
    <row r="206" spans="1:25" ht="60" x14ac:dyDescent="0.25">
      <c r="A206" s="564">
        <v>112</v>
      </c>
      <c r="B206" s="564"/>
      <c r="C206" s="564"/>
      <c r="D206" s="754" t="s">
        <v>435</v>
      </c>
      <c r="E206" s="754"/>
      <c r="F206" s="450" t="s">
        <v>406</v>
      </c>
      <c r="G206" s="12" t="s">
        <v>407</v>
      </c>
      <c r="H206" s="12" t="s">
        <v>408</v>
      </c>
      <c r="I206" s="12" t="s">
        <v>409</v>
      </c>
      <c r="J206" s="60">
        <v>100</v>
      </c>
      <c r="K206" s="47" t="s">
        <v>1338</v>
      </c>
      <c r="L206" s="60">
        <v>100</v>
      </c>
      <c r="M206" s="45"/>
      <c r="N206" s="60">
        <v>100</v>
      </c>
      <c r="O206" s="45"/>
      <c r="P206" s="60">
        <v>100</v>
      </c>
      <c r="Q206" s="45"/>
      <c r="R206" s="60">
        <v>100</v>
      </c>
      <c r="S206" s="45"/>
      <c r="T206" s="60">
        <v>100</v>
      </c>
      <c r="U206" s="45"/>
      <c r="V206" s="60">
        <v>100</v>
      </c>
      <c r="W206" s="41"/>
      <c r="X206" s="60">
        <v>100</v>
      </c>
      <c r="Y206" s="45"/>
    </row>
    <row r="207" spans="1:25" ht="105" x14ac:dyDescent="0.25">
      <c r="A207" s="564">
        <v>113</v>
      </c>
      <c r="B207" s="564"/>
      <c r="C207" s="564"/>
      <c r="D207" s="754" t="s">
        <v>150</v>
      </c>
      <c r="E207" s="754"/>
      <c r="F207" s="450" t="s">
        <v>410</v>
      </c>
      <c r="G207" s="12" t="s">
        <v>411</v>
      </c>
      <c r="H207" s="12" t="s">
        <v>146</v>
      </c>
      <c r="I207" s="12" t="s">
        <v>147</v>
      </c>
      <c r="J207" s="60">
        <v>100</v>
      </c>
      <c r="K207" s="47" t="s">
        <v>1339</v>
      </c>
      <c r="L207" s="60">
        <v>100</v>
      </c>
      <c r="M207" s="45"/>
      <c r="N207" s="60">
        <v>100</v>
      </c>
      <c r="O207" s="66"/>
      <c r="P207" s="60">
        <v>100</v>
      </c>
      <c r="Q207" s="45"/>
      <c r="R207" s="60">
        <v>100</v>
      </c>
      <c r="S207" s="41"/>
      <c r="T207" s="60">
        <v>100</v>
      </c>
      <c r="U207" s="41"/>
      <c r="V207" s="60">
        <v>100</v>
      </c>
      <c r="W207" s="41"/>
      <c r="X207" s="60">
        <v>100</v>
      </c>
      <c r="Y207" s="45"/>
    </row>
    <row r="208" spans="1:25" s="52" customFormat="1" ht="69" x14ac:dyDescent="0.25">
      <c r="A208" s="31">
        <v>114</v>
      </c>
      <c r="B208" s="31"/>
      <c r="C208" s="31"/>
      <c r="D208" s="756" t="s">
        <v>637</v>
      </c>
      <c r="E208" s="756"/>
      <c r="F208" s="517" t="s">
        <v>637</v>
      </c>
      <c r="G208" s="770"/>
      <c r="H208" s="770"/>
      <c r="I208" s="770"/>
      <c r="J208" s="61">
        <f>AVERAGE(J209:J211)</f>
        <v>66.666666666666671</v>
      </c>
      <c r="K208" s="43"/>
      <c r="L208" s="61">
        <f>AVERAGE(L209:L211)</f>
        <v>66.666666666666671</v>
      </c>
      <c r="M208" s="69"/>
      <c r="N208" s="61">
        <f>AVERAGE(N209:N211)</f>
        <v>66.666666666666671</v>
      </c>
      <c r="O208" s="69"/>
      <c r="P208" s="61">
        <f>AVERAGE(P209:P211)</f>
        <v>66.666666666666671</v>
      </c>
      <c r="Q208" s="69"/>
      <c r="R208" s="61">
        <f>AVERAGE(R209:R211)</f>
        <v>66.666666666666671</v>
      </c>
      <c r="S208" s="43"/>
      <c r="T208" s="61">
        <f>AVERAGE(T209:T211)</f>
        <v>83.333333333333329</v>
      </c>
      <c r="U208" s="43"/>
      <c r="V208" s="61">
        <f>AVERAGE(V209:V211)</f>
        <v>83.333333333333329</v>
      </c>
      <c r="W208" s="43"/>
      <c r="X208" s="61">
        <f>AVERAGE(X209:X211)</f>
        <v>83.333333333333329</v>
      </c>
      <c r="Y208" s="69"/>
    </row>
    <row r="209" spans="1:25" ht="300" x14ac:dyDescent="0.25">
      <c r="A209" s="564" t="s">
        <v>5067</v>
      </c>
      <c r="B209" s="564"/>
      <c r="C209" s="564"/>
      <c r="D209" s="564"/>
      <c r="E209" s="754" t="s">
        <v>7020</v>
      </c>
      <c r="F209" s="450" t="s">
        <v>412</v>
      </c>
      <c r="G209" s="771" t="s">
        <v>403</v>
      </c>
      <c r="H209" s="771" t="s">
        <v>404</v>
      </c>
      <c r="I209" s="771" t="s">
        <v>413</v>
      </c>
      <c r="J209" s="50">
        <v>50</v>
      </c>
      <c r="K209" s="47" t="s">
        <v>1341</v>
      </c>
      <c r="L209" s="50">
        <v>50</v>
      </c>
      <c r="M209" s="50"/>
      <c r="N209" s="50">
        <v>50</v>
      </c>
      <c r="O209" s="50"/>
      <c r="P209" s="50">
        <v>50</v>
      </c>
      <c r="Q209" s="50"/>
      <c r="R209" s="50">
        <v>50</v>
      </c>
      <c r="S209" s="41" t="s">
        <v>5721</v>
      </c>
      <c r="T209" s="50">
        <v>100</v>
      </c>
      <c r="U209" s="50"/>
      <c r="V209" s="50">
        <v>100</v>
      </c>
      <c r="W209" s="47"/>
      <c r="X209" s="50">
        <v>100</v>
      </c>
      <c r="Y209" s="50"/>
    </row>
    <row r="210" spans="1:25" ht="45" x14ac:dyDescent="0.3">
      <c r="A210" s="564" t="s">
        <v>5068</v>
      </c>
      <c r="B210" s="564"/>
      <c r="C210" s="564"/>
      <c r="D210" s="564"/>
      <c r="E210" s="772" t="s">
        <v>7021</v>
      </c>
      <c r="F210" s="450" t="s">
        <v>414</v>
      </c>
      <c r="G210" s="12" t="s">
        <v>415</v>
      </c>
      <c r="H210" s="12" t="s">
        <v>416</v>
      </c>
      <c r="I210" s="12" t="s">
        <v>417</v>
      </c>
      <c r="J210" s="65">
        <v>50</v>
      </c>
      <c r="K210" s="40" t="s">
        <v>1342</v>
      </c>
      <c r="L210" s="65">
        <v>50</v>
      </c>
      <c r="M210" s="50"/>
      <c r="N210" s="65">
        <v>50</v>
      </c>
      <c r="O210" s="50"/>
      <c r="P210" s="65">
        <v>50</v>
      </c>
      <c r="Q210" s="50"/>
      <c r="R210" s="65">
        <v>50</v>
      </c>
      <c r="S210" s="46"/>
      <c r="T210" s="65">
        <v>50</v>
      </c>
      <c r="U210" s="50"/>
      <c r="V210" s="65">
        <v>50</v>
      </c>
      <c r="W210" s="47"/>
      <c r="X210" s="65">
        <v>50</v>
      </c>
      <c r="Y210" s="50"/>
    </row>
    <row r="211" spans="1:25" ht="178.5" customHeight="1" x14ac:dyDescent="0.3">
      <c r="A211" s="564" t="s">
        <v>5069</v>
      </c>
      <c r="B211" s="564"/>
      <c r="C211" s="564"/>
      <c r="D211" s="564"/>
      <c r="E211" s="772" t="s">
        <v>7022</v>
      </c>
      <c r="F211" s="450" t="s">
        <v>418</v>
      </c>
      <c r="G211" s="12" t="s">
        <v>419</v>
      </c>
      <c r="H211" s="12" t="s">
        <v>420</v>
      </c>
      <c r="I211" s="12" t="s">
        <v>421</v>
      </c>
      <c r="J211" s="60">
        <v>100</v>
      </c>
      <c r="K211" s="40" t="s">
        <v>1343</v>
      </c>
      <c r="L211" s="60">
        <v>100</v>
      </c>
      <c r="M211" s="45"/>
      <c r="N211" s="60">
        <v>100</v>
      </c>
      <c r="O211" s="45"/>
      <c r="P211" s="60">
        <v>100</v>
      </c>
      <c r="Q211" s="45"/>
      <c r="R211" s="60">
        <v>100</v>
      </c>
      <c r="S211" s="40" t="s">
        <v>1344</v>
      </c>
      <c r="T211" s="60">
        <v>100</v>
      </c>
      <c r="U211" s="47"/>
      <c r="V211" s="60">
        <v>100</v>
      </c>
      <c r="W211" s="47"/>
      <c r="X211" s="60">
        <v>100</v>
      </c>
      <c r="Y211" s="50"/>
    </row>
    <row r="212" spans="1:25" s="26" customFormat="1" ht="80.25" customHeight="1" x14ac:dyDescent="0.25">
      <c r="A212" s="28"/>
      <c r="B212" s="28"/>
      <c r="C212" s="750" t="s">
        <v>610</v>
      </c>
      <c r="D212" s="28"/>
      <c r="E212" s="1023"/>
      <c r="F212" s="762" t="s">
        <v>535</v>
      </c>
      <c r="G212" s="751"/>
      <c r="H212" s="751"/>
      <c r="I212" s="751"/>
      <c r="J212" s="75">
        <f>AVERAGE(J213,J216)</f>
        <v>87.5</v>
      </c>
      <c r="K212" s="44"/>
      <c r="L212" s="75">
        <f>AVERAGE(L213,L216)</f>
        <v>87.5</v>
      </c>
      <c r="M212" s="67"/>
      <c r="N212" s="75">
        <f>AVERAGE(N213,N216)</f>
        <v>87.5</v>
      </c>
      <c r="O212" s="67"/>
      <c r="P212" s="75">
        <f>AVERAGE(P213,P216)</f>
        <v>87.5</v>
      </c>
      <c r="Q212" s="67"/>
      <c r="R212" s="75">
        <f>AVERAGE(R213,R216)</f>
        <v>87.5</v>
      </c>
      <c r="S212" s="67"/>
      <c r="T212" s="75">
        <f>AVERAGE(T213,T216)</f>
        <v>87.5</v>
      </c>
      <c r="U212" s="67"/>
      <c r="V212" s="75">
        <f>AVERAGE(V213,V216)</f>
        <v>87.5</v>
      </c>
      <c r="W212" s="44"/>
      <c r="X212" s="75">
        <f>AVERAGE(X213,X216)</f>
        <v>87.5</v>
      </c>
      <c r="Y212" s="67"/>
    </row>
    <row r="213" spans="1:25" s="52" customFormat="1" ht="80.25" customHeight="1" x14ac:dyDescent="0.25">
      <c r="A213" s="31">
        <v>115</v>
      </c>
      <c r="B213" s="31"/>
      <c r="C213" s="758"/>
      <c r="D213" s="763" t="s">
        <v>638</v>
      </c>
      <c r="E213" s="763"/>
      <c r="F213" s="764" t="s">
        <v>638</v>
      </c>
      <c r="G213" s="30"/>
      <c r="H213" s="30"/>
      <c r="I213" s="30"/>
      <c r="J213" s="61">
        <f>AVERAGE(J214:J215)</f>
        <v>75</v>
      </c>
      <c r="K213" s="43"/>
      <c r="L213" s="61">
        <f>AVERAGE(L214:L215)</f>
        <v>75</v>
      </c>
      <c r="M213" s="69"/>
      <c r="N213" s="61">
        <f>AVERAGE(N214:N215)</f>
        <v>75</v>
      </c>
      <c r="O213" s="69"/>
      <c r="P213" s="61">
        <f>AVERAGE(P214:P215)</f>
        <v>75</v>
      </c>
      <c r="Q213" s="69"/>
      <c r="R213" s="61">
        <f>AVERAGE(R214:R215)</f>
        <v>75</v>
      </c>
      <c r="S213" s="69"/>
      <c r="T213" s="61">
        <f>AVERAGE(T214:T215)</f>
        <v>75</v>
      </c>
      <c r="U213" s="69"/>
      <c r="V213" s="61">
        <f>AVERAGE(V214:V215)</f>
        <v>75</v>
      </c>
      <c r="W213" s="43"/>
      <c r="X213" s="61">
        <f>AVERAGE(X214:X215)</f>
        <v>75</v>
      </c>
      <c r="Y213" s="69"/>
    </row>
    <row r="214" spans="1:25" ht="312" customHeight="1" x14ac:dyDescent="0.25">
      <c r="A214" s="564" t="s">
        <v>608</v>
      </c>
      <c r="B214" s="564"/>
      <c r="C214" s="564"/>
      <c r="D214" s="564"/>
      <c r="E214" s="754" t="s">
        <v>7023</v>
      </c>
      <c r="F214" s="450" t="s">
        <v>5107</v>
      </c>
      <c r="G214" s="12" t="s">
        <v>5070</v>
      </c>
      <c r="H214" s="12" t="s">
        <v>5108</v>
      </c>
      <c r="I214" s="12" t="s">
        <v>5071</v>
      </c>
      <c r="J214" s="60">
        <v>50</v>
      </c>
      <c r="K214" s="47" t="s">
        <v>5723</v>
      </c>
      <c r="L214" s="60">
        <v>50</v>
      </c>
      <c r="M214" s="45"/>
      <c r="N214" s="60">
        <v>50</v>
      </c>
      <c r="O214" s="45"/>
      <c r="P214" s="60">
        <v>50</v>
      </c>
      <c r="Q214" s="45"/>
      <c r="R214" s="60">
        <v>50</v>
      </c>
      <c r="S214" s="45"/>
      <c r="T214" s="60">
        <v>50</v>
      </c>
      <c r="U214" s="45"/>
      <c r="V214" s="60">
        <v>50</v>
      </c>
      <c r="W214" s="41"/>
      <c r="X214" s="60">
        <v>50</v>
      </c>
      <c r="Y214" s="45"/>
    </row>
    <row r="215" spans="1:25" ht="135" x14ac:dyDescent="0.25">
      <c r="A215" s="564" t="s">
        <v>609</v>
      </c>
      <c r="B215" s="564"/>
      <c r="C215" s="564"/>
      <c r="D215" s="564"/>
      <c r="E215" s="754" t="s">
        <v>7272</v>
      </c>
      <c r="F215" s="450" t="s">
        <v>422</v>
      </c>
      <c r="G215" s="12" t="s">
        <v>423</v>
      </c>
      <c r="H215" s="12" t="s">
        <v>424</v>
      </c>
      <c r="I215" s="12" t="s">
        <v>425</v>
      </c>
      <c r="J215" s="60">
        <v>100</v>
      </c>
      <c r="K215" s="47" t="s">
        <v>5724</v>
      </c>
      <c r="L215" s="60">
        <v>100</v>
      </c>
      <c r="M215" s="45"/>
      <c r="N215" s="60">
        <v>100</v>
      </c>
      <c r="O215" s="45"/>
      <c r="P215" s="60">
        <v>100</v>
      </c>
      <c r="Q215" s="45"/>
      <c r="R215" s="60">
        <v>100</v>
      </c>
      <c r="S215" s="45"/>
      <c r="T215" s="60">
        <v>100</v>
      </c>
      <c r="U215" s="45"/>
      <c r="V215" s="60">
        <v>100</v>
      </c>
      <c r="W215" s="41"/>
      <c r="X215" s="60">
        <v>100</v>
      </c>
      <c r="Y215" s="45"/>
    </row>
    <row r="216" spans="1:25" ht="75" x14ac:dyDescent="0.25">
      <c r="A216" s="564">
        <v>116</v>
      </c>
      <c r="B216" s="564"/>
      <c r="C216" s="564"/>
      <c r="D216" s="754" t="s">
        <v>7024</v>
      </c>
      <c r="E216" s="754"/>
      <c r="F216" s="450" t="s">
        <v>426</v>
      </c>
      <c r="G216" s="12" t="s">
        <v>5352</v>
      </c>
      <c r="H216" s="12" t="s">
        <v>427</v>
      </c>
      <c r="I216" s="12" t="s">
        <v>428</v>
      </c>
      <c r="J216" s="60">
        <v>100</v>
      </c>
      <c r="K216" s="47" t="s">
        <v>5722</v>
      </c>
      <c r="L216" s="60">
        <v>100</v>
      </c>
      <c r="M216" s="45"/>
      <c r="N216" s="60">
        <v>100</v>
      </c>
      <c r="O216" s="45"/>
      <c r="P216" s="60">
        <v>100</v>
      </c>
      <c r="Q216" s="45"/>
      <c r="R216" s="60">
        <v>100</v>
      </c>
      <c r="S216" s="45"/>
      <c r="T216" s="60">
        <v>100</v>
      </c>
      <c r="U216" s="45"/>
      <c r="V216" s="60">
        <v>100</v>
      </c>
      <c r="W216" s="41"/>
      <c r="X216" s="60">
        <v>100</v>
      </c>
      <c r="Y216" s="45"/>
    </row>
    <row r="217" spans="1:25" s="26" customFormat="1" ht="60" x14ac:dyDescent="0.25">
      <c r="A217" s="28"/>
      <c r="B217" s="750" t="s">
        <v>611</v>
      </c>
      <c r="C217" s="28"/>
      <c r="D217" s="28"/>
      <c r="E217" s="28"/>
      <c r="F217" s="502" t="s">
        <v>536</v>
      </c>
      <c r="G217" s="28"/>
      <c r="H217" s="28"/>
      <c r="I217" s="28"/>
      <c r="J217" s="75">
        <f>AVERAGE(J218,J225,J231,J240)</f>
        <v>72.604166666666671</v>
      </c>
      <c r="K217" s="67"/>
      <c r="L217" s="75">
        <f>AVERAGE(L218,L225,L231,L240)</f>
        <v>72.604166666666671</v>
      </c>
      <c r="M217" s="67"/>
      <c r="N217" s="75">
        <f>AVERAGE(N218,N225,N231,N240)</f>
        <v>72.604166666666671</v>
      </c>
      <c r="O217" s="67"/>
      <c r="P217" s="75">
        <f>AVERAGE(P218,P225,P231,P240)</f>
        <v>72.604166666666671</v>
      </c>
      <c r="Q217" s="67"/>
      <c r="R217" s="75">
        <f>AVERAGE(R218,R225,R231,R240)</f>
        <v>72.604166666666671</v>
      </c>
      <c r="S217" s="67"/>
      <c r="T217" s="75">
        <f>AVERAGE(T218,T225,T231,T240)</f>
        <v>72.604166666666671</v>
      </c>
      <c r="U217" s="67"/>
      <c r="V217" s="75">
        <f>AVERAGE(V218,V225,V231,V240)</f>
        <v>72.604166666666671</v>
      </c>
      <c r="W217" s="44"/>
      <c r="X217" s="75">
        <f>AVERAGE(X218,X225,X231,X240)</f>
        <v>72.604166666666671</v>
      </c>
      <c r="Y217" s="67"/>
    </row>
    <row r="218" spans="1:25" s="26" customFormat="1" ht="45" x14ac:dyDescent="0.25">
      <c r="A218" s="28"/>
      <c r="B218" s="28"/>
      <c r="C218" s="750" t="s">
        <v>612</v>
      </c>
      <c r="D218" s="28"/>
      <c r="E218" s="28"/>
      <c r="F218" s="502" t="s">
        <v>537</v>
      </c>
      <c r="G218" s="28"/>
      <c r="H218" s="28"/>
      <c r="I218" s="28"/>
      <c r="J218" s="75">
        <f>AVERAGE(J219:J224)</f>
        <v>66.666666666666671</v>
      </c>
      <c r="K218" s="67"/>
      <c r="L218" s="203">
        <f>AVERAGE(L219:L224)</f>
        <v>66.666666666666671</v>
      </c>
      <c r="M218" s="67"/>
      <c r="N218" s="75">
        <f>AVERAGE(N219:N224)</f>
        <v>66.666666666666671</v>
      </c>
      <c r="O218" s="67"/>
      <c r="P218" s="75">
        <f>AVERAGE(P219:P224)</f>
        <v>66.666666666666671</v>
      </c>
      <c r="Q218" s="67"/>
      <c r="R218" s="75">
        <f>AVERAGE(R219:R224)</f>
        <v>66.666666666666671</v>
      </c>
      <c r="S218" s="67"/>
      <c r="T218" s="75">
        <f>AVERAGE(T219:T224)</f>
        <v>66.666666666666671</v>
      </c>
      <c r="U218" s="67"/>
      <c r="V218" s="75">
        <f>AVERAGE(V219:V224)</f>
        <v>66.666666666666671</v>
      </c>
      <c r="W218" s="44"/>
      <c r="X218" s="75">
        <f>AVERAGE(X219:X224)</f>
        <v>66.666666666666671</v>
      </c>
      <c r="Y218" s="67"/>
    </row>
    <row r="219" spans="1:25" ht="375" x14ac:dyDescent="0.25">
      <c r="A219" s="564">
        <v>117</v>
      </c>
      <c r="B219" s="564"/>
      <c r="C219" s="564"/>
      <c r="D219" s="754" t="s">
        <v>492</v>
      </c>
      <c r="E219" s="754"/>
      <c r="F219" s="450" t="s">
        <v>5131</v>
      </c>
      <c r="G219" s="12" t="s">
        <v>436</v>
      </c>
      <c r="H219" s="12" t="s">
        <v>437</v>
      </c>
      <c r="I219" s="12" t="s">
        <v>438</v>
      </c>
      <c r="J219" s="46">
        <v>100</v>
      </c>
      <c r="K219" s="47" t="s">
        <v>1345</v>
      </c>
      <c r="L219" s="46">
        <v>100</v>
      </c>
      <c r="M219" s="46"/>
      <c r="N219" s="46">
        <v>100</v>
      </c>
      <c r="O219" s="46"/>
      <c r="P219" s="46">
        <v>100</v>
      </c>
      <c r="Q219" s="46"/>
      <c r="R219" s="46">
        <v>100</v>
      </c>
      <c r="S219" s="46"/>
      <c r="T219" s="46">
        <v>100</v>
      </c>
      <c r="U219" s="46"/>
      <c r="V219" s="46">
        <v>100</v>
      </c>
      <c r="W219" s="40"/>
      <c r="X219" s="46">
        <v>100</v>
      </c>
      <c r="Y219" s="47" t="s">
        <v>1351</v>
      </c>
    </row>
    <row r="220" spans="1:25" ht="409.5" x14ac:dyDescent="0.25">
      <c r="A220" s="564">
        <v>118</v>
      </c>
      <c r="B220" s="564"/>
      <c r="C220" s="564"/>
      <c r="D220" s="754" t="s">
        <v>493</v>
      </c>
      <c r="E220" s="754"/>
      <c r="F220" s="420" t="s">
        <v>7177</v>
      </c>
      <c r="G220" s="12" t="s">
        <v>436</v>
      </c>
      <c r="H220" s="12" t="s">
        <v>437</v>
      </c>
      <c r="I220" s="12" t="s">
        <v>438</v>
      </c>
      <c r="J220" s="46">
        <v>0</v>
      </c>
      <c r="K220" s="47" t="s">
        <v>1346</v>
      </c>
      <c r="L220" s="46">
        <v>0</v>
      </c>
      <c r="M220" s="46"/>
      <c r="N220" s="46">
        <v>0</v>
      </c>
      <c r="O220" s="46"/>
      <c r="P220" s="46">
        <v>0</v>
      </c>
      <c r="Q220" s="46"/>
      <c r="R220" s="46">
        <v>0</v>
      </c>
      <c r="S220" s="46"/>
      <c r="T220" s="46">
        <v>0</v>
      </c>
      <c r="U220" s="46"/>
      <c r="V220" s="46">
        <v>0</v>
      </c>
      <c r="W220" s="40"/>
      <c r="X220" s="46">
        <v>0</v>
      </c>
      <c r="Y220" s="47" t="s">
        <v>1352</v>
      </c>
    </row>
    <row r="221" spans="1:25" ht="210" x14ac:dyDescent="0.25">
      <c r="A221" s="564">
        <v>119</v>
      </c>
      <c r="B221" s="564"/>
      <c r="C221" s="564"/>
      <c r="D221" s="754" t="s">
        <v>494</v>
      </c>
      <c r="E221" s="754"/>
      <c r="F221" s="450" t="s">
        <v>439</v>
      </c>
      <c r="G221" s="12" t="s">
        <v>36</v>
      </c>
      <c r="H221" s="12" t="s">
        <v>440</v>
      </c>
      <c r="I221" s="12" t="s">
        <v>114</v>
      </c>
      <c r="J221" s="46">
        <v>100</v>
      </c>
      <c r="K221" s="40" t="s">
        <v>1347</v>
      </c>
      <c r="L221" s="46">
        <v>100</v>
      </c>
      <c r="M221" s="46"/>
      <c r="N221" s="46">
        <v>100</v>
      </c>
      <c r="O221" s="46"/>
      <c r="P221" s="46">
        <v>100</v>
      </c>
      <c r="Q221" s="46"/>
      <c r="R221" s="46">
        <v>100</v>
      </c>
      <c r="S221" s="40"/>
      <c r="T221" s="46">
        <v>100</v>
      </c>
      <c r="U221" s="40"/>
      <c r="V221" s="46">
        <v>100</v>
      </c>
      <c r="W221" s="40"/>
      <c r="X221" s="46">
        <v>100</v>
      </c>
      <c r="Y221" s="40" t="s">
        <v>1353</v>
      </c>
    </row>
    <row r="222" spans="1:25" ht="105" x14ac:dyDescent="0.25">
      <c r="A222" s="564">
        <v>120</v>
      </c>
      <c r="B222" s="564"/>
      <c r="C222" s="564"/>
      <c r="D222" s="754" t="s">
        <v>495</v>
      </c>
      <c r="E222" s="754"/>
      <c r="F222" s="450" t="s">
        <v>441</v>
      </c>
      <c r="G222" s="12" t="s">
        <v>36</v>
      </c>
      <c r="H222" s="12" t="s">
        <v>440</v>
      </c>
      <c r="I222" s="12" t="s">
        <v>114</v>
      </c>
      <c r="J222" s="46">
        <v>100</v>
      </c>
      <c r="K222" s="40" t="s">
        <v>1348</v>
      </c>
      <c r="L222" s="46">
        <v>100</v>
      </c>
      <c r="M222" s="46"/>
      <c r="N222" s="46">
        <v>100</v>
      </c>
      <c r="O222" s="46"/>
      <c r="P222" s="46">
        <v>100</v>
      </c>
      <c r="Q222" s="46"/>
      <c r="R222" s="46">
        <v>100</v>
      </c>
      <c r="S222" s="40"/>
      <c r="T222" s="46">
        <v>100</v>
      </c>
      <c r="U222" s="40"/>
      <c r="V222" s="46">
        <v>100</v>
      </c>
      <c r="W222" s="40"/>
      <c r="X222" s="46">
        <v>100</v>
      </c>
      <c r="Y222" s="40" t="s">
        <v>1354</v>
      </c>
    </row>
    <row r="223" spans="1:25" ht="210" x14ac:dyDescent="0.25">
      <c r="A223" s="564">
        <v>121</v>
      </c>
      <c r="B223" s="564"/>
      <c r="C223" s="564"/>
      <c r="D223" s="754" t="s">
        <v>496</v>
      </c>
      <c r="E223" s="754"/>
      <c r="F223" s="450" t="s">
        <v>442</v>
      </c>
      <c r="G223" s="12" t="s">
        <v>443</v>
      </c>
      <c r="H223" s="12" t="s">
        <v>444</v>
      </c>
      <c r="I223" s="12" t="s">
        <v>445</v>
      </c>
      <c r="J223" s="46">
        <v>100</v>
      </c>
      <c r="K223" s="40" t="s">
        <v>1349</v>
      </c>
      <c r="L223" s="46">
        <v>100</v>
      </c>
      <c r="M223" s="46"/>
      <c r="N223" s="46">
        <v>100</v>
      </c>
      <c r="O223" s="46"/>
      <c r="P223" s="46">
        <v>100</v>
      </c>
      <c r="Q223" s="50"/>
      <c r="R223" s="46">
        <v>100</v>
      </c>
      <c r="S223" s="40"/>
      <c r="T223" s="46">
        <v>100</v>
      </c>
      <c r="U223" s="40"/>
      <c r="V223" s="46">
        <v>100</v>
      </c>
      <c r="W223" s="40"/>
      <c r="X223" s="46">
        <v>100</v>
      </c>
      <c r="Y223" s="40" t="s">
        <v>1355</v>
      </c>
    </row>
    <row r="224" spans="1:25" ht="90" x14ac:dyDescent="0.25">
      <c r="A224" s="564">
        <v>122</v>
      </c>
      <c r="B224" s="564"/>
      <c r="C224" s="564"/>
      <c r="D224" s="754" t="s">
        <v>497</v>
      </c>
      <c r="E224" s="754"/>
      <c r="F224" s="450" t="s">
        <v>446</v>
      </c>
      <c r="G224" s="12" t="s">
        <v>447</v>
      </c>
      <c r="H224" s="12" t="s">
        <v>448</v>
      </c>
      <c r="I224" s="12" t="s">
        <v>325</v>
      </c>
      <c r="J224" s="46">
        <v>0</v>
      </c>
      <c r="K224" s="40" t="s">
        <v>1350</v>
      </c>
      <c r="L224" s="46">
        <v>0</v>
      </c>
      <c r="M224" s="46"/>
      <c r="N224" s="46">
        <v>0</v>
      </c>
      <c r="O224" s="46"/>
      <c r="P224" s="46">
        <v>0</v>
      </c>
      <c r="Q224" s="46"/>
      <c r="R224" s="46">
        <v>0</v>
      </c>
      <c r="S224" s="40"/>
      <c r="T224" s="46">
        <v>0</v>
      </c>
      <c r="U224" s="40"/>
      <c r="V224" s="46">
        <v>0</v>
      </c>
      <c r="W224" s="40"/>
      <c r="X224" s="46">
        <v>0</v>
      </c>
      <c r="Y224" s="40" t="s">
        <v>1356</v>
      </c>
    </row>
    <row r="225" spans="1:25" s="26" customFormat="1" ht="77.25" customHeight="1" x14ac:dyDescent="0.25">
      <c r="A225" s="28"/>
      <c r="B225" s="28"/>
      <c r="C225" s="750" t="s">
        <v>613</v>
      </c>
      <c r="D225" s="28"/>
      <c r="E225" s="1023"/>
      <c r="F225" s="762" t="s">
        <v>538</v>
      </c>
      <c r="G225" s="751"/>
      <c r="H225" s="751"/>
      <c r="I225" s="751"/>
      <c r="J225" s="75">
        <f>AVERAGE(J226:J230)</f>
        <v>80</v>
      </c>
      <c r="K225" s="44"/>
      <c r="L225" s="75">
        <f>AVERAGE(L226:L230)</f>
        <v>80</v>
      </c>
      <c r="M225" s="67"/>
      <c r="N225" s="75">
        <f>AVERAGE(N226:N230)</f>
        <v>80</v>
      </c>
      <c r="O225" s="67"/>
      <c r="P225" s="75">
        <f>AVERAGE(P226:P230)</f>
        <v>80</v>
      </c>
      <c r="Q225" s="67"/>
      <c r="R225" s="75">
        <f>AVERAGE(R226:R230)</f>
        <v>80</v>
      </c>
      <c r="S225" s="67"/>
      <c r="T225" s="75">
        <f>AVERAGE(T226:T230)</f>
        <v>80</v>
      </c>
      <c r="U225" s="67"/>
      <c r="V225" s="75">
        <f>AVERAGE(V226:V230)</f>
        <v>80</v>
      </c>
      <c r="W225" s="44"/>
      <c r="X225" s="75">
        <f>AVERAGE(X226:X230)</f>
        <v>80</v>
      </c>
      <c r="Y225" s="67"/>
    </row>
    <row r="226" spans="1:25" ht="210" x14ac:dyDescent="0.25">
      <c r="A226" s="564">
        <v>123</v>
      </c>
      <c r="B226" s="564"/>
      <c r="C226" s="564"/>
      <c r="D226" s="754" t="s">
        <v>498</v>
      </c>
      <c r="E226" s="754"/>
      <c r="F226" s="450" t="s">
        <v>449</v>
      </c>
      <c r="G226" s="12" t="s">
        <v>436</v>
      </c>
      <c r="H226" s="12" t="s">
        <v>437</v>
      </c>
      <c r="I226" s="12" t="s">
        <v>438</v>
      </c>
      <c r="J226" s="62">
        <v>100</v>
      </c>
      <c r="K226" s="40" t="s">
        <v>1357</v>
      </c>
      <c r="L226" s="62">
        <v>100</v>
      </c>
      <c r="M226" s="46"/>
      <c r="N226" s="62">
        <v>100</v>
      </c>
      <c r="O226" s="46"/>
      <c r="P226" s="62">
        <v>100</v>
      </c>
      <c r="Q226" s="46"/>
      <c r="R226" s="62">
        <v>100</v>
      </c>
      <c r="S226" s="46"/>
      <c r="T226" s="62">
        <v>100</v>
      </c>
      <c r="U226" s="46"/>
      <c r="V226" s="62">
        <v>100</v>
      </c>
      <c r="W226" s="40"/>
      <c r="X226" s="62">
        <v>100</v>
      </c>
      <c r="Y226" s="40" t="s">
        <v>1362</v>
      </c>
    </row>
    <row r="227" spans="1:25" ht="409.5" x14ac:dyDescent="0.25">
      <c r="A227" s="564">
        <v>124</v>
      </c>
      <c r="B227" s="564"/>
      <c r="C227" s="564"/>
      <c r="D227" s="754" t="s">
        <v>499</v>
      </c>
      <c r="E227" s="754"/>
      <c r="F227" s="450" t="s">
        <v>450</v>
      </c>
      <c r="G227" s="12" t="s">
        <v>436</v>
      </c>
      <c r="H227" s="12" t="s">
        <v>437</v>
      </c>
      <c r="I227" s="12" t="s">
        <v>438</v>
      </c>
      <c r="J227" s="62">
        <v>100</v>
      </c>
      <c r="K227" s="40" t="s">
        <v>1358</v>
      </c>
      <c r="L227" s="62">
        <v>100</v>
      </c>
      <c r="M227" s="46"/>
      <c r="N227" s="62">
        <v>100</v>
      </c>
      <c r="O227" s="46"/>
      <c r="P227" s="62">
        <v>100</v>
      </c>
      <c r="Q227" s="46"/>
      <c r="R227" s="62">
        <v>100</v>
      </c>
      <c r="S227" s="46"/>
      <c r="T227" s="62">
        <v>100</v>
      </c>
      <c r="U227" s="46"/>
      <c r="V227" s="62">
        <v>100</v>
      </c>
      <c r="W227" s="40"/>
      <c r="X227" s="62">
        <v>100</v>
      </c>
      <c r="Y227" s="40" t="s">
        <v>1363</v>
      </c>
    </row>
    <row r="228" spans="1:25" ht="105" x14ac:dyDescent="0.25">
      <c r="A228" s="564">
        <v>125</v>
      </c>
      <c r="B228" s="564"/>
      <c r="C228" s="564"/>
      <c r="D228" s="754" t="s">
        <v>502</v>
      </c>
      <c r="E228" s="754"/>
      <c r="F228" s="450" t="s">
        <v>451</v>
      </c>
      <c r="G228" s="12" t="s">
        <v>436</v>
      </c>
      <c r="H228" s="12" t="s">
        <v>437</v>
      </c>
      <c r="I228" s="12" t="s">
        <v>438</v>
      </c>
      <c r="J228" s="62">
        <v>0</v>
      </c>
      <c r="K228" s="40" t="s">
        <v>1359</v>
      </c>
      <c r="L228" s="62">
        <v>0</v>
      </c>
      <c r="M228" s="46"/>
      <c r="N228" s="62">
        <v>0</v>
      </c>
      <c r="O228" s="46"/>
      <c r="P228" s="62">
        <v>0</v>
      </c>
      <c r="Q228" s="46"/>
      <c r="R228" s="62">
        <v>0</v>
      </c>
      <c r="S228" s="46"/>
      <c r="T228" s="62">
        <v>0</v>
      </c>
      <c r="U228" s="46"/>
      <c r="V228" s="62">
        <v>0</v>
      </c>
      <c r="W228" s="40"/>
      <c r="X228" s="62">
        <v>0</v>
      </c>
      <c r="Y228" s="46" t="s">
        <v>1364</v>
      </c>
    </row>
    <row r="229" spans="1:25" ht="409.5" x14ac:dyDescent="0.25">
      <c r="A229" s="564">
        <v>126</v>
      </c>
      <c r="B229" s="564"/>
      <c r="C229" s="564"/>
      <c r="D229" s="754" t="s">
        <v>500</v>
      </c>
      <c r="E229" s="754"/>
      <c r="F229" s="450" t="s">
        <v>452</v>
      </c>
      <c r="G229" s="12" t="s">
        <v>436</v>
      </c>
      <c r="H229" s="12" t="s">
        <v>437</v>
      </c>
      <c r="I229" s="12" t="s">
        <v>438</v>
      </c>
      <c r="J229" s="62">
        <v>100</v>
      </c>
      <c r="K229" s="40" t="s">
        <v>1360</v>
      </c>
      <c r="L229" s="62">
        <v>100</v>
      </c>
      <c r="M229" s="46"/>
      <c r="N229" s="62">
        <v>100</v>
      </c>
      <c r="O229" s="46"/>
      <c r="P229" s="62">
        <v>100</v>
      </c>
      <c r="Q229" s="46"/>
      <c r="R229" s="62">
        <v>100</v>
      </c>
      <c r="S229" s="46"/>
      <c r="T229" s="62">
        <v>100</v>
      </c>
      <c r="U229" s="46"/>
      <c r="V229" s="62">
        <v>100</v>
      </c>
      <c r="W229" s="40"/>
      <c r="X229" s="62">
        <v>100</v>
      </c>
      <c r="Y229" s="40" t="s">
        <v>1365</v>
      </c>
    </row>
    <row r="230" spans="1:25" ht="120" x14ac:dyDescent="0.25">
      <c r="A230" s="564">
        <v>127</v>
      </c>
      <c r="B230" s="564"/>
      <c r="C230" s="564"/>
      <c r="D230" s="754" t="s">
        <v>501</v>
      </c>
      <c r="E230" s="754"/>
      <c r="F230" s="450" t="s">
        <v>453</v>
      </c>
      <c r="G230" s="12" t="s">
        <v>436</v>
      </c>
      <c r="H230" s="12" t="s">
        <v>437</v>
      </c>
      <c r="I230" s="12" t="s">
        <v>438</v>
      </c>
      <c r="J230" s="62">
        <v>100</v>
      </c>
      <c r="K230" s="46" t="s">
        <v>1361</v>
      </c>
      <c r="L230" s="62">
        <v>100</v>
      </c>
      <c r="M230" s="46"/>
      <c r="N230" s="62">
        <v>100</v>
      </c>
      <c r="O230" s="46"/>
      <c r="P230" s="62">
        <v>100</v>
      </c>
      <c r="Q230" s="46"/>
      <c r="R230" s="62">
        <v>100</v>
      </c>
      <c r="S230" s="46"/>
      <c r="T230" s="62">
        <v>100</v>
      </c>
      <c r="U230" s="46"/>
      <c r="V230" s="62">
        <v>100</v>
      </c>
      <c r="W230" s="40"/>
      <c r="X230" s="62">
        <v>100</v>
      </c>
      <c r="Y230" s="40" t="s">
        <v>1366</v>
      </c>
    </row>
    <row r="231" spans="1:25" s="26" customFormat="1" ht="140.25" customHeight="1" x14ac:dyDescent="0.25">
      <c r="A231" s="28"/>
      <c r="B231" s="28"/>
      <c r="C231" s="750" t="s">
        <v>614</v>
      </c>
      <c r="D231" s="28"/>
      <c r="E231" s="1023"/>
      <c r="F231" s="762" t="s">
        <v>539</v>
      </c>
      <c r="G231" s="751"/>
      <c r="H231" s="751"/>
      <c r="I231" s="751"/>
      <c r="J231" s="75">
        <f>AVERAGE(J232:J239)</f>
        <v>93.75</v>
      </c>
      <c r="K231" s="44"/>
      <c r="L231" s="75">
        <f>AVERAGE(L232:L239)</f>
        <v>93.75</v>
      </c>
      <c r="M231" s="67"/>
      <c r="N231" s="75">
        <f>AVERAGE(N232:N239)</f>
        <v>93.75</v>
      </c>
      <c r="O231" s="67"/>
      <c r="P231" s="75">
        <f>AVERAGE(P232:P239)</f>
        <v>93.75</v>
      </c>
      <c r="Q231" s="67"/>
      <c r="R231" s="75">
        <f>AVERAGE(R232:R239)</f>
        <v>93.75</v>
      </c>
      <c r="S231" s="67"/>
      <c r="T231" s="75">
        <f>AVERAGE(T232:T239)</f>
        <v>93.75</v>
      </c>
      <c r="U231" s="67"/>
      <c r="V231" s="75">
        <f>AVERAGE(V232:V239)</f>
        <v>93.75</v>
      </c>
      <c r="W231" s="44"/>
      <c r="X231" s="75">
        <f>AVERAGE(X232:X239)</f>
        <v>93.75</v>
      </c>
      <c r="Y231" s="67"/>
    </row>
    <row r="232" spans="1:25" ht="105" x14ac:dyDescent="0.25">
      <c r="A232" s="564">
        <v>128</v>
      </c>
      <c r="B232" s="564"/>
      <c r="C232" s="564"/>
      <c r="D232" s="773" t="s">
        <v>503</v>
      </c>
      <c r="E232" s="773"/>
      <c r="F232" s="450" t="s">
        <v>454</v>
      </c>
      <c r="G232" s="12" t="s">
        <v>86</v>
      </c>
      <c r="H232" s="12" t="s">
        <v>455</v>
      </c>
      <c r="I232" s="12" t="s">
        <v>456</v>
      </c>
      <c r="J232" s="46">
        <v>100</v>
      </c>
      <c r="K232" s="40" t="s">
        <v>1367</v>
      </c>
      <c r="L232" s="46">
        <v>100</v>
      </c>
      <c r="M232" s="46"/>
      <c r="N232" s="46">
        <v>100</v>
      </c>
      <c r="O232" s="46"/>
      <c r="P232" s="46">
        <v>100</v>
      </c>
      <c r="Q232" s="46"/>
      <c r="R232" s="46">
        <v>100</v>
      </c>
      <c r="S232" s="46"/>
      <c r="T232" s="46">
        <v>100</v>
      </c>
      <c r="U232" s="46"/>
      <c r="V232" s="46">
        <v>100</v>
      </c>
      <c r="W232" s="40"/>
      <c r="X232" s="46">
        <v>100</v>
      </c>
      <c r="Y232" s="46"/>
    </row>
    <row r="233" spans="1:25" ht="60" x14ac:dyDescent="0.25">
      <c r="A233" s="564">
        <v>129</v>
      </c>
      <c r="B233" s="564"/>
      <c r="C233" s="564"/>
      <c r="D233" s="773" t="s">
        <v>504</v>
      </c>
      <c r="E233" s="773"/>
      <c r="F233" s="450" t="s">
        <v>458</v>
      </c>
      <c r="G233" s="12" t="s">
        <v>36</v>
      </c>
      <c r="H233" s="12" t="s">
        <v>459</v>
      </c>
      <c r="I233" s="12" t="s">
        <v>114</v>
      </c>
      <c r="J233" s="46">
        <v>100</v>
      </c>
      <c r="K233" s="40" t="s">
        <v>1368</v>
      </c>
      <c r="L233" s="46">
        <v>100</v>
      </c>
      <c r="M233" s="46"/>
      <c r="N233" s="46">
        <v>100</v>
      </c>
      <c r="O233" s="46"/>
      <c r="P233" s="46">
        <v>100</v>
      </c>
      <c r="Q233" s="46"/>
      <c r="R233" s="46">
        <v>100</v>
      </c>
      <c r="S233" s="46"/>
      <c r="T233" s="46">
        <v>100</v>
      </c>
      <c r="U233" s="46"/>
      <c r="V233" s="46">
        <v>100</v>
      </c>
      <c r="W233" s="40"/>
      <c r="X233" s="46">
        <v>100</v>
      </c>
      <c r="Y233" s="46" t="s">
        <v>1370</v>
      </c>
    </row>
    <row r="234" spans="1:25" ht="135" x14ac:dyDescent="0.25">
      <c r="A234" s="564">
        <v>130</v>
      </c>
      <c r="B234" s="564"/>
      <c r="C234" s="564"/>
      <c r="D234" s="773" t="s">
        <v>505</v>
      </c>
      <c r="E234" s="773"/>
      <c r="F234" s="450" t="s">
        <v>460</v>
      </c>
      <c r="G234" s="12" t="s">
        <v>461</v>
      </c>
      <c r="H234" s="12" t="s">
        <v>462</v>
      </c>
      <c r="I234" s="12" t="s">
        <v>102</v>
      </c>
      <c r="J234" s="46">
        <v>100</v>
      </c>
      <c r="K234" s="40" t="s">
        <v>1369</v>
      </c>
      <c r="L234" s="46">
        <v>100</v>
      </c>
      <c r="M234" s="46"/>
      <c r="N234" s="46">
        <v>100</v>
      </c>
      <c r="O234" s="46"/>
      <c r="P234" s="46">
        <v>100</v>
      </c>
      <c r="Q234" s="46"/>
      <c r="R234" s="46">
        <v>100</v>
      </c>
      <c r="S234" s="46"/>
      <c r="T234" s="46">
        <v>100</v>
      </c>
      <c r="U234" s="46"/>
      <c r="V234" s="46">
        <v>100</v>
      </c>
      <c r="W234" s="40"/>
      <c r="X234" s="46">
        <v>100</v>
      </c>
      <c r="Y234" s="40" t="s">
        <v>1371</v>
      </c>
    </row>
    <row r="235" spans="1:25" ht="150" x14ac:dyDescent="0.25">
      <c r="A235" s="564">
        <v>131</v>
      </c>
      <c r="B235" s="564"/>
      <c r="C235" s="564"/>
      <c r="D235" s="773" t="s">
        <v>506</v>
      </c>
      <c r="E235" s="773"/>
      <c r="F235" s="450" t="s">
        <v>463</v>
      </c>
      <c r="G235" s="12" t="s">
        <v>464</v>
      </c>
      <c r="H235" s="12" t="s">
        <v>36</v>
      </c>
      <c r="I235" s="12" t="s">
        <v>465</v>
      </c>
      <c r="J235" s="46">
        <v>100</v>
      </c>
      <c r="K235" s="40" t="s">
        <v>1373</v>
      </c>
      <c r="L235" s="46">
        <v>100</v>
      </c>
      <c r="M235" s="46"/>
      <c r="N235" s="46">
        <v>100</v>
      </c>
      <c r="O235" s="46"/>
      <c r="P235" s="46">
        <v>100</v>
      </c>
      <c r="Q235" s="46"/>
      <c r="R235" s="46">
        <v>100</v>
      </c>
      <c r="S235" s="46"/>
      <c r="T235" s="46">
        <v>100</v>
      </c>
      <c r="U235" s="46"/>
      <c r="V235" s="46">
        <v>100</v>
      </c>
      <c r="W235" s="40"/>
      <c r="X235" s="46">
        <v>100</v>
      </c>
      <c r="Y235" s="40" t="s">
        <v>1372</v>
      </c>
    </row>
    <row r="236" spans="1:25" ht="120" x14ac:dyDescent="0.25">
      <c r="A236" s="564">
        <v>132</v>
      </c>
      <c r="B236" s="564"/>
      <c r="C236" s="564"/>
      <c r="D236" s="773" t="s">
        <v>507</v>
      </c>
      <c r="E236" s="773"/>
      <c r="F236" s="450" t="s">
        <v>466</v>
      </c>
      <c r="G236" s="12" t="s">
        <v>36</v>
      </c>
      <c r="H236" s="12" t="s">
        <v>440</v>
      </c>
      <c r="I236" s="12" t="s">
        <v>348</v>
      </c>
      <c r="J236" s="46">
        <v>100</v>
      </c>
      <c r="K236" s="40" t="s">
        <v>1374</v>
      </c>
      <c r="L236" s="46">
        <v>100</v>
      </c>
      <c r="M236" s="46"/>
      <c r="N236" s="46">
        <v>100</v>
      </c>
      <c r="O236" s="46"/>
      <c r="P236" s="46">
        <v>100</v>
      </c>
      <c r="Q236" s="46"/>
      <c r="R236" s="46">
        <v>100</v>
      </c>
      <c r="S236" s="46"/>
      <c r="T236" s="46">
        <v>100</v>
      </c>
      <c r="U236" s="46"/>
      <c r="V236" s="46">
        <v>100</v>
      </c>
      <c r="W236" s="40"/>
      <c r="X236" s="46">
        <v>100</v>
      </c>
      <c r="Y236" s="40"/>
    </row>
    <row r="237" spans="1:25" ht="180" x14ac:dyDescent="0.25">
      <c r="A237" s="564">
        <v>133</v>
      </c>
      <c r="B237" s="564"/>
      <c r="C237" s="564"/>
      <c r="D237" s="773" t="s">
        <v>508</v>
      </c>
      <c r="E237" s="773"/>
      <c r="F237" s="450" t="s">
        <v>467</v>
      </c>
      <c r="G237" s="12" t="s">
        <v>468</v>
      </c>
      <c r="H237" s="12" t="s">
        <v>105</v>
      </c>
      <c r="I237" s="12" t="s">
        <v>469</v>
      </c>
      <c r="J237" s="46">
        <v>100</v>
      </c>
      <c r="K237" s="40" t="s">
        <v>1375</v>
      </c>
      <c r="L237" s="46">
        <v>100</v>
      </c>
      <c r="M237" s="46"/>
      <c r="N237" s="46">
        <v>100</v>
      </c>
      <c r="O237" s="46"/>
      <c r="P237" s="46">
        <v>100</v>
      </c>
      <c r="Q237" s="46"/>
      <c r="R237" s="46">
        <v>100</v>
      </c>
      <c r="S237" s="46"/>
      <c r="T237" s="46">
        <v>100</v>
      </c>
      <c r="U237" s="46"/>
      <c r="V237" s="46">
        <v>100</v>
      </c>
      <c r="W237" s="40"/>
      <c r="X237" s="46">
        <v>100</v>
      </c>
      <c r="Y237" s="46"/>
    </row>
    <row r="238" spans="1:25" ht="180" x14ac:dyDescent="0.25">
      <c r="A238" s="564">
        <v>134</v>
      </c>
      <c r="B238" s="564"/>
      <c r="C238" s="564"/>
      <c r="D238" s="773" t="s">
        <v>509</v>
      </c>
      <c r="E238" s="773"/>
      <c r="F238" s="450" t="s">
        <v>470</v>
      </c>
      <c r="G238" s="12" t="s">
        <v>86</v>
      </c>
      <c r="H238" s="12" t="s">
        <v>471</v>
      </c>
      <c r="I238" s="12" t="s">
        <v>472</v>
      </c>
      <c r="J238" s="46">
        <v>50</v>
      </c>
      <c r="K238" s="40" t="s">
        <v>1376</v>
      </c>
      <c r="L238" s="46">
        <v>50</v>
      </c>
      <c r="M238" s="46"/>
      <c r="N238" s="46">
        <v>50</v>
      </c>
      <c r="O238" s="46"/>
      <c r="P238" s="46">
        <v>50</v>
      </c>
      <c r="Q238" s="46"/>
      <c r="R238" s="46">
        <v>50</v>
      </c>
      <c r="S238" s="46"/>
      <c r="T238" s="46">
        <v>50</v>
      </c>
      <c r="U238" s="46"/>
      <c r="V238" s="46">
        <v>50</v>
      </c>
      <c r="W238" s="40"/>
      <c r="X238" s="46">
        <v>50</v>
      </c>
      <c r="Y238" s="40"/>
    </row>
    <row r="239" spans="1:25" ht="300" x14ac:dyDescent="0.25">
      <c r="A239" s="564">
        <v>135</v>
      </c>
      <c r="B239" s="564"/>
      <c r="C239" s="564"/>
      <c r="D239" s="773" t="s">
        <v>510</v>
      </c>
      <c r="E239" s="773"/>
      <c r="F239" s="450" t="s">
        <v>473</v>
      </c>
      <c r="G239" s="12" t="s">
        <v>474</v>
      </c>
      <c r="H239" s="12" t="s">
        <v>475</v>
      </c>
      <c r="I239" s="12" t="s">
        <v>476</v>
      </c>
      <c r="J239" s="46">
        <v>100</v>
      </c>
      <c r="K239" s="40" t="s">
        <v>1377</v>
      </c>
      <c r="L239" s="46">
        <v>100</v>
      </c>
      <c r="M239" s="46"/>
      <c r="N239" s="46">
        <v>100</v>
      </c>
      <c r="O239" s="46"/>
      <c r="P239" s="46">
        <v>100</v>
      </c>
      <c r="Q239" s="46"/>
      <c r="R239" s="46">
        <v>100</v>
      </c>
      <c r="S239" s="40"/>
      <c r="T239" s="46">
        <v>100</v>
      </c>
      <c r="U239" s="40"/>
      <c r="V239" s="46">
        <v>100</v>
      </c>
      <c r="W239" s="40"/>
      <c r="X239" s="46">
        <v>100</v>
      </c>
      <c r="Y239" s="46"/>
    </row>
    <row r="240" spans="1:25" s="54" customFormat="1" ht="120.75" x14ac:dyDescent="0.25">
      <c r="A240" s="774"/>
      <c r="B240" s="774"/>
      <c r="C240" s="775" t="s">
        <v>615</v>
      </c>
      <c r="D240" s="774"/>
      <c r="E240" s="1025"/>
      <c r="F240" s="776" t="s">
        <v>540</v>
      </c>
      <c r="G240" s="777"/>
      <c r="H240" s="777"/>
      <c r="I240" s="777"/>
      <c r="J240" s="77">
        <f>AVERAGE(J241:J249)</f>
        <v>50</v>
      </c>
      <c r="K240" s="74"/>
      <c r="L240" s="77">
        <f>AVERAGE(L241:L249)</f>
        <v>50</v>
      </c>
      <c r="M240" s="78"/>
      <c r="N240" s="77">
        <f>AVERAGE(N241:N249)</f>
        <v>50</v>
      </c>
      <c r="O240" s="78"/>
      <c r="P240" s="77">
        <f>AVERAGE(P241:P249)</f>
        <v>50</v>
      </c>
      <c r="Q240" s="78"/>
      <c r="R240" s="77">
        <f>AVERAGE(R241:R249)</f>
        <v>50</v>
      </c>
      <c r="S240" s="78"/>
      <c r="T240" s="77">
        <f>AVERAGE(T241:T249)</f>
        <v>50</v>
      </c>
      <c r="U240" s="78"/>
      <c r="V240" s="77">
        <f>AVERAGE(V241:V249)</f>
        <v>50</v>
      </c>
      <c r="W240" s="79"/>
      <c r="X240" s="77">
        <f>AVERAGE(X241:X249)</f>
        <v>50</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40" t="s">
        <v>1378</v>
      </c>
      <c r="L241" s="46">
        <v>100</v>
      </c>
      <c r="M241" s="46"/>
      <c r="N241" s="46">
        <v>100</v>
      </c>
      <c r="O241" s="46"/>
      <c r="P241" s="46">
        <v>100</v>
      </c>
      <c r="Q241" s="46"/>
      <c r="R241" s="46">
        <v>100</v>
      </c>
      <c r="S241" s="46"/>
      <c r="T241" s="46">
        <v>100</v>
      </c>
      <c r="U241" s="46"/>
      <c r="V241" s="46">
        <v>100</v>
      </c>
      <c r="W241" s="40"/>
      <c r="X241" s="46">
        <v>100</v>
      </c>
      <c r="Y241" s="46" t="s">
        <v>1385</v>
      </c>
    </row>
    <row r="242" spans="1:25" s="55" customFormat="1" ht="105" x14ac:dyDescent="0.25">
      <c r="A242" s="564">
        <v>137</v>
      </c>
      <c r="B242" s="778"/>
      <c r="C242" s="778"/>
      <c r="D242" s="779" t="s">
        <v>519</v>
      </c>
      <c r="E242" s="779"/>
      <c r="F242" s="426" t="s">
        <v>477</v>
      </c>
      <c r="G242" s="780" t="s">
        <v>478</v>
      </c>
      <c r="H242" s="780" t="s">
        <v>479</v>
      </c>
      <c r="I242" s="780" t="s">
        <v>114</v>
      </c>
      <c r="J242" s="46">
        <v>100</v>
      </c>
      <c r="K242" s="40" t="s">
        <v>1379</v>
      </c>
      <c r="L242" s="46">
        <v>100</v>
      </c>
      <c r="M242" s="45"/>
      <c r="N242" s="46">
        <v>100</v>
      </c>
      <c r="O242" s="45"/>
      <c r="P242" s="46">
        <v>100</v>
      </c>
      <c r="Q242" s="45"/>
      <c r="R242" s="46">
        <v>100</v>
      </c>
      <c r="S242" s="45"/>
      <c r="T242" s="46">
        <v>100</v>
      </c>
      <c r="U242" s="45"/>
      <c r="V242" s="46">
        <v>100</v>
      </c>
      <c r="W242" s="41"/>
      <c r="X242" s="46">
        <v>100</v>
      </c>
      <c r="Y242" s="46"/>
    </row>
    <row r="243" spans="1:25" ht="90" x14ac:dyDescent="0.25">
      <c r="A243" s="778">
        <v>138</v>
      </c>
      <c r="B243" s="564"/>
      <c r="C243" s="564"/>
      <c r="D243" s="773" t="s">
        <v>518</v>
      </c>
      <c r="E243" s="773"/>
      <c r="F243" s="450" t="s">
        <v>480</v>
      </c>
      <c r="G243" s="12" t="s">
        <v>478</v>
      </c>
      <c r="H243" s="12" t="s">
        <v>456</v>
      </c>
      <c r="I243" s="12" t="s">
        <v>102</v>
      </c>
      <c r="J243" s="46">
        <v>0</v>
      </c>
      <c r="K243" s="40" t="s">
        <v>1380</v>
      </c>
      <c r="L243" s="46">
        <v>0</v>
      </c>
      <c r="M243" s="46"/>
      <c r="N243" s="46">
        <v>0</v>
      </c>
      <c r="O243" s="46"/>
      <c r="P243" s="46">
        <v>0</v>
      </c>
      <c r="Q243" s="46"/>
      <c r="R243" s="46">
        <v>0</v>
      </c>
      <c r="S243" s="76"/>
      <c r="T243" s="46">
        <v>0</v>
      </c>
      <c r="U243" s="76"/>
      <c r="V243" s="46">
        <v>0</v>
      </c>
      <c r="W243" s="40"/>
      <c r="X243" s="46">
        <v>0</v>
      </c>
      <c r="Y243" s="46"/>
    </row>
    <row r="244" spans="1:25" ht="90" x14ac:dyDescent="0.25">
      <c r="A244" s="564">
        <v>139</v>
      </c>
      <c r="B244" s="564"/>
      <c r="C244" s="564"/>
      <c r="D244" s="773" t="s">
        <v>517</v>
      </c>
      <c r="E244" s="773"/>
      <c r="F244" s="450" t="s">
        <v>481</v>
      </c>
      <c r="G244" s="12" t="s">
        <v>36</v>
      </c>
      <c r="H244" s="12" t="s">
        <v>482</v>
      </c>
      <c r="I244" s="12" t="s">
        <v>483</v>
      </c>
      <c r="J244" s="46">
        <v>100</v>
      </c>
      <c r="K244" s="40" t="s">
        <v>1381</v>
      </c>
      <c r="L244" s="46">
        <v>100</v>
      </c>
      <c r="M244" s="46"/>
      <c r="N244" s="46">
        <v>100</v>
      </c>
      <c r="O244" s="46"/>
      <c r="P244" s="46">
        <v>100</v>
      </c>
      <c r="Q244" s="46"/>
      <c r="R244" s="46">
        <v>100</v>
      </c>
      <c r="S244" s="46"/>
      <c r="T244" s="46">
        <v>100</v>
      </c>
      <c r="U244" s="46"/>
      <c r="V244" s="46">
        <v>100</v>
      </c>
      <c r="W244" s="40"/>
      <c r="X244" s="46">
        <v>100</v>
      </c>
      <c r="Y244" s="40" t="s">
        <v>1386</v>
      </c>
    </row>
    <row r="245" spans="1:25" ht="69" x14ac:dyDescent="0.25">
      <c r="A245" s="564">
        <v>140</v>
      </c>
      <c r="B245" s="564"/>
      <c r="C245" s="564"/>
      <c r="D245" s="773" t="s">
        <v>516</v>
      </c>
      <c r="E245" s="773"/>
      <c r="F245" s="450" t="s">
        <v>484</v>
      </c>
      <c r="G245" s="12" t="s">
        <v>36</v>
      </c>
      <c r="H245" s="12" t="s">
        <v>485</v>
      </c>
      <c r="I245" s="12" t="s">
        <v>114</v>
      </c>
      <c r="J245" s="46">
        <v>100</v>
      </c>
      <c r="K245" s="40" t="s">
        <v>1382</v>
      </c>
      <c r="L245" s="46">
        <v>100</v>
      </c>
      <c r="M245" s="46"/>
      <c r="N245" s="46">
        <v>100</v>
      </c>
      <c r="O245" s="46"/>
      <c r="P245" s="46">
        <v>100</v>
      </c>
      <c r="Q245" s="46"/>
      <c r="R245" s="46">
        <v>100</v>
      </c>
      <c r="S245" s="46"/>
      <c r="T245" s="46">
        <v>100</v>
      </c>
      <c r="U245" s="46"/>
      <c r="V245" s="46">
        <v>100</v>
      </c>
      <c r="W245" s="40"/>
      <c r="X245" s="46">
        <v>100</v>
      </c>
      <c r="Y245" s="46"/>
    </row>
    <row r="246" spans="1:25" ht="105" x14ac:dyDescent="0.25">
      <c r="A246" s="564">
        <v>141</v>
      </c>
      <c r="B246" s="564"/>
      <c r="C246" s="564"/>
      <c r="D246" s="773" t="s">
        <v>515</v>
      </c>
      <c r="E246" s="773"/>
      <c r="F246" s="450" t="s">
        <v>486</v>
      </c>
      <c r="G246" s="12" t="s">
        <v>86</v>
      </c>
      <c r="H246" s="12" t="s">
        <v>487</v>
      </c>
      <c r="I246" s="12" t="s">
        <v>114</v>
      </c>
      <c r="J246" s="46">
        <v>0</v>
      </c>
      <c r="K246" s="40" t="s">
        <v>1383</v>
      </c>
      <c r="L246" s="46">
        <v>0</v>
      </c>
      <c r="M246" s="46"/>
      <c r="N246" s="46">
        <v>0</v>
      </c>
      <c r="O246" s="46"/>
      <c r="P246" s="46">
        <v>0</v>
      </c>
      <c r="Q246" s="46"/>
      <c r="R246" s="46">
        <v>0</v>
      </c>
      <c r="S246" s="40"/>
      <c r="T246" s="46">
        <v>0</v>
      </c>
      <c r="U246" s="40"/>
      <c r="V246" s="46">
        <v>0</v>
      </c>
      <c r="W246" s="40"/>
      <c r="X246" s="46">
        <v>0</v>
      </c>
      <c r="Y246" s="40" t="s">
        <v>1387</v>
      </c>
    </row>
    <row r="247" spans="1:25" ht="180" x14ac:dyDescent="0.25">
      <c r="A247" s="564">
        <v>142</v>
      </c>
      <c r="B247" s="564"/>
      <c r="C247" s="564"/>
      <c r="D247" s="773" t="s">
        <v>514</v>
      </c>
      <c r="E247" s="773"/>
      <c r="F247" s="450" t="s">
        <v>5072</v>
      </c>
      <c r="G247" s="12" t="s">
        <v>488</v>
      </c>
      <c r="H247" s="12" t="s">
        <v>456</v>
      </c>
      <c r="I247" s="12" t="s">
        <v>102</v>
      </c>
      <c r="J247" s="46">
        <v>50</v>
      </c>
      <c r="K247" s="40" t="s">
        <v>5727</v>
      </c>
      <c r="L247" s="46">
        <v>50</v>
      </c>
      <c r="M247" s="46"/>
      <c r="N247" s="46">
        <v>50</v>
      </c>
      <c r="O247" s="46"/>
      <c r="P247" s="46">
        <v>50</v>
      </c>
      <c r="Q247" s="46"/>
      <c r="R247" s="46">
        <v>50</v>
      </c>
      <c r="S247" s="46"/>
      <c r="T247" s="46">
        <v>50</v>
      </c>
      <c r="U247" s="46"/>
      <c r="V247" s="46">
        <v>50</v>
      </c>
      <c r="W247" s="40"/>
      <c r="X247" s="46">
        <v>50</v>
      </c>
      <c r="Y247" s="40"/>
    </row>
    <row r="248" spans="1:25" ht="195" x14ac:dyDescent="0.25">
      <c r="A248" s="564">
        <v>143</v>
      </c>
      <c r="B248" s="564"/>
      <c r="C248" s="564"/>
      <c r="D248" s="773" t="s">
        <v>513</v>
      </c>
      <c r="E248" s="773"/>
      <c r="F248" s="450" t="s">
        <v>489</v>
      </c>
      <c r="G248" s="12" t="s">
        <v>488</v>
      </c>
      <c r="H248" s="12" t="s">
        <v>456</v>
      </c>
      <c r="I248" s="12" t="s">
        <v>102</v>
      </c>
      <c r="J248" s="46">
        <v>0</v>
      </c>
      <c r="K248" s="40" t="s">
        <v>5726</v>
      </c>
      <c r="L248" s="46">
        <v>0</v>
      </c>
      <c r="M248" s="46"/>
      <c r="N248" s="46">
        <v>0</v>
      </c>
      <c r="O248" s="46"/>
      <c r="P248" s="46">
        <v>0</v>
      </c>
      <c r="Q248" s="46"/>
      <c r="R248" s="46">
        <v>0</v>
      </c>
      <c r="S248" s="40"/>
      <c r="T248" s="46">
        <v>0</v>
      </c>
      <c r="U248" s="40"/>
      <c r="V248" s="46">
        <v>0</v>
      </c>
      <c r="W248" s="40"/>
      <c r="X248" s="46">
        <v>0</v>
      </c>
      <c r="Y248" s="46"/>
    </row>
    <row r="249" spans="1:25" ht="210" x14ac:dyDescent="0.25">
      <c r="A249" s="564">
        <v>144</v>
      </c>
      <c r="B249" s="564"/>
      <c r="C249" s="564"/>
      <c r="D249" s="773" t="s">
        <v>512</v>
      </c>
      <c r="E249" s="773"/>
      <c r="F249" s="450" t="s">
        <v>490</v>
      </c>
      <c r="G249" s="12" t="s">
        <v>488</v>
      </c>
      <c r="H249" s="12" t="s">
        <v>6</v>
      </c>
      <c r="I249" s="12" t="s">
        <v>491</v>
      </c>
      <c r="J249" s="46">
        <v>0</v>
      </c>
      <c r="K249" s="40" t="s">
        <v>1384</v>
      </c>
      <c r="L249" s="46">
        <v>0</v>
      </c>
      <c r="M249" s="46"/>
      <c r="N249" s="46">
        <v>0</v>
      </c>
      <c r="O249" s="46"/>
      <c r="P249" s="46">
        <v>0</v>
      </c>
      <c r="Q249" s="46"/>
      <c r="R249" s="46">
        <v>0</v>
      </c>
      <c r="S249" s="46"/>
      <c r="T249" s="46">
        <v>0</v>
      </c>
      <c r="U249" s="46"/>
      <c r="V249" s="46">
        <v>0</v>
      </c>
      <c r="W249" s="40"/>
      <c r="X249" s="46">
        <v>0</v>
      </c>
      <c r="Y249" s="46"/>
    </row>
    <row r="250" spans="1:25" s="504" customFormat="1" ht="30" x14ac:dyDescent="0.25">
      <c r="A250" s="28"/>
      <c r="B250" s="750" t="s">
        <v>5843</v>
      </c>
      <c r="C250" s="28"/>
      <c r="D250" s="28"/>
      <c r="E250" s="28"/>
      <c r="F250" s="28" t="s">
        <v>5844</v>
      </c>
      <c r="G250" s="28"/>
      <c r="H250" s="28"/>
      <c r="I250" s="28"/>
      <c r="J250" s="64">
        <f>AVERAGE(J251,J267,J283,J294)</f>
        <v>55.069444444444443</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77.777777777777786</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100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100</v>
      </c>
      <c r="K253" s="41" t="s">
        <v>6580</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c r="K255" s="167" t="s">
        <v>6584</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100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6581</v>
      </c>
      <c r="L257" s="41"/>
      <c r="M257" s="41"/>
      <c r="N257" s="41"/>
      <c r="O257" s="41"/>
      <c r="P257" s="41"/>
      <c r="Q257" s="41"/>
      <c r="R257" s="41"/>
      <c r="S257" s="41"/>
      <c r="T257" s="41"/>
      <c r="U257" s="41"/>
      <c r="V257" s="41"/>
      <c r="W257" s="41"/>
      <c r="X257" s="41"/>
      <c r="Y257" s="41"/>
    </row>
    <row r="258" spans="1:25" s="496" customFormat="1" ht="120" x14ac:dyDescent="0.25">
      <c r="A258" s="564" t="s">
        <v>5856</v>
      </c>
      <c r="B258" s="564"/>
      <c r="C258" s="564"/>
      <c r="D258" s="564"/>
      <c r="E258" s="754" t="s">
        <v>7052</v>
      </c>
      <c r="F258" s="781" t="s">
        <v>7169</v>
      </c>
      <c r="G258" s="12" t="s">
        <v>5854</v>
      </c>
      <c r="H258" s="12" t="s">
        <v>5853</v>
      </c>
      <c r="I258" s="12" t="s">
        <v>7168</v>
      </c>
      <c r="J258" s="42">
        <v>100</v>
      </c>
      <c r="K258" s="41" t="s">
        <v>6582</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c r="K259" s="167" t="s">
        <v>6584</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66.666666666666671</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6583</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100</v>
      </c>
      <c r="K262" s="41"/>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50</v>
      </c>
      <c r="K263" s="167" t="s">
        <v>7149</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t="s">
        <v>6585</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50</v>
      </c>
      <c r="K265" s="167" t="s">
        <v>7150</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167" t="s">
        <v>6586</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55</v>
      </c>
      <c r="K267" s="44"/>
      <c r="L267" s="64"/>
      <c r="M267" s="44"/>
      <c r="N267" s="64"/>
      <c r="O267" s="44"/>
      <c r="P267" s="64"/>
      <c r="Q267" s="44"/>
      <c r="R267" s="64"/>
      <c r="S267" s="44"/>
      <c r="T267" s="64"/>
      <c r="U267" s="44"/>
      <c r="V267" s="64"/>
      <c r="W267" s="44"/>
      <c r="X267" s="64"/>
      <c r="Y267" s="44"/>
    </row>
    <row r="268" spans="1:25" s="496" customFormat="1" ht="123.75" x14ac:dyDescent="0.25">
      <c r="A268" s="564">
        <v>151</v>
      </c>
      <c r="B268" s="564"/>
      <c r="C268" s="564"/>
      <c r="D268" s="754" t="s">
        <v>5864</v>
      </c>
      <c r="E268" s="754"/>
      <c r="F268" s="12" t="s">
        <v>5863</v>
      </c>
      <c r="G268" s="12" t="s">
        <v>5865</v>
      </c>
      <c r="H268" s="12" t="s">
        <v>5866</v>
      </c>
      <c r="I268" s="12" t="s">
        <v>38</v>
      </c>
      <c r="J268" s="40">
        <v>50</v>
      </c>
      <c r="K268" s="167" t="s">
        <v>6587</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50</v>
      </c>
      <c r="K269" s="43"/>
      <c r="L269" s="176"/>
      <c r="M269" s="43"/>
      <c r="N269" s="176"/>
      <c r="O269" s="43"/>
      <c r="P269" s="176"/>
      <c r="Q269" s="43"/>
      <c r="R269" s="176"/>
      <c r="S269" s="43"/>
      <c r="T269" s="176"/>
      <c r="U269" s="43"/>
      <c r="V269" s="176"/>
      <c r="W269" s="43"/>
      <c r="X269" s="176"/>
      <c r="Y269" s="43"/>
    </row>
    <row r="270" spans="1:25" s="496" customFormat="1" ht="90" x14ac:dyDescent="0.25">
      <c r="A270" s="564" t="s">
        <v>5867</v>
      </c>
      <c r="B270" s="564"/>
      <c r="C270" s="564"/>
      <c r="D270" s="564"/>
      <c r="E270" s="754" t="s">
        <v>7062</v>
      </c>
      <c r="F270" s="12" t="s">
        <v>5869</v>
      </c>
      <c r="G270" s="12" t="s">
        <v>5871</v>
      </c>
      <c r="H270" s="12" t="s">
        <v>456</v>
      </c>
      <c r="I270" s="12" t="s">
        <v>491</v>
      </c>
      <c r="J270" s="40">
        <v>100</v>
      </c>
      <c r="K270" s="167" t="s">
        <v>6588</v>
      </c>
      <c r="L270" s="40"/>
      <c r="M270" s="40"/>
      <c r="N270" s="40"/>
      <c r="O270" s="40"/>
      <c r="P270" s="40"/>
      <c r="Q270" s="40"/>
      <c r="R270" s="40"/>
      <c r="S270" s="40"/>
      <c r="T270" s="40"/>
      <c r="U270" s="40"/>
      <c r="V270" s="40"/>
      <c r="W270" s="40"/>
      <c r="X270" s="40"/>
      <c r="Y270" s="40"/>
    </row>
    <row r="271" spans="1:25" s="496" customFormat="1" ht="247.5" x14ac:dyDescent="0.25">
      <c r="A271" s="564" t="s">
        <v>5868</v>
      </c>
      <c r="B271" s="564"/>
      <c r="C271" s="564"/>
      <c r="D271" s="564"/>
      <c r="E271" s="754" t="s">
        <v>7063</v>
      </c>
      <c r="F271" s="12" t="s">
        <v>7083</v>
      </c>
      <c r="G271" s="12" t="s">
        <v>5873</v>
      </c>
      <c r="H271" s="12" t="s">
        <v>5872</v>
      </c>
      <c r="I271" s="12" t="s">
        <v>5874</v>
      </c>
      <c r="J271" s="40">
        <v>0</v>
      </c>
      <c r="K271" s="167" t="s">
        <v>6589</v>
      </c>
      <c r="L271" s="40"/>
      <c r="M271" s="40"/>
      <c r="N271" s="40"/>
      <c r="O271" s="40"/>
      <c r="P271" s="40"/>
      <c r="Q271" s="40"/>
      <c r="R271" s="40"/>
      <c r="S271" s="40"/>
      <c r="T271" s="40"/>
      <c r="U271" s="40"/>
      <c r="V271" s="40"/>
      <c r="W271" s="40"/>
      <c r="X271" s="40"/>
      <c r="Y271" s="40"/>
    </row>
    <row r="272" spans="1:25" s="496" customFormat="1" ht="157.5" x14ac:dyDescent="0.25">
      <c r="A272" s="564" t="s">
        <v>7082</v>
      </c>
      <c r="B272" s="564"/>
      <c r="C272" s="564"/>
      <c r="D272" s="564"/>
      <c r="E272" s="754" t="s">
        <v>7064</v>
      </c>
      <c r="F272" s="12" t="s">
        <v>7084</v>
      </c>
      <c r="G272" s="12" t="s">
        <v>5875</v>
      </c>
      <c r="H272" s="12" t="s">
        <v>471</v>
      </c>
      <c r="I272" s="12" t="s">
        <v>456</v>
      </c>
      <c r="J272" s="40">
        <v>50</v>
      </c>
      <c r="K272" s="167" t="s">
        <v>6590</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50</v>
      </c>
      <c r="K273" s="43"/>
      <c r="L273" s="176"/>
      <c r="M273" s="43"/>
      <c r="N273" s="176"/>
      <c r="O273" s="43"/>
      <c r="P273" s="176"/>
      <c r="Q273" s="43"/>
      <c r="R273" s="176"/>
      <c r="S273" s="43"/>
      <c r="T273" s="176"/>
      <c r="U273" s="43"/>
      <c r="V273" s="176"/>
      <c r="W273" s="43"/>
      <c r="X273" s="176"/>
      <c r="Y273" s="43"/>
    </row>
    <row r="274" spans="1:25" s="496" customFormat="1" ht="303.75" x14ac:dyDescent="0.25">
      <c r="A274" s="564" t="s">
        <v>5876</v>
      </c>
      <c r="B274" s="564"/>
      <c r="C274" s="564"/>
      <c r="D274" s="564"/>
      <c r="E274" s="754" t="s">
        <v>7062</v>
      </c>
      <c r="F274" s="12" t="s">
        <v>5869</v>
      </c>
      <c r="G274" s="12" t="s">
        <v>5871</v>
      </c>
      <c r="H274" s="12" t="s">
        <v>456</v>
      </c>
      <c r="I274" s="12" t="s">
        <v>491</v>
      </c>
      <c r="J274" s="40">
        <v>50</v>
      </c>
      <c r="K274" s="167" t="s">
        <v>6591</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50</v>
      </c>
      <c r="K275" s="167" t="s">
        <v>6592</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50</v>
      </c>
      <c r="K276" s="167" t="s">
        <v>6593</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50</v>
      </c>
      <c r="K277" s="43"/>
      <c r="L277" s="176"/>
      <c r="M277" s="43"/>
      <c r="N277" s="176"/>
      <c r="O277" s="43"/>
      <c r="P277" s="176"/>
      <c r="Q277" s="43"/>
      <c r="R277" s="176"/>
      <c r="S277" s="43"/>
      <c r="T277" s="176"/>
      <c r="U277" s="43"/>
      <c r="V277" s="176"/>
      <c r="W277" s="43"/>
      <c r="X277" s="176"/>
      <c r="Y277" s="43"/>
    </row>
    <row r="278" spans="1:25" s="496" customFormat="1" ht="157.5" x14ac:dyDescent="0.25">
      <c r="A278" s="564" t="s">
        <v>5880</v>
      </c>
      <c r="B278" s="564"/>
      <c r="C278" s="564"/>
      <c r="D278" s="564"/>
      <c r="E278" s="754" t="s">
        <v>7066</v>
      </c>
      <c r="F278" s="12" t="s">
        <v>5879</v>
      </c>
      <c r="G278" s="12" t="s">
        <v>5883</v>
      </c>
      <c r="H278" s="12" t="s">
        <v>5884</v>
      </c>
      <c r="I278" s="12" t="s">
        <v>5885</v>
      </c>
      <c r="J278" s="40">
        <v>50</v>
      </c>
      <c r="K278" s="167" t="s">
        <v>6594</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50</v>
      </c>
      <c r="K279" s="167" t="s">
        <v>6595</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100</v>
      </c>
      <c r="K281" s="167" t="s">
        <v>6596</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50</v>
      </c>
      <c r="K282" s="167" t="s">
        <v>6597</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45.833333333333336</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75</v>
      </c>
      <c r="K284" s="43"/>
      <c r="L284" s="176"/>
      <c r="M284" s="43"/>
      <c r="N284" s="176"/>
      <c r="O284" s="43"/>
      <c r="P284" s="176"/>
      <c r="Q284" s="43"/>
      <c r="R284" s="176"/>
      <c r="S284" s="43"/>
      <c r="T284" s="176"/>
      <c r="U284" s="43"/>
      <c r="V284" s="176"/>
      <c r="W284" s="43"/>
      <c r="X284" s="176"/>
      <c r="Y284" s="43"/>
    </row>
    <row r="285" spans="1:25" s="496" customFormat="1" ht="348.75" x14ac:dyDescent="0.25">
      <c r="A285" s="564" t="s">
        <v>7088</v>
      </c>
      <c r="B285" s="564"/>
      <c r="C285" s="564"/>
      <c r="D285" s="564"/>
      <c r="E285" s="754" t="s">
        <v>7070</v>
      </c>
      <c r="F285" s="12" t="s">
        <v>5895</v>
      </c>
      <c r="G285" s="12" t="s">
        <v>5898</v>
      </c>
      <c r="H285" s="12" t="s">
        <v>5899</v>
      </c>
      <c r="I285" s="12" t="s">
        <v>5900</v>
      </c>
      <c r="J285" s="40">
        <v>50</v>
      </c>
      <c r="K285" s="167" t="s">
        <v>6598</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100</v>
      </c>
      <c r="K286" s="167" t="s">
        <v>6599</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50</v>
      </c>
      <c r="K287" s="167" t="s">
        <v>6600</v>
      </c>
      <c r="L287" s="40"/>
      <c r="M287" s="40"/>
      <c r="N287" s="40"/>
      <c r="O287" s="40"/>
      <c r="P287" s="40"/>
      <c r="Q287" s="40"/>
      <c r="R287" s="40"/>
      <c r="S287" s="40"/>
      <c r="T287" s="40"/>
      <c r="U287" s="40"/>
      <c r="V287" s="40"/>
      <c r="W287" s="40"/>
      <c r="X287" s="40"/>
      <c r="Y287" s="40"/>
    </row>
    <row r="288" spans="1:25" s="496" customFormat="1" ht="236.25" x14ac:dyDescent="0.25">
      <c r="A288" s="564">
        <v>158</v>
      </c>
      <c r="B288" s="564"/>
      <c r="C288" s="564"/>
      <c r="D288" s="754" t="s">
        <v>5908</v>
      </c>
      <c r="E288" s="754"/>
      <c r="F288" s="12" t="s">
        <v>5907</v>
      </c>
      <c r="G288" s="12" t="s">
        <v>5910</v>
      </c>
      <c r="H288" s="12" t="s">
        <v>5909</v>
      </c>
      <c r="I288" s="12" t="s">
        <v>38</v>
      </c>
      <c r="J288" s="40">
        <v>50</v>
      </c>
      <c r="K288" s="167" t="s">
        <v>6601</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6602</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6603</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91.25" x14ac:dyDescent="0.25">
      <c r="A292" s="564" t="s">
        <v>7090</v>
      </c>
      <c r="B292" s="564"/>
      <c r="C292" s="564"/>
      <c r="D292" s="564"/>
      <c r="E292" s="754" t="s">
        <v>7072</v>
      </c>
      <c r="F292" s="12" t="s">
        <v>5918</v>
      </c>
      <c r="G292" s="12" t="s">
        <v>5919</v>
      </c>
      <c r="H292" s="12" t="s">
        <v>5920</v>
      </c>
      <c r="I292" s="12" t="s">
        <v>5921</v>
      </c>
      <c r="J292" s="40">
        <v>50</v>
      </c>
      <c r="K292" s="167" t="s">
        <v>6604</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6605</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41.666666666666664</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382.5" x14ac:dyDescent="0.25">
      <c r="A295" s="564">
        <v>162</v>
      </c>
      <c r="B295" s="564"/>
      <c r="C295" s="564"/>
      <c r="D295" s="754" t="s">
        <v>5924</v>
      </c>
      <c r="E295" s="754"/>
      <c r="F295" s="12" t="s">
        <v>7294</v>
      </c>
      <c r="G295" s="12" t="s">
        <v>5925</v>
      </c>
      <c r="H295" s="12" t="s">
        <v>5926</v>
      </c>
      <c r="I295" s="12" t="s">
        <v>5927</v>
      </c>
      <c r="J295" s="40">
        <v>100</v>
      </c>
      <c r="K295" s="167" t="s">
        <v>6606</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100</v>
      </c>
      <c r="K296" s="167" t="s">
        <v>6607</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t="s">
        <v>6608</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50</v>
      </c>
      <c r="K298" s="167" t="s">
        <v>6609</v>
      </c>
      <c r="L298" s="40"/>
      <c r="M298" s="40"/>
      <c r="N298" s="40"/>
      <c r="O298" s="40"/>
      <c r="P298" s="40"/>
      <c r="Q298" s="40"/>
      <c r="R298" s="40"/>
      <c r="S298" s="40"/>
      <c r="T298" s="40"/>
      <c r="U298" s="40"/>
      <c r="V298" s="40"/>
      <c r="W298" s="40"/>
      <c r="X298" s="40"/>
      <c r="Y298" s="40"/>
    </row>
    <row r="299" spans="1:25" s="496" customFormat="1" ht="101.25" x14ac:dyDescent="0.25">
      <c r="A299" s="564">
        <v>166</v>
      </c>
      <c r="B299" s="564"/>
      <c r="C299" s="564"/>
      <c r="D299" s="754" t="s">
        <v>5943</v>
      </c>
      <c r="E299" s="754"/>
      <c r="F299" s="12" t="s">
        <v>5942</v>
      </c>
      <c r="G299" s="12" t="s">
        <v>5865</v>
      </c>
      <c r="H299" s="12" t="s">
        <v>5944</v>
      </c>
      <c r="I299" s="12" t="s">
        <v>5945</v>
      </c>
      <c r="J299" s="40">
        <v>0</v>
      </c>
      <c r="K299" s="167" t="s">
        <v>6610</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t="s">
        <v>6611</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t="s">
        <v>6612</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Y305"/>
  <sheetViews>
    <sheetView zoomScale="50" zoomScaleNormal="50" workbookViewId="0">
      <selection activeCell="F1" sqref="F1:F1048576"/>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496"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487" t="s">
        <v>616</v>
      </c>
      <c r="K1" s="488" t="s">
        <v>617</v>
      </c>
      <c r="L1" s="489" t="s">
        <v>618</v>
      </c>
      <c r="M1" s="490" t="s">
        <v>619</v>
      </c>
      <c r="N1" s="491" t="s">
        <v>620</v>
      </c>
      <c r="O1" s="491" t="s">
        <v>621</v>
      </c>
      <c r="P1" s="492" t="s">
        <v>622</v>
      </c>
      <c r="Q1" s="492" t="s">
        <v>623</v>
      </c>
      <c r="R1" s="493" t="s">
        <v>624</v>
      </c>
      <c r="S1" s="493" t="s">
        <v>625</v>
      </c>
      <c r="T1" s="494" t="s">
        <v>651</v>
      </c>
      <c r="U1" s="494" t="s">
        <v>652</v>
      </c>
      <c r="V1" s="744" t="s">
        <v>5141</v>
      </c>
      <c r="W1" s="744" t="s">
        <v>5142</v>
      </c>
      <c r="X1" s="495" t="s">
        <v>626</v>
      </c>
      <c r="Y1" s="495" t="s">
        <v>627</v>
      </c>
    </row>
    <row r="2" spans="1:25" s="52" customFormat="1" ht="66.75" customHeight="1" x14ac:dyDescent="0.25">
      <c r="A2" s="745"/>
      <c r="B2" s="745" t="s">
        <v>639</v>
      </c>
      <c r="C2" s="746"/>
      <c r="D2" s="746"/>
      <c r="E2" s="746"/>
      <c r="F2" s="749"/>
      <c r="G2" s="746"/>
      <c r="H2" s="746"/>
      <c r="I2" s="746"/>
      <c r="J2" s="593">
        <f>AVERAGE(J5,J30,J73,J106,J146,J176,J217)</f>
        <v>69.709016182230471</v>
      </c>
      <c r="K2" s="594"/>
      <c r="L2" s="593">
        <f>AVERAGE(L5,L30,L73,L106,L146,L176,L217)</f>
        <v>69.709016182230471</v>
      </c>
      <c r="M2" s="594"/>
      <c r="N2" s="593">
        <f>AVERAGE(N5,N30,N73,N106,N146,N176,N217)</f>
        <v>69.709016182230471</v>
      </c>
      <c r="O2" s="594"/>
      <c r="P2" s="593">
        <f>AVERAGE(P5,P30,P73,P106,P146,P176,P217)</f>
        <v>70.304254277468573</v>
      </c>
      <c r="Q2" s="594"/>
      <c r="R2" s="593">
        <f>AVERAGE(R5,R30,R73,R106,R146,R176,R217)</f>
        <v>70.219220263863136</v>
      </c>
      <c r="S2" s="594"/>
      <c r="T2" s="593"/>
      <c r="U2" s="594"/>
      <c r="V2" s="140"/>
      <c r="W2" s="139"/>
      <c r="X2" s="593"/>
      <c r="Y2" s="594"/>
    </row>
    <row r="3" spans="1:25" s="501" customFormat="1" ht="66.75" customHeight="1" x14ac:dyDescent="0.25">
      <c r="A3" s="745"/>
      <c r="B3" s="747" t="s">
        <v>6956</v>
      </c>
      <c r="C3" s="746"/>
      <c r="D3" s="746"/>
      <c r="E3" s="746"/>
      <c r="F3" s="746"/>
      <c r="G3" s="746"/>
      <c r="H3" s="746"/>
      <c r="I3" s="746"/>
      <c r="J3" s="140">
        <f>AVERAGE(J5,J30,J73,J106,J146,J176,J217,J250)</f>
        <v>70.431153048340548</v>
      </c>
      <c r="K3" s="139"/>
      <c r="L3" s="140"/>
      <c r="M3" s="139"/>
      <c r="N3" s="140"/>
      <c r="O3" s="139"/>
      <c r="P3" s="140"/>
      <c r="Q3" s="139"/>
      <c r="R3" s="140"/>
      <c r="S3" s="139"/>
      <c r="T3" s="140"/>
      <c r="U3" s="139"/>
      <c r="V3" s="140"/>
      <c r="W3" s="139"/>
      <c r="X3" s="140"/>
      <c r="Y3" s="139"/>
    </row>
    <row r="4" spans="1:25" s="52" customFormat="1" ht="66.75" customHeight="1" x14ac:dyDescent="0.25">
      <c r="A4" s="847"/>
      <c r="B4" s="847"/>
      <c r="C4" s="749"/>
      <c r="D4" s="516"/>
      <c r="E4" s="31"/>
      <c r="F4" s="749"/>
      <c r="G4" s="749"/>
      <c r="H4" s="749"/>
      <c r="I4" s="749"/>
      <c r="J4" s="593"/>
      <c r="K4" s="594"/>
      <c r="L4" s="593"/>
      <c r="M4" s="594"/>
      <c r="N4" s="593"/>
      <c r="O4" s="594"/>
      <c r="P4" s="593"/>
      <c r="Q4" s="594"/>
      <c r="R4" s="593"/>
      <c r="S4" s="594"/>
      <c r="T4" s="593"/>
      <c r="U4" s="594"/>
      <c r="V4" s="593"/>
      <c r="W4" s="594"/>
      <c r="X4" s="593"/>
      <c r="Y4" s="594"/>
    </row>
    <row r="5" spans="1:25" s="26" customFormat="1" ht="104.25" customHeight="1" x14ac:dyDescent="0.25">
      <c r="A5" s="28"/>
      <c r="B5" s="750" t="s">
        <v>544</v>
      </c>
      <c r="C5" s="28"/>
      <c r="D5" s="28"/>
      <c r="E5" s="28"/>
      <c r="F5" s="901" t="s">
        <v>4553</v>
      </c>
      <c r="G5" s="28"/>
      <c r="H5" s="28"/>
      <c r="I5" s="28"/>
      <c r="J5" s="633">
        <f>AVERAGE(J6,J12,J19,J25)</f>
        <v>67.083333333333343</v>
      </c>
      <c r="K5" s="634"/>
      <c r="L5" s="633">
        <f>AVERAGE(L6,L12,L19,L25)</f>
        <v>67.083333333333343</v>
      </c>
      <c r="M5" s="634"/>
      <c r="N5" s="633">
        <f>AVERAGE(N6,N12,N19,N25)</f>
        <v>67.083333333333343</v>
      </c>
      <c r="O5" s="634"/>
      <c r="P5" s="633">
        <f>AVERAGE(P6,P12,P19,P25)</f>
        <v>67.083333333333343</v>
      </c>
      <c r="Q5" s="634"/>
      <c r="R5" s="633">
        <f>AVERAGE(R6,R12,R19,R25)</f>
        <v>67.083333333333343</v>
      </c>
      <c r="S5" s="634"/>
      <c r="T5" s="633" t="e">
        <f>AVERAGE(T6,T12,T19,T25)</f>
        <v>#DIV/0!</v>
      </c>
      <c r="U5" s="634"/>
      <c r="V5" s="64" t="e">
        <f>AVERAGE(V6,V12,V19,V25)</f>
        <v>#DIV/0!</v>
      </c>
      <c r="W5" s="44"/>
      <c r="X5" s="633" t="e">
        <f>AVERAGE(X6,X12,X19,X25)</f>
        <v>#DIV/0!</v>
      </c>
      <c r="Y5" s="634"/>
    </row>
    <row r="6" spans="1:25" s="26" customFormat="1" ht="104.25" customHeight="1" x14ac:dyDescent="0.25">
      <c r="A6" s="28"/>
      <c r="B6" s="752"/>
      <c r="C6" s="750" t="s">
        <v>545</v>
      </c>
      <c r="D6" s="28"/>
      <c r="E6" s="28"/>
      <c r="F6" s="901" t="s">
        <v>4550</v>
      </c>
      <c r="G6" s="28"/>
      <c r="H6" s="28"/>
      <c r="I6" s="28"/>
      <c r="J6" s="633">
        <f>AVERAGE(J7:J11)</f>
        <v>70</v>
      </c>
      <c r="K6" s="634"/>
      <c r="L6" s="634">
        <f>AVERAGE(L7:L11)</f>
        <v>70</v>
      </c>
      <c r="M6" s="634"/>
      <c r="N6" s="634">
        <f>AVERAGE(N7:N11)</f>
        <v>70</v>
      </c>
      <c r="O6" s="634"/>
      <c r="P6" s="634">
        <f>AVERAGE(P7:P11)</f>
        <v>70</v>
      </c>
      <c r="Q6" s="634"/>
      <c r="R6" s="634">
        <f>AVERAGE(R7:R11)</f>
        <v>70</v>
      </c>
      <c r="S6" s="634"/>
      <c r="T6" s="634" t="e">
        <f>AVERAGE(T7:T11)</f>
        <v>#DIV/0!</v>
      </c>
      <c r="U6" s="634"/>
      <c r="V6" s="44" t="e">
        <f>AVERAGE(V7:V11)</f>
        <v>#DIV/0!</v>
      </c>
      <c r="W6" s="44"/>
      <c r="X6" s="634" t="e">
        <f>AVERAGE(X7:X11)</f>
        <v>#DIV/0!</v>
      </c>
      <c r="Y6" s="634"/>
    </row>
    <row r="7" spans="1:25" ht="284.25" customHeight="1" x14ac:dyDescent="0.25">
      <c r="A7" s="564">
        <v>1</v>
      </c>
      <c r="B7" s="753"/>
      <c r="C7" s="564"/>
      <c r="D7" s="754" t="s">
        <v>12</v>
      </c>
      <c r="E7" s="754"/>
      <c r="F7" s="450" t="s">
        <v>7189</v>
      </c>
      <c r="G7" s="12" t="s">
        <v>5</v>
      </c>
      <c r="H7" s="12" t="s">
        <v>4551</v>
      </c>
      <c r="I7" s="12" t="s">
        <v>4552</v>
      </c>
      <c r="J7" s="631">
        <v>50</v>
      </c>
      <c r="K7" s="480" t="s">
        <v>4114</v>
      </c>
      <c r="L7" s="631">
        <v>50</v>
      </c>
      <c r="M7" s="462"/>
      <c r="N7" s="631">
        <v>50</v>
      </c>
      <c r="O7" s="462"/>
      <c r="P7" s="631">
        <v>50</v>
      </c>
      <c r="Q7" s="462"/>
      <c r="R7" s="631">
        <v>50</v>
      </c>
      <c r="S7" s="462"/>
      <c r="T7" s="631"/>
      <c r="U7" s="462"/>
      <c r="V7" s="177"/>
      <c r="W7" s="40"/>
      <c r="X7" s="631"/>
      <c r="Y7" s="462"/>
    </row>
    <row r="8" spans="1:25" ht="135" x14ac:dyDescent="0.25">
      <c r="A8" s="564">
        <v>2</v>
      </c>
      <c r="B8" s="753"/>
      <c r="C8" s="564"/>
      <c r="D8" s="754" t="s">
        <v>13</v>
      </c>
      <c r="E8" s="754"/>
      <c r="F8" s="450" t="s">
        <v>4555</v>
      </c>
      <c r="G8" s="12" t="s">
        <v>7</v>
      </c>
      <c r="H8" s="12" t="s">
        <v>4554</v>
      </c>
      <c r="I8" s="12" t="s">
        <v>8</v>
      </c>
      <c r="J8" s="455">
        <v>100</v>
      </c>
      <c r="K8" s="480" t="s">
        <v>4115</v>
      </c>
      <c r="L8" s="455">
        <v>100</v>
      </c>
      <c r="M8" s="933"/>
      <c r="N8" s="455">
        <v>100</v>
      </c>
      <c r="O8" s="933"/>
      <c r="P8" s="455">
        <v>100</v>
      </c>
      <c r="Q8" s="933"/>
      <c r="R8" s="455">
        <v>100</v>
      </c>
      <c r="S8" s="933"/>
      <c r="T8" s="455"/>
      <c r="U8" s="933"/>
      <c r="V8" s="42"/>
      <c r="W8" s="41"/>
      <c r="X8" s="455"/>
      <c r="Y8" s="454"/>
    </row>
    <row r="9" spans="1:25" ht="180" x14ac:dyDescent="0.25">
      <c r="A9" s="564">
        <v>3</v>
      </c>
      <c r="B9" s="753"/>
      <c r="C9" s="564"/>
      <c r="D9" s="754" t="s">
        <v>14</v>
      </c>
      <c r="E9" s="754"/>
      <c r="F9" s="450" t="s">
        <v>5132</v>
      </c>
      <c r="G9" s="12" t="s">
        <v>9</v>
      </c>
      <c r="H9" s="12" t="s">
        <v>10</v>
      </c>
      <c r="I9" s="12" t="s">
        <v>11</v>
      </c>
      <c r="J9" s="631">
        <v>100</v>
      </c>
      <c r="K9" s="480" t="s">
        <v>4116</v>
      </c>
      <c r="L9" s="631">
        <v>100</v>
      </c>
      <c r="M9" s="462"/>
      <c r="N9" s="631">
        <v>100</v>
      </c>
      <c r="O9" s="462"/>
      <c r="P9" s="631">
        <v>100</v>
      </c>
      <c r="Q9" s="462"/>
      <c r="R9" s="631">
        <v>100</v>
      </c>
      <c r="S9" s="462"/>
      <c r="T9" s="462"/>
      <c r="U9" s="462"/>
      <c r="V9" s="40"/>
      <c r="W9" s="40"/>
      <c r="X9" s="462"/>
      <c r="Y9" s="462"/>
    </row>
    <row r="10" spans="1:25" ht="165" x14ac:dyDescent="0.25">
      <c r="A10" s="564">
        <v>4</v>
      </c>
      <c r="B10" s="753"/>
      <c r="C10" s="564"/>
      <c r="D10" s="754" t="s">
        <v>15</v>
      </c>
      <c r="E10" s="754"/>
      <c r="F10" s="450" t="s">
        <v>5133</v>
      </c>
      <c r="G10" s="12" t="s">
        <v>5</v>
      </c>
      <c r="H10" s="12" t="s">
        <v>4551</v>
      </c>
      <c r="I10" s="12" t="s">
        <v>4552</v>
      </c>
      <c r="J10" s="462">
        <v>50</v>
      </c>
      <c r="K10" s="480" t="s">
        <v>4117</v>
      </c>
      <c r="L10" s="462">
        <v>50</v>
      </c>
      <c r="M10" s="462"/>
      <c r="N10" s="462">
        <v>50</v>
      </c>
      <c r="O10" s="462"/>
      <c r="P10" s="462">
        <v>50</v>
      </c>
      <c r="Q10" s="462"/>
      <c r="R10" s="462">
        <v>50</v>
      </c>
      <c r="S10" s="462"/>
      <c r="T10" s="462"/>
      <c r="U10" s="462"/>
      <c r="V10" s="40"/>
      <c r="W10" s="40"/>
      <c r="X10" s="462"/>
      <c r="Y10" s="480"/>
    </row>
    <row r="11" spans="1:25" ht="240" x14ac:dyDescent="0.25">
      <c r="A11" s="564">
        <v>5</v>
      </c>
      <c r="B11" s="753"/>
      <c r="C11" s="564"/>
      <c r="D11" s="754" t="s">
        <v>16</v>
      </c>
      <c r="E11" s="754"/>
      <c r="F11" s="450" t="s">
        <v>4565</v>
      </c>
      <c r="G11" s="12" t="s">
        <v>4564</v>
      </c>
      <c r="H11" s="12" t="s">
        <v>4554</v>
      </c>
      <c r="I11" s="12" t="s">
        <v>8</v>
      </c>
      <c r="J11" s="631">
        <v>50</v>
      </c>
      <c r="K11" s="480" t="s">
        <v>4118</v>
      </c>
      <c r="L11" s="631">
        <v>50</v>
      </c>
      <c r="M11" s="462"/>
      <c r="N11" s="631">
        <v>50</v>
      </c>
      <c r="O11" s="462"/>
      <c r="P11" s="631">
        <v>50</v>
      </c>
      <c r="Q11" s="462"/>
      <c r="R11" s="631">
        <v>50</v>
      </c>
      <c r="S11" s="462"/>
      <c r="T11" s="462"/>
      <c r="U11" s="462"/>
      <c r="V11" s="40"/>
      <c r="W11" s="40"/>
      <c r="X11" s="462"/>
      <c r="Y11" s="462"/>
    </row>
    <row r="12" spans="1:25" s="26" customFormat="1" ht="45" x14ac:dyDescent="0.25">
      <c r="A12" s="28"/>
      <c r="B12" s="755"/>
      <c r="C12" s="750" t="s">
        <v>546</v>
      </c>
      <c r="D12" s="750"/>
      <c r="E12" s="750"/>
      <c r="F12" s="901" t="s">
        <v>4566</v>
      </c>
      <c r="G12" s="751"/>
      <c r="H12" s="751"/>
      <c r="I12" s="751"/>
      <c r="J12" s="633">
        <f>AVERAGE(J13:J18)</f>
        <v>58.333333333333336</v>
      </c>
      <c r="K12" s="634"/>
      <c r="L12" s="633">
        <f>AVERAGE(L13:L18)</f>
        <v>58.333333333333336</v>
      </c>
      <c r="M12" s="634"/>
      <c r="N12" s="633">
        <f>AVERAGE(N13:N18)</f>
        <v>58.333333333333336</v>
      </c>
      <c r="O12" s="634"/>
      <c r="P12" s="633">
        <f>AVERAGE(P13:P18)</f>
        <v>58.333333333333336</v>
      </c>
      <c r="Q12" s="634"/>
      <c r="R12" s="633">
        <f>AVERAGE(R13:R18)</f>
        <v>58.333333333333336</v>
      </c>
      <c r="S12" s="634"/>
      <c r="T12" s="633" t="e">
        <f>AVERAGE(T13:T18)</f>
        <v>#DIV/0!</v>
      </c>
      <c r="U12" s="634"/>
      <c r="V12" s="64" t="e">
        <f>AVERAGE(V13:V18)</f>
        <v>#DIV/0!</v>
      </c>
      <c r="W12" s="44"/>
      <c r="X12" s="633" t="e">
        <f>AVERAGE(X13:X18)</f>
        <v>#DIV/0!</v>
      </c>
      <c r="Y12" s="634"/>
    </row>
    <row r="13" spans="1:25" ht="135" x14ac:dyDescent="0.25">
      <c r="A13" s="564">
        <v>6</v>
      </c>
      <c r="B13" s="564"/>
      <c r="C13" s="564"/>
      <c r="D13" s="754" t="s">
        <v>17</v>
      </c>
      <c r="E13" s="754"/>
      <c r="F13" s="450" t="s">
        <v>4568</v>
      </c>
      <c r="G13" s="12" t="s">
        <v>5</v>
      </c>
      <c r="H13" s="12" t="s">
        <v>4551</v>
      </c>
      <c r="I13" s="12" t="s">
        <v>4552</v>
      </c>
      <c r="J13" s="455">
        <v>50</v>
      </c>
      <c r="K13" s="453" t="s">
        <v>4119</v>
      </c>
      <c r="L13" s="455">
        <v>50</v>
      </c>
      <c r="M13" s="454"/>
      <c r="N13" s="455">
        <v>50</v>
      </c>
      <c r="O13" s="454"/>
      <c r="P13" s="455">
        <v>50</v>
      </c>
      <c r="Q13" s="454"/>
      <c r="R13" s="455">
        <v>50</v>
      </c>
      <c r="S13" s="472"/>
      <c r="T13" s="472"/>
      <c r="U13" s="472"/>
      <c r="V13" s="47"/>
      <c r="W13" s="47"/>
      <c r="X13" s="472"/>
      <c r="Y13" s="472"/>
    </row>
    <row r="14" spans="1:25" ht="255" x14ac:dyDescent="0.25">
      <c r="A14" s="564">
        <v>7</v>
      </c>
      <c r="B14" s="564"/>
      <c r="C14" s="564"/>
      <c r="D14" s="754" t="s">
        <v>18</v>
      </c>
      <c r="E14" s="754"/>
      <c r="F14" s="450" t="s">
        <v>4567</v>
      </c>
      <c r="G14" s="12" t="s">
        <v>5</v>
      </c>
      <c r="H14" s="12" t="s">
        <v>4551</v>
      </c>
      <c r="I14" s="12" t="s">
        <v>4552</v>
      </c>
      <c r="J14" s="452">
        <v>50</v>
      </c>
      <c r="K14" s="972" t="s">
        <v>4120</v>
      </c>
      <c r="L14" s="452">
        <v>50</v>
      </c>
      <c r="M14" s="453"/>
      <c r="N14" s="452">
        <v>50</v>
      </c>
      <c r="O14" s="454"/>
      <c r="P14" s="452">
        <v>50</v>
      </c>
      <c r="Q14" s="454"/>
      <c r="R14" s="452">
        <v>50</v>
      </c>
      <c r="S14" s="454"/>
      <c r="T14" s="452"/>
      <c r="U14" s="454"/>
      <c r="V14" s="168"/>
      <c r="W14" s="41"/>
      <c r="X14" s="452"/>
      <c r="Y14" s="453"/>
    </row>
    <row r="15" spans="1:25" ht="255" x14ac:dyDescent="0.25">
      <c r="A15" s="564">
        <v>8</v>
      </c>
      <c r="B15" s="564"/>
      <c r="C15" s="564"/>
      <c r="D15" s="754" t="s">
        <v>19</v>
      </c>
      <c r="E15" s="754"/>
      <c r="F15" s="450" t="s">
        <v>23</v>
      </c>
      <c r="G15" s="12" t="s">
        <v>5</v>
      </c>
      <c r="H15" s="12" t="s">
        <v>4551</v>
      </c>
      <c r="I15" s="12" t="s">
        <v>4552</v>
      </c>
      <c r="J15" s="452">
        <v>50</v>
      </c>
      <c r="K15" s="453" t="s">
        <v>4120</v>
      </c>
      <c r="L15" s="452">
        <v>50</v>
      </c>
      <c r="M15" s="454"/>
      <c r="N15" s="452">
        <v>50</v>
      </c>
      <c r="O15" s="454"/>
      <c r="P15" s="452">
        <v>50</v>
      </c>
      <c r="Q15" s="454"/>
      <c r="R15" s="452">
        <v>50</v>
      </c>
      <c r="S15" s="454"/>
      <c r="T15" s="452"/>
      <c r="U15" s="454"/>
      <c r="V15" s="168"/>
      <c r="W15" s="41"/>
      <c r="X15" s="452"/>
      <c r="Y15" s="454"/>
    </row>
    <row r="16" spans="1:25" ht="255" x14ac:dyDescent="0.25">
      <c r="A16" s="564">
        <v>9</v>
      </c>
      <c r="B16" s="564"/>
      <c r="C16" s="564"/>
      <c r="D16" s="754" t="s">
        <v>20</v>
      </c>
      <c r="E16" s="754"/>
      <c r="F16" s="450" t="s">
        <v>24</v>
      </c>
      <c r="G16" s="12" t="s">
        <v>26</v>
      </c>
      <c r="H16" s="12" t="s">
        <v>27</v>
      </c>
      <c r="I16" s="12" t="s">
        <v>28</v>
      </c>
      <c r="J16" s="455">
        <v>100</v>
      </c>
      <c r="K16" s="972" t="s">
        <v>4121</v>
      </c>
      <c r="L16" s="455">
        <v>100</v>
      </c>
      <c r="M16" s="454"/>
      <c r="N16" s="455">
        <v>100</v>
      </c>
      <c r="O16" s="454"/>
      <c r="P16" s="455">
        <v>100</v>
      </c>
      <c r="Q16" s="454"/>
      <c r="R16" s="455">
        <v>100</v>
      </c>
      <c r="S16" s="454"/>
      <c r="T16" s="455"/>
      <c r="U16" s="454"/>
      <c r="V16" s="42"/>
      <c r="W16" s="41"/>
      <c r="X16" s="455"/>
      <c r="Y16" s="454"/>
    </row>
    <row r="17" spans="1:25" ht="255" x14ac:dyDescent="0.25">
      <c r="A17" s="564">
        <v>10</v>
      </c>
      <c r="B17" s="564"/>
      <c r="C17" s="564"/>
      <c r="D17" s="754" t="s">
        <v>21</v>
      </c>
      <c r="E17" s="754"/>
      <c r="F17" s="450" t="s">
        <v>25</v>
      </c>
      <c r="G17" s="12" t="s">
        <v>26</v>
      </c>
      <c r="H17" s="12" t="s">
        <v>27</v>
      </c>
      <c r="I17" s="12" t="s">
        <v>28</v>
      </c>
      <c r="J17" s="455">
        <v>100</v>
      </c>
      <c r="K17" s="453" t="s">
        <v>4121</v>
      </c>
      <c r="L17" s="455">
        <v>100</v>
      </c>
      <c r="M17" s="454"/>
      <c r="N17" s="455">
        <v>100</v>
      </c>
      <c r="O17" s="454"/>
      <c r="P17" s="455">
        <v>100</v>
      </c>
      <c r="Q17" s="454"/>
      <c r="R17" s="455">
        <v>100</v>
      </c>
      <c r="S17" s="454"/>
      <c r="T17" s="455"/>
      <c r="U17" s="454"/>
      <c r="V17" s="42"/>
      <c r="W17" s="41"/>
      <c r="X17" s="455"/>
      <c r="Y17" s="454"/>
    </row>
    <row r="18" spans="1:25" ht="75" x14ac:dyDescent="0.25">
      <c r="A18" s="564">
        <v>11</v>
      </c>
      <c r="B18" s="564"/>
      <c r="C18" s="564"/>
      <c r="D18" s="754" t="s">
        <v>22</v>
      </c>
      <c r="E18" s="754"/>
      <c r="F18" s="450" t="s">
        <v>4832</v>
      </c>
      <c r="G18" s="12" t="s">
        <v>4833</v>
      </c>
      <c r="H18" s="12" t="s">
        <v>27</v>
      </c>
      <c r="I18" s="12" t="s">
        <v>29</v>
      </c>
      <c r="J18" s="455">
        <v>0</v>
      </c>
      <c r="K18" s="454" t="s">
        <v>4122</v>
      </c>
      <c r="L18" s="455">
        <v>0</v>
      </c>
      <c r="M18" s="454"/>
      <c r="N18" s="455">
        <v>0</v>
      </c>
      <c r="O18" s="454"/>
      <c r="P18" s="455">
        <v>0</v>
      </c>
      <c r="Q18" s="454"/>
      <c r="R18" s="455">
        <v>0</v>
      </c>
      <c r="S18" s="454"/>
      <c r="T18" s="455"/>
      <c r="U18" s="454"/>
      <c r="V18" s="42"/>
      <c r="W18" s="41"/>
      <c r="X18" s="455"/>
      <c r="Y18" s="454"/>
    </row>
    <row r="19" spans="1:25" s="26" customFormat="1" ht="87" customHeight="1" x14ac:dyDescent="0.25">
      <c r="A19" s="28"/>
      <c r="B19" s="28"/>
      <c r="C19" s="750" t="s">
        <v>547</v>
      </c>
      <c r="D19" s="750"/>
      <c r="E19" s="750"/>
      <c r="F19" s="901" t="s">
        <v>522</v>
      </c>
      <c r="G19" s="751"/>
      <c r="H19" s="751"/>
      <c r="I19" s="751"/>
      <c r="J19" s="633">
        <f>AVERAGE(J20:J24)</f>
        <v>90</v>
      </c>
      <c r="K19" s="634"/>
      <c r="L19" s="633">
        <f>AVERAGE(L20:L24)</f>
        <v>90</v>
      </c>
      <c r="M19" s="634"/>
      <c r="N19" s="633">
        <f>AVERAGE(N20:N24)</f>
        <v>90</v>
      </c>
      <c r="O19" s="634"/>
      <c r="P19" s="633">
        <f>AVERAGE(P20:P24)</f>
        <v>90</v>
      </c>
      <c r="Q19" s="634"/>
      <c r="R19" s="633">
        <f>AVERAGE(R20:R24)</f>
        <v>90</v>
      </c>
      <c r="S19" s="634"/>
      <c r="T19" s="633" t="e">
        <f>AVERAGE(T20:T24)</f>
        <v>#DIV/0!</v>
      </c>
      <c r="U19" s="634"/>
      <c r="V19" s="44" t="e">
        <f>AVERAGE(V20:V24)</f>
        <v>#DIV/0!</v>
      </c>
      <c r="W19" s="44"/>
      <c r="X19" s="634" t="e">
        <f>AVERAGE(X20:X24)</f>
        <v>#DIV/0!</v>
      </c>
      <c r="Y19" s="634"/>
    </row>
    <row r="20" spans="1:25" ht="165" x14ac:dyDescent="0.25">
      <c r="A20" s="564">
        <v>12</v>
      </c>
      <c r="B20" s="564"/>
      <c r="D20" s="754" t="s">
        <v>30</v>
      </c>
      <c r="E20" s="754"/>
      <c r="F20" s="450" t="s">
        <v>35</v>
      </c>
      <c r="G20" s="12" t="s">
        <v>36</v>
      </c>
      <c r="H20" s="12" t="s">
        <v>37</v>
      </c>
      <c r="I20" s="12" t="s">
        <v>38</v>
      </c>
      <c r="J20" s="477">
        <v>100</v>
      </c>
      <c r="K20" s="453" t="s">
        <v>4123</v>
      </c>
      <c r="L20" s="477">
        <v>100</v>
      </c>
      <c r="M20" s="453"/>
      <c r="N20" s="477">
        <v>100</v>
      </c>
      <c r="O20" s="453"/>
      <c r="P20" s="477">
        <v>100</v>
      </c>
      <c r="Q20" s="453"/>
      <c r="R20" s="477">
        <v>100</v>
      </c>
      <c r="S20" s="453"/>
      <c r="T20" s="477"/>
      <c r="U20" s="453"/>
      <c r="V20" s="42"/>
      <c r="W20" s="41"/>
      <c r="X20" s="477"/>
      <c r="Y20" s="453"/>
    </row>
    <row r="21" spans="1:25" ht="165" x14ac:dyDescent="0.25">
      <c r="A21" s="564">
        <v>13</v>
      </c>
      <c r="B21" s="564"/>
      <c r="C21" s="564"/>
      <c r="D21" s="754" t="s">
        <v>31</v>
      </c>
      <c r="E21" s="754"/>
      <c r="F21" s="450" t="s">
        <v>39</v>
      </c>
      <c r="G21" s="12" t="s">
        <v>40</v>
      </c>
      <c r="H21" s="12" t="s">
        <v>41</v>
      </c>
      <c r="I21" s="12" t="s">
        <v>42</v>
      </c>
      <c r="J21" s="455">
        <v>100</v>
      </c>
      <c r="K21" s="453" t="s">
        <v>4124</v>
      </c>
      <c r="L21" s="455">
        <v>100</v>
      </c>
      <c r="M21" s="454"/>
      <c r="N21" s="455">
        <v>100</v>
      </c>
      <c r="O21" s="454"/>
      <c r="P21" s="455">
        <v>100</v>
      </c>
      <c r="Q21" s="455"/>
      <c r="R21" s="455">
        <v>100</v>
      </c>
      <c r="S21" s="454"/>
      <c r="T21" s="455"/>
      <c r="U21" s="454"/>
      <c r="V21" s="42"/>
      <c r="W21" s="41"/>
      <c r="X21" s="455"/>
      <c r="Y21" s="454"/>
    </row>
    <row r="22" spans="1:25" ht="165" x14ac:dyDescent="0.25">
      <c r="A22" s="564">
        <v>14</v>
      </c>
      <c r="B22" s="564"/>
      <c r="C22" s="564"/>
      <c r="D22" s="754" t="s">
        <v>32</v>
      </c>
      <c r="E22" s="754"/>
      <c r="F22" s="450" t="s">
        <v>43</v>
      </c>
      <c r="G22" s="12" t="s">
        <v>44</v>
      </c>
      <c r="H22" s="12" t="s">
        <v>45</v>
      </c>
      <c r="I22" s="12" t="s">
        <v>42</v>
      </c>
      <c r="J22" s="455">
        <v>50</v>
      </c>
      <c r="K22" s="480" t="s">
        <v>4125</v>
      </c>
      <c r="L22" s="455">
        <v>50</v>
      </c>
      <c r="M22" s="454"/>
      <c r="N22" s="455">
        <v>50</v>
      </c>
      <c r="O22" s="454"/>
      <c r="P22" s="455">
        <v>50</v>
      </c>
      <c r="Q22" s="454"/>
      <c r="R22" s="455">
        <v>50</v>
      </c>
      <c r="S22" s="454"/>
      <c r="T22" s="454"/>
      <c r="U22" s="454"/>
      <c r="V22" s="41"/>
      <c r="W22" s="41"/>
      <c r="X22" s="454"/>
      <c r="Y22" s="454"/>
    </row>
    <row r="23" spans="1:25" ht="210" x14ac:dyDescent="0.25">
      <c r="A23" s="564">
        <v>15</v>
      </c>
      <c r="B23" s="564"/>
      <c r="C23" s="564"/>
      <c r="D23" s="754" t="s">
        <v>33</v>
      </c>
      <c r="E23" s="754"/>
      <c r="F23" s="450" t="s">
        <v>46</v>
      </c>
      <c r="G23" s="12" t="s">
        <v>47</v>
      </c>
      <c r="H23" s="12" t="s">
        <v>48</v>
      </c>
      <c r="I23" s="12" t="s">
        <v>49</v>
      </c>
      <c r="J23" s="455">
        <v>100</v>
      </c>
      <c r="K23" s="480" t="s">
        <v>4126</v>
      </c>
      <c r="L23" s="455">
        <v>100</v>
      </c>
      <c r="M23" s="454"/>
      <c r="N23" s="455">
        <v>100</v>
      </c>
      <c r="O23" s="454"/>
      <c r="P23" s="455">
        <v>100</v>
      </c>
      <c r="Q23" s="454"/>
      <c r="R23" s="455">
        <v>100</v>
      </c>
      <c r="S23" s="454"/>
      <c r="T23" s="454"/>
      <c r="U23" s="454"/>
      <c r="V23" s="41"/>
      <c r="W23" s="41"/>
      <c r="X23" s="454"/>
      <c r="Y23" s="454"/>
    </row>
    <row r="24" spans="1:25" ht="195" x14ac:dyDescent="0.25">
      <c r="A24" s="564">
        <v>16</v>
      </c>
      <c r="B24" s="564"/>
      <c r="C24" s="564"/>
      <c r="D24" s="754" t="s">
        <v>34</v>
      </c>
      <c r="E24" s="754"/>
      <c r="F24" s="450" t="s">
        <v>50</v>
      </c>
      <c r="G24" s="12" t="s">
        <v>51</v>
      </c>
      <c r="H24" s="12" t="s">
        <v>52</v>
      </c>
      <c r="I24" s="12" t="s">
        <v>53</v>
      </c>
      <c r="J24" s="455">
        <v>100</v>
      </c>
      <c r="K24" s="480" t="s">
        <v>4127</v>
      </c>
      <c r="L24" s="455">
        <v>100</v>
      </c>
      <c r="M24" s="454"/>
      <c r="N24" s="455">
        <v>100</v>
      </c>
      <c r="O24" s="454"/>
      <c r="P24" s="455">
        <v>100</v>
      </c>
      <c r="Q24" s="454"/>
      <c r="R24" s="455">
        <v>100</v>
      </c>
      <c r="S24" s="453"/>
      <c r="T24" s="454"/>
      <c r="U24" s="454"/>
      <c r="V24" s="41"/>
      <c r="W24" s="41"/>
      <c r="X24" s="454"/>
      <c r="Y24" s="454"/>
    </row>
    <row r="25" spans="1:25" s="26" customFormat="1" ht="60" x14ac:dyDescent="0.25">
      <c r="A25" s="28"/>
      <c r="B25" s="28"/>
      <c r="C25" s="750" t="s">
        <v>548</v>
      </c>
      <c r="D25" s="750"/>
      <c r="E25" s="750"/>
      <c r="F25" s="901" t="s">
        <v>523</v>
      </c>
      <c r="G25" s="751"/>
      <c r="H25" s="751"/>
      <c r="I25" s="751"/>
      <c r="J25" s="633">
        <f>AVERAGE(J26:J29)</f>
        <v>50</v>
      </c>
      <c r="K25" s="634"/>
      <c r="L25" s="633">
        <f>AVERAGE(L26:L29)</f>
        <v>50</v>
      </c>
      <c r="M25" s="634"/>
      <c r="N25" s="633">
        <f>AVERAGE(N26:N29)</f>
        <v>50</v>
      </c>
      <c r="O25" s="634"/>
      <c r="P25" s="633">
        <f>AVERAGE(P26:P29)</f>
        <v>50</v>
      </c>
      <c r="Q25" s="634"/>
      <c r="R25" s="633">
        <f>AVERAGE(R26:R29)</f>
        <v>50</v>
      </c>
      <c r="S25" s="634"/>
      <c r="T25" s="633" t="e">
        <f>AVERAGE(T26:T29)</f>
        <v>#DIV/0!</v>
      </c>
      <c r="U25" s="634"/>
      <c r="V25" s="64" t="e">
        <f>AVERAGE(V26:V29)</f>
        <v>#DIV/0!</v>
      </c>
      <c r="W25" s="44"/>
      <c r="X25" s="633" t="e">
        <f>AVERAGE(X26:X29)</f>
        <v>#DIV/0!</v>
      </c>
      <c r="Y25" s="634"/>
    </row>
    <row r="26" spans="1:25" ht="165" x14ac:dyDescent="0.25">
      <c r="A26" s="564">
        <v>17</v>
      </c>
      <c r="B26" s="564"/>
      <c r="C26" s="564"/>
      <c r="D26" s="754" t="s">
        <v>54</v>
      </c>
      <c r="E26" s="754"/>
      <c r="F26" s="450" t="s">
        <v>57</v>
      </c>
      <c r="G26" s="12" t="s">
        <v>58</v>
      </c>
      <c r="H26" s="12" t="s">
        <v>59</v>
      </c>
      <c r="I26" s="12" t="s">
        <v>60</v>
      </c>
      <c r="J26" s="455">
        <v>100</v>
      </c>
      <c r="K26" s="480" t="s">
        <v>4128</v>
      </c>
      <c r="L26" s="455">
        <v>100</v>
      </c>
      <c r="M26" s="454"/>
      <c r="N26" s="455">
        <v>100</v>
      </c>
      <c r="O26" s="454"/>
      <c r="P26" s="455">
        <v>100</v>
      </c>
      <c r="Q26" s="454"/>
      <c r="R26" s="455">
        <v>100</v>
      </c>
      <c r="S26" s="454"/>
      <c r="T26" s="454"/>
      <c r="U26" s="454"/>
      <c r="V26" s="41"/>
      <c r="W26" s="41"/>
      <c r="X26" s="454"/>
      <c r="Y26" s="454"/>
    </row>
    <row r="27" spans="1:25" ht="180" x14ac:dyDescent="0.25">
      <c r="A27" s="564">
        <v>18</v>
      </c>
      <c r="B27" s="564"/>
      <c r="C27" s="564"/>
      <c r="D27" s="754" t="s">
        <v>56</v>
      </c>
      <c r="E27" s="754"/>
      <c r="F27" s="450" t="s">
        <v>61</v>
      </c>
      <c r="G27" s="12" t="s">
        <v>5</v>
      </c>
      <c r="H27" s="12" t="s">
        <v>4551</v>
      </c>
      <c r="I27" s="12" t="s">
        <v>4552</v>
      </c>
      <c r="J27" s="455">
        <v>0</v>
      </c>
      <c r="K27" s="480" t="s">
        <v>4129</v>
      </c>
      <c r="L27" s="455">
        <v>0</v>
      </c>
      <c r="M27" s="454"/>
      <c r="N27" s="455">
        <v>0</v>
      </c>
      <c r="O27" s="454"/>
      <c r="P27" s="455">
        <v>0</v>
      </c>
      <c r="Q27" s="454"/>
      <c r="R27" s="455">
        <v>0</v>
      </c>
      <c r="S27" s="454"/>
      <c r="T27" s="454"/>
      <c r="U27" s="454"/>
      <c r="V27" s="41"/>
      <c r="W27" s="41"/>
      <c r="X27" s="454"/>
      <c r="Y27" s="454"/>
    </row>
    <row r="28" spans="1:25" ht="165" x14ac:dyDescent="0.25">
      <c r="A28" s="564">
        <v>19</v>
      </c>
      <c r="B28" s="564"/>
      <c r="C28" s="564"/>
      <c r="D28" s="754" t="s">
        <v>66</v>
      </c>
      <c r="E28" s="754"/>
      <c r="F28" s="450" t="s">
        <v>7190</v>
      </c>
      <c r="G28" s="12" t="s">
        <v>5</v>
      </c>
      <c r="H28" s="12" t="s">
        <v>4551</v>
      </c>
      <c r="I28" s="12" t="s">
        <v>4552</v>
      </c>
      <c r="J28" s="455">
        <v>0</v>
      </c>
      <c r="K28" s="454" t="s">
        <v>4130</v>
      </c>
      <c r="L28" s="455">
        <v>0</v>
      </c>
      <c r="M28" s="454"/>
      <c r="N28" s="455">
        <v>0</v>
      </c>
      <c r="O28" s="454"/>
      <c r="P28" s="455">
        <v>0</v>
      </c>
      <c r="Q28" s="454"/>
      <c r="R28" s="455">
        <v>0</v>
      </c>
      <c r="S28" s="454"/>
      <c r="T28" s="455"/>
      <c r="U28" s="454"/>
      <c r="V28" s="42"/>
      <c r="W28" s="41"/>
      <c r="X28" s="455"/>
      <c r="Y28" s="454"/>
    </row>
    <row r="29" spans="1:25" ht="105" x14ac:dyDescent="0.25">
      <c r="A29" s="564">
        <v>20</v>
      </c>
      <c r="B29" s="564"/>
      <c r="C29" s="564"/>
      <c r="D29" s="754" t="s">
        <v>55</v>
      </c>
      <c r="E29" s="754"/>
      <c r="F29" s="450" t="s">
        <v>62</v>
      </c>
      <c r="G29" s="12" t="s">
        <v>63</v>
      </c>
      <c r="H29" s="12" t="s">
        <v>64</v>
      </c>
      <c r="I29" s="12" t="s">
        <v>65</v>
      </c>
      <c r="J29" s="455">
        <v>100</v>
      </c>
      <c r="K29" s="480" t="s">
        <v>4131</v>
      </c>
      <c r="L29" s="455">
        <v>100</v>
      </c>
      <c r="M29" s="454"/>
      <c r="N29" s="455">
        <v>100</v>
      </c>
      <c r="O29" s="454"/>
      <c r="P29" s="455">
        <v>100</v>
      </c>
      <c r="Q29" s="454"/>
      <c r="R29" s="455">
        <v>100</v>
      </c>
      <c r="S29" s="454"/>
      <c r="T29" s="454"/>
      <c r="U29" s="454"/>
      <c r="V29" s="41"/>
      <c r="W29" s="41"/>
      <c r="X29" s="454"/>
      <c r="Y29" s="454"/>
    </row>
    <row r="30" spans="1:25" s="26" customFormat="1" ht="108.75" customHeight="1" x14ac:dyDescent="0.25">
      <c r="A30" s="28"/>
      <c r="B30" s="750" t="s">
        <v>7172</v>
      </c>
      <c r="C30" s="28"/>
      <c r="D30" s="28"/>
      <c r="E30" s="28"/>
      <c r="F30" s="502" t="s">
        <v>7191</v>
      </c>
      <c r="G30" s="28"/>
      <c r="H30" s="28"/>
      <c r="I30" s="28"/>
      <c r="J30" s="633">
        <f>AVERAGE(J31,J41,J60,J66)</f>
        <v>67.976190476190467</v>
      </c>
      <c r="K30" s="634"/>
      <c r="L30" s="633">
        <f>AVERAGE(L31,L41,L60,L66)</f>
        <v>67.976190476190467</v>
      </c>
      <c r="M30" s="634"/>
      <c r="N30" s="633">
        <f>AVERAGE(N31,N41,N60,N66)</f>
        <v>67.976190476190467</v>
      </c>
      <c r="O30" s="634"/>
      <c r="P30" s="633">
        <f>AVERAGE(P31,P41,P60,P66)</f>
        <v>71.547619047619051</v>
      </c>
      <c r="Q30" s="634"/>
      <c r="R30" s="633">
        <f>AVERAGE(R31,R41,R60,R66)</f>
        <v>71.547619047619051</v>
      </c>
      <c r="S30" s="634"/>
      <c r="T30" s="633" t="e">
        <f>AVERAGE(T31,T41,T60,T66)</f>
        <v>#DIV/0!</v>
      </c>
      <c r="U30" s="634"/>
      <c r="V30" s="64" t="e">
        <f>AVERAGE(V31,V41,V60,V66)</f>
        <v>#DIV/0!</v>
      </c>
      <c r="W30" s="44"/>
      <c r="X30" s="633" t="e">
        <f>AVERAGE(X31,X41,X60,X66)</f>
        <v>#DIV/0!</v>
      </c>
      <c r="Y30" s="634"/>
    </row>
    <row r="31" spans="1:25" s="26" customFormat="1" ht="97.5" customHeight="1" x14ac:dyDescent="0.25">
      <c r="A31" s="28"/>
      <c r="B31" s="28"/>
      <c r="C31" s="750" t="s">
        <v>549</v>
      </c>
      <c r="D31" s="28"/>
      <c r="E31" s="28"/>
      <c r="F31" s="502" t="s">
        <v>5021</v>
      </c>
      <c r="G31" s="28"/>
      <c r="H31" s="28"/>
      <c r="I31" s="28"/>
      <c r="J31" s="633">
        <f>AVERAGE(J32:J35,J38:J40)</f>
        <v>78.571428571428569</v>
      </c>
      <c r="K31" s="634"/>
      <c r="L31" s="633">
        <f>AVERAGE(L32:L35,L38:L40)</f>
        <v>78.571428571428569</v>
      </c>
      <c r="M31" s="634"/>
      <c r="N31" s="633">
        <f>AVERAGE(N32:N35,N38:N40)</f>
        <v>78.571428571428569</v>
      </c>
      <c r="O31" s="634"/>
      <c r="P31" s="633">
        <f>AVERAGE(P32:P35,P38:P40)</f>
        <v>92.857142857142861</v>
      </c>
      <c r="Q31" s="634"/>
      <c r="R31" s="633">
        <f>AVERAGE(R32:R35,R38:R40)</f>
        <v>92.857142857142861</v>
      </c>
      <c r="S31" s="634"/>
      <c r="T31" s="633" t="e">
        <f>AVERAGE(T32:T35,T38:T40)</f>
        <v>#DIV/0!</v>
      </c>
      <c r="U31" s="634"/>
      <c r="V31" s="64" t="e">
        <f>AVERAGE(V32:V35,V38:V40)</f>
        <v>#DIV/0!</v>
      </c>
      <c r="W31" s="44"/>
      <c r="X31" s="633" t="e">
        <f>AVERAGE(X32:X35,X38:X40)</f>
        <v>#DIV/0!</v>
      </c>
      <c r="Y31" s="634"/>
    </row>
    <row r="32" spans="1:25" ht="117.75" customHeight="1" x14ac:dyDescent="0.25">
      <c r="A32" s="564">
        <v>21</v>
      </c>
      <c r="B32" s="564"/>
      <c r="C32" s="564"/>
      <c r="D32" s="754" t="s">
        <v>67</v>
      </c>
      <c r="E32" s="754"/>
      <c r="F32" s="450" t="s">
        <v>73</v>
      </c>
      <c r="G32" s="12" t="s">
        <v>74</v>
      </c>
      <c r="H32" s="12" t="s">
        <v>75</v>
      </c>
      <c r="I32" s="12" t="s">
        <v>76</v>
      </c>
      <c r="J32" s="455">
        <v>100</v>
      </c>
      <c r="K32" s="480"/>
      <c r="L32" s="455">
        <v>100</v>
      </c>
      <c r="M32" s="454"/>
      <c r="N32" s="455">
        <v>100</v>
      </c>
      <c r="O32" s="454"/>
      <c r="P32" s="455">
        <v>100</v>
      </c>
      <c r="Q32" s="480"/>
      <c r="R32" s="455">
        <v>100</v>
      </c>
      <c r="S32" s="454"/>
      <c r="T32" s="454"/>
      <c r="U32" s="454"/>
      <c r="V32" s="41"/>
      <c r="W32" s="40"/>
      <c r="X32" s="454"/>
      <c r="Y32" s="462"/>
    </row>
    <row r="33" spans="1:25" ht="45" x14ac:dyDescent="0.25">
      <c r="A33" s="564">
        <v>22</v>
      </c>
      <c r="B33" s="564"/>
      <c r="C33" s="564"/>
      <c r="D33" s="754" t="s">
        <v>68</v>
      </c>
      <c r="E33" s="754"/>
      <c r="F33" s="450" t="s">
        <v>77</v>
      </c>
      <c r="G33" s="12" t="s">
        <v>4837</v>
      </c>
      <c r="H33" s="12" t="s">
        <v>4838</v>
      </c>
      <c r="I33" s="12" t="s">
        <v>78</v>
      </c>
      <c r="J33" s="477">
        <v>100</v>
      </c>
      <c r="K33" s="480"/>
      <c r="L33" s="477">
        <v>100</v>
      </c>
      <c r="M33" s="454"/>
      <c r="N33" s="477">
        <v>100</v>
      </c>
      <c r="O33" s="454"/>
      <c r="P33" s="477">
        <v>100</v>
      </c>
      <c r="Q33" s="454"/>
      <c r="R33" s="477">
        <v>100</v>
      </c>
      <c r="S33" s="454"/>
      <c r="T33" s="454"/>
      <c r="U33" s="454"/>
      <c r="V33" s="41"/>
      <c r="W33" s="41"/>
      <c r="X33" s="453"/>
      <c r="Y33" s="454"/>
    </row>
    <row r="34" spans="1:25" ht="90" x14ac:dyDescent="0.25">
      <c r="A34" s="564">
        <v>23</v>
      </c>
      <c r="B34" s="564"/>
      <c r="C34" s="564"/>
      <c r="D34" s="754" t="s">
        <v>72</v>
      </c>
      <c r="E34" s="754"/>
      <c r="F34" s="450" t="s">
        <v>79</v>
      </c>
      <c r="G34" s="12" t="s">
        <v>80</v>
      </c>
      <c r="H34" s="12" t="s">
        <v>4843</v>
      </c>
      <c r="I34" s="12" t="s">
        <v>4845</v>
      </c>
      <c r="J34" s="455">
        <v>50</v>
      </c>
      <c r="K34" s="480"/>
      <c r="L34" s="455">
        <v>50</v>
      </c>
      <c r="M34" s="454"/>
      <c r="N34" s="455">
        <v>50</v>
      </c>
      <c r="O34" s="454"/>
      <c r="P34" s="455">
        <v>50</v>
      </c>
      <c r="Q34" s="454"/>
      <c r="R34" s="455">
        <v>50</v>
      </c>
      <c r="S34" s="456"/>
      <c r="T34" s="454"/>
      <c r="U34" s="456"/>
      <c r="V34" s="41"/>
      <c r="W34" s="41"/>
      <c r="X34" s="454"/>
      <c r="Y34" s="454"/>
    </row>
    <row r="35" spans="1:25" s="52" customFormat="1" ht="51.75" x14ac:dyDescent="0.25">
      <c r="A35" s="31">
        <v>24</v>
      </c>
      <c r="B35" s="31"/>
      <c r="C35" s="31"/>
      <c r="D35" s="756" t="s">
        <v>640</v>
      </c>
      <c r="E35" s="756"/>
      <c r="F35" s="517" t="s">
        <v>640</v>
      </c>
      <c r="G35" s="30"/>
      <c r="H35" s="30"/>
      <c r="I35" s="30"/>
      <c r="J35" s="481">
        <f>AVERAGE(J36:J37)</f>
        <v>100</v>
      </c>
      <c r="K35" s="479"/>
      <c r="L35" s="481">
        <f>AVERAGE(L36:L37)</f>
        <v>100</v>
      </c>
      <c r="M35" s="638"/>
      <c r="N35" s="481">
        <f>AVERAGE(N36:N37)</f>
        <v>100</v>
      </c>
      <c r="O35" s="638"/>
      <c r="P35" s="481">
        <f>AVERAGE(P36:P37)</f>
        <v>100</v>
      </c>
      <c r="Q35" s="638"/>
      <c r="R35" s="481">
        <f>AVERAGE(R36:R37)</f>
        <v>100</v>
      </c>
      <c r="S35" s="457"/>
      <c r="T35" s="481" t="e">
        <f>AVERAGE(T36:T37)</f>
        <v>#DIV/0!</v>
      </c>
      <c r="U35" s="457"/>
      <c r="V35" s="176" t="e">
        <f>AVERAGE(V36:V37)</f>
        <v>#DIV/0!</v>
      </c>
      <c r="W35" s="43"/>
      <c r="X35" s="481" t="e">
        <f>AVERAGE(X36:X37)</f>
        <v>#DIV/0!</v>
      </c>
      <c r="Y35" s="638"/>
    </row>
    <row r="36" spans="1:25" ht="90" x14ac:dyDescent="0.25">
      <c r="A36" s="564" t="s">
        <v>550</v>
      </c>
      <c r="B36" s="564"/>
      <c r="C36" s="564"/>
      <c r="D36" s="754"/>
      <c r="E36" s="754" t="s">
        <v>6971</v>
      </c>
      <c r="F36" s="450" t="s">
        <v>4851</v>
      </c>
      <c r="G36" s="12" t="s">
        <v>81</v>
      </c>
      <c r="H36" s="12" t="s">
        <v>5134</v>
      </c>
      <c r="I36" s="12" t="s">
        <v>82</v>
      </c>
      <c r="J36" s="455">
        <v>100</v>
      </c>
      <c r="K36" s="480" t="s">
        <v>4132</v>
      </c>
      <c r="L36" s="455">
        <v>100</v>
      </c>
      <c r="M36" s="454"/>
      <c r="N36" s="455">
        <v>100</v>
      </c>
      <c r="O36" s="454"/>
      <c r="P36" s="455">
        <v>100</v>
      </c>
      <c r="Q36" s="454"/>
      <c r="R36" s="455">
        <v>100</v>
      </c>
      <c r="S36" s="454"/>
      <c r="T36" s="454"/>
      <c r="U36" s="454"/>
      <c r="V36" s="41"/>
      <c r="W36" s="41"/>
      <c r="X36" s="454"/>
      <c r="Y36" s="454"/>
    </row>
    <row r="37" spans="1:25" ht="30" x14ac:dyDescent="0.25">
      <c r="A37" s="564" t="s">
        <v>551</v>
      </c>
      <c r="B37" s="564"/>
      <c r="C37" s="564"/>
      <c r="D37" s="754"/>
      <c r="E37" s="754" t="s">
        <v>6972</v>
      </c>
      <c r="F37" s="450" t="s">
        <v>83</v>
      </c>
      <c r="G37" s="12" t="s">
        <v>84</v>
      </c>
      <c r="H37" s="12" t="s">
        <v>5139</v>
      </c>
      <c r="I37" s="12" t="s">
        <v>5135</v>
      </c>
      <c r="J37" s="455">
        <v>100</v>
      </c>
      <c r="K37" s="480"/>
      <c r="L37" s="455">
        <v>100</v>
      </c>
      <c r="M37" s="454"/>
      <c r="N37" s="455">
        <v>100</v>
      </c>
      <c r="O37" s="454"/>
      <c r="P37" s="455">
        <v>100</v>
      </c>
      <c r="Q37" s="454"/>
      <c r="R37" s="455">
        <v>100</v>
      </c>
      <c r="S37" s="454"/>
      <c r="T37" s="454"/>
      <c r="U37" s="454"/>
      <c r="V37" s="41"/>
      <c r="W37" s="41"/>
      <c r="X37" s="454"/>
      <c r="Y37" s="454"/>
    </row>
    <row r="38" spans="1:25" ht="90" x14ac:dyDescent="0.25">
      <c r="A38" s="564">
        <v>25</v>
      </c>
      <c r="B38" s="564"/>
      <c r="C38" s="564"/>
      <c r="D38" s="754" t="s">
        <v>69</v>
      </c>
      <c r="E38" s="754"/>
      <c r="F38" s="450" t="s">
        <v>85</v>
      </c>
      <c r="G38" s="12" t="s">
        <v>86</v>
      </c>
      <c r="H38" s="12" t="s">
        <v>87</v>
      </c>
      <c r="I38" s="12" t="s">
        <v>4857</v>
      </c>
      <c r="J38" s="477">
        <v>100</v>
      </c>
      <c r="K38" s="480" t="s">
        <v>4133</v>
      </c>
      <c r="L38" s="477">
        <v>100</v>
      </c>
      <c r="M38" s="454"/>
      <c r="N38" s="477">
        <v>100</v>
      </c>
      <c r="O38" s="454"/>
      <c r="P38" s="477">
        <v>100</v>
      </c>
      <c r="Q38" s="454"/>
      <c r="R38" s="477">
        <v>100</v>
      </c>
      <c r="S38" s="454"/>
      <c r="T38" s="454"/>
      <c r="U38" s="454"/>
      <c r="V38" s="41"/>
      <c r="W38" s="41"/>
      <c r="X38" s="454"/>
      <c r="Y38" s="454"/>
    </row>
    <row r="39" spans="1:25" ht="165" x14ac:dyDescent="0.25">
      <c r="A39" s="564">
        <v>26</v>
      </c>
      <c r="B39" s="564"/>
      <c r="C39" s="564"/>
      <c r="D39" s="754" t="s">
        <v>70</v>
      </c>
      <c r="E39" s="754"/>
      <c r="F39" s="450" t="s">
        <v>88</v>
      </c>
      <c r="G39" s="12" t="s">
        <v>4861</v>
      </c>
      <c r="H39" s="12" t="s">
        <v>4860</v>
      </c>
      <c r="I39" s="12" t="s">
        <v>4859</v>
      </c>
      <c r="J39" s="455">
        <v>50</v>
      </c>
      <c r="K39" s="480" t="s">
        <v>4134</v>
      </c>
      <c r="L39" s="455">
        <v>50</v>
      </c>
      <c r="M39" s="454"/>
      <c r="N39" s="455">
        <v>50</v>
      </c>
      <c r="O39" s="480" t="s">
        <v>4134</v>
      </c>
      <c r="P39" s="455">
        <v>100</v>
      </c>
      <c r="Q39" s="454"/>
      <c r="R39" s="455">
        <v>100</v>
      </c>
      <c r="S39" s="454"/>
      <c r="T39" s="454"/>
      <c r="U39" s="454"/>
      <c r="V39" s="41"/>
      <c r="W39" s="41"/>
      <c r="X39" s="454"/>
      <c r="Y39" s="453"/>
    </row>
    <row r="40" spans="1:25" ht="240" x14ac:dyDescent="0.25">
      <c r="A40" s="564">
        <v>27</v>
      </c>
      <c r="B40" s="564"/>
      <c r="C40" s="564"/>
      <c r="D40" s="754" t="s">
        <v>71</v>
      </c>
      <c r="E40" s="754"/>
      <c r="F40" s="450" t="s">
        <v>89</v>
      </c>
      <c r="G40" s="12" t="s">
        <v>4862</v>
      </c>
      <c r="H40" s="12" t="s">
        <v>4860</v>
      </c>
      <c r="I40" s="12" t="s">
        <v>4859</v>
      </c>
      <c r="J40" s="455">
        <v>50</v>
      </c>
      <c r="K40" s="480" t="s">
        <v>4135</v>
      </c>
      <c r="L40" s="455">
        <v>50</v>
      </c>
      <c r="M40" s="454"/>
      <c r="N40" s="455">
        <v>50</v>
      </c>
      <c r="O40" s="480" t="s">
        <v>4135</v>
      </c>
      <c r="P40" s="455">
        <v>100</v>
      </c>
      <c r="Q40" s="454"/>
      <c r="R40" s="455">
        <v>100</v>
      </c>
      <c r="S40" s="454"/>
      <c r="T40" s="454"/>
      <c r="U40" s="454"/>
      <c r="V40" s="41"/>
      <c r="W40" s="41"/>
      <c r="X40" s="454"/>
      <c r="Y40" s="453"/>
    </row>
    <row r="41" spans="1:25" s="26" customFormat="1" ht="148.5" customHeight="1" x14ac:dyDescent="0.25">
      <c r="A41" s="28"/>
      <c r="B41" s="28"/>
      <c r="C41" s="750" t="s">
        <v>552</v>
      </c>
      <c r="D41" s="28"/>
      <c r="E41" s="28"/>
      <c r="F41" s="502" t="s">
        <v>5136</v>
      </c>
      <c r="G41" s="28"/>
      <c r="H41" s="28"/>
      <c r="I41" s="28"/>
      <c r="J41" s="633">
        <f>AVERAGE(J42,J49,J57:J59)</f>
        <v>60</v>
      </c>
      <c r="K41" s="641"/>
      <c r="L41" s="633">
        <f>AVERAGE(L42,L49,L57:L59)</f>
        <v>60</v>
      </c>
      <c r="M41" s="634"/>
      <c r="N41" s="633">
        <f>AVERAGE(N42,N49,N57:N59)</f>
        <v>60</v>
      </c>
      <c r="O41" s="634"/>
      <c r="P41" s="633">
        <f>AVERAGE(P42,P49,P57:P59)</f>
        <v>60</v>
      </c>
      <c r="Q41" s="634"/>
      <c r="R41" s="633">
        <f>AVERAGE(R42,R49,R57:R59)</f>
        <v>60</v>
      </c>
      <c r="S41" s="634"/>
      <c r="T41" s="633" t="e">
        <f>AVERAGE(T42,T49,T57:T59)</f>
        <v>#DIV/0!</v>
      </c>
      <c r="U41" s="634"/>
      <c r="V41" s="64" t="e">
        <f>AVERAGE(V42,V49,V57:V59)</f>
        <v>#DIV/0!</v>
      </c>
      <c r="W41" s="44"/>
      <c r="X41" s="633" t="e">
        <f>AVERAGE(X42,X49,X57:X59)</f>
        <v>#DIV/0!</v>
      </c>
      <c r="Y41" s="634"/>
    </row>
    <row r="42" spans="1:25" s="52" customFormat="1" ht="148.5" customHeight="1" x14ac:dyDescent="0.3">
      <c r="A42" s="31">
        <v>28</v>
      </c>
      <c r="B42" s="31"/>
      <c r="C42" s="758"/>
      <c r="D42" s="759" t="s">
        <v>641</v>
      </c>
      <c r="E42" s="759"/>
      <c r="F42" s="516" t="s">
        <v>641</v>
      </c>
      <c r="G42" s="31"/>
      <c r="H42" s="31"/>
      <c r="I42" s="31"/>
      <c r="J42" s="481">
        <f>AVERAGE(J43:J48)</f>
        <v>50</v>
      </c>
      <c r="K42" s="479"/>
      <c r="L42" s="481">
        <f>AVERAGE(L43:L48)</f>
        <v>50</v>
      </c>
      <c r="M42" s="638"/>
      <c r="N42" s="481">
        <f>AVERAGE(N43:N48)</f>
        <v>50</v>
      </c>
      <c r="O42" s="638"/>
      <c r="P42" s="481">
        <f>AVERAGE(P43:P48)</f>
        <v>50</v>
      </c>
      <c r="Q42" s="638"/>
      <c r="R42" s="481">
        <f>AVERAGE(R43:R48)</f>
        <v>50</v>
      </c>
      <c r="S42" s="638"/>
      <c r="T42" s="481" t="e">
        <f>AVERAGE(T43:T48)</f>
        <v>#DIV/0!</v>
      </c>
      <c r="U42" s="638"/>
      <c r="V42" s="176" t="e">
        <f>AVERAGE(V43:V48)</f>
        <v>#DIV/0!</v>
      </c>
      <c r="W42" s="43"/>
      <c r="X42" s="481" t="e">
        <f>AVERAGE(X43:X48)</f>
        <v>#DIV/0!</v>
      </c>
      <c r="Y42" s="638"/>
    </row>
    <row r="43" spans="1:25" ht="255" x14ac:dyDescent="0.25">
      <c r="A43" s="564" t="s">
        <v>553</v>
      </c>
      <c r="B43" s="564"/>
      <c r="C43" s="564"/>
      <c r="D43" s="564"/>
      <c r="E43" s="754" t="s">
        <v>6973</v>
      </c>
      <c r="F43" s="450" t="s">
        <v>90</v>
      </c>
      <c r="G43" s="12" t="s">
        <v>91</v>
      </c>
      <c r="H43" s="12" t="s">
        <v>92</v>
      </c>
      <c r="I43" s="12" t="s">
        <v>93</v>
      </c>
      <c r="J43" s="458">
        <v>50</v>
      </c>
      <c r="K43" s="480" t="s">
        <v>6952</v>
      </c>
      <c r="L43" s="458">
        <v>50</v>
      </c>
      <c r="M43" s="454"/>
      <c r="N43" s="458">
        <v>50</v>
      </c>
      <c r="O43" s="454"/>
      <c r="P43" s="458">
        <v>50</v>
      </c>
      <c r="Q43" s="454"/>
      <c r="R43" s="458">
        <v>50</v>
      </c>
      <c r="S43" s="454"/>
      <c r="T43" s="459"/>
      <c r="U43" s="454"/>
      <c r="V43" s="169"/>
      <c r="W43" s="41"/>
      <c r="X43" s="459"/>
      <c r="Y43" s="454"/>
    </row>
    <row r="44" spans="1:25" ht="75" x14ac:dyDescent="0.25">
      <c r="A44" s="564" t="s">
        <v>554</v>
      </c>
      <c r="B44" s="564"/>
      <c r="C44" s="564"/>
      <c r="D44" s="564"/>
      <c r="E44" s="754" t="s">
        <v>6974</v>
      </c>
      <c r="F44" s="450" t="s">
        <v>96</v>
      </c>
      <c r="G44" s="12" t="s">
        <v>97</v>
      </c>
      <c r="H44" s="12" t="s">
        <v>98</v>
      </c>
      <c r="I44" s="12" t="s">
        <v>99</v>
      </c>
      <c r="J44" s="458">
        <v>100</v>
      </c>
      <c r="K44" s="480" t="s">
        <v>4137</v>
      </c>
      <c r="L44" s="458">
        <v>100</v>
      </c>
      <c r="M44" s="454"/>
      <c r="N44" s="458">
        <v>100</v>
      </c>
      <c r="O44" s="454"/>
      <c r="P44" s="458">
        <v>100</v>
      </c>
      <c r="Q44" s="454"/>
      <c r="R44" s="458">
        <v>100</v>
      </c>
      <c r="S44" s="454"/>
      <c r="T44" s="459"/>
      <c r="U44" s="454"/>
      <c r="V44" s="169"/>
      <c r="W44" s="41"/>
      <c r="X44" s="459"/>
      <c r="Y44" s="454"/>
    </row>
    <row r="45" spans="1:25" ht="409.5" x14ac:dyDescent="0.25">
      <c r="A45" s="564" t="s">
        <v>555</v>
      </c>
      <c r="B45" s="564"/>
      <c r="C45" s="564"/>
      <c r="D45" s="564"/>
      <c r="E45" s="754" t="s">
        <v>6975</v>
      </c>
      <c r="F45" s="450" t="s">
        <v>5113</v>
      </c>
      <c r="G45" s="12" t="s">
        <v>100</v>
      </c>
      <c r="H45" s="12" t="s">
        <v>101</v>
      </c>
      <c r="I45" s="12" t="s">
        <v>102</v>
      </c>
      <c r="J45" s="458">
        <v>50</v>
      </c>
      <c r="K45" s="480" t="s">
        <v>4138</v>
      </c>
      <c r="L45" s="458">
        <v>50</v>
      </c>
      <c r="M45" s="454"/>
      <c r="N45" s="458">
        <v>50</v>
      </c>
      <c r="O45" s="454"/>
      <c r="P45" s="458">
        <v>50</v>
      </c>
      <c r="Q45" s="454"/>
      <c r="R45" s="458">
        <v>50</v>
      </c>
      <c r="S45" s="454"/>
      <c r="T45" s="459"/>
      <c r="U45" s="454"/>
      <c r="V45" s="169"/>
      <c r="W45" s="41"/>
      <c r="X45" s="459"/>
      <c r="Y45" s="454"/>
    </row>
    <row r="46" spans="1:25" ht="315" x14ac:dyDescent="0.25">
      <c r="A46" s="564" t="s">
        <v>556</v>
      </c>
      <c r="B46" s="564"/>
      <c r="C46" s="564"/>
      <c r="D46" s="564"/>
      <c r="E46" s="754" t="s">
        <v>7273</v>
      </c>
      <c r="F46" s="450" t="s">
        <v>112</v>
      </c>
      <c r="G46" s="12" t="s">
        <v>4881</v>
      </c>
      <c r="H46" s="12" t="s">
        <v>4882</v>
      </c>
      <c r="I46" s="12" t="s">
        <v>4883</v>
      </c>
      <c r="J46" s="458">
        <v>0</v>
      </c>
      <c r="K46" s="480" t="s">
        <v>4139</v>
      </c>
      <c r="L46" s="458">
        <v>0</v>
      </c>
      <c r="M46" s="454"/>
      <c r="N46" s="458">
        <v>0</v>
      </c>
      <c r="O46" s="454"/>
      <c r="P46" s="458">
        <v>0</v>
      </c>
      <c r="Q46" s="454"/>
      <c r="R46" s="458">
        <v>0</v>
      </c>
      <c r="S46" s="454"/>
      <c r="T46" s="459"/>
      <c r="U46" s="454"/>
      <c r="V46" s="40"/>
      <c r="W46" s="40"/>
      <c r="X46" s="459"/>
      <c r="Y46" s="454"/>
    </row>
    <row r="47" spans="1:25" ht="90" x14ac:dyDescent="0.25">
      <c r="A47" s="564" t="s">
        <v>557</v>
      </c>
      <c r="B47" s="564"/>
      <c r="C47" s="564"/>
      <c r="D47" s="564"/>
      <c r="E47" s="754" t="s">
        <v>7274</v>
      </c>
      <c r="F47" s="450" t="s">
        <v>7192</v>
      </c>
      <c r="G47" s="12" t="s">
        <v>36</v>
      </c>
      <c r="H47" s="12" t="s">
        <v>105</v>
      </c>
      <c r="I47" s="12" t="s">
        <v>106</v>
      </c>
      <c r="J47" s="458">
        <v>100</v>
      </c>
      <c r="K47" s="454" t="s">
        <v>4892</v>
      </c>
      <c r="L47" s="458">
        <v>100</v>
      </c>
      <c r="M47" s="454"/>
      <c r="N47" s="458">
        <v>100</v>
      </c>
      <c r="O47" s="454"/>
      <c r="P47" s="458">
        <v>100</v>
      </c>
      <c r="Q47" s="454"/>
      <c r="R47" s="458">
        <v>100</v>
      </c>
      <c r="S47" s="454"/>
      <c r="T47" s="459"/>
      <c r="U47" s="454"/>
      <c r="V47" s="169"/>
      <c r="W47" s="41"/>
      <c r="X47" s="459"/>
      <c r="Y47" s="454"/>
    </row>
    <row r="48" spans="1:25" ht="45" x14ac:dyDescent="0.25">
      <c r="A48" s="564" t="s">
        <v>558</v>
      </c>
      <c r="B48" s="564"/>
      <c r="C48" s="564"/>
      <c r="D48" s="564"/>
      <c r="E48" s="754" t="s">
        <v>7275</v>
      </c>
      <c r="F48" s="450" t="s">
        <v>330</v>
      </c>
      <c r="G48" s="12" t="s">
        <v>4885</v>
      </c>
      <c r="H48" s="12" t="s">
        <v>107</v>
      </c>
      <c r="I48" s="12" t="s">
        <v>108</v>
      </c>
      <c r="J48" s="458">
        <v>0</v>
      </c>
      <c r="K48" s="453"/>
      <c r="L48" s="458">
        <v>0</v>
      </c>
      <c r="M48" s="454"/>
      <c r="N48" s="458">
        <v>0</v>
      </c>
      <c r="O48" s="454"/>
      <c r="P48" s="458">
        <v>0</v>
      </c>
      <c r="Q48" s="454"/>
      <c r="R48" s="458">
        <v>0</v>
      </c>
      <c r="S48" s="454"/>
      <c r="T48" s="459"/>
      <c r="U48" s="454"/>
      <c r="V48" s="169"/>
      <c r="W48" s="41"/>
      <c r="X48" s="459"/>
      <c r="Y48" s="454"/>
    </row>
    <row r="49" spans="1:25" s="52" customFormat="1" ht="69" x14ac:dyDescent="0.25">
      <c r="A49" s="31"/>
      <c r="B49" s="31"/>
      <c r="C49" s="31"/>
      <c r="D49" s="756" t="s">
        <v>642</v>
      </c>
      <c r="E49" s="756"/>
      <c r="F49" s="517" t="s">
        <v>642</v>
      </c>
      <c r="G49" s="30"/>
      <c r="H49" s="30"/>
      <c r="I49" s="30"/>
      <c r="J49" s="460">
        <f>AVERAGE(J50:J56)</f>
        <v>100</v>
      </c>
      <c r="K49" s="479"/>
      <c r="L49" s="460">
        <f>AVERAGE(L50:L56)</f>
        <v>100</v>
      </c>
      <c r="M49" s="638"/>
      <c r="N49" s="460">
        <f>AVERAGE(N50:N56)</f>
        <v>100</v>
      </c>
      <c r="O49" s="638"/>
      <c r="P49" s="460">
        <f>AVERAGE(P50:P56)</f>
        <v>100</v>
      </c>
      <c r="Q49" s="638"/>
      <c r="R49" s="460">
        <f>AVERAGE(R50:R56)</f>
        <v>100</v>
      </c>
      <c r="S49" s="638"/>
      <c r="T49" s="460" t="e">
        <f>AVERAGE(T50:T56)</f>
        <v>#DIV/0!</v>
      </c>
      <c r="U49" s="638"/>
      <c r="V49" s="589" t="e">
        <f>AVERAGE(V50:V56)</f>
        <v>#DIV/0!</v>
      </c>
      <c r="W49" s="43"/>
      <c r="X49" s="460" t="e">
        <f>AVERAGE(X50:X56)</f>
        <v>#DIV/0!</v>
      </c>
      <c r="Y49" s="638"/>
    </row>
    <row r="50" spans="1:25" ht="120" x14ac:dyDescent="0.25">
      <c r="A50" s="564" t="s">
        <v>559</v>
      </c>
      <c r="B50" s="564"/>
      <c r="C50" s="564"/>
      <c r="D50" s="564"/>
      <c r="E50" s="754" t="s">
        <v>6976</v>
      </c>
      <c r="F50" s="450" t="s">
        <v>5114</v>
      </c>
      <c r="G50" s="12" t="s">
        <v>91</v>
      </c>
      <c r="H50" s="12" t="s">
        <v>92</v>
      </c>
      <c r="I50" s="12" t="s">
        <v>93</v>
      </c>
      <c r="J50" s="458">
        <v>100</v>
      </c>
      <c r="K50" s="454"/>
      <c r="L50" s="458">
        <v>100</v>
      </c>
      <c r="M50" s="454"/>
      <c r="N50" s="458">
        <v>100</v>
      </c>
      <c r="O50" s="454"/>
      <c r="P50" s="458">
        <v>100</v>
      </c>
      <c r="Q50" s="454"/>
      <c r="R50" s="458">
        <v>100</v>
      </c>
      <c r="S50" s="454"/>
      <c r="T50" s="459"/>
      <c r="U50" s="454"/>
      <c r="V50" s="169"/>
      <c r="W50" s="41"/>
      <c r="X50" s="459"/>
      <c r="Y50" s="454"/>
    </row>
    <row r="51" spans="1:25" ht="90" x14ac:dyDescent="0.25">
      <c r="A51" s="564" t="s">
        <v>560</v>
      </c>
      <c r="B51" s="564"/>
      <c r="C51" s="564"/>
      <c r="D51" s="564"/>
      <c r="E51" s="754" t="s">
        <v>6977</v>
      </c>
      <c r="F51" s="450" t="s">
        <v>5115</v>
      </c>
      <c r="G51" s="12" t="s">
        <v>109</v>
      </c>
      <c r="H51" s="12" t="s">
        <v>94</v>
      </c>
      <c r="I51" s="12" t="s">
        <v>95</v>
      </c>
      <c r="J51" s="458"/>
      <c r="K51" s="454"/>
      <c r="L51" s="458"/>
      <c r="M51" s="454"/>
      <c r="N51" s="458"/>
      <c r="O51" s="454"/>
      <c r="P51" s="458"/>
      <c r="Q51" s="454"/>
      <c r="R51" s="458"/>
      <c r="S51" s="454"/>
      <c r="T51" s="454"/>
      <c r="U51" s="454"/>
      <c r="V51" s="41"/>
      <c r="W51" s="41"/>
      <c r="X51" s="454"/>
      <c r="Y51" s="454"/>
    </row>
    <row r="52" spans="1:25" ht="75" x14ac:dyDescent="0.25">
      <c r="A52" s="564" t="s">
        <v>561</v>
      </c>
      <c r="B52" s="564"/>
      <c r="C52" s="564"/>
      <c r="D52" s="564"/>
      <c r="E52" s="754" t="s">
        <v>6978</v>
      </c>
      <c r="F52" s="450" t="s">
        <v>110</v>
      </c>
      <c r="G52" s="12" t="s">
        <v>91</v>
      </c>
      <c r="H52" s="12" t="s">
        <v>98</v>
      </c>
      <c r="I52" s="12" t="s">
        <v>111</v>
      </c>
      <c r="J52" s="458">
        <v>100</v>
      </c>
      <c r="K52" s="480"/>
      <c r="L52" s="458">
        <v>100</v>
      </c>
      <c r="M52" s="454"/>
      <c r="N52" s="458">
        <v>100</v>
      </c>
      <c r="O52" s="454"/>
      <c r="P52" s="458">
        <v>100</v>
      </c>
      <c r="Q52" s="454"/>
      <c r="R52" s="458">
        <v>100</v>
      </c>
      <c r="S52" s="454"/>
      <c r="T52" s="459"/>
      <c r="U52" s="454"/>
      <c r="V52" s="169"/>
      <c r="W52" s="41"/>
      <c r="X52" s="459"/>
      <c r="Y52" s="454"/>
    </row>
    <row r="53" spans="1:25" ht="120" x14ac:dyDescent="0.25">
      <c r="A53" s="564" t="s">
        <v>562</v>
      </c>
      <c r="B53" s="564"/>
      <c r="C53" s="564"/>
      <c r="D53" s="564"/>
      <c r="E53" s="754" t="s">
        <v>6979</v>
      </c>
      <c r="F53" s="450" t="s">
        <v>5116</v>
      </c>
      <c r="G53" s="12" t="s">
        <v>100</v>
      </c>
      <c r="H53" s="12" t="s">
        <v>101</v>
      </c>
      <c r="I53" s="12" t="s">
        <v>102</v>
      </c>
      <c r="J53" s="458"/>
      <c r="K53" s="453"/>
      <c r="L53" s="458"/>
      <c r="M53" s="454"/>
      <c r="N53" s="458"/>
      <c r="O53" s="454"/>
      <c r="P53" s="458"/>
      <c r="Q53" s="454"/>
      <c r="R53" s="458"/>
      <c r="S53" s="454"/>
      <c r="T53" s="454"/>
      <c r="U53" s="454"/>
      <c r="V53" s="41"/>
      <c r="W53" s="41"/>
      <c r="X53" s="454"/>
      <c r="Y53" s="454"/>
    </row>
    <row r="54" spans="1:25" ht="75" x14ac:dyDescent="0.25">
      <c r="A54" s="564" t="s">
        <v>563</v>
      </c>
      <c r="B54" s="564"/>
      <c r="C54" s="564"/>
      <c r="D54" s="564"/>
      <c r="E54" s="754" t="s">
        <v>6980</v>
      </c>
      <c r="F54" s="450" t="s">
        <v>112</v>
      </c>
      <c r="G54" s="12" t="s">
        <v>4881</v>
      </c>
      <c r="H54" s="12" t="s">
        <v>4882</v>
      </c>
      <c r="I54" s="12" t="s">
        <v>4883</v>
      </c>
      <c r="J54" s="458"/>
      <c r="K54" s="453"/>
      <c r="L54" s="458"/>
      <c r="M54" s="454"/>
      <c r="N54" s="458"/>
      <c r="O54" s="454"/>
      <c r="P54" s="458"/>
      <c r="Q54" s="454"/>
      <c r="R54" s="458"/>
      <c r="S54" s="454"/>
      <c r="T54" s="454"/>
      <c r="U54" s="454"/>
      <c r="V54" s="40"/>
      <c r="W54" s="40"/>
      <c r="X54" s="454"/>
      <c r="Y54" s="454"/>
    </row>
    <row r="55" spans="1:25" ht="90" x14ac:dyDescent="0.25">
      <c r="A55" s="564" t="s">
        <v>564</v>
      </c>
      <c r="B55" s="564"/>
      <c r="C55" s="564"/>
      <c r="D55" s="564"/>
      <c r="E55" s="754" t="s">
        <v>6981</v>
      </c>
      <c r="F55" s="450" t="s">
        <v>4884</v>
      </c>
      <c r="G55" s="12" t="s">
        <v>36</v>
      </c>
      <c r="H55" s="12" t="s">
        <v>105</v>
      </c>
      <c r="I55" s="12" t="s">
        <v>106</v>
      </c>
      <c r="J55" s="458"/>
      <c r="K55" s="453"/>
      <c r="L55" s="458"/>
      <c r="M55" s="453"/>
      <c r="N55" s="458"/>
      <c r="O55" s="454"/>
      <c r="P55" s="458"/>
      <c r="Q55" s="454"/>
      <c r="R55" s="458"/>
      <c r="S55" s="454"/>
      <c r="T55" s="454"/>
      <c r="U55" s="454"/>
      <c r="V55" s="41"/>
      <c r="W55" s="41"/>
      <c r="X55" s="454"/>
      <c r="Y55" s="454"/>
    </row>
    <row r="56" spans="1:25" ht="45" x14ac:dyDescent="0.25">
      <c r="A56" s="564" t="s">
        <v>565</v>
      </c>
      <c r="B56" s="564"/>
      <c r="C56" s="564"/>
      <c r="D56" s="564"/>
      <c r="E56" s="754" t="s">
        <v>6982</v>
      </c>
      <c r="F56" s="450" t="s">
        <v>330</v>
      </c>
      <c r="G56" s="12" t="s">
        <v>4885</v>
      </c>
      <c r="H56" s="12" t="s">
        <v>107</v>
      </c>
      <c r="I56" s="12" t="s">
        <v>108</v>
      </c>
      <c r="J56" s="458"/>
      <c r="K56" s="453"/>
      <c r="L56" s="458"/>
      <c r="M56" s="454"/>
      <c r="N56" s="458"/>
      <c r="O56" s="454"/>
      <c r="P56" s="458"/>
      <c r="Q56" s="454"/>
      <c r="R56" s="458"/>
      <c r="S56" s="454"/>
      <c r="T56" s="454"/>
      <c r="U56" s="454"/>
      <c r="V56" s="41"/>
      <c r="W56" s="41"/>
      <c r="X56" s="454"/>
      <c r="Y56" s="454"/>
    </row>
    <row r="57" spans="1:25" ht="105" x14ac:dyDescent="0.25">
      <c r="A57" s="564">
        <v>30</v>
      </c>
      <c r="B57" s="564"/>
      <c r="C57" s="564"/>
      <c r="D57" s="754" t="s">
        <v>131</v>
      </c>
      <c r="E57" s="754"/>
      <c r="F57" s="450" t="s">
        <v>113</v>
      </c>
      <c r="G57" s="12" t="s">
        <v>114</v>
      </c>
      <c r="H57" s="12" t="s">
        <v>115</v>
      </c>
      <c r="I57" s="12" t="s">
        <v>116</v>
      </c>
      <c r="J57" s="455">
        <v>50</v>
      </c>
      <c r="K57" s="480" t="s">
        <v>4140</v>
      </c>
      <c r="L57" s="455">
        <v>50</v>
      </c>
      <c r="M57" s="454"/>
      <c r="N57" s="455">
        <v>50</v>
      </c>
      <c r="O57" s="454"/>
      <c r="P57" s="455">
        <v>50</v>
      </c>
      <c r="Q57" s="454"/>
      <c r="R57" s="455">
        <v>50</v>
      </c>
      <c r="S57" s="454"/>
      <c r="T57" s="454"/>
      <c r="U57" s="454"/>
      <c r="V57" s="41"/>
      <c r="W57" s="41"/>
      <c r="X57" s="454"/>
      <c r="Y57" s="454"/>
    </row>
    <row r="58" spans="1:25" ht="210" x14ac:dyDescent="0.25">
      <c r="A58" s="564">
        <v>31</v>
      </c>
      <c r="B58" s="564"/>
      <c r="C58" s="564"/>
      <c r="D58" s="754" t="s">
        <v>130</v>
      </c>
      <c r="E58" s="754"/>
      <c r="F58" s="450" t="s">
        <v>117</v>
      </c>
      <c r="G58" s="12" t="s">
        <v>118</v>
      </c>
      <c r="H58" s="12" t="s">
        <v>119</v>
      </c>
      <c r="I58" s="12" t="s">
        <v>120</v>
      </c>
      <c r="J58" s="455">
        <v>100</v>
      </c>
      <c r="K58" s="480" t="s">
        <v>4141</v>
      </c>
      <c r="L58" s="455">
        <v>100</v>
      </c>
      <c r="M58" s="454"/>
      <c r="N58" s="455">
        <v>100</v>
      </c>
      <c r="O58" s="454"/>
      <c r="P58" s="455">
        <v>100</v>
      </c>
      <c r="Q58" s="453"/>
      <c r="R58" s="455">
        <v>100</v>
      </c>
      <c r="S58" s="454"/>
      <c r="T58" s="454"/>
      <c r="U58" s="454"/>
      <c r="V58" s="41"/>
      <c r="W58" s="41"/>
      <c r="X58" s="454"/>
      <c r="Y58" s="454"/>
    </row>
    <row r="59" spans="1:25" ht="105" x14ac:dyDescent="0.25">
      <c r="A59" s="564">
        <v>32</v>
      </c>
      <c r="B59" s="564"/>
      <c r="C59" s="564"/>
      <c r="D59" s="754" t="s">
        <v>129</v>
      </c>
      <c r="E59" s="754"/>
      <c r="F59" s="450" t="s">
        <v>125</v>
      </c>
      <c r="G59" s="12" t="s">
        <v>114</v>
      </c>
      <c r="H59" s="12" t="s">
        <v>126</v>
      </c>
      <c r="I59" s="12" t="s">
        <v>127</v>
      </c>
      <c r="J59" s="455">
        <v>0</v>
      </c>
      <c r="K59" s="480" t="s">
        <v>4142</v>
      </c>
      <c r="L59" s="455">
        <v>0</v>
      </c>
      <c r="M59" s="454"/>
      <c r="N59" s="455">
        <v>0</v>
      </c>
      <c r="O59" s="454"/>
      <c r="P59" s="455">
        <v>0</v>
      </c>
      <c r="Q59" s="480"/>
      <c r="R59" s="455">
        <v>0</v>
      </c>
      <c r="S59" s="453"/>
      <c r="T59" s="454"/>
      <c r="U59" s="453"/>
      <c r="V59" s="41"/>
      <c r="W59" s="41"/>
      <c r="X59" s="454"/>
      <c r="Y59" s="454"/>
    </row>
    <row r="60" spans="1:25" s="26" customFormat="1" ht="96" customHeight="1" x14ac:dyDescent="0.25">
      <c r="A60" s="28"/>
      <c r="B60" s="28"/>
      <c r="C60" s="750" t="s">
        <v>566</v>
      </c>
      <c r="D60" s="28"/>
      <c r="E60" s="28"/>
      <c r="F60" s="901" t="s">
        <v>5020</v>
      </c>
      <c r="G60" s="751"/>
      <c r="H60" s="751"/>
      <c r="I60" s="751"/>
      <c r="J60" s="633">
        <f>AVERAGE(J61:J65)</f>
        <v>50</v>
      </c>
      <c r="K60" s="634"/>
      <c r="L60" s="633">
        <f>AVERAGE(L61:L65)</f>
        <v>50</v>
      </c>
      <c r="M60" s="634"/>
      <c r="N60" s="633">
        <f>AVERAGE(N61:N65)</f>
        <v>50</v>
      </c>
      <c r="O60" s="634"/>
      <c r="P60" s="633">
        <f>AVERAGE(P61:P65)</f>
        <v>50</v>
      </c>
      <c r="Q60" s="634"/>
      <c r="R60" s="633">
        <f>AVERAGE(R61:R65)</f>
        <v>50</v>
      </c>
      <c r="S60" s="634"/>
      <c r="T60" s="633" t="e">
        <f>AVERAGE(T61:T65)</f>
        <v>#DIV/0!</v>
      </c>
      <c r="U60" s="634"/>
      <c r="V60" s="64" t="e">
        <f>AVERAGE(V62:V65)</f>
        <v>#DIV/0!</v>
      </c>
      <c r="W60" s="44"/>
      <c r="X60" s="633" t="e">
        <f>AVERAGE(X61:X65)</f>
        <v>#DIV/0!</v>
      </c>
      <c r="Y60" s="634"/>
    </row>
    <row r="61" spans="1:25" ht="60" x14ac:dyDescent="0.25">
      <c r="A61" s="564">
        <v>33</v>
      </c>
      <c r="B61" s="564"/>
      <c r="C61" s="564"/>
      <c r="D61" s="754" t="s">
        <v>128</v>
      </c>
      <c r="E61" s="754"/>
      <c r="F61" s="450" t="s">
        <v>121</v>
      </c>
      <c r="G61" s="12" t="s">
        <v>122</v>
      </c>
      <c r="H61" s="12" t="s">
        <v>123</v>
      </c>
      <c r="I61" s="12" t="s">
        <v>124</v>
      </c>
      <c r="J61" s="455">
        <v>0</v>
      </c>
      <c r="K61" s="454"/>
      <c r="L61" s="455">
        <v>0</v>
      </c>
      <c r="M61" s="454"/>
      <c r="N61" s="455">
        <v>0</v>
      </c>
      <c r="O61" s="454"/>
      <c r="P61" s="455">
        <v>0</v>
      </c>
      <c r="Q61" s="454"/>
      <c r="R61" s="455">
        <v>0</v>
      </c>
      <c r="S61" s="453"/>
      <c r="T61" s="454"/>
      <c r="U61" s="453"/>
      <c r="V61" s="41"/>
      <c r="W61" s="41"/>
      <c r="X61" s="454"/>
      <c r="Y61" s="454"/>
    </row>
    <row r="62" spans="1:25" ht="105" x14ac:dyDescent="0.25">
      <c r="A62" s="564">
        <v>34</v>
      </c>
      <c r="B62" s="564"/>
      <c r="C62" s="564"/>
      <c r="D62" s="754" t="s">
        <v>132</v>
      </c>
      <c r="E62" s="754"/>
      <c r="F62" s="450" t="s">
        <v>132</v>
      </c>
      <c r="G62" s="12" t="s">
        <v>133</v>
      </c>
      <c r="H62" s="12" t="s">
        <v>134</v>
      </c>
      <c r="I62" s="12" t="s">
        <v>135</v>
      </c>
      <c r="J62" s="462">
        <v>100</v>
      </c>
      <c r="K62" s="480" t="s">
        <v>4143</v>
      </c>
      <c r="L62" s="462">
        <v>100</v>
      </c>
      <c r="M62" s="462"/>
      <c r="N62" s="462">
        <v>100</v>
      </c>
      <c r="O62" s="462"/>
      <c r="P62" s="462">
        <v>100</v>
      </c>
      <c r="Q62" s="462"/>
      <c r="R62" s="462">
        <v>100</v>
      </c>
      <c r="S62" s="462"/>
      <c r="T62" s="462"/>
      <c r="U62" s="462"/>
      <c r="V62" s="40"/>
      <c r="W62" s="40"/>
      <c r="X62" s="462"/>
      <c r="Y62" s="462"/>
    </row>
    <row r="63" spans="1:25" ht="195" x14ac:dyDescent="0.25">
      <c r="A63" s="564">
        <v>35</v>
      </c>
      <c r="B63" s="564"/>
      <c r="C63" s="564"/>
      <c r="D63" s="754" t="s">
        <v>148</v>
      </c>
      <c r="E63" s="754"/>
      <c r="F63" s="450" t="s">
        <v>136</v>
      </c>
      <c r="G63" s="12" t="s">
        <v>137</v>
      </c>
      <c r="H63" s="12" t="s">
        <v>138</v>
      </c>
      <c r="I63" s="12" t="s">
        <v>139</v>
      </c>
      <c r="J63" s="631">
        <v>0</v>
      </c>
      <c r="K63" s="480" t="s">
        <v>4144</v>
      </c>
      <c r="L63" s="631">
        <v>0</v>
      </c>
      <c r="M63" s="462"/>
      <c r="N63" s="631">
        <v>0</v>
      </c>
      <c r="O63" s="462"/>
      <c r="P63" s="631">
        <v>0</v>
      </c>
      <c r="Q63" s="462"/>
      <c r="R63" s="631">
        <v>0</v>
      </c>
      <c r="S63" s="480"/>
      <c r="T63" s="462"/>
      <c r="U63" s="480"/>
      <c r="V63" s="40"/>
      <c r="W63" s="40"/>
      <c r="X63" s="462"/>
      <c r="Y63" s="462"/>
    </row>
    <row r="64" spans="1:25" ht="135" x14ac:dyDescent="0.25">
      <c r="A64" s="564">
        <v>36</v>
      </c>
      <c r="B64" s="564"/>
      <c r="C64" s="564"/>
      <c r="D64" s="754" t="s">
        <v>149</v>
      </c>
      <c r="E64" s="754"/>
      <c r="F64" s="450" t="s">
        <v>140</v>
      </c>
      <c r="G64" s="12" t="s">
        <v>141</v>
      </c>
      <c r="H64" s="12" t="s">
        <v>142</v>
      </c>
      <c r="I64" s="12" t="s">
        <v>143</v>
      </c>
      <c r="J64" s="631">
        <v>50</v>
      </c>
      <c r="K64" s="480" t="s">
        <v>4145</v>
      </c>
      <c r="L64" s="631">
        <v>50</v>
      </c>
      <c r="M64" s="462"/>
      <c r="N64" s="631">
        <v>50</v>
      </c>
      <c r="O64" s="462"/>
      <c r="P64" s="631">
        <v>50</v>
      </c>
      <c r="Q64" s="480"/>
      <c r="R64" s="631">
        <v>50</v>
      </c>
      <c r="S64" s="462"/>
      <c r="T64" s="462"/>
      <c r="U64" s="462"/>
      <c r="V64" s="40"/>
      <c r="W64" s="40"/>
      <c r="X64" s="462"/>
      <c r="Y64" s="462"/>
    </row>
    <row r="65" spans="1:25" ht="409.5" x14ac:dyDescent="0.25">
      <c r="A65" s="564">
        <v>37</v>
      </c>
      <c r="B65" s="564"/>
      <c r="C65" s="564"/>
      <c r="D65" s="754" t="s">
        <v>150</v>
      </c>
      <c r="E65" s="754"/>
      <c r="F65" s="450" t="s">
        <v>144</v>
      </c>
      <c r="G65" s="12" t="s">
        <v>145</v>
      </c>
      <c r="H65" s="12" t="s">
        <v>146</v>
      </c>
      <c r="I65" s="12" t="s">
        <v>147</v>
      </c>
      <c r="J65" s="631">
        <v>100</v>
      </c>
      <c r="K65" s="480" t="s">
        <v>4146</v>
      </c>
      <c r="L65" s="631">
        <v>100</v>
      </c>
      <c r="M65" s="462"/>
      <c r="N65" s="631">
        <v>100</v>
      </c>
      <c r="O65" s="462"/>
      <c r="P65" s="631">
        <v>100</v>
      </c>
      <c r="Q65" s="462"/>
      <c r="R65" s="631">
        <v>100</v>
      </c>
      <c r="S65" s="480"/>
      <c r="T65" s="462"/>
      <c r="U65" s="480"/>
      <c r="V65" s="40"/>
      <c r="W65" s="40"/>
      <c r="X65" s="462"/>
      <c r="Y65" s="480"/>
    </row>
    <row r="66" spans="1:25" s="26" customFormat="1" ht="102" customHeight="1" x14ac:dyDescent="0.25">
      <c r="A66" s="28"/>
      <c r="B66" s="28"/>
      <c r="C66" s="750" t="s">
        <v>567</v>
      </c>
      <c r="D66" s="28"/>
      <c r="E66" s="28"/>
      <c r="F66" s="502" t="s">
        <v>524</v>
      </c>
      <c r="G66" s="28"/>
      <c r="H66" s="28"/>
      <c r="I66" s="28"/>
      <c r="J66" s="633">
        <f>AVERAGE(J67:J72)</f>
        <v>83.333333333333329</v>
      </c>
      <c r="K66" s="641"/>
      <c r="L66" s="633">
        <f>AVERAGE(L67:L72)</f>
        <v>83.333333333333329</v>
      </c>
      <c r="M66" s="634"/>
      <c r="N66" s="633">
        <f>AVERAGE(N67:N72)</f>
        <v>83.333333333333329</v>
      </c>
      <c r="O66" s="634"/>
      <c r="P66" s="633">
        <f>AVERAGE(P67:P72)</f>
        <v>83.333333333333329</v>
      </c>
      <c r="Q66" s="634"/>
      <c r="R66" s="633">
        <f>AVERAGE(R67:R72)</f>
        <v>83.333333333333329</v>
      </c>
      <c r="S66" s="634"/>
      <c r="T66" s="633" t="e">
        <f>AVERAGE(T67:T72)</f>
        <v>#DIV/0!</v>
      </c>
      <c r="U66" s="634"/>
      <c r="V66" s="64" t="e">
        <f>AVERAGE(V67:V72)</f>
        <v>#DIV/0!</v>
      </c>
      <c r="W66" s="44"/>
      <c r="X66" s="633" t="e">
        <f>AVERAGE(X67:X72)</f>
        <v>#DIV/0!</v>
      </c>
      <c r="Y66" s="634"/>
    </row>
    <row r="67" spans="1:25" ht="255" x14ac:dyDescent="0.25">
      <c r="A67" s="564">
        <v>38</v>
      </c>
      <c r="B67" s="564"/>
      <c r="C67" s="564"/>
      <c r="D67" s="754" t="s">
        <v>165</v>
      </c>
      <c r="E67" s="754"/>
      <c r="F67" s="450" t="s">
        <v>7193</v>
      </c>
      <c r="G67" s="12" t="s">
        <v>151</v>
      </c>
      <c r="H67" s="12" t="s">
        <v>152</v>
      </c>
      <c r="I67" s="12" t="s">
        <v>153</v>
      </c>
      <c r="J67" s="461">
        <v>100</v>
      </c>
      <c r="K67" s="480" t="s">
        <v>4147</v>
      </c>
      <c r="L67" s="461">
        <v>100</v>
      </c>
      <c r="M67" s="462"/>
      <c r="N67" s="461">
        <v>100</v>
      </c>
      <c r="O67" s="461"/>
      <c r="P67" s="461">
        <v>100</v>
      </c>
      <c r="Q67" s="462"/>
      <c r="R67" s="461">
        <v>100</v>
      </c>
      <c r="S67" s="462"/>
      <c r="T67" s="461"/>
      <c r="U67" s="462"/>
      <c r="V67" s="171"/>
      <c r="W67" s="40"/>
      <c r="X67" s="461"/>
      <c r="Y67" s="462"/>
    </row>
    <row r="68" spans="1:25" ht="240" x14ac:dyDescent="0.25">
      <c r="A68" s="564">
        <v>39</v>
      </c>
      <c r="B68" s="564"/>
      <c r="C68" s="564"/>
      <c r="D68" s="754" t="s">
        <v>162</v>
      </c>
      <c r="E68" s="754"/>
      <c r="F68" s="450" t="s">
        <v>154</v>
      </c>
      <c r="G68" s="12" t="s">
        <v>155</v>
      </c>
      <c r="H68" s="12" t="s">
        <v>7176</v>
      </c>
      <c r="I68" s="12" t="s">
        <v>114</v>
      </c>
      <c r="J68" s="934">
        <v>100</v>
      </c>
      <c r="K68" s="480" t="s">
        <v>4148</v>
      </c>
      <c r="L68" s="934">
        <v>100</v>
      </c>
      <c r="M68" s="461"/>
      <c r="N68" s="934">
        <v>100</v>
      </c>
      <c r="O68" s="461"/>
      <c r="P68" s="934">
        <v>100</v>
      </c>
      <c r="Q68" s="461"/>
      <c r="R68" s="934">
        <v>100</v>
      </c>
      <c r="S68" s="461"/>
      <c r="T68" s="461"/>
      <c r="U68" s="461"/>
      <c r="V68" s="171"/>
      <c r="W68" s="40"/>
      <c r="X68" s="461"/>
      <c r="Y68" s="462"/>
    </row>
    <row r="69" spans="1:25" ht="51.75" x14ac:dyDescent="0.25">
      <c r="A69" s="564">
        <v>40</v>
      </c>
      <c r="B69" s="564"/>
      <c r="C69" s="564"/>
      <c r="D69" s="754" t="s">
        <v>164</v>
      </c>
      <c r="E69" s="754"/>
      <c r="F69" s="450" t="s">
        <v>156</v>
      </c>
      <c r="G69" s="12" t="s">
        <v>157</v>
      </c>
      <c r="H69" s="12" t="s">
        <v>158</v>
      </c>
      <c r="I69" s="12" t="s">
        <v>114</v>
      </c>
      <c r="J69" s="462">
        <v>100</v>
      </c>
      <c r="K69" s="480"/>
      <c r="L69" s="462">
        <v>100</v>
      </c>
      <c r="M69" s="462"/>
      <c r="N69" s="462">
        <v>100</v>
      </c>
      <c r="O69" s="462"/>
      <c r="P69" s="462">
        <v>100</v>
      </c>
      <c r="Q69" s="462"/>
      <c r="R69" s="462">
        <v>100</v>
      </c>
      <c r="S69" s="480"/>
      <c r="T69" s="462"/>
      <c r="U69" s="480"/>
      <c r="V69" s="40"/>
      <c r="W69" s="40"/>
      <c r="X69" s="462"/>
      <c r="Y69" s="462"/>
    </row>
    <row r="70" spans="1:25" ht="51.75" x14ac:dyDescent="0.25">
      <c r="A70" s="564">
        <v>41</v>
      </c>
      <c r="B70" s="564"/>
      <c r="C70" s="564"/>
      <c r="D70" s="754" t="s">
        <v>159</v>
      </c>
      <c r="E70" s="754"/>
      <c r="F70" s="450" t="s">
        <v>159</v>
      </c>
      <c r="G70" s="12" t="s">
        <v>157</v>
      </c>
      <c r="H70" s="12" t="s">
        <v>158</v>
      </c>
      <c r="I70" s="12" t="s">
        <v>114</v>
      </c>
      <c r="J70" s="631">
        <v>100</v>
      </c>
      <c r="K70" s="463"/>
      <c r="L70" s="631">
        <v>100</v>
      </c>
      <c r="M70" s="462"/>
      <c r="N70" s="631">
        <v>100</v>
      </c>
      <c r="O70" s="462"/>
      <c r="P70" s="631">
        <v>100</v>
      </c>
      <c r="Q70" s="462"/>
      <c r="R70" s="631">
        <v>100</v>
      </c>
      <c r="S70" s="462"/>
      <c r="T70" s="462"/>
      <c r="U70" s="462"/>
      <c r="V70" s="40"/>
      <c r="W70" s="40"/>
      <c r="X70" s="462"/>
      <c r="Y70" s="462"/>
    </row>
    <row r="71" spans="1:25" ht="75" x14ac:dyDescent="0.25">
      <c r="A71" s="564">
        <v>42</v>
      </c>
      <c r="B71" s="564"/>
      <c r="C71" s="564"/>
      <c r="D71" s="754" t="s">
        <v>163</v>
      </c>
      <c r="E71" s="754"/>
      <c r="F71" s="450" t="s">
        <v>160</v>
      </c>
      <c r="G71" s="12" t="s">
        <v>157</v>
      </c>
      <c r="H71" s="12" t="s">
        <v>158</v>
      </c>
      <c r="I71" s="12" t="s">
        <v>114</v>
      </c>
      <c r="J71" s="484">
        <v>50</v>
      </c>
      <c r="K71" s="480" t="s">
        <v>7270</v>
      </c>
      <c r="L71" s="484">
        <v>50</v>
      </c>
      <c r="M71" s="472"/>
      <c r="N71" s="484">
        <v>50</v>
      </c>
      <c r="O71" s="472"/>
      <c r="P71" s="484">
        <v>50</v>
      </c>
      <c r="Q71" s="472"/>
      <c r="R71" s="484">
        <v>50</v>
      </c>
      <c r="S71" s="472"/>
      <c r="T71" s="454"/>
      <c r="U71" s="472"/>
      <c r="V71" s="41"/>
      <c r="W71" s="47"/>
      <c r="X71" s="454"/>
      <c r="Y71" s="472"/>
    </row>
    <row r="72" spans="1:25" ht="45" x14ac:dyDescent="0.25">
      <c r="A72" s="564">
        <v>43</v>
      </c>
      <c r="B72" s="564"/>
      <c r="C72" s="564"/>
      <c r="D72" s="754" t="s">
        <v>166</v>
      </c>
      <c r="E72" s="754"/>
      <c r="F72" s="450" t="s">
        <v>161</v>
      </c>
      <c r="G72" s="12" t="s">
        <v>157</v>
      </c>
      <c r="H72" s="12" t="s">
        <v>158</v>
      </c>
      <c r="I72" s="12" t="s">
        <v>114</v>
      </c>
      <c r="J72" s="455">
        <v>50</v>
      </c>
      <c r="K72" s="480" t="s">
        <v>4130</v>
      </c>
      <c r="L72" s="455">
        <v>50</v>
      </c>
      <c r="M72" s="454"/>
      <c r="N72" s="455">
        <v>50</v>
      </c>
      <c r="O72" s="454"/>
      <c r="P72" s="455">
        <v>50</v>
      </c>
      <c r="Q72" s="454"/>
      <c r="R72" s="455">
        <v>50</v>
      </c>
      <c r="S72" s="454"/>
      <c r="T72" s="454"/>
      <c r="U72" s="454"/>
      <c r="V72" s="41"/>
      <c r="W72" s="41"/>
      <c r="X72" s="454"/>
      <c r="Y72" s="454"/>
    </row>
    <row r="73" spans="1:25" s="26" customFormat="1" ht="60" x14ac:dyDescent="0.25">
      <c r="A73" s="760"/>
      <c r="B73" s="750" t="s">
        <v>568</v>
      </c>
      <c r="C73" s="28"/>
      <c r="D73" s="28"/>
      <c r="E73" s="28"/>
      <c r="F73" s="502" t="s">
        <v>525</v>
      </c>
      <c r="G73" s="28"/>
      <c r="H73" s="28"/>
      <c r="I73" s="28"/>
      <c r="J73" s="633">
        <f>AVERAGE(J74,J81,J90,J100)</f>
        <v>65.625</v>
      </c>
      <c r="K73" s="634"/>
      <c r="L73" s="633">
        <f>AVERAGE(L74,L81,L90,L100)</f>
        <v>65.625</v>
      </c>
      <c r="M73" s="634"/>
      <c r="N73" s="633">
        <f>AVERAGE(N74,N81,N90,N100)</f>
        <v>65.625</v>
      </c>
      <c r="O73" s="634"/>
      <c r="P73" s="633">
        <f>AVERAGE(P74,P81,P90,P100)</f>
        <v>65.625</v>
      </c>
      <c r="Q73" s="634"/>
      <c r="R73" s="633">
        <f>AVERAGE(R74,R81,R90,R100)</f>
        <v>65.625</v>
      </c>
      <c r="S73" s="634"/>
      <c r="T73" s="633"/>
      <c r="U73" s="634"/>
      <c r="V73" s="44"/>
      <c r="W73" s="44"/>
      <c r="X73" s="634"/>
      <c r="Y73" s="634"/>
    </row>
    <row r="74" spans="1:25" s="26" customFormat="1" ht="45" x14ac:dyDescent="0.25">
      <c r="A74" s="28"/>
      <c r="B74" s="28"/>
      <c r="C74" s="750" t="s">
        <v>569</v>
      </c>
      <c r="D74" s="28"/>
      <c r="E74" s="28"/>
      <c r="F74" s="502" t="s">
        <v>526</v>
      </c>
      <c r="G74" s="28"/>
      <c r="H74" s="28"/>
      <c r="I74" s="28"/>
      <c r="J74" s="633">
        <f>AVERAGE(J75:J80)</f>
        <v>58.333333333333336</v>
      </c>
      <c r="K74" s="634"/>
      <c r="L74" s="633">
        <f>AVERAGE(L75:L80)</f>
        <v>58.333333333333336</v>
      </c>
      <c r="M74" s="634"/>
      <c r="N74" s="633">
        <f>AVERAGE(N75:N80)</f>
        <v>58.333333333333336</v>
      </c>
      <c r="O74" s="634"/>
      <c r="P74" s="633">
        <f>AVERAGE(P75:P80)</f>
        <v>58.333333333333336</v>
      </c>
      <c r="Q74" s="634"/>
      <c r="R74" s="633">
        <f>AVERAGE(R75:R80)</f>
        <v>58.333333333333336</v>
      </c>
      <c r="S74" s="634"/>
      <c r="T74" s="633"/>
      <c r="U74" s="634"/>
      <c r="V74" s="64"/>
      <c r="W74" s="44"/>
      <c r="X74" s="633"/>
      <c r="Y74" s="634"/>
    </row>
    <row r="75" spans="1:25" ht="390" x14ac:dyDescent="0.25">
      <c r="A75" s="564">
        <v>44</v>
      </c>
      <c r="B75" s="564"/>
      <c r="C75" s="564"/>
      <c r="D75" s="754" t="s">
        <v>227</v>
      </c>
      <c r="E75" s="754"/>
      <c r="F75" s="450" t="s">
        <v>5117</v>
      </c>
      <c r="G75" s="12" t="s">
        <v>167</v>
      </c>
      <c r="H75" s="12" t="s">
        <v>168</v>
      </c>
      <c r="I75" s="12" t="s">
        <v>169</v>
      </c>
      <c r="J75" s="455">
        <v>100</v>
      </c>
      <c r="K75" s="453" t="s">
        <v>4149</v>
      </c>
      <c r="L75" s="455">
        <v>100</v>
      </c>
      <c r="M75" s="454"/>
      <c r="N75" s="455">
        <v>100</v>
      </c>
      <c r="O75" s="454"/>
      <c r="P75" s="455">
        <v>100</v>
      </c>
      <c r="Q75" s="454"/>
      <c r="R75" s="455">
        <v>100</v>
      </c>
      <c r="S75" s="454"/>
      <c r="T75" s="455"/>
      <c r="U75" s="454"/>
      <c r="V75" s="41"/>
      <c r="W75" s="41"/>
      <c r="X75" s="454"/>
      <c r="Y75" s="454"/>
    </row>
    <row r="76" spans="1:25" ht="195" x14ac:dyDescent="0.25">
      <c r="A76" s="564">
        <v>45</v>
      </c>
      <c r="B76" s="564"/>
      <c r="C76" s="564"/>
      <c r="D76" s="754" t="s">
        <v>228</v>
      </c>
      <c r="E76" s="754"/>
      <c r="F76" s="450" t="s">
        <v>170</v>
      </c>
      <c r="G76" s="12" t="s">
        <v>171</v>
      </c>
      <c r="H76" s="12" t="s">
        <v>172</v>
      </c>
      <c r="I76" s="12" t="s">
        <v>173</v>
      </c>
      <c r="J76" s="455">
        <v>100</v>
      </c>
      <c r="K76" s="480" t="s">
        <v>4150</v>
      </c>
      <c r="L76" s="455">
        <v>100</v>
      </c>
      <c r="M76" s="454"/>
      <c r="N76" s="455">
        <v>100</v>
      </c>
      <c r="O76" s="454"/>
      <c r="P76" s="455">
        <v>100</v>
      </c>
      <c r="Q76" s="454"/>
      <c r="R76" s="455">
        <v>100</v>
      </c>
      <c r="S76" s="453"/>
      <c r="T76" s="455"/>
      <c r="U76" s="453"/>
      <c r="V76" s="41"/>
      <c r="W76" s="41"/>
      <c r="X76" s="454"/>
      <c r="Y76" s="454"/>
    </row>
    <row r="77" spans="1:25" ht="105" x14ac:dyDescent="0.25">
      <c r="A77" s="564">
        <v>46</v>
      </c>
      <c r="B77" s="564"/>
      <c r="C77" s="564"/>
      <c r="D77" s="754" t="s">
        <v>229</v>
      </c>
      <c r="E77" s="754"/>
      <c r="F77" s="450" t="s">
        <v>174</v>
      </c>
      <c r="G77" s="12" t="s">
        <v>175</v>
      </c>
      <c r="H77" s="12" t="s">
        <v>176</v>
      </c>
      <c r="I77" s="12" t="s">
        <v>177</v>
      </c>
      <c r="J77" s="455">
        <v>100</v>
      </c>
      <c r="K77" s="480" t="s">
        <v>4151</v>
      </c>
      <c r="L77" s="455">
        <v>100</v>
      </c>
      <c r="M77" s="454"/>
      <c r="N77" s="455">
        <v>100</v>
      </c>
      <c r="O77" s="454"/>
      <c r="P77" s="455">
        <v>100</v>
      </c>
      <c r="Q77" s="454"/>
      <c r="R77" s="455">
        <v>100</v>
      </c>
      <c r="S77" s="453"/>
      <c r="T77" s="455"/>
      <c r="U77" s="453"/>
      <c r="V77" s="41"/>
      <c r="W77" s="41"/>
      <c r="X77" s="454"/>
      <c r="Y77" s="454"/>
    </row>
    <row r="78" spans="1:25" ht="105" x14ac:dyDescent="0.25">
      <c r="A78" s="564">
        <v>47</v>
      </c>
      <c r="B78" s="564"/>
      <c r="C78" s="564"/>
      <c r="D78" s="754" t="s">
        <v>230</v>
      </c>
      <c r="E78" s="754"/>
      <c r="F78" s="450" t="s">
        <v>178</v>
      </c>
      <c r="G78" s="12" t="s">
        <v>171</v>
      </c>
      <c r="H78" s="12" t="s">
        <v>179</v>
      </c>
      <c r="I78" s="12" t="s">
        <v>180</v>
      </c>
      <c r="J78" s="455">
        <v>50</v>
      </c>
      <c r="K78" s="453" t="s">
        <v>4152</v>
      </c>
      <c r="L78" s="455">
        <v>50</v>
      </c>
      <c r="M78" s="454"/>
      <c r="N78" s="455">
        <v>50</v>
      </c>
      <c r="O78" s="454"/>
      <c r="P78" s="455">
        <v>50</v>
      </c>
      <c r="Q78" s="454"/>
      <c r="R78" s="455">
        <v>50</v>
      </c>
      <c r="S78" s="453"/>
      <c r="T78" s="455"/>
      <c r="U78" s="453"/>
      <c r="V78" s="41"/>
      <c r="W78" s="41"/>
      <c r="X78" s="454"/>
      <c r="Y78" s="454"/>
    </row>
    <row r="79" spans="1:25" ht="165" x14ac:dyDescent="0.25">
      <c r="A79" s="564">
        <v>48</v>
      </c>
      <c r="B79" s="564"/>
      <c r="C79" s="564"/>
      <c r="D79" s="754" t="s">
        <v>231</v>
      </c>
      <c r="E79" s="754"/>
      <c r="F79" s="450" t="s">
        <v>181</v>
      </c>
      <c r="G79" s="12" t="s">
        <v>36</v>
      </c>
      <c r="H79" s="12" t="s">
        <v>176</v>
      </c>
      <c r="I79" s="12" t="s">
        <v>182</v>
      </c>
      <c r="J79" s="455">
        <v>0</v>
      </c>
      <c r="K79" s="480"/>
      <c r="L79" s="455">
        <v>0</v>
      </c>
      <c r="M79" s="454"/>
      <c r="N79" s="455">
        <v>0</v>
      </c>
      <c r="O79" s="454"/>
      <c r="P79" s="455">
        <v>0</v>
      </c>
      <c r="Q79" s="454"/>
      <c r="R79" s="455">
        <v>0</v>
      </c>
      <c r="S79" s="454"/>
      <c r="T79" s="454"/>
      <c r="U79" s="454"/>
      <c r="V79" s="41"/>
      <c r="W79" s="41"/>
      <c r="X79" s="454"/>
      <c r="Y79" s="454"/>
    </row>
    <row r="80" spans="1:25" ht="195" x14ac:dyDescent="0.25">
      <c r="A80" s="564">
        <v>49</v>
      </c>
      <c r="B80" s="564"/>
      <c r="C80" s="564"/>
      <c r="D80" s="754" t="s">
        <v>232</v>
      </c>
      <c r="E80" s="754"/>
      <c r="F80" s="450" t="s">
        <v>5073</v>
      </c>
      <c r="G80" s="12" t="s">
        <v>167</v>
      </c>
      <c r="H80" s="12" t="s">
        <v>168</v>
      </c>
      <c r="I80" s="12" t="s">
        <v>169</v>
      </c>
      <c r="J80" s="455">
        <v>0</v>
      </c>
      <c r="K80" s="480"/>
      <c r="L80" s="455">
        <v>0</v>
      </c>
      <c r="M80" s="454"/>
      <c r="N80" s="455">
        <v>0</v>
      </c>
      <c r="O80" s="454"/>
      <c r="P80" s="455">
        <v>0</v>
      </c>
      <c r="Q80" s="454"/>
      <c r="R80" s="455">
        <v>0</v>
      </c>
      <c r="S80" s="453"/>
      <c r="T80" s="454"/>
      <c r="U80" s="453"/>
      <c r="V80" s="41"/>
      <c r="W80" s="41"/>
      <c r="X80" s="454"/>
      <c r="Y80" s="454"/>
    </row>
    <row r="81" spans="1:25" s="26" customFormat="1" ht="123" customHeight="1" x14ac:dyDescent="0.25">
      <c r="A81" s="28"/>
      <c r="B81" s="28"/>
      <c r="C81" s="750" t="s">
        <v>570</v>
      </c>
      <c r="D81" s="751"/>
      <c r="E81" s="751"/>
      <c r="F81" s="901" t="s">
        <v>527</v>
      </c>
      <c r="G81" s="751"/>
      <c r="H81" s="28"/>
      <c r="I81" s="28"/>
      <c r="J81" s="633">
        <f>AVERAGE(J82,J83,J87:J89)</f>
        <v>86.666666666666657</v>
      </c>
      <c r="K81" s="641"/>
      <c r="L81" s="633">
        <f>AVERAGE(L82,L83,L87:L89)</f>
        <v>86.666666666666657</v>
      </c>
      <c r="M81" s="634"/>
      <c r="N81" s="633">
        <f>AVERAGE(N82,N83,N87:N89)</f>
        <v>86.666666666666657</v>
      </c>
      <c r="O81" s="634"/>
      <c r="P81" s="633">
        <f>AVERAGE(P82,P83,P87:P89)</f>
        <v>86.666666666666657</v>
      </c>
      <c r="Q81" s="634"/>
      <c r="R81" s="633">
        <f>AVERAGE(R82,R83,R87:R89)</f>
        <v>86.666666666666657</v>
      </c>
      <c r="S81" s="634"/>
      <c r="T81" s="633" t="e">
        <f>AVERAGE(T82,T83,T87:T89)</f>
        <v>#DIV/0!</v>
      </c>
      <c r="U81" s="634"/>
      <c r="V81" s="44"/>
      <c r="W81" s="44"/>
      <c r="X81" s="634"/>
      <c r="Y81" s="634"/>
    </row>
    <row r="82" spans="1:25" ht="409.5" x14ac:dyDescent="0.25">
      <c r="A82" s="564">
        <v>50</v>
      </c>
      <c r="B82" s="564"/>
      <c r="C82" s="564"/>
      <c r="D82" s="754" t="s">
        <v>233</v>
      </c>
      <c r="E82" s="754"/>
      <c r="F82" s="450" t="s">
        <v>183</v>
      </c>
      <c r="G82" s="12" t="s">
        <v>184</v>
      </c>
      <c r="H82" s="12" t="s">
        <v>185</v>
      </c>
      <c r="I82" s="12" t="s">
        <v>186</v>
      </c>
      <c r="J82" s="455">
        <v>100</v>
      </c>
      <c r="K82" s="480" t="s">
        <v>4153</v>
      </c>
      <c r="L82" s="455">
        <v>100</v>
      </c>
      <c r="M82" s="454"/>
      <c r="N82" s="455">
        <v>100</v>
      </c>
      <c r="O82" s="454"/>
      <c r="P82" s="455">
        <v>100</v>
      </c>
      <c r="Q82" s="454"/>
      <c r="R82" s="455">
        <v>100</v>
      </c>
      <c r="S82" s="454"/>
      <c r="T82" s="454"/>
      <c r="U82" s="454"/>
      <c r="V82" s="41"/>
      <c r="W82" s="41"/>
      <c r="X82" s="454"/>
      <c r="Y82" s="454"/>
    </row>
    <row r="83" spans="1:25" s="52" customFormat="1" ht="86.25" x14ac:dyDescent="0.25">
      <c r="A83" s="31">
        <v>51</v>
      </c>
      <c r="B83" s="31"/>
      <c r="C83" s="31"/>
      <c r="D83" s="756" t="s">
        <v>643</v>
      </c>
      <c r="E83" s="756"/>
      <c r="F83" s="517" t="s">
        <v>643</v>
      </c>
      <c r="G83" s="30"/>
      <c r="H83" s="30"/>
      <c r="I83" s="30"/>
      <c r="J83" s="481">
        <f>AVERAGE(J84:J86)</f>
        <v>83.333333333333329</v>
      </c>
      <c r="K83" s="457"/>
      <c r="L83" s="481">
        <f>AVERAGE(L84:L86)</f>
        <v>83.333333333333329</v>
      </c>
      <c r="M83" s="638"/>
      <c r="N83" s="481">
        <f>AVERAGE(N84:N86)</f>
        <v>83.333333333333329</v>
      </c>
      <c r="O83" s="638"/>
      <c r="P83" s="481">
        <f>AVERAGE(P84:P86)</f>
        <v>83.333333333333329</v>
      </c>
      <c r="Q83" s="638"/>
      <c r="R83" s="481">
        <f>AVERAGE(R84:R86)</f>
        <v>83.333333333333329</v>
      </c>
      <c r="S83" s="638"/>
      <c r="T83" s="481" t="e">
        <f>AVERAGE(T84:T86)</f>
        <v>#DIV/0!</v>
      </c>
      <c r="U83" s="638"/>
      <c r="V83" s="43"/>
      <c r="W83" s="43"/>
      <c r="X83" s="638"/>
      <c r="Y83" s="638"/>
    </row>
    <row r="84" spans="1:25" ht="180" x14ac:dyDescent="0.25">
      <c r="A84" s="564" t="s">
        <v>5022</v>
      </c>
      <c r="B84" s="564"/>
      <c r="C84" s="564"/>
      <c r="D84" s="564"/>
      <c r="E84" s="754" t="s">
        <v>6984</v>
      </c>
      <c r="F84" s="450" t="s">
        <v>187</v>
      </c>
      <c r="G84" s="12" t="s">
        <v>175</v>
      </c>
      <c r="H84" s="12" t="s">
        <v>176</v>
      </c>
      <c r="I84" s="12" t="s">
        <v>5026</v>
      </c>
      <c r="J84" s="455">
        <v>100</v>
      </c>
      <c r="K84" s="480" t="s">
        <v>4154</v>
      </c>
      <c r="L84" s="455">
        <v>100</v>
      </c>
      <c r="M84" s="454"/>
      <c r="N84" s="455">
        <v>100</v>
      </c>
      <c r="O84" s="454"/>
      <c r="P84" s="455">
        <v>100</v>
      </c>
      <c r="Q84" s="455"/>
      <c r="R84" s="455">
        <v>100</v>
      </c>
      <c r="S84" s="453"/>
      <c r="T84" s="455"/>
      <c r="U84" s="453"/>
      <c r="V84" s="41"/>
      <c r="W84" s="41"/>
      <c r="X84" s="454"/>
      <c r="Y84" s="454"/>
    </row>
    <row r="85" spans="1:25" ht="120" x14ac:dyDescent="0.25">
      <c r="A85" s="564" t="s">
        <v>5023</v>
      </c>
      <c r="B85" s="564"/>
      <c r="C85" s="564"/>
      <c r="D85" s="564"/>
      <c r="E85" s="754" t="s">
        <v>6983</v>
      </c>
      <c r="F85" s="450" t="s">
        <v>188</v>
      </c>
      <c r="G85" s="12" t="s">
        <v>175</v>
      </c>
      <c r="H85" s="12" t="s">
        <v>189</v>
      </c>
      <c r="I85" s="12" t="s">
        <v>190</v>
      </c>
      <c r="J85" s="455">
        <v>50</v>
      </c>
      <c r="K85" s="480" t="s">
        <v>4155</v>
      </c>
      <c r="L85" s="455">
        <v>50</v>
      </c>
      <c r="M85" s="454"/>
      <c r="N85" s="455">
        <v>50</v>
      </c>
      <c r="O85" s="454"/>
      <c r="P85" s="455">
        <v>50</v>
      </c>
      <c r="Q85" s="454"/>
      <c r="R85" s="455">
        <v>50</v>
      </c>
      <c r="S85" s="454"/>
      <c r="T85" s="455"/>
      <c r="U85" s="454"/>
      <c r="V85" s="41"/>
      <c r="W85" s="41"/>
      <c r="X85" s="454"/>
      <c r="Y85" s="454"/>
    </row>
    <row r="86" spans="1:25" ht="360" x14ac:dyDescent="0.25">
      <c r="A86" s="564" t="s">
        <v>5024</v>
      </c>
      <c r="B86" s="564"/>
      <c r="C86" s="564"/>
      <c r="D86" s="564"/>
      <c r="E86" s="754" t="s">
        <v>6985</v>
      </c>
      <c r="F86" s="450" t="s">
        <v>191</v>
      </c>
      <c r="G86" s="12" t="s">
        <v>192</v>
      </c>
      <c r="H86" s="12" t="s">
        <v>193</v>
      </c>
      <c r="I86" s="12" t="s">
        <v>194</v>
      </c>
      <c r="J86" s="455">
        <v>100</v>
      </c>
      <c r="K86" s="480" t="s">
        <v>4156</v>
      </c>
      <c r="L86" s="455">
        <v>100</v>
      </c>
      <c r="M86" s="454"/>
      <c r="N86" s="455">
        <v>100</v>
      </c>
      <c r="O86" s="454"/>
      <c r="P86" s="455">
        <v>100</v>
      </c>
      <c r="Q86" s="454"/>
      <c r="R86" s="455">
        <v>100</v>
      </c>
      <c r="S86" s="454"/>
      <c r="T86" s="455"/>
      <c r="U86" s="454"/>
      <c r="V86" s="41"/>
      <c r="W86" s="41"/>
      <c r="X86" s="454"/>
      <c r="Y86" s="454"/>
    </row>
    <row r="87" spans="1:25" ht="135" x14ac:dyDescent="0.25">
      <c r="A87" s="564">
        <v>52</v>
      </c>
      <c r="B87" s="564"/>
      <c r="C87" s="564"/>
      <c r="D87" s="754" t="s">
        <v>234</v>
      </c>
      <c r="E87" s="754"/>
      <c r="F87" s="450" t="s">
        <v>195</v>
      </c>
      <c r="G87" s="12" t="s">
        <v>196</v>
      </c>
      <c r="H87" s="12" t="s">
        <v>197</v>
      </c>
      <c r="I87" s="12" t="s">
        <v>198</v>
      </c>
      <c r="J87" s="455">
        <v>100</v>
      </c>
      <c r="K87" s="480" t="s">
        <v>4157</v>
      </c>
      <c r="L87" s="455">
        <v>100</v>
      </c>
      <c r="M87" s="454"/>
      <c r="N87" s="455">
        <v>100</v>
      </c>
      <c r="O87" s="454"/>
      <c r="P87" s="455">
        <v>100</v>
      </c>
      <c r="Q87" s="454"/>
      <c r="R87" s="455">
        <v>100</v>
      </c>
      <c r="S87" s="453"/>
      <c r="T87" s="454"/>
      <c r="U87" s="453"/>
      <c r="V87" s="41"/>
      <c r="W87" s="41"/>
      <c r="X87" s="454"/>
      <c r="Y87" s="454"/>
    </row>
    <row r="88" spans="1:25" ht="409.5" x14ac:dyDescent="0.25">
      <c r="A88" s="564">
        <v>53</v>
      </c>
      <c r="B88" s="564"/>
      <c r="C88" s="564"/>
      <c r="D88" s="754" t="s">
        <v>235</v>
      </c>
      <c r="E88" s="754"/>
      <c r="F88" s="450" t="s">
        <v>199</v>
      </c>
      <c r="G88" s="12" t="s">
        <v>175</v>
      </c>
      <c r="H88" s="12" t="s">
        <v>176</v>
      </c>
      <c r="I88" s="12" t="s">
        <v>200</v>
      </c>
      <c r="J88" s="455">
        <v>100</v>
      </c>
      <c r="K88" s="480" t="s">
        <v>4158</v>
      </c>
      <c r="L88" s="455">
        <v>100</v>
      </c>
      <c r="M88" s="454"/>
      <c r="N88" s="455">
        <v>100</v>
      </c>
      <c r="O88" s="454"/>
      <c r="P88" s="455">
        <v>100</v>
      </c>
      <c r="Q88" s="454"/>
      <c r="R88" s="455">
        <v>100</v>
      </c>
      <c r="S88" s="453"/>
      <c r="T88" s="455"/>
      <c r="U88" s="453"/>
      <c r="V88" s="41"/>
      <c r="W88" s="41"/>
      <c r="X88" s="454"/>
      <c r="Y88" s="454"/>
    </row>
    <row r="89" spans="1:25" ht="195" x14ac:dyDescent="0.25">
      <c r="A89" s="564">
        <v>54</v>
      </c>
      <c r="B89" s="564"/>
      <c r="C89" s="564"/>
      <c r="D89" s="754" t="s">
        <v>236</v>
      </c>
      <c r="E89" s="754"/>
      <c r="F89" s="450" t="s">
        <v>201</v>
      </c>
      <c r="G89" s="12" t="s">
        <v>4971</v>
      </c>
      <c r="H89" s="12" t="s">
        <v>4972</v>
      </c>
      <c r="I89" s="12" t="s">
        <v>4973</v>
      </c>
      <c r="J89" s="455">
        <v>50</v>
      </c>
      <c r="K89" s="453" t="s">
        <v>4159</v>
      </c>
      <c r="L89" s="455">
        <v>50</v>
      </c>
      <c r="M89" s="454"/>
      <c r="N89" s="455">
        <v>50</v>
      </c>
      <c r="O89" s="454"/>
      <c r="P89" s="455">
        <v>50</v>
      </c>
      <c r="Q89" s="454"/>
      <c r="R89" s="455">
        <v>50</v>
      </c>
      <c r="S89" s="453"/>
      <c r="T89" s="455"/>
      <c r="U89" s="453"/>
      <c r="V89" s="41"/>
      <c r="W89" s="41"/>
      <c r="X89" s="454"/>
      <c r="Y89" s="454"/>
    </row>
    <row r="90" spans="1:25" s="26" customFormat="1" ht="199.5" customHeight="1" x14ac:dyDescent="0.25">
      <c r="A90" s="28"/>
      <c r="B90" s="28"/>
      <c r="C90" s="750" t="s">
        <v>571</v>
      </c>
      <c r="D90" s="28"/>
      <c r="E90" s="1023"/>
      <c r="F90" s="762" t="s">
        <v>528</v>
      </c>
      <c r="G90" s="751"/>
      <c r="H90" s="751"/>
      <c r="I90" s="751"/>
      <c r="J90" s="633">
        <f>AVERAGE(J91,J94,J97,J98,J99)</f>
        <v>37.5</v>
      </c>
      <c r="K90" s="634"/>
      <c r="L90" s="633">
        <f>AVERAGE(L91,L94,L97,L98,L99)</f>
        <v>37.5</v>
      </c>
      <c r="M90" s="634"/>
      <c r="N90" s="633">
        <f>AVERAGE(N91,N94,N97,N98,N99)</f>
        <v>37.5</v>
      </c>
      <c r="O90" s="634"/>
      <c r="P90" s="633">
        <f>AVERAGE(P91,P94,P97,P98,P99)</f>
        <v>37.5</v>
      </c>
      <c r="Q90" s="634"/>
      <c r="R90" s="633">
        <f>AVERAGE(R91,R94,R97,R98,R99)</f>
        <v>37.5</v>
      </c>
      <c r="S90" s="634"/>
      <c r="T90" s="633" t="e">
        <f>AVERAGE(T91,T94,T97,T98,T99)</f>
        <v>#DIV/0!</v>
      </c>
      <c r="U90" s="634"/>
      <c r="V90" s="44"/>
      <c r="W90" s="44"/>
      <c r="X90" s="634"/>
      <c r="Y90" s="634"/>
    </row>
    <row r="91" spans="1:25" s="52" customFormat="1" ht="199.5" customHeight="1" x14ac:dyDescent="0.25">
      <c r="A91" s="31">
        <v>55</v>
      </c>
      <c r="B91" s="31"/>
      <c r="C91" s="758"/>
      <c r="D91" s="763" t="s">
        <v>644</v>
      </c>
      <c r="E91" s="763"/>
      <c r="F91" s="764" t="s">
        <v>644</v>
      </c>
      <c r="G91" s="30"/>
      <c r="H91" s="30"/>
      <c r="I91" s="30"/>
      <c r="J91" s="481">
        <f>AVERAGE(J92,J93)</f>
        <v>0</v>
      </c>
      <c r="K91" s="638"/>
      <c r="L91" s="481">
        <f>AVERAGE(L92,L93)</f>
        <v>0</v>
      </c>
      <c r="M91" s="638"/>
      <c r="N91" s="481">
        <f>AVERAGE(N92,N93)</f>
        <v>0</v>
      </c>
      <c r="O91" s="638"/>
      <c r="P91" s="481">
        <f>AVERAGE(P92,P93)</f>
        <v>0</v>
      </c>
      <c r="Q91" s="638"/>
      <c r="R91" s="481">
        <f>AVERAGE(R92,R93)</f>
        <v>0</v>
      </c>
      <c r="S91" s="638"/>
      <c r="T91" s="481" t="e">
        <f>AVERAGE(T92,T93)</f>
        <v>#DIV/0!</v>
      </c>
      <c r="U91" s="638"/>
      <c r="V91" s="43"/>
      <c r="W91" s="43"/>
      <c r="X91" s="638"/>
      <c r="Y91" s="638"/>
    </row>
    <row r="92" spans="1:25" ht="210" x14ac:dyDescent="0.25">
      <c r="A92" s="564" t="s">
        <v>5025</v>
      </c>
      <c r="B92" s="564"/>
      <c r="C92" s="564"/>
      <c r="D92" s="564"/>
      <c r="E92" s="754" t="s">
        <v>6986</v>
      </c>
      <c r="F92" s="450" t="s">
        <v>203</v>
      </c>
      <c r="G92" s="12" t="s">
        <v>204</v>
      </c>
      <c r="H92" s="12" t="s">
        <v>205</v>
      </c>
      <c r="I92" s="12" t="s">
        <v>5027</v>
      </c>
      <c r="J92" s="484">
        <v>0</v>
      </c>
      <c r="K92" s="480" t="s">
        <v>4160</v>
      </c>
      <c r="L92" s="484">
        <v>0</v>
      </c>
      <c r="M92" s="472"/>
      <c r="N92" s="484">
        <v>0</v>
      </c>
      <c r="O92" s="472"/>
      <c r="P92" s="484">
        <v>0</v>
      </c>
      <c r="Q92" s="472"/>
      <c r="R92" s="484">
        <v>0</v>
      </c>
      <c r="S92" s="471"/>
      <c r="T92" s="472"/>
      <c r="U92" s="471"/>
      <c r="V92" s="47"/>
      <c r="W92" s="47"/>
      <c r="X92" s="472"/>
      <c r="Y92" s="472"/>
    </row>
    <row r="93" spans="1:25" ht="150" x14ac:dyDescent="0.25">
      <c r="A93" s="564" t="s">
        <v>5028</v>
      </c>
      <c r="B93" s="564"/>
      <c r="C93" s="564"/>
      <c r="D93" s="564"/>
      <c r="E93" s="754" t="s">
        <v>6987</v>
      </c>
      <c r="F93" s="450" t="s">
        <v>3627</v>
      </c>
      <c r="G93" s="12" t="s">
        <v>192</v>
      </c>
      <c r="H93" s="12" t="s">
        <v>176</v>
      </c>
      <c r="I93" s="12" t="s">
        <v>206</v>
      </c>
      <c r="J93" s="631"/>
      <c r="K93" s="480"/>
      <c r="L93" s="631"/>
      <c r="M93" s="462"/>
      <c r="N93" s="631"/>
      <c r="O93" s="462"/>
      <c r="P93" s="631"/>
      <c r="Q93" s="462"/>
      <c r="R93" s="631"/>
      <c r="S93" s="480"/>
      <c r="T93" s="462"/>
      <c r="U93" s="480"/>
      <c r="V93" s="40"/>
      <c r="W93" s="40"/>
      <c r="X93" s="462"/>
      <c r="Y93" s="462"/>
    </row>
    <row r="94" spans="1:25" s="52" customFormat="1" ht="69" x14ac:dyDescent="0.25">
      <c r="A94" s="31">
        <v>56</v>
      </c>
      <c r="B94" s="31"/>
      <c r="C94" s="31"/>
      <c r="D94" s="756" t="s">
        <v>645</v>
      </c>
      <c r="E94" s="756"/>
      <c r="F94" s="517" t="s">
        <v>645</v>
      </c>
      <c r="G94" s="30"/>
      <c r="H94" s="30"/>
      <c r="I94" s="30"/>
      <c r="J94" s="481">
        <f>AVERAGE(J95,J96)</f>
        <v>0</v>
      </c>
      <c r="K94" s="479"/>
      <c r="L94" s="481">
        <f>AVERAGE(L95,L96)</f>
        <v>0</v>
      </c>
      <c r="M94" s="638"/>
      <c r="N94" s="481">
        <f>AVERAGE(N95,N96)</f>
        <v>0</v>
      </c>
      <c r="O94" s="638"/>
      <c r="P94" s="481">
        <f>AVERAGE(P95,P96)</f>
        <v>0</v>
      </c>
      <c r="Q94" s="638"/>
      <c r="R94" s="481">
        <f>AVERAGE(R95,R96)</f>
        <v>0</v>
      </c>
      <c r="S94" s="479"/>
      <c r="T94" s="481" t="e">
        <f>AVERAGE(T95,T96)</f>
        <v>#DIV/0!</v>
      </c>
      <c r="U94" s="479"/>
      <c r="V94" s="43"/>
      <c r="W94" s="43"/>
      <c r="X94" s="638"/>
      <c r="Y94" s="638"/>
    </row>
    <row r="95" spans="1:25" ht="75" x14ac:dyDescent="0.25">
      <c r="A95" s="564" t="s">
        <v>572</v>
      </c>
      <c r="B95" s="564"/>
      <c r="C95" s="564"/>
      <c r="D95" s="564"/>
      <c r="E95" s="754" t="s">
        <v>6988</v>
      </c>
      <c r="F95" s="450" t="s">
        <v>207</v>
      </c>
      <c r="G95" s="12" t="s">
        <v>204</v>
      </c>
      <c r="H95" s="12" t="s">
        <v>208</v>
      </c>
      <c r="I95" s="12" t="s">
        <v>5029</v>
      </c>
      <c r="J95" s="631">
        <v>0</v>
      </c>
      <c r="K95" s="480"/>
      <c r="L95" s="631">
        <v>0</v>
      </c>
      <c r="M95" s="462"/>
      <c r="N95" s="631">
        <v>0</v>
      </c>
      <c r="O95" s="462"/>
      <c r="P95" s="631">
        <v>0</v>
      </c>
      <c r="Q95" s="462"/>
      <c r="R95" s="631">
        <v>0</v>
      </c>
      <c r="S95" s="462"/>
      <c r="T95" s="631"/>
      <c r="U95" s="462"/>
      <c r="V95" s="40"/>
      <c r="W95" s="40"/>
      <c r="X95" s="462"/>
      <c r="Y95" s="462"/>
    </row>
    <row r="96" spans="1:25" ht="135" x14ac:dyDescent="0.25">
      <c r="A96" s="564" t="s">
        <v>573</v>
      </c>
      <c r="B96" s="564"/>
      <c r="C96" s="564"/>
      <c r="D96" s="564"/>
      <c r="E96" s="754" t="s">
        <v>6989</v>
      </c>
      <c r="F96" s="450" t="s">
        <v>209</v>
      </c>
      <c r="G96" s="12" t="s">
        <v>192</v>
      </c>
      <c r="H96" s="12" t="s">
        <v>176</v>
      </c>
      <c r="I96" s="12" t="s">
        <v>206</v>
      </c>
      <c r="J96" s="631"/>
      <c r="K96" s="480"/>
      <c r="L96" s="631"/>
      <c r="M96" s="462"/>
      <c r="N96" s="631"/>
      <c r="O96" s="462"/>
      <c r="P96" s="631"/>
      <c r="Q96" s="462"/>
      <c r="R96" s="631"/>
      <c r="S96" s="480"/>
      <c r="T96" s="631"/>
      <c r="U96" s="480"/>
      <c r="V96" s="40"/>
      <c r="W96" s="40"/>
      <c r="X96" s="462"/>
      <c r="Y96" s="462"/>
    </row>
    <row r="97" spans="1:25" ht="150" x14ac:dyDescent="0.25">
      <c r="A97" s="564">
        <v>57</v>
      </c>
      <c r="B97" s="564"/>
      <c r="C97" s="564"/>
      <c r="D97" s="754" t="s">
        <v>4963</v>
      </c>
      <c r="E97" s="754"/>
      <c r="F97" s="450" t="s">
        <v>210</v>
      </c>
      <c r="G97" s="12" t="s">
        <v>175</v>
      </c>
      <c r="H97" s="12" t="s">
        <v>176</v>
      </c>
      <c r="I97" s="12" t="s">
        <v>211</v>
      </c>
      <c r="J97" s="631"/>
      <c r="K97" s="463"/>
      <c r="L97" s="631"/>
      <c r="M97" s="462"/>
      <c r="N97" s="631"/>
      <c r="O97" s="462"/>
      <c r="P97" s="631"/>
      <c r="Q97" s="462"/>
      <c r="R97" s="631"/>
      <c r="S97" s="462"/>
      <c r="T97" s="631"/>
      <c r="U97" s="480"/>
      <c r="V97" s="40"/>
      <c r="W97" s="40"/>
      <c r="X97" s="462"/>
      <c r="Y97" s="462"/>
    </row>
    <row r="98" spans="1:25" ht="300" x14ac:dyDescent="0.25">
      <c r="A98" s="564">
        <v>58</v>
      </c>
      <c r="B98" s="564"/>
      <c r="C98" s="564"/>
      <c r="D98" s="754" t="s">
        <v>237</v>
      </c>
      <c r="E98" s="754"/>
      <c r="F98" s="450" t="s">
        <v>212</v>
      </c>
      <c r="G98" s="12" t="s">
        <v>192</v>
      </c>
      <c r="H98" s="12" t="s">
        <v>176</v>
      </c>
      <c r="I98" s="12" t="s">
        <v>213</v>
      </c>
      <c r="J98" s="631">
        <v>50</v>
      </c>
      <c r="K98" s="480" t="s">
        <v>4161</v>
      </c>
      <c r="L98" s="631">
        <v>50</v>
      </c>
      <c r="M98" s="462"/>
      <c r="N98" s="631">
        <v>50</v>
      </c>
      <c r="O98" s="462"/>
      <c r="P98" s="631">
        <v>50</v>
      </c>
      <c r="Q98" s="462"/>
      <c r="R98" s="631">
        <v>50</v>
      </c>
      <c r="S98" s="462"/>
      <c r="T98" s="631"/>
      <c r="U98" s="462"/>
      <c r="V98" s="40"/>
      <c r="W98" s="40"/>
      <c r="X98" s="462"/>
      <c r="Y98" s="462"/>
    </row>
    <row r="99" spans="1:25" ht="165" x14ac:dyDescent="0.25">
      <c r="A99" s="564">
        <v>59</v>
      </c>
      <c r="B99" s="564"/>
      <c r="C99" s="564"/>
      <c r="D99" s="754" t="s">
        <v>238</v>
      </c>
      <c r="E99" s="754"/>
      <c r="F99" s="450" t="s">
        <v>214</v>
      </c>
      <c r="G99" s="12" t="s">
        <v>175</v>
      </c>
      <c r="H99" s="12" t="s">
        <v>176</v>
      </c>
      <c r="I99" s="12" t="s">
        <v>202</v>
      </c>
      <c r="J99" s="455">
        <v>100</v>
      </c>
      <c r="K99" s="480" t="s">
        <v>4162</v>
      </c>
      <c r="L99" s="455">
        <v>100</v>
      </c>
      <c r="M99" s="454"/>
      <c r="N99" s="455">
        <v>100</v>
      </c>
      <c r="O99" s="454"/>
      <c r="P99" s="455">
        <v>100</v>
      </c>
      <c r="Q99" s="454"/>
      <c r="R99" s="455">
        <v>100</v>
      </c>
      <c r="S99" s="454"/>
      <c r="T99" s="454"/>
      <c r="U99" s="454"/>
      <c r="V99" s="41"/>
      <c r="W99" s="41"/>
      <c r="X99" s="454"/>
      <c r="Y99" s="454"/>
    </row>
    <row r="100" spans="1:25" s="26" customFormat="1" ht="88.5" customHeight="1" x14ac:dyDescent="0.25">
      <c r="A100" s="28"/>
      <c r="B100" s="28"/>
      <c r="C100" s="750" t="s">
        <v>574</v>
      </c>
      <c r="D100" s="28"/>
      <c r="E100" s="1023"/>
      <c r="F100" s="762" t="s">
        <v>529</v>
      </c>
      <c r="G100" s="751"/>
      <c r="H100" s="751"/>
      <c r="I100" s="751"/>
      <c r="J100" s="633">
        <f>AVERAGE(J101:J105)</f>
        <v>80</v>
      </c>
      <c r="K100" s="641"/>
      <c r="L100" s="633">
        <f>AVERAGE(L101:L105)</f>
        <v>80</v>
      </c>
      <c r="M100" s="634"/>
      <c r="N100" s="633">
        <f>AVERAGE(N101:N105)</f>
        <v>80</v>
      </c>
      <c r="O100" s="634"/>
      <c r="P100" s="633">
        <f>AVERAGE(P101:P105)</f>
        <v>80</v>
      </c>
      <c r="Q100" s="634"/>
      <c r="R100" s="633">
        <f>AVERAGE(R101:R105)</f>
        <v>80</v>
      </c>
      <c r="S100" s="634"/>
      <c r="T100" s="633" t="e">
        <f>AVERAGE(T101:T105)</f>
        <v>#DIV/0!</v>
      </c>
      <c r="U100" s="634"/>
      <c r="V100" s="44" t="e">
        <f>AVERAGE(V101:V105)</f>
        <v>#DIV/0!</v>
      </c>
      <c r="W100" s="44"/>
      <c r="X100" s="634" t="e">
        <f>AVERAGE(X101:X105)</f>
        <v>#DIV/0!</v>
      </c>
      <c r="Y100" s="634"/>
    </row>
    <row r="101" spans="1:25" ht="360" x14ac:dyDescent="0.25">
      <c r="A101" s="564">
        <v>60</v>
      </c>
      <c r="B101" s="564"/>
      <c r="C101" s="564"/>
      <c r="D101" s="754" t="s">
        <v>243</v>
      </c>
      <c r="E101" s="754"/>
      <c r="F101" s="450" t="s">
        <v>215</v>
      </c>
      <c r="G101" s="12" t="s">
        <v>175</v>
      </c>
      <c r="H101" s="12" t="s">
        <v>176</v>
      </c>
      <c r="I101" s="12" t="s">
        <v>216</v>
      </c>
      <c r="J101" s="631">
        <v>50</v>
      </c>
      <c r="K101" s="480" t="s">
        <v>4163</v>
      </c>
      <c r="L101" s="631">
        <v>50</v>
      </c>
      <c r="M101" s="462"/>
      <c r="N101" s="631">
        <v>50</v>
      </c>
      <c r="O101" s="462"/>
      <c r="P101" s="631">
        <v>50</v>
      </c>
      <c r="Q101" s="462"/>
      <c r="R101" s="631">
        <v>50</v>
      </c>
      <c r="S101" s="480"/>
      <c r="T101" s="631"/>
      <c r="U101" s="480"/>
      <c r="V101" s="40"/>
      <c r="W101" s="40"/>
      <c r="X101" s="462"/>
      <c r="Y101" s="462"/>
    </row>
    <row r="102" spans="1:25" ht="60" x14ac:dyDescent="0.25">
      <c r="A102" s="564">
        <v>61</v>
      </c>
      <c r="B102" s="564"/>
      <c r="C102" s="564"/>
      <c r="D102" s="754" t="s">
        <v>242</v>
      </c>
      <c r="E102" s="754"/>
      <c r="F102" s="450" t="s">
        <v>217</v>
      </c>
      <c r="G102" s="12" t="s">
        <v>218</v>
      </c>
      <c r="H102" s="12" t="s">
        <v>219</v>
      </c>
      <c r="I102" s="12" t="s">
        <v>220</v>
      </c>
      <c r="J102" s="631">
        <v>100</v>
      </c>
      <c r="K102" s="480" t="s">
        <v>4164</v>
      </c>
      <c r="L102" s="631">
        <v>100</v>
      </c>
      <c r="M102" s="462"/>
      <c r="N102" s="631">
        <v>100</v>
      </c>
      <c r="O102" s="462"/>
      <c r="P102" s="631">
        <v>100</v>
      </c>
      <c r="Q102" s="631"/>
      <c r="R102" s="631">
        <v>100</v>
      </c>
      <c r="S102" s="480"/>
      <c r="T102" s="631"/>
      <c r="U102" s="480"/>
      <c r="V102" s="40"/>
      <c r="W102" s="40"/>
      <c r="X102" s="462"/>
      <c r="Y102" s="462"/>
    </row>
    <row r="103" spans="1:25" ht="300" x14ac:dyDescent="0.25">
      <c r="A103" s="564">
        <v>62</v>
      </c>
      <c r="B103" s="564"/>
      <c r="C103" s="564"/>
      <c r="D103" s="754" t="s">
        <v>241</v>
      </c>
      <c r="E103" s="754"/>
      <c r="F103" s="450" t="s">
        <v>221</v>
      </c>
      <c r="G103" s="12" t="s">
        <v>175</v>
      </c>
      <c r="H103" s="12" t="s">
        <v>222</v>
      </c>
      <c r="I103" s="12" t="s">
        <v>202</v>
      </c>
      <c r="J103" s="631">
        <v>100</v>
      </c>
      <c r="K103" s="480" t="s">
        <v>4165</v>
      </c>
      <c r="L103" s="631">
        <v>100</v>
      </c>
      <c r="M103" s="462"/>
      <c r="N103" s="631">
        <v>100</v>
      </c>
      <c r="O103" s="462"/>
      <c r="P103" s="631">
        <v>100</v>
      </c>
      <c r="Q103" s="462"/>
      <c r="R103" s="631">
        <v>100</v>
      </c>
      <c r="S103" s="462"/>
      <c r="T103" s="631"/>
      <c r="U103" s="462"/>
      <c r="V103" s="40"/>
      <c r="W103" s="40"/>
      <c r="X103" s="462"/>
      <c r="Y103" s="462"/>
    </row>
    <row r="104" spans="1:25" ht="135" x14ac:dyDescent="0.25">
      <c r="A104" s="564">
        <v>63</v>
      </c>
      <c r="B104" s="564"/>
      <c r="C104" s="564"/>
      <c r="D104" s="754" t="s">
        <v>240</v>
      </c>
      <c r="E104" s="754"/>
      <c r="F104" s="450" t="s">
        <v>223</v>
      </c>
      <c r="G104" s="12" t="s">
        <v>224</v>
      </c>
      <c r="H104" s="12" t="s">
        <v>225</v>
      </c>
      <c r="I104" s="12" t="s">
        <v>226</v>
      </c>
      <c r="J104" s="631">
        <v>50</v>
      </c>
      <c r="K104" s="480" t="s">
        <v>4166</v>
      </c>
      <c r="L104" s="631">
        <v>50</v>
      </c>
      <c r="M104" s="462"/>
      <c r="N104" s="631">
        <v>50</v>
      </c>
      <c r="O104" s="462"/>
      <c r="P104" s="631">
        <v>50</v>
      </c>
      <c r="Q104" s="631"/>
      <c r="R104" s="631">
        <v>50</v>
      </c>
      <c r="S104" s="462"/>
      <c r="T104" s="631"/>
      <c r="U104" s="462"/>
      <c r="V104" s="40"/>
      <c r="W104" s="40"/>
      <c r="X104" s="462"/>
      <c r="Y104" s="462"/>
    </row>
    <row r="105" spans="1:25" ht="270" x14ac:dyDescent="0.25">
      <c r="A105" s="564">
        <v>64</v>
      </c>
      <c r="B105" s="564"/>
      <c r="C105" s="564"/>
      <c r="D105" s="754" t="s">
        <v>239</v>
      </c>
      <c r="E105" s="754"/>
      <c r="F105" s="450" t="s">
        <v>5118</v>
      </c>
      <c r="G105" s="12" t="s">
        <v>4971</v>
      </c>
      <c r="H105" s="12" t="s">
        <v>4972</v>
      </c>
      <c r="I105" s="12" t="s">
        <v>4973</v>
      </c>
      <c r="J105" s="631">
        <v>100</v>
      </c>
      <c r="K105" s="453" t="s">
        <v>4167</v>
      </c>
      <c r="L105" s="631">
        <v>100</v>
      </c>
      <c r="M105" s="462"/>
      <c r="N105" s="631">
        <v>100</v>
      </c>
      <c r="O105" s="462"/>
      <c r="P105" s="631">
        <v>100</v>
      </c>
      <c r="Q105" s="462"/>
      <c r="R105" s="631">
        <v>100</v>
      </c>
      <c r="S105" s="480"/>
      <c r="T105" s="631"/>
      <c r="U105" s="480"/>
      <c r="V105" s="40"/>
      <c r="W105" s="40"/>
      <c r="X105" s="462"/>
      <c r="Y105" s="462"/>
    </row>
    <row r="106" spans="1:25" s="26" customFormat="1" ht="130.5" customHeight="1" x14ac:dyDescent="0.25">
      <c r="A106" s="28"/>
      <c r="B106" s="750" t="s">
        <v>575</v>
      </c>
      <c r="C106" s="28"/>
      <c r="D106" s="28"/>
      <c r="E106" s="28"/>
      <c r="F106" s="901" t="s">
        <v>5030</v>
      </c>
      <c r="G106" s="765"/>
      <c r="H106" s="765"/>
      <c r="I106" s="28"/>
      <c r="J106" s="633">
        <f>AVERAGE(J107,J112,J115,J140)</f>
        <v>73.75</v>
      </c>
      <c r="K106" s="634"/>
      <c r="L106" s="633">
        <f>AVERAGE(L107,L112,L115,L140)</f>
        <v>73.75</v>
      </c>
      <c r="M106" s="634"/>
      <c r="N106" s="633">
        <f>AVERAGE(N107,N112,N115,N140)</f>
        <v>73.75</v>
      </c>
      <c r="O106" s="634"/>
      <c r="P106" s="633">
        <f>AVERAGE(P107,P112,P115,P140)</f>
        <v>73.75</v>
      </c>
      <c r="Q106" s="634"/>
      <c r="R106" s="633">
        <f>AVERAGE(R107,R112,R115,R140)</f>
        <v>73.75</v>
      </c>
      <c r="S106" s="634"/>
      <c r="T106" s="633" t="e">
        <f>AVERAGE(T107,T112,T115,T140)</f>
        <v>#DIV/0!</v>
      </c>
      <c r="U106" s="634"/>
      <c r="V106" s="64" t="e">
        <f>AVERAGE(V107,V112,V115,V140)</f>
        <v>#DIV/0!</v>
      </c>
      <c r="W106" s="44"/>
      <c r="X106" s="633" t="e">
        <f>AVERAGE(X107,X112,X115,X140)</f>
        <v>#DIV/0!</v>
      </c>
      <c r="Y106" s="634"/>
    </row>
    <row r="107" spans="1:25" s="26" customFormat="1" ht="144.75" customHeight="1" x14ac:dyDescent="0.25">
      <c r="A107" s="28"/>
      <c r="B107" s="28"/>
      <c r="C107" s="750" t="s">
        <v>576</v>
      </c>
      <c r="D107" s="28"/>
      <c r="E107" s="28"/>
      <c r="F107" s="502" t="s">
        <v>5031</v>
      </c>
      <c r="G107" s="28"/>
      <c r="H107" s="28"/>
      <c r="I107" s="28"/>
      <c r="J107" s="633">
        <f>AVERAGE(J108:J111)</f>
        <v>75</v>
      </c>
      <c r="K107" s="634"/>
      <c r="L107" s="633">
        <f>AVERAGE(L108:L111)</f>
        <v>75</v>
      </c>
      <c r="M107" s="634"/>
      <c r="N107" s="633">
        <f>AVERAGE(N108:N111)</f>
        <v>75</v>
      </c>
      <c r="O107" s="634"/>
      <c r="P107" s="633">
        <f>AVERAGE(P108:P111)</f>
        <v>75</v>
      </c>
      <c r="Q107" s="634"/>
      <c r="R107" s="633">
        <f>AVERAGE(R108:R111)</f>
        <v>75</v>
      </c>
      <c r="S107" s="634"/>
      <c r="T107" s="633" t="e">
        <f>AVERAGE(T108:T111)</f>
        <v>#DIV/0!</v>
      </c>
      <c r="U107" s="634"/>
      <c r="V107" s="64" t="e">
        <f>AVERAGE(V108:V111)</f>
        <v>#DIV/0!</v>
      </c>
      <c r="W107" s="44"/>
      <c r="X107" s="633" t="e">
        <f>AVERAGE(X108:X111)</f>
        <v>#DIV/0!</v>
      </c>
      <c r="Y107" s="634"/>
    </row>
    <row r="108" spans="1:25" ht="45" x14ac:dyDescent="0.25">
      <c r="A108" s="564">
        <v>65</v>
      </c>
      <c r="B108" s="564"/>
      <c r="C108" s="564"/>
      <c r="D108" s="754" t="s">
        <v>244</v>
      </c>
      <c r="E108" s="754"/>
      <c r="F108" s="450" t="s">
        <v>244</v>
      </c>
      <c r="G108" s="12" t="s">
        <v>245</v>
      </c>
      <c r="H108" s="12" t="s">
        <v>246</v>
      </c>
      <c r="I108" s="12" t="s">
        <v>247</v>
      </c>
      <c r="J108" s="455">
        <v>100</v>
      </c>
      <c r="K108" s="480" t="s">
        <v>4168</v>
      </c>
      <c r="L108" s="455">
        <v>100</v>
      </c>
      <c r="M108" s="454"/>
      <c r="N108" s="455">
        <v>100</v>
      </c>
      <c r="O108" s="454"/>
      <c r="P108" s="455">
        <v>100</v>
      </c>
      <c r="Q108" s="454"/>
      <c r="R108" s="455">
        <v>100</v>
      </c>
      <c r="S108" s="454"/>
      <c r="T108" s="454"/>
      <c r="U108" s="454"/>
      <c r="V108" s="41"/>
      <c r="W108" s="41"/>
      <c r="X108" s="454"/>
      <c r="Y108" s="454"/>
    </row>
    <row r="109" spans="1:25" ht="120" x14ac:dyDescent="0.25">
      <c r="A109" s="564">
        <v>66</v>
      </c>
      <c r="B109" s="564"/>
      <c r="C109" s="564"/>
      <c r="D109" s="754" t="s">
        <v>304</v>
      </c>
      <c r="E109" s="754"/>
      <c r="F109" s="450" t="s">
        <v>5503</v>
      </c>
      <c r="G109" s="12" t="s">
        <v>248</v>
      </c>
      <c r="H109" s="12" t="s">
        <v>249</v>
      </c>
      <c r="I109" s="12" t="s">
        <v>247</v>
      </c>
      <c r="J109" s="455">
        <v>100</v>
      </c>
      <c r="K109" s="480" t="s">
        <v>4169</v>
      </c>
      <c r="L109" s="455">
        <v>100</v>
      </c>
      <c r="M109" s="454"/>
      <c r="N109" s="455">
        <v>100</v>
      </c>
      <c r="O109" s="454"/>
      <c r="P109" s="455">
        <v>100</v>
      </c>
      <c r="Q109" s="454"/>
      <c r="R109" s="455">
        <v>100</v>
      </c>
      <c r="S109" s="454"/>
      <c r="T109" s="455"/>
      <c r="U109" s="454"/>
      <c r="V109" s="41"/>
      <c r="W109" s="41"/>
      <c r="X109" s="454"/>
      <c r="Y109" s="454"/>
    </row>
    <row r="110" spans="1:25" ht="120" x14ac:dyDescent="0.25">
      <c r="A110" s="564">
        <v>67</v>
      </c>
      <c r="B110" s="564"/>
      <c r="C110" s="564"/>
      <c r="D110" s="754" t="s">
        <v>306</v>
      </c>
      <c r="E110" s="754"/>
      <c r="F110" s="450" t="s">
        <v>250</v>
      </c>
      <c r="G110" s="12" t="s">
        <v>248</v>
      </c>
      <c r="H110" s="12" t="s">
        <v>251</v>
      </c>
      <c r="I110" s="12" t="s">
        <v>247</v>
      </c>
      <c r="J110" s="455">
        <v>100</v>
      </c>
      <c r="K110" s="480" t="s">
        <v>4169</v>
      </c>
      <c r="L110" s="455">
        <v>100</v>
      </c>
      <c r="M110" s="454"/>
      <c r="N110" s="455">
        <v>100</v>
      </c>
      <c r="O110" s="454"/>
      <c r="P110" s="455">
        <v>100</v>
      </c>
      <c r="Q110" s="454"/>
      <c r="R110" s="455">
        <v>100</v>
      </c>
      <c r="S110" s="453"/>
      <c r="T110" s="454"/>
      <c r="U110" s="453"/>
      <c r="V110" s="41"/>
      <c r="W110" s="41"/>
      <c r="X110" s="454"/>
      <c r="Y110" s="454"/>
    </row>
    <row r="111" spans="1:25" ht="45" x14ac:dyDescent="0.25">
      <c r="A111" s="564">
        <v>68</v>
      </c>
      <c r="B111" s="564"/>
      <c r="C111" s="564"/>
      <c r="D111" s="754" t="s">
        <v>305</v>
      </c>
      <c r="E111" s="754"/>
      <c r="F111" s="450" t="s">
        <v>252</v>
      </c>
      <c r="G111" s="12" t="s">
        <v>253</v>
      </c>
      <c r="H111" s="12" t="s">
        <v>254</v>
      </c>
      <c r="I111" s="12" t="s">
        <v>255</v>
      </c>
      <c r="J111" s="455">
        <v>0</v>
      </c>
      <c r="K111" s="480" t="s">
        <v>4170</v>
      </c>
      <c r="L111" s="455">
        <v>0</v>
      </c>
      <c r="M111" s="454"/>
      <c r="N111" s="455">
        <v>0</v>
      </c>
      <c r="O111" s="454"/>
      <c r="P111" s="455">
        <v>0</v>
      </c>
      <c r="Q111" s="454"/>
      <c r="R111" s="455">
        <v>0</v>
      </c>
      <c r="S111" s="454"/>
      <c r="T111" s="454"/>
      <c r="U111" s="454"/>
      <c r="V111" s="41"/>
      <c r="W111" s="41"/>
      <c r="X111" s="454"/>
      <c r="Y111" s="454"/>
    </row>
    <row r="112" spans="1:25" s="26" customFormat="1" ht="91.5" customHeight="1" x14ac:dyDescent="0.25">
      <c r="A112" s="28"/>
      <c r="B112" s="28"/>
      <c r="C112" s="750" t="s">
        <v>577</v>
      </c>
      <c r="D112" s="28"/>
      <c r="E112" s="1024"/>
      <c r="F112" s="766" t="s">
        <v>5032</v>
      </c>
      <c r="G112" s="751"/>
      <c r="H112" s="751"/>
      <c r="I112" s="751"/>
      <c r="J112" s="464">
        <f>AVERAGE(J113,J114)</f>
        <v>100</v>
      </c>
      <c r="K112" s="641"/>
      <c r="L112" s="464">
        <f>AVERAGE(L113,L114)</f>
        <v>100</v>
      </c>
      <c r="M112" s="634"/>
      <c r="N112" s="464">
        <f>AVERAGE(N113,N114)</f>
        <v>100</v>
      </c>
      <c r="O112" s="634"/>
      <c r="P112" s="464">
        <f>AVERAGE(P113,P114)</f>
        <v>100</v>
      </c>
      <c r="Q112" s="634"/>
      <c r="R112" s="464">
        <f>AVERAGE(R113,R114)</f>
        <v>100</v>
      </c>
      <c r="S112" s="634"/>
      <c r="T112" s="464" t="e">
        <f>AVERAGE(T113,T114)</f>
        <v>#DIV/0!</v>
      </c>
      <c r="U112" s="634"/>
      <c r="V112" s="173" t="e">
        <f>AVERAGE(V113,V114)</f>
        <v>#DIV/0!</v>
      </c>
      <c r="W112" s="44"/>
      <c r="X112" s="464" t="e">
        <f>AVERAGE(X113,X114)</f>
        <v>#DIV/0!</v>
      </c>
      <c r="Y112" s="634"/>
    </row>
    <row r="113" spans="1:25" ht="120" x14ac:dyDescent="0.25">
      <c r="A113" s="564">
        <v>69</v>
      </c>
      <c r="B113" s="564"/>
      <c r="C113" s="564"/>
      <c r="D113" s="754" t="s">
        <v>307</v>
      </c>
      <c r="E113" s="754"/>
      <c r="F113" s="450" t="s">
        <v>256</v>
      </c>
      <c r="G113" s="12" t="s">
        <v>257</v>
      </c>
      <c r="H113" s="12" t="s">
        <v>258</v>
      </c>
      <c r="I113" s="12" t="s">
        <v>247</v>
      </c>
      <c r="J113" s="455">
        <v>100</v>
      </c>
      <c r="K113" s="480" t="s">
        <v>4171</v>
      </c>
      <c r="L113" s="455">
        <v>100</v>
      </c>
      <c r="M113" s="454"/>
      <c r="N113" s="455">
        <v>100</v>
      </c>
      <c r="O113" s="454"/>
      <c r="P113" s="455">
        <v>100</v>
      </c>
      <c r="Q113" s="454"/>
      <c r="R113" s="455">
        <v>100</v>
      </c>
      <c r="S113" s="454"/>
      <c r="T113" s="454"/>
      <c r="U113" s="454"/>
      <c r="V113" s="41"/>
      <c r="W113" s="41"/>
      <c r="X113" s="454"/>
      <c r="Y113" s="454"/>
    </row>
    <row r="114" spans="1:25" ht="105" x14ac:dyDescent="0.25">
      <c r="A114" s="564">
        <v>70</v>
      </c>
      <c r="B114" s="564"/>
      <c r="C114" s="564"/>
      <c r="D114" s="754" t="s">
        <v>308</v>
      </c>
      <c r="E114" s="754"/>
      <c r="F114" s="450" t="s">
        <v>259</v>
      </c>
      <c r="G114" s="12" t="s">
        <v>260</v>
      </c>
      <c r="H114" s="12" t="s">
        <v>261</v>
      </c>
      <c r="I114" s="12" t="s">
        <v>262</v>
      </c>
      <c r="J114" s="455">
        <v>100</v>
      </c>
      <c r="K114" s="480" t="s">
        <v>4172</v>
      </c>
      <c r="L114" s="455">
        <v>100</v>
      </c>
      <c r="M114" s="454"/>
      <c r="N114" s="455">
        <v>100</v>
      </c>
      <c r="O114" s="453"/>
      <c r="P114" s="455">
        <v>100</v>
      </c>
      <c r="Q114" s="454"/>
      <c r="R114" s="455">
        <v>100</v>
      </c>
      <c r="S114" s="454"/>
      <c r="T114" s="454"/>
      <c r="U114" s="454"/>
      <c r="V114" s="41"/>
      <c r="W114" s="41"/>
      <c r="X114" s="454"/>
      <c r="Y114" s="454"/>
    </row>
    <row r="115" spans="1:25" s="26" customFormat="1" ht="72" customHeight="1" x14ac:dyDescent="0.25">
      <c r="A115" s="28"/>
      <c r="B115" s="28"/>
      <c r="C115" s="750" t="s">
        <v>578</v>
      </c>
      <c r="D115" s="28"/>
      <c r="E115" s="1023"/>
      <c r="F115" s="762" t="s">
        <v>530</v>
      </c>
      <c r="G115" s="751"/>
      <c r="H115" s="751"/>
      <c r="I115" s="751"/>
      <c r="J115" s="633">
        <f>AVERAGE(J116,J122,J128,J134)</f>
        <v>20</v>
      </c>
      <c r="K115" s="641"/>
      <c r="L115" s="633">
        <f>AVERAGE(L116,L122,L128,L134)</f>
        <v>20</v>
      </c>
      <c r="M115" s="634"/>
      <c r="N115" s="633">
        <f>AVERAGE(N116,N122,N128,N134)</f>
        <v>20</v>
      </c>
      <c r="O115" s="634"/>
      <c r="P115" s="633">
        <f>AVERAGE(P116,P122,P128,P134)</f>
        <v>20</v>
      </c>
      <c r="Q115" s="634"/>
      <c r="R115" s="633">
        <f>AVERAGE(R116,R122,R128,R134)</f>
        <v>20</v>
      </c>
      <c r="S115" s="634"/>
      <c r="T115" s="633" t="e">
        <f>AVERAGE(T116,T122,T128,T134)</f>
        <v>#DIV/0!</v>
      </c>
      <c r="U115" s="634"/>
      <c r="V115" s="64" t="e">
        <f>AVERAGE(V116,V122,V128,V134)</f>
        <v>#DIV/0!</v>
      </c>
      <c r="W115" s="44"/>
      <c r="X115" s="633" t="e">
        <f>AVERAGE(X116,X122,X128,X134)</f>
        <v>#DIV/0!</v>
      </c>
      <c r="Y115" s="634"/>
    </row>
    <row r="116" spans="1:25" s="52" customFormat="1" ht="72" customHeight="1" x14ac:dyDescent="0.25">
      <c r="A116" s="31">
        <v>71</v>
      </c>
      <c r="B116" s="31"/>
      <c r="C116" s="758"/>
      <c r="D116" s="763" t="s">
        <v>646</v>
      </c>
      <c r="E116" s="763"/>
      <c r="F116" s="764" t="s">
        <v>646</v>
      </c>
      <c r="G116" s="30"/>
      <c r="H116" s="30"/>
      <c r="I116" s="30"/>
      <c r="J116" s="481">
        <f>AVERAGE(J117:J121)</f>
        <v>10</v>
      </c>
      <c r="K116" s="479"/>
      <c r="L116" s="481">
        <f>AVERAGE(L117:L121)</f>
        <v>10</v>
      </c>
      <c r="M116" s="638"/>
      <c r="N116" s="481">
        <f>AVERAGE(N117:N121)</f>
        <v>10</v>
      </c>
      <c r="O116" s="638"/>
      <c r="P116" s="481">
        <f>AVERAGE(P117:P121)</f>
        <v>10</v>
      </c>
      <c r="Q116" s="638"/>
      <c r="R116" s="481">
        <f>AVERAGE(R117:R121)</f>
        <v>10</v>
      </c>
      <c r="S116" s="638"/>
      <c r="T116" s="481" t="e">
        <f>AVERAGE(T117:T121)</f>
        <v>#DIV/0!</v>
      </c>
      <c r="U116" s="638"/>
      <c r="V116" s="176" t="e">
        <f>AVERAGE(V117:V121)</f>
        <v>#DIV/0!</v>
      </c>
      <c r="W116" s="43"/>
      <c r="X116" s="481" t="e">
        <f>AVERAGE(X117:X121)</f>
        <v>#DIV/0!</v>
      </c>
      <c r="Y116" s="638"/>
    </row>
    <row r="117" spans="1:25" ht="409.5" x14ac:dyDescent="0.25">
      <c r="A117" s="564" t="s">
        <v>5033</v>
      </c>
      <c r="B117" s="564"/>
      <c r="C117" s="564"/>
      <c r="D117" s="564"/>
      <c r="E117" s="754" t="s">
        <v>6991</v>
      </c>
      <c r="F117" s="450" t="s">
        <v>263</v>
      </c>
      <c r="G117" s="12" t="s">
        <v>5034</v>
      </c>
      <c r="H117" s="12" t="s">
        <v>5035</v>
      </c>
      <c r="I117" s="12" t="s">
        <v>5036</v>
      </c>
      <c r="J117" s="455">
        <v>50</v>
      </c>
      <c r="K117" s="480" t="s">
        <v>4173</v>
      </c>
      <c r="L117" s="455">
        <v>50</v>
      </c>
      <c r="M117" s="454"/>
      <c r="N117" s="455">
        <v>50</v>
      </c>
      <c r="O117" s="454"/>
      <c r="P117" s="455">
        <v>50</v>
      </c>
      <c r="Q117" s="454"/>
      <c r="R117" s="455">
        <v>50</v>
      </c>
      <c r="S117" s="480" t="s">
        <v>4174</v>
      </c>
      <c r="T117" s="455"/>
      <c r="U117" s="454"/>
      <c r="V117" s="41"/>
      <c r="W117" s="41"/>
      <c r="X117" s="454"/>
      <c r="Y117" s="454"/>
    </row>
    <row r="118" spans="1:25" ht="210" x14ac:dyDescent="0.25">
      <c r="A118" s="564" t="s">
        <v>5037</v>
      </c>
      <c r="B118" s="564"/>
      <c r="C118" s="564"/>
      <c r="D118" s="564"/>
      <c r="E118" s="754" t="s">
        <v>6990</v>
      </c>
      <c r="F118" s="450" t="s">
        <v>264</v>
      </c>
      <c r="G118" s="12" t="s">
        <v>265</v>
      </c>
      <c r="H118" s="12" t="s">
        <v>266</v>
      </c>
      <c r="I118" s="12" t="s">
        <v>267</v>
      </c>
      <c r="J118" s="455">
        <v>0</v>
      </c>
      <c r="K118" s="480" t="s">
        <v>4175</v>
      </c>
      <c r="L118" s="455">
        <v>0</v>
      </c>
      <c r="M118" s="454"/>
      <c r="N118" s="455">
        <v>0</v>
      </c>
      <c r="O118" s="454"/>
      <c r="P118" s="455">
        <v>0</v>
      </c>
      <c r="Q118" s="454"/>
      <c r="R118" s="455">
        <v>0</v>
      </c>
      <c r="S118" s="454"/>
      <c r="T118" s="454"/>
      <c r="U118" s="454"/>
      <c r="V118" s="41"/>
      <c r="W118" s="41"/>
      <c r="X118" s="454"/>
      <c r="Y118" s="454"/>
    </row>
    <row r="119" spans="1:25" ht="45" x14ac:dyDescent="0.25">
      <c r="A119" s="564" t="s">
        <v>5038</v>
      </c>
      <c r="B119" s="564"/>
      <c r="C119" s="564"/>
      <c r="D119" s="564"/>
      <c r="E119" s="754" t="s">
        <v>6992</v>
      </c>
      <c r="F119" s="450" t="s">
        <v>268</v>
      </c>
      <c r="G119" s="12" t="s">
        <v>269</v>
      </c>
      <c r="H119" s="12" t="s">
        <v>270</v>
      </c>
      <c r="I119" s="12" t="s">
        <v>271</v>
      </c>
      <c r="J119" s="455">
        <v>0</v>
      </c>
      <c r="K119" s="453"/>
      <c r="L119" s="455">
        <v>0</v>
      </c>
      <c r="M119" s="454"/>
      <c r="N119" s="455">
        <v>0</v>
      </c>
      <c r="O119" s="454"/>
      <c r="P119" s="455">
        <v>0</v>
      </c>
      <c r="Q119" s="454"/>
      <c r="R119" s="455">
        <v>0</v>
      </c>
      <c r="S119" s="454"/>
      <c r="T119" s="454"/>
      <c r="U119" s="454"/>
      <c r="V119" s="41"/>
      <c r="W119" s="41"/>
      <c r="X119" s="454"/>
      <c r="Y119" s="454"/>
    </row>
    <row r="120" spans="1:25" ht="165" x14ac:dyDescent="0.25">
      <c r="A120" s="564" t="s">
        <v>5039</v>
      </c>
      <c r="B120" s="564"/>
      <c r="C120" s="564"/>
      <c r="D120" s="564"/>
      <c r="E120" s="754" t="s">
        <v>6993</v>
      </c>
      <c r="F120" s="450" t="s">
        <v>272</v>
      </c>
      <c r="G120" s="12" t="s">
        <v>273</v>
      </c>
      <c r="H120" s="12" t="s">
        <v>274</v>
      </c>
      <c r="I120" s="12" t="s">
        <v>275</v>
      </c>
      <c r="J120" s="455">
        <v>0</v>
      </c>
      <c r="K120" s="453"/>
      <c r="L120" s="455">
        <v>0</v>
      </c>
      <c r="M120" s="454"/>
      <c r="N120" s="455">
        <v>0</v>
      </c>
      <c r="O120" s="454"/>
      <c r="P120" s="455">
        <v>0</v>
      </c>
      <c r="Q120" s="454"/>
      <c r="R120" s="455">
        <v>0</v>
      </c>
      <c r="S120" s="454"/>
      <c r="T120" s="454"/>
      <c r="U120" s="454"/>
      <c r="V120" s="41"/>
      <c r="W120" s="41"/>
      <c r="X120" s="454"/>
      <c r="Y120" s="454"/>
    </row>
    <row r="121" spans="1:25" ht="120" x14ac:dyDescent="0.25">
      <c r="A121" s="564" t="s">
        <v>5040</v>
      </c>
      <c r="B121" s="564"/>
      <c r="C121" s="564"/>
      <c r="D121" s="564"/>
      <c r="E121" s="754" t="s">
        <v>6994</v>
      </c>
      <c r="F121" s="450" t="s">
        <v>276</v>
      </c>
      <c r="G121" s="12" t="s">
        <v>277</v>
      </c>
      <c r="H121" s="12" t="s">
        <v>278</v>
      </c>
      <c r="I121" s="12" t="s">
        <v>5119</v>
      </c>
      <c r="J121" s="455">
        <v>0</v>
      </c>
      <c r="K121" s="453"/>
      <c r="L121" s="455">
        <v>0</v>
      </c>
      <c r="M121" s="454"/>
      <c r="N121" s="455">
        <v>0</v>
      </c>
      <c r="O121" s="454"/>
      <c r="P121" s="455">
        <v>0</v>
      </c>
      <c r="Q121" s="454"/>
      <c r="R121" s="455">
        <v>0</v>
      </c>
      <c r="S121" s="454"/>
      <c r="T121" s="454"/>
      <c r="U121" s="454"/>
      <c r="V121" s="41"/>
      <c r="W121" s="41"/>
      <c r="X121" s="454"/>
      <c r="Y121" s="454"/>
    </row>
    <row r="122" spans="1:25" s="52" customFormat="1" ht="69" x14ac:dyDescent="0.25">
      <c r="A122" s="31">
        <v>72</v>
      </c>
      <c r="B122" s="31"/>
      <c r="C122" s="31"/>
      <c r="D122" s="763" t="s">
        <v>6995</v>
      </c>
      <c r="E122" s="763"/>
      <c r="F122" s="517" t="s">
        <v>647</v>
      </c>
      <c r="G122" s="30"/>
      <c r="H122" s="30"/>
      <c r="I122" s="30"/>
      <c r="J122" s="481">
        <f>AVERAGE(J123:J127)</f>
        <v>10</v>
      </c>
      <c r="K122" s="479"/>
      <c r="L122" s="481">
        <f>AVERAGE(L123:L127)</f>
        <v>10</v>
      </c>
      <c r="M122" s="638"/>
      <c r="N122" s="481">
        <f>AVERAGE(N123:N127)</f>
        <v>10</v>
      </c>
      <c r="O122" s="638"/>
      <c r="P122" s="481">
        <f>AVERAGE(P123:P127)</f>
        <v>10</v>
      </c>
      <c r="Q122" s="638"/>
      <c r="R122" s="481">
        <f>AVERAGE(R123:R127)</f>
        <v>10</v>
      </c>
      <c r="S122" s="638"/>
      <c r="T122" s="481" t="e">
        <f>AVERAGE(T123:T127)</f>
        <v>#DIV/0!</v>
      </c>
      <c r="U122" s="638"/>
      <c r="V122" s="176" t="e">
        <f>AVERAGE(V123:V127)</f>
        <v>#DIV/0!</v>
      </c>
      <c r="W122" s="43"/>
      <c r="X122" s="481" t="e">
        <f>AVERAGE(X123:X127)</f>
        <v>#DIV/0!</v>
      </c>
      <c r="Y122" s="638"/>
    </row>
    <row r="123" spans="1:25" ht="90" x14ac:dyDescent="0.25">
      <c r="A123" s="564" t="s">
        <v>579</v>
      </c>
      <c r="B123" s="564"/>
      <c r="C123" s="564"/>
      <c r="D123" s="564"/>
      <c r="E123" s="754" t="s">
        <v>6991</v>
      </c>
      <c r="F123" s="450" t="s">
        <v>279</v>
      </c>
      <c r="G123" s="12" t="s">
        <v>5041</v>
      </c>
      <c r="H123" s="12" t="s">
        <v>5042</v>
      </c>
      <c r="I123" s="12" t="s">
        <v>5043</v>
      </c>
      <c r="J123" s="455">
        <v>50</v>
      </c>
      <c r="K123" s="480" t="s">
        <v>4176</v>
      </c>
      <c r="L123" s="455">
        <v>50</v>
      </c>
      <c r="M123" s="454"/>
      <c r="N123" s="455">
        <v>50</v>
      </c>
      <c r="O123" s="454"/>
      <c r="P123" s="455">
        <v>50</v>
      </c>
      <c r="Q123" s="454"/>
      <c r="R123" s="455">
        <v>50</v>
      </c>
      <c r="S123" s="454"/>
      <c r="T123" s="455"/>
      <c r="U123" s="454"/>
      <c r="V123" s="42"/>
      <c r="W123" s="41"/>
      <c r="X123" s="455"/>
      <c r="Y123" s="454"/>
    </row>
    <row r="124" spans="1:25" ht="105" x14ac:dyDescent="0.25">
      <c r="A124" s="564" t="s">
        <v>580</v>
      </c>
      <c r="B124" s="564"/>
      <c r="C124" s="564"/>
      <c r="D124" s="564"/>
      <c r="E124" s="754" t="s">
        <v>6990</v>
      </c>
      <c r="F124" s="450" t="s">
        <v>280</v>
      </c>
      <c r="G124" s="12" t="s">
        <v>281</v>
      </c>
      <c r="H124" s="12" t="s">
        <v>282</v>
      </c>
      <c r="I124" s="12" t="s">
        <v>267</v>
      </c>
      <c r="J124" s="455">
        <v>0</v>
      </c>
      <c r="K124" s="453"/>
      <c r="L124" s="455">
        <v>0</v>
      </c>
      <c r="M124" s="454"/>
      <c r="N124" s="455">
        <v>0</v>
      </c>
      <c r="O124" s="454"/>
      <c r="P124" s="455">
        <v>0</v>
      </c>
      <c r="Q124" s="454"/>
      <c r="R124" s="455">
        <v>0</v>
      </c>
      <c r="S124" s="454"/>
      <c r="T124" s="454"/>
      <c r="U124" s="454"/>
      <c r="V124" s="41"/>
      <c r="W124" s="41"/>
      <c r="X124" s="454"/>
      <c r="Y124" s="454"/>
    </row>
    <row r="125" spans="1:25" ht="45" x14ac:dyDescent="0.25">
      <c r="A125" s="564" t="s">
        <v>581</v>
      </c>
      <c r="B125" s="564"/>
      <c r="C125" s="564"/>
      <c r="D125" s="564"/>
      <c r="E125" s="754" t="s">
        <v>6992</v>
      </c>
      <c r="F125" s="450" t="s">
        <v>283</v>
      </c>
      <c r="G125" s="12" t="s">
        <v>269</v>
      </c>
      <c r="H125" s="12" t="s">
        <v>270</v>
      </c>
      <c r="I125" s="12" t="s">
        <v>271</v>
      </c>
      <c r="J125" s="455">
        <v>0</v>
      </c>
      <c r="K125" s="462"/>
      <c r="L125" s="455">
        <v>0</v>
      </c>
      <c r="M125" s="454"/>
      <c r="N125" s="455">
        <v>0</v>
      </c>
      <c r="O125" s="454"/>
      <c r="P125" s="455">
        <v>0</v>
      </c>
      <c r="Q125" s="454"/>
      <c r="R125" s="455">
        <v>0</v>
      </c>
      <c r="S125" s="454"/>
      <c r="T125" s="455"/>
      <c r="U125" s="454"/>
      <c r="V125" s="41"/>
      <c r="W125" s="41"/>
      <c r="X125" s="454"/>
      <c r="Y125" s="454"/>
    </row>
    <row r="126" spans="1:25" ht="165" x14ac:dyDescent="0.25">
      <c r="A126" s="564" t="s">
        <v>582</v>
      </c>
      <c r="B126" s="564"/>
      <c r="C126" s="564"/>
      <c r="D126" s="564"/>
      <c r="E126" s="754" t="s">
        <v>6993</v>
      </c>
      <c r="F126" s="450" t="s">
        <v>272</v>
      </c>
      <c r="G126" s="12" t="s">
        <v>273</v>
      </c>
      <c r="H126" s="12" t="s">
        <v>274</v>
      </c>
      <c r="I126" s="12" t="s">
        <v>275</v>
      </c>
      <c r="J126" s="455">
        <v>0</v>
      </c>
      <c r="K126" s="465"/>
      <c r="L126" s="455">
        <v>0</v>
      </c>
      <c r="M126" s="454"/>
      <c r="N126" s="455">
        <v>0</v>
      </c>
      <c r="O126" s="454"/>
      <c r="P126" s="455">
        <v>0</v>
      </c>
      <c r="Q126" s="454"/>
      <c r="R126" s="455">
        <v>0</v>
      </c>
      <c r="S126" s="454"/>
      <c r="T126" s="455"/>
      <c r="U126" s="454"/>
      <c r="V126" s="41"/>
      <c r="W126" s="41"/>
      <c r="X126" s="454"/>
      <c r="Y126" s="454"/>
    </row>
    <row r="127" spans="1:25" ht="120" x14ac:dyDescent="0.25">
      <c r="A127" s="564" t="s">
        <v>583</v>
      </c>
      <c r="B127" s="564"/>
      <c r="C127" s="564"/>
      <c r="D127" s="564"/>
      <c r="E127" s="754" t="s">
        <v>6994</v>
      </c>
      <c r="F127" s="450" t="s">
        <v>276</v>
      </c>
      <c r="G127" s="12" t="s">
        <v>277</v>
      </c>
      <c r="H127" s="12" t="s">
        <v>278</v>
      </c>
      <c r="I127" s="12" t="s">
        <v>5119</v>
      </c>
      <c r="J127" s="455">
        <v>0</v>
      </c>
      <c r="K127" s="465"/>
      <c r="L127" s="455">
        <v>0</v>
      </c>
      <c r="M127" s="454"/>
      <c r="N127" s="455">
        <v>0</v>
      </c>
      <c r="O127" s="454"/>
      <c r="P127" s="455">
        <v>0</v>
      </c>
      <c r="Q127" s="454"/>
      <c r="R127" s="455">
        <v>0</v>
      </c>
      <c r="S127" s="454"/>
      <c r="T127" s="455"/>
      <c r="U127" s="454"/>
      <c r="V127" s="41"/>
      <c r="W127" s="41"/>
      <c r="X127" s="454"/>
      <c r="Y127" s="454"/>
    </row>
    <row r="128" spans="1:25" s="52" customFormat="1" ht="51.75" x14ac:dyDescent="0.25">
      <c r="A128" s="31">
        <v>73</v>
      </c>
      <c r="B128" s="31"/>
      <c r="C128" s="31"/>
      <c r="D128" s="763" t="s">
        <v>6996</v>
      </c>
      <c r="E128" s="763"/>
      <c r="F128" s="517" t="s">
        <v>648</v>
      </c>
      <c r="G128" s="30"/>
      <c r="H128" s="30"/>
      <c r="I128" s="30"/>
      <c r="J128" s="481">
        <f>AVERAGE(J129:J133)</f>
        <v>10</v>
      </c>
      <c r="K128" s="479"/>
      <c r="L128" s="481">
        <f>AVERAGE(L129:L133)</f>
        <v>10</v>
      </c>
      <c r="M128" s="638"/>
      <c r="N128" s="481">
        <f>AVERAGE(N129:N133)</f>
        <v>10</v>
      </c>
      <c r="O128" s="638"/>
      <c r="P128" s="481">
        <f>AVERAGE(P129:P133)</f>
        <v>10</v>
      </c>
      <c r="Q128" s="638"/>
      <c r="R128" s="481">
        <f>AVERAGE(R129:R133)</f>
        <v>10</v>
      </c>
      <c r="S128" s="638"/>
      <c r="T128" s="481" t="e">
        <f>AVERAGE(T129:T133)</f>
        <v>#DIV/0!</v>
      </c>
      <c r="U128" s="638"/>
      <c r="V128" s="176" t="e">
        <f>AVERAGE(V129:V133)</f>
        <v>#DIV/0!</v>
      </c>
      <c r="W128" s="43"/>
      <c r="X128" s="481" t="e">
        <f>AVERAGE(X129:X133)</f>
        <v>#DIV/0!</v>
      </c>
      <c r="Y128" s="638"/>
    </row>
    <row r="129" spans="1:25" ht="45" x14ac:dyDescent="0.25">
      <c r="A129" s="564" t="s">
        <v>584</v>
      </c>
      <c r="B129" s="564"/>
      <c r="C129" s="564"/>
      <c r="D129" s="564"/>
      <c r="E129" s="754" t="s">
        <v>6991</v>
      </c>
      <c r="F129" s="450" t="s">
        <v>284</v>
      </c>
      <c r="G129" s="12" t="s">
        <v>5044</v>
      </c>
      <c r="H129" s="12" t="s">
        <v>5045</v>
      </c>
      <c r="I129" s="12" t="s">
        <v>5046</v>
      </c>
      <c r="J129" s="455">
        <v>50</v>
      </c>
      <c r="K129" s="462" t="s">
        <v>4176</v>
      </c>
      <c r="L129" s="455">
        <v>50</v>
      </c>
      <c r="M129" s="454"/>
      <c r="N129" s="455">
        <v>50</v>
      </c>
      <c r="O129" s="454"/>
      <c r="P129" s="455">
        <v>50</v>
      </c>
      <c r="Q129" s="454"/>
      <c r="R129" s="455">
        <v>50</v>
      </c>
      <c r="S129" s="454"/>
      <c r="T129" s="455"/>
      <c r="U129" s="454"/>
      <c r="V129" s="42"/>
      <c r="W129" s="41"/>
      <c r="X129" s="455"/>
      <c r="Y129" s="454"/>
    </row>
    <row r="130" spans="1:25" ht="105" x14ac:dyDescent="0.25">
      <c r="A130" s="564" t="s">
        <v>585</v>
      </c>
      <c r="B130" s="564"/>
      <c r="C130" s="564"/>
      <c r="D130" s="564"/>
      <c r="E130" s="754" t="s">
        <v>6990</v>
      </c>
      <c r="F130" s="450" t="s">
        <v>287</v>
      </c>
      <c r="G130" s="12" t="s">
        <v>265</v>
      </c>
      <c r="H130" s="12" t="s">
        <v>282</v>
      </c>
      <c r="I130" s="12" t="s">
        <v>288</v>
      </c>
      <c r="J130" s="455">
        <v>0</v>
      </c>
      <c r="K130" s="471"/>
      <c r="L130" s="455">
        <v>0</v>
      </c>
      <c r="M130" s="454"/>
      <c r="N130" s="455">
        <v>0</v>
      </c>
      <c r="O130" s="454"/>
      <c r="P130" s="455">
        <v>0</v>
      </c>
      <c r="Q130" s="454"/>
      <c r="R130" s="455">
        <v>0</v>
      </c>
      <c r="S130" s="454"/>
      <c r="T130" s="455"/>
      <c r="U130" s="454"/>
      <c r="V130" s="42"/>
      <c r="W130" s="41"/>
      <c r="X130" s="455"/>
      <c r="Y130" s="454"/>
    </row>
    <row r="131" spans="1:25" ht="45" x14ac:dyDescent="0.25">
      <c r="A131" s="564" t="s">
        <v>586</v>
      </c>
      <c r="B131" s="564"/>
      <c r="C131" s="564"/>
      <c r="D131" s="564"/>
      <c r="E131" s="754" t="s">
        <v>6992</v>
      </c>
      <c r="F131" s="450" t="s">
        <v>268</v>
      </c>
      <c r="G131" s="12" t="s">
        <v>269</v>
      </c>
      <c r="H131" s="12" t="s">
        <v>270</v>
      </c>
      <c r="I131" s="12" t="s">
        <v>271</v>
      </c>
      <c r="J131" s="455">
        <v>0</v>
      </c>
      <c r="K131" s="471"/>
      <c r="L131" s="455">
        <v>0</v>
      </c>
      <c r="M131" s="454"/>
      <c r="N131" s="455">
        <v>0</v>
      </c>
      <c r="O131" s="454"/>
      <c r="P131" s="455">
        <v>0</v>
      </c>
      <c r="Q131" s="454"/>
      <c r="R131" s="455">
        <v>0</v>
      </c>
      <c r="S131" s="454"/>
      <c r="T131" s="455"/>
      <c r="U131" s="454"/>
      <c r="V131" s="42"/>
      <c r="W131" s="41"/>
      <c r="X131" s="455"/>
      <c r="Y131" s="454"/>
    </row>
    <row r="132" spans="1:25" ht="165" x14ac:dyDescent="0.25">
      <c r="A132" s="564" t="s">
        <v>587</v>
      </c>
      <c r="B132" s="564"/>
      <c r="C132" s="564"/>
      <c r="D132" s="564"/>
      <c r="E132" s="754" t="s">
        <v>6993</v>
      </c>
      <c r="F132" s="450" t="s">
        <v>1569</v>
      </c>
      <c r="G132" s="12" t="s">
        <v>273</v>
      </c>
      <c r="H132" s="12" t="s">
        <v>274</v>
      </c>
      <c r="I132" s="12" t="s">
        <v>275</v>
      </c>
      <c r="J132" s="455">
        <v>0</v>
      </c>
      <c r="K132" s="465"/>
      <c r="L132" s="455">
        <v>0</v>
      </c>
      <c r="M132" s="454"/>
      <c r="N132" s="455">
        <v>0</v>
      </c>
      <c r="O132" s="454"/>
      <c r="P132" s="455">
        <v>0</v>
      </c>
      <c r="Q132" s="454"/>
      <c r="R132" s="455">
        <v>0</v>
      </c>
      <c r="S132" s="454"/>
      <c r="T132" s="455"/>
      <c r="U132" s="454"/>
      <c r="V132" s="42"/>
      <c r="W132" s="41"/>
      <c r="X132" s="455"/>
      <c r="Y132" s="454"/>
    </row>
    <row r="133" spans="1:25" ht="120" x14ac:dyDescent="0.25">
      <c r="A133" s="564" t="s">
        <v>588</v>
      </c>
      <c r="B133" s="564"/>
      <c r="C133" s="564"/>
      <c r="D133" s="564"/>
      <c r="E133" s="754" t="s">
        <v>6994</v>
      </c>
      <c r="F133" s="450" t="s">
        <v>276</v>
      </c>
      <c r="G133" s="12" t="s">
        <v>277</v>
      </c>
      <c r="H133" s="12" t="s">
        <v>278</v>
      </c>
      <c r="I133" s="12" t="s">
        <v>5119</v>
      </c>
      <c r="J133" s="455">
        <v>0</v>
      </c>
      <c r="K133" s="973"/>
      <c r="L133" s="455">
        <v>0</v>
      </c>
      <c r="M133" s="454"/>
      <c r="N133" s="455">
        <v>0</v>
      </c>
      <c r="O133" s="454"/>
      <c r="P133" s="455">
        <v>0</v>
      </c>
      <c r="Q133" s="454"/>
      <c r="R133" s="455">
        <v>0</v>
      </c>
      <c r="S133" s="454"/>
      <c r="T133" s="455"/>
      <c r="U133" s="454"/>
      <c r="V133" s="42"/>
      <c r="W133" s="41"/>
      <c r="X133" s="455"/>
      <c r="Y133" s="454"/>
    </row>
    <row r="134" spans="1:25" s="52" customFormat="1" ht="51.75" x14ac:dyDescent="0.25">
      <c r="A134" s="31">
        <v>74</v>
      </c>
      <c r="B134" s="31"/>
      <c r="C134" s="31"/>
      <c r="D134" s="763" t="s">
        <v>6997</v>
      </c>
      <c r="E134" s="763"/>
      <c r="F134" s="517" t="s">
        <v>649</v>
      </c>
      <c r="G134" s="30"/>
      <c r="H134" s="30"/>
      <c r="I134" s="30"/>
      <c r="J134" s="481">
        <f>AVERAGE(J135:J139)</f>
        <v>50</v>
      </c>
      <c r="K134" s="479"/>
      <c r="L134" s="481">
        <f>AVERAGE(L135:L139)</f>
        <v>50</v>
      </c>
      <c r="M134" s="638"/>
      <c r="N134" s="481">
        <f>AVERAGE(N135:N139)</f>
        <v>50</v>
      </c>
      <c r="O134" s="638"/>
      <c r="P134" s="481">
        <f>AVERAGE(P135:P139)</f>
        <v>50</v>
      </c>
      <c r="Q134" s="638"/>
      <c r="R134" s="481">
        <f>AVERAGE(R135:R139)</f>
        <v>50</v>
      </c>
      <c r="S134" s="638"/>
      <c r="T134" s="481" t="e">
        <f>AVERAGE(T135:T139)</f>
        <v>#DIV/0!</v>
      </c>
      <c r="U134" s="638"/>
      <c r="V134" s="176" t="e">
        <f>AVERAGE(V135:V139)</f>
        <v>#DIV/0!</v>
      </c>
      <c r="W134" s="43"/>
      <c r="X134" s="481" t="e">
        <f>AVERAGE(X135:X139)</f>
        <v>#DIV/0!</v>
      </c>
      <c r="Y134" s="638"/>
    </row>
    <row r="135" spans="1:25" ht="390" x14ac:dyDescent="0.25">
      <c r="A135" s="564" t="s">
        <v>589</v>
      </c>
      <c r="B135" s="564"/>
      <c r="C135" s="564"/>
      <c r="D135" s="564"/>
      <c r="E135" s="754" t="s">
        <v>6991</v>
      </c>
      <c r="F135" s="450" t="s">
        <v>289</v>
      </c>
      <c r="G135" s="12" t="s">
        <v>285</v>
      </c>
      <c r="H135" s="12" t="s">
        <v>286</v>
      </c>
      <c r="I135" s="12" t="s">
        <v>5047</v>
      </c>
      <c r="J135" s="455">
        <v>100</v>
      </c>
      <c r="K135" s="480" t="s">
        <v>4177</v>
      </c>
      <c r="L135" s="455">
        <v>100</v>
      </c>
      <c r="M135" s="454"/>
      <c r="N135" s="455">
        <v>100</v>
      </c>
      <c r="O135" s="454"/>
      <c r="P135" s="455">
        <v>100</v>
      </c>
      <c r="Q135" s="454"/>
      <c r="R135" s="455">
        <v>100</v>
      </c>
      <c r="S135" s="454"/>
      <c r="T135" s="454"/>
      <c r="U135" s="454"/>
      <c r="V135" s="40"/>
      <c r="W135" s="297"/>
      <c r="X135" s="462"/>
      <c r="Y135" s="903"/>
    </row>
    <row r="136" spans="1:25" ht="105" x14ac:dyDescent="0.25">
      <c r="A136" s="564" t="s">
        <v>590</v>
      </c>
      <c r="B136" s="564"/>
      <c r="C136" s="564"/>
      <c r="D136" s="564"/>
      <c r="E136" s="754" t="s">
        <v>6990</v>
      </c>
      <c r="F136" s="450" t="s">
        <v>290</v>
      </c>
      <c r="G136" s="12" t="s">
        <v>265</v>
      </c>
      <c r="H136" s="12" t="s">
        <v>291</v>
      </c>
      <c r="I136" s="12" t="s">
        <v>267</v>
      </c>
      <c r="J136" s="455">
        <v>0</v>
      </c>
      <c r="K136" s="480" t="s">
        <v>4178</v>
      </c>
      <c r="L136" s="455">
        <v>0</v>
      </c>
      <c r="M136" s="454"/>
      <c r="N136" s="455">
        <v>0</v>
      </c>
      <c r="O136" s="454"/>
      <c r="P136" s="455">
        <v>0</v>
      </c>
      <c r="Q136" s="454"/>
      <c r="R136" s="455">
        <v>0</v>
      </c>
      <c r="S136" s="454"/>
      <c r="T136" s="454"/>
      <c r="U136" s="454"/>
      <c r="V136" s="40"/>
      <c r="W136" s="41"/>
      <c r="X136" s="462"/>
      <c r="Y136" s="454"/>
    </row>
    <row r="137" spans="1:25" ht="45" x14ac:dyDescent="0.25">
      <c r="A137" s="564" t="s">
        <v>591</v>
      </c>
      <c r="B137" s="564"/>
      <c r="C137" s="564"/>
      <c r="D137" s="564"/>
      <c r="E137" s="754" t="s">
        <v>6992</v>
      </c>
      <c r="F137" s="450" t="s">
        <v>268</v>
      </c>
      <c r="G137" s="12" t="s">
        <v>269</v>
      </c>
      <c r="H137" s="12" t="s">
        <v>270</v>
      </c>
      <c r="I137" s="12" t="s">
        <v>271</v>
      </c>
      <c r="J137" s="455">
        <v>50</v>
      </c>
      <c r="K137" s="466"/>
      <c r="L137" s="455">
        <v>50</v>
      </c>
      <c r="M137" s="454"/>
      <c r="N137" s="455">
        <v>50</v>
      </c>
      <c r="O137" s="454"/>
      <c r="P137" s="455">
        <v>50</v>
      </c>
      <c r="Q137" s="454"/>
      <c r="R137" s="455">
        <v>50</v>
      </c>
      <c r="S137" s="454"/>
      <c r="T137" s="454"/>
      <c r="U137" s="454"/>
      <c r="V137" s="40"/>
      <c r="W137" s="41"/>
      <c r="X137" s="462"/>
      <c r="Y137" s="454"/>
    </row>
    <row r="138" spans="1:25" ht="165" x14ac:dyDescent="0.25">
      <c r="A138" s="564" t="s">
        <v>592</v>
      </c>
      <c r="B138" s="564"/>
      <c r="C138" s="564"/>
      <c r="D138" s="564"/>
      <c r="E138" s="754" t="s">
        <v>6993</v>
      </c>
      <c r="F138" s="450" t="s">
        <v>272</v>
      </c>
      <c r="G138" s="12" t="s">
        <v>273</v>
      </c>
      <c r="H138" s="12" t="s">
        <v>274</v>
      </c>
      <c r="I138" s="12" t="s">
        <v>275</v>
      </c>
      <c r="J138" s="455">
        <v>100</v>
      </c>
      <c r="K138" s="480" t="s">
        <v>4179</v>
      </c>
      <c r="L138" s="455">
        <v>100</v>
      </c>
      <c r="M138" s="454"/>
      <c r="N138" s="455">
        <v>100</v>
      </c>
      <c r="O138" s="454"/>
      <c r="P138" s="455">
        <v>100</v>
      </c>
      <c r="Q138" s="454"/>
      <c r="R138" s="455">
        <v>100</v>
      </c>
      <c r="S138" s="454"/>
      <c r="T138" s="454"/>
      <c r="U138" s="454"/>
      <c r="V138" s="40"/>
      <c r="W138" s="41"/>
      <c r="X138" s="462"/>
      <c r="Y138" s="454"/>
    </row>
    <row r="139" spans="1:25" ht="120" x14ac:dyDescent="0.25">
      <c r="A139" s="564" t="s">
        <v>593</v>
      </c>
      <c r="B139" s="564"/>
      <c r="C139" s="564"/>
      <c r="D139" s="564"/>
      <c r="E139" s="754" t="s">
        <v>6994</v>
      </c>
      <c r="F139" s="450" t="s">
        <v>276</v>
      </c>
      <c r="G139" s="12" t="s">
        <v>277</v>
      </c>
      <c r="H139" s="12" t="s">
        <v>278</v>
      </c>
      <c r="I139" s="12" t="s">
        <v>5119</v>
      </c>
      <c r="J139" s="455">
        <v>0</v>
      </c>
      <c r="K139" s="480" t="s">
        <v>4180</v>
      </c>
      <c r="L139" s="455">
        <v>0</v>
      </c>
      <c r="M139" s="454"/>
      <c r="N139" s="455">
        <v>0</v>
      </c>
      <c r="O139" s="454"/>
      <c r="P139" s="455">
        <v>0</v>
      </c>
      <c r="Q139" s="454"/>
      <c r="R139" s="455">
        <v>0</v>
      </c>
      <c r="S139" s="454"/>
      <c r="T139" s="454"/>
      <c r="U139" s="454"/>
      <c r="V139" s="40"/>
      <c r="W139" s="41"/>
      <c r="X139" s="462"/>
      <c r="Y139" s="454"/>
    </row>
    <row r="140" spans="1:25" s="6" customFormat="1" ht="138" customHeight="1" x14ac:dyDescent="0.25">
      <c r="A140" s="28"/>
      <c r="B140" s="28"/>
      <c r="C140" s="750" t="s">
        <v>594</v>
      </c>
      <c r="D140" s="28"/>
      <c r="E140" s="1023"/>
      <c r="F140" s="762" t="s">
        <v>531</v>
      </c>
      <c r="G140" s="751"/>
      <c r="H140" s="751"/>
      <c r="I140" s="751"/>
      <c r="J140" s="633">
        <f>AVERAGE(J141:J145)</f>
        <v>100</v>
      </c>
      <c r="K140" s="641"/>
      <c r="L140" s="633">
        <f>AVERAGE(L141:L145)</f>
        <v>100</v>
      </c>
      <c r="M140" s="634"/>
      <c r="N140" s="633">
        <f>AVERAGE(N141:N145)</f>
        <v>100</v>
      </c>
      <c r="O140" s="634"/>
      <c r="P140" s="633">
        <f>AVERAGE(P141:P145)</f>
        <v>100</v>
      </c>
      <c r="Q140" s="634"/>
      <c r="R140" s="633">
        <f>AVERAGE(R141:R145)</f>
        <v>100</v>
      </c>
      <c r="S140" s="634"/>
      <c r="T140" s="633" t="e">
        <f>AVERAGE(T141:T145)</f>
        <v>#DIV/0!</v>
      </c>
      <c r="U140" s="634"/>
      <c r="V140" s="64" t="e">
        <f>AVERAGE(V141:V145)</f>
        <v>#DIV/0!</v>
      </c>
      <c r="W140" s="44"/>
      <c r="X140" s="633" t="e">
        <f>AVERAGE(X141:X145)</f>
        <v>#DIV/0!</v>
      </c>
      <c r="Y140" s="634"/>
    </row>
    <row r="141" spans="1:25" ht="210" x14ac:dyDescent="0.25">
      <c r="A141" s="564">
        <v>75</v>
      </c>
      <c r="B141" s="564"/>
      <c r="C141" s="564"/>
      <c r="D141" s="754" t="s">
        <v>309</v>
      </c>
      <c r="E141" s="754"/>
      <c r="F141" s="450" t="s">
        <v>292</v>
      </c>
      <c r="G141" s="12" t="s">
        <v>51</v>
      </c>
      <c r="H141" s="12" t="s">
        <v>52</v>
      </c>
      <c r="I141" s="12" t="s">
        <v>53</v>
      </c>
      <c r="J141" s="455">
        <v>100</v>
      </c>
      <c r="K141" s="480" t="s">
        <v>4181</v>
      </c>
      <c r="L141" s="455">
        <v>100</v>
      </c>
      <c r="M141" s="454"/>
      <c r="N141" s="455">
        <v>100</v>
      </c>
      <c r="O141" s="454"/>
      <c r="P141" s="455">
        <v>100</v>
      </c>
      <c r="Q141" s="454"/>
      <c r="R141" s="455">
        <v>100</v>
      </c>
      <c r="S141" s="454"/>
      <c r="T141" s="455"/>
      <c r="U141" s="454"/>
      <c r="V141" s="42"/>
      <c r="W141" s="41"/>
      <c r="X141" s="455"/>
      <c r="Y141" s="454"/>
    </row>
    <row r="142" spans="1:25" ht="180" x14ac:dyDescent="0.25">
      <c r="A142" s="564">
        <v>76</v>
      </c>
      <c r="B142" s="564"/>
      <c r="C142" s="564"/>
      <c r="D142" s="754" t="s">
        <v>310</v>
      </c>
      <c r="E142" s="754"/>
      <c r="F142" s="450" t="s">
        <v>293</v>
      </c>
      <c r="G142" s="12" t="s">
        <v>294</v>
      </c>
      <c r="H142" s="12" t="s">
        <v>295</v>
      </c>
      <c r="I142" s="12" t="s">
        <v>296</v>
      </c>
      <c r="J142" s="455">
        <v>100</v>
      </c>
      <c r="K142" s="480" t="s">
        <v>4182</v>
      </c>
      <c r="L142" s="455">
        <v>100</v>
      </c>
      <c r="M142" s="462" t="s">
        <v>4183</v>
      </c>
      <c r="N142" s="455">
        <v>100</v>
      </c>
      <c r="O142" s="454"/>
      <c r="P142" s="455">
        <v>100</v>
      </c>
      <c r="Q142" s="454"/>
      <c r="R142" s="455">
        <v>100</v>
      </c>
      <c r="S142" s="480" t="s">
        <v>4182</v>
      </c>
      <c r="T142" s="455"/>
      <c r="U142" s="454"/>
      <c r="V142" s="42"/>
      <c r="W142" s="768"/>
      <c r="X142" s="455"/>
      <c r="Y142" s="904"/>
    </row>
    <row r="143" spans="1:25" ht="180" x14ac:dyDescent="0.25">
      <c r="A143" s="564">
        <v>77</v>
      </c>
      <c r="B143" s="564"/>
      <c r="C143" s="564"/>
      <c r="D143" s="754" t="s">
        <v>311</v>
      </c>
      <c r="E143" s="754"/>
      <c r="F143" s="450" t="s">
        <v>297</v>
      </c>
      <c r="G143" s="12" t="s">
        <v>298</v>
      </c>
      <c r="H143" s="12" t="s">
        <v>299</v>
      </c>
      <c r="I143" s="12" t="s">
        <v>296</v>
      </c>
      <c r="J143" s="455">
        <v>100</v>
      </c>
      <c r="K143" s="480" t="s">
        <v>4184</v>
      </c>
      <c r="L143" s="455">
        <v>100</v>
      </c>
      <c r="M143" s="454"/>
      <c r="N143" s="455">
        <v>100</v>
      </c>
      <c r="O143" s="454"/>
      <c r="P143" s="455">
        <v>100</v>
      </c>
      <c r="Q143" s="454"/>
      <c r="R143" s="455">
        <v>100</v>
      </c>
      <c r="S143" s="454"/>
      <c r="T143" s="455"/>
      <c r="U143" s="454"/>
      <c r="V143" s="42"/>
      <c r="W143" s="41"/>
      <c r="X143" s="455"/>
      <c r="Y143" s="454"/>
    </row>
    <row r="144" spans="1:25" ht="180" x14ac:dyDescent="0.25">
      <c r="A144" s="564">
        <v>78</v>
      </c>
      <c r="B144" s="564"/>
      <c r="C144" s="564"/>
      <c r="D144" s="754" t="s">
        <v>312</v>
      </c>
      <c r="E144" s="754"/>
      <c r="F144" s="450" t="s">
        <v>300</v>
      </c>
      <c r="G144" s="12" t="s">
        <v>301</v>
      </c>
      <c r="H144" s="12" t="s">
        <v>302</v>
      </c>
      <c r="I144" s="12" t="s">
        <v>296</v>
      </c>
      <c r="J144" s="455">
        <v>100</v>
      </c>
      <c r="K144" s="480" t="s">
        <v>4185</v>
      </c>
      <c r="L144" s="455">
        <v>100</v>
      </c>
      <c r="M144" s="454"/>
      <c r="N144" s="455">
        <v>100</v>
      </c>
      <c r="O144" s="454"/>
      <c r="P144" s="455">
        <v>100</v>
      </c>
      <c r="Q144" s="454"/>
      <c r="R144" s="455">
        <v>100</v>
      </c>
      <c r="S144" s="454"/>
      <c r="T144" s="455"/>
      <c r="U144" s="454"/>
      <c r="V144" s="42"/>
      <c r="W144" s="41"/>
      <c r="X144" s="455"/>
      <c r="Y144" s="454"/>
    </row>
    <row r="145" spans="1:25" ht="180" x14ac:dyDescent="0.25">
      <c r="A145" s="564">
        <v>79</v>
      </c>
      <c r="B145" s="564"/>
      <c r="C145" s="564"/>
      <c r="D145" s="754" t="s">
        <v>313</v>
      </c>
      <c r="E145" s="754"/>
      <c r="F145" s="450" t="s">
        <v>303</v>
      </c>
      <c r="G145" s="12" t="s">
        <v>301</v>
      </c>
      <c r="H145" s="12" t="s">
        <v>302</v>
      </c>
      <c r="I145" s="12" t="s">
        <v>296</v>
      </c>
      <c r="J145" s="455">
        <v>100</v>
      </c>
      <c r="K145" s="480" t="s">
        <v>4186</v>
      </c>
      <c r="L145" s="455">
        <v>100</v>
      </c>
      <c r="M145" s="454"/>
      <c r="N145" s="455">
        <v>100</v>
      </c>
      <c r="O145" s="454"/>
      <c r="P145" s="455">
        <v>100</v>
      </c>
      <c r="Q145" s="454"/>
      <c r="R145" s="455">
        <v>100</v>
      </c>
      <c r="S145" s="454"/>
      <c r="T145" s="454"/>
      <c r="U145" s="454"/>
      <c r="V145" s="41"/>
      <c r="W145" s="41"/>
      <c r="X145" s="454"/>
      <c r="Y145" s="454"/>
    </row>
    <row r="146" spans="1:25" s="26" customFormat="1" ht="60" x14ac:dyDescent="0.25">
      <c r="A146" s="28"/>
      <c r="B146" s="750" t="s">
        <v>595</v>
      </c>
      <c r="C146" s="28"/>
      <c r="D146" s="28"/>
      <c r="E146" s="28"/>
      <c r="F146" s="502" t="s">
        <v>5048</v>
      </c>
      <c r="G146" s="765"/>
      <c r="H146" s="765"/>
      <c r="I146" s="765"/>
      <c r="J146" s="633">
        <f>AVERAGE(J147,J152,J163,J172)</f>
        <v>63.771645021645028</v>
      </c>
      <c r="K146" s="634"/>
      <c r="L146" s="633">
        <f>AVERAGE(L147,L152,L163,L172)</f>
        <v>63.771645021645028</v>
      </c>
      <c r="M146" s="634"/>
      <c r="N146" s="633">
        <f>AVERAGE(N147,N152,N163,N172)</f>
        <v>63.771645021645028</v>
      </c>
      <c r="O146" s="634"/>
      <c r="P146" s="633">
        <f>AVERAGE(P147,P152,P163,P172)</f>
        <v>64.366883116883116</v>
      </c>
      <c r="Q146" s="634"/>
      <c r="R146" s="633">
        <f>AVERAGE(R147,R152,R163,R172)</f>
        <v>63.771645021645028</v>
      </c>
      <c r="S146" s="634"/>
      <c r="T146" s="633" t="e">
        <f>AVERAGE(T147,T152,T163,T172)</f>
        <v>#DIV/0!</v>
      </c>
      <c r="U146" s="634"/>
      <c r="V146" s="64" t="e">
        <f>AVERAGE(V147,V152,V163,V172)</f>
        <v>#DIV/0!</v>
      </c>
      <c r="W146" s="44"/>
      <c r="X146" s="633" t="e">
        <f>AVERAGE(X147,X152,X163,X172)</f>
        <v>#DIV/0!</v>
      </c>
      <c r="Y146" s="634"/>
    </row>
    <row r="147" spans="1:25" s="26" customFormat="1" ht="45" x14ac:dyDescent="0.25">
      <c r="A147" s="28"/>
      <c r="B147" s="28"/>
      <c r="C147" s="750" t="s">
        <v>596</v>
      </c>
      <c r="D147" s="28"/>
      <c r="E147" s="28"/>
      <c r="F147" s="502" t="s">
        <v>5049</v>
      </c>
      <c r="G147" s="769"/>
      <c r="H147" s="769"/>
      <c r="I147" s="769"/>
      <c r="J147" s="633">
        <f>AVERAGE(J148:J151)</f>
        <v>75</v>
      </c>
      <c r="K147" s="634"/>
      <c r="L147" s="633">
        <f>AVERAGE(L148:L151)</f>
        <v>75</v>
      </c>
      <c r="M147" s="634"/>
      <c r="N147" s="633">
        <f>AVERAGE(N148:N151)</f>
        <v>75</v>
      </c>
      <c r="O147" s="634"/>
      <c r="P147" s="633">
        <f>AVERAGE(P148:P151)</f>
        <v>75</v>
      </c>
      <c r="Q147" s="634"/>
      <c r="R147" s="633">
        <f>AVERAGE(R148:R151)</f>
        <v>75</v>
      </c>
      <c r="S147" s="634"/>
      <c r="T147" s="633" t="e">
        <f>AVERAGE(T148:T151)</f>
        <v>#DIV/0!</v>
      </c>
      <c r="U147" s="634"/>
      <c r="V147" s="64" t="e">
        <f>AVERAGE(V148:V151)</f>
        <v>#DIV/0!</v>
      </c>
      <c r="W147" s="44"/>
      <c r="X147" s="633" t="e">
        <f>AVERAGE(X148:X151)</f>
        <v>#DIV/0!</v>
      </c>
      <c r="Y147" s="634"/>
    </row>
    <row r="148" spans="1:25" ht="285" x14ac:dyDescent="0.25">
      <c r="A148" s="564">
        <v>80</v>
      </c>
      <c r="B148" s="564"/>
      <c r="C148" s="564"/>
      <c r="D148" s="754" t="s">
        <v>355</v>
      </c>
      <c r="E148" s="754"/>
      <c r="F148" s="450" t="s">
        <v>314</v>
      </c>
      <c r="G148" s="12" t="s">
        <v>315</v>
      </c>
      <c r="H148" s="12" t="s">
        <v>316</v>
      </c>
      <c r="I148" s="12" t="s">
        <v>317</v>
      </c>
      <c r="J148" s="631">
        <v>100</v>
      </c>
      <c r="K148" s="480" t="s">
        <v>4187</v>
      </c>
      <c r="L148" s="631">
        <v>100</v>
      </c>
      <c r="M148" s="462"/>
      <c r="N148" s="631">
        <v>100</v>
      </c>
      <c r="O148" s="462"/>
      <c r="P148" s="631">
        <v>100</v>
      </c>
      <c r="Q148" s="462"/>
      <c r="R148" s="631">
        <v>100</v>
      </c>
      <c r="S148" s="462"/>
      <c r="T148" s="462"/>
      <c r="U148" s="462"/>
      <c r="V148" s="40"/>
      <c r="W148" s="40"/>
      <c r="X148" s="462"/>
      <c r="Y148" s="462"/>
    </row>
    <row r="149" spans="1:25" ht="390" x14ac:dyDescent="0.25">
      <c r="A149" s="564">
        <v>81</v>
      </c>
      <c r="B149" s="564"/>
      <c r="C149" s="564"/>
      <c r="D149" s="754" t="s">
        <v>356</v>
      </c>
      <c r="E149" s="754"/>
      <c r="F149" s="450" t="s">
        <v>318</v>
      </c>
      <c r="G149" s="12" t="s">
        <v>319</v>
      </c>
      <c r="H149" s="12" t="s">
        <v>320</v>
      </c>
      <c r="I149" s="12" t="s">
        <v>321</v>
      </c>
      <c r="J149" s="631">
        <v>100</v>
      </c>
      <c r="K149" s="480" t="s">
        <v>4188</v>
      </c>
      <c r="L149" s="631">
        <v>100</v>
      </c>
      <c r="M149" s="462"/>
      <c r="N149" s="631">
        <v>100</v>
      </c>
      <c r="O149" s="462"/>
      <c r="P149" s="631">
        <v>100</v>
      </c>
      <c r="Q149" s="462"/>
      <c r="R149" s="631">
        <v>100</v>
      </c>
      <c r="S149" s="462"/>
      <c r="T149" s="462"/>
      <c r="U149" s="462"/>
      <c r="V149" s="40"/>
      <c r="W149" s="40"/>
      <c r="X149" s="462"/>
      <c r="Y149" s="462"/>
    </row>
    <row r="150" spans="1:25" ht="210" x14ac:dyDescent="0.25">
      <c r="A150" s="564">
        <v>82</v>
      </c>
      <c r="B150" s="564"/>
      <c r="C150" s="564"/>
      <c r="D150" s="754" t="s">
        <v>357</v>
      </c>
      <c r="E150" s="754"/>
      <c r="F150" s="450" t="s">
        <v>322</v>
      </c>
      <c r="G150" s="12" t="s">
        <v>323</v>
      </c>
      <c r="H150" s="12" t="s">
        <v>324</v>
      </c>
      <c r="I150" s="12" t="s">
        <v>325</v>
      </c>
      <c r="J150" s="631">
        <v>0</v>
      </c>
      <c r="K150" s="480" t="s">
        <v>4189</v>
      </c>
      <c r="L150" s="631">
        <v>0</v>
      </c>
      <c r="M150" s="462"/>
      <c r="N150" s="631">
        <v>0</v>
      </c>
      <c r="O150" s="462"/>
      <c r="P150" s="631">
        <v>0</v>
      </c>
      <c r="Q150" s="462"/>
      <c r="R150" s="631">
        <v>0</v>
      </c>
      <c r="S150" s="462"/>
      <c r="T150" s="462"/>
      <c r="U150" s="462"/>
      <c r="V150" s="40"/>
      <c r="W150" s="40"/>
      <c r="X150" s="462"/>
      <c r="Y150" s="462"/>
    </row>
    <row r="151" spans="1:25" ht="210" x14ac:dyDescent="0.25">
      <c r="A151" s="564">
        <v>83</v>
      </c>
      <c r="B151" s="564"/>
      <c r="C151" s="564"/>
      <c r="D151" s="754" t="s">
        <v>358</v>
      </c>
      <c r="E151" s="754"/>
      <c r="F151" s="450" t="s">
        <v>326</v>
      </c>
      <c r="G151" s="12" t="s">
        <v>327</v>
      </c>
      <c r="H151" s="12" t="s">
        <v>328</v>
      </c>
      <c r="I151" s="12" t="s">
        <v>329</v>
      </c>
      <c r="J151" s="631">
        <v>100</v>
      </c>
      <c r="K151" s="480" t="s">
        <v>4190</v>
      </c>
      <c r="L151" s="631">
        <v>100</v>
      </c>
      <c r="M151" s="462"/>
      <c r="N151" s="631">
        <v>100</v>
      </c>
      <c r="O151" s="462"/>
      <c r="P151" s="631">
        <v>100</v>
      </c>
      <c r="Q151" s="462"/>
      <c r="R151" s="631">
        <v>100</v>
      </c>
      <c r="S151" s="462"/>
      <c r="T151" s="462"/>
      <c r="U151" s="462"/>
      <c r="V151" s="40"/>
      <c r="W151" s="40"/>
      <c r="X151" s="462"/>
      <c r="Y151" s="462"/>
    </row>
    <row r="152" spans="1:25" s="26" customFormat="1" ht="99.75" customHeight="1" x14ac:dyDescent="0.25">
      <c r="A152" s="28"/>
      <c r="B152" s="28"/>
      <c r="C152" s="750" t="s">
        <v>597</v>
      </c>
      <c r="D152" s="28"/>
      <c r="E152" s="1023"/>
      <c r="F152" s="762" t="s">
        <v>5120</v>
      </c>
      <c r="G152" s="751"/>
      <c r="H152" s="751"/>
      <c r="I152" s="751"/>
      <c r="J152" s="633">
        <f>AVERAGE(J153,J161:J162)</f>
        <v>61.904761904761905</v>
      </c>
      <c r="K152" s="641"/>
      <c r="L152" s="633">
        <f>AVERAGE(L153,L161:L162)</f>
        <v>61.904761904761905</v>
      </c>
      <c r="M152" s="634"/>
      <c r="N152" s="633">
        <f>AVERAGE(N153,N161:N162)</f>
        <v>61.904761904761905</v>
      </c>
      <c r="O152" s="634"/>
      <c r="P152" s="633">
        <f>AVERAGE(P153,P161:P162)</f>
        <v>64.285714285714292</v>
      </c>
      <c r="Q152" s="634"/>
      <c r="R152" s="633">
        <f>AVERAGE(R153,R161:R162)</f>
        <v>61.904761904761905</v>
      </c>
      <c r="S152" s="634"/>
      <c r="T152" s="633" t="e">
        <f>AVERAGE(T153,T161:T162)</f>
        <v>#DIV/0!</v>
      </c>
      <c r="U152" s="634"/>
      <c r="V152" s="64" t="e">
        <f>AVERAGE(V153,V161:V162)</f>
        <v>#REF!</v>
      </c>
      <c r="W152" s="44"/>
      <c r="X152" s="633" t="e">
        <f>AVERAGE(X153,X161:X162)</f>
        <v>#DIV/0!</v>
      </c>
      <c r="Y152" s="634"/>
    </row>
    <row r="153" spans="1:25" s="52" customFormat="1" ht="99.75" customHeight="1" x14ac:dyDescent="0.25">
      <c r="A153" s="31">
        <v>84</v>
      </c>
      <c r="B153" s="31"/>
      <c r="C153" s="758"/>
      <c r="D153" s="763" t="s">
        <v>7002</v>
      </c>
      <c r="E153" s="763"/>
      <c r="F153" s="764" t="s">
        <v>635</v>
      </c>
      <c r="G153" s="30"/>
      <c r="H153" s="30"/>
      <c r="I153" s="30"/>
      <c r="J153" s="481">
        <f>AVERAGE(J154:J160)</f>
        <v>35.714285714285715</v>
      </c>
      <c r="K153" s="479"/>
      <c r="L153" s="481">
        <f>AVERAGE(L154:L160)</f>
        <v>35.714285714285715</v>
      </c>
      <c r="M153" s="638"/>
      <c r="N153" s="481">
        <f>AVERAGE(N154:N160)</f>
        <v>35.714285714285715</v>
      </c>
      <c r="O153" s="638"/>
      <c r="P153" s="481">
        <f>AVERAGE(P154:P160)</f>
        <v>42.857142857142854</v>
      </c>
      <c r="Q153" s="638"/>
      <c r="R153" s="481">
        <f>AVERAGE(R154:R160)</f>
        <v>35.714285714285715</v>
      </c>
      <c r="S153" s="638"/>
      <c r="T153" s="481" t="e">
        <f>AVERAGE(T154:T160)</f>
        <v>#DIV/0!</v>
      </c>
      <c r="U153" s="638"/>
      <c r="V153" s="176" t="e">
        <f>AVERAGE(#REF!)</f>
        <v>#REF!</v>
      </c>
      <c r="W153" s="43"/>
      <c r="X153" s="481" t="e">
        <f>AVERAGE(X154:X160)</f>
        <v>#DIV/0!</v>
      </c>
      <c r="Y153" s="638"/>
    </row>
    <row r="154" spans="1:25" ht="409.5" x14ac:dyDescent="0.25">
      <c r="A154" s="564" t="s">
        <v>5051</v>
      </c>
      <c r="B154" s="564"/>
      <c r="C154" s="564"/>
      <c r="D154" s="564"/>
      <c r="E154" s="754" t="s">
        <v>7009</v>
      </c>
      <c r="F154" s="450" t="s">
        <v>5121</v>
      </c>
      <c r="G154" s="12" t="s">
        <v>91</v>
      </c>
      <c r="H154" s="12" t="s">
        <v>92</v>
      </c>
      <c r="I154" s="12" t="s">
        <v>93</v>
      </c>
      <c r="J154" s="631">
        <v>0</v>
      </c>
      <c r="K154" s="480" t="s">
        <v>4191</v>
      </c>
      <c r="L154" s="631">
        <v>0</v>
      </c>
      <c r="M154" s="462"/>
      <c r="N154" s="631">
        <v>0</v>
      </c>
      <c r="O154" s="462"/>
      <c r="P154" s="631">
        <v>0</v>
      </c>
      <c r="Q154" s="462"/>
      <c r="R154" s="631">
        <v>0</v>
      </c>
      <c r="S154" s="462"/>
      <c r="T154" s="462"/>
      <c r="U154" s="462"/>
      <c r="V154" s="169"/>
      <c r="W154" s="41"/>
      <c r="X154" s="462"/>
      <c r="Y154" s="462"/>
    </row>
    <row r="155" spans="1:25" ht="90" x14ac:dyDescent="0.25">
      <c r="A155" s="564" t="s">
        <v>5052</v>
      </c>
      <c r="B155" s="564"/>
      <c r="C155" s="564"/>
      <c r="D155" s="564"/>
      <c r="E155" s="754" t="s">
        <v>7010</v>
      </c>
      <c r="F155" s="450" t="s">
        <v>5115</v>
      </c>
      <c r="G155" s="12" t="s">
        <v>109</v>
      </c>
      <c r="H155" s="12" t="s">
        <v>94</v>
      </c>
      <c r="I155" s="12" t="s">
        <v>95</v>
      </c>
      <c r="J155" s="631">
        <v>0</v>
      </c>
      <c r="K155" s="480" t="s">
        <v>4136</v>
      </c>
      <c r="L155" s="631">
        <v>0</v>
      </c>
      <c r="M155" s="462"/>
      <c r="N155" s="631">
        <v>0</v>
      </c>
      <c r="O155" s="462"/>
      <c r="P155" s="631">
        <v>50</v>
      </c>
      <c r="Q155" s="462"/>
      <c r="R155" s="631">
        <v>0</v>
      </c>
      <c r="S155" s="462"/>
      <c r="T155" s="462"/>
      <c r="U155" s="462"/>
      <c r="V155" s="41"/>
      <c r="W155" s="41"/>
      <c r="X155" s="462"/>
      <c r="Y155" s="462"/>
    </row>
    <row r="156" spans="1:25" ht="60" x14ac:dyDescent="0.25">
      <c r="A156" s="564" t="s">
        <v>5053</v>
      </c>
      <c r="B156" s="564"/>
      <c r="C156" s="564"/>
      <c r="D156" s="564"/>
      <c r="E156" s="754" t="s">
        <v>7011</v>
      </c>
      <c r="F156" s="450" t="s">
        <v>5050</v>
      </c>
      <c r="G156" s="12" t="s">
        <v>91</v>
      </c>
      <c r="H156" s="12" t="s">
        <v>98</v>
      </c>
      <c r="I156" s="12" t="s">
        <v>111</v>
      </c>
      <c r="J156" s="631">
        <v>100</v>
      </c>
      <c r="K156" s="480" t="s">
        <v>4137</v>
      </c>
      <c r="L156" s="631">
        <v>100</v>
      </c>
      <c r="M156" s="462"/>
      <c r="N156" s="631">
        <v>100</v>
      </c>
      <c r="O156" s="462"/>
      <c r="P156" s="631">
        <v>100</v>
      </c>
      <c r="Q156" s="462"/>
      <c r="R156" s="631">
        <v>100</v>
      </c>
      <c r="S156" s="462"/>
      <c r="T156" s="462"/>
      <c r="U156" s="462"/>
      <c r="V156" s="169"/>
      <c r="W156" s="41"/>
      <c r="X156" s="462"/>
      <c r="Y156" s="462"/>
    </row>
    <row r="157" spans="1:25" ht="409.5" x14ac:dyDescent="0.25">
      <c r="A157" s="564" t="s">
        <v>5054</v>
      </c>
      <c r="B157" s="564"/>
      <c r="C157" s="564"/>
      <c r="D157" s="564"/>
      <c r="E157" s="754" t="s">
        <v>6998</v>
      </c>
      <c r="F157" s="450" t="s">
        <v>5116</v>
      </c>
      <c r="G157" s="12" t="s">
        <v>100</v>
      </c>
      <c r="H157" s="12" t="s">
        <v>101</v>
      </c>
      <c r="I157" s="12" t="s">
        <v>102</v>
      </c>
      <c r="J157" s="631">
        <v>50</v>
      </c>
      <c r="K157" s="480" t="s">
        <v>4138</v>
      </c>
      <c r="L157" s="631">
        <v>50</v>
      </c>
      <c r="M157" s="462"/>
      <c r="N157" s="631">
        <v>50</v>
      </c>
      <c r="O157" s="462"/>
      <c r="P157" s="631">
        <v>50</v>
      </c>
      <c r="Q157" s="462"/>
      <c r="R157" s="631">
        <v>50</v>
      </c>
      <c r="S157" s="462"/>
      <c r="T157" s="462"/>
      <c r="U157" s="462"/>
      <c r="V157" s="41"/>
      <c r="W157" s="41"/>
      <c r="X157" s="462"/>
      <c r="Y157" s="462"/>
    </row>
    <row r="158" spans="1:25" ht="315" x14ac:dyDescent="0.25">
      <c r="A158" s="564" t="s">
        <v>5055</v>
      </c>
      <c r="B158" s="564"/>
      <c r="C158" s="564"/>
      <c r="D158" s="564"/>
      <c r="E158" s="754" t="s">
        <v>6999</v>
      </c>
      <c r="F158" s="450" t="s">
        <v>112</v>
      </c>
      <c r="G158" s="12" t="s">
        <v>4881</v>
      </c>
      <c r="H158" s="12" t="s">
        <v>4882</v>
      </c>
      <c r="I158" s="12" t="s">
        <v>4883</v>
      </c>
      <c r="J158" s="631">
        <v>0</v>
      </c>
      <c r="K158" s="480" t="s">
        <v>4139</v>
      </c>
      <c r="L158" s="631">
        <v>0</v>
      </c>
      <c r="M158" s="462"/>
      <c r="N158" s="631">
        <v>0</v>
      </c>
      <c r="O158" s="462"/>
      <c r="P158" s="631">
        <v>0</v>
      </c>
      <c r="Q158" s="462"/>
      <c r="R158" s="631">
        <v>0</v>
      </c>
      <c r="S158" s="462"/>
      <c r="T158" s="462"/>
      <c r="U158" s="462"/>
      <c r="V158" s="40"/>
      <c r="W158" s="40"/>
      <c r="X158" s="462"/>
      <c r="Y158" s="462"/>
    </row>
    <row r="159" spans="1:25" ht="90" x14ac:dyDescent="0.25">
      <c r="A159" s="564" t="s">
        <v>5056</v>
      </c>
      <c r="B159" s="564"/>
      <c r="C159" s="564"/>
      <c r="D159" s="564"/>
      <c r="E159" s="754" t="s">
        <v>7000</v>
      </c>
      <c r="F159" s="450" t="s">
        <v>4884</v>
      </c>
      <c r="G159" s="12" t="s">
        <v>36</v>
      </c>
      <c r="H159" s="12" t="s">
        <v>105</v>
      </c>
      <c r="I159" s="12" t="s">
        <v>106</v>
      </c>
      <c r="J159" s="631">
        <v>100</v>
      </c>
      <c r="K159" s="454" t="s">
        <v>4892</v>
      </c>
      <c r="L159" s="631">
        <v>100</v>
      </c>
      <c r="M159" s="462"/>
      <c r="N159" s="631">
        <v>100</v>
      </c>
      <c r="O159" s="462"/>
      <c r="P159" s="631">
        <v>100</v>
      </c>
      <c r="Q159" s="462"/>
      <c r="R159" s="631">
        <v>100</v>
      </c>
      <c r="S159" s="462"/>
      <c r="T159" s="462"/>
      <c r="U159" s="462"/>
      <c r="V159" s="41"/>
      <c r="W159" s="41"/>
      <c r="X159" s="462"/>
      <c r="Y159" s="462"/>
    </row>
    <row r="160" spans="1:25" ht="45" x14ac:dyDescent="0.25">
      <c r="A160" s="564" t="s">
        <v>5057</v>
      </c>
      <c r="B160" s="564"/>
      <c r="C160" s="564"/>
      <c r="D160" s="564"/>
      <c r="E160" s="754" t="s">
        <v>7001</v>
      </c>
      <c r="F160" s="450" t="s">
        <v>330</v>
      </c>
      <c r="G160" s="12" t="s">
        <v>4885</v>
      </c>
      <c r="H160" s="12" t="s">
        <v>107</v>
      </c>
      <c r="I160" s="12" t="s">
        <v>108</v>
      </c>
      <c r="J160" s="631">
        <v>0</v>
      </c>
      <c r="K160" s="480" t="s">
        <v>5252</v>
      </c>
      <c r="L160" s="631">
        <v>0</v>
      </c>
      <c r="M160" s="462"/>
      <c r="N160" s="631">
        <v>0</v>
      </c>
      <c r="O160" s="462"/>
      <c r="P160" s="631">
        <v>0</v>
      </c>
      <c r="Q160" s="462"/>
      <c r="R160" s="631">
        <v>0</v>
      </c>
      <c r="S160" s="462"/>
      <c r="T160" s="462"/>
      <c r="U160" s="462"/>
      <c r="V160" s="41"/>
      <c r="W160" s="41"/>
      <c r="X160" s="462"/>
      <c r="Y160" s="462"/>
    </row>
    <row r="161" spans="1:25" ht="90" x14ac:dyDescent="0.25">
      <c r="A161" s="564">
        <v>85</v>
      </c>
      <c r="B161" s="564"/>
      <c r="C161" s="564"/>
      <c r="D161" s="754" t="s">
        <v>359</v>
      </c>
      <c r="E161" s="754"/>
      <c r="F161" s="450" t="s">
        <v>117</v>
      </c>
      <c r="G161" s="12" t="s">
        <v>118</v>
      </c>
      <c r="H161" s="12" t="s">
        <v>119</v>
      </c>
      <c r="I161" s="12" t="s">
        <v>120</v>
      </c>
      <c r="J161" s="631">
        <v>100</v>
      </c>
      <c r="K161" s="480" t="s">
        <v>4192</v>
      </c>
      <c r="L161" s="631">
        <v>100</v>
      </c>
      <c r="M161" s="462"/>
      <c r="N161" s="631">
        <v>100</v>
      </c>
      <c r="O161" s="462"/>
      <c r="P161" s="631">
        <v>100</v>
      </c>
      <c r="Q161" s="462"/>
      <c r="R161" s="631">
        <v>100</v>
      </c>
      <c r="S161" s="480"/>
      <c r="T161" s="462"/>
      <c r="U161" s="480"/>
      <c r="V161" s="40"/>
      <c r="W161" s="40"/>
      <c r="X161" s="462"/>
      <c r="Y161" s="462"/>
    </row>
    <row r="162" spans="1:25" ht="105" x14ac:dyDescent="0.25">
      <c r="A162" s="564">
        <v>86</v>
      </c>
      <c r="B162" s="564"/>
      <c r="C162" s="564"/>
      <c r="D162" s="754" t="s">
        <v>360</v>
      </c>
      <c r="E162" s="754"/>
      <c r="F162" s="450" t="s">
        <v>125</v>
      </c>
      <c r="G162" s="12" t="s">
        <v>103</v>
      </c>
      <c r="H162" s="12" t="s">
        <v>331</v>
      </c>
      <c r="I162" s="12" t="s">
        <v>127</v>
      </c>
      <c r="J162" s="631">
        <v>50</v>
      </c>
      <c r="K162" s="480" t="s">
        <v>4193</v>
      </c>
      <c r="L162" s="631">
        <v>50</v>
      </c>
      <c r="M162" s="462"/>
      <c r="N162" s="631">
        <v>50</v>
      </c>
      <c r="O162" s="462"/>
      <c r="P162" s="631">
        <v>50</v>
      </c>
      <c r="Q162" s="462"/>
      <c r="R162" s="631">
        <v>50</v>
      </c>
      <c r="S162" s="462"/>
      <c r="T162" s="631"/>
      <c r="U162" s="462"/>
      <c r="V162" s="177"/>
      <c r="W162" s="40"/>
      <c r="X162" s="631"/>
      <c r="Y162" s="462"/>
    </row>
    <row r="163" spans="1:25" s="6" customFormat="1" ht="95.25" customHeight="1" x14ac:dyDescent="0.25">
      <c r="A163" s="28"/>
      <c r="B163" s="28"/>
      <c r="C163" s="750" t="s">
        <v>566</v>
      </c>
      <c r="D163" s="28"/>
      <c r="E163" s="1023"/>
      <c r="F163" s="762" t="s">
        <v>5020</v>
      </c>
      <c r="G163" s="751"/>
      <c r="H163" s="751"/>
      <c r="I163" s="751"/>
      <c r="J163" s="633">
        <f>AVERAGE(J164:J174)</f>
        <v>51.515151515151523</v>
      </c>
      <c r="K163" s="641"/>
      <c r="L163" s="633">
        <f>AVERAGE(L164:L174)</f>
        <v>51.515151515151523</v>
      </c>
      <c r="M163" s="634"/>
      <c r="N163" s="633">
        <f>AVERAGE(N164:N174)</f>
        <v>51.515151515151523</v>
      </c>
      <c r="O163" s="634"/>
      <c r="P163" s="633">
        <f>AVERAGE(P164:P174)</f>
        <v>51.515151515151523</v>
      </c>
      <c r="Q163" s="634"/>
      <c r="R163" s="633">
        <f>AVERAGE(R164:R174)</f>
        <v>51.515151515151523</v>
      </c>
      <c r="S163" s="634"/>
      <c r="T163" s="633" t="e">
        <f>AVERAGE(T164:T174)</f>
        <v>#DIV/0!</v>
      </c>
      <c r="U163" s="634"/>
      <c r="V163" s="64" t="e">
        <f>AVERAGE(V165:V171)</f>
        <v>#DIV/0!</v>
      </c>
      <c r="W163" s="44"/>
      <c r="X163" s="633" t="e">
        <f>AVERAGE(X164:X174)</f>
        <v>#DIV/0!</v>
      </c>
      <c r="Y163" s="634"/>
    </row>
    <row r="164" spans="1:25" ht="60" x14ac:dyDescent="0.25">
      <c r="A164" s="564">
        <v>87</v>
      </c>
      <c r="B164" s="564"/>
      <c r="C164" s="564"/>
      <c r="D164" s="754" t="s">
        <v>128</v>
      </c>
      <c r="E164" s="754"/>
      <c r="F164" s="450" t="s">
        <v>121</v>
      </c>
      <c r="G164" s="12" t="s">
        <v>122</v>
      </c>
      <c r="H164" s="12" t="s">
        <v>123</v>
      </c>
      <c r="I164" s="12" t="s">
        <v>124</v>
      </c>
      <c r="J164" s="631">
        <v>0</v>
      </c>
      <c r="K164" s="476"/>
      <c r="L164" s="631">
        <v>0</v>
      </c>
      <c r="M164" s="462"/>
      <c r="N164" s="631">
        <v>0</v>
      </c>
      <c r="O164" s="462"/>
      <c r="P164" s="631">
        <v>0</v>
      </c>
      <c r="Q164" s="462"/>
      <c r="R164" s="631">
        <v>0</v>
      </c>
      <c r="S164" s="480"/>
      <c r="T164" s="631"/>
      <c r="U164" s="480"/>
      <c r="V164" s="177"/>
      <c r="W164" s="40"/>
      <c r="X164" s="631"/>
      <c r="Y164" s="462"/>
    </row>
    <row r="165" spans="1:25" ht="34.5" x14ac:dyDescent="0.25">
      <c r="A165" s="564">
        <v>88</v>
      </c>
      <c r="B165" s="564"/>
      <c r="C165" s="564"/>
      <c r="D165" s="754" t="s">
        <v>361</v>
      </c>
      <c r="E165" s="754"/>
      <c r="F165" s="450" t="s">
        <v>132</v>
      </c>
      <c r="G165" s="12" t="s">
        <v>317</v>
      </c>
      <c r="H165" s="12" t="s">
        <v>316</v>
      </c>
      <c r="I165" s="12" t="s">
        <v>315</v>
      </c>
      <c r="J165" s="462">
        <v>100</v>
      </c>
      <c r="K165" s="480" t="s">
        <v>4194</v>
      </c>
      <c r="L165" s="462">
        <v>100</v>
      </c>
      <c r="M165" s="462"/>
      <c r="N165" s="462">
        <v>100</v>
      </c>
      <c r="O165" s="462"/>
      <c r="P165" s="462">
        <v>100</v>
      </c>
      <c r="Q165" s="462"/>
      <c r="R165" s="462">
        <v>100</v>
      </c>
      <c r="S165" s="462"/>
      <c r="T165" s="462"/>
      <c r="U165" s="462"/>
      <c r="V165" s="40"/>
      <c r="W165" s="40"/>
      <c r="X165" s="462"/>
      <c r="Y165" s="462"/>
    </row>
    <row r="166" spans="1:25" ht="45" x14ac:dyDescent="0.25">
      <c r="A166" s="564">
        <v>89</v>
      </c>
      <c r="B166" s="564"/>
      <c r="C166" s="564"/>
      <c r="D166" s="754" t="s">
        <v>332</v>
      </c>
      <c r="E166" s="754"/>
      <c r="F166" s="450" t="s">
        <v>332</v>
      </c>
      <c r="G166" s="12" t="s">
        <v>333</v>
      </c>
      <c r="H166" s="12" t="s">
        <v>334</v>
      </c>
      <c r="I166" s="12" t="s">
        <v>335</v>
      </c>
      <c r="J166" s="462">
        <v>100</v>
      </c>
      <c r="K166" s="480" t="s">
        <v>4194</v>
      </c>
      <c r="L166" s="462">
        <v>100</v>
      </c>
      <c r="M166" s="462"/>
      <c r="N166" s="462">
        <v>100</v>
      </c>
      <c r="O166" s="462"/>
      <c r="P166" s="462">
        <v>100</v>
      </c>
      <c r="Q166" s="462"/>
      <c r="R166" s="462">
        <v>100</v>
      </c>
      <c r="S166" s="471"/>
      <c r="T166" s="462"/>
      <c r="U166" s="471"/>
      <c r="V166" s="40"/>
      <c r="W166" s="47"/>
      <c r="X166" s="462"/>
      <c r="Y166" s="472"/>
    </row>
    <row r="167" spans="1:25" ht="180" x14ac:dyDescent="0.25">
      <c r="A167" s="564">
        <v>90</v>
      </c>
      <c r="B167" s="564"/>
      <c r="C167" s="564"/>
      <c r="D167" s="754" t="s">
        <v>362</v>
      </c>
      <c r="E167" s="754"/>
      <c r="F167" s="450" t="s">
        <v>7195</v>
      </c>
      <c r="G167" s="12" t="s">
        <v>336</v>
      </c>
      <c r="H167" s="12" t="s">
        <v>5138</v>
      </c>
      <c r="I167" s="12" t="s">
        <v>5137</v>
      </c>
      <c r="J167" s="462">
        <v>100</v>
      </c>
      <c r="K167" s="480" t="s">
        <v>4195</v>
      </c>
      <c r="L167" s="462">
        <v>100</v>
      </c>
      <c r="M167" s="462"/>
      <c r="N167" s="462">
        <v>100</v>
      </c>
      <c r="O167" s="462"/>
      <c r="P167" s="462">
        <v>100</v>
      </c>
      <c r="Q167" s="462"/>
      <c r="R167" s="462">
        <v>100</v>
      </c>
      <c r="S167" s="480"/>
      <c r="T167" s="462"/>
      <c r="U167" s="480"/>
      <c r="V167" s="40"/>
      <c r="W167" s="40"/>
      <c r="X167" s="462"/>
      <c r="Y167" s="462"/>
    </row>
    <row r="168" spans="1:25" ht="165" x14ac:dyDescent="0.25">
      <c r="A168" s="564">
        <v>91</v>
      </c>
      <c r="B168" s="564"/>
      <c r="C168" s="564"/>
      <c r="D168" s="754" t="s">
        <v>148</v>
      </c>
      <c r="E168" s="754"/>
      <c r="F168" s="450" t="s">
        <v>337</v>
      </c>
      <c r="G168" s="12" t="s">
        <v>338</v>
      </c>
      <c r="H168" s="12" t="s">
        <v>339</v>
      </c>
      <c r="I168" s="12" t="s">
        <v>340</v>
      </c>
      <c r="J168" s="462">
        <v>0</v>
      </c>
      <c r="K168" s="480" t="s">
        <v>4196</v>
      </c>
      <c r="L168" s="462">
        <v>0</v>
      </c>
      <c r="M168" s="462"/>
      <c r="N168" s="462">
        <v>0</v>
      </c>
      <c r="O168" s="462"/>
      <c r="P168" s="462">
        <v>0</v>
      </c>
      <c r="Q168" s="462"/>
      <c r="R168" s="462">
        <v>0</v>
      </c>
      <c r="S168" s="462"/>
      <c r="T168" s="462"/>
      <c r="U168" s="462"/>
      <c r="V168" s="40"/>
      <c r="W168" s="40"/>
      <c r="X168" s="462"/>
      <c r="Y168" s="462"/>
    </row>
    <row r="169" spans="1:25" ht="255" x14ac:dyDescent="0.25">
      <c r="A169" s="564">
        <v>92</v>
      </c>
      <c r="B169" s="564"/>
      <c r="C169" s="564"/>
      <c r="D169" s="754" t="s">
        <v>363</v>
      </c>
      <c r="E169" s="754"/>
      <c r="F169" s="450" t="s">
        <v>341</v>
      </c>
      <c r="G169" s="12" t="s">
        <v>342</v>
      </c>
      <c r="H169" s="12" t="s">
        <v>343</v>
      </c>
      <c r="I169" s="12" t="s">
        <v>344</v>
      </c>
      <c r="J169" s="462">
        <v>0</v>
      </c>
      <c r="K169" s="974" t="s">
        <v>4197</v>
      </c>
      <c r="L169" s="462">
        <v>0</v>
      </c>
      <c r="M169" s="462"/>
      <c r="N169" s="462">
        <v>0</v>
      </c>
      <c r="O169" s="462"/>
      <c r="P169" s="462">
        <v>0</v>
      </c>
      <c r="Q169" s="462"/>
      <c r="R169" s="462">
        <v>0</v>
      </c>
      <c r="S169" s="462"/>
      <c r="T169" s="462"/>
      <c r="U169" s="462"/>
      <c r="V169" s="40"/>
      <c r="W169" s="40"/>
      <c r="X169" s="462"/>
      <c r="Y169" s="462"/>
    </row>
    <row r="170" spans="1:25" ht="120" x14ac:dyDescent="0.25">
      <c r="A170" s="564">
        <v>93</v>
      </c>
      <c r="B170" s="564"/>
      <c r="C170" s="564"/>
      <c r="D170" s="754" t="s">
        <v>364</v>
      </c>
      <c r="E170" s="754"/>
      <c r="F170" s="450" t="s">
        <v>345</v>
      </c>
      <c r="G170" s="12" t="s">
        <v>346</v>
      </c>
      <c r="H170" s="12" t="s">
        <v>347</v>
      </c>
      <c r="I170" s="12" t="s">
        <v>348</v>
      </c>
      <c r="J170" s="462">
        <v>0</v>
      </c>
      <c r="K170" s="480" t="s">
        <v>4198</v>
      </c>
      <c r="L170" s="462">
        <v>0</v>
      </c>
      <c r="M170" s="462"/>
      <c r="N170" s="462">
        <v>0</v>
      </c>
      <c r="O170" s="462"/>
      <c r="P170" s="462">
        <v>0</v>
      </c>
      <c r="Q170" s="462"/>
      <c r="R170" s="462">
        <v>0</v>
      </c>
      <c r="S170" s="462"/>
      <c r="T170" s="462"/>
      <c r="U170" s="462"/>
      <c r="V170" s="40"/>
      <c r="W170" s="40"/>
      <c r="X170" s="462"/>
      <c r="Y170" s="480"/>
    </row>
    <row r="171" spans="1:25" ht="120" x14ac:dyDescent="0.25">
      <c r="A171" s="564">
        <v>94</v>
      </c>
      <c r="B171" s="564"/>
      <c r="C171" s="564"/>
      <c r="D171" s="754" t="s">
        <v>150</v>
      </c>
      <c r="E171" s="754"/>
      <c r="F171" s="450" t="s">
        <v>349</v>
      </c>
      <c r="G171" s="12" t="s">
        <v>145</v>
      </c>
      <c r="H171" s="12" t="s">
        <v>146</v>
      </c>
      <c r="I171" s="12" t="s">
        <v>147</v>
      </c>
      <c r="J171" s="462">
        <v>100</v>
      </c>
      <c r="K171" s="480" t="s">
        <v>4199</v>
      </c>
      <c r="L171" s="462">
        <v>100</v>
      </c>
      <c r="M171" s="462"/>
      <c r="N171" s="462">
        <v>100</v>
      </c>
      <c r="O171" s="462"/>
      <c r="P171" s="462">
        <v>100</v>
      </c>
      <c r="Q171" s="462"/>
      <c r="R171" s="462">
        <v>100</v>
      </c>
      <c r="S171" s="462"/>
      <c r="T171" s="462"/>
      <c r="U171" s="462"/>
      <c r="V171" s="40"/>
      <c r="W171" s="40"/>
      <c r="X171" s="462"/>
      <c r="Y171" s="462"/>
    </row>
    <row r="172" spans="1:25" s="26" customFormat="1" ht="90" customHeight="1" x14ac:dyDescent="0.25">
      <c r="A172" s="28"/>
      <c r="B172" s="28"/>
      <c r="C172" s="750" t="s">
        <v>598</v>
      </c>
      <c r="D172" s="28"/>
      <c r="E172" s="1023"/>
      <c r="F172" s="762" t="s">
        <v>5058</v>
      </c>
      <c r="G172" s="751"/>
      <c r="H172" s="751"/>
      <c r="I172" s="751"/>
      <c r="J172" s="633">
        <f>AVERAGE(J173:J175)</f>
        <v>66.666666666666671</v>
      </c>
      <c r="K172" s="641"/>
      <c r="L172" s="633">
        <f>AVERAGE(L173:L175)</f>
        <v>66.666666666666671</v>
      </c>
      <c r="M172" s="634"/>
      <c r="N172" s="633">
        <f>AVERAGE(N173:N175)</f>
        <v>66.666666666666671</v>
      </c>
      <c r="O172" s="634"/>
      <c r="P172" s="633">
        <f>AVERAGE(P173:P175)</f>
        <v>66.666666666666671</v>
      </c>
      <c r="Q172" s="634"/>
      <c r="R172" s="633">
        <f>AVERAGE(R173:R175)</f>
        <v>66.666666666666671</v>
      </c>
      <c r="S172" s="634"/>
      <c r="T172" s="633" t="e">
        <f>AVERAGE(T173:T175)</f>
        <v>#DIV/0!</v>
      </c>
      <c r="U172" s="634"/>
      <c r="V172" s="64" t="e">
        <f>AVERAGE(V173:V175)</f>
        <v>#DIV/0!</v>
      </c>
      <c r="W172" s="44"/>
      <c r="X172" s="633" t="e">
        <f>AVERAGE(X173:X175)</f>
        <v>#DIV/0!</v>
      </c>
      <c r="Y172" s="634"/>
    </row>
    <row r="173" spans="1:25" ht="75" x14ac:dyDescent="0.25">
      <c r="A173" s="564">
        <v>95</v>
      </c>
      <c r="B173" s="564"/>
      <c r="C173" s="564"/>
      <c r="D173" s="754" t="s">
        <v>365</v>
      </c>
      <c r="E173" s="754"/>
      <c r="F173" s="450" t="s">
        <v>350</v>
      </c>
      <c r="G173" s="12" t="s">
        <v>351</v>
      </c>
      <c r="H173" s="12" t="s">
        <v>352</v>
      </c>
      <c r="I173" s="12" t="s">
        <v>353</v>
      </c>
      <c r="J173" s="455">
        <v>100</v>
      </c>
      <c r="K173" s="480" t="s">
        <v>4200</v>
      </c>
      <c r="L173" s="455">
        <v>100</v>
      </c>
      <c r="M173" s="454"/>
      <c r="N173" s="455">
        <v>100</v>
      </c>
      <c r="O173" s="454"/>
      <c r="P173" s="455">
        <v>100</v>
      </c>
      <c r="Q173" s="454"/>
      <c r="R173" s="455">
        <v>100</v>
      </c>
      <c r="S173" s="454"/>
      <c r="T173" s="454"/>
      <c r="U173" s="454"/>
      <c r="V173" s="41"/>
      <c r="W173" s="41"/>
      <c r="X173" s="454"/>
      <c r="Y173" s="454"/>
    </row>
    <row r="174" spans="1:25" ht="75" x14ac:dyDescent="0.25">
      <c r="A174" s="564">
        <v>96</v>
      </c>
      <c r="B174" s="564"/>
      <c r="C174" s="564"/>
      <c r="D174" s="754" t="s">
        <v>366</v>
      </c>
      <c r="E174" s="754"/>
      <c r="F174" s="450" t="s">
        <v>160</v>
      </c>
      <c r="G174" s="12" t="s">
        <v>58</v>
      </c>
      <c r="H174" s="12" t="s">
        <v>354</v>
      </c>
      <c r="I174" s="12" t="s">
        <v>353</v>
      </c>
      <c r="J174" s="455">
        <v>0</v>
      </c>
      <c r="K174" s="480" t="s">
        <v>4201</v>
      </c>
      <c r="L174" s="455">
        <v>0</v>
      </c>
      <c r="M174" s="454"/>
      <c r="N174" s="455">
        <v>0</v>
      </c>
      <c r="O174" s="454"/>
      <c r="P174" s="455">
        <v>0</v>
      </c>
      <c r="Q174" s="454"/>
      <c r="R174" s="455">
        <v>0</v>
      </c>
      <c r="S174" s="454"/>
      <c r="T174" s="454"/>
      <c r="U174" s="454"/>
      <c r="V174" s="41"/>
      <c r="W174" s="41"/>
      <c r="X174" s="454"/>
      <c r="Y174" s="454"/>
    </row>
    <row r="175" spans="1:25" ht="45" x14ac:dyDescent="0.25">
      <c r="A175" s="564">
        <v>97</v>
      </c>
      <c r="B175" s="564"/>
      <c r="C175" s="564"/>
      <c r="D175" s="754" t="s">
        <v>66</v>
      </c>
      <c r="E175" s="754"/>
      <c r="F175" s="450" t="s">
        <v>161</v>
      </c>
      <c r="G175" s="12" t="s">
        <v>58</v>
      </c>
      <c r="H175" s="12" t="s">
        <v>354</v>
      </c>
      <c r="I175" s="12" t="s">
        <v>353</v>
      </c>
      <c r="J175" s="455">
        <v>100</v>
      </c>
      <c r="K175" s="454" t="s">
        <v>4202</v>
      </c>
      <c r="L175" s="455">
        <v>100</v>
      </c>
      <c r="M175" s="454"/>
      <c r="N175" s="455">
        <v>100</v>
      </c>
      <c r="O175" s="454"/>
      <c r="P175" s="455">
        <v>100</v>
      </c>
      <c r="Q175" s="454"/>
      <c r="R175" s="455">
        <v>100</v>
      </c>
      <c r="S175" s="454"/>
      <c r="T175" s="454"/>
      <c r="U175" s="454"/>
      <c r="V175" s="41"/>
      <c r="W175" s="41"/>
      <c r="X175" s="454"/>
      <c r="Y175" s="454"/>
    </row>
    <row r="176" spans="1:25" s="26" customFormat="1" ht="130.5" customHeight="1" x14ac:dyDescent="0.25">
      <c r="A176" s="28"/>
      <c r="B176" s="750" t="s">
        <v>599</v>
      </c>
      <c r="C176" s="28"/>
      <c r="D176" s="28"/>
      <c r="E176" s="28"/>
      <c r="F176" s="502" t="s">
        <v>367</v>
      </c>
      <c r="G176" s="28"/>
      <c r="H176" s="28"/>
      <c r="I176" s="28"/>
      <c r="J176" s="633">
        <f>AVERAGE(J177,J186,J203,J212)</f>
        <v>71.25</v>
      </c>
      <c r="K176" s="936"/>
      <c r="L176" s="633">
        <f>AVERAGE(L177,L186,L203,L212)</f>
        <v>71.25</v>
      </c>
      <c r="M176" s="634"/>
      <c r="N176" s="633">
        <f>AVERAGE(N177,N186,N203,N212)</f>
        <v>71.25</v>
      </c>
      <c r="O176" s="634"/>
      <c r="P176" s="633">
        <f>AVERAGE(P177,P186,P203,P212)</f>
        <v>71.25</v>
      </c>
      <c r="Q176" s="634"/>
      <c r="R176" s="633">
        <f>AVERAGE(R177,R186,R203,R212)</f>
        <v>71.25</v>
      </c>
      <c r="S176" s="634"/>
      <c r="T176" s="633" t="e">
        <f>AVERAGE(T177,T186,T203,T212)</f>
        <v>#DIV/0!</v>
      </c>
      <c r="U176" s="634"/>
      <c r="V176" s="64" t="e">
        <f>AVERAGE(V177,V186,V203,V212)</f>
        <v>#DIV/0!</v>
      </c>
      <c r="W176" s="44"/>
      <c r="X176" s="633" t="e">
        <f>AVERAGE(X177,X186,X203,X212)</f>
        <v>#DIV/0!</v>
      </c>
      <c r="Y176" s="634"/>
    </row>
    <row r="177" spans="1:25" s="26" customFormat="1" ht="60" x14ac:dyDescent="0.25">
      <c r="A177" s="28"/>
      <c r="B177" s="28"/>
      <c r="C177" s="750" t="s">
        <v>600</v>
      </c>
      <c r="D177" s="28"/>
      <c r="E177" s="28"/>
      <c r="F177" s="502" t="s">
        <v>532</v>
      </c>
      <c r="G177" s="28"/>
      <c r="H177" s="28"/>
      <c r="I177" s="28"/>
      <c r="J177" s="633">
        <f>AVERAGE(J178:J181,J184,J185)</f>
        <v>66.666666666666671</v>
      </c>
      <c r="K177" s="634"/>
      <c r="L177" s="633">
        <f>AVERAGE(L178:L181,L184,L185)</f>
        <v>66.666666666666671</v>
      </c>
      <c r="M177" s="634"/>
      <c r="N177" s="633">
        <f>AVERAGE(N178:N181,N184,N185)</f>
        <v>66.666666666666671</v>
      </c>
      <c r="O177" s="634"/>
      <c r="P177" s="633">
        <f>AVERAGE(P178:P181,P184,P185)</f>
        <v>66.666666666666671</v>
      </c>
      <c r="Q177" s="634"/>
      <c r="R177" s="633">
        <f>AVERAGE(R178:R181,R184,R185)</f>
        <v>66.666666666666671</v>
      </c>
      <c r="S177" s="634"/>
      <c r="T177" s="633" t="e">
        <f>AVERAGE(T178:T181,T184,T185)</f>
        <v>#DIV/0!</v>
      </c>
      <c r="U177" s="634"/>
      <c r="V177" s="64" t="e">
        <f>AVERAGE(V178:V181,V184,V185)</f>
        <v>#DIV/0!</v>
      </c>
      <c r="W177" s="44"/>
      <c r="X177" s="633" t="e">
        <f>AVERAGE(X178:X181,X184,X185)</f>
        <v>#DIV/0!</v>
      </c>
      <c r="Y177" s="634"/>
    </row>
    <row r="178" spans="1:25" ht="165" x14ac:dyDescent="0.25">
      <c r="A178" s="564">
        <v>98</v>
      </c>
      <c r="B178" s="564"/>
      <c r="C178" s="564"/>
      <c r="D178" s="754" t="s">
        <v>67</v>
      </c>
      <c r="E178" s="754"/>
      <c r="F178" s="450" t="s">
        <v>5059</v>
      </c>
      <c r="G178" s="12" t="s">
        <v>368</v>
      </c>
      <c r="H178" s="12" t="s">
        <v>369</v>
      </c>
      <c r="I178" s="12" t="s">
        <v>370</v>
      </c>
      <c r="J178" s="455">
        <v>100</v>
      </c>
      <c r="K178" s="480" t="s">
        <v>4203</v>
      </c>
      <c r="L178" s="455">
        <v>100</v>
      </c>
      <c r="M178" s="453"/>
      <c r="N178" s="455">
        <v>100</v>
      </c>
      <c r="O178" s="454"/>
      <c r="P178" s="455">
        <v>100</v>
      </c>
      <c r="Q178" s="454"/>
      <c r="R178" s="455">
        <v>100</v>
      </c>
      <c r="S178" s="453"/>
      <c r="T178" s="454"/>
      <c r="U178" s="453"/>
      <c r="V178" s="41"/>
      <c r="W178" s="165"/>
      <c r="X178" s="454"/>
      <c r="Y178" s="465"/>
    </row>
    <row r="179" spans="1:25" ht="60" x14ac:dyDescent="0.25">
      <c r="A179" s="564">
        <v>99</v>
      </c>
      <c r="B179" s="564"/>
      <c r="C179" s="564"/>
      <c r="D179" s="754" t="s">
        <v>72</v>
      </c>
      <c r="E179" s="754"/>
      <c r="F179" s="450" t="s">
        <v>4988</v>
      </c>
      <c r="G179" s="12" t="s">
        <v>371</v>
      </c>
      <c r="H179" s="12" t="s">
        <v>4986</v>
      </c>
      <c r="I179" s="12" t="s">
        <v>372</v>
      </c>
      <c r="J179" s="455">
        <v>0</v>
      </c>
      <c r="K179" s="454" t="s">
        <v>4204</v>
      </c>
      <c r="L179" s="455">
        <v>0</v>
      </c>
      <c r="M179" s="467"/>
      <c r="N179" s="455">
        <v>0</v>
      </c>
      <c r="O179" s="454"/>
      <c r="P179" s="455">
        <v>0</v>
      </c>
      <c r="Q179" s="454"/>
      <c r="R179" s="455">
        <v>0</v>
      </c>
      <c r="S179" s="454"/>
      <c r="T179" s="454"/>
      <c r="U179" s="454"/>
      <c r="V179" s="41"/>
      <c r="W179" s="41"/>
      <c r="X179" s="454"/>
      <c r="Y179" s="454"/>
    </row>
    <row r="180" spans="1:25" ht="120" x14ac:dyDescent="0.25">
      <c r="A180" s="564">
        <v>100</v>
      </c>
      <c r="B180" s="564"/>
      <c r="C180" s="564"/>
      <c r="D180" s="754" t="s">
        <v>358</v>
      </c>
      <c r="E180" s="754"/>
      <c r="F180" s="450" t="s">
        <v>373</v>
      </c>
      <c r="G180" s="12" t="s">
        <v>327</v>
      </c>
      <c r="H180" s="12" t="s">
        <v>374</v>
      </c>
      <c r="I180" s="12" t="s">
        <v>375</v>
      </c>
      <c r="J180" s="455">
        <v>100</v>
      </c>
      <c r="K180" s="480" t="s">
        <v>4205</v>
      </c>
      <c r="L180" s="455">
        <v>100</v>
      </c>
      <c r="M180" s="454"/>
      <c r="N180" s="455">
        <v>100</v>
      </c>
      <c r="O180" s="454"/>
      <c r="P180" s="455">
        <v>100</v>
      </c>
      <c r="Q180" s="454"/>
      <c r="R180" s="455">
        <v>100</v>
      </c>
      <c r="S180" s="454"/>
      <c r="T180" s="454"/>
      <c r="U180" s="454"/>
      <c r="V180" s="41"/>
      <c r="W180" s="41"/>
      <c r="X180" s="454"/>
      <c r="Y180" s="454"/>
    </row>
    <row r="181" spans="1:25" s="52" customFormat="1" ht="51.75" x14ac:dyDescent="0.25">
      <c r="A181" s="31">
        <v>101</v>
      </c>
      <c r="B181" s="31"/>
      <c r="C181" s="31"/>
      <c r="D181" s="756" t="s">
        <v>650</v>
      </c>
      <c r="E181" s="756"/>
      <c r="F181" s="517" t="s">
        <v>650</v>
      </c>
      <c r="G181" s="30"/>
      <c r="H181" s="30"/>
      <c r="I181" s="30"/>
      <c r="J181" s="481">
        <f>AVERAGE(J182:J183)</f>
        <v>0</v>
      </c>
      <c r="K181" s="479"/>
      <c r="L181" s="481">
        <f>AVERAGE(L182:L183)</f>
        <v>0</v>
      </c>
      <c r="M181" s="638"/>
      <c r="N181" s="481">
        <f>AVERAGE(N182:N183)</f>
        <v>0</v>
      </c>
      <c r="O181" s="638"/>
      <c r="P181" s="481">
        <f>AVERAGE(P182:P183)</f>
        <v>0</v>
      </c>
      <c r="Q181" s="638"/>
      <c r="R181" s="481">
        <f>AVERAGE(R182:R183)</f>
        <v>0</v>
      </c>
      <c r="S181" s="638"/>
      <c r="T181" s="481" t="e">
        <f>AVERAGE(T182:T183)</f>
        <v>#DIV/0!</v>
      </c>
      <c r="U181" s="638"/>
      <c r="V181" s="176" t="e">
        <f>AVERAGE(V182:V183)</f>
        <v>#DIV/0!</v>
      </c>
      <c r="W181" s="43"/>
      <c r="X181" s="481" t="e">
        <f>AVERAGE(X182:X183)</f>
        <v>#DIV/0!</v>
      </c>
      <c r="Y181" s="638"/>
    </row>
    <row r="182" spans="1:25" ht="300" x14ac:dyDescent="0.25">
      <c r="A182" s="564" t="s">
        <v>5060</v>
      </c>
      <c r="B182" s="564"/>
      <c r="C182" s="564"/>
      <c r="D182" s="564"/>
      <c r="E182" s="754" t="s">
        <v>7012</v>
      </c>
      <c r="F182" s="450" t="s">
        <v>376</v>
      </c>
      <c r="G182" s="12" t="s">
        <v>377</v>
      </c>
      <c r="H182" s="12" t="s">
        <v>378</v>
      </c>
      <c r="I182" s="12" t="s">
        <v>38</v>
      </c>
      <c r="J182" s="455">
        <v>0</v>
      </c>
      <c r="K182" s="975" t="s">
        <v>4206</v>
      </c>
      <c r="L182" s="455">
        <v>0</v>
      </c>
      <c r="M182" s="454"/>
      <c r="N182" s="455">
        <v>0</v>
      </c>
      <c r="O182" s="454"/>
      <c r="P182" s="455">
        <v>0</v>
      </c>
      <c r="Q182" s="454"/>
      <c r="R182" s="455">
        <v>0</v>
      </c>
      <c r="S182" s="454"/>
      <c r="T182" s="455"/>
      <c r="U182" s="454"/>
      <c r="V182" s="41"/>
      <c r="W182" s="41"/>
      <c r="X182" s="454"/>
      <c r="Y182" s="454"/>
    </row>
    <row r="183" spans="1:25" ht="45" x14ac:dyDescent="0.25">
      <c r="A183" s="564" t="s">
        <v>5061</v>
      </c>
      <c r="B183" s="564"/>
      <c r="C183" s="564"/>
      <c r="D183" s="564"/>
      <c r="E183" s="754" t="s">
        <v>7013</v>
      </c>
      <c r="F183" s="450" t="s">
        <v>379</v>
      </c>
      <c r="G183" s="12" t="s">
        <v>380</v>
      </c>
      <c r="H183" s="12" t="s">
        <v>381</v>
      </c>
      <c r="I183" s="12" t="s">
        <v>382</v>
      </c>
      <c r="J183" s="455">
        <v>0</v>
      </c>
      <c r="K183" s="480" t="s">
        <v>4207</v>
      </c>
      <c r="L183" s="455">
        <v>0</v>
      </c>
      <c r="M183" s="454"/>
      <c r="N183" s="455">
        <v>0</v>
      </c>
      <c r="O183" s="454"/>
      <c r="P183" s="455">
        <v>0</v>
      </c>
      <c r="Q183" s="454"/>
      <c r="R183" s="455">
        <v>0</v>
      </c>
      <c r="S183" s="454"/>
      <c r="T183" s="454"/>
      <c r="U183" s="454"/>
      <c r="V183" s="41"/>
      <c r="W183" s="41"/>
      <c r="X183" s="454"/>
      <c r="Y183" s="453"/>
    </row>
    <row r="184" spans="1:25" ht="180" x14ac:dyDescent="0.25">
      <c r="A184" s="564">
        <v>102</v>
      </c>
      <c r="B184" s="564"/>
      <c r="C184" s="564"/>
      <c r="D184" s="754" t="s">
        <v>429</v>
      </c>
      <c r="E184" s="754"/>
      <c r="F184" s="450" t="s">
        <v>383</v>
      </c>
      <c r="G184" s="12" t="s">
        <v>384</v>
      </c>
      <c r="H184" s="12" t="s">
        <v>385</v>
      </c>
      <c r="I184" s="12" t="s">
        <v>5122</v>
      </c>
      <c r="J184" s="455">
        <v>100</v>
      </c>
      <c r="K184" s="480" t="s">
        <v>4208</v>
      </c>
      <c r="L184" s="455">
        <v>100</v>
      </c>
      <c r="M184" s="454"/>
      <c r="N184" s="455">
        <v>100</v>
      </c>
      <c r="O184" s="454"/>
      <c r="P184" s="455">
        <v>100</v>
      </c>
      <c r="Q184" s="454"/>
      <c r="R184" s="455">
        <v>100</v>
      </c>
      <c r="S184" s="454"/>
      <c r="T184" s="455"/>
      <c r="U184" s="454"/>
      <c r="V184" s="42"/>
      <c r="W184" s="41"/>
      <c r="X184" s="455"/>
      <c r="Y184" s="453"/>
    </row>
    <row r="185" spans="1:25" ht="180" x14ac:dyDescent="0.25">
      <c r="A185" s="564">
        <v>103</v>
      </c>
      <c r="B185" s="564"/>
      <c r="C185" s="564"/>
      <c r="D185" s="754" t="s">
        <v>430</v>
      </c>
      <c r="E185" s="754"/>
      <c r="F185" s="450" t="s">
        <v>5123</v>
      </c>
      <c r="G185" s="12" t="s">
        <v>384</v>
      </c>
      <c r="H185" s="12" t="s">
        <v>385</v>
      </c>
      <c r="I185" s="12" t="s">
        <v>5122</v>
      </c>
      <c r="J185" s="455">
        <v>100</v>
      </c>
      <c r="K185" s="480" t="s">
        <v>4208</v>
      </c>
      <c r="L185" s="455">
        <v>100</v>
      </c>
      <c r="M185" s="454"/>
      <c r="N185" s="455">
        <v>100</v>
      </c>
      <c r="O185" s="454"/>
      <c r="P185" s="455">
        <v>100</v>
      </c>
      <c r="Q185" s="454"/>
      <c r="R185" s="455">
        <v>100</v>
      </c>
      <c r="S185" s="454"/>
      <c r="T185" s="455"/>
      <c r="U185" s="454"/>
      <c r="V185" s="42"/>
      <c r="W185" s="41"/>
      <c r="X185" s="455"/>
      <c r="Y185" s="453"/>
    </row>
    <row r="186" spans="1:25" s="26" customFormat="1" ht="91.5" customHeight="1" x14ac:dyDescent="0.25">
      <c r="A186" s="28"/>
      <c r="B186" s="28"/>
      <c r="C186" s="750" t="s">
        <v>601</v>
      </c>
      <c r="D186" s="751"/>
      <c r="E186" s="762"/>
      <c r="F186" s="762" t="s">
        <v>533</v>
      </c>
      <c r="G186" s="751"/>
      <c r="H186" s="751"/>
      <c r="I186" s="751"/>
      <c r="J186" s="633">
        <f>AVERAGE(J187,J193,J199:J202)</f>
        <v>68.333333333333329</v>
      </c>
      <c r="K186" s="641"/>
      <c r="L186" s="633">
        <f>AVERAGE(L187,L193,L199:L202)</f>
        <v>68.333333333333329</v>
      </c>
      <c r="M186" s="634"/>
      <c r="N186" s="633">
        <f>AVERAGE(N187,N193,N199:N202)</f>
        <v>68.333333333333329</v>
      </c>
      <c r="O186" s="634"/>
      <c r="P186" s="633">
        <f>AVERAGE(P187,P193,P199:P202)</f>
        <v>68.333333333333329</v>
      </c>
      <c r="Q186" s="634"/>
      <c r="R186" s="633">
        <f>AVERAGE(R187,R193,R199:R202)</f>
        <v>68.333333333333329</v>
      </c>
      <c r="S186" s="634"/>
      <c r="T186" s="633" t="e">
        <f>AVERAGE(T187,T193,T199:T202)</f>
        <v>#DIV/0!</v>
      </c>
      <c r="U186" s="634"/>
      <c r="V186" s="64" t="e">
        <f>AVERAGE(V187,V193,V199:V202)</f>
        <v>#DIV/0!</v>
      </c>
      <c r="W186" s="44"/>
      <c r="X186" s="633" t="e">
        <f>AVERAGE(X187,X193,X199:X202)</f>
        <v>#DIV/0!</v>
      </c>
      <c r="Y186" s="634"/>
    </row>
    <row r="187" spans="1:25" s="52" customFormat="1" ht="91.5" customHeight="1" x14ac:dyDescent="0.25">
      <c r="A187" s="31">
        <v>104</v>
      </c>
      <c r="B187" s="31"/>
      <c r="C187" s="758"/>
      <c r="D187" s="763" t="s">
        <v>7005</v>
      </c>
      <c r="E187" s="763"/>
      <c r="F187" s="764" t="s">
        <v>635</v>
      </c>
      <c r="G187" s="30"/>
      <c r="H187" s="30"/>
      <c r="I187" s="30"/>
      <c r="J187" s="481">
        <f>AVERAGE(J188:J192)</f>
        <v>60</v>
      </c>
      <c r="K187" s="479"/>
      <c r="L187" s="481">
        <f>AVERAGE(L188:L192)</f>
        <v>60</v>
      </c>
      <c r="M187" s="638"/>
      <c r="N187" s="481">
        <f>AVERAGE(N188:N192)</f>
        <v>60</v>
      </c>
      <c r="O187" s="638"/>
      <c r="P187" s="481">
        <f>AVERAGE(P188:P192)</f>
        <v>60</v>
      </c>
      <c r="Q187" s="638"/>
      <c r="R187" s="481">
        <f>AVERAGE(R188:R192)</f>
        <v>60</v>
      </c>
      <c r="S187" s="638"/>
      <c r="T187" s="481" t="e">
        <f>AVERAGE(T188:T192)</f>
        <v>#DIV/0!</v>
      </c>
      <c r="U187" s="638"/>
      <c r="V187" s="176" t="e">
        <f>AVERAGE(V188:V192)</f>
        <v>#DIV/0!</v>
      </c>
      <c r="W187" s="43"/>
      <c r="X187" s="481" t="e">
        <f>AVERAGE(X188:X192)</f>
        <v>#DIV/0!</v>
      </c>
      <c r="Y187" s="638"/>
    </row>
    <row r="188" spans="1:25" ht="210" x14ac:dyDescent="0.25">
      <c r="A188" s="564" t="s">
        <v>5062</v>
      </c>
      <c r="B188" s="564"/>
      <c r="C188" s="564"/>
      <c r="D188" s="564"/>
      <c r="E188" s="754" t="s">
        <v>7003</v>
      </c>
      <c r="F188" s="450" t="s">
        <v>5124</v>
      </c>
      <c r="G188" s="12" t="s">
        <v>386</v>
      </c>
      <c r="H188" s="12" t="s">
        <v>94</v>
      </c>
      <c r="I188" s="12" t="s">
        <v>387</v>
      </c>
      <c r="J188" s="455">
        <v>100</v>
      </c>
      <c r="K188" s="480" t="s">
        <v>4209</v>
      </c>
      <c r="L188" s="455">
        <v>100</v>
      </c>
      <c r="M188" s="454"/>
      <c r="N188" s="455">
        <v>100</v>
      </c>
      <c r="O188" s="454"/>
      <c r="P188" s="455">
        <v>100</v>
      </c>
      <c r="Q188" s="454"/>
      <c r="R188" s="455">
        <v>100</v>
      </c>
      <c r="S188" s="454"/>
      <c r="T188" s="454"/>
      <c r="U188" s="454"/>
      <c r="V188" s="41"/>
      <c r="W188" s="41"/>
      <c r="X188" s="454"/>
      <c r="Y188" s="453"/>
    </row>
    <row r="189" spans="1:25" ht="240" customHeight="1" x14ac:dyDescent="0.25">
      <c r="A189" s="564" t="s">
        <v>5063</v>
      </c>
      <c r="B189" s="564"/>
      <c r="C189" s="564"/>
      <c r="D189" s="564"/>
      <c r="E189" s="754" t="s">
        <v>7004</v>
      </c>
      <c r="F189" s="450" t="s">
        <v>5125</v>
      </c>
      <c r="G189" s="12" t="s">
        <v>100</v>
      </c>
      <c r="H189" s="12" t="s">
        <v>101</v>
      </c>
      <c r="I189" s="12" t="s">
        <v>102</v>
      </c>
      <c r="J189" s="455">
        <v>50</v>
      </c>
      <c r="K189" s="480" t="s">
        <v>4210</v>
      </c>
      <c r="L189" s="455">
        <v>50</v>
      </c>
      <c r="M189" s="454"/>
      <c r="N189" s="455">
        <v>50</v>
      </c>
      <c r="O189" s="454"/>
      <c r="P189" s="455">
        <v>50</v>
      </c>
      <c r="Q189" s="454"/>
      <c r="R189" s="455">
        <v>50</v>
      </c>
      <c r="S189" s="454"/>
      <c r="T189" s="454"/>
      <c r="U189" s="454"/>
      <c r="V189" s="41"/>
      <c r="W189" s="41"/>
      <c r="X189" s="454"/>
      <c r="Y189" s="453"/>
    </row>
    <row r="190" spans="1:25" ht="75" x14ac:dyDescent="0.25">
      <c r="A190" s="564" t="s">
        <v>5064</v>
      </c>
      <c r="B190" s="564"/>
      <c r="C190" s="564"/>
      <c r="D190" s="564"/>
      <c r="E190" s="754" t="s">
        <v>7006</v>
      </c>
      <c r="F190" s="437" t="s">
        <v>112</v>
      </c>
      <c r="G190" s="12" t="s">
        <v>4881</v>
      </c>
      <c r="H190" s="12" t="s">
        <v>4882</v>
      </c>
      <c r="I190" s="12" t="s">
        <v>4883</v>
      </c>
      <c r="J190" s="455">
        <v>100</v>
      </c>
      <c r="K190" s="480" t="s">
        <v>4211</v>
      </c>
      <c r="L190" s="455">
        <v>100</v>
      </c>
      <c r="M190" s="454"/>
      <c r="N190" s="455">
        <v>100</v>
      </c>
      <c r="O190" s="454"/>
      <c r="P190" s="455">
        <v>100</v>
      </c>
      <c r="Q190" s="453"/>
      <c r="R190" s="455">
        <v>100</v>
      </c>
      <c r="S190" s="453"/>
      <c r="T190" s="454"/>
      <c r="U190" s="453"/>
      <c r="V190" s="41"/>
      <c r="W190" s="41"/>
      <c r="X190" s="454"/>
      <c r="Y190" s="454"/>
    </row>
    <row r="191" spans="1:25" ht="251.25" customHeight="1" x14ac:dyDescent="0.25">
      <c r="A191" s="564" t="s">
        <v>5065</v>
      </c>
      <c r="B191" s="564"/>
      <c r="C191" s="564"/>
      <c r="D191" s="564"/>
      <c r="E191" s="754" t="s">
        <v>7007</v>
      </c>
      <c r="F191" s="437" t="s">
        <v>5126</v>
      </c>
      <c r="G191" s="12" t="s">
        <v>36</v>
      </c>
      <c r="H191" s="12" t="s">
        <v>105</v>
      </c>
      <c r="I191" s="12" t="s">
        <v>106</v>
      </c>
      <c r="J191" s="455">
        <v>0</v>
      </c>
      <c r="K191" s="453" t="s">
        <v>4212</v>
      </c>
      <c r="L191" s="455">
        <v>0</v>
      </c>
      <c r="M191" s="454"/>
      <c r="N191" s="455">
        <v>0</v>
      </c>
      <c r="O191" s="454"/>
      <c r="P191" s="455">
        <v>0</v>
      </c>
      <c r="Q191" s="454"/>
      <c r="R191" s="455">
        <v>0</v>
      </c>
      <c r="S191" s="454"/>
      <c r="T191" s="454"/>
      <c r="U191" s="454"/>
      <c r="V191" s="41"/>
      <c r="W191" s="41"/>
      <c r="X191" s="454"/>
      <c r="Y191" s="454"/>
    </row>
    <row r="192" spans="1:25" ht="243.75" customHeight="1" x14ac:dyDescent="0.25">
      <c r="A192" s="564" t="s">
        <v>5066</v>
      </c>
      <c r="B192" s="564"/>
      <c r="C192" s="564"/>
      <c r="D192" s="564"/>
      <c r="E192" s="754" t="s">
        <v>7008</v>
      </c>
      <c r="F192" s="450" t="s">
        <v>330</v>
      </c>
      <c r="G192" s="12" t="s">
        <v>4885</v>
      </c>
      <c r="H192" s="12" t="s">
        <v>107</v>
      </c>
      <c r="I192" s="12" t="s">
        <v>108</v>
      </c>
      <c r="J192" s="455">
        <v>50</v>
      </c>
      <c r="K192" s="454" t="s">
        <v>4213</v>
      </c>
      <c r="L192" s="455">
        <v>50</v>
      </c>
      <c r="M192" s="454"/>
      <c r="N192" s="455">
        <v>50</v>
      </c>
      <c r="O192" s="454"/>
      <c r="P192" s="455">
        <v>50</v>
      </c>
      <c r="Q192" s="454"/>
      <c r="R192" s="455">
        <v>50</v>
      </c>
      <c r="S192" s="454"/>
      <c r="T192" s="454"/>
      <c r="U192" s="454"/>
      <c r="V192" s="41"/>
      <c r="W192" s="41"/>
      <c r="X192" s="454"/>
      <c r="Y192" s="454"/>
    </row>
    <row r="193" spans="1:25" s="52" customFormat="1" ht="91.5" customHeight="1" x14ac:dyDescent="0.25">
      <c r="A193" s="31">
        <v>105</v>
      </c>
      <c r="B193" s="31"/>
      <c r="C193" s="758"/>
      <c r="D193" s="763" t="s">
        <v>7014</v>
      </c>
      <c r="E193" s="763"/>
      <c r="F193" s="764" t="s">
        <v>636</v>
      </c>
      <c r="G193" s="30"/>
      <c r="H193" s="30"/>
      <c r="I193" s="30"/>
      <c r="J193" s="481">
        <f>AVERAGE(J194:J198)</f>
        <v>100</v>
      </c>
      <c r="K193" s="479"/>
      <c r="L193" s="481">
        <f>AVERAGE(L194:L198)</f>
        <v>100</v>
      </c>
      <c r="M193" s="638"/>
      <c r="N193" s="481">
        <f>AVERAGE(N194:N198)</f>
        <v>100</v>
      </c>
      <c r="O193" s="638"/>
      <c r="P193" s="481">
        <f>AVERAGE(P194:P198)</f>
        <v>100</v>
      </c>
      <c r="Q193" s="638"/>
      <c r="R193" s="481">
        <f>AVERAGE(R194:R198)</f>
        <v>100</v>
      </c>
      <c r="S193" s="638"/>
      <c r="T193" s="481" t="e">
        <f>AVERAGE(T194:T198)</f>
        <v>#DIV/0!</v>
      </c>
      <c r="U193" s="638"/>
      <c r="V193" s="176" t="e">
        <f>AVERAGE(V194:V198)</f>
        <v>#DIV/0!</v>
      </c>
      <c r="W193" s="43"/>
      <c r="X193" s="481" t="e">
        <f>AVERAGE(X194:X198)</f>
        <v>#DIV/0!</v>
      </c>
      <c r="Y193" s="638"/>
    </row>
    <row r="194" spans="1:25" ht="75" x14ac:dyDescent="0.25">
      <c r="A194" s="564" t="s">
        <v>602</v>
      </c>
      <c r="B194" s="564"/>
      <c r="C194" s="564"/>
      <c r="D194" s="564"/>
      <c r="E194" s="754" t="s">
        <v>7019</v>
      </c>
      <c r="F194" s="450" t="s">
        <v>5127</v>
      </c>
      <c r="G194" s="12" t="s">
        <v>388</v>
      </c>
      <c r="H194" s="12" t="s">
        <v>389</v>
      </c>
      <c r="I194" s="12" t="s">
        <v>99</v>
      </c>
      <c r="J194" s="455">
        <v>100</v>
      </c>
      <c r="K194" s="480" t="s">
        <v>4214</v>
      </c>
      <c r="L194" s="455">
        <v>100</v>
      </c>
      <c r="M194" s="454"/>
      <c r="N194" s="455">
        <v>100</v>
      </c>
      <c r="O194" s="454"/>
      <c r="P194" s="455">
        <v>100</v>
      </c>
      <c r="Q194" s="454"/>
      <c r="R194" s="455">
        <v>100</v>
      </c>
      <c r="S194" s="454"/>
      <c r="T194" s="454"/>
      <c r="U194" s="454"/>
      <c r="V194" s="41"/>
      <c r="W194" s="41"/>
      <c r="X194" s="454"/>
      <c r="Y194" s="454"/>
    </row>
    <row r="195" spans="1:25" ht="135" x14ac:dyDescent="0.25">
      <c r="A195" s="564" t="s">
        <v>603</v>
      </c>
      <c r="B195" s="564"/>
      <c r="C195" s="564"/>
      <c r="D195" s="564"/>
      <c r="E195" s="754" t="s">
        <v>7015</v>
      </c>
      <c r="F195" s="450" t="s">
        <v>5128</v>
      </c>
      <c r="G195" s="12" t="s">
        <v>100</v>
      </c>
      <c r="H195" s="12" t="s">
        <v>101</v>
      </c>
      <c r="I195" s="12" t="s">
        <v>102</v>
      </c>
      <c r="J195" s="455"/>
      <c r="K195" s="453"/>
      <c r="L195" s="455"/>
      <c r="M195" s="454"/>
      <c r="N195" s="455"/>
      <c r="O195" s="454"/>
      <c r="P195" s="455"/>
      <c r="Q195" s="454"/>
      <c r="R195" s="455"/>
      <c r="S195" s="454"/>
      <c r="T195" s="454"/>
      <c r="U195" s="454"/>
      <c r="V195" s="41"/>
      <c r="W195" s="41"/>
      <c r="X195" s="454"/>
      <c r="Y195" s="454"/>
    </row>
    <row r="196" spans="1:25" ht="75" x14ac:dyDescent="0.25">
      <c r="A196" s="564" t="s">
        <v>604</v>
      </c>
      <c r="B196" s="564"/>
      <c r="C196" s="564"/>
      <c r="D196" s="564"/>
      <c r="E196" s="754" t="s">
        <v>7016</v>
      </c>
      <c r="F196" s="450" t="s">
        <v>112</v>
      </c>
      <c r="G196" s="12" t="s">
        <v>4881</v>
      </c>
      <c r="H196" s="12" t="s">
        <v>4882</v>
      </c>
      <c r="I196" s="12" t="s">
        <v>4883</v>
      </c>
      <c r="J196" s="455"/>
      <c r="K196" s="453"/>
      <c r="L196" s="455"/>
      <c r="M196" s="453"/>
      <c r="N196" s="455"/>
      <c r="O196" s="454"/>
      <c r="P196" s="455"/>
      <c r="Q196" s="453"/>
      <c r="R196" s="455"/>
      <c r="S196" s="454"/>
      <c r="T196" s="454"/>
      <c r="U196" s="454"/>
      <c r="V196" s="41"/>
      <c r="W196" s="41"/>
      <c r="X196" s="454"/>
      <c r="Y196" s="454"/>
    </row>
    <row r="197" spans="1:25" ht="120" x14ac:dyDescent="0.25">
      <c r="A197" s="564" t="s">
        <v>605</v>
      </c>
      <c r="B197" s="564"/>
      <c r="C197" s="564"/>
      <c r="D197" s="564"/>
      <c r="E197" s="754" t="s">
        <v>7017</v>
      </c>
      <c r="F197" s="450" t="s">
        <v>7196</v>
      </c>
      <c r="G197" s="12" t="s">
        <v>36</v>
      </c>
      <c r="H197" s="12" t="s">
        <v>105</v>
      </c>
      <c r="I197" s="12" t="s">
        <v>106</v>
      </c>
      <c r="J197" s="455"/>
      <c r="K197" s="453"/>
      <c r="L197" s="455"/>
      <c r="M197" s="454"/>
      <c r="N197" s="455"/>
      <c r="O197" s="454"/>
      <c r="P197" s="455"/>
      <c r="Q197" s="454"/>
      <c r="R197" s="455"/>
      <c r="S197" s="454"/>
      <c r="T197" s="454"/>
      <c r="U197" s="454"/>
      <c r="V197" s="41"/>
      <c r="W197" s="41"/>
      <c r="X197" s="454"/>
      <c r="Y197" s="454"/>
    </row>
    <row r="198" spans="1:25" ht="45" x14ac:dyDescent="0.25">
      <c r="A198" s="564" t="s">
        <v>606</v>
      </c>
      <c r="B198" s="564"/>
      <c r="C198" s="564"/>
      <c r="D198" s="564"/>
      <c r="E198" s="754" t="s">
        <v>7018</v>
      </c>
      <c r="F198" s="450" t="s">
        <v>330</v>
      </c>
      <c r="G198" s="12" t="s">
        <v>4885</v>
      </c>
      <c r="H198" s="12" t="s">
        <v>107</v>
      </c>
      <c r="I198" s="12" t="s">
        <v>108</v>
      </c>
      <c r="J198" s="455"/>
      <c r="K198" s="453"/>
      <c r="L198" s="455"/>
      <c r="M198" s="453"/>
      <c r="N198" s="455"/>
      <c r="O198" s="454"/>
      <c r="P198" s="455"/>
      <c r="Q198" s="454"/>
      <c r="R198" s="455"/>
      <c r="S198" s="454"/>
      <c r="T198" s="454"/>
      <c r="U198" s="454"/>
      <c r="V198" s="41"/>
      <c r="W198" s="41"/>
      <c r="X198" s="454"/>
      <c r="Y198" s="454"/>
    </row>
    <row r="199" spans="1:25" ht="90" x14ac:dyDescent="0.25">
      <c r="A199" s="564">
        <v>106</v>
      </c>
      <c r="B199" s="564"/>
      <c r="C199" s="564"/>
      <c r="D199" s="754" t="s">
        <v>130</v>
      </c>
      <c r="E199" s="754"/>
      <c r="F199" s="450" t="s">
        <v>390</v>
      </c>
      <c r="G199" s="12" t="s">
        <v>114</v>
      </c>
      <c r="H199" s="12" t="s">
        <v>391</v>
      </c>
      <c r="I199" s="12" t="s">
        <v>392</v>
      </c>
      <c r="J199" s="477">
        <v>100</v>
      </c>
      <c r="K199" s="453"/>
      <c r="L199" s="477">
        <v>100</v>
      </c>
      <c r="M199" s="454"/>
      <c r="N199" s="477">
        <v>100</v>
      </c>
      <c r="O199" s="454"/>
      <c r="P199" s="477">
        <v>100</v>
      </c>
      <c r="Q199" s="454"/>
      <c r="R199" s="477">
        <v>100</v>
      </c>
      <c r="S199" s="454"/>
      <c r="T199" s="454"/>
      <c r="U199" s="454"/>
      <c r="V199" s="41"/>
      <c r="W199" s="41"/>
      <c r="X199" s="454"/>
      <c r="Y199" s="454"/>
    </row>
    <row r="200" spans="1:25" ht="210" x14ac:dyDescent="0.25">
      <c r="A200" s="564">
        <v>107</v>
      </c>
      <c r="B200" s="564"/>
      <c r="C200" s="564"/>
      <c r="D200" s="754" t="s">
        <v>431</v>
      </c>
      <c r="E200" s="754"/>
      <c r="F200" s="450" t="s">
        <v>393</v>
      </c>
      <c r="G200" s="12" t="s">
        <v>5129</v>
      </c>
      <c r="H200" s="12" t="s">
        <v>5130</v>
      </c>
      <c r="I200" s="12" t="s">
        <v>395</v>
      </c>
      <c r="J200" s="477">
        <v>100</v>
      </c>
      <c r="K200" s="480" t="s">
        <v>4215</v>
      </c>
      <c r="L200" s="477">
        <v>100</v>
      </c>
      <c r="M200" s="454"/>
      <c r="N200" s="477">
        <v>100</v>
      </c>
      <c r="O200" s="454"/>
      <c r="P200" s="477">
        <v>100</v>
      </c>
      <c r="Q200" s="454"/>
      <c r="R200" s="477">
        <v>100</v>
      </c>
      <c r="S200" s="454"/>
      <c r="T200" s="454"/>
      <c r="U200" s="454"/>
      <c r="V200" s="41"/>
      <c r="W200" s="41"/>
      <c r="X200" s="454"/>
      <c r="Y200" s="454"/>
    </row>
    <row r="201" spans="1:25" ht="300" x14ac:dyDescent="0.25">
      <c r="A201" s="564">
        <v>108</v>
      </c>
      <c r="B201" s="564"/>
      <c r="C201" s="564"/>
      <c r="D201" s="754" t="s">
        <v>432</v>
      </c>
      <c r="E201" s="754"/>
      <c r="F201" s="450" t="s">
        <v>396</v>
      </c>
      <c r="G201" s="12" t="s">
        <v>114</v>
      </c>
      <c r="H201" s="12" t="s">
        <v>397</v>
      </c>
      <c r="I201" s="12" t="s">
        <v>398</v>
      </c>
      <c r="J201" s="477">
        <v>0</v>
      </c>
      <c r="K201" s="480" t="s">
        <v>4216</v>
      </c>
      <c r="L201" s="477">
        <v>0</v>
      </c>
      <c r="M201" s="454"/>
      <c r="N201" s="477">
        <v>0</v>
      </c>
      <c r="O201" s="454"/>
      <c r="P201" s="477">
        <v>0</v>
      </c>
      <c r="Q201" s="454"/>
      <c r="R201" s="477">
        <v>0</v>
      </c>
      <c r="S201" s="466"/>
      <c r="T201" s="454"/>
      <c r="U201" s="466"/>
      <c r="V201" s="41"/>
      <c r="W201" s="41"/>
      <c r="X201" s="454"/>
      <c r="Y201" s="454"/>
    </row>
    <row r="202" spans="1:25" ht="60" x14ac:dyDescent="0.25">
      <c r="A202" s="564">
        <v>109</v>
      </c>
      <c r="B202" s="564"/>
      <c r="C202" s="564"/>
      <c r="D202" s="754" t="s">
        <v>360</v>
      </c>
      <c r="E202" s="754"/>
      <c r="F202" s="450" t="s">
        <v>400</v>
      </c>
      <c r="G202" s="12" t="s">
        <v>103</v>
      </c>
      <c r="H202" s="12" t="s">
        <v>401</v>
      </c>
      <c r="I202" s="12" t="s">
        <v>104</v>
      </c>
      <c r="J202" s="455">
        <v>50</v>
      </c>
      <c r="K202" s="480" t="s">
        <v>4218</v>
      </c>
      <c r="L202" s="455">
        <v>50</v>
      </c>
      <c r="M202" s="454"/>
      <c r="N202" s="455">
        <v>50</v>
      </c>
      <c r="O202" s="454"/>
      <c r="P202" s="455">
        <v>50</v>
      </c>
      <c r="Q202" s="454"/>
      <c r="R202" s="455">
        <v>50</v>
      </c>
      <c r="S202" s="454"/>
      <c r="T202" s="454"/>
      <c r="U202" s="454"/>
      <c r="V202" s="41"/>
      <c r="W202" s="41"/>
      <c r="X202" s="454"/>
      <c r="Y202" s="454"/>
    </row>
    <row r="203" spans="1:25" s="26" customFormat="1" ht="84.75" customHeight="1" x14ac:dyDescent="0.25">
      <c r="A203" s="28"/>
      <c r="B203" s="28"/>
      <c r="C203" s="750" t="s">
        <v>607</v>
      </c>
      <c r="D203" s="28"/>
      <c r="E203" s="1023"/>
      <c r="F203" s="762" t="s">
        <v>534</v>
      </c>
      <c r="G203" s="751"/>
      <c r="H203" s="751"/>
      <c r="I203" s="751"/>
      <c r="J203" s="633">
        <f>AVERAGE(J204:J208)</f>
        <v>50</v>
      </c>
      <c r="K203" s="641"/>
      <c r="L203" s="633">
        <f>AVERAGE(L204:L208)</f>
        <v>50</v>
      </c>
      <c r="M203" s="634"/>
      <c r="N203" s="633">
        <f>AVERAGE(N204:N208)</f>
        <v>50</v>
      </c>
      <c r="O203" s="634"/>
      <c r="P203" s="633">
        <f>AVERAGE(P204:P208)</f>
        <v>50</v>
      </c>
      <c r="Q203" s="634"/>
      <c r="R203" s="633">
        <f>AVERAGE(R204:R208)</f>
        <v>50</v>
      </c>
      <c r="S203" s="634"/>
      <c r="T203" s="633" t="e">
        <f>AVERAGE(T204:T208)</f>
        <v>#DIV/0!</v>
      </c>
      <c r="U203" s="634"/>
      <c r="V203" s="64" t="e">
        <f>AVERAGE(V205:V208)</f>
        <v>#DIV/0!</v>
      </c>
      <c r="W203" s="44"/>
      <c r="X203" s="633" t="e">
        <f>AVERAGE(X204:X208)</f>
        <v>#DIV/0!</v>
      </c>
      <c r="Y203" s="634"/>
    </row>
    <row r="204" spans="1:25" ht="60" x14ac:dyDescent="0.25">
      <c r="A204" s="564">
        <v>110</v>
      </c>
      <c r="B204" s="564"/>
      <c r="C204" s="564"/>
      <c r="D204" s="754" t="s">
        <v>433</v>
      </c>
      <c r="E204" s="754"/>
      <c r="F204" s="450" t="s">
        <v>121</v>
      </c>
      <c r="G204" s="12" t="s">
        <v>399</v>
      </c>
      <c r="H204" s="12" t="s">
        <v>123</v>
      </c>
      <c r="I204" s="12" t="s">
        <v>124</v>
      </c>
      <c r="J204" s="455">
        <v>0</v>
      </c>
      <c r="K204" s="480" t="s">
        <v>4217</v>
      </c>
      <c r="L204" s="455">
        <v>0</v>
      </c>
      <c r="M204" s="454"/>
      <c r="N204" s="455">
        <v>0</v>
      </c>
      <c r="O204" s="454"/>
      <c r="P204" s="455">
        <v>0</v>
      </c>
      <c r="Q204" s="454"/>
      <c r="R204" s="455">
        <v>0</v>
      </c>
      <c r="S204" s="454"/>
      <c r="T204" s="454"/>
      <c r="U204" s="454"/>
      <c r="V204" s="41"/>
      <c r="W204" s="41"/>
      <c r="X204" s="454"/>
      <c r="Y204" s="454"/>
    </row>
    <row r="205" spans="1:25" s="6" customFormat="1" ht="105" x14ac:dyDescent="0.25">
      <c r="A205" s="579">
        <v>111</v>
      </c>
      <c r="B205" s="579"/>
      <c r="C205" s="579"/>
      <c r="D205" s="4" t="s">
        <v>434</v>
      </c>
      <c r="E205" s="4"/>
      <c r="F205" s="437" t="s">
        <v>402</v>
      </c>
      <c r="G205" s="5" t="s">
        <v>403</v>
      </c>
      <c r="H205" s="5" t="s">
        <v>404</v>
      </c>
      <c r="I205" s="5" t="s">
        <v>405</v>
      </c>
      <c r="J205" s="469">
        <v>100</v>
      </c>
      <c r="K205" s="470"/>
      <c r="L205" s="469">
        <v>100</v>
      </c>
      <c r="M205" s="470"/>
      <c r="N205" s="469">
        <v>100</v>
      </c>
      <c r="O205" s="470"/>
      <c r="P205" s="469">
        <v>100</v>
      </c>
      <c r="Q205" s="471"/>
      <c r="R205" s="469">
        <v>100</v>
      </c>
      <c r="S205" s="471"/>
      <c r="T205" s="470"/>
      <c r="U205" s="471"/>
      <c r="V205" s="165"/>
      <c r="W205" s="47"/>
      <c r="X205" s="470"/>
      <c r="Y205" s="472"/>
    </row>
    <row r="206" spans="1:25" ht="60" x14ac:dyDescent="0.25">
      <c r="A206" s="564">
        <v>112</v>
      </c>
      <c r="B206" s="564"/>
      <c r="C206" s="564"/>
      <c r="D206" s="754" t="s">
        <v>435</v>
      </c>
      <c r="E206" s="754"/>
      <c r="F206" s="450" t="s">
        <v>406</v>
      </c>
      <c r="G206" s="12" t="s">
        <v>407</v>
      </c>
      <c r="H206" s="12" t="s">
        <v>408</v>
      </c>
      <c r="I206" s="12" t="s">
        <v>409</v>
      </c>
      <c r="J206" s="455">
        <v>0</v>
      </c>
      <c r="K206" s="480" t="s">
        <v>4219</v>
      </c>
      <c r="L206" s="455">
        <v>0</v>
      </c>
      <c r="M206" s="454"/>
      <c r="N206" s="455">
        <v>0</v>
      </c>
      <c r="O206" s="454"/>
      <c r="P206" s="455">
        <v>0</v>
      </c>
      <c r="Q206" s="454"/>
      <c r="R206" s="455">
        <v>0</v>
      </c>
      <c r="S206" s="454"/>
      <c r="T206" s="454"/>
      <c r="U206" s="454"/>
      <c r="V206" s="41"/>
      <c r="W206" s="41"/>
      <c r="X206" s="454"/>
      <c r="Y206" s="454"/>
    </row>
    <row r="207" spans="1:25" ht="120" x14ac:dyDescent="0.25">
      <c r="A207" s="564">
        <v>113</v>
      </c>
      <c r="B207" s="564"/>
      <c r="C207" s="564"/>
      <c r="D207" s="754" t="s">
        <v>150</v>
      </c>
      <c r="E207" s="754"/>
      <c r="F207" s="450" t="s">
        <v>410</v>
      </c>
      <c r="G207" s="12" t="s">
        <v>411</v>
      </c>
      <c r="H207" s="12" t="s">
        <v>146</v>
      </c>
      <c r="I207" s="12" t="s">
        <v>147</v>
      </c>
      <c r="J207" s="455">
        <v>100</v>
      </c>
      <c r="K207" s="480" t="s">
        <v>4220</v>
      </c>
      <c r="L207" s="455">
        <v>100</v>
      </c>
      <c r="M207" s="454"/>
      <c r="N207" s="455">
        <v>100</v>
      </c>
      <c r="O207" s="550"/>
      <c r="P207" s="455">
        <v>100</v>
      </c>
      <c r="Q207" s="454"/>
      <c r="R207" s="455">
        <v>100</v>
      </c>
      <c r="S207" s="453"/>
      <c r="T207" s="454"/>
      <c r="U207" s="453"/>
      <c r="V207" s="41"/>
      <c r="W207" s="41"/>
      <c r="X207" s="454"/>
      <c r="Y207" s="454"/>
    </row>
    <row r="208" spans="1:25" s="52" customFormat="1" ht="69" x14ac:dyDescent="0.25">
      <c r="A208" s="31">
        <v>114</v>
      </c>
      <c r="B208" s="31"/>
      <c r="C208" s="31"/>
      <c r="D208" s="756" t="s">
        <v>637</v>
      </c>
      <c r="E208" s="756"/>
      <c r="F208" s="517" t="s">
        <v>637</v>
      </c>
      <c r="G208" s="770"/>
      <c r="H208" s="770"/>
      <c r="I208" s="770"/>
      <c r="J208" s="481">
        <f>AVERAGE(J209:J211)</f>
        <v>50</v>
      </c>
      <c r="K208" s="479"/>
      <c r="L208" s="481">
        <f>AVERAGE(L209:L211)</f>
        <v>50</v>
      </c>
      <c r="M208" s="638"/>
      <c r="N208" s="481">
        <f>AVERAGE(N209:N211)</f>
        <v>50</v>
      </c>
      <c r="O208" s="638"/>
      <c r="P208" s="481">
        <f>AVERAGE(P209:P211)</f>
        <v>50</v>
      </c>
      <c r="Q208" s="638"/>
      <c r="R208" s="481">
        <f>AVERAGE(R209:R211)</f>
        <v>50</v>
      </c>
      <c r="S208" s="479"/>
      <c r="T208" s="481" t="e">
        <f>AVERAGE(T209:T211)</f>
        <v>#DIV/0!</v>
      </c>
      <c r="U208" s="479"/>
      <c r="V208" s="176" t="e">
        <f>AVERAGE(V209:V211)</f>
        <v>#DIV/0!</v>
      </c>
      <c r="W208" s="43"/>
      <c r="X208" s="481" t="e">
        <f>AVERAGE(X209:X211)</f>
        <v>#DIV/0!</v>
      </c>
      <c r="Y208" s="638"/>
    </row>
    <row r="209" spans="1:25" ht="120" x14ac:dyDescent="0.25">
      <c r="A209" s="564" t="s">
        <v>5067</v>
      </c>
      <c r="B209" s="564"/>
      <c r="C209" s="564"/>
      <c r="D209" s="564"/>
      <c r="E209" s="754" t="s">
        <v>7020</v>
      </c>
      <c r="F209" s="450" t="s">
        <v>412</v>
      </c>
      <c r="G209" s="771" t="s">
        <v>403</v>
      </c>
      <c r="H209" s="771" t="s">
        <v>404</v>
      </c>
      <c r="I209" s="771" t="s">
        <v>413</v>
      </c>
      <c r="J209" s="472">
        <v>50</v>
      </c>
      <c r="K209" s="480" t="s">
        <v>4221</v>
      </c>
      <c r="L209" s="472">
        <v>50</v>
      </c>
      <c r="M209" s="472"/>
      <c r="N209" s="472">
        <v>50</v>
      </c>
      <c r="O209" s="472"/>
      <c r="P209" s="472">
        <v>50</v>
      </c>
      <c r="Q209" s="472"/>
      <c r="R209" s="472">
        <v>50</v>
      </c>
      <c r="S209" s="472"/>
      <c r="T209" s="472"/>
      <c r="U209" s="472"/>
      <c r="V209" s="47"/>
      <c r="W209" s="47"/>
      <c r="X209" s="472"/>
      <c r="Y209" s="472"/>
    </row>
    <row r="210" spans="1:25" ht="45" x14ac:dyDescent="0.3">
      <c r="A210" s="564" t="s">
        <v>5068</v>
      </c>
      <c r="B210" s="564"/>
      <c r="C210" s="564"/>
      <c r="D210" s="564"/>
      <c r="E210" s="772" t="s">
        <v>7021</v>
      </c>
      <c r="F210" s="450" t="s">
        <v>414</v>
      </c>
      <c r="G210" s="12" t="s">
        <v>415</v>
      </c>
      <c r="H210" s="12" t="s">
        <v>416</v>
      </c>
      <c r="I210" s="12" t="s">
        <v>417</v>
      </c>
      <c r="J210" s="484">
        <v>0</v>
      </c>
      <c r="K210" s="473"/>
      <c r="L210" s="484">
        <v>0</v>
      </c>
      <c r="M210" s="472"/>
      <c r="N210" s="484">
        <v>0</v>
      </c>
      <c r="O210" s="472"/>
      <c r="P210" s="484">
        <v>0</v>
      </c>
      <c r="Q210" s="472"/>
      <c r="R210" s="484">
        <v>0</v>
      </c>
      <c r="S210" s="472"/>
      <c r="T210" s="472"/>
      <c r="U210" s="472"/>
      <c r="V210" s="47"/>
      <c r="W210" s="47"/>
      <c r="X210" s="472"/>
      <c r="Y210" s="472"/>
    </row>
    <row r="211" spans="1:25" ht="178.5" customHeight="1" x14ac:dyDescent="0.3">
      <c r="A211" s="564" t="s">
        <v>5069</v>
      </c>
      <c r="B211" s="564"/>
      <c r="C211" s="564"/>
      <c r="D211" s="564"/>
      <c r="E211" s="772" t="s">
        <v>7022</v>
      </c>
      <c r="F211" s="450" t="s">
        <v>418</v>
      </c>
      <c r="G211" s="12" t="s">
        <v>419</v>
      </c>
      <c r="H211" s="12" t="s">
        <v>420</v>
      </c>
      <c r="I211" s="12" t="s">
        <v>421</v>
      </c>
      <c r="J211" s="455">
        <v>100</v>
      </c>
      <c r="K211" s="480" t="s">
        <v>4222</v>
      </c>
      <c r="L211" s="455">
        <v>100</v>
      </c>
      <c r="M211" s="454"/>
      <c r="N211" s="455">
        <v>100</v>
      </c>
      <c r="O211" s="454"/>
      <c r="P211" s="455">
        <v>100</v>
      </c>
      <c r="Q211" s="454"/>
      <c r="R211" s="455">
        <v>100</v>
      </c>
      <c r="S211" s="471"/>
      <c r="T211" s="472"/>
      <c r="U211" s="471"/>
      <c r="V211" s="47"/>
      <c r="W211" s="47"/>
      <c r="X211" s="472"/>
      <c r="Y211" s="472"/>
    </row>
    <row r="212" spans="1:25" s="26" customFormat="1" ht="80.25" customHeight="1" x14ac:dyDescent="0.25">
      <c r="A212" s="28"/>
      <c r="B212" s="28"/>
      <c r="C212" s="750" t="s">
        <v>610</v>
      </c>
      <c r="D212" s="28"/>
      <c r="E212" s="1023"/>
      <c r="F212" s="762" t="s">
        <v>535</v>
      </c>
      <c r="G212" s="751"/>
      <c r="H212" s="751"/>
      <c r="I212" s="751"/>
      <c r="J212" s="633">
        <f>AVERAGE(J213,J216)</f>
        <v>100</v>
      </c>
      <c r="K212" s="641"/>
      <c r="L212" s="633">
        <f>AVERAGE(L213,L216)</f>
        <v>100</v>
      </c>
      <c r="M212" s="634"/>
      <c r="N212" s="633">
        <f>AVERAGE(N213,N216)</f>
        <v>100</v>
      </c>
      <c r="O212" s="634"/>
      <c r="P212" s="633">
        <f>AVERAGE(P213,P216)</f>
        <v>100</v>
      </c>
      <c r="Q212" s="634"/>
      <c r="R212" s="633">
        <f>AVERAGE(R213,R216)</f>
        <v>100</v>
      </c>
      <c r="S212" s="634"/>
      <c r="T212" s="633" t="e">
        <f>AVERAGE(T213,T216)</f>
        <v>#DIV/0!</v>
      </c>
      <c r="U212" s="634"/>
      <c r="V212" s="64" t="e">
        <f>AVERAGE(V213,V216)</f>
        <v>#DIV/0!</v>
      </c>
      <c r="W212" s="44"/>
      <c r="X212" s="633" t="e">
        <f>AVERAGE(X213,X216)</f>
        <v>#DIV/0!</v>
      </c>
      <c r="Y212" s="634"/>
    </row>
    <row r="213" spans="1:25" s="52" customFormat="1" ht="80.25" customHeight="1" x14ac:dyDescent="0.25">
      <c r="A213" s="31">
        <v>115</v>
      </c>
      <c r="B213" s="31"/>
      <c r="C213" s="758"/>
      <c r="D213" s="763" t="s">
        <v>638</v>
      </c>
      <c r="E213" s="763"/>
      <c r="F213" s="764" t="s">
        <v>638</v>
      </c>
      <c r="G213" s="30"/>
      <c r="H213" s="30"/>
      <c r="I213" s="30"/>
      <c r="J213" s="481">
        <f>AVERAGE(J214:J215)</f>
        <v>100</v>
      </c>
      <c r="K213" s="479"/>
      <c r="L213" s="481">
        <f>AVERAGE(L214:L215)</f>
        <v>100</v>
      </c>
      <c r="M213" s="638"/>
      <c r="N213" s="481">
        <f>AVERAGE(N214:N215)</f>
        <v>100</v>
      </c>
      <c r="O213" s="638"/>
      <c r="P213" s="481">
        <f>AVERAGE(P214:P215)</f>
        <v>100</v>
      </c>
      <c r="Q213" s="638"/>
      <c r="R213" s="481">
        <f>AVERAGE(R214:R215)</f>
        <v>100</v>
      </c>
      <c r="S213" s="638"/>
      <c r="T213" s="481" t="e">
        <f>AVERAGE(T214:T215)</f>
        <v>#DIV/0!</v>
      </c>
      <c r="U213" s="638"/>
      <c r="V213" s="176" t="e">
        <f>AVERAGE(V214:V215)</f>
        <v>#DIV/0!</v>
      </c>
      <c r="W213" s="43"/>
      <c r="X213" s="481" t="e">
        <f>AVERAGE(X214:X215)</f>
        <v>#DIV/0!</v>
      </c>
      <c r="Y213" s="638"/>
    </row>
    <row r="214" spans="1:25" ht="312" customHeight="1" x14ac:dyDescent="0.25">
      <c r="A214" s="564" t="s">
        <v>608</v>
      </c>
      <c r="B214" s="564"/>
      <c r="C214" s="564"/>
      <c r="D214" s="564"/>
      <c r="E214" s="754" t="s">
        <v>7023</v>
      </c>
      <c r="F214" s="450" t="s">
        <v>5107</v>
      </c>
      <c r="G214" s="12" t="s">
        <v>5070</v>
      </c>
      <c r="H214" s="12" t="s">
        <v>5108</v>
      </c>
      <c r="I214" s="12" t="s">
        <v>5071</v>
      </c>
      <c r="J214" s="455">
        <v>100</v>
      </c>
      <c r="K214" s="453"/>
      <c r="L214" s="455">
        <v>100</v>
      </c>
      <c r="M214" s="454"/>
      <c r="N214" s="455">
        <v>100</v>
      </c>
      <c r="O214" s="454"/>
      <c r="P214" s="455">
        <v>100</v>
      </c>
      <c r="Q214" s="454"/>
      <c r="R214" s="455">
        <v>100</v>
      </c>
      <c r="S214" s="454"/>
      <c r="T214" s="454"/>
      <c r="U214" s="454"/>
      <c r="V214" s="41"/>
      <c r="W214" s="41"/>
      <c r="X214" s="454"/>
      <c r="Y214" s="454"/>
    </row>
    <row r="215" spans="1:25" ht="120" x14ac:dyDescent="0.25">
      <c r="A215" s="564" t="s">
        <v>609</v>
      </c>
      <c r="B215" s="564"/>
      <c r="C215" s="564"/>
      <c r="D215" s="564"/>
      <c r="E215" s="754" t="s">
        <v>7272</v>
      </c>
      <c r="F215" s="450" t="s">
        <v>422</v>
      </c>
      <c r="G215" s="12" t="s">
        <v>423</v>
      </c>
      <c r="H215" s="12" t="s">
        <v>424</v>
      </c>
      <c r="I215" s="12" t="s">
        <v>425</v>
      </c>
      <c r="J215" s="455"/>
      <c r="K215" s="453"/>
      <c r="L215" s="455"/>
      <c r="M215" s="454"/>
      <c r="N215" s="455"/>
      <c r="O215" s="454"/>
      <c r="P215" s="455"/>
      <c r="Q215" s="454"/>
      <c r="R215" s="455"/>
      <c r="S215" s="454"/>
      <c r="T215" s="454"/>
      <c r="U215" s="454"/>
      <c r="V215" s="41"/>
      <c r="W215" s="41"/>
      <c r="X215" s="454"/>
      <c r="Y215" s="454"/>
    </row>
    <row r="216" spans="1:25" ht="51.75" x14ac:dyDescent="0.25">
      <c r="A216" s="564">
        <v>116</v>
      </c>
      <c r="B216" s="564"/>
      <c r="C216" s="564"/>
      <c r="D216" s="754" t="s">
        <v>7024</v>
      </c>
      <c r="E216" s="754"/>
      <c r="F216" s="450" t="s">
        <v>426</v>
      </c>
      <c r="G216" s="12" t="s">
        <v>5352</v>
      </c>
      <c r="H216" s="12" t="s">
        <v>427</v>
      </c>
      <c r="I216" s="12" t="s">
        <v>428</v>
      </c>
      <c r="J216" s="455">
        <v>100</v>
      </c>
      <c r="K216" s="453"/>
      <c r="L216" s="455">
        <v>100</v>
      </c>
      <c r="M216" s="454"/>
      <c r="N216" s="455">
        <v>100</v>
      </c>
      <c r="O216" s="454"/>
      <c r="P216" s="455">
        <v>100</v>
      </c>
      <c r="Q216" s="454"/>
      <c r="R216" s="455">
        <v>100</v>
      </c>
      <c r="S216" s="454"/>
      <c r="T216" s="454"/>
      <c r="U216" s="454"/>
      <c r="V216" s="41"/>
      <c r="W216" s="41"/>
      <c r="X216" s="454"/>
      <c r="Y216" s="454"/>
    </row>
    <row r="217" spans="1:25" s="26" customFormat="1" ht="60" x14ac:dyDescent="0.25">
      <c r="A217" s="28"/>
      <c r="B217" s="750" t="s">
        <v>611</v>
      </c>
      <c r="C217" s="28"/>
      <c r="D217" s="28"/>
      <c r="E217" s="28"/>
      <c r="F217" s="502" t="s">
        <v>536</v>
      </c>
      <c r="G217" s="28"/>
      <c r="H217" s="28"/>
      <c r="I217" s="28"/>
      <c r="J217" s="633">
        <f>AVERAGE(J218,J225,J231,J240)</f>
        <v>78.506944444444443</v>
      </c>
      <c r="K217" s="634"/>
      <c r="L217" s="633">
        <f>AVERAGE(L218,L225,L231,L240)</f>
        <v>78.506944444444443</v>
      </c>
      <c r="M217" s="634"/>
      <c r="N217" s="633">
        <f>AVERAGE(N218,N225,N231,N240)</f>
        <v>78.506944444444443</v>
      </c>
      <c r="O217" s="634"/>
      <c r="P217" s="633">
        <f>AVERAGE(P218,P225,P231,P240)</f>
        <v>78.506944444444443</v>
      </c>
      <c r="Q217" s="634"/>
      <c r="R217" s="633">
        <f>AVERAGE(R218,R225,R231,R240)</f>
        <v>78.506944444444443</v>
      </c>
      <c r="S217" s="634"/>
      <c r="T217" s="633" t="e">
        <f>AVERAGE(T218,T225,T231,T240)</f>
        <v>#DIV/0!</v>
      </c>
      <c r="U217" s="634"/>
      <c r="V217" s="64" t="e">
        <f>AVERAGE(V218,V225,V231,V240)</f>
        <v>#DIV/0!</v>
      </c>
      <c r="W217" s="44"/>
      <c r="X217" s="633" t="e">
        <f>AVERAGE(X218,X225,X231,X240)</f>
        <v>#DIV/0!</v>
      </c>
      <c r="Y217" s="634"/>
    </row>
    <row r="218" spans="1:25" s="26" customFormat="1" ht="45" x14ac:dyDescent="0.25">
      <c r="A218" s="28"/>
      <c r="B218" s="28"/>
      <c r="C218" s="750" t="s">
        <v>612</v>
      </c>
      <c r="D218" s="28"/>
      <c r="E218" s="28"/>
      <c r="F218" s="502" t="s">
        <v>537</v>
      </c>
      <c r="G218" s="28"/>
      <c r="H218" s="28"/>
      <c r="I218" s="28"/>
      <c r="J218" s="633">
        <f>AVERAGE(J219:J224)</f>
        <v>75</v>
      </c>
      <c r="K218" s="634"/>
      <c r="L218" s="203">
        <f>AVERAGE(L219:L224)</f>
        <v>75</v>
      </c>
      <c r="M218" s="634"/>
      <c r="N218" s="633">
        <f>AVERAGE(N219:N224)</f>
        <v>75</v>
      </c>
      <c r="O218" s="634"/>
      <c r="P218" s="633">
        <f>AVERAGE(P219:P224)</f>
        <v>75</v>
      </c>
      <c r="Q218" s="634"/>
      <c r="R218" s="633">
        <f>AVERAGE(R219:R224)</f>
        <v>75</v>
      </c>
      <c r="S218" s="634"/>
      <c r="T218" s="633" t="e">
        <f>AVERAGE(T219:T224)</f>
        <v>#DIV/0!</v>
      </c>
      <c r="U218" s="634"/>
      <c r="V218" s="64" t="e">
        <f>AVERAGE(V219:V224)</f>
        <v>#DIV/0!</v>
      </c>
      <c r="W218" s="44"/>
      <c r="X218" s="633" t="e">
        <f>AVERAGE(X219:X224)</f>
        <v>#DIV/0!</v>
      </c>
      <c r="Y218" s="634"/>
    </row>
    <row r="219" spans="1:25" ht="409.5" x14ac:dyDescent="0.25">
      <c r="A219" s="564">
        <v>117</v>
      </c>
      <c r="B219" s="564"/>
      <c r="C219" s="564"/>
      <c r="D219" s="754" t="s">
        <v>492</v>
      </c>
      <c r="E219" s="754"/>
      <c r="F219" s="450" t="s">
        <v>5131</v>
      </c>
      <c r="G219" s="12" t="s">
        <v>436</v>
      </c>
      <c r="H219" s="12" t="s">
        <v>437</v>
      </c>
      <c r="I219" s="12" t="s">
        <v>438</v>
      </c>
      <c r="J219" s="462">
        <v>100</v>
      </c>
      <c r="K219" s="480" t="s">
        <v>4223</v>
      </c>
      <c r="L219" s="462">
        <v>100</v>
      </c>
      <c r="M219" s="462"/>
      <c r="N219" s="462">
        <v>100</v>
      </c>
      <c r="O219" s="462"/>
      <c r="P219" s="462">
        <v>100</v>
      </c>
      <c r="Q219" s="462"/>
      <c r="R219" s="462">
        <v>100</v>
      </c>
      <c r="S219" s="462"/>
      <c r="T219" s="462"/>
      <c r="U219" s="462"/>
      <c r="V219" s="40"/>
      <c r="W219" s="40"/>
      <c r="X219" s="462"/>
      <c r="Y219" s="480"/>
    </row>
    <row r="220" spans="1:25" ht="195" x14ac:dyDescent="0.25">
      <c r="A220" s="564">
        <v>118</v>
      </c>
      <c r="B220" s="564"/>
      <c r="C220" s="564"/>
      <c r="D220" s="754" t="s">
        <v>493</v>
      </c>
      <c r="E220" s="754"/>
      <c r="F220" s="420" t="s">
        <v>7177</v>
      </c>
      <c r="G220" s="12" t="s">
        <v>436</v>
      </c>
      <c r="H220" s="12" t="s">
        <v>437</v>
      </c>
      <c r="I220" s="12" t="s">
        <v>438</v>
      </c>
      <c r="J220" s="462">
        <v>100</v>
      </c>
      <c r="K220" s="480" t="s">
        <v>4224</v>
      </c>
      <c r="L220" s="462">
        <v>100</v>
      </c>
      <c r="M220" s="462"/>
      <c r="N220" s="462">
        <v>100</v>
      </c>
      <c r="O220" s="462"/>
      <c r="P220" s="462">
        <v>100</v>
      </c>
      <c r="Q220" s="462"/>
      <c r="R220" s="462">
        <v>100</v>
      </c>
      <c r="S220" s="462"/>
      <c r="T220" s="462"/>
      <c r="U220" s="462"/>
      <c r="V220" s="40"/>
      <c r="W220" s="40"/>
      <c r="X220" s="462"/>
      <c r="Y220" s="480"/>
    </row>
    <row r="221" spans="1:25" ht="255" x14ac:dyDescent="0.25">
      <c r="A221" s="564">
        <v>119</v>
      </c>
      <c r="B221" s="564"/>
      <c r="C221" s="564"/>
      <c r="D221" s="754" t="s">
        <v>494</v>
      </c>
      <c r="E221" s="754"/>
      <c r="F221" s="450" t="s">
        <v>439</v>
      </c>
      <c r="G221" s="12" t="s">
        <v>36</v>
      </c>
      <c r="H221" s="12" t="s">
        <v>440</v>
      </c>
      <c r="I221" s="12" t="s">
        <v>114</v>
      </c>
      <c r="J221" s="462">
        <v>100</v>
      </c>
      <c r="K221" s="480" t="s">
        <v>4225</v>
      </c>
      <c r="L221" s="462">
        <v>100</v>
      </c>
      <c r="M221" s="462"/>
      <c r="N221" s="462">
        <v>100</v>
      </c>
      <c r="O221" s="462"/>
      <c r="P221" s="462">
        <v>100</v>
      </c>
      <c r="Q221" s="462"/>
      <c r="R221" s="462">
        <v>100</v>
      </c>
      <c r="S221" s="480"/>
      <c r="T221" s="462"/>
      <c r="U221" s="480"/>
      <c r="V221" s="40"/>
      <c r="W221" s="40"/>
      <c r="X221" s="462"/>
      <c r="Y221" s="462"/>
    </row>
    <row r="222" spans="1:25" ht="75" x14ac:dyDescent="0.25">
      <c r="A222" s="564">
        <v>120</v>
      </c>
      <c r="B222" s="564"/>
      <c r="C222" s="564"/>
      <c r="D222" s="754" t="s">
        <v>495</v>
      </c>
      <c r="E222" s="754"/>
      <c r="F222" s="450" t="s">
        <v>441</v>
      </c>
      <c r="G222" s="12" t="s">
        <v>36</v>
      </c>
      <c r="H222" s="12" t="s">
        <v>440</v>
      </c>
      <c r="I222" s="12" t="s">
        <v>114</v>
      </c>
      <c r="J222" s="462">
        <v>100</v>
      </c>
      <c r="K222" s="480" t="s">
        <v>4226</v>
      </c>
      <c r="L222" s="462">
        <v>100</v>
      </c>
      <c r="M222" s="462"/>
      <c r="N222" s="462">
        <v>100</v>
      </c>
      <c r="O222" s="462"/>
      <c r="P222" s="462">
        <v>100</v>
      </c>
      <c r="Q222" s="462"/>
      <c r="R222" s="462">
        <v>100</v>
      </c>
      <c r="S222" s="480"/>
      <c r="T222" s="462"/>
      <c r="U222" s="480"/>
      <c r="V222" s="40"/>
      <c r="W222" s="40"/>
      <c r="X222" s="462"/>
      <c r="Y222" s="480"/>
    </row>
    <row r="223" spans="1:25" ht="409.5" x14ac:dyDescent="0.25">
      <c r="A223" s="564">
        <v>121</v>
      </c>
      <c r="B223" s="564"/>
      <c r="C223" s="564"/>
      <c r="D223" s="754" t="s">
        <v>496</v>
      </c>
      <c r="E223" s="754"/>
      <c r="F223" s="450" t="s">
        <v>442</v>
      </c>
      <c r="G223" s="12" t="s">
        <v>443</v>
      </c>
      <c r="H223" s="12" t="s">
        <v>444</v>
      </c>
      <c r="I223" s="12" t="s">
        <v>445</v>
      </c>
      <c r="J223" s="462">
        <v>50</v>
      </c>
      <c r="K223" s="480" t="s">
        <v>4227</v>
      </c>
      <c r="L223" s="462">
        <v>50</v>
      </c>
      <c r="M223" s="462"/>
      <c r="N223" s="462">
        <v>50</v>
      </c>
      <c r="O223" s="462"/>
      <c r="P223" s="462">
        <v>50</v>
      </c>
      <c r="Q223" s="454"/>
      <c r="R223" s="462">
        <v>50</v>
      </c>
      <c r="S223" s="480"/>
      <c r="T223" s="462"/>
      <c r="U223" s="480"/>
      <c r="V223" s="40"/>
      <c r="W223" s="40"/>
      <c r="X223" s="462"/>
      <c r="Y223" s="480"/>
    </row>
    <row r="224" spans="1:25" ht="90" x14ac:dyDescent="0.25">
      <c r="A224" s="564">
        <v>122</v>
      </c>
      <c r="B224" s="564"/>
      <c r="C224" s="564"/>
      <c r="D224" s="754" t="s">
        <v>497</v>
      </c>
      <c r="E224" s="754"/>
      <c r="F224" s="450" t="s">
        <v>446</v>
      </c>
      <c r="G224" s="12" t="s">
        <v>447</v>
      </c>
      <c r="H224" s="12" t="s">
        <v>448</v>
      </c>
      <c r="I224" s="12" t="s">
        <v>325</v>
      </c>
      <c r="J224" s="462">
        <v>0</v>
      </c>
      <c r="K224" s="480" t="s">
        <v>4228</v>
      </c>
      <c r="L224" s="462">
        <v>0</v>
      </c>
      <c r="M224" s="462"/>
      <c r="N224" s="462">
        <v>0</v>
      </c>
      <c r="O224" s="462"/>
      <c r="P224" s="462">
        <v>0</v>
      </c>
      <c r="Q224" s="462"/>
      <c r="R224" s="462">
        <v>0</v>
      </c>
      <c r="S224" s="480"/>
      <c r="T224" s="462"/>
      <c r="U224" s="480"/>
      <c r="V224" s="40"/>
      <c r="W224" s="40"/>
      <c r="X224" s="462"/>
      <c r="Y224" s="462"/>
    </row>
    <row r="225" spans="1:25" s="26" customFormat="1" ht="77.25" customHeight="1" x14ac:dyDescent="0.25">
      <c r="A225" s="28"/>
      <c r="B225" s="28"/>
      <c r="C225" s="750" t="s">
        <v>613</v>
      </c>
      <c r="D225" s="28"/>
      <c r="E225" s="1023"/>
      <c r="F225" s="762" t="s">
        <v>538</v>
      </c>
      <c r="G225" s="751"/>
      <c r="H225" s="751"/>
      <c r="I225" s="751"/>
      <c r="J225" s="633">
        <f>AVERAGE(J226:J230)</f>
        <v>80</v>
      </c>
      <c r="K225" s="641"/>
      <c r="L225" s="633">
        <f>AVERAGE(L226:L230)</f>
        <v>80</v>
      </c>
      <c r="M225" s="634"/>
      <c r="N225" s="633">
        <f>AVERAGE(N226:N230)</f>
        <v>80</v>
      </c>
      <c r="O225" s="634"/>
      <c r="P225" s="633">
        <f>AVERAGE(P226:P230)</f>
        <v>80</v>
      </c>
      <c r="Q225" s="634"/>
      <c r="R225" s="633">
        <f>AVERAGE(R226:R230)</f>
        <v>80</v>
      </c>
      <c r="S225" s="634"/>
      <c r="T225" s="633" t="e">
        <f>AVERAGE(T226:T230)</f>
        <v>#DIV/0!</v>
      </c>
      <c r="U225" s="634"/>
      <c r="V225" s="64" t="e">
        <f>AVERAGE(V226:V230)</f>
        <v>#DIV/0!</v>
      </c>
      <c r="W225" s="44"/>
      <c r="X225" s="633" t="e">
        <f>AVERAGE(X226:X230)</f>
        <v>#DIV/0!</v>
      </c>
      <c r="Y225" s="634"/>
    </row>
    <row r="226" spans="1:25" ht="409.5" x14ac:dyDescent="0.25">
      <c r="A226" s="564">
        <v>123</v>
      </c>
      <c r="B226" s="564"/>
      <c r="C226" s="564"/>
      <c r="D226" s="754" t="s">
        <v>498</v>
      </c>
      <c r="E226" s="754"/>
      <c r="F226" s="450" t="s">
        <v>449</v>
      </c>
      <c r="G226" s="12" t="s">
        <v>436</v>
      </c>
      <c r="H226" s="12" t="s">
        <v>437</v>
      </c>
      <c r="I226" s="12" t="s">
        <v>438</v>
      </c>
      <c r="J226" s="631">
        <v>100</v>
      </c>
      <c r="K226" s="480" t="s">
        <v>4229</v>
      </c>
      <c r="L226" s="631">
        <v>100</v>
      </c>
      <c r="M226" s="462"/>
      <c r="N226" s="631">
        <v>100</v>
      </c>
      <c r="O226" s="462"/>
      <c r="P226" s="631">
        <v>100</v>
      </c>
      <c r="Q226" s="462"/>
      <c r="R226" s="631">
        <v>100</v>
      </c>
      <c r="S226" s="462"/>
      <c r="T226" s="462"/>
      <c r="U226" s="462"/>
      <c r="V226" s="40"/>
      <c r="W226" s="40"/>
      <c r="X226" s="462"/>
      <c r="Y226" s="462"/>
    </row>
    <row r="227" spans="1:25" ht="409.5" x14ac:dyDescent="0.25">
      <c r="A227" s="564">
        <v>124</v>
      </c>
      <c r="B227" s="564"/>
      <c r="C227" s="564"/>
      <c r="D227" s="754" t="s">
        <v>499</v>
      </c>
      <c r="E227" s="754"/>
      <c r="F227" s="450" t="s">
        <v>450</v>
      </c>
      <c r="G227" s="12" t="s">
        <v>436</v>
      </c>
      <c r="H227" s="12" t="s">
        <v>437</v>
      </c>
      <c r="I227" s="12" t="s">
        <v>438</v>
      </c>
      <c r="J227" s="631">
        <v>100</v>
      </c>
      <c r="K227" s="480" t="s">
        <v>4230</v>
      </c>
      <c r="L227" s="631">
        <v>100</v>
      </c>
      <c r="M227" s="462"/>
      <c r="N227" s="631">
        <v>100</v>
      </c>
      <c r="O227" s="462"/>
      <c r="P227" s="631">
        <v>100</v>
      </c>
      <c r="Q227" s="462"/>
      <c r="R227" s="631">
        <v>100</v>
      </c>
      <c r="S227" s="462"/>
      <c r="T227" s="462"/>
      <c r="U227" s="462"/>
      <c r="V227" s="40"/>
      <c r="W227" s="40"/>
      <c r="X227" s="462"/>
      <c r="Y227" s="462"/>
    </row>
    <row r="228" spans="1:25" ht="135" x14ac:dyDescent="0.25">
      <c r="A228" s="564">
        <v>125</v>
      </c>
      <c r="B228" s="564"/>
      <c r="C228" s="564"/>
      <c r="D228" s="754" t="s">
        <v>502</v>
      </c>
      <c r="E228" s="754"/>
      <c r="F228" s="450" t="s">
        <v>451</v>
      </c>
      <c r="G228" s="12" t="s">
        <v>436</v>
      </c>
      <c r="H228" s="12" t="s">
        <v>437</v>
      </c>
      <c r="I228" s="12" t="s">
        <v>438</v>
      </c>
      <c r="J228" s="631">
        <v>0</v>
      </c>
      <c r="K228" s="480" t="s">
        <v>4231</v>
      </c>
      <c r="L228" s="631">
        <v>0</v>
      </c>
      <c r="M228" s="462"/>
      <c r="N228" s="631">
        <v>0</v>
      </c>
      <c r="O228" s="462"/>
      <c r="P228" s="631">
        <v>0</v>
      </c>
      <c r="Q228" s="462"/>
      <c r="R228" s="631">
        <v>0</v>
      </c>
      <c r="S228" s="462"/>
      <c r="T228" s="462"/>
      <c r="U228" s="462"/>
      <c r="V228" s="40"/>
      <c r="W228" s="40"/>
      <c r="X228" s="462"/>
      <c r="Y228" s="462"/>
    </row>
    <row r="229" spans="1:25" ht="409.5" x14ac:dyDescent="0.25">
      <c r="A229" s="564">
        <v>126</v>
      </c>
      <c r="B229" s="564"/>
      <c r="C229" s="564"/>
      <c r="D229" s="754" t="s">
        <v>500</v>
      </c>
      <c r="E229" s="754"/>
      <c r="F229" s="450" t="s">
        <v>452</v>
      </c>
      <c r="G229" s="12" t="s">
        <v>436</v>
      </c>
      <c r="H229" s="12" t="s">
        <v>437</v>
      </c>
      <c r="I229" s="12" t="s">
        <v>438</v>
      </c>
      <c r="J229" s="631">
        <v>100</v>
      </c>
      <c r="K229" s="480" t="s">
        <v>4232</v>
      </c>
      <c r="L229" s="631">
        <v>100</v>
      </c>
      <c r="M229" s="462"/>
      <c r="N229" s="631">
        <v>100</v>
      </c>
      <c r="O229" s="462"/>
      <c r="P229" s="631">
        <v>100</v>
      </c>
      <c r="Q229" s="462"/>
      <c r="R229" s="631">
        <v>100</v>
      </c>
      <c r="S229" s="462"/>
      <c r="T229" s="462"/>
      <c r="U229" s="462"/>
      <c r="V229" s="40"/>
      <c r="W229" s="40"/>
      <c r="X229" s="462"/>
      <c r="Y229" s="462"/>
    </row>
    <row r="230" spans="1:25" ht="409.5" x14ac:dyDescent="0.25">
      <c r="A230" s="564">
        <v>127</v>
      </c>
      <c r="B230" s="564"/>
      <c r="C230" s="564"/>
      <c r="D230" s="754" t="s">
        <v>501</v>
      </c>
      <c r="E230" s="754"/>
      <c r="F230" s="450" t="s">
        <v>453</v>
      </c>
      <c r="G230" s="12" t="s">
        <v>436</v>
      </c>
      <c r="H230" s="12" t="s">
        <v>437</v>
      </c>
      <c r="I230" s="12" t="s">
        <v>438</v>
      </c>
      <c r="J230" s="631">
        <v>100</v>
      </c>
      <c r="K230" s="974" t="s">
        <v>4233</v>
      </c>
      <c r="L230" s="631">
        <v>100</v>
      </c>
      <c r="M230" s="462"/>
      <c r="N230" s="631">
        <v>100</v>
      </c>
      <c r="O230" s="462"/>
      <c r="P230" s="631">
        <v>100</v>
      </c>
      <c r="Q230" s="462"/>
      <c r="R230" s="631">
        <v>100</v>
      </c>
      <c r="S230" s="462"/>
      <c r="T230" s="462"/>
      <c r="U230" s="462"/>
      <c r="V230" s="40"/>
      <c r="W230" s="40"/>
      <c r="X230" s="462"/>
      <c r="Y230" s="462"/>
    </row>
    <row r="231" spans="1:25" s="26" customFormat="1" ht="140.25" customHeight="1" x14ac:dyDescent="0.25">
      <c r="A231" s="28"/>
      <c r="B231" s="28"/>
      <c r="C231" s="750" t="s">
        <v>614</v>
      </c>
      <c r="D231" s="28"/>
      <c r="E231" s="1023"/>
      <c r="F231" s="762" t="s">
        <v>539</v>
      </c>
      <c r="G231" s="751"/>
      <c r="H231" s="751"/>
      <c r="I231" s="751"/>
      <c r="J231" s="633">
        <f>AVERAGE(J232:J239)</f>
        <v>81.25</v>
      </c>
      <c r="K231" s="641"/>
      <c r="L231" s="633">
        <f>AVERAGE(L232:L239)</f>
        <v>81.25</v>
      </c>
      <c r="M231" s="634"/>
      <c r="N231" s="633">
        <f>AVERAGE(N232:N239)</f>
        <v>81.25</v>
      </c>
      <c r="O231" s="634"/>
      <c r="P231" s="633">
        <f>AVERAGE(P232:P239)</f>
        <v>81.25</v>
      </c>
      <c r="Q231" s="634"/>
      <c r="R231" s="633">
        <f>AVERAGE(R232:R239)</f>
        <v>81.25</v>
      </c>
      <c r="S231" s="634"/>
      <c r="T231" s="633" t="e">
        <f>AVERAGE(T232:T239)</f>
        <v>#DIV/0!</v>
      </c>
      <c r="U231" s="634"/>
      <c r="V231" s="64" t="e">
        <f>AVERAGE(V232:V239)</f>
        <v>#DIV/0!</v>
      </c>
      <c r="W231" s="44"/>
      <c r="X231" s="633" t="e">
        <f>AVERAGE(X232:X239)</f>
        <v>#DIV/0!</v>
      </c>
      <c r="Y231" s="634"/>
    </row>
    <row r="232" spans="1:25" ht="409.5" x14ac:dyDescent="0.25">
      <c r="A232" s="564">
        <v>128</v>
      </c>
      <c r="B232" s="564"/>
      <c r="C232" s="564"/>
      <c r="D232" s="773" t="s">
        <v>503</v>
      </c>
      <c r="E232" s="773"/>
      <c r="F232" s="450" t="s">
        <v>454</v>
      </c>
      <c r="G232" s="12" t="s">
        <v>86</v>
      </c>
      <c r="H232" s="12" t="s">
        <v>455</v>
      </c>
      <c r="I232" s="12" t="s">
        <v>456</v>
      </c>
      <c r="J232" s="462">
        <v>100</v>
      </c>
      <c r="K232" s="480" t="s">
        <v>4234</v>
      </c>
      <c r="L232" s="462">
        <v>100</v>
      </c>
      <c r="M232" s="462"/>
      <c r="N232" s="462">
        <v>100</v>
      </c>
      <c r="O232" s="462"/>
      <c r="P232" s="462">
        <v>100</v>
      </c>
      <c r="Q232" s="462"/>
      <c r="R232" s="462">
        <v>100</v>
      </c>
      <c r="S232" s="462"/>
      <c r="T232" s="462"/>
      <c r="U232" s="462"/>
      <c r="V232" s="40"/>
      <c r="W232" s="40"/>
      <c r="X232" s="462"/>
      <c r="Y232" s="462"/>
    </row>
    <row r="233" spans="1:25" ht="120" x14ac:dyDescent="0.25">
      <c r="A233" s="564">
        <v>129</v>
      </c>
      <c r="B233" s="564"/>
      <c r="C233" s="564"/>
      <c r="D233" s="773" t="s">
        <v>504</v>
      </c>
      <c r="E233" s="773"/>
      <c r="F233" s="450" t="s">
        <v>458</v>
      </c>
      <c r="G233" s="12" t="s">
        <v>36</v>
      </c>
      <c r="H233" s="12" t="s">
        <v>459</v>
      </c>
      <c r="I233" s="12" t="s">
        <v>114</v>
      </c>
      <c r="J233" s="462">
        <v>0</v>
      </c>
      <c r="K233" s="480" t="s">
        <v>4235</v>
      </c>
      <c r="L233" s="462">
        <v>0</v>
      </c>
      <c r="M233" s="462"/>
      <c r="N233" s="462">
        <v>0</v>
      </c>
      <c r="O233" s="462"/>
      <c r="P233" s="462">
        <v>0</v>
      </c>
      <c r="Q233" s="462"/>
      <c r="R233" s="462">
        <v>0</v>
      </c>
      <c r="S233" s="462"/>
      <c r="T233" s="462"/>
      <c r="U233" s="462"/>
      <c r="V233" s="40"/>
      <c r="W233" s="40"/>
      <c r="X233" s="462"/>
      <c r="Y233" s="462"/>
    </row>
    <row r="234" spans="1:25" ht="210" x14ac:dyDescent="0.25">
      <c r="A234" s="564">
        <v>130</v>
      </c>
      <c r="B234" s="564"/>
      <c r="C234" s="564"/>
      <c r="D234" s="773" t="s">
        <v>505</v>
      </c>
      <c r="E234" s="773"/>
      <c r="F234" s="450" t="s">
        <v>460</v>
      </c>
      <c r="G234" s="12" t="s">
        <v>461</v>
      </c>
      <c r="H234" s="12" t="s">
        <v>462</v>
      </c>
      <c r="I234" s="12" t="s">
        <v>102</v>
      </c>
      <c r="J234" s="462">
        <v>100</v>
      </c>
      <c r="K234" s="480" t="s">
        <v>4236</v>
      </c>
      <c r="L234" s="462">
        <v>100</v>
      </c>
      <c r="M234" s="462"/>
      <c r="N234" s="462">
        <v>100</v>
      </c>
      <c r="O234" s="462"/>
      <c r="P234" s="462">
        <v>100</v>
      </c>
      <c r="Q234" s="462"/>
      <c r="R234" s="462">
        <v>100</v>
      </c>
      <c r="S234" s="462"/>
      <c r="T234" s="462"/>
      <c r="U234" s="462"/>
      <c r="V234" s="40"/>
      <c r="W234" s="40"/>
      <c r="X234" s="462"/>
      <c r="Y234" s="462"/>
    </row>
    <row r="235" spans="1:25" ht="105" x14ac:dyDescent="0.25">
      <c r="A235" s="564">
        <v>131</v>
      </c>
      <c r="B235" s="564"/>
      <c r="C235" s="564"/>
      <c r="D235" s="773" t="s">
        <v>506</v>
      </c>
      <c r="E235" s="773"/>
      <c r="F235" s="450" t="s">
        <v>463</v>
      </c>
      <c r="G235" s="12" t="s">
        <v>464</v>
      </c>
      <c r="H235" s="12" t="s">
        <v>36</v>
      </c>
      <c r="I235" s="12" t="s">
        <v>465</v>
      </c>
      <c r="J235" s="462">
        <v>100</v>
      </c>
      <c r="K235" s="480" t="s">
        <v>4237</v>
      </c>
      <c r="L235" s="462">
        <v>100</v>
      </c>
      <c r="M235" s="462"/>
      <c r="N235" s="462">
        <v>100</v>
      </c>
      <c r="O235" s="462"/>
      <c r="P235" s="462">
        <v>100</v>
      </c>
      <c r="Q235" s="462"/>
      <c r="R235" s="462">
        <v>100</v>
      </c>
      <c r="S235" s="462"/>
      <c r="T235" s="462"/>
      <c r="U235" s="462"/>
      <c r="V235" s="40"/>
      <c r="W235" s="40"/>
      <c r="X235" s="462"/>
      <c r="Y235" s="462"/>
    </row>
    <row r="236" spans="1:25" ht="409.5" x14ac:dyDescent="0.25">
      <c r="A236" s="564">
        <v>132</v>
      </c>
      <c r="B236" s="564"/>
      <c r="C236" s="564"/>
      <c r="D236" s="773" t="s">
        <v>507</v>
      </c>
      <c r="E236" s="773"/>
      <c r="F236" s="450" t="s">
        <v>466</v>
      </c>
      <c r="G236" s="12" t="s">
        <v>36</v>
      </c>
      <c r="H236" s="12" t="s">
        <v>440</v>
      </c>
      <c r="I236" s="12" t="s">
        <v>348</v>
      </c>
      <c r="J236" s="462">
        <v>100</v>
      </c>
      <c r="K236" s="480" t="s">
        <v>4238</v>
      </c>
      <c r="L236" s="462">
        <v>100</v>
      </c>
      <c r="M236" s="462"/>
      <c r="N236" s="462">
        <v>100</v>
      </c>
      <c r="O236" s="462"/>
      <c r="P236" s="462">
        <v>100</v>
      </c>
      <c r="Q236" s="462"/>
      <c r="R236" s="462">
        <v>100</v>
      </c>
      <c r="S236" s="462"/>
      <c r="T236" s="462"/>
      <c r="U236" s="462"/>
      <c r="V236" s="40"/>
      <c r="W236" s="40"/>
      <c r="X236" s="462"/>
      <c r="Y236" s="480"/>
    </row>
    <row r="237" spans="1:25" ht="409.5" x14ac:dyDescent="0.25">
      <c r="A237" s="564">
        <v>133</v>
      </c>
      <c r="B237" s="564"/>
      <c r="C237" s="564"/>
      <c r="D237" s="773" t="s">
        <v>508</v>
      </c>
      <c r="E237" s="773"/>
      <c r="F237" s="450" t="s">
        <v>467</v>
      </c>
      <c r="G237" s="12" t="s">
        <v>468</v>
      </c>
      <c r="H237" s="12" t="s">
        <v>105</v>
      </c>
      <c r="I237" s="12" t="s">
        <v>469</v>
      </c>
      <c r="J237" s="462">
        <v>100</v>
      </c>
      <c r="K237" s="480" t="s">
        <v>4239</v>
      </c>
      <c r="L237" s="462">
        <v>100</v>
      </c>
      <c r="M237" s="462"/>
      <c r="N237" s="462">
        <v>100</v>
      </c>
      <c r="O237" s="462"/>
      <c r="P237" s="462">
        <v>100</v>
      </c>
      <c r="Q237" s="462"/>
      <c r="R237" s="462">
        <v>100</v>
      </c>
      <c r="S237" s="462"/>
      <c r="T237" s="462"/>
      <c r="U237" s="462"/>
      <c r="V237" s="40"/>
      <c r="W237" s="40"/>
      <c r="X237" s="462"/>
      <c r="Y237" s="462"/>
    </row>
    <row r="238" spans="1:25" ht="180" x14ac:dyDescent="0.25">
      <c r="A238" s="564">
        <v>134</v>
      </c>
      <c r="B238" s="564"/>
      <c r="C238" s="564"/>
      <c r="D238" s="773" t="s">
        <v>509</v>
      </c>
      <c r="E238" s="773"/>
      <c r="F238" s="450" t="s">
        <v>470</v>
      </c>
      <c r="G238" s="12" t="s">
        <v>86</v>
      </c>
      <c r="H238" s="12" t="s">
        <v>471</v>
      </c>
      <c r="I238" s="12" t="s">
        <v>472</v>
      </c>
      <c r="J238" s="462">
        <v>50</v>
      </c>
      <c r="K238" s="480" t="s">
        <v>4240</v>
      </c>
      <c r="L238" s="462">
        <v>50</v>
      </c>
      <c r="M238" s="462"/>
      <c r="N238" s="462">
        <v>50</v>
      </c>
      <c r="O238" s="462"/>
      <c r="P238" s="462">
        <v>50</v>
      </c>
      <c r="Q238" s="462"/>
      <c r="R238" s="462">
        <v>50</v>
      </c>
      <c r="S238" s="462"/>
      <c r="T238" s="462"/>
      <c r="U238" s="462"/>
      <c r="V238" s="40"/>
      <c r="W238" s="40"/>
      <c r="X238" s="462"/>
      <c r="Y238" s="480"/>
    </row>
    <row r="239" spans="1:25" ht="409.5" x14ac:dyDescent="0.25">
      <c r="A239" s="564">
        <v>135</v>
      </c>
      <c r="B239" s="564"/>
      <c r="C239" s="564"/>
      <c r="D239" s="773" t="s">
        <v>510</v>
      </c>
      <c r="E239" s="773"/>
      <c r="F239" s="450" t="s">
        <v>473</v>
      </c>
      <c r="G239" s="12" t="s">
        <v>474</v>
      </c>
      <c r="H239" s="12" t="s">
        <v>475</v>
      </c>
      <c r="I239" s="12" t="s">
        <v>476</v>
      </c>
      <c r="J239" s="462">
        <v>100</v>
      </c>
      <c r="K239" s="480" t="s">
        <v>4241</v>
      </c>
      <c r="L239" s="462">
        <v>100</v>
      </c>
      <c r="M239" s="462"/>
      <c r="N239" s="462">
        <v>100</v>
      </c>
      <c r="O239" s="462"/>
      <c r="P239" s="462">
        <v>100</v>
      </c>
      <c r="Q239" s="462"/>
      <c r="R239" s="462">
        <v>100</v>
      </c>
      <c r="S239" s="480"/>
      <c r="T239" s="462"/>
      <c r="U239" s="480"/>
      <c r="V239" s="40"/>
      <c r="W239" s="40"/>
      <c r="X239" s="462"/>
      <c r="Y239" s="462"/>
    </row>
    <row r="240" spans="1:25" s="54" customFormat="1" ht="120.75" x14ac:dyDescent="0.25">
      <c r="A240" s="774"/>
      <c r="B240" s="774"/>
      <c r="C240" s="775" t="s">
        <v>615</v>
      </c>
      <c r="D240" s="774"/>
      <c r="E240" s="1025"/>
      <c r="F240" s="776" t="s">
        <v>540</v>
      </c>
      <c r="G240" s="777"/>
      <c r="H240" s="777"/>
      <c r="I240" s="777"/>
      <c r="J240" s="700">
        <f>AVERAGE(J241:J249)</f>
        <v>77.777777777777771</v>
      </c>
      <c r="K240" s="939"/>
      <c r="L240" s="700">
        <f>AVERAGE(L241:L249)</f>
        <v>77.777777777777771</v>
      </c>
      <c r="M240" s="702"/>
      <c r="N240" s="700">
        <f>AVERAGE(N241:N249)</f>
        <v>77.777777777777771</v>
      </c>
      <c r="O240" s="702"/>
      <c r="P240" s="700">
        <f>AVERAGE(P241:P249)</f>
        <v>77.777777777777771</v>
      </c>
      <c r="Q240" s="702"/>
      <c r="R240" s="700">
        <f>AVERAGE(R241:R249)</f>
        <v>77.777777777777771</v>
      </c>
      <c r="S240" s="702"/>
      <c r="T240" s="700" t="e">
        <f>AVERAGE(T241:T249)</f>
        <v>#DIV/0!</v>
      </c>
      <c r="U240" s="702"/>
      <c r="V240" s="850" t="e">
        <f>AVERAGE(V241:V249)</f>
        <v>#DIV/0!</v>
      </c>
      <c r="W240" s="79"/>
      <c r="X240" s="700" t="e">
        <f>AVERAGE(X241:X249)</f>
        <v>#DIV/0!</v>
      </c>
      <c r="Y240" s="703"/>
    </row>
    <row r="241" spans="1:25" ht="191.25" customHeight="1" x14ac:dyDescent="0.25">
      <c r="A241" s="564">
        <v>136</v>
      </c>
      <c r="B241" s="564"/>
      <c r="C241" s="564"/>
      <c r="D241" s="773" t="s">
        <v>511</v>
      </c>
      <c r="E241" s="773"/>
      <c r="F241" s="450" t="s">
        <v>5106</v>
      </c>
      <c r="G241" s="12" t="s">
        <v>436</v>
      </c>
      <c r="H241" s="12" t="s">
        <v>437</v>
      </c>
      <c r="I241" s="12" t="s">
        <v>457</v>
      </c>
      <c r="J241" s="462">
        <v>100</v>
      </c>
      <c r="K241" s="480" t="s">
        <v>4242</v>
      </c>
      <c r="L241" s="462">
        <v>100</v>
      </c>
      <c r="M241" s="462"/>
      <c r="N241" s="462">
        <v>100</v>
      </c>
      <c r="O241" s="462"/>
      <c r="P241" s="462">
        <v>100</v>
      </c>
      <c r="Q241" s="462"/>
      <c r="R241" s="462">
        <v>100</v>
      </c>
      <c r="S241" s="462"/>
      <c r="T241" s="462"/>
      <c r="U241" s="462"/>
      <c r="V241" s="40"/>
      <c r="W241" s="40"/>
      <c r="X241" s="462"/>
      <c r="Y241" s="462"/>
    </row>
    <row r="242" spans="1:25" s="55" customFormat="1" ht="135" x14ac:dyDescent="0.25">
      <c r="A242" s="564">
        <v>137</v>
      </c>
      <c r="B242" s="778"/>
      <c r="C242" s="778"/>
      <c r="D242" s="779" t="s">
        <v>519</v>
      </c>
      <c r="E242" s="779"/>
      <c r="F242" s="426" t="s">
        <v>477</v>
      </c>
      <c r="G242" s="780" t="s">
        <v>478</v>
      </c>
      <c r="H242" s="780" t="s">
        <v>479</v>
      </c>
      <c r="I242" s="780" t="s">
        <v>114</v>
      </c>
      <c r="J242" s="462">
        <v>100</v>
      </c>
      <c r="K242" s="480" t="s">
        <v>4243</v>
      </c>
      <c r="L242" s="462">
        <v>100</v>
      </c>
      <c r="M242" s="454"/>
      <c r="N242" s="462">
        <v>100</v>
      </c>
      <c r="O242" s="454"/>
      <c r="P242" s="462">
        <v>100</v>
      </c>
      <c r="Q242" s="454"/>
      <c r="R242" s="462">
        <v>100</v>
      </c>
      <c r="S242" s="454"/>
      <c r="T242" s="462"/>
      <c r="U242" s="454"/>
      <c r="V242" s="40"/>
      <c r="W242" s="41"/>
      <c r="X242" s="462"/>
      <c r="Y242" s="454"/>
    </row>
    <row r="243" spans="1:25" ht="105" x14ac:dyDescent="0.25">
      <c r="A243" s="778">
        <v>138</v>
      </c>
      <c r="B243" s="564"/>
      <c r="C243" s="564"/>
      <c r="D243" s="773" t="s">
        <v>518</v>
      </c>
      <c r="E243" s="773"/>
      <c r="F243" s="450" t="s">
        <v>480</v>
      </c>
      <c r="G243" s="12" t="s">
        <v>478</v>
      </c>
      <c r="H243" s="12" t="s">
        <v>456</v>
      </c>
      <c r="I243" s="12" t="s">
        <v>102</v>
      </c>
      <c r="J243" s="462">
        <v>100</v>
      </c>
      <c r="K243" s="480" t="s">
        <v>4244</v>
      </c>
      <c r="L243" s="462">
        <v>100</v>
      </c>
      <c r="M243" s="462"/>
      <c r="N243" s="462">
        <v>100</v>
      </c>
      <c r="O243" s="462"/>
      <c r="P243" s="462">
        <v>100</v>
      </c>
      <c r="Q243" s="462"/>
      <c r="R243" s="462">
        <v>100</v>
      </c>
      <c r="S243" s="940"/>
      <c r="T243" s="462"/>
      <c r="U243" s="940"/>
      <c r="V243" s="40"/>
      <c r="W243" s="40"/>
      <c r="X243" s="462"/>
      <c r="Y243" s="480"/>
    </row>
    <row r="244" spans="1:25" ht="90" x14ac:dyDescent="0.25">
      <c r="A244" s="564">
        <v>139</v>
      </c>
      <c r="B244" s="564"/>
      <c r="C244" s="564"/>
      <c r="D244" s="773" t="s">
        <v>517</v>
      </c>
      <c r="E244" s="773"/>
      <c r="F244" s="450" t="s">
        <v>481</v>
      </c>
      <c r="G244" s="12" t="s">
        <v>36</v>
      </c>
      <c r="H244" s="12" t="s">
        <v>482</v>
      </c>
      <c r="I244" s="12" t="s">
        <v>483</v>
      </c>
      <c r="J244" s="462">
        <v>100</v>
      </c>
      <c r="K244" s="480" t="s">
        <v>4245</v>
      </c>
      <c r="L244" s="462">
        <v>100</v>
      </c>
      <c r="M244" s="462"/>
      <c r="N244" s="462">
        <v>100</v>
      </c>
      <c r="O244" s="462"/>
      <c r="P244" s="462">
        <v>100</v>
      </c>
      <c r="Q244" s="462"/>
      <c r="R244" s="462">
        <v>100</v>
      </c>
      <c r="S244" s="462"/>
      <c r="T244" s="462"/>
      <c r="U244" s="462"/>
      <c r="V244" s="40"/>
      <c r="W244" s="40"/>
      <c r="X244" s="462"/>
      <c r="Y244" s="462"/>
    </row>
    <row r="245" spans="1:25" ht="90" x14ac:dyDescent="0.25">
      <c r="A245" s="564">
        <v>140</v>
      </c>
      <c r="B245" s="564"/>
      <c r="C245" s="564"/>
      <c r="D245" s="773" t="s">
        <v>516</v>
      </c>
      <c r="E245" s="773"/>
      <c r="F245" s="450" t="s">
        <v>484</v>
      </c>
      <c r="G245" s="12" t="s">
        <v>36</v>
      </c>
      <c r="H245" s="12" t="s">
        <v>485</v>
      </c>
      <c r="I245" s="12" t="s">
        <v>114</v>
      </c>
      <c r="J245" s="462">
        <v>100</v>
      </c>
      <c r="K245" s="480" t="s">
        <v>4246</v>
      </c>
      <c r="L245" s="462">
        <v>100</v>
      </c>
      <c r="M245" s="462"/>
      <c r="N245" s="462">
        <v>100</v>
      </c>
      <c r="O245" s="462"/>
      <c r="P245" s="462">
        <v>100</v>
      </c>
      <c r="Q245" s="462"/>
      <c r="R245" s="462">
        <v>100</v>
      </c>
      <c r="S245" s="462"/>
      <c r="T245" s="462"/>
      <c r="U245" s="462"/>
      <c r="V245" s="40"/>
      <c r="W245" s="40"/>
      <c r="X245" s="462"/>
      <c r="Y245" s="480"/>
    </row>
    <row r="246" spans="1:25" ht="105" x14ac:dyDescent="0.25">
      <c r="A246" s="564">
        <v>141</v>
      </c>
      <c r="B246" s="564"/>
      <c r="C246" s="564"/>
      <c r="D246" s="773" t="s">
        <v>515</v>
      </c>
      <c r="E246" s="773"/>
      <c r="F246" s="450" t="s">
        <v>486</v>
      </c>
      <c r="G246" s="12" t="s">
        <v>86</v>
      </c>
      <c r="H246" s="12" t="s">
        <v>487</v>
      </c>
      <c r="I246" s="12" t="s">
        <v>114</v>
      </c>
      <c r="J246" s="462">
        <v>0</v>
      </c>
      <c r="K246" s="472"/>
      <c r="L246" s="462">
        <v>0</v>
      </c>
      <c r="M246" s="462"/>
      <c r="N246" s="462">
        <v>0</v>
      </c>
      <c r="O246" s="462"/>
      <c r="P246" s="462">
        <v>0</v>
      </c>
      <c r="Q246" s="462"/>
      <c r="R246" s="462">
        <v>0</v>
      </c>
      <c r="S246" s="480"/>
      <c r="T246" s="462"/>
      <c r="U246" s="480"/>
      <c r="V246" s="40"/>
      <c r="W246" s="40"/>
      <c r="X246" s="462"/>
      <c r="Y246" s="480"/>
    </row>
    <row r="247" spans="1:25" ht="225" x14ac:dyDescent="0.25">
      <c r="A247" s="564">
        <v>142</v>
      </c>
      <c r="B247" s="564"/>
      <c r="C247" s="564"/>
      <c r="D247" s="773" t="s">
        <v>514</v>
      </c>
      <c r="E247" s="773"/>
      <c r="F247" s="450" t="s">
        <v>5072</v>
      </c>
      <c r="G247" s="12" t="s">
        <v>488</v>
      </c>
      <c r="H247" s="12" t="s">
        <v>456</v>
      </c>
      <c r="I247" s="12" t="s">
        <v>102</v>
      </c>
      <c r="J247" s="462">
        <v>100</v>
      </c>
      <c r="K247" s="480" t="s">
        <v>4247</v>
      </c>
      <c r="L247" s="462">
        <v>100</v>
      </c>
      <c r="M247" s="462"/>
      <c r="N247" s="462">
        <v>100</v>
      </c>
      <c r="O247" s="462"/>
      <c r="P247" s="462">
        <v>100</v>
      </c>
      <c r="Q247" s="462"/>
      <c r="R247" s="462">
        <v>100</v>
      </c>
      <c r="S247" s="462"/>
      <c r="T247" s="462"/>
      <c r="U247" s="462"/>
      <c r="V247" s="40"/>
      <c r="W247" s="40"/>
      <c r="X247" s="462"/>
      <c r="Y247" s="480"/>
    </row>
    <row r="248" spans="1:25" ht="150" x14ac:dyDescent="0.25">
      <c r="A248" s="564">
        <v>143</v>
      </c>
      <c r="B248" s="564"/>
      <c r="C248" s="564"/>
      <c r="D248" s="773" t="s">
        <v>513</v>
      </c>
      <c r="E248" s="773"/>
      <c r="F248" s="450" t="s">
        <v>489</v>
      </c>
      <c r="G248" s="12" t="s">
        <v>488</v>
      </c>
      <c r="H248" s="12" t="s">
        <v>456</v>
      </c>
      <c r="I248" s="12" t="s">
        <v>102</v>
      </c>
      <c r="J248" s="462">
        <v>0</v>
      </c>
      <c r="K248" s="480" t="s">
        <v>4248</v>
      </c>
      <c r="L248" s="462">
        <v>0</v>
      </c>
      <c r="M248" s="462"/>
      <c r="N248" s="462">
        <v>0</v>
      </c>
      <c r="O248" s="462"/>
      <c r="P248" s="462">
        <v>0</v>
      </c>
      <c r="Q248" s="462"/>
      <c r="R248" s="462">
        <v>0</v>
      </c>
      <c r="S248" s="480"/>
      <c r="T248" s="462"/>
      <c r="U248" s="480"/>
      <c r="V248" s="40"/>
      <c r="W248" s="40"/>
      <c r="X248" s="462"/>
      <c r="Y248" s="462"/>
    </row>
    <row r="249" spans="1:25" ht="345" x14ac:dyDescent="0.25">
      <c r="A249" s="564">
        <v>144</v>
      </c>
      <c r="B249" s="564"/>
      <c r="C249" s="564"/>
      <c r="D249" s="773" t="s">
        <v>512</v>
      </c>
      <c r="E249" s="773"/>
      <c r="F249" s="450" t="s">
        <v>490</v>
      </c>
      <c r="G249" s="12" t="s">
        <v>488</v>
      </c>
      <c r="H249" s="12" t="s">
        <v>6</v>
      </c>
      <c r="I249" s="12" t="s">
        <v>491</v>
      </c>
      <c r="J249" s="462">
        <v>100</v>
      </c>
      <c r="K249" s="480" t="s">
        <v>4249</v>
      </c>
      <c r="L249" s="462">
        <v>100</v>
      </c>
      <c r="M249" s="462"/>
      <c r="N249" s="462">
        <v>100</v>
      </c>
      <c r="O249" s="462"/>
      <c r="P249" s="462">
        <v>100</v>
      </c>
      <c r="Q249" s="462"/>
      <c r="R249" s="462">
        <v>100</v>
      </c>
      <c r="S249" s="462"/>
      <c r="T249" s="462"/>
      <c r="U249" s="462"/>
      <c r="V249" s="40"/>
      <c r="W249" s="40"/>
      <c r="X249" s="462"/>
      <c r="Y249" s="462"/>
    </row>
    <row r="250" spans="1:25" s="504" customFormat="1" ht="30" x14ac:dyDescent="0.25">
      <c r="A250" s="28"/>
      <c r="B250" s="750" t="s">
        <v>5843</v>
      </c>
      <c r="C250" s="28"/>
      <c r="D250" s="28"/>
      <c r="E250" s="28"/>
      <c r="F250" s="28" t="s">
        <v>5844</v>
      </c>
      <c r="G250" s="28"/>
      <c r="H250" s="28"/>
      <c r="I250" s="28"/>
      <c r="J250" s="64">
        <f>AVERAGE(J251,J267,J283,J294)</f>
        <v>75.486111111111114</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69.444444444444443</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6017</v>
      </c>
      <c r="L253" s="41"/>
      <c r="M253" s="41"/>
      <c r="N253" s="41"/>
      <c r="O253" s="41"/>
      <c r="P253" s="41"/>
      <c r="Q253" s="41"/>
      <c r="R253" s="41"/>
      <c r="S253" s="41"/>
      <c r="T253" s="41"/>
      <c r="U253" s="41"/>
      <c r="V253" s="41"/>
      <c r="W253" s="41"/>
      <c r="X253" s="41"/>
      <c r="Y253" s="41"/>
    </row>
    <row r="254" spans="1:25" s="496" customFormat="1" ht="90" x14ac:dyDescent="0.25">
      <c r="A254" s="564" t="s">
        <v>5848</v>
      </c>
      <c r="B254" s="564"/>
      <c r="C254" s="564"/>
      <c r="D254" s="564"/>
      <c r="E254" s="754" t="s">
        <v>7045</v>
      </c>
      <c r="F254" s="781" t="s">
        <v>7167</v>
      </c>
      <c r="G254" s="12" t="s">
        <v>5854</v>
      </c>
      <c r="H254" s="12" t="s">
        <v>5853</v>
      </c>
      <c r="I254" s="12" t="s">
        <v>7168</v>
      </c>
      <c r="J254" s="42">
        <v>100</v>
      </c>
      <c r="K254" s="41" t="s">
        <v>6018</v>
      </c>
      <c r="L254" s="41"/>
      <c r="M254" s="41"/>
      <c r="N254" s="41"/>
      <c r="O254" s="41"/>
      <c r="P254" s="41"/>
      <c r="Q254" s="41"/>
      <c r="R254" s="41"/>
      <c r="S254" s="41"/>
      <c r="T254" s="41"/>
      <c r="U254" s="41"/>
      <c r="V254" s="41"/>
      <c r="W254" s="41"/>
      <c r="X254" s="41"/>
      <c r="Y254" s="41"/>
    </row>
    <row r="255" spans="1:25" s="496" customFormat="1" ht="409.5" x14ac:dyDescent="0.25">
      <c r="A255" s="564" t="s">
        <v>7041</v>
      </c>
      <c r="B255" s="564"/>
      <c r="C255" s="782"/>
      <c r="D255" s="782"/>
      <c r="E255" s="754" t="s">
        <v>7046</v>
      </c>
      <c r="F255" s="12" t="s">
        <v>7047</v>
      </c>
      <c r="G255" s="12" t="s">
        <v>7079</v>
      </c>
      <c r="H255" s="12" t="s">
        <v>5859</v>
      </c>
      <c r="I255" s="12" t="s">
        <v>5860</v>
      </c>
      <c r="J255" s="40">
        <v>100</v>
      </c>
      <c r="K255" s="167" t="s">
        <v>6023</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100</v>
      </c>
      <c r="K256" s="43"/>
      <c r="L256" s="176" t="e">
        <f>AVERAGE(L257:L266)</f>
        <v>#DIV/0!</v>
      </c>
      <c r="M256" s="43"/>
      <c r="N256" s="176" t="e">
        <f>AVERAGE(N257:N266)</f>
        <v>#DIV/0!</v>
      </c>
      <c r="O256" s="43"/>
      <c r="P256" s="176" t="e">
        <f>AVERAGE(P257:P266)</f>
        <v>#DIV/0!</v>
      </c>
      <c r="Q256" s="43"/>
      <c r="R256" s="176" t="e">
        <f>AVERAGE(R257:R266)</f>
        <v>#DIV/0!</v>
      </c>
      <c r="S256" s="43"/>
      <c r="T256" s="176" t="e">
        <f>AVERAGE(T257:T266)</f>
        <v>#DIV/0!</v>
      </c>
      <c r="U256" s="43"/>
      <c r="V256" s="176" t="e">
        <f>AVERAGE(V257:V266)</f>
        <v>#DIV/0!</v>
      </c>
      <c r="W256" s="43"/>
      <c r="X256" s="176" t="e">
        <f>AVERAGE(X257:X266)</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6019</v>
      </c>
      <c r="L257" s="41"/>
      <c r="M257" s="41"/>
      <c r="N257" s="41"/>
      <c r="O257" s="41"/>
      <c r="P257" s="41"/>
      <c r="Q257" s="41"/>
      <c r="R257" s="41"/>
      <c r="S257" s="41"/>
      <c r="T257" s="41"/>
      <c r="U257" s="41"/>
      <c r="V257" s="41"/>
      <c r="W257" s="41"/>
      <c r="X257" s="41"/>
      <c r="Y257" s="41"/>
    </row>
    <row r="258" spans="1:25" s="496" customFormat="1" ht="210" x14ac:dyDescent="0.25">
      <c r="A258" s="564" t="s">
        <v>5856</v>
      </c>
      <c r="B258" s="564"/>
      <c r="C258" s="564"/>
      <c r="D258" s="564"/>
      <c r="E258" s="754" t="s">
        <v>7052</v>
      </c>
      <c r="F258" s="781" t="s">
        <v>7169</v>
      </c>
      <c r="G258" s="12" t="s">
        <v>5854</v>
      </c>
      <c r="H258" s="12" t="s">
        <v>5853</v>
      </c>
      <c r="I258" s="12" t="s">
        <v>7168</v>
      </c>
      <c r="J258" s="42">
        <v>100</v>
      </c>
      <c r="K258" s="41" t="s">
        <v>6020</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c r="K259" s="167"/>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33.333333333333336</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0</v>
      </c>
      <c r="K261" s="41" t="s">
        <v>6021</v>
      </c>
      <c r="L261" s="41"/>
      <c r="M261" s="41"/>
      <c r="N261" s="41"/>
      <c r="O261" s="41"/>
      <c r="P261" s="41"/>
      <c r="Q261" s="41"/>
      <c r="R261" s="41"/>
      <c r="S261" s="41"/>
      <c r="T261" s="41"/>
      <c r="U261" s="41"/>
      <c r="V261" s="41"/>
      <c r="W261" s="41"/>
      <c r="X261" s="41"/>
      <c r="Y261" s="41"/>
    </row>
    <row r="262" spans="1:25" s="496" customFormat="1" ht="409.5" x14ac:dyDescent="0.25">
      <c r="A262" s="564" t="s">
        <v>5858</v>
      </c>
      <c r="B262" s="564"/>
      <c r="C262" s="564"/>
      <c r="D262" s="564"/>
      <c r="E262" s="754" t="s">
        <v>7057</v>
      </c>
      <c r="F262" s="781" t="s">
        <v>7170</v>
      </c>
      <c r="G262" s="12" t="s">
        <v>5854</v>
      </c>
      <c r="H262" s="12" t="s">
        <v>5853</v>
      </c>
      <c r="I262" s="12" t="s">
        <v>7168</v>
      </c>
      <c r="J262" s="42">
        <v>0</v>
      </c>
      <c r="K262" s="41" t="s">
        <v>6022</v>
      </c>
      <c r="L262" s="41"/>
      <c r="M262" s="41"/>
      <c r="N262" s="41"/>
      <c r="O262" s="41"/>
      <c r="P262" s="41"/>
      <c r="Q262" s="41"/>
      <c r="R262" s="41"/>
      <c r="S262" s="41"/>
      <c r="T262" s="41"/>
      <c r="U262" s="41"/>
      <c r="V262" s="41"/>
      <c r="W262" s="41"/>
      <c r="X262" s="41"/>
      <c r="Y262" s="41"/>
    </row>
    <row r="263" spans="1:25" s="496" customFormat="1" ht="409.5" x14ac:dyDescent="0.25">
      <c r="A263" s="564" t="s">
        <v>7059</v>
      </c>
      <c r="B263" s="564"/>
      <c r="C263" s="564"/>
      <c r="D263" s="564"/>
      <c r="E263" s="754" t="s">
        <v>7058</v>
      </c>
      <c r="F263" s="12" t="s">
        <v>7047</v>
      </c>
      <c r="G263" s="12" t="s">
        <v>7079</v>
      </c>
      <c r="H263" s="12" t="s">
        <v>5859</v>
      </c>
      <c r="I263" s="12" t="s">
        <v>5860</v>
      </c>
      <c r="J263" s="40">
        <v>100</v>
      </c>
      <c r="K263" s="167" t="s">
        <v>6023</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t="s">
        <v>7151</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50</v>
      </c>
      <c r="K265" s="167" t="s">
        <v>7152</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167" t="s">
        <v>7153</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70</v>
      </c>
      <c r="K267" s="44"/>
      <c r="L267" s="64"/>
      <c r="M267" s="44"/>
      <c r="N267" s="64"/>
      <c r="O267" s="44"/>
      <c r="P267" s="64"/>
      <c r="Q267" s="44"/>
      <c r="R267" s="64"/>
      <c r="S267" s="44"/>
      <c r="T267" s="64"/>
      <c r="U267" s="44"/>
      <c r="V267" s="64"/>
      <c r="W267" s="44"/>
      <c r="X267" s="64"/>
      <c r="Y267" s="44"/>
    </row>
    <row r="268" spans="1:25" s="496" customFormat="1" ht="405" x14ac:dyDescent="0.25">
      <c r="A268" s="564">
        <v>151</v>
      </c>
      <c r="B268" s="564"/>
      <c r="C268" s="564"/>
      <c r="D268" s="754" t="s">
        <v>5864</v>
      </c>
      <c r="E268" s="754"/>
      <c r="F268" s="12" t="s">
        <v>5863</v>
      </c>
      <c r="G268" s="12" t="s">
        <v>5865</v>
      </c>
      <c r="H268" s="12" t="s">
        <v>5866</v>
      </c>
      <c r="I268" s="12" t="s">
        <v>38</v>
      </c>
      <c r="J268" s="40">
        <v>50</v>
      </c>
      <c r="K268" s="167" t="s">
        <v>6024</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100</v>
      </c>
      <c r="K269" s="43"/>
      <c r="L269" s="176"/>
      <c r="M269" s="43"/>
      <c r="N269" s="176"/>
      <c r="O269" s="43"/>
      <c r="P269" s="176"/>
      <c r="Q269" s="43"/>
      <c r="R269" s="176"/>
      <c r="S269" s="43"/>
      <c r="T269" s="176"/>
      <c r="U269" s="43"/>
      <c r="V269" s="176"/>
      <c r="W269" s="43"/>
      <c r="X269" s="176"/>
      <c r="Y269" s="43"/>
    </row>
    <row r="270" spans="1:25" s="496" customFormat="1" ht="90" x14ac:dyDescent="0.25">
      <c r="A270" s="564" t="s">
        <v>5867</v>
      </c>
      <c r="B270" s="564"/>
      <c r="C270" s="564"/>
      <c r="D270" s="564"/>
      <c r="E270" s="754" t="s">
        <v>7062</v>
      </c>
      <c r="F270" s="12" t="s">
        <v>5869</v>
      </c>
      <c r="G270" s="12" t="s">
        <v>5871</v>
      </c>
      <c r="H270" s="12" t="s">
        <v>456</v>
      </c>
      <c r="I270" s="12" t="s">
        <v>491</v>
      </c>
      <c r="J270" s="40">
        <v>100</v>
      </c>
      <c r="K270" s="167" t="s">
        <v>6025</v>
      </c>
      <c r="L270" s="40"/>
      <c r="M270" s="40"/>
      <c r="N270" s="40"/>
      <c r="O270" s="40"/>
      <c r="P270" s="40"/>
      <c r="Q270" s="40"/>
      <c r="R270" s="40"/>
      <c r="S270" s="40"/>
      <c r="T270" s="40"/>
      <c r="U270" s="40"/>
      <c r="V270" s="40"/>
      <c r="W270" s="40"/>
      <c r="X270" s="40"/>
      <c r="Y270" s="40"/>
    </row>
    <row r="271" spans="1:25" s="496" customFormat="1" ht="337.5" x14ac:dyDescent="0.25">
      <c r="A271" s="564" t="s">
        <v>5868</v>
      </c>
      <c r="B271" s="564"/>
      <c r="C271" s="564"/>
      <c r="D271" s="564"/>
      <c r="E271" s="754" t="s">
        <v>7063</v>
      </c>
      <c r="F271" s="12" t="s">
        <v>7083</v>
      </c>
      <c r="G271" s="12" t="s">
        <v>5873</v>
      </c>
      <c r="H271" s="12" t="s">
        <v>5872</v>
      </c>
      <c r="I271" s="12" t="s">
        <v>5874</v>
      </c>
      <c r="J271" s="40">
        <v>100</v>
      </c>
      <c r="K271" s="167" t="s">
        <v>6026</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100</v>
      </c>
      <c r="K272" s="167"/>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100</v>
      </c>
      <c r="K273" s="43"/>
      <c r="L273" s="176"/>
      <c r="M273" s="43"/>
      <c r="N273" s="176"/>
      <c r="O273" s="43"/>
      <c r="P273" s="176"/>
      <c r="Q273" s="43"/>
      <c r="R273" s="176"/>
      <c r="S273" s="43"/>
      <c r="T273" s="176"/>
      <c r="U273" s="43"/>
      <c r="V273" s="176"/>
      <c r="W273" s="43"/>
      <c r="X273" s="176"/>
      <c r="Y273" s="43"/>
    </row>
    <row r="274" spans="1:25" s="496" customFormat="1" ht="247.5" x14ac:dyDescent="0.25">
      <c r="A274" s="564" t="s">
        <v>5876</v>
      </c>
      <c r="B274" s="564"/>
      <c r="C274" s="564"/>
      <c r="D274" s="564"/>
      <c r="E274" s="754" t="s">
        <v>7062</v>
      </c>
      <c r="F274" s="12" t="s">
        <v>5869</v>
      </c>
      <c r="G274" s="12" t="s">
        <v>5871</v>
      </c>
      <c r="H274" s="12" t="s">
        <v>456</v>
      </c>
      <c r="I274" s="12" t="s">
        <v>491</v>
      </c>
      <c r="J274" s="40">
        <v>100</v>
      </c>
      <c r="K274" s="167" t="s">
        <v>6027</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v>26</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50</v>
      </c>
      <c r="K277" s="43"/>
      <c r="L277" s="176"/>
      <c r="M277" s="43"/>
      <c r="N277" s="176"/>
      <c r="O277" s="43"/>
      <c r="P277" s="176"/>
      <c r="Q277" s="43"/>
      <c r="R277" s="176"/>
      <c r="S277" s="43"/>
      <c r="T277" s="176"/>
      <c r="U277" s="43"/>
      <c r="V277" s="176"/>
      <c r="W277" s="43"/>
      <c r="X277" s="176"/>
      <c r="Y277" s="43"/>
    </row>
    <row r="278" spans="1:25" s="496" customFormat="1" ht="123.75" x14ac:dyDescent="0.25">
      <c r="A278" s="564" t="s">
        <v>5880</v>
      </c>
      <c r="B278" s="564"/>
      <c r="C278" s="564"/>
      <c r="D278" s="564"/>
      <c r="E278" s="754" t="s">
        <v>7066</v>
      </c>
      <c r="F278" s="12" t="s">
        <v>5879</v>
      </c>
      <c r="G278" s="12" t="s">
        <v>5883</v>
      </c>
      <c r="H278" s="12" t="s">
        <v>5884</v>
      </c>
      <c r="I278" s="12" t="s">
        <v>5885</v>
      </c>
      <c r="J278" s="40">
        <v>50</v>
      </c>
      <c r="K278" s="167" t="s">
        <v>6028</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50</v>
      </c>
      <c r="K279" s="167" t="s">
        <v>6029</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50</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t="s">
        <v>6030</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50</v>
      </c>
      <c r="K282" s="167" t="s">
        <v>6031</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83.333333333333329</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40">
        <v>100</v>
      </c>
      <c r="K285" s="167" t="s">
        <v>6032</v>
      </c>
      <c r="L285" s="40"/>
      <c r="M285" s="40"/>
      <c r="N285" s="40"/>
      <c r="O285" s="40"/>
      <c r="P285" s="40"/>
      <c r="Q285" s="40"/>
      <c r="R285" s="40"/>
      <c r="S285" s="40"/>
      <c r="T285" s="40"/>
      <c r="U285" s="40"/>
      <c r="V285" s="40"/>
      <c r="W285" s="40"/>
      <c r="X285" s="40"/>
      <c r="Y285" s="40"/>
    </row>
    <row r="286" spans="1:25" s="496" customFormat="1" ht="202.5" x14ac:dyDescent="0.25">
      <c r="A286" s="564" t="s">
        <v>7089</v>
      </c>
      <c r="B286" s="564"/>
      <c r="C286" s="564"/>
      <c r="D286" s="564"/>
      <c r="E286" s="754" t="s">
        <v>7071</v>
      </c>
      <c r="F286" s="12" t="s">
        <v>5904</v>
      </c>
      <c r="G286" s="12" t="s">
        <v>5901</v>
      </c>
      <c r="H286" s="12" t="s">
        <v>5902</v>
      </c>
      <c r="I286" s="12" t="s">
        <v>5903</v>
      </c>
      <c r="J286" s="40">
        <v>100</v>
      </c>
      <c r="K286" s="167" t="s">
        <v>6033</v>
      </c>
      <c r="L286" s="40"/>
      <c r="M286" s="40"/>
      <c r="N286" s="40"/>
      <c r="O286" s="40"/>
      <c r="P286" s="40"/>
      <c r="Q286" s="40"/>
      <c r="R286" s="40"/>
      <c r="S286" s="40"/>
      <c r="T286" s="40"/>
      <c r="U286" s="40"/>
      <c r="V286" s="40"/>
      <c r="W286" s="40"/>
      <c r="X286" s="40"/>
      <c r="Y286" s="40"/>
    </row>
    <row r="287" spans="1:25" s="496" customFormat="1" ht="409.5" x14ac:dyDescent="0.25">
      <c r="A287" s="564">
        <v>157</v>
      </c>
      <c r="B287" s="564"/>
      <c r="C287" s="564"/>
      <c r="D287" s="754" t="s">
        <v>5905</v>
      </c>
      <c r="E287" s="754"/>
      <c r="F287" s="12" t="s">
        <v>5906</v>
      </c>
      <c r="G287" s="12" t="s">
        <v>5865</v>
      </c>
      <c r="H287" s="12" t="s">
        <v>456</v>
      </c>
      <c r="I287" s="12" t="s">
        <v>38</v>
      </c>
      <c r="J287" s="40">
        <v>100</v>
      </c>
      <c r="K287" s="167" t="s">
        <v>6034</v>
      </c>
      <c r="L287" s="40"/>
      <c r="M287" s="40"/>
      <c r="N287" s="40"/>
      <c r="O287" s="40"/>
      <c r="P287" s="40"/>
      <c r="Q287" s="40"/>
      <c r="R287" s="40"/>
      <c r="S287" s="40"/>
      <c r="T287" s="40"/>
      <c r="U287" s="40"/>
      <c r="V287" s="40"/>
      <c r="W287" s="40"/>
      <c r="X287" s="40"/>
      <c r="Y287" s="40"/>
    </row>
    <row r="288" spans="1:25" s="496" customFormat="1" ht="409.5" x14ac:dyDescent="0.25">
      <c r="A288" s="564">
        <v>158</v>
      </c>
      <c r="B288" s="564"/>
      <c r="C288" s="564"/>
      <c r="D288" s="754" t="s">
        <v>5908</v>
      </c>
      <c r="E288" s="754"/>
      <c r="F288" s="12" t="s">
        <v>5907</v>
      </c>
      <c r="G288" s="12" t="s">
        <v>5910</v>
      </c>
      <c r="H288" s="12" t="s">
        <v>5909</v>
      </c>
      <c r="I288" s="12" t="s">
        <v>38</v>
      </c>
      <c r="J288" s="40">
        <v>100</v>
      </c>
      <c r="K288" s="167" t="s">
        <v>6035</v>
      </c>
      <c r="L288" s="40"/>
      <c r="M288" s="40"/>
      <c r="N288" s="40"/>
      <c r="O288" s="40"/>
      <c r="P288" s="40"/>
      <c r="Q288" s="40"/>
      <c r="R288" s="40"/>
      <c r="S288" s="40"/>
      <c r="T288" s="40"/>
      <c r="U288" s="40"/>
      <c r="V288" s="40"/>
      <c r="W288" s="40"/>
      <c r="X288" s="40"/>
      <c r="Y288" s="40"/>
    </row>
    <row r="289" spans="1:25" s="496" customFormat="1" ht="409.5" x14ac:dyDescent="0.25">
      <c r="A289" s="564">
        <v>159</v>
      </c>
      <c r="B289" s="564"/>
      <c r="C289" s="564"/>
      <c r="D289" s="754" t="s">
        <v>5911</v>
      </c>
      <c r="E289" s="754"/>
      <c r="F289" s="12" t="s">
        <v>5912</v>
      </c>
      <c r="G289" s="12" t="s">
        <v>5913</v>
      </c>
      <c r="H289" s="12" t="s">
        <v>5914</v>
      </c>
      <c r="I289" s="12" t="s">
        <v>491</v>
      </c>
      <c r="J289" s="40">
        <v>100</v>
      </c>
      <c r="K289" s="167" t="s">
        <v>6036</v>
      </c>
      <c r="L289" s="40"/>
      <c r="M289" s="40"/>
      <c r="N289" s="40"/>
      <c r="O289" s="40"/>
      <c r="P289" s="40"/>
      <c r="Q289" s="40"/>
      <c r="R289" s="40"/>
      <c r="S289" s="40"/>
      <c r="T289" s="40"/>
      <c r="U289" s="40"/>
      <c r="V289" s="40"/>
      <c r="W289" s="40"/>
      <c r="X289" s="40"/>
      <c r="Y289" s="40"/>
    </row>
    <row r="290" spans="1:25" s="496" customFormat="1" ht="409.5" x14ac:dyDescent="0.25">
      <c r="A290" s="564">
        <v>160</v>
      </c>
      <c r="B290" s="564"/>
      <c r="C290" s="564"/>
      <c r="D290" s="754" t="s">
        <v>5915</v>
      </c>
      <c r="E290" s="754"/>
      <c r="F290" s="12" t="s">
        <v>5916</v>
      </c>
      <c r="G290" s="12" t="s">
        <v>5910</v>
      </c>
      <c r="H290" s="12" t="s">
        <v>5909</v>
      </c>
      <c r="I290" s="12" t="s">
        <v>38</v>
      </c>
      <c r="J290" s="40">
        <v>0</v>
      </c>
      <c r="K290" s="167" t="s">
        <v>6037</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100</v>
      </c>
      <c r="K291" s="43"/>
      <c r="L291" s="176"/>
      <c r="M291" s="43"/>
      <c r="N291" s="176"/>
      <c r="O291" s="43"/>
      <c r="P291" s="176"/>
      <c r="Q291" s="43"/>
      <c r="R291" s="176"/>
      <c r="S291" s="43"/>
      <c r="T291" s="176"/>
      <c r="U291" s="43"/>
      <c r="V291" s="176"/>
      <c r="W291" s="43"/>
      <c r="X291" s="176"/>
      <c r="Y291" s="43"/>
    </row>
    <row r="292" spans="1:25" s="496" customFormat="1" ht="292.5" x14ac:dyDescent="0.25">
      <c r="A292" s="564" t="s">
        <v>7090</v>
      </c>
      <c r="B292" s="564"/>
      <c r="C292" s="564"/>
      <c r="D292" s="564"/>
      <c r="E292" s="754" t="s">
        <v>7072</v>
      </c>
      <c r="F292" s="12" t="s">
        <v>5918</v>
      </c>
      <c r="G292" s="12" t="s">
        <v>5919</v>
      </c>
      <c r="H292" s="12" t="s">
        <v>5920</v>
      </c>
      <c r="I292" s="12" t="s">
        <v>5921</v>
      </c>
      <c r="J292" s="40">
        <v>100</v>
      </c>
      <c r="K292" s="167" t="s">
        <v>6038</v>
      </c>
      <c r="L292" s="40"/>
      <c r="M292" s="40"/>
      <c r="N292" s="40"/>
      <c r="O292" s="40"/>
      <c r="P292" s="40"/>
      <c r="Q292" s="40"/>
      <c r="R292" s="40"/>
      <c r="S292" s="40"/>
      <c r="T292" s="40"/>
      <c r="U292" s="40"/>
      <c r="V292" s="40"/>
      <c r="W292" s="40"/>
      <c r="X292" s="40"/>
      <c r="Y292" s="40"/>
    </row>
    <row r="293" spans="1:25" s="496" customFormat="1" ht="409.5" x14ac:dyDescent="0.25">
      <c r="A293" s="564" t="s">
        <v>7091</v>
      </c>
      <c r="B293" s="564"/>
      <c r="C293" s="564"/>
      <c r="D293" s="564"/>
      <c r="E293" s="754" t="s">
        <v>7073</v>
      </c>
      <c r="F293" s="12" t="s">
        <v>5922</v>
      </c>
      <c r="G293" s="12" t="s">
        <v>184</v>
      </c>
      <c r="H293" s="12" t="s">
        <v>5914</v>
      </c>
      <c r="I293" s="12" t="s">
        <v>491</v>
      </c>
      <c r="J293" s="40">
        <v>100</v>
      </c>
      <c r="K293" s="167" t="s">
        <v>6039</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79.166666666666671</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409.5" x14ac:dyDescent="0.25">
      <c r="A295" s="564">
        <v>162</v>
      </c>
      <c r="B295" s="564"/>
      <c r="C295" s="564"/>
      <c r="D295" s="754" t="s">
        <v>5924</v>
      </c>
      <c r="E295" s="754"/>
      <c r="F295" s="12" t="s">
        <v>7294</v>
      </c>
      <c r="G295" s="12" t="s">
        <v>5925</v>
      </c>
      <c r="H295" s="12" t="s">
        <v>5926</v>
      </c>
      <c r="I295" s="12" t="s">
        <v>5927</v>
      </c>
      <c r="J295" s="40">
        <v>100</v>
      </c>
      <c r="K295" s="167" t="s">
        <v>6040</v>
      </c>
      <c r="L295" s="40"/>
      <c r="M295" s="40"/>
      <c r="N295" s="40"/>
      <c r="O295" s="40"/>
      <c r="P295" s="40"/>
      <c r="Q295" s="40"/>
      <c r="R295" s="40"/>
      <c r="S295" s="40"/>
      <c r="T295" s="40"/>
      <c r="U295" s="40"/>
      <c r="V295" s="40"/>
      <c r="W295" s="40"/>
      <c r="X295" s="40"/>
      <c r="Y295" s="40"/>
    </row>
    <row r="296" spans="1:25" s="496" customFormat="1" ht="409.5" x14ac:dyDescent="0.25">
      <c r="A296" s="564">
        <v>163</v>
      </c>
      <c r="B296" s="564"/>
      <c r="C296" s="564"/>
      <c r="D296" s="754" t="s">
        <v>5928</v>
      </c>
      <c r="E296" s="754"/>
      <c r="F296" s="12" t="s">
        <v>5929</v>
      </c>
      <c r="G296" s="12" t="s">
        <v>5930</v>
      </c>
      <c r="H296" s="12" t="s">
        <v>5914</v>
      </c>
      <c r="I296" s="12" t="s">
        <v>5931</v>
      </c>
      <c r="J296" s="40">
        <v>100</v>
      </c>
      <c r="K296" s="167" t="s">
        <v>6041</v>
      </c>
      <c r="L296" s="40"/>
      <c r="M296" s="40"/>
      <c r="N296" s="40"/>
      <c r="O296" s="40"/>
      <c r="P296" s="40"/>
      <c r="Q296" s="40"/>
      <c r="R296" s="40"/>
      <c r="S296" s="40"/>
      <c r="T296" s="40"/>
      <c r="U296" s="40"/>
      <c r="V296" s="40"/>
      <c r="W296" s="40"/>
      <c r="X296" s="40"/>
      <c r="Y296" s="40"/>
    </row>
    <row r="297" spans="1:25" s="496" customFormat="1" ht="213.75" x14ac:dyDescent="0.25">
      <c r="A297" s="564">
        <v>164</v>
      </c>
      <c r="B297" s="564"/>
      <c r="C297" s="564"/>
      <c r="D297" s="754" t="s">
        <v>5933</v>
      </c>
      <c r="E297" s="754"/>
      <c r="F297" s="12" t="s">
        <v>5932</v>
      </c>
      <c r="G297" s="12" t="s">
        <v>5934</v>
      </c>
      <c r="H297" s="12" t="s">
        <v>5935</v>
      </c>
      <c r="I297" s="12" t="s">
        <v>5936</v>
      </c>
      <c r="J297" s="40">
        <v>100</v>
      </c>
      <c r="K297" s="167" t="s">
        <v>6042</v>
      </c>
      <c r="L297" s="40"/>
      <c r="M297" s="40"/>
      <c r="N297" s="40"/>
      <c r="O297" s="40"/>
      <c r="P297" s="40"/>
      <c r="Q297" s="40"/>
      <c r="R297" s="40"/>
      <c r="S297" s="40"/>
      <c r="T297" s="40"/>
      <c r="U297" s="40"/>
      <c r="V297" s="40"/>
      <c r="W297" s="40"/>
      <c r="X297" s="40"/>
      <c r="Y297" s="40"/>
    </row>
    <row r="298" spans="1:25" s="496" customFormat="1" ht="191.25" x14ac:dyDescent="0.25">
      <c r="A298" s="564">
        <v>165</v>
      </c>
      <c r="B298" s="564"/>
      <c r="C298" s="564"/>
      <c r="D298" s="754" t="s">
        <v>5938</v>
      </c>
      <c r="E298" s="754"/>
      <c r="F298" s="12" t="s">
        <v>5937</v>
      </c>
      <c r="G298" s="12" t="s">
        <v>5939</v>
      </c>
      <c r="H298" s="12" t="s">
        <v>5940</v>
      </c>
      <c r="I298" s="12" t="s">
        <v>5941</v>
      </c>
      <c r="J298" s="40">
        <v>50</v>
      </c>
      <c r="K298" s="167" t="s">
        <v>6043</v>
      </c>
      <c r="L298" s="40"/>
      <c r="M298" s="40"/>
      <c r="N298" s="40"/>
      <c r="O298" s="40"/>
      <c r="P298" s="40"/>
      <c r="Q298" s="40"/>
      <c r="R298" s="40"/>
      <c r="S298" s="40"/>
      <c r="T298" s="40"/>
      <c r="U298" s="40"/>
      <c r="V298" s="40"/>
      <c r="W298" s="40"/>
      <c r="X298" s="40"/>
      <c r="Y298" s="40"/>
    </row>
    <row r="299" spans="1:25" s="496" customFormat="1" ht="409.5" x14ac:dyDescent="0.25">
      <c r="A299" s="564">
        <v>166</v>
      </c>
      <c r="B299" s="564"/>
      <c r="C299" s="564"/>
      <c r="D299" s="754" t="s">
        <v>5943</v>
      </c>
      <c r="E299" s="754"/>
      <c r="F299" s="12" t="s">
        <v>5942</v>
      </c>
      <c r="G299" s="12" t="s">
        <v>5865</v>
      </c>
      <c r="H299" s="12" t="s">
        <v>5944</v>
      </c>
      <c r="I299" s="12" t="s">
        <v>5945</v>
      </c>
      <c r="J299" s="40">
        <v>100</v>
      </c>
      <c r="K299" s="167" t="s">
        <v>6044</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25</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t="s">
        <v>7029</v>
      </c>
      <c r="L301" s="40"/>
      <c r="M301" s="40"/>
      <c r="N301" s="40"/>
      <c r="O301" s="40"/>
      <c r="P301" s="40"/>
      <c r="Q301" s="40"/>
      <c r="R301" s="40"/>
      <c r="S301" s="40"/>
      <c r="T301" s="40"/>
      <c r="U301" s="40"/>
      <c r="V301" s="40"/>
      <c r="W301" s="40"/>
      <c r="X301" s="40"/>
      <c r="Y301" s="40"/>
    </row>
    <row r="302" spans="1:25" s="496" customFormat="1" ht="409.5" x14ac:dyDescent="0.25">
      <c r="A302" s="564" t="s">
        <v>5947</v>
      </c>
      <c r="B302" s="564"/>
      <c r="C302" s="564"/>
      <c r="D302" s="564"/>
      <c r="E302" s="754" t="s">
        <v>7075</v>
      </c>
      <c r="F302" s="12" t="s">
        <v>5954</v>
      </c>
      <c r="G302" s="12" t="s">
        <v>5952</v>
      </c>
      <c r="H302" s="12" t="s">
        <v>5951</v>
      </c>
      <c r="I302" s="12" t="s">
        <v>5953</v>
      </c>
      <c r="J302" s="40">
        <v>50</v>
      </c>
      <c r="K302" s="167" t="s">
        <v>6045</v>
      </c>
      <c r="L302" s="40"/>
      <c r="M302" s="40"/>
      <c r="N302" s="40"/>
      <c r="O302" s="40"/>
      <c r="P302" s="40"/>
      <c r="Q302" s="40"/>
      <c r="R302" s="40"/>
      <c r="S302" s="40"/>
      <c r="T302" s="40"/>
      <c r="U302" s="40"/>
      <c r="V302" s="40"/>
      <c r="W302" s="40"/>
      <c r="X302" s="40"/>
      <c r="Y302" s="40"/>
    </row>
    <row r="305" spans="11:11" x14ac:dyDescent="0.25">
      <c r="K305" s="976"/>
    </row>
  </sheetData>
  <pageMargins left="0.7" right="0.7" top="0.75" bottom="0.75" header="0.3" footer="0.3"/>
  <pageSetup paperSize="9" scale="39"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Y302"/>
  <sheetViews>
    <sheetView zoomScale="50" zoomScaleNormal="50" workbookViewId="0">
      <selection activeCell="G2" sqref="A2:G2"/>
    </sheetView>
  </sheetViews>
  <sheetFormatPr baseColWidth="10" defaultColWidth="8.8554687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42578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8.85546875" style="27"/>
  </cols>
  <sheetData>
    <row r="1" spans="1:25" ht="66.75" customHeight="1" x14ac:dyDescent="0.25">
      <c r="A1" s="742" t="s">
        <v>520</v>
      </c>
      <c r="B1" s="742" t="s">
        <v>0</v>
      </c>
      <c r="C1" s="743" t="s">
        <v>1</v>
      </c>
      <c r="D1" s="743" t="s">
        <v>2</v>
      </c>
      <c r="E1" s="743" t="s">
        <v>7271</v>
      </c>
      <c r="F1" s="899" t="s">
        <v>521</v>
      </c>
      <c r="G1" s="743" t="s">
        <v>543</v>
      </c>
      <c r="H1" s="743" t="s">
        <v>3</v>
      </c>
      <c r="I1" s="743" t="s">
        <v>4</v>
      </c>
      <c r="J1" s="487" t="s">
        <v>616</v>
      </c>
      <c r="K1" s="488" t="s">
        <v>617</v>
      </c>
      <c r="L1" s="489" t="s">
        <v>618</v>
      </c>
      <c r="M1" s="490" t="s">
        <v>619</v>
      </c>
      <c r="N1" s="491" t="s">
        <v>620</v>
      </c>
      <c r="O1" s="491" t="s">
        <v>621</v>
      </c>
      <c r="P1" s="492" t="s">
        <v>622</v>
      </c>
      <c r="Q1" s="492" t="s">
        <v>623</v>
      </c>
      <c r="R1" s="493" t="s">
        <v>624</v>
      </c>
      <c r="S1" s="493" t="s">
        <v>625</v>
      </c>
      <c r="T1" s="20" t="s">
        <v>651</v>
      </c>
      <c r="U1" s="20" t="s">
        <v>652</v>
      </c>
      <c r="V1" s="744" t="s">
        <v>5141</v>
      </c>
      <c r="W1" s="744" t="s">
        <v>5142</v>
      </c>
      <c r="X1" s="495" t="s">
        <v>626</v>
      </c>
      <c r="Y1" s="495" t="s">
        <v>627</v>
      </c>
    </row>
    <row r="2" spans="1:25" s="52" customFormat="1" ht="66.75" customHeight="1" x14ac:dyDescent="0.25">
      <c r="A2" s="745"/>
      <c r="B2" s="745" t="s">
        <v>639</v>
      </c>
      <c r="C2" s="746"/>
      <c r="D2" s="746"/>
      <c r="E2" s="746"/>
      <c r="F2" s="749"/>
      <c r="G2" s="746"/>
      <c r="H2" s="746"/>
      <c r="I2" s="746"/>
      <c r="J2" s="497">
        <f>AVERAGE(J5,J30,J73,J106,J146,J176,J217)</f>
        <v>68.765589569161008</v>
      </c>
      <c r="K2" s="498"/>
      <c r="L2" s="497">
        <f>AVERAGE(L5,L30,L73,L106,L146,L176,L217)</f>
        <v>69.569160997732439</v>
      </c>
      <c r="M2" s="499"/>
      <c r="N2" s="497">
        <f>AVERAGE(N5,N30,N73,N106,N146,N176,N217)</f>
        <v>69.569160997732439</v>
      </c>
      <c r="O2" s="500"/>
      <c r="P2" s="497">
        <f>AVERAGE(P5,P30,P73,P106,P146,P176,P217)</f>
        <v>69.569160997732439</v>
      </c>
      <c r="Q2" s="500"/>
      <c r="R2" s="497">
        <f>AVERAGE(R5,R30,R73,R106,R146,R176,R217)</f>
        <v>69.569160997732439</v>
      </c>
      <c r="S2" s="500"/>
      <c r="T2" s="497"/>
      <c r="U2" s="500"/>
      <c r="V2" s="497"/>
      <c r="W2" s="139"/>
      <c r="X2" s="497"/>
      <c r="Y2" s="500"/>
    </row>
    <row r="3" spans="1:25" s="501" customFormat="1" ht="66.75" customHeight="1" x14ac:dyDescent="0.25">
      <c r="A3" s="745"/>
      <c r="B3" s="747" t="s">
        <v>6956</v>
      </c>
      <c r="C3" s="746"/>
      <c r="D3" s="746"/>
      <c r="E3" s="746"/>
      <c r="F3" s="746"/>
      <c r="G3" s="746"/>
      <c r="H3" s="746"/>
      <c r="I3" s="746"/>
      <c r="J3" s="140">
        <f>AVERAGE(J5,J30,J73,J106,J146,J176,J217,J250)</f>
        <v>68.511904761904773</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497">
        <f>AVERAGE(J5,J30,J106,J146,J176,J217)</f>
        <v>69.323743386243393</v>
      </c>
      <c r="K4" s="498"/>
      <c r="L4" s="497">
        <f>AVERAGE(L5,L30,L106,L146,L176,L217)</f>
        <v>70.261243386243393</v>
      </c>
      <c r="M4" s="499"/>
      <c r="N4" s="497">
        <f>AVERAGE(N5,N30,N106,N146,N176,N217)</f>
        <v>70.261243386243393</v>
      </c>
      <c r="O4" s="500"/>
      <c r="P4" s="497">
        <f>AVERAGE(P5,P30,P106,P146,P176,P217)</f>
        <v>70.261243386243393</v>
      </c>
      <c r="Q4" s="500"/>
      <c r="R4" s="497">
        <f>AVERAGE(R5,R30,R106,R146,R176,R217)</f>
        <v>70.261243386243393</v>
      </c>
      <c r="S4" s="500"/>
      <c r="T4" s="497">
        <f>AVERAGE(T5,T30,T106,T146,T176,T217)</f>
        <v>71.848544973544975</v>
      </c>
      <c r="U4" s="500"/>
      <c r="V4" s="497">
        <f>AVERAGE(V5,V30,V106,V146,V176,V217)</f>
        <v>71.848544973544975</v>
      </c>
      <c r="W4" s="594"/>
      <c r="X4" s="497">
        <f>AVERAGE(X5,X30,X106,X146,X176,X217)</f>
        <v>71.848544973544975</v>
      </c>
      <c r="Y4" s="500"/>
    </row>
    <row r="5" spans="1:25" s="26" customFormat="1" ht="104.25" customHeight="1" x14ac:dyDescent="0.25">
      <c r="A5" s="28"/>
      <c r="B5" s="750" t="s">
        <v>544</v>
      </c>
      <c r="C5" s="28"/>
      <c r="D5" s="28"/>
      <c r="E5" s="28"/>
      <c r="F5" s="901" t="s">
        <v>4553</v>
      </c>
      <c r="G5" s="28"/>
      <c r="H5" s="28"/>
      <c r="I5" s="28"/>
      <c r="J5" s="606">
        <f>AVERAGE(J6,J12,J19,J25)</f>
        <v>90.416666666666671</v>
      </c>
      <c r="K5" s="607"/>
      <c r="L5" s="606">
        <f>AVERAGE(L6,L12,L19,L25)</f>
        <v>90.416666666666671</v>
      </c>
      <c r="M5" s="607"/>
      <c r="N5" s="606">
        <f>AVERAGE(N6,N12,N19,N25)</f>
        <v>90.416666666666671</v>
      </c>
      <c r="O5" s="607"/>
      <c r="P5" s="606">
        <f>AVERAGE(P6,P12,P19,P25)</f>
        <v>90.416666666666671</v>
      </c>
      <c r="Q5" s="607"/>
      <c r="R5" s="606">
        <f>AVERAGE(R6,R12,R19,R25)</f>
        <v>90.416666666666671</v>
      </c>
      <c r="S5" s="607"/>
      <c r="T5" s="606">
        <f>AVERAGE(T6,T12,T19,T25)</f>
        <v>90.416666666666671</v>
      </c>
      <c r="U5" s="607"/>
      <c r="V5" s="606">
        <f>AVERAGE(V6,V12,V19,V25)</f>
        <v>90.416666666666671</v>
      </c>
      <c r="W5" s="44"/>
      <c r="X5" s="606">
        <f>AVERAGE(X6,X12,X19,X25)</f>
        <v>90.416666666666671</v>
      </c>
      <c r="Y5" s="607"/>
    </row>
    <row r="6" spans="1:25" s="26" customFormat="1" ht="104.25" customHeight="1" x14ac:dyDescent="0.25">
      <c r="A6" s="28"/>
      <c r="B6" s="752"/>
      <c r="C6" s="750" t="s">
        <v>545</v>
      </c>
      <c r="D6" s="28"/>
      <c r="E6" s="28"/>
      <c r="F6" s="901" t="s">
        <v>4550</v>
      </c>
      <c r="G6" s="28"/>
      <c r="H6" s="28"/>
      <c r="I6" s="28"/>
      <c r="J6" s="606">
        <f>AVERAGE(J7:J11)</f>
        <v>80</v>
      </c>
      <c r="K6" s="607"/>
      <c r="L6" s="607">
        <f>AVERAGE(L7:L11)</f>
        <v>80</v>
      </c>
      <c r="M6" s="607"/>
      <c r="N6" s="607">
        <f>AVERAGE(N7:N11)</f>
        <v>80</v>
      </c>
      <c r="O6" s="607"/>
      <c r="P6" s="607">
        <f>AVERAGE(P7:P11)</f>
        <v>80</v>
      </c>
      <c r="Q6" s="607"/>
      <c r="R6" s="607">
        <f>AVERAGE(R7:R11)</f>
        <v>80</v>
      </c>
      <c r="S6" s="607"/>
      <c r="T6" s="607">
        <f>AVERAGE(T7:T11)</f>
        <v>80</v>
      </c>
      <c r="U6" s="607"/>
      <c r="V6" s="607">
        <f>AVERAGE(V7:V11)</f>
        <v>80</v>
      </c>
      <c r="W6" s="44"/>
      <c r="X6" s="607">
        <f>AVERAGE(X7:X11)</f>
        <v>80</v>
      </c>
      <c r="Y6" s="607"/>
    </row>
    <row r="7" spans="1:25" ht="284.25" customHeight="1" x14ac:dyDescent="0.25">
      <c r="A7" s="564">
        <v>1</v>
      </c>
      <c r="B7" s="753"/>
      <c r="C7" s="564"/>
      <c r="D7" s="754" t="s">
        <v>12</v>
      </c>
      <c r="E7" s="754"/>
      <c r="F7" s="450" t="s">
        <v>7189</v>
      </c>
      <c r="G7" s="12" t="s">
        <v>5</v>
      </c>
      <c r="H7" s="12" t="s">
        <v>4551</v>
      </c>
      <c r="I7" s="12" t="s">
        <v>4552</v>
      </c>
      <c r="J7" s="420">
        <v>50</v>
      </c>
      <c r="K7" s="420" t="s">
        <v>3705</v>
      </c>
      <c r="L7" s="420">
        <v>50</v>
      </c>
      <c r="M7" s="435"/>
      <c r="N7" s="420">
        <v>50</v>
      </c>
      <c r="O7" s="420"/>
      <c r="P7" s="420">
        <v>50</v>
      </c>
      <c r="Q7" s="420"/>
      <c r="R7" s="420">
        <v>50</v>
      </c>
      <c r="S7" s="420"/>
      <c r="T7" s="420">
        <v>50</v>
      </c>
      <c r="U7" s="420"/>
      <c r="V7" s="420">
        <v>50</v>
      </c>
      <c r="W7" s="40"/>
      <c r="X7" s="420">
        <v>50</v>
      </c>
      <c r="Y7" s="420"/>
    </row>
    <row r="8" spans="1:25" ht="75" x14ac:dyDescent="0.25">
      <c r="A8" s="564">
        <v>2</v>
      </c>
      <c r="B8" s="753"/>
      <c r="C8" s="564"/>
      <c r="D8" s="754" t="s">
        <v>13</v>
      </c>
      <c r="E8" s="754"/>
      <c r="F8" s="450" t="s">
        <v>4555</v>
      </c>
      <c r="G8" s="12" t="s">
        <v>7</v>
      </c>
      <c r="H8" s="12" t="s">
        <v>4554</v>
      </c>
      <c r="I8" s="12" t="s">
        <v>8</v>
      </c>
      <c r="J8" s="420">
        <v>100</v>
      </c>
      <c r="K8" s="420" t="s">
        <v>3706</v>
      </c>
      <c r="L8" s="416">
        <v>100</v>
      </c>
      <c r="M8" s="417"/>
      <c r="N8" s="416">
        <v>100</v>
      </c>
      <c r="O8" s="416"/>
      <c r="P8" s="416">
        <v>100</v>
      </c>
      <c r="Q8" s="416"/>
      <c r="R8" s="420">
        <v>100</v>
      </c>
      <c r="S8" s="886"/>
      <c r="T8" s="420">
        <v>100</v>
      </c>
      <c r="U8" s="886"/>
      <c r="V8" s="420">
        <v>100</v>
      </c>
      <c r="W8" s="41"/>
      <c r="X8" s="420">
        <v>100</v>
      </c>
      <c r="Y8" s="886"/>
    </row>
    <row r="9" spans="1:25" ht="165" x14ac:dyDescent="0.25">
      <c r="A9" s="564">
        <v>3</v>
      </c>
      <c r="B9" s="753"/>
      <c r="C9" s="564"/>
      <c r="D9" s="754" t="s">
        <v>14</v>
      </c>
      <c r="E9" s="754"/>
      <c r="F9" s="450" t="s">
        <v>5132</v>
      </c>
      <c r="G9" s="12" t="s">
        <v>9</v>
      </c>
      <c r="H9" s="12" t="s">
        <v>10</v>
      </c>
      <c r="I9" s="12" t="s">
        <v>11</v>
      </c>
      <c r="J9" s="420">
        <v>100</v>
      </c>
      <c r="K9" s="420"/>
      <c r="L9" s="416">
        <v>100</v>
      </c>
      <c r="M9" s="417"/>
      <c r="N9" s="416">
        <v>100</v>
      </c>
      <c r="O9" s="416"/>
      <c r="P9" s="416">
        <v>100</v>
      </c>
      <c r="Q9" s="420"/>
      <c r="R9" s="420">
        <v>100</v>
      </c>
      <c r="S9" s="420"/>
      <c r="T9" s="420">
        <v>100</v>
      </c>
      <c r="U9" s="420"/>
      <c r="V9" s="420">
        <v>100</v>
      </c>
      <c r="W9" s="40"/>
      <c r="X9" s="420">
        <v>100</v>
      </c>
      <c r="Y9" s="420"/>
    </row>
    <row r="10" spans="1:25" ht="240" x14ac:dyDescent="0.25">
      <c r="A10" s="564">
        <v>4</v>
      </c>
      <c r="B10" s="753"/>
      <c r="C10" s="564"/>
      <c r="D10" s="754" t="s">
        <v>15</v>
      </c>
      <c r="E10" s="754"/>
      <c r="F10" s="450" t="s">
        <v>5133</v>
      </c>
      <c r="G10" s="12" t="s">
        <v>5</v>
      </c>
      <c r="H10" s="12" t="s">
        <v>4551</v>
      </c>
      <c r="I10" s="12" t="s">
        <v>4552</v>
      </c>
      <c r="J10" s="420">
        <v>50</v>
      </c>
      <c r="K10" s="420" t="s">
        <v>3707</v>
      </c>
      <c r="L10" s="420">
        <v>50</v>
      </c>
      <c r="M10" s="435"/>
      <c r="N10" s="420">
        <v>50</v>
      </c>
      <c r="O10" s="420"/>
      <c r="P10" s="420">
        <v>50</v>
      </c>
      <c r="Q10" s="420"/>
      <c r="R10" s="420">
        <v>50</v>
      </c>
      <c r="S10" s="420"/>
      <c r="T10" s="420">
        <v>50</v>
      </c>
      <c r="U10" s="420"/>
      <c r="V10" s="420">
        <v>50</v>
      </c>
      <c r="W10" s="40"/>
      <c r="X10" s="420">
        <v>50</v>
      </c>
      <c r="Y10" s="886"/>
    </row>
    <row r="11" spans="1:25" ht="75" x14ac:dyDescent="0.25">
      <c r="A11" s="564">
        <v>5</v>
      </c>
      <c r="B11" s="753"/>
      <c r="C11" s="564"/>
      <c r="D11" s="754" t="s">
        <v>16</v>
      </c>
      <c r="E11" s="754"/>
      <c r="F11" s="450" t="s">
        <v>4565</v>
      </c>
      <c r="G11" s="12" t="s">
        <v>4564</v>
      </c>
      <c r="H11" s="12" t="s">
        <v>4554</v>
      </c>
      <c r="I11" s="12" t="s">
        <v>8</v>
      </c>
      <c r="J11" s="420">
        <v>100</v>
      </c>
      <c r="K11" s="420" t="s">
        <v>3706</v>
      </c>
      <c r="L11" s="416">
        <v>100</v>
      </c>
      <c r="M11" s="417"/>
      <c r="N11" s="416">
        <v>100</v>
      </c>
      <c r="O11" s="416"/>
      <c r="P11" s="416">
        <v>100</v>
      </c>
      <c r="Q11" s="420"/>
      <c r="R11" s="420">
        <v>100</v>
      </c>
      <c r="S11" s="420"/>
      <c r="T11" s="420">
        <v>100</v>
      </c>
      <c r="U11" s="420"/>
      <c r="V11" s="420">
        <v>100</v>
      </c>
      <c r="W11" s="40"/>
      <c r="X11" s="420">
        <v>100</v>
      </c>
      <c r="Y11" s="977"/>
    </row>
    <row r="12" spans="1:25" s="240" customFormat="1" ht="45" x14ac:dyDescent="0.25">
      <c r="A12" s="28"/>
      <c r="B12" s="755"/>
      <c r="C12" s="750" t="s">
        <v>546</v>
      </c>
      <c r="D12" s="750"/>
      <c r="E12" s="750"/>
      <c r="F12" s="901" t="s">
        <v>4566</v>
      </c>
      <c r="G12" s="751"/>
      <c r="H12" s="751"/>
      <c r="I12" s="751"/>
      <c r="J12" s="523">
        <f>AVERAGE(J13:J18)</f>
        <v>91.666666666666671</v>
      </c>
      <c r="K12" s="523"/>
      <c r="L12" s="503">
        <f>AVERAGE(L13:L18)</f>
        <v>91.666666666666671</v>
      </c>
      <c r="M12" s="503"/>
      <c r="N12" s="503">
        <f>AVERAGE(N13:N18)</f>
        <v>91.666666666666671</v>
      </c>
      <c r="O12" s="503"/>
      <c r="P12" s="503">
        <f>AVERAGE(P13:P18)</f>
        <v>91.666666666666671</v>
      </c>
      <c r="Q12" s="503"/>
      <c r="R12" s="523">
        <f>AVERAGE(R13:R18)</f>
        <v>91.666666666666671</v>
      </c>
      <c r="S12" s="523"/>
      <c r="T12" s="523">
        <f>AVERAGE(T13:T18)</f>
        <v>91.666666666666671</v>
      </c>
      <c r="U12" s="523"/>
      <c r="V12" s="523">
        <f>AVERAGE(V13:V18)</f>
        <v>91.666666666666671</v>
      </c>
      <c r="W12" s="44"/>
      <c r="X12" s="523">
        <f>AVERAGE(X13:X18)</f>
        <v>91.666666666666671</v>
      </c>
      <c r="Y12" s="523"/>
    </row>
    <row r="13" spans="1:25" ht="135" x14ac:dyDescent="0.25">
      <c r="A13" s="564">
        <v>6</v>
      </c>
      <c r="B13" s="564"/>
      <c r="C13" s="564"/>
      <c r="D13" s="754" t="s">
        <v>17</v>
      </c>
      <c r="E13" s="754"/>
      <c r="F13" s="450" t="s">
        <v>4568</v>
      </c>
      <c r="G13" s="12" t="s">
        <v>5</v>
      </c>
      <c r="H13" s="12" t="s">
        <v>4551</v>
      </c>
      <c r="I13" s="12" t="s">
        <v>4552</v>
      </c>
      <c r="J13" s="416">
        <v>100</v>
      </c>
      <c r="K13" s="420"/>
      <c r="L13" s="416">
        <v>100</v>
      </c>
      <c r="M13" s="417"/>
      <c r="N13" s="416">
        <v>100</v>
      </c>
      <c r="O13" s="416"/>
      <c r="P13" s="416">
        <v>100</v>
      </c>
      <c r="Q13" s="416"/>
      <c r="R13" s="420">
        <v>100</v>
      </c>
      <c r="S13" s="420"/>
      <c r="T13" s="420">
        <v>100</v>
      </c>
      <c r="U13" s="420"/>
      <c r="V13" s="420">
        <v>100</v>
      </c>
      <c r="W13" s="47"/>
      <c r="X13" s="420">
        <v>100</v>
      </c>
      <c r="Y13" s="420"/>
    </row>
    <row r="14" spans="1:25" ht="165" x14ac:dyDescent="0.25">
      <c r="A14" s="564">
        <v>7</v>
      </c>
      <c r="B14" s="564"/>
      <c r="C14" s="564"/>
      <c r="D14" s="754" t="s">
        <v>18</v>
      </c>
      <c r="E14" s="754"/>
      <c r="F14" s="450" t="s">
        <v>4567</v>
      </c>
      <c r="G14" s="12" t="s">
        <v>5</v>
      </c>
      <c r="H14" s="12" t="s">
        <v>4551</v>
      </c>
      <c r="I14" s="12" t="s">
        <v>4552</v>
      </c>
      <c r="J14" s="421">
        <v>100</v>
      </c>
      <c r="K14" s="450" t="s">
        <v>3708</v>
      </c>
      <c r="L14" s="416">
        <v>100</v>
      </c>
      <c r="M14" s="417"/>
      <c r="N14" s="416">
        <v>100</v>
      </c>
      <c r="O14" s="416"/>
      <c r="P14" s="416">
        <v>100</v>
      </c>
      <c r="Q14" s="416"/>
      <c r="R14" s="421">
        <v>100</v>
      </c>
      <c r="S14" s="416"/>
      <c r="T14" s="421">
        <v>100</v>
      </c>
      <c r="U14" s="416"/>
      <c r="V14" s="421">
        <v>100</v>
      </c>
      <c r="W14" s="41"/>
      <c r="X14" s="421">
        <v>100</v>
      </c>
      <c r="Y14" s="449"/>
    </row>
    <row r="15" spans="1:25" ht="120" x14ac:dyDescent="0.25">
      <c r="A15" s="564">
        <v>8</v>
      </c>
      <c r="B15" s="564"/>
      <c r="C15" s="564"/>
      <c r="D15" s="754" t="s">
        <v>19</v>
      </c>
      <c r="E15" s="754"/>
      <c r="F15" s="450" t="s">
        <v>23</v>
      </c>
      <c r="G15" s="12" t="s">
        <v>5</v>
      </c>
      <c r="H15" s="12" t="s">
        <v>4551</v>
      </c>
      <c r="I15" s="12" t="s">
        <v>4552</v>
      </c>
      <c r="J15" s="451">
        <v>100</v>
      </c>
      <c r="K15" s="450" t="s">
        <v>3709</v>
      </c>
      <c r="L15" s="451">
        <v>100</v>
      </c>
      <c r="M15" s="451"/>
      <c r="N15" s="451">
        <v>100</v>
      </c>
      <c r="O15" s="451"/>
      <c r="P15" s="451">
        <v>100</v>
      </c>
      <c r="Q15" s="451"/>
      <c r="R15" s="451">
        <v>100</v>
      </c>
      <c r="T15" s="451">
        <v>100</v>
      </c>
      <c r="V15" s="451">
        <v>100</v>
      </c>
      <c r="W15" s="41"/>
      <c r="X15" s="451">
        <v>100</v>
      </c>
      <c r="Y15" s="450"/>
    </row>
    <row r="16" spans="1:25" ht="135" x14ac:dyDescent="0.25">
      <c r="A16" s="564">
        <v>9</v>
      </c>
      <c r="B16" s="564"/>
      <c r="C16" s="564"/>
      <c r="D16" s="754" t="s">
        <v>20</v>
      </c>
      <c r="E16" s="754"/>
      <c r="F16" s="450" t="s">
        <v>24</v>
      </c>
      <c r="G16" s="12" t="s">
        <v>26</v>
      </c>
      <c r="H16" s="12" t="s">
        <v>27</v>
      </c>
      <c r="I16" s="12" t="s">
        <v>28</v>
      </c>
      <c r="J16" s="451">
        <v>100</v>
      </c>
      <c r="K16" s="420" t="s">
        <v>4808</v>
      </c>
      <c r="L16" s="451">
        <v>100</v>
      </c>
      <c r="M16" s="417"/>
      <c r="N16" s="451">
        <v>100</v>
      </c>
      <c r="O16" s="416"/>
      <c r="P16" s="451">
        <v>100</v>
      </c>
      <c r="Q16" s="416"/>
      <c r="R16" s="451">
        <v>100</v>
      </c>
      <c r="S16" s="419"/>
      <c r="T16" s="451">
        <v>100</v>
      </c>
      <c r="U16" s="419"/>
      <c r="V16" s="451">
        <v>100</v>
      </c>
      <c r="W16" s="41"/>
      <c r="X16" s="451">
        <v>100</v>
      </c>
      <c r="Y16" s="420"/>
    </row>
    <row r="17" spans="1:25" ht="135" x14ac:dyDescent="0.25">
      <c r="A17" s="564">
        <v>10</v>
      </c>
      <c r="B17" s="564"/>
      <c r="C17" s="564"/>
      <c r="D17" s="754" t="s">
        <v>21</v>
      </c>
      <c r="E17" s="754"/>
      <c r="F17" s="450" t="s">
        <v>25</v>
      </c>
      <c r="G17" s="12" t="s">
        <v>26</v>
      </c>
      <c r="H17" s="12" t="s">
        <v>27</v>
      </c>
      <c r="I17" s="12" t="s">
        <v>28</v>
      </c>
      <c r="J17" s="420">
        <v>50</v>
      </c>
      <c r="K17" s="420" t="s">
        <v>4807</v>
      </c>
      <c r="L17" s="420">
        <v>50</v>
      </c>
      <c r="M17" s="417"/>
      <c r="N17" s="420">
        <v>50</v>
      </c>
      <c r="O17" s="416"/>
      <c r="P17" s="420">
        <v>50</v>
      </c>
      <c r="Q17" s="416"/>
      <c r="R17" s="420">
        <v>50</v>
      </c>
      <c r="S17" s="420"/>
      <c r="T17" s="420">
        <v>50</v>
      </c>
      <c r="U17" s="420"/>
      <c r="V17" s="420">
        <v>50</v>
      </c>
      <c r="W17" s="41"/>
      <c r="X17" s="420">
        <v>50</v>
      </c>
      <c r="Y17" s="420"/>
    </row>
    <row r="18" spans="1:25" ht="120" x14ac:dyDescent="0.25">
      <c r="A18" s="564">
        <v>11</v>
      </c>
      <c r="B18" s="564"/>
      <c r="C18" s="564"/>
      <c r="D18" s="754" t="s">
        <v>22</v>
      </c>
      <c r="E18" s="754"/>
      <c r="F18" s="450" t="s">
        <v>4832</v>
      </c>
      <c r="G18" s="12" t="s">
        <v>4833</v>
      </c>
      <c r="H18" s="12" t="s">
        <v>27</v>
      </c>
      <c r="I18" s="12" t="s">
        <v>29</v>
      </c>
      <c r="J18" s="451">
        <v>100</v>
      </c>
      <c r="K18" s="450" t="s">
        <v>4806</v>
      </c>
      <c r="L18" s="451">
        <v>100</v>
      </c>
      <c r="M18" s="451"/>
      <c r="N18" s="451">
        <v>100</v>
      </c>
      <c r="O18" s="451"/>
      <c r="P18" s="451">
        <v>100</v>
      </c>
      <c r="Q18" s="450"/>
      <c r="R18" s="451">
        <v>100</v>
      </c>
      <c r="S18" s="451"/>
      <c r="T18" s="451">
        <v>100</v>
      </c>
      <c r="U18" s="451"/>
      <c r="V18" s="451">
        <v>100</v>
      </c>
      <c r="W18" s="41"/>
      <c r="X18" s="451">
        <v>100</v>
      </c>
      <c r="Y18" s="450"/>
    </row>
    <row r="19" spans="1:25" s="26" customFormat="1" ht="87" customHeight="1" x14ac:dyDescent="0.25">
      <c r="A19" s="28"/>
      <c r="B19" s="28"/>
      <c r="C19" s="750" t="s">
        <v>547</v>
      </c>
      <c r="D19" s="750"/>
      <c r="E19" s="750"/>
      <c r="F19" s="901" t="s">
        <v>522</v>
      </c>
      <c r="G19" s="751"/>
      <c r="H19" s="751"/>
      <c r="I19" s="751"/>
      <c r="J19" s="524">
        <f>AVERAGE(J20:J24)</f>
        <v>90</v>
      </c>
      <c r="K19" s="524"/>
      <c r="L19" s="524">
        <f>AVERAGE(L20:L24)</f>
        <v>90</v>
      </c>
      <c r="M19" s="524"/>
      <c r="N19" s="524">
        <f>AVERAGE(N20:N24)</f>
        <v>90</v>
      </c>
      <c r="O19" s="524"/>
      <c r="P19" s="524">
        <f>AVERAGE(P20:P24)</f>
        <v>90</v>
      </c>
      <c r="Q19" s="502"/>
      <c r="R19" s="524">
        <f>AVERAGE(R20:R24)</f>
        <v>90</v>
      </c>
      <c r="S19" s="524"/>
      <c r="T19" s="524">
        <f>AVERAGE(T20:T24)</f>
        <v>90</v>
      </c>
      <c r="U19" s="524"/>
      <c r="V19" s="524">
        <f>AVERAGE(V20:V24)</f>
        <v>90</v>
      </c>
      <c r="W19" s="44"/>
      <c r="X19" s="524">
        <f>AVERAGE(X20:X24)</f>
        <v>90</v>
      </c>
      <c r="Y19" s="524"/>
    </row>
    <row r="20" spans="1:25" ht="165" x14ac:dyDescent="0.25">
      <c r="A20" s="564">
        <v>12</v>
      </c>
      <c r="B20" s="564"/>
      <c r="D20" s="754" t="s">
        <v>30</v>
      </c>
      <c r="E20" s="754"/>
      <c r="F20" s="450" t="s">
        <v>35</v>
      </c>
      <c r="G20" s="12" t="s">
        <v>36</v>
      </c>
      <c r="H20" s="12" t="s">
        <v>37</v>
      </c>
      <c r="I20" s="12" t="s">
        <v>38</v>
      </c>
      <c r="J20" s="451">
        <v>50</v>
      </c>
      <c r="K20" s="416" t="s">
        <v>3710</v>
      </c>
      <c r="L20" s="451">
        <v>50</v>
      </c>
      <c r="M20" s="451"/>
      <c r="N20" s="451">
        <v>50</v>
      </c>
      <c r="O20" s="451"/>
      <c r="P20" s="451">
        <v>50</v>
      </c>
      <c r="Q20" s="450"/>
      <c r="R20" s="451">
        <v>50</v>
      </c>
      <c r="S20" s="451"/>
      <c r="T20" s="451">
        <v>50</v>
      </c>
      <c r="U20" s="451"/>
      <c r="V20" s="451">
        <v>50</v>
      </c>
      <c r="W20" s="41"/>
      <c r="X20" s="451">
        <v>50</v>
      </c>
      <c r="Y20" s="449"/>
    </row>
    <row r="21" spans="1:25" ht="300" x14ac:dyDescent="0.25">
      <c r="A21" s="564">
        <v>13</v>
      </c>
      <c r="B21" s="564"/>
      <c r="C21" s="564"/>
      <c r="D21" s="754" t="s">
        <v>31</v>
      </c>
      <c r="E21" s="754"/>
      <c r="F21" s="450" t="s">
        <v>39</v>
      </c>
      <c r="G21" s="12" t="s">
        <v>40</v>
      </c>
      <c r="H21" s="12" t="s">
        <v>41</v>
      </c>
      <c r="I21" s="12" t="s">
        <v>42</v>
      </c>
      <c r="J21" s="416">
        <v>100</v>
      </c>
      <c r="K21" s="416" t="s">
        <v>3711</v>
      </c>
      <c r="L21" s="416">
        <v>100</v>
      </c>
      <c r="M21" s="417"/>
      <c r="N21" s="416">
        <v>100</v>
      </c>
      <c r="O21" s="416"/>
      <c r="P21" s="416">
        <v>100</v>
      </c>
      <c r="Q21" s="416"/>
      <c r="R21" s="417">
        <v>100</v>
      </c>
      <c r="S21" s="416"/>
      <c r="T21" s="417">
        <v>100</v>
      </c>
      <c r="U21" s="416"/>
      <c r="V21" s="417">
        <v>100</v>
      </c>
      <c r="W21" s="41"/>
      <c r="X21" s="417">
        <v>100</v>
      </c>
      <c r="Y21" s="421"/>
    </row>
    <row r="22" spans="1:25" ht="180" x14ac:dyDescent="0.25">
      <c r="A22" s="564">
        <v>14</v>
      </c>
      <c r="B22" s="564"/>
      <c r="C22" s="564"/>
      <c r="D22" s="754" t="s">
        <v>32</v>
      </c>
      <c r="E22" s="754"/>
      <c r="F22" s="450" t="s">
        <v>43</v>
      </c>
      <c r="G22" s="12" t="s">
        <v>44</v>
      </c>
      <c r="H22" s="12" t="s">
        <v>45</v>
      </c>
      <c r="I22" s="12" t="s">
        <v>42</v>
      </c>
      <c r="J22" s="420">
        <v>100</v>
      </c>
      <c r="K22" s="420" t="s">
        <v>3712</v>
      </c>
      <c r="L22" s="416">
        <v>100</v>
      </c>
      <c r="M22" s="417"/>
      <c r="N22" s="416">
        <v>100</v>
      </c>
      <c r="O22" s="416"/>
      <c r="P22" s="416">
        <v>100</v>
      </c>
      <c r="Q22" s="416"/>
      <c r="R22" s="420">
        <v>100</v>
      </c>
      <c r="S22" s="978"/>
      <c r="T22" s="420">
        <v>100</v>
      </c>
      <c r="U22" s="978"/>
      <c r="V22" s="420">
        <v>100</v>
      </c>
      <c r="W22" s="41"/>
      <c r="X22" s="420">
        <v>100</v>
      </c>
      <c r="Y22" s="420"/>
    </row>
    <row r="23" spans="1:25" ht="409.5" x14ac:dyDescent="0.25">
      <c r="A23" s="564">
        <v>15</v>
      </c>
      <c r="B23" s="564"/>
      <c r="C23" s="564"/>
      <c r="D23" s="754" t="s">
        <v>33</v>
      </c>
      <c r="E23" s="754"/>
      <c r="F23" s="450" t="s">
        <v>46</v>
      </c>
      <c r="G23" s="12" t="s">
        <v>47</v>
      </c>
      <c r="H23" s="12" t="s">
        <v>48</v>
      </c>
      <c r="I23" s="12" t="s">
        <v>49</v>
      </c>
      <c r="J23" s="416">
        <v>100</v>
      </c>
      <c r="K23" s="496" t="s">
        <v>5337</v>
      </c>
      <c r="L23" s="416">
        <v>100</v>
      </c>
      <c r="M23" s="417"/>
      <c r="N23" s="416">
        <v>100</v>
      </c>
      <c r="O23" s="416"/>
      <c r="P23" s="416">
        <v>100</v>
      </c>
      <c r="Q23" s="416"/>
      <c r="R23" s="416">
        <v>100</v>
      </c>
      <c r="S23" s="420"/>
      <c r="T23" s="416">
        <v>100</v>
      </c>
      <c r="U23" s="420"/>
      <c r="V23" s="416">
        <v>100</v>
      </c>
      <c r="W23" s="41"/>
      <c r="X23" s="416">
        <v>100</v>
      </c>
      <c r="Y23" s="420"/>
    </row>
    <row r="24" spans="1:25" ht="135" x14ac:dyDescent="0.25">
      <c r="A24" s="564">
        <v>16</v>
      </c>
      <c r="B24" s="564"/>
      <c r="C24" s="564"/>
      <c r="D24" s="754" t="s">
        <v>34</v>
      </c>
      <c r="E24" s="754"/>
      <c r="F24" s="450" t="s">
        <v>50</v>
      </c>
      <c r="G24" s="12" t="s">
        <v>51</v>
      </c>
      <c r="H24" s="12" t="s">
        <v>52</v>
      </c>
      <c r="I24" s="12" t="s">
        <v>53</v>
      </c>
      <c r="J24" s="420">
        <v>100</v>
      </c>
      <c r="K24" s="420" t="s">
        <v>3713</v>
      </c>
      <c r="L24" s="416">
        <v>100</v>
      </c>
      <c r="M24" s="417"/>
      <c r="N24" s="416">
        <v>100</v>
      </c>
      <c r="O24" s="416"/>
      <c r="P24" s="416">
        <v>100</v>
      </c>
      <c r="Q24" s="416"/>
      <c r="R24" s="416">
        <v>100</v>
      </c>
      <c r="S24" s="420"/>
      <c r="T24" s="416">
        <v>100</v>
      </c>
      <c r="U24" s="420"/>
      <c r="V24" s="420">
        <v>100</v>
      </c>
      <c r="W24" s="41"/>
      <c r="X24" s="420">
        <v>100</v>
      </c>
      <c r="Y24" s="420"/>
    </row>
    <row r="25" spans="1:25" s="26" customFormat="1" ht="60" x14ac:dyDescent="0.25">
      <c r="A25" s="28"/>
      <c r="B25" s="28"/>
      <c r="C25" s="750" t="s">
        <v>548</v>
      </c>
      <c r="D25" s="750"/>
      <c r="E25" s="750"/>
      <c r="F25" s="901" t="s">
        <v>523</v>
      </c>
      <c r="G25" s="751"/>
      <c r="H25" s="751"/>
      <c r="I25" s="751"/>
      <c r="J25" s="524">
        <f>AVERAGE(J26:J29)</f>
        <v>100</v>
      </c>
      <c r="K25" s="524"/>
      <c r="L25" s="502">
        <f>AVERAGE(L26:L29)</f>
        <v>100</v>
      </c>
      <c r="M25" s="502"/>
      <c r="N25" s="502">
        <f>AVERAGE(N26:N29)</f>
        <v>100</v>
      </c>
      <c r="O25" s="502"/>
      <c r="P25" s="502">
        <f>AVERAGE(P26:P29)</f>
        <v>100</v>
      </c>
      <c r="Q25" s="502"/>
      <c r="R25" s="524">
        <f>AVERAGE(R26:R29)</f>
        <v>100</v>
      </c>
      <c r="S25" s="524"/>
      <c r="T25" s="524">
        <f>AVERAGE(T26:T29)</f>
        <v>100</v>
      </c>
      <c r="U25" s="524"/>
      <c r="V25" s="524">
        <f>AVERAGE(V26:V29)</f>
        <v>100</v>
      </c>
      <c r="W25" s="44"/>
      <c r="X25" s="524">
        <f>AVERAGE(X26:X29)</f>
        <v>100</v>
      </c>
      <c r="Y25" s="524"/>
    </row>
    <row r="26" spans="1:25" ht="45" x14ac:dyDescent="0.25">
      <c r="A26" s="564">
        <v>17</v>
      </c>
      <c r="B26" s="564"/>
      <c r="C26" s="564"/>
      <c r="D26" s="754" t="s">
        <v>54</v>
      </c>
      <c r="E26" s="754"/>
      <c r="F26" s="450" t="s">
        <v>57</v>
      </c>
      <c r="G26" s="12" t="s">
        <v>58</v>
      </c>
      <c r="H26" s="12" t="s">
        <v>59</v>
      </c>
      <c r="I26" s="12" t="s">
        <v>60</v>
      </c>
      <c r="J26" s="420">
        <v>100</v>
      </c>
      <c r="K26" s="420" t="s">
        <v>3714</v>
      </c>
      <c r="L26" s="416">
        <v>100</v>
      </c>
      <c r="M26" s="417"/>
      <c r="N26" s="416">
        <v>100</v>
      </c>
      <c r="O26" s="416"/>
      <c r="P26" s="416">
        <v>100</v>
      </c>
      <c r="Q26" s="416"/>
      <c r="R26" s="420">
        <v>100</v>
      </c>
      <c r="S26" s="420"/>
      <c r="T26" s="420">
        <v>100</v>
      </c>
      <c r="U26" s="420"/>
      <c r="V26" s="420">
        <v>100</v>
      </c>
      <c r="W26" s="41"/>
      <c r="X26" s="420">
        <v>100</v>
      </c>
      <c r="Y26" s="420"/>
    </row>
    <row r="27" spans="1:25" ht="345" x14ac:dyDescent="0.25">
      <c r="A27" s="564">
        <v>18</v>
      </c>
      <c r="B27" s="564"/>
      <c r="C27" s="564"/>
      <c r="D27" s="754" t="s">
        <v>56</v>
      </c>
      <c r="E27" s="754"/>
      <c r="F27" s="450" t="s">
        <v>61</v>
      </c>
      <c r="G27" s="12" t="s">
        <v>5</v>
      </c>
      <c r="H27" s="12" t="s">
        <v>4551</v>
      </c>
      <c r="I27" s="12" t="s">
        <v>4552</v>
      </c>
      <c r="J27" s="420">
        <v>100</v>
      </c>
      <c r="K27" s="420" t="s">
        <v>5309</v>
      </c>
      <c r="L27" s="420">
        <v>100</v>
      </c>
      <c r="M27" s="417"/>
      <c r="N27" s="420">
        <v>100</v>
      </c>
      <c r="O27" s="416"/>
      <c r="P27" s="420">
        <v>100</v>
      </c>
      <c r="Q27" s="416"/>
      <c r="R27" s="420">
        <v>100</v>
      </c>
      <c r="S27" s="420" t="s">
        <v>3715</v>
      </c>
      <c r="T27" s="420">
        <v>100</v>
      </c>
      <c r="U27" s="420"/>
      <c r="V27" s="420">
        <v>100</v>
      </c>
      <c r="W27" s="41"/>
      <c r="X27" s="420">
        <v>100</v>
      </c>
      <c r="Y27" s="420"/>
    </row>
    <row r="28" spans="1:25" ht="315" x14ac:dyDescent="0.25">
      <c r="A28" s="564">
        <v>19</v>
      </c>
      <c r="B28" s="564"/>
      <c r="C28" s="564"/>
      <c r="D28" s="754" t="s">
        <v>66</v>
      </c>
      <c r="E28" s="754"/>
      <c r="F28" s="450" t="s">
        <v>7190</v>
      </c>
      <c r="G28" s="12" t="s">
        <v>5</v>
      </c>
      <c r="H28" s="12" t="s">
        <v>4551</v>
      </c>
      <c r="I28" s="12" t="s">
        <v>4552</v>
      </c>
      <c r="J28" s="416">
        <v>100</v>
      </c>
      <c r="K28" s="420" t="s">
        <v>7221</v>
      </c>
      <c r="L28" s="416">
        <v>100</v>
      </c>
      <c r="M28" s="417"/>
      <c r="N28" s="416">
        <v>100</v>
      </c>
      <c r="O28" s="416"/>
      <c r="P28" s="416">
        <v>100</v>
      </c>
      <c r="Q28" s="416"/>
      <c r="R28" s="416">
        <v>100</v>
      </c>
      <c r="S28" s="420" t="s">
        <v>7221</v>
      </c>
      <c r="T28" s="416">
        <v>100</v>
      </c>
      <c r="U28" s="837" t="s">
        <v>2264</v>
      </c>
      <c r="V28" s="416">
        <v>100</v>
      </c>
      <c r="W28" s="41"/>
      <c r="X28" s="416">
        <v>100</v>
      </c>
      <c r="Y28" s="511"/>
    </row>
    <row r="29" spans="1:25" ht="105" x14ac:dyDescent="0.25">
      <c r="A29" s="564">
        <v>20</v>
      </c>
      <c r="B29" s="564"/>
      <c r="C29" s="564"/>
      <c r="D29" s="754" t="s">
        <v>55</v>
      </c>
      <c r="E29" s="754"/>
      <c r="F29" s="450" t="s">
        <v>62</v>
      </c>
      <c r="G29" s="12" t="s">
        <v>63</v>
      </c>
      <c r="H29" s="12" t="s">
        <v>64</v>
      </c>
      <c r="I29" s="12" t="s">
        <v>65</v>
      </c>
      <c r="J29" s="420">
        <v>100</v>
      </c>
      <c r="K29" s="420" t="s">
        <v>3716</v>
      </c>
      <c r="L29" s="420">
        <v>100</v>
      </c>
      <c r="M29" s="417"/>
      <c r="N29" s="420">
        <v>100</v>
      </c>
      <c r="O29" s="416"/>
      <c r="P29" s="420">
        <v>100</v>
      </c>
      <c r="Q29" s="416"/>
      <c r="R29" s="420">
        <v>100</v>
      </c>
      <c r="S29" s="420"/>
      <c r="T29" s="420">
        <v>100</v>
      </c>
      <c r="U29" s="420"/>
      <c r="V29" s="420">
        <v>100</v>
      </c>
      <c r="W29" s="41"/>
      <c r="X29" s="420">
        <v>100</v>
      </c>
      <c r="Y29" s="420"/>
    </row>
    <row r="30" spans="1:25" s="26" customFormat="1" ht="108.75" customHeight="1" x14ac:dyDescent="0.25">
      <c r="A30" s="28"/>
      <c r="B30" s="750" t="s">
        <v>7172</v>
      </c>
      <c r="C30" s="28"/>
      <c r="D30" s="28"/>
      <c r="E30" s="28"/>
      <c r="F30" s="502" t="s">
        <v>7191</v>
      </c>
      <c r="G30" s="28"/>
      <c r="H30" s="28"/>
      <c r="I30" s="28"/>
      <c r="J30" s="606">
        <f>AVERAGE(J31,J41,J60,J66)</f>
        <v>63.214285714285715</v>
      </c>
      <c r="K30" s="607"/>
      <c r="L30" s="606">
        <f>AVERAGE(L31,L41,L60,L66)</f>
        <v>63.214285714285715</v>
      </c>
      <c r="M30" s="607"/>
      <c r="N30" s="606">
        <f>AVERAGE(N31,N41,N60,N66)</f>
        <v>63.214285714285715</v>
      </c>
      <c r="O30" s="607"/>
      <c r="P30" s="606">
        <f>AVERAGE(P31,P41,P60,P66)</f>
        <v>63.214285714285715</v>
      </c>
      <c r="Q30" s="607"/>
      <c r="R30" s="606">
        <f>AVERAGE(R31,R41,R60,R66)</f>
        <v>63.214285714285715</v>
      </c>
      <c r="S30" s="607"/>
      <c r="T30" s="606">
        <f>AVERAGE(T31,T41,T60,T66)</f>
        <v>68.571428571428569</v>
      </c>
      <c r="U30" s="607"/>
      <c r="V30" s="606">
        <f>AVERAGE(V31,V41,V60,V66)</f>
        <v>68.571428571428569</v>
      </c>
      <c r="W30" s="44"/>
      <c r="X30" s="606">
        <f>AVERAGE(X31,X41,X60,X66)</f>
        <v>68.571428571428569</v>
      </c>
      <c r="Y30" s="607"/>
    </row>
    <row r="31" spans="1:25" s="26" customFormat="1" ht="97.5" customHeight="1" x14ac:dyDescent="0.25">
      <c r="A31" s="28"/>
      <c r="B31" s="28"/>
      <c r="C31" s="750" t="s">
        <v>549</v>
      </c>
      <c r="D31" s="28"/>
      <c r="E31" s="28"/>
      <c r="F31" s="502" t="s">
        <v>5021</v>
      </c>
      <c r="G31" s="28"/>
      <c r="H31" s="28"/>
      <c r="I31" s="28"/>
      <c r="J31" s="606">
        <f>AVERAGE(J32:J35,J38:J40)</f>
        <v>57.142857142857146</v>
      </c>
      <c r="K31" s="607"/>
      <c r="L31" s="606">
        <f>AVERAGE(L32:L35,L38:L40)</f>
        <v>57.142857142857146</v>
      </c>
      <c r="M31" s="607"/>
      <c r="N31" s="606">
        <f>AVERAGE(N32:N35,N38:N40)</f>
        <v>57.142857142857146</v>
      </c>
      <c r="O31" s="607"/>
      <c r="P31" s="606">
        <f>AVERAGE(P32:P35,P38:P40)</f>
        <v>57.142857142857146</v>
      </c>
      <c r="Q31" s="607"/>
      <c r="R31" s="606">
        <f>AVERAGE(R32:R35,R38:R40)</f>
        <v>57.142857142857146</v>
      </c>
      <c r="S31" s="607"/>
      <c r="T31" s="606">
        <f>AVERAGE(T32:T35,T38:T40)</f>
        <v>78.571428571428569</v>
      </c>
      <c r="U31" s="607"/>
      <c r="V31" s="606">
        <f>AVERAGE(V32:V35,V38:V40)</f>
        <v>78.571428571428569</v>
      </c>
      <c r="W31" s="44"/>
      <c r="X31" s="606">
        <f>AVERAGE(X32:X35,X38:X40)</f>
        <v>78.571428571428569</v>
      </c>
      <c r="Y31" s="607"/>
    </row>
    <row r="32" spans="1:25" ht="183" customHeight="1" x14ac:dyDescent="0.25">
      <c r="A32" s="564">
        <v>21</v>
      </c>
      <c r="B32" s="564"/>
      <c r="C32" s="564"/>
      <c r="D32" s="754" t="s">
        <v>67</v>
      </c>
      <c r="E32" s="754"/>
      <c r="F32" s="450" t="s">
        <v>73</v>
      </c>
      <c r="G32" s="12" t="s">
        <v>74</v>
      </c>
      <c r="H32" s="12" t="s">
        <v>75</v>
      </c>
      <c r="I32" s="12" t="s">
        <v>76</v>
      </c>
      <c r="J32" s="451">
        <v>0</v>
      </c>
      <c r="K32" s="450" t="s">
        <v>3717</v>
      </c>
      <c r="L32" s="451">
        <v>0</v>
      </c>
      <c r="M32" s="451"/>
      <c r="N32" s="451">
        <v>0</v>
      </c>
      <c r="O32" s="451"/>
      <c r="P32" s="451">
        <v>0</v>
      </c>
      <c r="Q32" s="450"/>
      <c r="R32" s="451">
        <v>0</v>
      </c>
      <c r="S32" s="450" t="s">
        <v>3718</v>
      </c>
      <c r="T32" s="451">
        <v>100</v>
      </c>
      <c r="U32" s="450"/>
      <c r="V32" s="451">
        <v>100</v>
      </c>
      <c r="W32" s="40"/>
      <c r="X32" s="451">
        <v>100</v>
      </c>
      <c r="Y32" s="511"/>
    </row>
    <row r="33" spans="1:25" ht="45" x14ac:dyDescent="0.25">
      <c r="A33" s="564">
        <v>22</v>
      </c>
      <c r="B33" s="564"/>
      <c r="C33" s="564"/>
      <c r="D33" s="754" t="s">
        <v>68</v>
      </c>
      <c r="E33" s="754"/>
      <c r="F33" s="450" t="s">
        <v>77</v>
      </c>
      <c r="G33" s="12" t="s">
        <v>4837</v>
      </c>
      <c r="H33" s="12" t="s">
        <v>4838</v>
      </c>
      <c r="I33" s="12" t="s">
        <v>78</v>
      </c>
      <c r="J33" s="416">
        <v>100</v>
      </c>
      <c r="K33" s="433"/>
      <c r="L33" s="416">
        <v>100</v>
      </c>
      <c r="M33" s="451"/>
      <c r="N33" s="416">
        <v>100</v>
      </c>
      <c r="O33" s="451"/>
      <c r="P33" s="416">
        <v>100</v>
      </c>
      <c r="Q33" s="416"/>
      <c r="R33" s="416">
        <v>100</v>
      </c>
      <c r="S33" s="433"/>
      <c r="T33" s="416">
        <v>100</v>
      </c>
      <c r="U33" s="416"/>
      <c r="V33" s="416">
        <v>100</v>
      </c>
      <c r="W33" s="41"/>
      <c r="X33" s="416">
        <v>100</v>
      </c>
      <c r="Y33" s="416"/>
    </row>
    <row r="34" spans="1:25" ht="90" x14ac:dyDescent="0.25">
      <c r="A34" s="564">
        <v>23</v>
      </c>
      <c r="B34" s="564"/>
      <c r="C34" s="564"/>
      <c r="D34" s="754" t="s">
        <v>72</v>
      </c>
      <c r="E34" s="754"/>
      <c r="F34" s="450" t="s">
        <v>79</v>
      </c>
      <c r="G34" s="12" t="s">
        <v>80</v>
      </c>
      <c r="H34" s="12" t="s">
        <v>4843</v>
      </c>
      <c r="I34" s="12" t="s">
        <v>4845</v>
      </c>
      <c r="J34" s="433">
        <v>50</v>
      </c>
      <c r="K34" s="433" t="s">
        <v>3719</v>
      </c>
      <c r="L34" s="416">
        <v>50</v>
      </c>
      <c r="M34" s="417"/>
      <c r="N34" s="416">
        <v>50</v>
      </c>
      <c r="O34" s="416"/>
      <c r="P34" s="416">
        <v>50</v>
      </c>
      <c r="Q34" s="416"/>
      <c r="R34" s="420">
        <v>50</v>
      </c>
      <c r="S34" s="420"/>
      <c r="T34" s="420">
        <v>50</v>
      </c>
      <c r="U34" s="420"/>
      <c r="V34" s="420">
        <v>50</v>
      </c>
      <c r="W34" s="41"/>
      <c r="X34" s="420">
        <v>50</v>
      </c>
      <c r="Y34" s="420"/>
    </row>
    <row r="35" spans="1:25" s="52" customFormat="1" ht="51.75" x14ac:dyDescent="0.25">
      <c r="A35" s="31">
        <v>24</v>
      </c>
      <c r="B35" s="31"/>
      <c r="C35" s="31"/>
      <c r="D35" s="756" t="s">
        <v>640</v>
      </c>
      <c r="E35" s="756"/>
      <c r="F35" s="517" t="s">
        <v>640</v>
      </c>
      <c r="G35" s="30"/>
      <c r="H35" s="30"/>
      <c r="I35" s="30"/>
      <c r="J35" s="613">
        <f>AVERAGE(J36:J37)</f>
        <v>50</v>
      </c>
      <c r="K35" s="517"/>
      <c r="L35" s="613">
        <f>AVERAGE(L36:L37)</f>
        <v>50</v>
      </c>
      <c r="M35" s="614"/>
      <c r="N35" s="613">
        <f>AVERAGE(N36:N37)</f>
        <v>50</v>
      </c>
      <c r="O35" s="615"/>
      <c r="P35" s="613">
        <f>AVERAGE(P36:P37)</f>
        <v>50</v>
      </c>
      <c r="Q35" s="615"/>
      <c r="R35" s="613">
        <f>AVERAGE(R36:R37)</f>
        <v>50</v>
      </c>
      <c r="S35" s="429"/>
      <c r="T35" s="613">
        <f>AVERAGE(T36:T37)</f>
        <v>100</v>
      </c>
      <c r="U35" s="429"/>
      <c r="V35" s="613">
        <f>AVERAGE(V36:V37)</f>
        <v>100</v>
      </c>
      <c r="W35" s="43"/>
      <c r="X35" s="613">
        <f>AVERAGE(X36:X37)</f>
        <v>100</v>
      </c>
      <c r="Y35" s="615"/>
    </row>
    <row r="36" spans="1:25" ht="90" x14ac:dyDescent="0.25">
      <c r="A36" s="564" t="s">
        <v>550</v>
      </c>
      <c r="B36" s="564"/>
      <c r="C36" s="564"/>
      <c r="D36" s="754"/>
      <c r="E36" s="754" t="s">
        <v>6971</v>
      </c>
      <c r="F36" s="450" t="s">
        <v>4851</v>
      </c>
      <c r="G36" s="12" t="s">
        <v>81</v>
      </c>
      <c r="H36" s="12" t="s">
        <v>5134</v>
      </c>
      <c r="I36" s="12" t="s">
        <v>82</v>
      </c>
      <c r="J36" s="420">
        <v>100</v>
      </c>
      <c r="K36" s="420"/>
      <c r="L36" s="416">
        <v>100</v>
      </c>
      <c r="M36" s="417"/>
      <c r="N36" s="416">
        <v>100</v>
      </c>
      <c r="O36" s="416"/>
      <c r="P36" s="416">
        <v>100</v>
      </c>
      <c r="Q36" s="416"/>
      <c r="R36" s="420">
        <v>100</v>
      </c>
      <c r="S36" s="420"/>
      <c r="T36" s="420">
        <v>100</v>
      </c>
      <c r="U36" s="420"/>
      <c r="V36" s="420">
        <v>100</v>
      </c>
      <c r="W36" s="41"/>
      <c r="X36" s="420">
        <v>100</v>
      </c>
      <c r="Y36" s="420"/>
    </row>
    <row r="37" spans="1:25" ht="270" x14ac:dyDescent="0.25">
      <c r="A37" s="564" t="s">
        <v>551</v>
      </c>
      <c r="B37" s="564"/>
      <c r="C37" s="564"/>
      <c r="D37" s="754"/>
      <c r="E37" s="754" t="s">
        <v>6972</v>
      </c>
      <c r="F37" s="450" t="s">
        <v>83</v>
      </c>
      <c r="G37" s="12" t="s">
        <v>84</v>
      </c>
      <c r="H37" s="12" t="s">
        <v>5139</v>
      </c>
      <c r="I37" s="12" t="s">
        <v>5135</v>
      </c>
      <c r="J37" s="420">
        <v>0</v>
      </c>
      <c r="K37" s="420" t="s">
        <v>3720</v>
      </c>
      <c r="L37" s="416">
        <v>0</v>
      </c>
      <c r="M37" s="417"/>
      <c r="N37" s="416">
        <v>0</v>
      </c>
      <c r="O37" s="416"/>
      <c r="P37" s="416">
        <v>0</v>
      </c>
      <c r="Q37" s="416"/>
      <c r="R37" s="420">
        <v>0</v>
      </c>
      <c r="S37" s="420" t="s">
        <v>3720</v>
      </c>
      <c r="T37" s="420">
        <v>100</v>
      </c>
      <c r="V37" s="420">
        <v>100</v>
      </c>
      <c r="W37" s="41"/>
      <c r="X37" s="420">
        <v>100</v>
      </c>
      <c r="Y37" s="420"/>
    </row>
    <row r="38" spans="1:25" ht="90" x14ac:dyDescent="0.25">
      <c r="A38" s="564">
        <v>25</v>
      </c>
      <c r="B38" s="564"/>
      <c r="C38" s="564"/>
      <c r="D38" s="754" t="s">
        <v>69</v>
      </c>
      <c r="E38" s="754"/>
      <c r="F38" s="450" t="s">
        <v>85</v>
      </c>
      <c r="G38" s="12" t="s">
        <v>86</v>
      </c>
      <c r="H38" s="12" t="s">
        <v>87</v>
      </c>
      <c r="I38" s="12" t="s">
        <v>4857</v>
      </c>
      <c r="J38" s="420">
        <v>100</v>
      </c>
      <c r="K38" s="420" t="s">
        <v>3721</v>
      </c>
      <c r="L38" s="416">
        <v>100</v>
      </c>
      <c r="M38" s="417"/>
      <c r="N38" s="416">
        <v>100</v>
      </c>
      <c r="O38" s="416"/>
      <c r="P38" s="416">
        <v>100</v>
      </c>
      <c r="Q38" s="416"/>
      <c r="R38" s="420">
        <v>100</v>
      </c>
      <c r="S38" s="420"/>
      <c r="T38" s="420">
        <v>100</v>
      </c>
      <c r="U38" s="420"/>
      <c r="V38" s="420">
        <v>100</v>
      </c>
      <c r="W38" s="41"/>
      <c r="X38" s="420">
        <v>100</v>
      </c>
      <c r="Y38" s="420"/>
    </row>
    <row r="39" spans="1:25" ht="150" x14ac:dyDescent="0.25">
      <c r="A39" s="564">
        <v>26</v>
      </c>
      <c r="B39" s="564"/>
      <c r="C39" s="564"/>
      <c r="D39" s="754" t="s">
        <v>70</v>
      </c>
      <c r="E39" s="754"/>
      <c r="F39" s="450" t="s">
        <v>88</v>
      </c>
      <c r="G39" s="12" t="s">
        <v>4861</v>
      </c>
      <c r="H39" s="12" t="s">
        <v>4860</v>
      </c>
      <c r="I39" s="12" t="s">
        <v>4859</v>
      </c>
      <c r="J39" s="420">
        <v>50</v>
      </c>
      <c r="K39" s="420" t="s">
        <v>3722</v>
      </c>
      <c r="L39" s="416">
        <v>50</v>
      </c>
      <c r="M39" s="417"/>
      <c r="N39" s="416">
        <v>50</v>
      </c>
      <c r="O39" s="416"/>
      <c r="P39" s="416">
        <v>50</v>
      </c>
      <c r="Q39" s="416"/>
      <c r="R39" s="420">
        <v>50</v>
      </c>
      <c r="T39" s="420">
        <v>50</v>
      </c>
      <c r="V39" s="420">
        <v>50</v>
      </c>
      <c r="W39" s="41"/>
      <c r="X39" s="420">
        <v>50</v>
      </c>
      <c r="Y39" s="420"/>
    </row>
    <row r="40" spans="1:25" ht="225" x14ac:dyDescent="0.25">
      <c r="A40" s="564">
        <v>27</v>
      </c>
      <c r="B40" s="564"/>
      <c r="C40" s="564"/>
      <c r="D40" s="754" t="s">
        <v>71</v>
      </c>
      <c r="E40" s="754"/>
      <c r="F40" s="450" t="s">
        <v>89</v>
      </c>
      <c r="G40" s="12" t="s">
        <v>4862</v>
      </c>
      <c r="H40" s="12" t="s">
        <v>4860</v>
      </c>
      <c r="I40" s="12" t="s">
        <v>4859</v>
      </c>
      <c r="J40" s="420">
        <v>50</v>
      </c>
      <c r="K40" s="420" t="s">
        <v>4878</v>
      </c>
      <c r="L40" s="416">
        <v>50</v>
      </c>
      <c r="M40" s="417"/>
      <c r="N40" s="416">
        <v>50</v>
      </c>
      <c r="O40" s="416"/>
      <c r="P40" s="416">
        <v>50</v>
      </c>
      <c r="Q40" s="416"/>
      <c r="R40" s="420">
        <v>50</v>
      </c>
      <c r="S40" s="420"/>
      <c r="T40" s="420">
        <v>50</v>
      </c>
      <c r="U40" s="420"/>
      <c r="V40" s="420">
        <v>50</v>
      </c>
      <c r="W40" s="41"/>
      <c r="X40" s="420">
        <v>50</v>
      </c>
      <c r="Y40" s="420"/>
    </row>
    <row r="41" spans="1:25" s="26" customFormat="1" ht="148.5" customHeight="1" x14ac:dyDescent="0.25">
      <c r="A41" s="28"/>
      <c r="B41" s="28"/>
      <c r="C41" s="750" t="s">
        <v>552</v>
      </c>
      <c r="D41" s="28"/>
      <c r="E41" s="28"/>
      <c r="F41" s="502" t="s">
        <v>5136</v>
      </c>
      <c r="G41" s="28"/>
      <c r="H41" s="28"/>
      <c r="I41" s="28"/>
      <c r="J41" s="616">
        <f>AVERAGE(J42,J49,J57:J59)</f>
        <v>45.714285714285708</v>
      </c>
      <c r="K41" s="524"/>
      <c r="L41" s="616">
        <f>AVERAGE(L42,L49,L57:L59)</f>
        <v>45.714285714285708</v>
      </c>
      <c r="M41" s="617"/>
      <c r="N41" s="616">
        <f>AVERAGE(N42,N49,N57:N59)</f>
        <v>45.714285714285708</v>
      </c>
      <c r="O41" s="618"/>
      <c r="P41" s="616">
        <f>AVERAGE(P42,P49,P57:P59)</f>
        <v>45.714285714285708</v>
      </c>
      <c r="Q41" s="618"/>
      <c r="R41" s="616">
        <f>AVERAGE(R42,R49,R57:R59)</f>
        <v>45.714285714285708</v>
      </c>
      <c r="S41" s="618"/>
      <c r="T41" s="616">
        <f>AVERAGE(T42,T49,T57:T59)</f>
        <v>45.714285714285708</v>
      </c>
      <c r="U41" s="618"/>
      <c r="V41" s="616">
        <f>AVERAGE(V42,V49,V57:V59)</f>
        <v>45.714285714285708</v>
      </c>
      <c r="W41" s="44"/>
      <c r="X41" s="616">
        <f>AVERAGE(X42,X49,X57:X59)</f>
        <v>45.714285714285708</v>
      </c>
      <c r="Y41" s="618"/>
    </row>
    <row r="42" spans="1:25" s="52" customFormat="1" ht="148.5" customHeight="1" x14ac:dyDescent="0.3">
      <c r="A42" s="31">
        <v>28</v>
      </c>
      <c r="B42" s="31"/>
      <c r="C42" s="758"/>
      <c r="D42" s="759" t="s">
        <v>641</v>
      </c>
      <c r="E42" s="759"/>
      <c r="F42" s="516" t="s">
        <v>641</v>
      </c>
      <c r="G42" s="31"/>
      <c r="H42" s="31"/>
      <c r="I42" s="31"/>
      <c r="J42" s="613">
        <f>AVERAGE(J43:J48)</f>
        <v>100</v>
      </c>
      <c r="K42" s="520"/>
      <c r="L42" s="613">
        <f>AVERAGE(L43:L48)</f>
        <v>100</v>
      </c>
      <c r="M42" s="614"/>
      <c r="N42" s="613">
        <f>AVERAGE(N43:N48)</f>
        <v>100</v>
      </c>
      <c r="O42" s="615"/>
      <c r="P42" s="613">
        <f>AVERAGE(P43:P48)</f>
        <v>100</v>
      </c>
      <c r="Q42" s="615"/>
      <c r="R42" s="613">
        <f>AVERAGE(R43:R48)</f>
        <v>100</v>
      </c>
      <c r="S42" s="615"/>
      <c r="T42" s="613">
        <f>AVERAGE(T43:T48)</f>
        <v>100</v>
      </c>
      <c r="U42" s="615"/>
      <c r="V42" s="613">
        <f>AVERAGE(V43:V48)</f>
        <v>100</v>
      </c>
      <c r="W42" s="43"/>
      <c r="X42" s="613">
        <f>AVERAGE(X43:X48)</f>
        <v>100</v>
      </c>
      <c r="Y42" s="615"/>
    </row>
    <row r="43" spans="1:25" ht="60" x14ac:dyDescent="0.25">
      <c r="A43" s="564" t="s">
        <v>553</v>
      </c>
      <c r="B43" s="564"/>
      <c r="C43" s="564"/>
      <c r="D43" s="564"/>
      <c r="E43" s="754" t="s">
        <v>6973</v>
      </c>
      <c r="F43" s="450" t="s">
        <v>90</v>
      </c>
      <c r="G43" s="12" t="s">
        <v>91</v>
      </c>
      <c r="H43" s="12" t="s">
        <v>92</v>
      </c>
      <c r="I43" s="12" t="s">
        <v>93</v>
      </c>
      <c r="J43" s="420">
        <v>100</v>
      </c>
      <c r="K43" s="450" t="s">
        <v>3723</v>
      </c>
      <c r="L43" s="416">
        <v>100</v>
      </c>
      <c r="M43" s="417"/>
      <c r="N43" s="416">
        <v>100</v>
      </c>
      <c r="O43" s="416"/>
      <c r="P43" s="416">
        <v>100</v>
      </c>
      <c r="Q43" s="416"/>
      <c r="R43" s="420">
        <v>100</v>
      </c>
      <c r="S43" s="420"/>
      <c r="T43" s="420">
        <v>100</v>
      </c>
      <c r="U43" s="420"/>
      <c r="V43" s="420">
        <v>100</v>
      </c>
      <c r="W43" s="41"/>
      <c r="X43" s="420">
        <v>100</v>
      </c>
      <c r="Y43" s="419"/>
    </row>
    <row r="44" spans="1:25" ht="75" x14ac:dyDescent="0.25">
      <c r="A44" s="564" t="s">
        <v>554</v>
      </c>
      <c r="B44" s="564"/>
      <c r="C44" s="564"/>
      <c r="D44" s="564"/>
      <c r="E44" s="754" t="s">
        <v>6974</v>
      </c>
      <c r="F44" s="450" t="s">
        <v>96</v>
      </c>
      <c r="G44" s="12" t="s">
        <v>97</v>
      </c>
      <c r="H44" s="12" t="s">
        <v>98</v>
      </c>
      <c r="I44" s="12" t="s">
        <v>99</v>
      </c>
      <c r="J44" s="420"/>
      <c r="K44" s="420"/>
      <c r="L44" s="416"/>
      <c r="M44" s="417"/>
      <c r="N44" s="416"/>
      <c r="O44" s="416"/>
      <c r="P44" s="416"/>
      <c r="Q44" s="416"/>
      <c r="R44" s="420"/>
      <c r="S44" s="420"/>
      <c r="T44" s="420"/>
      <c r="U44" s="420"/>
      <c r="V44" s="420"/>
      <c r="W44" s="41"/>
      <c r="X44" s="420"/>
      <c r="Y44" s="960"/>
    </row>
    <row r="45" spans="1:25" ht="120" x14ac:dyDescent="0.25">
      <c r="A45" s="564" t="s">
        <v>555</v>
      </c>
      <c r="B45" s="564"/>
      <c r="C45" s="564"/>
      <c r="D45" s="564"/>
      <c r="E45" s="754" t="s">
        <v>6975</v>
      </c>
      <c r="F45" s="450" t="s">
        <v>5113</v>
      </c>
      <c r="G45" s="12" t="s">
        <v>100</v>
      </c>
      <c r="H45" s="12" t="s">
        <v>101</v>
      </c>
      <c r="I45" s="12" t="s">
        <v>102</v>
      </c>
      <c r="J45" s="420"/>
      <c r="K45" s="420"/>
      <c r="L45" s="416"/>
      <c r="M45" s="417"/>
      <c r="N45" s="416"/>
      <c r="O45" s="416"/>
      <c r="P45" s="416"/>
      <c r="Q45" s="416"/>
      <c r="R45" s="420"/>
      <c r="S45" s="420"/>
      <c r="T45" s="420"/>
      <c r="U45" s="420"/>
      <c r="V45" s="420"/>
      <c r="W45" s="41"/>
      <c r="X45" s="420"/>
      <c r="Y45" s="511"/>
    </row>
    <row r="46" spans="1:25" ht="75" x14ac:dyDescent="0.25">
      <c r="A46" s="564" t="s">
        <v>556</v>
      </c>
      <c r="B46" s="564"/>
      <c r="C46" s="564"/>
      <c r="D46" s="564"/>
      <c r="E46" s="754" t="s">
        <v>7273</v>
      </c>
      <c r="F46" s="450" t="s">
        <v>112</v>
      </c>
      <c r="G46" s="12" t="s">
        <v>4881</v>
      </c>
      <c r="H46" s="12" t="s">
        <v>4882</v>
      </c>
      <c r="I46" s="12" t="s">
        <v>4883</v>
      </c>
      <c r="J46" s="420"/>
      <c r="K46" s="420"/>
      <c r="L46" s="416"/>
      <c r="M46" s="417"/>
      <c r="N46" s="416"/>
      <c r="O46" s="416"/>
      <c r="P46" s="416"/>
      <c r="Q46" s="416"/>
      <c r="R46" s="420"/>
      <c r="S46" s="420"/>
      <c r="T46" s="420"/>
      <c r="U46" s="420"/>
      <c r="V46" s="420"/>
      <c r="W46" s="40"/>
      <c r="X46" s="420"/>
      <c r="Y46" s="420"/>
    </row>
    <row r="47" spans="1:25" ht="90" x14ac:dyDescent="0.25">
      <c r="A47" s="564" t="s">
        <v>557</v>
      </c>
      <c r="B47" s="564"/>
      <c r="C47" s="564"/>
      <c r="D47" s="564"/>
      <c r="E47" s="754" t="s">
        <v>7274</v>
      </c>
      <c r="F47" s="450" t="s">
        <v>7192</v>
      </c>
      <c r="G47" s="12" t="s">
        <v>36</v>
      </c>
      <c r="H47" s="12" t="s">
        <v>105</v>
      </c>
      <c r="I47" s="12" t="s">
        <v>106</v>
      </c>
      <c r="J47" s="420"/>
      <c r="K47" s="420"/>
      <c r="L47" s="416"/>
      <c r="M47" s="417"/>
      <c r="N47" s="416"/>
      <c r="O47" s="416"/>
      <c r="P47" s="416"/>
      <c r="Q47" s="416"/>
      <c r="R47" s="420"/>
      <c r="S47" s="420"/>
      <c r="T47" s="420"/>
      <c r="U47" s="420"/>
      <c r="V47" s="420"/>
      <c r="W47" s="41"/>
      <c r="X47" s="420"/>
      <c r="Y47" s="420"/>
    </row>
    <row r="48" spans="1:25" ht="45" x14ac:dyDescent="0.25">
      <c r="A48" s="564" t="s">
        <v>558</v>
      </c>
      <c r="B48" s="564"/>
      <c r="C48" s="564"/>
      <c r="D48" s="564"/>
      <c r="E48" s="754" t="s">
        <v>7275</v>
      </c>
      <c r="F48" s="450" t="s">
        <v>330</v>
      </c>
      <c r="G48" s="12" t="s">
        <v>4885</v>
      </c>
      <c r="H48" s="12" t="s">
        <v>107</v>
      </c>
      <c r="I48" s="12" t="s">
        <v>108</v>
      </c>
      <c r="J48" s="420"/>
      <c r="K48" s="420"/>
      <c r="L48" s="416"/>
      <c r="M48" s="417"/>
      <c r="N48" s="416"/>
      <c r="O48" s="416"/>
      <c r="P48" s="416"/>
      <c r="Q48" s="416"/>
      <c r="R48" s="420"/>
      <c r="S48" s="420"/>
      <c r="T48" s="420"/>
      <c r="U48" s="420"/>
      <c r="V48" s="420"/>
      <c r="W48" s="41"/>
      <c r="X48" s="420"/>
      <c r="Y48" s="420"/>
    </row>
    <row r="49" spans="1:25" s="52" customFormat="1" ht="69" x14ac:dyDescent="0.25">
      <c r="A49" s="31"/>
      <c r="B49" s="31"/>
      <c r="C49" s="31"/>
      <c r="D49" s="756" t="s">
        <v>642</v>
      </c>
      <c r="E49" s="756"/>
      <c r="F49" s="517" t="s">
        <v>642</v>
      </c>
      <c r="G49" s="30"/>
      <c r="H49" s="30"/>
      <c r="I49" s="30"/>
      <c r="J49" s="432">
        <f>AVERAGE(J50:J56)</f>
        <v>78.571428571428569</v>
      </c>
      <c r="K49" s="520"/>
      <c r="L49" s="432">
        <f>AVERAGE(L50:L56)</f>
        <v>78.571428571428569</v>
      </c>
      <c r="M49" s="614"/>
      <c r="N49" s="432">
        <f>AVERAGE(N50:N56)</f>
        <v>78.571428571428569</v>
      </c>
      <c r="O49" s="615"/>
      <c r="P49" s="432">
        <f>AVERAGE(P50:P56)</f>
        <v>78.571428571428569</v>
      </c>
      <c r="Q49" s="615"/>
      <c r="R49" s="432">
        <f>AVERAGE(R50:R56)</f>
        <v>78.571428571428569</v>
      </c>
      <c r="S49" s="615"/>
      <c r="T49" s="432">
        <f>AVERAGE(T50:T56)</f>
        <v>78.571428571428569</v>
      </c>
      <c r="U49" s="615"/>
      <c r="V49" s="432">
        <f>AVERAGE(V50:V56)</f>
        <v>78.571428571428569</v>
      </c>
      <c r="W49" s="43"/>
      <c r="X49" s="432">
        <f>AVERAGE(X50:X56)</f>
        <v>78.571428571428569</v>
      </c>
      <c r="Y49" s="615"/>
    </row>
    <row r="50" spans="1:25" ht="390" x14ac:dyDescent="0.25">
      <c r="A50" s="564" t="s">
        <v>559</v>
      </c>
      <c r="B50" s="564"/>
      <c r="C50" s="564"/>
      <c r="D50" s="564"/>
      <c r="E50" s="754" t="s">
        <v>6976</v>
      </c>
      <c r="F50" s="450" t="s">
        <v>5114</v>
      </c>
      <c r="G50" s="12" t="s">
        <v>91</v>
      </c>
      <c r="H50" s="12" t="s">
        <v>92</v>
      </c>
      <c r="I50" s="12" t="s">
        <v>93</v>
      </c>
      <c r="J50" s="420">
        <v>50</v>
      </c>
      <c r="K50" s="420" t="s">
        <v>3724</v>
      </c>
      <c r="L50" s="416">
        <v>50</v>
      </c>
      <c r="M50" s="417"/>
      <c r="N50" s="416">
        <v>50</v>
      </c>
      <c r="O50" s="416"/>
      <c r="P50" s="416">
        <v>50</v>
      </c>
      <c r="Q50" s="416"/>
      <c r="R50" s="420">
        <v>50</v>
      </c>
      <c r="S50" s="420"/>
      <c r="T50" s="420">
        <v>50</v>
      </c>
      <c r="U50" s="420"/>
      <c r="V50" s="420">
        <v>50</v>
      </c>
      <c r="W50" s="41"/>
      <c r="X50" s="420">
        <v>50</v>
      </c>
      <c r="Y50" s="538"/>
    </row>
    <row r="51" spans="1:25" ht="90" x14ac:dyDescent="0.25">
      <c r="A51" s="564" t="s">
        <v>560</v>
      </c>
      <c r="B51" s="564"/>
      <c r="C51" s="564"/>
      <c r="D51" s="564"/>
      <c r="E51" s="754" t="s">
        <v>6977</v>
      </c>
      <c r="F51" s="450" t="s">
        <v>5115</v>
      </c>
      <c r="G51" s="12" t="s">
        <v>109</v>
      </c>
      <c r="H51" s="12" t="s">
        <v>94</v>
      </c>
      <c r="I51" s="12" t="s">
        <v>95</v>
      </c>
      <c r="J51" s="420">
        <v>100</v>
      </c>
      <c r="K51" s="433" t="s">
        <v>3725</v>
      </c>
      <c r="L51" s="416">
        <v>100</v>
      </c>
      <c r="M51" s="417"/>
      <c r="N51" s="416">
        <v>100</v>
      </c>
      <c r="O51" s="416"/>
      <c r="P51" s="416">
        <v>100</v>
      </c>
      <c r="Q51" s="416"/>
      <c r="R51" s="420">
        <v>100</v>
      </c>
      <c r="S51" s="420"/>
      <c r="T51" s="420">
        <v>100</v>
      </c>
      <c r="U51" s="420"/>
      <c r="V51" s="420">
        <v>100</v>
      </c>
      <c r="W51" s="41"/>
      <c r="X51" s="420">
        <v>100</v>
      </c>
      <c r="Y51" s="420"/>
    </row>
    <row r="52" spans="1:25" ht="75" x14ac:dyDescent="0.25">
      <c r="A52" s="564" t="s">
        <v>561</v>
      </c>
      <c r="B52" s="564"/>
      <c r="C52" s="564"/>
      <c r="D52" s="564"/>
      <c r="E52" s="754" t="s">
        <v>6978</v>
      </c>
      <c r="F52" s="450" t="s">
        <v>110</v>
      </c>
      <c r="G52" s="12" t="s">
        <v>91</v>
      </c>
      <c r="H52" s="12" t="s">
        <v>98</v>
      </c>
      <c r="I52" s="12" t="s">
        <v>111</v>
      </c>
      <c r="J52" s="420">
        <v>50</v>
      </c>
      <c r="K52" s="433" t="s">
        <v>3726</v>
      </c>
      <c r="L52" s="416">
        <v>50</v>
      </c>
      <c r="M52" s="417"/>
      <c r="N52" s="420">
        <v>50</v>
      </c>
      <c r="O52" s="420"/>
      <c r="P52" s="420">
        <v>50</v>
      </c>
      <c r="Q52" s="416"/>
      <c r="R52" s="420">
        <v>50</v>
      </c>
      <c r="S52" s="420"/>
      <c r="T52" s="420">
        <v>50</v>
      </c>
      <c r="U52" s="420"/>
      <c r="V52" s="420">
        <v>50</v>
      </c>
      <c r="W52" s="41"/>
      <c r="X52" s="420">
        <v>50</v>
      </c>
      <c r="Y52" s="505"/>
    </row>
    <row r="53" spans="1:25" ht="120" x14ac:dyDescent="0.25">
      <c r="A53" s="564" t="s">
        <v>562</v>
      </c>
      <c r="B53" s="564"/>
      <c r="C53" s="564"/>
      <c r="D53" s="564"/>
      <c r="E53" s="754" t="s">
        <v>6979</v>
      </c>
      <c r="F53" s="450" t="s">
        <v>5116</v>
      </c>
      <c r="G53" s="12" t="s">
        <v>100</v>
      </c>
      <c r="H53" s="12" t="s">
        <v>101</v>
      </c>
      <c r="I53" s="12" t="s">
        <v>102</v>
      </c>
      <c r="J53" s="420">
        <v>100</v>
      </c>
      <c r="K53" s="420"/>
      <c r="L53" s="420">
        <v>100</v>
      </c>
      <c r="M53" s="417"/>
      <c r="N53" s="420">
        <v>100</v>
      </c>
      <c r="O53" s="416"/>
      <c r="P53" s="420">
        <v>100</v>
      </c>
      <c r="Q53" s="416"/>
      <c r="R53" s="420">
        <v>100</v>
      </c>
      <c r="S53" s="420"/>
      <c r="T53" s="420">
        <v>100</v>
      </c>
      <c r="U53" s="420"/>
      <c r="V53" s="420">
        <v>100</v>
      </c>
      <c r="W53" s="41"/>
      <c r="X53" s="420">
        <v>100</v>
      </c>
      <c r="Y53" s="420"/>
    </row>
    <row r="54" spans="1:25" ht="210" x14ac:dyDescent="0.25">
      <c r="A54" s="564" t="s">
        <v>563</v>
      </c>
      <c r="B54" s="564"/>
      <c r="C54" s="564"/>
      <c r="D54" s="564"/>
      <c r="E54" s="754" t="s">
        <v>6980</v>
      </c>
      <c r="F54" s="450" t="s">
        <v>112</v>
      </c>
      <c r="G54" s="12" t="s">
        <v>4881</v>
      </c>
      <c r="H54" s="12" t="s">
        <v>4882</v>
      </c>
      <c r="I54" s="12" t="s">
        <v>4883</v>
      </c>
      <c r="J54" s="420">
        <v>100</v>
      </c>
      <c r="K54" s="420" t="s">
        <v>3727</v>
      </c>
      <c r="L54" s="420">
        <v>100</v>
      </c>
      <c r="M54" s="417"/>
      <c r="N54" s="420">
        <v>100</v>
      </c>
      <c r="O54" s="416"/>
      <c r="P54" s="420">
        <v>100</v>
      </c>
      <c r="Q54" s="416"/>
      <c r="R54" s="420">
        <v>100</v>
      </c>
      <c r="S54" s="420"/>
      <c r="T54" s="420">
        <v>100</v>
      </c>
      <c r="U54" s="420"/>
      <c r="V54" s="420">
        <v>100</v>
      </c>
      <c r="W54" s="40"/>
      <c r="X54" s="420">
        <v>100</v>
      </c>
      <c r="Y54" s="420"/>
    </row>
    <row r="55" spans="1:25" ht="90" x14ac:dyDescent="0.25">
      <c r="A55" s="564" t="s">
        <v>564</v>
      </c>
      <c r="B55" s="564"/>
      <c r="C55" s="564"/>
      <c r="D55" s="564"/>
      <c r="E55" s="754" t="s">
        <v>6981</v>
      </c>
      <c r="F55" s="450" t="s">
        <v>4884</v>
      </c>
      <c r="G55" s="12" t="s">
        <v>36</v>
      </c>
      <c r="H55" s="12" t="s">
        <v>105</v>
      </c>
      <c r="I55" s="12" t="s">
        <v>106</v>
      </c>
      <c r="J55" s="420">
        <v>100</v>
      </c>
      <c r="K55" s="420"/>
      <c r="L55" s="420">
        <v>100</v>
      </c>
      <c r="M55" s="417"/>
      <c r="N55" s="420">
        <v>100</v>
      </c>
      <c r="O55" s="416"/>
      <c r="P55" s="420">
        <v>100</v>
      </c>
      <c r="Q55" s="416"/>
      <c r="R55" s="420">
        <v>100</v>
      </c>
      <c r="S55" s="420"/>
      <c r="T55" s="420">
        <v>100</v>
      </c>
      <c r="U55" s="420"/>
      <c r="V55" s="420">
        <v>100</v>
      </c>
      <c r="W55" s="41"/>
      <c r="X55" s="420">
        <v>100</v>
      </c>
      <c r="Y55" s="420"/>
    </row>
    <row r="56" spans="1:25" ht="90" x14ac:dyDescent="0.25">
      <c r="A56" s="564" t="s">
        <v>565</v>
      </c>
      <c r="B56" s="564"/>
      <c r="C56" s="564"/>
      <c r="D56" s="564"/>
      <c r="E56" s="754" t="s">
        <v>6982</v>
      </c>
      <c r="F56" s="450" t="s">
        <v>330</v>
      </c>
      <c r="G56" s="12" t="s">
        <v>4885</v>
      </c>
      <c r="H56" s="12" t="s">
        <v>107</v>
      </c>
      <c r="I56" s="12" t="s">
        <v>108</v>
      </c>
      <c r="J56" s="420">
        <v>50</v>
      </c>
      <c r="K56" s="420" t="s">
        <v>3728</v>
      </c>
      <c r="L56" s="420">
        <v>50</v>
      </c>
      <c r="M56" s="420"/>
      <c r="N56" s="420">
        <v>50</v>
      </c>
      <c r="O56" s="420"/>
      <c r="P56" s="420">
        <v>50</v>
      </c>
      <c r="Q56" s="420"/>
      <c r="R56" s="420">
        <v>50</v>
      </c>
      <c r="S56" s="420"/>
      <c r="T56" s="420">
        <v>50</v>
      </c>
      <c r="U56" s="420"/>
      <c r="V56" s="420">
        <v>50</v>
      </c>
      <c r="W56" s="41"/>
      <c r="X56" s="420">
        <v>50</v>
      </c>
      <c r="Y56" s="511"/>
    </row>
    <row r="57" spans="1:25" ht="75" x14ac:dyDescent="0.25">
      <c r="A57" s="564">
        <v>30</v>
      </c>
      <c r="B57" s="564"/>
      <c r="C57" s="564"/>
      <c r="D57" s="754" t="s">
        <v>131</v>
      </c>
      <c r="E57" s="754"/>
      <c r="F57" s="450" t="s">
        <v>113</v>
      </c>
      <c r="G57" s="12" t="s">
        <v>114</v>
      </c>
      <c r="H57" s="12" t="s">
        <v>115</v>
      </c>
      <c r="I57" s="12" t="s">
        <v>116</v>
      </c>
      <c r="J57" s="420">
        <v>50</v>
      </c>
      <c r="K57" s="420"/>
      <c r="L57" s="420">
        <v>50</v>
      </c>
      <c r="M57" s="420"/>
      <c r="N57" s="420">
        <v>50</v>
      </c>
      <c r="O57" s="420"/>
      <c r="P57" s="420">
        <v>50</v>
      </c>
      <c r="Q57" s="416"/>
      <c r="R57" s="420">
        <v>50</v>
      </c>
      <c r="S57" s="420"/>
      <c r="T57" s="420">
        <v>50</v>
      </c>
      <c r="U57" s="420"/>
      <c r="V57" s="420">
        <v>50</v>
      </c>
      <c r="W57" s="41"/>
      <c r="X57" s="420">
        <v>50</v>
      </c>
      <c r="Y57" s="420"/>
    </row>
    <row r="58" spans="1:25" ht="240" x14ac:dyDescent="0.25">
      <c r="A58" s="564">
        <v>31</v>
      </c>
      <c r="B58" s="564"/>
      <c r="C58" s="564"/>
      <c r="D58" s="754" t="s">
        <v>130</v>
      </c>
      <c r="E58" s="754"/>
      <c r="F58" s="450" t="s">
        <v>117</v>
      </c>
      <c r="G58" s="12" t="s">
        <v>118</v>
      </c>
      <c r="H58" s="12" t="s">
        <v>119</v>
      </c>
      <c r="I58" s="12" t="s">
        <v>120</v>
      </c>
      <c r="J58" s="420">
        <v>0</v>
      </c>
      <c r="K58" s="420" t="s">
        <v>3729</v>
      </c>
      <c r="L58" s="420">
        <v>0</v>
      </c>
      <c r="M58" s="420"/>
      <c r="N58" s="420">
        <v>0</v>
      </c>
      <c r="O58" s="420"/>
      <c r="P58" s="420">
        <v>0</v>
      </c>
      <c r="Q58" s="420"/>
      <c r="R58" s="420">
        <v>0</v>
      </c>
      <c r="S58" s="420" t="s">
        <v>3730</v>
      </c>
      <c r="T58" s="420">
        <v>0</v>
      </c>
      <c r="U58" s="420"/>
      <c r="V58" s="420">
        <v>0</v>
      </c>
      <c r="W58" s="41"/>
      <c r="X58" s="420">
        <v>0</v>
      </c>
      <c r="Y58" s="420"/>
    </row>
    <row r="59" spans="1:25" ht="390" x14ac:dyDescent="0.25">
      <c r="A59" s="564">
        <v>32</v>
      </c>
      <c r="B59" s="564"/>
      <c r="C59" s="564"/>
      <c r="D59" s="754" t="s">
        <v>129</v>
      </c>
      <c r="E59" s="754"/>
      <c r="F59" s="450" t="s">
        <v>125</v>
      </c>
      <c r="G59" s="12" t="s">
        <v>114</v>
      </c>
      <c r="H59" s="12" t="s">
        <v>126</v>
      </c>
      <c r="I59" s="12" t="s">
        <v>127</v>
      </c>
      <c r="J59" s="420">
        <v>0</v>
      </c>
      <c r="K59" s="1" t="s">
        <v>7269</v>
      </c>
      <c r="L59" s="420">
        <v>0</v>
      </c>
      <c r="M59" s="420"/>
      <c r="N59" s="420">
        <v>0</v>
      </c>
      <c r="O59" s="420"/>
      <c r="P59" s="420">
        <v>0</v>
      </c>
      <c r="Q59" s="416"/>
      <c r="R59" s="420">
        <v>0</v>
      </c>
      <c r="S59" s="420" t="s">
        <v>3732</v>
      </c>
      <c r="T59" s="420">
        <v>0</v>
      </c>
      <c r="U59" s="420"/>
      <c r="V59" s="420">
        <v>0</v>
      </c>
      <c r="W59" s="41"/>
      <c r="X59" s="420">
        <v>0</v>
      </c>
      <c r="Y59" s="420"/>
    </row>
    <row r="60" spans="1:25" s="26" customFormat="1" ht="96" customHeight="1" x14ac:dyDescent="0.25">
      <c r="A60" s="28"/>
      <c r="B60" s="28"/>
      <c r="C60" s="750" t="s">
        <v>566</v>
      </c>
      <c r="D60" s="28"/>
      <c r="E60" s="28"/>
      <c r="F60" s="901" t="s">
        <v>5020</v>
      </c>
      <c r="G60" s="751"/>
      <c r="H60" s="751"/>
      <c r="I60" s="751"/>
      <c r="J60" s="606">
        <f>AVERAGE(J61:J65)</f>
        <v>50</v>
      </c>
      <c r="K60" s="607"/>
      <c r="L60" s="606">
        <f>AVERAGE(L61:L65)</f>
        <v>50</v>
      </c>
      <c r="M60" s="607"/>
      <c r="N60" s="606">
        <f>AVERAGE(N61:N65)</f>
        <v>50</v>
      </c>
      <c r="O60" s="607"/>
      <c r="P60" s="606">
        <f>AVERAGE(P61:P65)</f>
        <v>50</v>
      </c>
      <c r="Q60" s="607"/>
      <c r="R60" s="606">
        <f>AVERAGE(R61:R65)</f>
        <v>50</v>
      </c>
      <c r="S60" s="607"/>
      <c r="T60" s="606">
        <f>AVERAGE(T61:T65)</f>
        <v>50</v>
      </c>
      <c r="U60" s="607"/>
      <c r="V60" s="606">
        <f>AVERAGE(V61:V65)</f>
        <v>50</v>
      </c>
      <c r="W60" s="44"/>
      <c r="X60" s="606">
        <f>AVERAGE(X61:X65)</f>
        <v>50</v>
      </c>
      <c r="Y60" s="607"/>
    </row>
    <row r="61" spans="1:25" ht="60" x14ac:dyDescent="0.25">
      <c r="A61" s="564">
        <v>33</v>
      </c>
      <c r="B61" s="564"/>
      <c r="C61" s="564"/>
      <c r="D61" s="754" t="s">
        <v>128</v>
      </c>
      <c r="E61" s="754"/>
      <c r="F61" s="450" t="s">
        <v>121</v>
      </c>
      <c r="G61" s="12" t="s">
        <v>122</v>
      </c>
      <c r="H61" s="12" t="s">
        <v>123</v>
      </c>
      <c r="I61" s="12" t="s">
        <v>124</v>
      </c>
      <c r="J61" s="420">
        <v>0</v>
      </c>
      <c r="K61" s="420" t="s">
        <v>3731</v>
      </c>
      <c r="L61" s="420">
        <v>0</v>
      </c>
      <c r="M61" s="420"/>
      <c r="N61" s="420">
        <v>0</v>
      </c>
      <c r="O61" s="420"/>
      <c r="P61" s="420">
        <v>0</v>
      </c>
      <c r="Q61" s="416"/>
      <c r="R61" s="420">
        <v>0</v>
      </c>
      <c r="S61" s="420"/>
      <c r="T61" s="420">
        <v>0</v>
      </c>
      <c r="U61" s="420"/>
      <c r="V61" s="420">
        <v>0</v>
      </c>
      <c r="W61" s="41"/>
      <c r="X61" s="420">
        <v>0</v>
      </c>
      <c r="Y61" s="420"/>
    </row>
    <row r="62" spans="1:25" ht="45" x14ac:dyDescent="0.25">
      <c r="A62" s="564">
        <v>34</v>
      </c>
      <c r="B62" s="564"/>
      <c r="C62" s="564"/>
      <c r="D62" s="754" t="s">
        <v>132</v>
      </c>
      <c r="E62" s="754"/>
      <c r="F62" s="450" t="s">
        <v>132</v>
      </c>
      <c r="G62" s="12" t="s">
        <v>133</v>
      </c>
      <c r="H62" s="12" t="s">
        <v>134</v>
      </c>
      <c r="I62" s="12" t="s">
        <v>135</v>
      </c>
      <c r="J62" s="420">
        <v>50</v>
      </c>
      <c r="K62" s="420"/>
      <c r="L62" s="420">
        <v>50</v>
      </c>
      <c r="M62" s="420"/>
      <c r="N62" s="420">
        <v>50</v>
      </c>
      <c r="O62" s="420"/>
      <c r="P62" s="420">
        <v>50</v>
      </c>
      <c r="Q62" s="420"/>
      <c r="R62" s="420">
        <v>50</v>
      </c>
      <c r="S62" s="420"/>
      <c r="T62" s="420">
        <v>50</v>
      </c>
      <c r="U62" s="420"/>
      <c r="V62" s="420">
        <v>50</v>
      </c>
      <c r="W62" s="40"/>
      <c r="X62" s="420">
        <v>50</v>
      </c>
      <c r="Y62" s="420"/>
    </row>
    <row r="63" spans="1:25" ht="195" x14ac:dyDescent="0.25">
      <c r="A63" s="564">
        <v>35</v>
      </c>
      <c r="B63" s="564"/>
      <c r="C63" s="564"/>
      <c r="D63" s="754" t="s">
        <v>148</v>
      </c>
      <c r="E63" s="754"/>
      <c r="F63" s="450" t="s">
        <v>136</v>
      </c>
      <c r="G63" s="12" t="s">
        <v>137</v>
      </c>
      <c r="H63" s="12" t="s">
        <v>138</v>
      </c>
      <c r="I63" s="12" t="s">
        <v>139</v>
      </c>
      <c r="J63" s="420">
        <v>0</v>
      </c>
      <c r="K63" s="433" t="s">
        <v>3733</v>
      </c>
      <c r="L63" s="420">
        <v>0</v>
      </c>
      <c r="M63" s="435"/>
      <c r="N63" s="420">
        <v>0</v>
      </c>
      <c r="O63" s="420"/>
      <c r="P63" s="420">
        <v>0</v>
      </c>
      <c r="Q63" s="420"/>
      <c r="R63" s="420">
        <v>0</v>
      </c>
      <c r="S63" s="428"/>
      <c r="T63" s="420">
        <v>0</v>
      </c>
      <c r="U63" s="428"/>
      <c r="V63" s="420">
        <v>0</v>
      </c>
      <c r="W63" s="40"/>
      <c r="X63" s="420">
        <v>0</v>
      </c>
      <c r="Y63" s="420"/>
    </row>
    <row r="64" spans="1:25" ht="135" x14ac:dyDescent="0.25">
      <c r="A64" s="564">
        <v>36</v>
      </c>
      <c r="B64" s="564"/>
      <c r="C64" s="564"/>
      <c r="D64" s="754" t="s">
        <v>149</v>
      </c>
      <c r="E64" s="754"/>
      <c r="F64" s="450" t="s">
        <v>140</v>
      </c>
      <c r="G64" s="12" t="s">
        <v>141</v>
      </c>
      <c r="H64" s="12" t="s">
        <v>142</v>
      </c>
      <c r="I64" s="12" t="s">
        <v>143</v>
      </c>
      <c r="J64" s="420">
        <v>100</v>
      </c>
      <c r="K64" s="420"/>
      <c r="L64" s="420">
        <v>100</v>
      </c>
      <c r="M64" s="435"/>
      <c r="N64" s="420">
        <v>100</v>
      </c>
      <c r="O64" s="420"/>
      <c r="P64" s="420">
        <v>100</v>
      </c>
      <c r="Q64" s="420"/>
      <c r="R64" s="420">
        <v>100</v>
      </c>
      <c r="S64" s="420"/>
      <c r="T64" s="420">
        <v>100</v>
      </c>
      <c r="U64" s="420"/>
      <c r="V64" s="420">
        <v>100</v>
      </c>
      <c r="W64" s="40"/>
      <c r="X64" s="420">
        <v>100</v>
      </c>
      <c r="Y64" s="420"/>
    </row>
    <row r="65" spans="1:25" ht="105" x14ac:dyDescent="0.25">
      <c r="A65" s="564">
        <v>37</v>
      </c>
      <c r="B65" s="564"/>
      <c r="C65" s="564"/>
      <c r="D65" s="754" t="s">
        <v>150</v>
      </c>
      <c r="E65" s="754"/>
      <c r="F65" s="450" t="s">
        <v>144</v>
      </c>
      <c r="G65" s="12" t="s">
        <v>145</v>
      </c>
      <c r="H65" s="12" t="s">
        <v>146</v>
      </c>
      <c r="I65" s="12" t="s">
        <v>147</v>
      </c>
      <c r="J65" s="420">
        <v>100</v>
      </c>
      <c r="K65" s="420" t="s">
        <v>3734</v>
      </c>
      <c r="L65" s="420">
        <v>100</v>
      </c>
      <c r="M65" s="435"/>
      <c r="N65" s="420">
        <v>100</v>
      </c>
      <c r="O65" s="420"/>
      <c r="P65" s="420">
        <v>100</v>
      </c>
      <c r="Q65" s="420"/>
      <c r="R65" s="420">
        <v>100</v>
      </c>
      <c r="T65" s="420">
        <v>100</v>
      </c>
      <c r="V65" s="420">
        <v>100</v>
      </c>
      <c r="W65" s="40"/>
      <c r="X65" s="420">
        <v>100</v>
      </c>
      <c r="Y65" s="420"/>
    </row>
    <row r="66" spans="1:25" s="26" customFormat="1" ht="102" customHeight="1" x14ac:dyDescent="0.25">
      <c r="A66" s="28"/>
      <c r="B66" s="28"/>
      <c r="C66" s="750" t="s">
        <v>567</v>
      </c>
      <c r="D66" s="28"/>
      <c r="E66" s="28"/>
      <c r="F66" s="502" t="s">
        <v>524</v>
      </c>
      <c r="G66" s="28"/>
      <c r="H66" s="28"/>
      <c r="I66" s="28"/>
      <c r="J66" s="616">
        <f>AVERAGE(J67:J72)</f>
        <v>100</v>
      </c>
      <c r="K66" s="524"/>
      <c r="L66" s="616">
        <f>AVERAGE(L67:L72)</f>
        <v>100</v>
      </c>
      <c r="M66" s="617"/>
      <c r="N66" s="616">
        <f>AVERAGE(N67:N72)</f>
        <v>100</v>
      </c>
      <c r="O66" s="618"/>
      <c r="P66" s="616">
        <f>AVERAGE(P67:P72)</f>
        <v>100</v>
      </c>
      <c r="Q66" s="618"/>
      <c r="R66" s="616">
        <f>AVERAGE(R67:R72)</f>
        <v>100</v>
      </c>
      <c r="S66" s="618"/>
      <c r="T66" s="616">
        <f>AVERAGE(T67:T72)</f>
        <v>100</v>
      </c>
      <c r="U66" s="618"/>
      <c r="V66" s="616">
        <f>AVERAGE(V67:V72)</f>
        <v>100</v>
      </c>
      <c r="W66" s="44"/>
      <c r="X66" s="616">
        <f>AVERAGE(X67:X72)</f>
        <v>100</v>
      </c>
      <c r="Y66" s="618"/>
    </row>
    <row r="67" spans="1:25" ht="86.25" x14ac:dyDescent="0.25">
      <c r="A67" s="564">
        <v>38</v>
      </c>
      <c r="B67" s="564"/>
      <c r="C67" s="564"/>
      <c r="D67" s="754" t="s">
        <v>165</v>
      </c>
      <c r="E67" s="754"/>
      <c r="F67" s="450" t="s">
        <v>7193</v>
      </c>
      <c r="G67" s="12" t="s">
        <v>151</v>
      </c>
      <c r="H67" s="12" t="s">
        <v>152</v>
      </c>
      <c r="I67" s="12" t="s">
        <v>153</v>
      </c>
      <c r="J67" s="420">
        <v>100</v>
      </c>
      <c r="K67" s="420"/>
      <c r="L67" s="420">
        <v>100</v>
      </c>
      <c r="M67" s="435"/>
      <c r="N67" s="420">
        <v>100</v>
      </c>
      <c r="O67" s="420"/>
      <c r="P67" s="420">
        <v>100</v>
      </c>
      <c r="Q67" s="420"/>
      <c r="R67" s="420">
        <v>100</v>
      </c>
      <c r="S67" s="420"/>
      <c r="T67" s="420">
        <v>100</v>
      </c>
      <c r="U67" s="420"/>
      <c r="V67" s="420">
        <v>100</v>
      </c>
      <c r="W67" s="40"/>
      <c r="X67" s="420">
        <v>100</v>
      </c>
      <c r="Y67" s="420"/>
    </row>
    <row r="68" spans="1:25" ht="150" x14ac:dyDescent="0.25">
      <c r="A68" s="564">
        <v>39</v>
      </c>
      <c r="B68" s="564"/>
      <c r="C68" s="564"/>
      <c r="D68" s="754" t="s">
        <v>162</v>
      </c>
      <c r="E68" s="754"/>
      <c r="F68" s="450" t="s">
        <v>154</v>
      </c>
      <c r="G68" s="12" t="s">
        <v>155</v>
      </c>
      <c r="H68" s="12" t="s">
        <v>7176</v>
      </c>
      <c r="I68" s="12" t="s">
        <v>114</v>
      </c>
      <c r="J68" s="420">
        <v>100</v>
      </c>
      <c r="K68" s="433" t="s">
        <v>3735</v>
      </c>
      <c r="L68" s="420">
        <v>100</v>
      </c>
      <c r="M68" s="435"/>
      <c r="N68" s="420">
        <v>100</v>
      </c>
      <c r="O68" s="420"/>
      <c r="P68" s="420">
        <v>100</v>
      </c>
      <c r="Q68" s="420"/>
      <c r="R68" s="420">
        <v>100</v>
      </c>
      <c r="S68" s="420"/>
      <c r="T68" s="420">
        <v>100</v>
      </c>
      <c r="U68" s="420"/>
      <c r="V68" s="420">
        <v>100</v>
      </c>
      <c r="W68" s="40"/>
      <c r="X68" s="420">
        <v>100</v>
      </c>
      <c r="Y68" s="420"/>
    </row>
    <row r="69" spans="1:25" ht="120" x14ac:dyDescent="0.25">
      <c r="A69" s="564">
        <v>40</v>
      </c>
      <c r="B69" s="564"/>
      <c r="C69" s="564"/>
      <c r="D69" s="754" t="s">
        <v>164</v>
      </c>
      <c r="E69" s="754"/>
      <c r="F69" s="450" t="s">
        <v>156</v>
      </c>
      <c r="G69" s="12" t="s">
        <v>157</v>
      </c>
      <c r="H69" s="12" t="s">
        <v>158</v>
      </c>
      <c r="I69" s="12" t="s">
        <v>114</v>
      </c>
      <c r="J69" s="420">
        <v>100</v>
      </c>
      <c r="K69" s="420" t="s">
        <v>3736</v>
      </c>
      <c r="L69" s="420">
        <v>100</v>
      </c>
      <c r="N69" s="420">
        <v>100</v>
      </c>
      <c r="O69" s="420"/>
      <c r="P69" s="420">
        <v>100</v>
      </c>
      <c r="Q69" s="420"/>
      <c r="R69" s="420">
        <v>100</v>
      </c>
      <c r="T69" s="420">
        <v>100</v>
      </c>
      <c r="V69" s="420">
        <v>100</v>
      </c>
      <c r="W69" s="40"/>
      <c r="X69" s="420">
        <v>100</v>
      </c>
      <c r="Y69" s="420"/>
    </row>
    <row r="70" spans="1:25" ht="90" x14ac:dyDescent="0.25">
      <c r="A70" s="564">
        <v>41</v>
      </c>
      <c r="B70" s="564"/>
      <c r="C70" s="564"/>
      <c r="D70" s="754" t="s">
        <v>159</v>
      </c>
      <c r="E70" s="754"/>
      <c r="F70" s="450" t="s">
        <v>159</v>
      </c>
      <c r="G70" s="12" t="s">
        <v>157</v>
      </c>
      <c r="H70" s="12" t="s">
        <v>158</v>
      </c>
      <c r="I70" s="12" t="s">
        <v>114</v>
      </c>
      <c r="J70" s="420">
        <v>100</v>
      </c>
      <c r="K70" s="433" t="s">
        <v>3737</v>
      </c>
      <c r="L70" s="420">
        <v>100</v>
      </c>
      <c r="M70" s="419"/>
      <c r="N70" s="420">
        <v>100</v>
      </c>
      <c r="O70" s="420"/>
      <c r="P70" s="420">
        <v>100</v>
      </c>
      <c r="Q70" s="420"/>
      <c r="R70" s="420">
        <v>100</v>
      </c>
      <c r="S70" s="420"/>
      <c r="T70" s="420">
        <v>100</v>
      </c>
      <c r="U70" s="420"/>
      <c r="V70" s="420">
        <v>100</v>
      </c>
      <c r="W70" s="40"/>
      <c r="X70" s="420">
        <v>100</v>
      </c>
      <c r="Y70" s="420"/>
    </row>
    <row r="71" spans="1:25" ht="75" x14ac:dyDescent="0.25">
      <c r="A71" s="564">
        <v>42</v>
      </c>
      <c r="B71" s="564"/>
      <c r="C71" s="564"/>
      <c r="D71" s="754" t="s">
        <v>163</v>
      </c>
      <c r="E71" s="754"/>
      <c r="F71" s="450" t="s">
        <v>160</v>
      </c>
      <c r="G71" s="12" t="s">
        <v>157</v>
      </c>
      <c r="H71" s="12" t="s">
        <v>158</v>
      </c>
      <c r="I71" s="12" t="s">
        <v>114</v>
      </c>
      <c r="J71" s="420">
        <v>100</v>
      </c>
      <c r="K71" s="420" t="s">
        <v>3738</v>
      </c>
      <c r="L71" s="420">
        <v>100</v>
      </c>
      <c r="M71" s="419"/>
      <c r="N71" s="420">
        <v>100</v>
      </c>
      <c r="O71" s="420"/>
      <c r="P71" s="420">
        <v>100</v>
      </c>
      <c r="Q71" s="511"/>
      <c r="R71" s="420">
        <v>100</v>
      </c>
      <c r="S71" s="420"/>
      <c r="T71" s="420">
        <v>100</v>
      </c>
      <c r="U71" s="420"/>
      <c r="V71" s="420">
        <v>100</v>
      </c>
      <c r="W71" s="47"/>
      <c r="X71" s="420">
        <v>100</v>
      </c>
      <c r="Y71" s="420"/>
    </row>
    <row r="72" spans="1:25" ht="45" x14ac:dyDescent="0.25">
      <c r="A72" s="564">
        <v>43</v>
      </c>
      <c r="B72" s="564"/>
      <c r="C72" s="564"/>
      <c r="D72" s="754" t="s">
        <v>166</v>
      </c>
      <c r="E72" s="754"/>
      <c r="F72" s="450" t="s">
        <v>161</v>
      </c>
      <c r="G72" s="12" t="s">
        <v>157</v>
      </c>
      <c r="H72" s="12" t="s">
        <v>158</v>
      </c>
      <c r="I72" s="12" t="s">
        <v>114</v>
      </c>
      <c r="J72" s="420">
        <v>100</v>
      </c>
      <c r="K72" s="420"/>
      <c r="L72" s="420">
        <v>100</v>
      </c>
      <c r="M72" s="419"/>
      <c r="N72" s="420">
        <v>100</v>
      </c>
      <c r="O72" s="420"/>
      <c r="P72" s="420">
        <v>100</v>
      </c>
      <c r="Q72" s="416"/>
      <c r="R72" s="420">
        <v>100</v>
      </c>
      <c r="S72" s="420"/>
      <c r="T72" s="420">
        <v>100</v>
      </c>
      <c r="U72" s="420"/>
      <c r="V72" s="420">
        <v>100</v>
      </c>
      <c r="W72" s="41"/>
      <c r="X72" s="420">
        <v>100</v>
      </c>
      <c r="Y72" s="420"/>
    </row>
    <row r="73" spans="1:25" s="26" customFormat="1" ht="60" x14ac:dyDescent="0.25">
      <c r="A73" s="760"/>
      <c r="B73" s="750" t="s">
        <v>568</v>
      </c>
      <c r="C73" s="28"/>
      <c r="D73" s="28"/>
      <c r="E73" s="28"/>
      <c r="F73" s="502" t="s">
        <v>525</v>
      </c>
      <c r="G73" s="28"/>
      <c r="H73" s="28"/>
      <c r="I73" s="28"/>
      <c r="J73" s="606">
        <f>AVERAGE(J74,J81,J90,J100)</f>
        <v>65.416666666666657</v>
      </c>
      <c r="K73" s="607"/>
      <c r="L73" s="606">
        <f>AVERAGE(L74,L81,L90,L100)</f>
        <v>65.416666666666657</v>
      </c>
      <c r="M73" s="607"/>
      <c r="N73" s="606">
        <f>AVERAGE(N74,N81,N90,N100)</f>
        <v>65.416666666666657</v>
      </c>
      <c r="O73" s="607"/>
      <c r="P73" s="606">
        <f>AVERAGE(P74,P81,P90,P100)</f>
        <v>65.416666666666657</v>
      </c>
      <c r="Q73" s="607"/>
      <c r="R73" s="606">
        <f>AVERAGE(R74,R81,R90,R100)</f>
        <v>65.416666666666657</v>
      </c>
      <c r="S73" s="607"/>
      <c r="T73" s="606" t="e">
        <f>AVERAGE(T74,T81,T90,T100)</f>
        <v>#DIV/0!</v>
      </c>
      <c r="U73" s="607"/>
      <c r="V73" s="607"/>
      <c r="W73" s="44"/>
      <c r="X73" s="607"/>
      <c r="Y73" s="607"/>
    </row>
    <row r="74" spans="1:25" s="26" customFormat="1" ht="45" x14ac:dyDescent="0.25">
      <c r="A74" s="28"/>
      <c r="B74" s="28"/>
      <c r="C74" s="750" t="s">
        <v>569</v>
      </c>
      <c r="D74" s="28"/>
      <c r="E74" s="28"/>
      <c r="F74" s="502" t="s">
        <v>526</v>
      </c>
      <c r="G74" s="28"/>
      <c r="H74" s="28"/>
      <c r="I74" s="28"/>
      <c r="J74" s="606">
        <f>AVERAGE(J75:J80)</f>
        <v>41.666666666666664</v>
      </c>
      <c r="K74" s="607"/>
      <c r="L74" s="606">
        <f>AVERAGE(L75:L80)</f>
        <v>41.666666666666664</v>
      </c>
      <c r="M74" s="607"/>
      <c r="N74" s="606">
        <f>AVERAGE(N75:N80)</f>
        <v>41.666666666666664</v>
      </c>
      <c r="O74" s="607"/>
      <c r="P74" s="606">
        <f>AVERAGE(P75:P80)</f>
        <v>41.666666666666664</v>
      </c>
      <c r="Q74" s="607"/>
      <c r="R74" s="606">
        <f>AVERAGE(R75:R80)</f>
        <v>41.666666666666664</v>
      </c>
      <c r="S74" s="607"/>
      <c r="T74" s="606" t="e">
        <f>AVERAGE(T75:T80)</f>
        <v>#DIV/0!</v>
      </c>
      <c r="U74" s="607"/>
      <c r="V74" s="606"/>
      <c r="W74" s="44"/>
      <c r="X74" s="606"/>
      <c r="Y74" s="607"/>
    </row>
    <row r="75" spans="1:25" ht="255" x14ac:dyDescent="0.25">
      <c r="A75" s="564">
        <v>44</v>
      </c>
      <c r="B75" s="564"/>
      <c r="C75" s="564"/>
      <c r="D75" s="754" t="s">
        <v>227</v>
      </c>
      <c r="E75" s="754"/>
      <c r="F75" s="450" t="s">
        <v>5117</v>
      </c>
      <c r="G75" s="12" t="s">
        <v>167</v>
      </c>
      <c r="H75" s="12" t="s">
        <v>168</v>
      </c>
      <c r="I75" s="12" t="s">
        <v>169</v>
      </c>
      <c r="J75" s="451">
        <v>100</v>
      </c>
      <c r="K75" s="450" t="s">
        <v>3739</v>
      </c>
      <c r="L75" s="450">
        <v>100</v>
      </c>
      <c r="M75" s="450"/>
      <c r="N75" s="450">
        <v>100</v>
      </c>
      <c r="O75" s="450"/>
      <c r="P75" s="450">
        <v>100</v>
      </c>
      <c r="Q75" s="450"/>
      <c r="R75" s="450">
        <v>100</v>
      </c>
      <c r="S75" s="419"/>
      <c r="T75" s="450"/>
      <c r="U75" s="419"/>
      <c r="V75" s="450"/>
      <c r="W75" s="41"/>
      <c r="X75" s="450"/>
      <c r="Y75" s="450"/>
    </row>
    <row r="76" spans="1:25" ht="195" x14ac:dyDescent="0.25">
      <c r="A76" s="564">
        <v>45</v>
      </c>
      <c r="B76" s="564"/>
      <c r="C76" s="564"/>
      <c r="D76" s="754" t="s">
        <v>228</v>
      </c>
      <c r="E76" s="754"/>
      <c r="F76" s="450" t="s">
        <v>170</v>
      </c>
      <c r="G76" s="12" t="s">
        <v>171</v>
      </c>
      <c r="H76" s="12" t="s">
        <v>172</v>
      </c>
      <c r="I76" s="12" t="s">
        <v>173</v>
      </c>
      <c r="J76" s="420">
        <v>100</v>
      </c>
      <c r="K76" s="420" t="s">
        <v>3740</v>
      </c>
      <c r="L76" s="450">
        <v>100</v>
      </c>
      <c r="M76" s="450"/>
      <c r="N76" s="450">
        <v>100</v>
      </c>
      <c r="O76" s="450"/>
      <c r="P76" s="450">
        <v>100</v>
      </c>
      <c r="Q76" s="450"/>
      <c r="R76" s="420">
        <v>100</v>
      </c>
      <c r="T76" s="438"/>
      <c r="V76" s="420"/>
      <c r="W76" s="41"/>
      <c r="X76" s="420"/>
      <c r="Y76" s="420"/>
    </row>
    <row r="77" spans="1:25" ht="105" x14ac:dyDescent="0.25">
      <c r="A77" s="564">
        <v>46</v>
      </c>
      <c r="B77" s="564"/>
      <c r="C77" s="564"/>
      <c r="D77" s="754" t="s">
        <v>229</v>
      </c>
      <c r="E77" s="754"/>
      <c r="F77" s="450" t="s">
        <v>174</v>
      </c>
      <c r="G77" s="12" t="s">
        <v>175</v>
      </c>
      <c r="H77" s="12" t="s">
        <v>176</v>
      </c>
      <c r="I77" s="12" t="s">
        <v>177</v>
      </c>
      <c r="J77" s="420">
        <v>0</v>
      </c>
      <c r="K77" s="420" t="s">
        <v>3741</v>
      </c>
      <c r="L77" s="416">
        <v>0</v>
      </c>
      <c r="M77" s="417"/>
      <c r="N77" s="416">
        <v>0</v>
      </c>
      <c r="O77" s="416"/>
      <c r="P77" s="416">
        <v>0</v>
      </c>
      <c r="Q77" s="416"/>
      <c r="R77" s="420">
        <v>0</v>
      </c>
      <c r="S77" s="420"/>
      <c r="T77" s="420"/>
      <c r="U77" s="420"/>
      <c r="V77" s="420"/>
      <c r="W77" s="41"/>
      <c r="X77" s="420"/>
      <c r="Y77" s="420"/>
    </row>
    <row r="78" spans="1:25" ht="120" x14ac:dyDescent="0.25">
      <c r="A78" s="564">
        <v>47</v>
      </c>
      <c r="B78" s="564"/>
      <c r="C78" s="564"/>
      <c r="D78" s="754" t="s">
        <v>230</v>
      </c>
      <c r="E78" s="754"/>
      <c r="F78" s="450" t="s">
        <v>178</v>
      </c>
      <c r="G78" s="12" t="s">
        <v>171</v>
      </c>
      <c r="H78" s="12" t="s">
        <v>179</v>
      </c>
      <c r="I78" s="12" t="s">
        <v>180</v>
      </c>
      <c r="J78" s="451">
        <v>50</v>
      </c>
      <c r="K78" s="450" t="s">
        <v>3742</v>
      </c>
      <c r="L78" s="451">
        <v>50</v>
      </c>
      <c r="M78" s="450"/>
      <c r="N78" s="451">
        <v>50</v>
      </c>
      <c r="O78" s="450"/>
      <c r="P78" s="451">
        <v>50</v>
      </c>
      <c r="Q78" s="450"/>
      <c r="R78" s="451">
        <v>50</v>
      </c>
      <c r="T78" s="451"/>
      <c r="V78" s="420"/>
      <c r="W78" s="41"/>
      <c r="X78" s="420"/>
      <c r="Y78" s="420"/>
    </row>
    <row r="79" spans="1:25" ht="165" x14ac:dyDescent="0.25">
      <c r="A79" s="564">
        <v>48</v>
      </c>
      <c r="B79" s="564"/>
      <c r="C79" s="564"/>
      <c r="D79" s="754" t="s">
        <v>231</v>
      </c>
      <c r="E79" s="754"/>
      <c r="F79" s="450" t="s">
        <v>181</v>
      </c>
      <c r="G79" s="12" t="s">
        <v>36</v>
      </c>
      <c r="H79" s="12" t="s">
        <v>176</v>
      </c>
      <c r="I79" s="12" t="s">
        <v>182</v>
      </c>
      <c r="J79" s="451">
        <v>0</v>
      </c>
      <c r="K79" s="450" t="s">
        <v>3743</v>
      </c>
      <c r="L79" s="451">
        <v>0</v>
      </c>
      <c r="M79" s="451"/>
      <c r="N79" s="451">
        <v>0</v>
      </c>
      <c r="O79" s="451"/>
      <c r="P79" s="451">
        <v>0</v>
      </c>
      <c r="Q79" s="451"/>
      <c r="R79" s="451">
        <v>0</v>
      </c>
      <c r="S79" s="419"/>
      <c r="T79" s="451"/>
      <c r="U79" s="419"/>
      <c r="V79" s="420"/>
      <c r="W79" s="41"/>
      <c r="X79" s="420"/>
      <c r="Y79" s="420"/>
    </row>
    <row r="80" spans="1:25" ht="195" x14ac:dyDescent="0.25">
      <c r="A80" s="564">
        <v>49</v>
      </c>
      <c r="B80" s="564"/>
      <c r="C80" s="564"/>
      <c r="D80" s="754" t="s">
        <v>232</v>
      </c>
      <c r="E80" s="754"/>
      <c r="F80" s="450" t="s">
        <v>5073</v>
      </c>
      <c r="G80" s="12" t="s">
        <v>167</v>
      </c>
      <c r="H80" s="12" t="s">
        <v>168</v>
      </c>
      <c r="I80" s="12" t="s">
        <v>169</v>
      </c>
      <c r="J80" s="451">
        <v>0</v>
      </c>
      <c r="K80" s="450" t="s">
        <v>3744</v>
      </c>
      <c r="L80" s="451">
        <v>0</v>
      </c>
      <c r="M80" s="451"/>
      <c r="N80" s="451">
        <v>0</v>
      </c>
      <c r="O80" s="451"/>
      <c r="P80" s="451">
        <v>0</v>
      </c>
      <c r="Q80" s="450"/>
      <c r="R80" s="451">
        <v>0</v>
      </c>
      <c r="T80" s="451"/>
      <c r="V80" s="420"/>
      <c r="W80" s="41"/>
      <c r="X80" s="420"/>
      <c r="Y80" s="420"/>
    </row>
    <row r="81" spans="1:25" s="26" customFormat="1" ht="123" customHeight="1" x14ac:dyDescent="0.25">
      <c r="A81" s="28"/>
      <c r="B81" s="28"/>
      <c r="C81" s="750" t="s">
        <v>570</v>
      </c>
      <c r="D81" s="751"/>
      <c r="E81" s="751"/>
      <c r="F81" s="901" t="s">
        <v>527</v>
      </c>
      <c r="G81" s="751"/>
      <c r="H81" s="28"/>
      <c r="I81" s="28"/>
      <c r="J81" s="616">
        <f>AVERAGE(J82,J83,J87:J89)</f>
        <v>90</v>
      </c>
      <c r="K81" s="524"/>
      <c r="L81" s="616">
        <f>AVERAGE(L82,L83,L87:L89)</f>
        <v>90</v>
      </c>
      <c r="M81" s="617"/>
      <c r="N81" s="616">
        <f>AVERAGE(N82,N83,N87:N89)</f>
        <v>90</v>
      </c>
      <c r="O81" s="618"/>
      <c r="P81" s="616">
        <f>AVERAGE(P82,P83,P87:P89)</f>
        <v>90</v>
      </c>
      <c r="Q81" s="618"/>
      <c r="R81" s="616">
        <f>AVERAGE(R82,R83,R87:R89)</f>
        <v>90</v>
      </c>
      <c r="S81" s="618"/>
      <c r="T81" s="616" t="e">
        <f>AVERAGE(T82,T83,T87:T89)</f>
        <v>#DIV/0!</v>
      </c>
      <c r="U81" s="618"/>
      <c r="V81" s="618"/>
      <c r="W81" s="44"/>
      <c r="X81" s="618"/>
      <c r="Y81" s="618"/>
    </row>
    <row r="82" spans="1:25" ht="375" x14ac:dyDescent="0.25">
      <c r="A82" s="564">
        <v>50</v>
      </c>
      <c r="B82" s="564"/>
      <c r="C82" s="564"/>
      <c r="D82" s="754" t="s">
        <v>233</v>
      </c>
      <c r="E82" s="754"/>
      <c r="F82" s="450" t="s">
        <v>183</v>
      </c>
      <c r="G82" s="12" t="s">
        <v>184</v>
      </c>
      <c r="H82" s="12" t="s">
        <v>185</v>
      </c>
      <c r="I82" s="12" t="s">
        <v>186</v>
      </c>
      <c r="J82" s="420">
        <v>50</v>
      </c>
      <c r="K82" s="420" t="s">
        <v>3745</v>
      </c>
      <c r="L82" s="420">
        <v>50</v>
      </c>
      <c r="M82" s="417"/>
      <c r="N82" s="420">
        <v>50</v>
      </c>
      <c r="O82" s="416"/>
      <c r="P82" s="420">
        <v>50</v>
      </c>
      <c r="Q82" s="416"/>
      <c r="R82" s="420">
        <v>50</v>
      </c>
      <c r="T82" s="420"/>
      <c r="V82" s="420"/>
      <c r="W82" s="41"/>
      <c r="X82" s="420"/>
      <c r="Y82" s="420"/>
    </row>
    <row r="83" spans="1:25" s="52" customFormat="1" ht="86.25" x14ac:dyDescent="0.25">
      <c r="A83" s="31">
        <v>51</v>
      </c>
      <c r="B83" s="31"/>
      <c r="C83" s="31"/>
      <c r="D83" s="756" t="s">
        <v>643</v>
      </c>
      <c r="E83" s="756"/>
      <c r="F83" s="517" t="s">
        <v>643</v>
      </c>
      <c r="G83" s="30"/>
      <c r="H83" s="30"/>
      <c r="I83" s="30"/>
      <c r="J83" s="613">
        <f>AVERAGE(J84:J86)</f>
        <v>100</v>
      </c>
      <c r="K83" s="429"/>
      <c r="L83" s="613">
        <f>AVERAGE(L84:L86)</f>
        <v>100</v>
      </c>
      <c r="M83" s="614"/>
      <c r="N83" s="613">
        <f>AVERAGE(N84:N86)</f>
        <v>100</v>
      </c>
      <c r="O83" s="615"/>
      <c r="P83" s="613">
        <f>AVERAGE(P84:P86)</f>
        <v>100</v>
      </c>
      <c r="Q83" s="615"/>
      <c r="R83" s="613">
        <f>AVERAGE(R84:R86)</f>
        <v>100</v>
      </c>
      <c r="S83" s="615"/>
      <c r="T83" s="613" t="e">
        <f>AVERAGE(T84:T86)</f>
        <v>#DIV/0!</v>
      </c>
      <c r="U83" s="615"/>
      <c r="V83" s="615"/>
      <c r="W83" s="43"/>
      <c r="X83" s="615"/>
      <c r="Y83" s="615"/>
    </row>
    <row r="84" spans="1:25" ht="180" x14ac:dyDescent="0.25">
      <c r="A84" s="564" t="s">
        <v>5022</v>
      </c>
      <c r="B84" s="564"/>
      <c r="C84" s="564"/>
      <c r="D84" s="564"/>
      <c r="E84" s="754" t="s">
        <v>6984</v>
      </c>
      <c r="F84" s="450" t="s">
        <v>187</v>
      </c>
      <c r="G84" s="12" t="s">
        <v>175</v>
      </c>
      <c r="H84" s="12" t="s">
        <v>176</v>
      </c>
      <c r="I84" s="12" t="s">
        <v>5026</v>
      </c>
      <c r="J84" s="420">
        <v>100</v>
      </c>
      <c r="K84" s="420" t="s">
        <v>3746</v>
      </c>
      <c r="L84" s="420">
        <v>100</v>
      </c>
      <c r="M84" s="417"/>
      <c r="N84" s="420">
        <v>100</v>
      </c>
      <c r="O84" s="416"/>
      <c r="P84" s="420">
        <v>100</v>
      </c>
      <c r="Q84" s="416"/>
      <c r="R84" s="420">
        <v>100</v>
      </c>
      <c r="S84" s="420"/>
      <c r="T84" s="420"/>
      <c r="U84" s="420"/>
      <c r="V84" s="420"/>
      <c r="W84" s="41"/>
      <c r="X84" s="420"/>
      <c r="Y84" s="420"/>
    </row>
    <row r="85" spans="1:25" ht="120" x14ac:dyDescent="0.25">
      <c r="A85" s="564" t="s">
        <v>5023</v>
      </c>
      <c r="B85" s="564"/>
      <c r="C85" s="564"/>
      <c r="D85" s="564"/>
      <c r="E85" s="754" t="s">
        <v>6983</v>
      </c>
      <c r="F85" s="450" t="s">
        <v>188</v>
      </c>
      <c r="G85" s="12" t="s">
        <v>175</v>
      </c>
      <c r="H85" s="12" t="s">
        <v>189</v>
      </c>
      <c r="I85" s="12" t="s">
        <v>190</v>
      </c>
      <c r="J85" s="420">
        <v>100</v>
      </c>
      <c r="K85" s="420"/>
      <c r="L85" s="420">
        <v>100</v>
      </c>
      <c r="M85" s="417"/>
      <c r="N85" s="420">
        <v>100</v>
      </c>
      <c r="O85" s="416"/>
      <c r="P85" s="420">
        <v>100</v>
      </c>
      <c r="Q85" s="416"/>
      <c r="R85" s="420">
        <v>100</v>
      </c>
      <c r="S85" s="420"/>
      <c r="T85" s="420"/>
      <c r="U85" s="420"/>
      <c r="V85" s="420"/>
      <c r="W85" s="41"/>
      <c r="X85" s="420"/>
      <c r="Y85" s="420"/>
    </row>
    <row r="86" spans="1:25" ht="210" x14ac:dyDescent="0.25">
      <c r="A86" s="564" t="s">
        <v>5024</v>
      </c>
      <c r="B86" s="564"/>
      <c r="C86" s="564"/>
      <c r="D86" s="564"/>
      <c r="E86" s="754" t="s">
        <v>6985</v>
      </c>
      <c r="F86" s="450" t="s">
        <v>191</v>
      </c>
      <c r="G86" s="12" t="s">
        <v>192</v>
      </c>
      <c r="H86" s="12" t="s">
        <v>193</v>
      </c>
      <c r="I86" s="12" t="s">
        <v>194</v>
      </c>
      <c r="J86" s="420">
        <v>100</v>
      </c>
      <c r="K86" s="420" t="s">
        <v>3747</v>
      </c>
      <c r="L86" s="420">
        <v>100</v>
      </c>
      <c r="M86" s="417"/>
      <c r="N86" s="420">
        <v>100</v>
      </c>
      <c r="O86" s="416"/>
      <c r="P86" s="420">
        <v>100</v>
      </c>
      <c r="Q86" s="416"/>
      <c r="R86" s="420">
        <v>100</v>
      </c>
      <c r="T86" s="420"/>
      <c r="V86" s="420"/>
      <c r="W86" s="41"/>
      <c r="X86" s="420"/>
      <c r="Y86" s="420"/>
    </row>
    <row r="87" spans="1:25" ht="180" x14ac:dyDescent="0.25">
      <c r="A87" s="564">
        <v>52</v>
      </c>
      <c r="B87" s="564"/>
      <c r="C87" s="564"/>
      <c r="D87" s="754" t="s">
        <v>234</v>
      </c>
      <c r="E87" s="754"/>
      <c r="F87" s="450" t="s">
        <v>195</v>
      </c>
      <c r="G87" s="12" t="s">
        <v>196</v>
      </c>
      <c r="H87" s="12" t="s">
        <v>197</v>
      </c>
      <c r="I87" s="12" t="s">
        <v>198</v>
      </c>
      <c r="J87" s="420">
        <v>100</v>
      </c>
      <c r="K87" s="420" t="s">
        <v>3748</v>
      </c>
      <c r="L87" s="420">
        <v>100</v>
      </c>
      <c r="M87" s="417"/>
      <c r="N87" s="420">
        <v>100</v>
      </c>
      <c r="O87" s="416"/>
      <c r="P87" s="420">
        <v>100</v>
      </c>
      <c r="Q87" s="416"/>
      <c r="R87" s="420">
        <v>100</v>
      </c>
      <c r="S87" s="419"/>
      <c r="T87" s="420"/>
      <c r="U87" s="419"/>
      <c r="V87" s="420"/>
      <c r="W87" s="41"/>
      <c r="X87" s="420"/>
      <c r="Y87" s="420"/>
    </row>
    <row r="88" spans="1:25" ht="120" x14ac:dyDescent="0.25">
      <c r="A88" s="564">
        <v>53</v>
      </c>
      <c r="B88" s="564"/>
      <c r="C88" s="564"/>
      <c r="D88" s="754" t="s">
        <v>235</v>
      </c>
      <c r="E88" s="754"/>
      <c r="F88" s="450" t="s">
        <v>199</v>
      </c>
      <c r="G88" s="12" t="s">
        <v>175</v>
      </c>
      <c r="H88" s="12" t="s">
        <v>176</v>
      </c>
      <c r="I88" s="12" t="s">
        <v>200</v>
      </c>
      <c r="J88" s="420">
        <v>100</v>
      </c>
      <c r="K88" s="420" t="s">
        <v>3749</v>
      </c>
      <c r="L88" s="420">
        <v>100</v>
      </c>
      <c r="M88" s="417"/>
      <c r="N88" s="420">
        <v>100</v>
      </c>
      <c r="O88" s="416"/>
      <c r="P88" s="420">
        <v>100</v>
      </c>
      <c r="Q88" s="416"/>
      <c r="R88" s="420">
        <v>100</v>
      </c>
      <c r="T88" s="420"/>
      <c r="V88" s="420"/>
      <c r="W88" s="41"/>
      <c r="X88" s="420"/>
      <c r="Y88" s="420"/>
    </row>
    <row r="89" spans="1:25" ht="390" x14ac:dyDescent="0.25">
      <c r="A89" s="564">
        <v>54</v>
      </c>
      <c r="B89" s="564"/>
      <c r="C89" s="564"/>
      <c r="D89" s="754" t="s">
        <v>236</v>
      </c>
      <c r="E89" s="754"/>
      <c r="F89" s="450" t="s">
        <v>201</v>
      </c>
      <c r="G89" s="12" t="s">
        <v>4971</v>
      </c>
      <c r="H89" s="12" t="s">
        <v>4972</v>
      </c>
      <c r="I89" s="12" t="s">
        <v>4973</v>
      </c>
      <c r="J89" s="420">
        <v>100</v>
      </c>
      <c r="K89" s="420" t="s">
        <v>3750</v>
      </c>
      <c r="L89" s="416">
        <v>100</v>
      </c>
      <c r="M89" s="417"/>
      <c r="N89" s="416">
        <v>100</v>
      </c>
      <c r="O89" s="416"/>
      <c r="P89" s="416">
        <v>100</v>
      </c>
      <c r="Q89" s="416"/>
      <c r="R89" s="420">
        <v>100</v>
      </c>
      <c r="S89" s="420" t="s">
        <v>3751</v>
      </c>
      <c r="T89" s="420"/>
      <c r="U89" s="420"/>
      <c r="V89" s="420"/>
      <c r="W89" s="41"/>
      <c r="X89" s="420"/>
      <c r="Y89" s="420"/>
    </row>
    <row r="90" spans="1:25" s="26" customFormat="1" ht="199.5" customHeight="1" x14ac:dyDescent="0.25">
      <c r="A90" s="28"/>
      <c r="B90" s="28"/>
      <c r="C90" s="750" t="s">
        <v>571</v>
      </c>
      <c r="D90" s="28"/>
      <c r="E90" s="1023"/>
      <c r="F90" s="762" t="s">
        <v>528</v>
      </c>
      <c r="G90" s="751"/>
      <c r="H90" s="751"/>
      <c r="I90" s="751"/>
      <c r="J90" s="606">
        <f>AVERAGE(J91,J94,J97,J98,J99)</f>
        <v>50</v>
      </c>
      <c r="K90" s="607"/>
      <c r="L90" s="606">
        <f>AVERAGE(L91,L94,L97,L98,L99)</f>
        <v>50</v>
      </c>
      <c r="M90" s="607"/>
      <c r="N90" s="606">
        <f>AVERAGE(N91,N94,N97,N98,N99)</f>
        <v>50</v>
      </c>
      <c r="O90" s="607"/>
      <c r="P90" s="606">
        <f>AVERAGE(P91,P94,P97,P98,P99)</f>
        <v>50</v>
      </c>
      <c r="Q90" s="607"/>
      <c r="R90" s="606">
        <f>AVERAGE(R91,R94,R97,R98,R99)</f>
        <v>50</v>
      </c>
      <c r="S90" s="607"/>
      <c r="T90" s="606"/>
      <c r="U90" s="607"/>
      <c r="V90" s="607"/>
      <c r="W90" s="44"/>
      <c r="X90" s="607"/>
      <c r="Y90" s="607"/>
    </row>
    <row r="91" spans="1:25" s="52" customFormat="1" ht="199.5" customHeight="1" x14ac:dyDescent="0.25">
      <c r="A91" s="31">
        <v>55</v>
      </c>
      <c r="B91" s="31"/>
      <c r="C91" s="758"/>
      <c r="D91" s="763" t="s">
        <v>644</v>
      </c>
      <c r="E91" s="763"/>
      <c r="F91" s="764" t="s">
        <v>644</v>
      </c>
      <c r="G91" s="30"/>
      <c r="H91" s="30"/>
      <c r="I91" s="30"/>
      <c r="J91" s="623">
        <f>AVERAGE(J92,J93)</f>
        <v>75</v>
      </c>
      <c r="K91" s="621"/>
      <c r="L91" s="623">
        <f>AVERAGE(L92,L93)</f>
        <v>75</v>
      </c>
      <c r="M91" s="622"/>
      <c r="N91" s="623">
        <f>AVERAGE(N92,N93)</f>
        <v>75</v>
      </c>
      <c r="O91" s="621"/>
      <c r="P91" s="623">
        <f>AVERAGE(P92,P93)</f>
        <v>75</v>
      </c>
      <c r="Q91" s="621"/>
      <c r="R91" s="623">
        <f>AVERAGE(R92,R93)</f>
        <v>75</v>
      </c>
      <c r="S91" s="621"/>
      <c r="T91" s="623"/>
      <c r="U91" s="621"/>
      <c r="V91" s="621"/>
      <c r="W91" s="43"/>
      <c r="X91" s="621"/>
      <c r="Y91" s="621"/>
    </row>
    <row r="92" spans="1:25" ht="120" x14ac:dyDescent="0.25">
      <c r="A92" s="564" t="s">
        <v>5025</v>
      </c>
      <c r="B92" s="564"/>
      <c r="C92" s="564"/>
      <c r="D92" s="564"/>
      <c r="E92" s="754" t="s">
        <v>6986</v>
      </c>
      <c r="F92" s="450" t="s">
        <v>203</v>
      </c>
      <c r="G92" s="12" t="s">
        <v>204</v>
      </c>
      <c r="H92" s="12" t="s">
        <v>205</v>
      </c>
      <c r="I92" s="12" t="s">
        <v>5027</v>
      </c>
      <c r="J92" s="420">
        <v>100</v>
      </c>
      <c r="K92" s="420" t="s">
        <v>3752</v>
      </c>
      <c r="L92" s="420">
        <v>100</v>
      </c>
      <c r="M92" s="534"/>
      <c r="N92" s="420">
        <v>100</v>
      </c>
      <c r="O92" s="511"/>
      <c r="P92" s="420">
        <v>100</v>
      </c>
      <c r="Q92" s="511"/>
      <c r="R92" s="420">
        <v>100</v>
      </c>
      <c r="S92" s="420"/>
      <c r="T92" s="420"/>
      <c r="U92" s="420"/>
      <c r="V92" s="420"/>
      <c r="W92" s="47"/>
      <c r="X92" s="420"/>
      <c r="Y92" s="420"/>
    </row>
    <row r="93" spans="1:25" ht="150" x14ac:dyDescent="0.25">
      <c r="A93" s="564" t="s">
        <v>5028</v>
      </c>
      <c r="B93" s="564"/>
      <c r="C93" s="564"/>
      <c r="D93" s="564"/>
      <c r="E93" s="754" t="s">
        <v>6987</v>
      </c>
      <c r="F93" s="450" t="s">
        <v>3627</v>
      </c>
      <c r="G93" s="12" t="s">
        <v>192</v>
      </c>
      <c r="H93" s="12" t="s">
        <v>176</v>
      </c>
      <c r="I93" s="12" t="s">
        <v>206</v>
      </c>
      <c r="J93" s="420">
        <v>50</v>
      </c>
      <c r="K93" s="420" t="s">
        <v>3753</v>
      </c>
      <c r="L93" s="420">
        <v>50</v>
      </c>
      <c r="M93" s="435"/>
      <c r="N93" s="420">
        <v>50</v>
      </c>
      <c r="O93" s="420"/>
      <c r="P93" s="420">
        <v>50</v>
      </c>
      <c r="Q93" s="420"/>
      <c r="R93" s="420">
        <v>50</v>
      </c>
      <c r="T93" s="420"/>
      <c r="V93" s="420"/>
      <c r="W93" s="40"/>
      <c r="X93" s="420"/>
      <c r="Y93" s="420"/>
    </row>
    <row r="94" spans="1:25" s="52" customFormat="1" ht="69" x14ac:dyDescent="0.25">
      <c r="A94" s="31">
        <v>56</v>
      </c>
      <c r="B94" s="31"/>
      <c r="C94" s="31"/>
      <c r="D94" s="756" t="s">
        <v>645</v>
      </c>
      <c r="E94" s="756"/>
      <c r="F94" s="517" t="s">
        <v>645</v>
      </c>
      <c r="G94" s="30"/>
      <c r="H94" s="30"/>
      <c r="I94" s="30"/>
      <c r="J94" s="613">
        <f>AVERAGE(J95,J96)</f>
        <v>75</v>
      </c>
      <c r="K94" s="517"/>
      <c r="L94" s="613">
        <f>AVERAGE(L95,L96)</f>
        <v>75</v>
      </c>
      <c r="M94" s="614"/>
      <c r="N94" s="613">
        <f>AVERAGE(N95,N96)</f>
        <v>75</v>
      </c>
      <c r="O94" s="615"/>
      <c r="P94" s="613">
        <f>AVERAGE(P95,P96)</f>
        <v>75</v>
      </c>
      <c r="Q94" s="615"/>
      <c r="R94" s="613">
        <f>AVERAGE(R95,R96)</f>
        <v>75</v>
      </c>
      <c r="S94" s="520"/>
      <c r="T94" s="613"/>
      <c r="U94" s="520"/>
      <c r="V94" s="615"/>
      <c r="W94" s="43"/>
      <c r="X94" s="615"/>
      <c r="Y94" s="615"/>
    </row>
    <row r="95" spans="1:25" ht="75" x14ac:dyDescent="0.25">
      <c r="A95" s="564" t="s">
        <v>572</v>
      </c>
      <c r="B95" s="564"/>
      <c r="C95" s="564"/>
      <c r="D95" s="564"/>
      <c r="E95" s="754" t="s">
        <v>6988</v>
      </c>
      <c r="F95" s="450" t="s">
        <v>207</v>
      </c>
      <c r="G95" s="12" t="s">
        <v>204</v>
      </c>
      <c r="H95" s="12" t="s">
        <v>208</v>
      </c>
      <c r="I95" s="12" t="s">
        <v>5029</v>
      </c>
      <c r="J95" s="420">
        <v>100</v>
      </c>
      <c r="K95" s="420" t="s">
        <v>3754</v>
      </c>
      <c r="L95" s="420">
        <v>100</v>
      </c>
      <c r="M95" s="435"/>
      <c r="N95" s="420">
        <v>100</v>
      </c>
      <c r="O95" s="420"/>
      <c r="P95" s="420">
        <v>100</v>
      </c>
      <c r="Q95" s="420"/>
      <c r="R95" s="420">
        <v>100</v>
      </c>
      <c r="S95" s="419"/>
      <c r="T95" s="420"/>
      <c r="U95" s="419"/>
      <c r="V95" s="420"/>
      <c r="W95" s="40"/>
      <c r="X95" s="420"/>
      <c r="Y95" s="420"/>
    </row>
    <row r="96" spans="1:25" ht="135" x14ac:dyDescent="0.25">
      <c r="A96" s="564" t="s">
        <v>573</v>
      </c>
      <c r="B96" s="564"/>
      <c r="C96" s="564"/>
      <c r="D96" s="564"/>
      <c r="E96" s="754" t="s">
        <v>6989</v>
      </c>
      <c r="F96" s="450" t="s">
        <v>209</v>
      </c>
      <c r="G96" s="12" t="s">
        <v>192</v>
      </c>
      <c r="H96" s="12" t="s">
        <v>176</v>
      </c>
      <c r="I96" s="12" t="s">
        <v>206</v>
      </c>
      <c r="J96" s="420">
        <v>50</v>
      </c>
      <c r="K96" s="420" t="s">
        <v>3755</v>
      </c>
      <c r="L96" s="420">
        <v>50</v>
      </c>
      <c r="M96" s="435"/>
      <c r="N96" s="420">
        <v>50</v>
      </c>
      <c r="O96" s="420"/>
      <c r="P96" s="420">
        <v>50</v>
      </c>
      <c r="Q96" s="420"/>
      <c r="R96" s="420">
        <v>50</v>
      </c>
      <c r="T96" s="420"/>
      <c r="V96" s="420"/>
      <c r="W96" s="40"/>
      <c r="X96" s="420"/>
      <c r="Y96" s="420"/>
    </row>
    <row r="97" spans="1:25" ht="150" x14ac:dyDescent="0.25">
      <c r="A97" s="564">
        <v>57</v>
      </c>
      <c r="B97" s="564"/>
      <c r="C97" s="564"/>
      <c r="D97" s="754" t="s">
        <v>4963</v>
      </c>
      <c r="E97" s="754"/>
      <c r="F97" s="450" t="s">
        <v>210</v>
      </c>
      <c r="G97" s="12" t="s">
        <v>175</v>
      </c>
      <c r="H97" s="12" t="s">
        <v>176</v>
      </c>
      <c r="I97" s="12" t="s">
        <v>211</v>
      </c>
      <c r="J97" s="420">
        <v>0</v>
      </c>
      <c r="K97" s="420"/>
      <c r="L97" s="420">
        <v>0</v>
      </c>
      <c r="M97" s="435"/>
      <c r="N97" s="420">
        <v>0</v>
      </c>
      <c r="O97" s="420"/>
      <c r="P97" s="420">
        <v>0</v>
      </c>
      <c r="Q97" s="420"/>
      <c r="R97" s="420">
        <v>0</v>
      </c>
      <c r="S97" s="420"/>
      <c r="T97" s="420"/>
      <c r="U97" s="420"/>
      <c r="V97" s="420"/>
      <c r="W97" s="40"/>
      <c r="X97" s="420"/>
      <c r="Y97" s="420"/>
    </row>
    <row r="98" spans="1:25" ht="210" x14ac:dyDescent="0.25">
      <c r="A98" s="564">
        <v>58</v>
      </c>
      <c r="B98" s="564"/>
      <c r="C98" s="564"/>
      <c r="D98" s="754" t="s">
        <v>237</v>
      </c>
      <c r="E98" s="754"/>
      <c r="F98" s="450" t="s">
        <v>212</v>
      </c>
      <c r="G98" s="12" t="s">
        <v>192</v>
      </c>
      <c r="H98" s="12" t="s">
        <v>176</v>
      </c>
      <c r="I98" s="12" t="s">
        <v>213</v>
      </c>
      <c r="J98" s="420">
        <v>0</v>
      </c>
      <c r="K98" s="420" t="s">
        <v>3756</v>
      </c>
      <c r="L98" s="420">
        <v>0</v>
      </c>
      <c r="M98" s="435"/>
      <c r="N98" s="420">
        <v>0</v>
      </c>
      <c r="O98" s="420"/>
      <c r="P98" s="420">
        <v>0</v>
      </c>
      <c r="Q98" s="420"/>
      <c r="R98" s="420">
        <v>0</v>
      </c>
      <c r="T98" s="420"/>
      <c r="V98" s="420"/>
      <c r="W98" s="40"/>
      <c r="X98" s="420"/>
      <c r="Y98" s="420"/>
    </row>
    <row r="99" spans="1:25" ht="135" x14ac:dyDescent="0.25">
      <c r="A99" s="564">
        <v>59</v>
      </c>
      <c r="B99" s="564"/>
      <c r="C99" s="564"/>
      <c r="D99" s="754" t="s">
        <v>238</v>
      </c>
      <c r="E99" s="754"/>
      <c r="F99" s="450" t="s">
        <v>214</v>
      </c>
      <c r="G99" s="12" t="s">
        <v>175</v>
      </c>
      <c r="H99" s="12" t="s">
        <v>176</v>
      </c>
      <c r="I99" s="12" t="s">
        <v>202</v>
      </c>
      <c r="J99" s="420">
        <v>100</v>
      </c>
      <c r="K99" s="420" t="s">
        <v>3757</v>
      </c>
      <c r="L99" s="420">
        <v>100</v>
      </c>
      <c r="M99" s="417"/>
      <c r="N99" s="420">
        <v>100</v>
      </c>
      <c r="O99" s="416"/>
      <c r="P99" s="420">
        <v>100</v>
      </c>
      <c r="Q99" s="416"/>
      <c r="R99" s="420">
        <v>100</v>
      </c>
      <c r="S99" s="419"/>
      <c r="T99" s="420"/>
      <c r="U99" s="419"/>
      <c r="V99" s="420"/>
      <c r="W99" s="41"/>
      <c r="X99" s="420"/>
      <c r="Y99" s="420"/>
    </row>
    <row r="100" spans="1:25" s="26" customFormat="1" ht="88.5" customHeight="1" x14ac:dyDescent="0.25">
      <c r="A100" s="28"/>
      <c r="B100" s="28"/>
      <c r="C100" s="750" t="s">
        <v>574</v>
      </c>
      <c r="D100" s="28"/>
      <c r="E100" s="1023"/>
      <c r="F100" s="762" t="s">
        <v>529</v>
      </c>
      <c r="G100" s="751"/>
      <c r="H100" s="751"/>
      <c r="I100" s="751"/>
      <c r="J100" s="616">
        <f>AVERAGE(J101:J105)</f>
        <v>80</v>
      </c>
      <c r="K100" s="524"/>
      <c r="L100" s="616">
        <f>AVERAGE(L101:L105)</f>
        <v>80</v>
      </c>
      <c r="M100" s="617"/>
      <c r="N100" s="616">
        <f>AVERAGE(N101:N105)</f>
        <v>80</v>
      </c>
      <c r="O100" s="618"/>
      <c r="P100" s="616">
        <f>AVERAGE(P101:P105)</f>
        <v>80</v>
      </c>
      <c r="Q100" s="618"/>
      <c r="R100" s="616">
        <f>AVERAGE(R101:R105)</f>
        <v>80</v>
      </c>
      <c r="S100" s="618"/>
      <c r="T100" s="616"/>
      <c r="U100" s="618"/>
      <c r="V100" s="618"/>
      <c r="W100" s="44"/>
      <c r="X100" s="618"/>
      <c r="Y100" s="618"/>
    </row>
    <row r="101" spans="1:25" ht="135" x14ac:dyDescent="0.25">
      <c r="A101" s="564">
        <v>60</v>
      </c>
      <c r="B101" s="564"/>
      <c r="C101" s="564"/>
      <c r="D101" s="754" t="s">
        <v>243</v>
      </c>
      <c r="E101" s="754"/>
      <c r="F101" s="450" t="s">
        <v>215</v>
      </c>
      <c r="G101" s="12" t="s">
        <v>175</v>
      </c>
      <c r="H101" s="12" t="s">
        <v>176</v>
      </c>
      <c r="I101" s="12" t="s">
        <v>216</v>
      </c>
      <c r="J101" s="420">
        <v>50</v>
      </c>
      <c r="K101" s="420" t="s">
        <v>3758</v>
      </c>
      <c r="L101" s="420">
        <v>50</v>
      </c>
      <c r="M101" s="435"/>
      <c r="N101" s="420">
        <v>50</v>
      </c>
      <c r="O101" s="420"/>
      <c r="P101" s="420">
        <v>50</v>
      </c>
      <c r="Q101" s="420"/>
      <c r="R101" s="420">
        <v>50</v>
      </c>
      <c r="T101" s="420"/>
      <c r="V101" s="420"/>
      <c r="W101" s="40"/>
      <c r="X101" s="420"/>
      <c r="Y101" s="420"/>
    </row>
    <row r="102" spans="1:25" ht="60" x14ac:dyDescent="0.25">
      <c r="A102" s="564">
        <v>61</v>
      </c>
      <c r="B102" s="564"/>
      <c r="C102" s="564"/>
      <c r="D102" s="754" t="s">
        <v>242</v>
      </c>
      <c r="E102" s="754"/>
      <c r="F102" s="450" t="s">
        <v>217</v>
      </c>
      <c r="G102" s="12" t="s">
        <v>218</v>
      </c>
      <c r="H102" s="12" t="s">
        <v>219</v>
      </c>
      <c r="I102" s="12" t="s">
        <v>220</v>
      </c>
      <c r="J102" s="420">
        <v>100</v>
      </c>
      <c r="K102" s="420" t="s">
        <v>3759</v>
      </c>
      <c r="L102" s="420">
        <v>100</v>
      </c>
      <c r="M102" s="435"/>
      <c r="N102" s="420">
        <v>100</v>
      </c>
      <c r="O102" s="420"/>
      <c r="P102" s="420">
        <v>100</v>
      </c>
      <c r="Q102" s="420"/>
      <c r="R102" s="420">
        <v>100</v>
      </c>
      <c r="S102" s="419"/>
      <c r="T102" s="420"/>
      <c r="U102" s="419"/>
      <c r="V102" s="420"/>
      <c r="W102" s="40"/>
      <c r="X102" s="420"/>
      <c r="Y102" s="420"/>
    </row>
    <row r="103" spans="1:25" ht="135" x14ac:dyDescent="0.25">
      <c r="A103" s="564">
        <v>62</v>
      </c>
      <c r="B103" s="564"/>
      <c r="C103" s="564"/>
      <c r="D103" s="754" t="s">
        <v>241</v>
      </c>
      <c r="E103" s="754"/>
      <c r="F103" s="450" t="s">
        <v>221</v>
      </c>
      <c r="G103" s="12" t="s">
        <v>175</v>
      </c>
      <c r="H103" s="12" t="s">
        <v>222</v>
      </c>
      <c r="I103" s="12" t="s">
        <v>202</v>
      </c>
      <c r="J103" s="420">
        <v>50</v>
      </c>
      <c r="K103" s="420" t="s">
        <v>3760</v>
      </c>
      <c r="L103" s="420">
        <v>50</v>
      </c>
      <c r="M103" s="435"/>
      <c r="N103" s="420">
        <v>50</v>
      </c>
      <c r="O103" s="420"/>
      <c r="P103" s="420">
        <v>50</v>
      </c>
      <c r="Q103" s="420"/>
      <c r="R103" s="420">
        <v>50</v>
      </c>
      <c r="S103" s="420"/>
      <c r="T103" s="420"/>
      <c r="U103" s="420"/>
      <c r="V103" s="420"/>
      <c r="W103" s="40"/>
      <c r="X103" s="420"/>
      <c r="Y103" s="420"/>
    </row>
    <row r="104" spans="1:25" ht="240" x14ac:dyDescent="0.25">
      <c r="A104" s="564">
        <v>63</v>
      </c>
      <c r="B104" s="564"/>
      <c r="C104" s="564"/>
      <c r="D104" s="754" t="s">
        <v>240</v>
      </c>
      <c r="E104" s="754"/>
      <c r="F104" s="450" t="s">
        <v>223</v>
      </c>
      <c r="G104" s="12" t="s">
        <v>224</v>
      </c>
      <c r="H104" s="12" t="s">
        <v>225</v>
      </c>
      <c r="I104" s="12" t="s">
        <v>226</v>
      </c>
      <c r="J104" s="420">
        <v>100</v>
      </c>
      <c r="K104" s="420" t="s">
        <v>3761</v>
      </c>
      <c r="L104" s="420">
        <v>100</v>
      </c>
      <c r="M104" s="435"/>
      <c r="N104" s="420">
        <v>100</v>
      </c>
      <c r="O104" s="420"/>
      <c r="P104" s="420">
        <v>100</v>
      </c>
      <c r="Q104" s="420"/>
      <c r="R104" s="420">
        <v>100</v>
      </c>
      <c r="T104" s="420"/>
      <c r="V104" s="420"/>
      <c r="W104" s="40"/>
      <c r="X104" s="420"/>
      <c r="Y104" s="420"/>
    </row>
    <row r="105" spans="1:25" ht="165" x14ac:dyDescent="0.25">
      <c r="A105" s="564">
        <v>64</v>
      </c>
      <c r="B105" s="564"/>
      <c r="C105" s="564"/>
      <c r="D105" s="754" t="s">
        <v>239</v>
      </c>
      <c r="E105" s="754"/>
      <c r="F105" s="450" t="s">
        <v>5118</v>
      </c>
      <c r="G105" s="12" t="s">
        <v>4971</v>
      </c>
      <c r="H105" s="12" t="s">
        <v>4972</v>
      </c>
      <c r="I105" s="12" t="s">
        <v>4973</v>
      </c>
      <c r="J105" s="420">
        <v>100</v>
      </c>
      <c r="K105" s="420"/>
      <c r="L105" s="420">
        <v>100</v>
      </c>
      <c r="M105" s="435"/>
      <c r="N105" s="420">
        <v>100</v>
      </c>
      <c r="O105" s="420"/>
      <c r="P105" s="420">
        <v>100</v>
      </c>
      <c r="Q105" s="420"/>
      <c r="R105" s="420">
        <v>100</v>
      </c>
      <c r="S105" s="420"/>
      <c r="T105" s="420"/>
      <c r="U105" s="420"/>
      <c r="V105" s="420"/>
      <c r="W105" s="40"/>
      <c r="X105" s="420"/>
      <c r="Y105" s="420"/>
    </row>
    <row r="106" spans="1:25" s="26" customFormat="1" ht="130.5" customHeight="1" x14ac:dyDescent="0.25">
      <c r="A106" s="28"/>
      <c r="B106" s="750" t="s">
        <v>575</v>
      </c>
      <c r="C106" s="28"/>
      <c r="D106" s="28"/>
      <c r="E106" s="28"/>
      <c r="F106" s="901" t="s">
        <v>5030</v>
      </c>
      <c r="G106" s="765"/>
      <c r="H106" s="765"/>
      <c r="I106" s="28"/>
      <c r="J106" s="606">
        <f>AVERAGE(J107,J112,J115,J140)</f>
        <v>81.875</v>
      </c>
      <c r="K106" s="607"/>
      <c r="L106" s="606">
        <f>AVERAGE(L107,L112,L115,L140)</f>
        <v>87.5</v>
      </c>
      <c r="M106" s="607"/>
      <c r="N106" s="606">
        <f>AVERAGE(N107,N112,N115,N140)</f>
        <v>87.5</v>
      </c>
      <c r="O106" s="607"/>
      <c r="P106" s="606">
        <f>AVERAGE(P107,P112,P115,P140)</f>
        <v>87.5</v>
      </c>
      <c r="Q106" s="607"/>
      <c r="R106" s="606">
        <f>AVERAGE(R107,R112,R115,R140)</f>
        <v>87.5</v>
      </c>
      <c r="S106" s="607"/>
      <c r="T106" s="606">
        <f>AVERAGE(T107,T112,T115,T140)</f>
        <v>87.5</v>
      </c>
      <c r="U106" s="607"/>
      <c r="V106" s="606">
        <f>AVERAGE(V107,V112,V115,V140)</f>
        <v>87.5</v>
      </c>
      <c r="W106" s="44"/>
      <c r="X106" s="606">
        <f>AVERAGE(X107,X112,X115,X140)</f>
        <v>87.5</v>
      </c>
      <c r="Y106" s="607"/>
    </row>
    <row r="107" spans="1:25" s="26" customFormat="1" ht="144.75" customHeight="1" x14ac:dyDescent="0.25">
      <c r="A107" s="28"/>
      <c r="B107" s="28"/>
      <c r="C107" s="750" t="s">
        <v>576</v>
      </c>
      <c r="D107" s="28"/>
      <c r="E107" s="28"/>
      <c r="F107" s="502" t="s">
        <v>5031</v>
      </c>
      <c r="G107" s="28"/>
      <c r="H107" s="28"/>
      <c r="I107" s="28"/>
      <c r="J107" s="606">
        <f>AVERAGE(J108:J111)</f>
        <v>75</v>
      </c>
      <c r="K107" s="607"/>
      <c r="L107" s="606">
        <f>AVERAGE(L108:L111)</f>
        <v>75</v>
      </c>
      <c r="M107" s="607"/>
      <c r="N107" s="606">
        <f>AVERAGE(N108:N111)</f>
        <v>75</v>
      </c>
      <c r="O107" s="607"/>
      <c r="P107" s="606">
        <f>AVERAGE(P108:P111)</f>
        <v>75</v>
      </c>
      <c r="Q107" s="607"/>
      <c r="R107" s="606">
        <f>AVERAGE(R108:R111)</f>
        <v>75</v>
      </c>
      <c r="S107" s="607"/>
      <c r="T107" s="606">
        <f>AVERAGE(T108:T111)</f>
        <v>75</v>
      </c>
      <c r="U107" s="607"/>
      <c r="V107" s="606">
        <f>AVERAGE(V108:V111)</f>
        <v>75</v>
      </c>
      <c r="W107" s="44"/>
      <c r="X107" s="606">
        <f>AVERAGE(X108:X111)</f>
        <v>75</v>
      </c>
      <c r="Y107" s="607"/>
    </row>
    <row r="108" spans="1:25" ht="45" x14ac:dyDescent="0.25">
      <c r="A108" s="564">
        <v>65</v>
      </c>
      <c r="B108" s="564"/>
      <c r="C108" s="564"/>
      <c r="D108" s="754" t="s">
        <v>244</v>
      </c>
      <c r="E108" s="754"/>
      <c r="F108" s="450" t="s">
        <v>244</v>
      </c>
      <c r="G108" s="12" t="s">
        <v>245</v>
      </c>
      <c r="H108" s="12" t="s">
        <v>246</v>
      </c>
      <c r="I108" s="12" t="s">
        <v>247</v>
      </c>
      <c r="J108" s="420">
        <v>0</v>
      </c>
      <c r="K108" s="420" t="s">
        <v>3762</v>
      </c>
      <c r="L108" s="420">
        <v>0</v>
      </c>
      <c r="M108" s="419"/>
      <c r="N108" s="420">
        <v>0</v>
      </c>
      <c r="O108" s="416"/>
      <c r="P108" s="416">
        <v>0</v>
      </c>
      <c r="Q108" s="416"/>
      <c r="R108" s="420">
        <v>0</v>
      </c>
      <c r="S108" s="419"/>
      <c r="T108" s="420">
        <v>0</v>
      </c>
      <c r="U108" s="419"/>
      <c r="V108" s="420">
        <v>0</v>
      </c>
      <c r="W108" s="41"/>
      <c r="X108" s="420">
        <v>0</v>
      </c>
      <c r="Y108" s="420"/>
    </row>
    <row r="109" spans="1:25" ht="120" x14ac:dyDescent="0.25">
      <c r="A109" s="564">
        <v>66</v>
      </c>
      <c r="B109" s="564"/>
      <c r="C109" s="564"/>
      <c r="D109" s="754" t="s">
        <v>304</v>
      </c>
      <c r="E109" s="754"/>
      <c r="F109" s="450" t="s">
        <v>5503</v>
      </c>
      <c r="G109" s="12" t="s">
        <v>248</v>
      </c>
      <c r="H109" s="12" t="s">
        <v>249</v>
      </c>
      <c r="I109" s="12" t="s">
        <v>247</v>
      </c>
      <c r="J109" s="420">
        <v>100</v>
      </c>
      <c r="K109" s="420" t="s">
        <v>3763</v>
      </c>
      <c r="L109" s="416">
        <v>100</v>
      </c>
      <c r="M109" s="417"/>
      <c r="N109" s="420">
        <v>100</v>
      </c>
      <c r="O109" s="419"/>
      <c r="P109" s="420">
        <v>100</v>
      </c>
      <c r="Q109" s="416"/>
      <c r="R109" s="420">
        <v>100</v>
      </c>
      <c r="S109" s="419"/>
      <c r="T109" s="420">
        <v>100</v>
      </c>
      <c r="U109" s="419"/>
      <c r="V109" s="420">
        <v>100</v>
      </c>
      <c r="W109" s="41"/>
      <c r="X109" s="420">
        <v>100</v>
      </c>
      <c r="Y109" s="420"/>
    </row>
    <row r="110" spans="1:25" ht="120" x14ac:dyDescent="0.25">
      <c r="A110" s="564">
        <v>67</v>
      </c>
      <c r="B110" s="564"/>
      <c r="C110" s="564"/>
      <c r="D110" s="754" t="s">
        <v>306</v>
      </c>
      <c r="E110" s="754"/>
      <c r="F110" s="450" t="s">
        <v>250</v>
      </c>
      <c r="G110" s="12" t="s">
        <v>248</v>
      </c>
      <c r="H110" s="12" t="s">
        <v>251</v>
      </c>
      <c r="I110" s="12" t="s">
        <v>247</v>
      </c>
      <c r="J110" s="420">
        <v>100</v>
      </c>
      <c r="K110" s="420" t="s">
        <v>3763</v>
      </c>
      <c r="L110" s="416">
        <v>100</v>
      </c>
      <c r="M110" s="417"/>
      <c r="N110" s="420">
        <v>100</v>
      </c>
      <c r="O110" s="419"/>
      <c r="P110" s="420">
        <v>100</v>
      </c>
      <c r="Q110" s="416"/>
      <c r="R110" s="420">
        <v>100</v>
      </c>
      <c r="S110" s="419"/>
      <c r="T110" s="420">
        <v>100</v>
      </c>
      <c r="U110" s="419"/>
      <c r="V110" s="420">
        <v>100</v>
      </c>
      <c r="W110" s="41"/>
      <c r="X110" s="420">
        <v>100</v>
      </c>
      <c r="Y110" s="420"/>
    </row>
    <row r="111" spans="1:25" ht="45" x14ac:dyDescent="0.25">
      <c r="A111" s="564">
        <v>68</v>
      </c>
      <c r="B111" s="564"/>
      <c r="C111" s="564"/>
      <c r="D111" s="754" t="s">
        <v>305</v>
      </c>
      <c r="E111" s="754"/>
      <c r="F111" s="450" t="s">
        <v>252</v>
      </c>
      <c r="G111" s="12" t="s">
        <v>253</v>
      </c>
      <c r="H111" s="12" t="s">
        <v>254</v>
      </c>
      <c r="I111" s="12" t="s">
        <v>255</v>
      </c>
      <c r="J111" s="420">
        <v>100</v>
      </c>
      <c r="K111" s="420" t="s">
        <v>3763</v>
      </c>
      <c r="L111" s="416">
        <v>100</v>
      </c>
      <c r="M111" s="417"/>
      <c r="N111" s="420">
        <v>100</v>
      </c>
      <c r="O111" s="419"/>
      <c r="P111" s="420">
        <v>100</v>
      </c>
      <c r="Q111" s="416"/>
      <c r="R111" s="420">
        <v>100</v>
      </c>
      <c r="T111" s="420">
        <v>100</v>
      </c>
      <c r="V111" s="420">
        <v>100</v>
      </c>
      <c r="W111" s="41"/>
      <c r="X111" s="420">
        <v>100</v>
      </c>
      <c r="Y111" s="420"/>
    </row>
    <row r="112" spans="1:25" s="26" customFormat="1" ht="91.5" customHeight="1" x14ac:dyDescent="0.25">
      <c r="A112" s="28"/>
      <c r="B112" s="28"/>
      <c r="C112" s="750" t="s">
        <v>577</v>
      </c>
      <c r="D112" s="28"/>
      <c r="E112" s="1024"/>
      <c r="F112" s="766" t="s">
        <v>5032</v>
      </c>
      <c r="G112" s="751"/>
      <c r="H112" s="751"/>
      <c r="I112" s="751"/>
      <c r="J112" s="436">
        <f>AVERAGE(J113,J114)</f>
        <v>100</v>
      </c>
      <c r="K112" s="524"/>
      <c r="L112" s="436">
        <f>AVERAGE(L113,L114)</f>
        <v>100</v>
      </c>
      <c r="M112" s="617"/>
      <c r="N112" s="436">
        <f>AVERAGE(N113,N114)</f>
        <v>100</v>
      </c>
      <c r="O112" s="618"/>
      <c r="P112" s="436">
        <f>AVERAGE(P113,P114)</f>
        <v>100</v>
      </c>
      <c r="Q112" s="618"/>
      <c r="R112" s="436">
        <f>AVERAGE(R113,R114)</f>
        <v>100</v>
      </c>
      <c r="S112" s="618"/>
      <c r="T112" s="436">
        <f>AVERAGE(T113,T114)</f>
        <v>100</v>
      </c>
      <c r="U112" s="618"/>
      <c r="V112" s="436">
        <f>AVERAGE(V113,V114)</f>
        <v>100</v>
      </c>
      <c r="W112" s="44"/>
      <c r="X112" s="436">
        <f>AVERAGE(X113,X114)</f>
        <v>100</v>
      </c>
      <c r="Y112" s="618"/>
    </row>
    <row r="113" spans="1:25" ht="120" x14ac:dyDescent="0.25">
      <c r="A113" s="564">
        <v>69</v>
      </c>
      <c r="B113" s="564"/>
      <c r="C113" s="564"/>
      <c r="D113" s="754" t="s">
        <v>307</v>
      </c>
      <c r="E113" s="754"/>
      <c r="F113" s="450" t="s">
        <v>256</v>
      </c>
      <c r="G113" s="12" t="s">
        <v>257</v>
      </c>
      <c r="H113" s="12" t="s">
        <v>258</v>
      </c>
      <c r="I113" s="12" t="s">
        <v>247</v>
      </c>
      <c r="J113" s="420">
        <v>100</v>
      </c>
      <c r="K113" s="420"/>
      <c r="L113" s="416">
        <v>100</v>
      </c>
      <c r="M113" s="417"/>
      <c r="N113" s="420">
        <v>100</v>
      </c>
      <c r="O113" s="419"/>
      <c r="P113" s="420">
        <v>100</v>
      </c>
      <c r="Q113" s="416"/>
      <c r="R113" s="420">
        <v>100</v>
      </c>
      <c r="S113" s="420"/>
      <c r="T113" s="420">
        <v>100</v>
      </c>
      <c r="U113" s="420"/>
      <c r="V113" s="420">
        <v>100</v>
      </c>
      <c r="W113" s="41"/>
      <c r="X113" s="420">
        <v>100</v>
      </c>
      <c r="Y113" s="420"/>
    </row>
    <row r="114" spans="1:25" ht="60" x14ac:dyDescent="0.25">
      <c r="A114" s="564">
        <v>70</v>
      </c>
      <c r="B114" s="564"/>
      <c r="C114" s="564"/>
      <c r="D114" s="754" t="s">
        <v>308</v>
      </c>
      <c r="E114" s="754"/>
      <c r="F114" s="450" t="s">
        <v>259</v>
      </c>
      <c r="G114" s="12" t="s">
        <v>260</v>
      </c>
      <c r="H114" s="12" t="s">
        <v>261</v>
      </c>
      <c r="I114" s="12" t="s">
        <v>262</v>
      </c>
      <c r="J114" s="420">
        <v>100</v>
      </c>
      <c r="K114" s="420"/>
      <c r="L114" s="416">
        <v>100</v>
      </c>
      <c r="M114" s="417"/>
      <c r="N114" s="420">
        <v>100</v>
      </c>
      <c r="O114" s="419"/>
      <c r="P114" s="420">
        <v>100</v>
      </c>
      <c r="Q114" s="416"/>
      <c r="R114" s="420">
        <v>100</v>
      </c>
      <c r="S114" s="420"/>
      <c r="T114" s="420">
        <v>100</v>
      </c>
      <c r="U114" s="420"/>
      <c r="V114" s="420">
        <v>100</v>
      </c>
      <c r="W114" s="41"/>
      <c r="X114" s="420">
        <v>100</v>
      </c>
      <c r="Y114" s="420"/>
    </row>
    <row r="115" spans="1:25" s="26" customFormat="1" ht="72" customHeight="1" x14ac:dyDescent="0.25">
      <c r="A115" s="28"/>
      <c r="B115" s="28"/>
      <c r="C115" s="750" t="s">
        <v>578</v>
      </c>
      <c r="D115" s="28"/>
      <c r="E115" s="1023"/>
      <c r="F115" s="762" t="s">
        <v>530</v>
      </c>
      <c r="G115" s="751"/>
      <c r="H115" s="751"/>
      <c r="I115" s="751"/>
      <c r="J115" s="616">
        <f>AVERAGE(J116,J122,J128,J134)</f>
        <v>62.5</v>
      </c>
      <c r="K115" s="524"/>
      <c r="L115" s="616">
        <f>AVERAGE(L116,L122,L128,L134)</f>
        <v>85</v>
      </c>
      <c r="M115" s="617"/>
      <c r="N115" s="616">
        <f>AVERAGE(N116,N122,N128,N134)</f>
        <v>85</v>
      </c>
      <c r="O115" s="618"/>
      <c r="P115" s="616">
        <f>AVERAGE(P116,P122,P128,P134)</f>
        <v>85</v>
      </c>
      <c r="Q115" s="618"/>
      <c r="R115" s="616">
        <f>AVERAGE(R116,R122,R128,R134)</f>
        <v>85</v>
      </c>
      <c r="S115" s="618"/>
      <c r="T115" s="616">
        <f>AVERAGE(T116,T122,T128,T134)</f>
        <v>85</v>
      </c>
      <c r="U115" s="618"/>
      <c r="V115" s="616">
        <f>AVERAGE(V116,V122,V128,V134)</f>
        <v>85</v>
      </c>
      <c r="W115" s="44"/>
      <c r="X115" s="616">
        <f>AVERAGE(X116,X122,X128,X134)</f>
        <v>85</v>
      </c>
      <c r="Y115" s="618"/>
    </row>
    <row r="116" spans="1:25" s="52" customFormat="1" ht="72" customHeight="1" x14ac:dyDescent="0.25">
      <c r="A116" s="31">
        <v>71</v>
      </c>
      <c r="B116" s="31"/>
      <c r="C116" s="758"/>
      <c r="D116" s="763" t="s">
        <v>646</v>
      </c>
      <c r="E116" s="763"/>
      <c r="F116" s="764" t="s">
        <v>646</v>
      </c>
      <c r="G116" s="30"/>
      <c r="H116" s="30"/>
      <c r="I116" s="30"/>
      <c r="J116" s="613">
        <f>AVERAGE(J117:J121)</f>
        <v>10</v>
      </c>
      <c r="K116" s="520"/>
      <c r="L116" s="613">
        <f>AVERAGE(L117:L121)</f>
        <v>100</v>
      </c>
      <c r="M116" s="614"/>
      <c r="N116" s="613">
        <f>AVERAGE(N117:N121)</f>
        <v>100</v>
      </c>
      <c r="O116" s="615"/>
      <c r="P116" s="613">
        <f>AVERAGE(P117:P121)</f>
        <v>100</v>
      </c>
      <c r="Q116" s="615"/>
      <c r="R116" s="613">
        <f>AVERAGE(R117:R121)</f>
        <v>100</v>
      </c>
      <c r="S116" s="615"/>
      <c r="T116" s="613">
        <f>AVERAGE(T117:T121)</f>
        <v>100</v>
      </c>
      <c r="U116" s="615"/>
      <c r="V116" s="613">
        <f>AVERAGE(V117:V121)</f>
        <v>100</v>
      </c>
      <c r="W116" s="43"/>
      <c r="X116" s="613">
        <f>AVERAGE(X117:X121)</f>
        <v>100</v>
      </c>
      <c r="Y116" s="615"/>
    </row>
    <row r="117" spans="1:25" ht="375" x14ac:dyDescent="0.25">
      <c r="A117" s="564" t="s">
        <v>5033</v>
      </c>
      <c r="B117" s="564"/>
      <c r="C117" s="564"/>
      <c r="D117" s="564"/>
      <c r="E117" s="754" t="s">
        <v>6991</v>
      </c>
      <c r="F117" s="450" t="s">
        <v>263</v>
      </c>
      <c r="G117" s="12" t="s">
        <v>5034</v>
      </c>
      <c r="H117" s="12" t="s">
        <v>5035</v>
      </c>
      <c r="I117" s="12" t="s">
        <v>5036</v>
      </c>
      <c r="J117" s="420">
        <v>50</v>
      </c>
      <c r="K117" s="420" t="s">
        <v>7031</v>
      </c>
      <c r="L117" s="420">
        <v>100</v>
      </c>
      <c r="M117" s="420" t="s">
        <v>3765</v>
      </c>
      <c r="N117" s="420">
        <v>100</v>
      </c>
      <c r="O117" s="416"/>
      <c r="P117" s="420">
        <v>100</v>
      </c>
      <c r="Q117" s="416"/>
      <c r="R117" s="420">
        <v>100</v>
      </c>
      <c r="S117" s="420"/>
      <c r="T117" s="420">
        <v>100</v>
      </c>
      <c r="U117" s="420"/>
      <c r="V117" s="420">
        <v>100</v>
      </c>
      <c r="W117" s="41"/>
      <c r="X117" s="420">
        <v>100</v>
      </c>
      <c r="Y117" s="420"/>
    </row>
    <row r="118" spans="1:25" ht="270" x14ac:dyDescent="0.25">
      <c r="A118" s="564" t="s">
        <v>5037</v>
      </c>
      <c r="B118" s="564"/>
      <c r="C118" s="564"/>
      <c r="D118" s="564"/>
      <c r="E118" s="754" t="s">
        <v>6990</v>
      </c>
      <c r="F118" s="450" t="s">
        <v>264</v>
      </c>
      <c r="G118" s="12" t="s">
        <v>265</v>
      </c>
      <c r="H118" s="12" t="s">
        <v>266</v>
      </c>
      <c r="I118" s="12" t="s">
        <v>267</v>
      </c>
      <c r="J118" s="420">
        <v>0</v>
      </c>
      <c r="K118" s="420" t="s">
        <v>3764</v>
      </c>
      <c r="L118" s="416">
        <v>100</v>
      </c>
      <c r="M118" s="420" t="s">
        <v>3766</v>
      </c>
      <c r="N118" s="420">
        <v>100</v>
      </c>
      <c r="O118" s="416"/>
      <c r="P118" s="420">
        <v>100</v>
      </c>
      <c r="Q118" s="416"/>
      <c r="R118" s="420">
        <v>100</v>
      </c>
      <c r="S118" s="420"/>
      <c r="T118" s="420">
        <v>100</v>
      </c>
      <c r="U118" s="420"/>
      <c r="V118" s="420">
        <v>100</v>
      </c>
      <c r="W118" s="41"/>
      <c r="X118" s="420">
        <v>100</v>
      </c>
      <c r="Y118" s="420"/>
    </row>
    <row r="119" spans="1:25" ht="270" x14ac:dyDescent="0.25">
      <c r="A119" s="564" t="s">
        <v>5038</v>
      </c>
      <c r="B119" s="564"/>
      <c r="C119" s="564"/>
      <c r="D119" s="564"/>
      <c r="E119" s="754" t="s">
        <v>6992</v>
      </c>
      <c r="F119" s="450" t="s">
        <v>268</v>
      </c>
      <c r="G119" s="12" t="s">
        <v>269</v>
      </c>
      <c r="H119" s="12" t="s">
        <v>270</v>
      </c>
      <c r="I119" s="12" t="s">
        <v>271</v>
      </c>
      <c r="J119" s="420">
        <v>0</v>
      </c>
      <c r="K119" s="420" t="s">
        <v>3764</v>
      </c>
      <c r="L119" s="420">
        <v>100</v>
      </c>
      <c r="M119" s="420" t="s">
        <v>3767</v>
      </c>
      <c r="N119" s="420">
        <v>100</v>
      </c>
      <c r="O119" s="416"/>
      <c r="P119" s="420">
        <v>100</v>
      </c>
      <c r="Q119" s="416"/>
      <c r="R119" s="420">
        <v>100</v>
      </c>
      <c r="S119" s="420"/>
      <c r="T119" s="420">
        <v>100</v>
      </c>
      <c r="U119" s="420"/>
      <c r="V119" s="420">
        <v>100</v>
      </c>
      <c r="W119" s="41"/>
      <c r="X119" s="420">
        <v>100</v>
      </c>
      <c r="Y119" s="420"/>
    </row>
    <row r="120" spans="1:25" ht="270" x14ac:dyDescent="0.25">
      <c r="A120" s="564" t="s">
        <v>5039</v>
      </c>
      <c r="B120" s="564"/>
      <c r="C120" s="564"/>
      <c r="D120" s="564"/>
      <c r="E120" s="754" t="s">
        <v>6993</v>
      </c>
      <c r="F120" s="450" t="s">
        <v>272</v>
      </c>
      <c r="G120" s="12" t="s">
        <v>273</v>
      </c>
      <c r="H120" s="12" t="s">
        <v>274</v>
      </c>
      <c r="I120" s="12" t="s">
        <v>275</v>
      </c>
      <c r="J120" s="420">
        <v>0</v>
      </c>
      <c r="K120" s="420" t="s">
        <v>3764</v>
      </c>
      <c r="L120" s="420">
        <v>100</v>
      </c>
      <c r="M120" s="420" t="s">
        <v>3768</v>
      </c>
      <c r="N120" s="420">
        <v>100</v>
      </c>
      <c r="O120" s="416"/>
      <c r="P120" s="420">
        <v>100</v>
      </c>
      <c r="Q120" s="416"/>
      <c r="R120" s="420">
        <v>100</v>
      </c>
      <c r="S120" s="420"/>
      <c r="T120" s="420">
        <v>100</v>
      </c>
      <c r="U120" s="420"/>
      <c r="V120" s="420">
        <v>100</v>
      </c>
      <c r="W120" s="41"/>
      <c r="X120" s="420">
        <v>100</v>
      </c>
      <c r="Y120" s="420"/>
    </row>
    <row r="121" spans="1:25" ht="409.6" x14ac:dyDescent="0.25">
      <c r="A121" s="564" t="s">
        <v>5040</v>
      </c>
      <c r="B121" s="564"/>
      <c r="C121" s="564"/>
      <c r="D121" s="564"/>
      <c r="E121" s="754" t="s">
        <v>6994</v>
      </c>
      <c r="F121" s="450" t="s">
        <v>276</v>
      </c>
      <c r="G121" s="12" t="s">
        <v>277</v>
      </c>
      <c r="H121" s="12" t="s">
        <v>278</v>
      </c>
      <c r="I121" s="12" t="s">
        <v>5119</v>
      </c>
      <c r="J121" s="420">
        <v>0</v>
      </c>
      <c r="K121" s="420" t="s">
        <v>3764</v>
      </c>
      <c r="L121" s="420">
        <v>100</v>
      </c>
      <c r="M121" s="960" t="s">
        <v>3769</v>
      </c>
      <c r="N121" s="420">
        <v>100</v>
      </c>
      <c r="O121" s="416"/>
      <c r="P121" s="420">
        <v>100</v>
      </c>
      <c r="Q121" s="416"/>
      <c r="R121" s="420">
        <v>100</v>
      </c>
      <c r="S121" s="420"/>
      <c r="T121" s="420">
        <v>100</v>
      </c>
      <c r="U121" s="420"/>
      <c r="V121" s="420">
        <v>100</v>
      </c>
      <c r="W121" s="41"/>
      <c r="X121" s="420">
        <v>100</v>
      </c>
      <c r="Y121" s="420"/>
    </row>
    <row r="122" spans="1:25" s="52" customFormat="1" ht="69" x14ac:dyDescent="0.25">
      <c r="A122" s="31">
        <v>72</v>
      </c>
      <c r="B122" s="31"/>
      <c r="C122" s="31"/>
      <c r="D122" s="763" t="s">
        <v>6995</v>
      </c>
      <c r="E122" s="763"/>
      <c r="F122" s="517" t="s">
        <v>647</v>
      </c>
      <c r="G122" s="30"/>
      <c r="H122" s="30"/>
      <c r="I122" s="30"/>
      <c r="J122" s="613">
        <f>AVERAGE(J123:J127)</f>
        <v>40</v>
      </c>
      <c r="K122" s="520"/>
      <c r="L122" s="613">
        <f>AVERAGE(L123:L127)</f>
        <v>40</v>
      </c>
      <c r="M122" s="614"/>
      <c r="N122" s="615">
        <f>AVERAGE(N123:N127)</f>
        <v>40</v>
      </c>
      <c r="O122" s="615"/>
      <c r="P122" s="615">
        <f>AVERAGE(P123:P127)</f>
        <v>40</v>
      </c>
      <c r="Q122" s="615"/>
      <c r="R122" s="615">
        <f>AVERAGE(R123:R127)</f>
        <v>40</v>
      </c>
      <c r="S122" s="615"/>
      <c r="T122" s="615">
        <f>AVERAGE(T123:T127)</f>
        <v>40</v>
      </c>
      <c r="U122" s="615"/>
      <c r="V122" s="615">
        <f>AVERAGE(V123:V127)</f>
        <v>40</v>
      </c>
      <c r="W122" s="43"/>
      <c r="X122" s="615">
        <f>AVERAGE(X123:X127)</f>
        <v>40</v>
      </c>
      <c r="Y122" s="615"/>
    </row>
    <row r="123" spans="1:25" ht="150" x14ac:dyDescent="0.25">
      <c r="A123" s="564" t="s">
        <v>579</v>
      </c>
      <c r="B123" s="564"/>
      <c r="C123" s="564"/>
      <c r="D123" s="564"/>
      <c r="E123" s="754" t="s">
        <v>6991</v>
      </c>
      <c r="F123" s="450" t="s">
        <v>279</v>
      </c>
      <c r="G123" s="12" t="s">
        <v>5041</v>
      </c>
      <c r="H123" s="12" t="s">
        <v>5042</v>
      </c>
      <c r="I123" s="12" t="s">
        <v>5043</v>
      </c>
      <c r="J123" s="420">
        <v>50</v>
      </c>
      <c r="K123" s="420" t="s">
        <v>3770</v>
      </c>
      <c r="L123" s="420">
        <v>50</v>
      </c>
      <c r="M123" s="417"/>
      <c r="N123" s="420">
        <v>50</v>
      </c>
      <c r="O123" s="416"/>
      <c r="P123" s="420">
        <v>50</v>
      </c>
      <c r="Q123" s="416"/>
      <c r="R123" s="420">
        <v>50</v>
      </c>
      <c r="S123" s="420"/>
      <c r="T123" s="420">
        <v>50</v>
      </c>
      <c r="U123" s="420"/>
      <c r="V123" s="420">
        <v>50</v>
      </c>
      <c r="W123" s="41"/>
      <c r="X123" s="420">
        <v>50</v>
      </c>
      <c r="Y123" s="420"/>
    </row>
    <row r="124" spans="1:25" ht="105" x14ac:dyDescent="0.25">
      <c r="A124" s="564" t="s">
        <v>580</v>
      </c>
      <c r="B124" s="564"/>
      <c r="C124" s="564"/>
      <c r="D124" s="564"/>
      <c r="E124" s="754" t="s">
        <v>6990</v>
      </c>
      <c r="F124" s="450" t="s">
        <v>280</v>
      </c>
      <c r="G124" s="12" t="s">
        <v>281</v>
      </c>
      <c r="H124" s="12" t="s">
        <v>282</v>
      </c>
      <c r="I124" s="12" t="s">
        <v>267</v>
      </c>
      <c r="J124" s="420">
        <v>0</v>
      </c>
      <c r="K124" s="420" t="s">
        <v>3771</v>
      </c>
      <c r="L124" s="416">
        <v>0</v>
      </c>
      <c r="M124" s="417"/>
      <c r="N124" s="416">
        <v>0</v>
      </c>
      <c r="O124" s="416"/>
      <c r="P124" s="416">
        <v>0</v>
      </c>
      <c r="Q124" s="416"/>
      <c r="R124" s="420">
        <v>0</v>
      </c>
      <c r="T124" s="420">
        <v>0</v>
      </c>
      <c r="V124" s="420">
        <v>0</v>
      </c>
      <c r="W124" s="41"/>
      <c r="X124" s="420">
        <v>0</v>
      </c>
      <c r="Y124" s="420"/>
    </row>
    <row r="125" spans="1:25" ht="60" x14ac:dyDescent="0.25">
      <c r="A125" s="564" t="s">
        <v>581</v>
      </c>
      <c r="B125" s="564"/>
      <c r="C125" s="564"/>
      <c r="D125" s="564"/>
      <c r="E125" s="754" t="s">
        <v>6992</v>
      </c>
      <c r="F125" s="450" t="s">
        <v>283</v>
      </c>
      <c r="G125" s="12" t="s">
        <v>269</v>
      </c>
      <c r="H125" s="12" t="s">
        <v>270</v>
      </c>
      <c r="I125" s="12" t="s">
        <v>271</v>
      </c>
      <c r="J125" s="420">
        <v>50</v>
      </c>
      <c r="K125" s="420" t="s">
        <v>3772</v>
      </c>
      <c r="L125" s="420">
        <v>50</v>
      </c>
      <c r="M125" s="417"/>
      <c r="N125" s="420">
        <v>50</v>
      </c>
      <c r="O125" s="416"/>
      <c r="P125" s="420">
        <v>50</v>
      </c>
      <c r="Q125" s="416"/>
      <c r="R125" s="420">
        <v>50</v>
      </c>
      <c r="S125" s="419"/>
      <c r="T125" s="420">
        <v>50</v>
      </c>
      <c r="U125" s="419"/>
      <c r="V125" s="420">
        <v>50</v>
      </c>
      <c r="W125" s="41"/>
      <c r="X125" s="420">
        <v>50</v>
      </c>
      <c r="Y125" s="420"/>
    </row>
    <row r="126" spans="1:25" ht="165" x14ac:dyDescent="0.25">
      <c r="A126" s="564" t="s">
        <v>582</v>
      </c>
      <c r="B126" s="564"/>
      <c r="C126" s="564"/>
      <c r="D126" s="564"/>
      <c r="E126" s="754" t="s">
        <v>6993</v>
      </c>
      <c r="F126" s="450" t="s">
        <v>272</v>
      </c>
      <c r="G126" s="12" t="s">
        <v>273</v>
      </c>
      <c r="H126" s="12" t="s">
        <v>274</v>
      </c>
      <c r="I126" s="12" t="s">
        <v>275</v>
      </c>
      <c r="J126" s="420">
        <v>50</v>
      </c>
      <c r="K126" s="420" t="s">
        <v>3773</v>
      </c>
      <c r="L126" s="420">
        <v>50</v>
      </c>
      <c r="M126" s="417"/>
      <c r="N126" s="420">
        <v>50</v>
      </c>
      <c r="O126" s="416"/>
      <c r="P126" s="420">
        <v>50</v>
      </c>
      <c r="Q126" s="416"/>
      <c r="R126" s="420">
        <v>50</v>
      </c>
      <c r="T126" s="420">
        <v>50</v>
      </c>
      <c r="V126" s="420">
        <v>50</v>
      </c>
      <c r="W126" s="41"/>
      <c r="X126" s="420">
        <v>50</v>
      </c>
      <c r="Y126" s="420"/>
    </row>
    <row r="127" spans="1:25" ht="120" x14ac:dyDescent="0.25">
      <c r="A127" s="564" t="s">
        <v>583</v>
      </c>
      <c r="B127" s="564"/>
      <c r="C127" s="564"/>
      <c r="D127" s="564"/>
      <c r="E127" s="754" t="s">
        <v>6994</v>
      </c>
      <c r="F127" s="450" t="s">
        <v>276</v>
      </c>
      <c r="G127" s="12" t="s">
        <v>277</v>
      </c>
      <c r="H127" s="12" t="s">
        <v>278</v>
      </c>
      <c r="I127" s="12" t="s">
        <v>5119</v>
      </c>
      <c r="J127" s="420">
        <v>50</v>
      </c>
      <c r="K127" s="420"/>
      <c r="L127" s="420">
        <v>50</v>
      </c>
      <c r="M127" s="417"/>
      <c r="N127" s="420">
        <v>50</v>
      </c>
      <c r="O127" s="416"/>
      <c r="P127" s="420">
        <v>50</v>
      </c>
      <c r="Q127" s="416"/>
      <c r="R127" s="420">
        <v>50</v>
      </c>
      <c r="S127" s="420"/>
      <c r="T127" s="420">
        <v>50</v>
      </c>
      <c r="U127" s="420"/>
      <c r="V127" s="420">
        <v>50</v>
      </c>
      <c r="W127" s="41"/>
      <c r="X127" s="420">
        <v>50</v>
      </c>
      <c r="Y127" s="420"/>
    </row>
    <row r="128" spans="1:25" s="52" customFormat="1" ht="51.75" x14ac:dyDescent="0.25">
      <c r="A128" s="31">
        <v>73</v>
      </c>
      <c r="B128" s="31"/>
      <c r="C128" s="31"/>
      <c r="D128" s="763" t="s">
        <v>6996</v>
      </c>
      <c r="E128" s="763"/>
      <c r="F128" s="517" t="s">
        <v>648</v>
      </c>
      <c r="G128" s="30"/>
      <c r="H128" s="30"/>
      <c r="I128" s="30"/>
      <c r="J128" s="613">
        <f>AVERAGE(J129:J133)</f>
        <v>100</v>
      </c>
      <c r="K128" s="520"/>
      <c r="L128" s="613">
        <f>AVERAGE(L129:L133)</f>
        <v>100</v>
      </c>
      <c r="M128" s="614"/>
      <c r="N128" s="613">
        <f>AVERAGE(N129:N133)</f>
        <v>100</v>
      </c>
      <c r="O128" s="615"/>
      <c r="P128" s="613">
        <f>AVERAGE(P129:P133)</f>
        <v>100</v>
      </c>
      <c r="Q128" s="615"/>
      <c r="R128" s="613">
        <f>AVERAGE(R129:R133)</f>
        <v>100</v>
      </c>
      <c r="S128" s="615"/>
      <c r="T128" s="613">
        <f>AVERAGE(T129:T133)</f>
        <v>100</v>
      </c>
      <c r="U128" s="615"/>
      <c r="V128" s="613">
        <f>AVERAGE(V129:V133)</f>
        <v>100</v>
      </c>
      <c r="W128" s="43"/>
      <c r="X128" s="613">
        <f>AVERAGE(X129:X133)</f>
        <v>100</v>
      </c>
      <c r="Y128" s="615"/>
    </row>
    <row r="129" spans="1:25" ht="45" x14ac:dyDescent="0.25">
      <c r="A129" s="564" t="s">
        <v>584</v>
      </c>
      <c r="B129" s="564"/>
      <c r="C129" s="564"/>
      <c r="D129" s="564"/>
      <c r="E129" s="754" t="s">
        <v>6991</v>
      </c>
      <c r="F129" s="450" t="s">
        <v>284</v>
      </c>
      <c r="G129" s="12" t="s">
        <v>5044</v>
      </c>
      <c r="H129" s="12" t="s">
        <v>5045</v>
      </c>
      <c r="I129" s="12" t="s">
        <v>5046</v>
      </c>
      <c r="J129" s="420">
        <v>100</v>
      </c>
      <c r="K129" s="420" t="s">
        <v>3774</v>
      </c>
      <c r="L129" s="420">
        <v>100</v>
      </c>
      <c r="M129" s="417"/>
      <c r="N129" s="420">
        <v>100</v>
      </c>
      <c r="O129" s="416"/>
      <c r="P129" s="420">
        <v>100</v>
      </c>
      <c r="Q129" s="416"/>
      <c r="R129" s="420">
        <v>100</v>
      </c>
      <c r="T129" s="420">
        <v>100</v>
      </c>
      <c r="V129" s="420">
        <v>100</v>
      </c>
      <c r="W129" s="41"/>
      <c r="X129" s="420">
        <v>100</v>
      </c>
      <c r="Y129" s="420"/>
    </row>
    <row r="130" spans="1:25" ht="105" x14ac:dyDescent="0.25">
      <c r="A130" s="564" t="s">
        <v>585</v>
      </c>
      <c r="B130" s="564"/>
      <c r="C130" s="564"/>
      <c r="D130" s="564"/>
      <c r="E130" s="754" t="s">
        <v>6990</v>
      </c>
      <c r="F130" s="450" t="s">
        <v>287</v>
      </c>
      <c r="G130" s="12" t="s">
        <v>265</v>
      </c>
      <c r="H130" s="12" t="s">
        <v>282</v>
      </c>
      <c r="I130" s="12" t="s">
        <v>288</v>
      </c>
      <c r="J130" s="420">
        <v>100</v>
      </c>
      <c r="K130" s="420"/>
      <c r="L130" s="420">
        <v>100</v>
      </c>
      <c r="M130" s="417"/>
      <c r="N130" s="420">
        <v>100</v>
      </c>
      <c r="O130" s="416"/>
      <c r="P130" s="420">
        <v>100</v>
      </c>
      <c r="Q130" s="416"/>
      <c r="R130" s="420">
        <v>100</v>
      </c>
      <c r="S130" s="420"/>
      <c r="T130" s="420">
        <v>100</v>
      </c>
      <c r="U130" s="420"/>
      <c r="V130" s="420">
        <v>100</v>
      </c>
      <c r="W130" s="41"/>
      <c r="X130" s="420">
        <v>100</v>
      </c>
      <c r="Y130" s="420"/>
    </row>
    <row r="131" spans="1:25" ht="45" x14ac:dyDescent="0.25">
      <c r="A131" s="564" t="s">
        <v>586</v>
      </c>
      <c r="B131" s="564"/>
      <c r="C131" s="564"/>
      <c r="D131" s="564"/>
      <c r="E131" s="754" t="s">
        <v>6992</v>
      </c>
      <c r="F131" s="450" t="s">
        <v>268</v>
      </c>
      <c r="G131" s="12" t="s">
        <v>269</v>
      </c>
      <c r="H131" s="12" t="s">
        <v>270</v>
      </c>
      <c r="I131" s="12" t="s">
        <v>271</v>
      </c>
      <c r="J131" s="420">
        <v>100</v>
      </c>
      <c r="K131" s="420" t="s">
        <v>5310</v>
      </c>
      <c r="L131" s="420">
        <v>100</v>
      </c>
      <c r="M131" s="417"/>
      <c r="N131" s="420">
        <v>100</v>
      </c>
      <c r="O131" s="416"/>
      <c r="P131" s="420">
        <v>100</v>
      </c>
      <c r="Q131" s="416"/>
      <c r="R131" s="420">
        <v>100</v>
      </c>
      <c r="S131" s="420"/>
      <c r="T131" s="420">
        <v>100</v>
      </c>
      <c r="U131" s="420"/>
      <c r="V131" s="420">
        <v>100</v>
      </c>
      <c r="W131" s="41"/>
      <c r="X131" s="420">
        <v>100</v>
      </c>
      <c r="Y131" s="420"/>
    </row>
    <row r="132" spans="1:25" ht="165" x14ac:dyDescent="0.25">
      <c r="A132" s="564" t="s">
        <v>587</v>
      </c>
      <c r="B132" s="564"/>
      <c r="C132" s="564"/>
      <c r="D132" s="564"/>
      <c r="E132" s="754" t="s">
        <v>6993</v>
      </c>
      <c r="F132" s="450" t="s">
        <v>1569</v>
      </c>
      <c r="G132" s="12" t="s">
        <v>273</v>
      </c>
      <c r="H132" s="12" t="s">
        <v>274</v>
      </c>
      <c r="I132" s="12" t="s">
        <v>275</v>
      </c>
      <c r="J132" s="420">
        <v>100</v>
      </c>
      <c r="K132" s="420" t="s">
        <v>3417</v>
      </c>
      <c r="L132" s="420">
        <v>100</v>
      </c>
      <c r="M132" s="417"/>
      <c r="N132" s="420">
        <v>100</v>
      </c>
      <c r="O132" s="416"/>
      <c r="P132" s="420">
        <v>100</v>
      </c>
      <c r="Q132" s="416"/>
      <c r="R132" s="420">
        <v>100</v>
      </c>
      <c r="S132" s="420"/>
      <c r="T132" s="420">
        <v>100</v>
      </c>
      <c r="U132" s="420"/>
      <c r="V132" s="420">
        <v>100</v>
      </c>
      <c r="W132" s="41"/>
      <c r="X132" s="420">
        <v>100</v>
      </c>
      <c r="Y132" s="420"/>
    </row>
    <row r="133" spans="1:25" ht="120" x14ac:dyDescent="0.25">
      <c r="A133" s="564" t="s">
        <v>588</v>
      </c>
      <c r="B133" s="564"/>
      <c r="C133" s="564"/>
      <c r="D133" s="564"/>
      <c r="E133" s="754" t="s">
        <v>6994</v>
      </c>
      <c r="F133" s="450" t="s">
        <v>276</v>
      </c>
      <c r="G133" s="12" t="s">
        <v>277</v>
      </c>
      <c r="H133" s="12" t="s">
        <v>278</v>
      </c>
      <c r="I133" s="12" t="s">
        <v>5119</v>
      </c>
      <c r="J133" s="420">
        <v>100</v>
      </c>
      <c r="K133" s="420" t="s">
        <v>3417</v>
      </c>
      <c r="L133" s="420">
        <v>100</v>
      </c>
      <c r="M133" s="417"/>
      <c r="N133" s="420">
        <v>100</v>
      </c>
      <c r="O133" s="416"/>
      <c r="P133" s="420">
        <v>100</v>
      </c>
      <c r="Q133" s="416"/>
      <c r="R133" s="420">
        <v>100</v>
      </c>
      <c r="S133" s="420"/>
      <c r="T133" s="420">
        <v>100</v>
      </c>
      <c r="U133" s="420"/>
      <c r="V133" s="420">
        <v>100</v>
      </c>
      <c r="W133" s="41"/>
      <c r="X133" s="420">
        <v>100</v>
      </c>
      <c r="Y133" s="420"/>
    </row>
    <row r="134" spans="1:25" s="52" customFormat="1" ht="51.75" x14ac:dyDescent="0.25">
      <c r="A134" s="31">
        <v>74</v>
      </c>
      <c r="B134" s="31"/>
      <c r="C134" s="31"/>
      <c r="D134" s="763" t="s">
        <v>6997</v>
      </c>
      <c r="E134" s="763"/>
      <c r="F134" s="517" t="s">
        <v>649</v>
      </c>
      <c r="G134" s="30"/>
      <c r="H134" s="30"/>
      <c r="I134" s="30"/>
      <c r="J134" s="613">
        <f>AVERAGE(J135:J139)</f>
        <v>100</v>
      </c>
      <c r="K134" s="520"/>
      <c r="L134" s="613">
        <f>AVERAGE(L135:L139)</f>
        <v>100</v>
      </c>
      <c r="M134" s="614"/>
      <c r="N134" s="613">
        <f>AVERAGE(N135:N139)</f>
        <v>100</v>
      </c>
      <c r="O134" s="615"/>
      <c r="P134" s="613">
        <f>AVERAGE(P135:P139)</f>
        <v>100</v>
      </c>
      <c r="Q134" s="615"/>
      <c r="R134" s="613">
        <f>AVERAGE(R135:R139)</f>
        <v>100</v>
      </c>
      <c r="S134" s="615"/>
      <c r="T134" s="613">
        <f>AVERAGE(T135:T139)</f>
        <v>100</v>
      </c>
      <c r="U134" s="615"/>
      <c r="V134" s="613">
        <f>AVERAGE(V135:V139)</f>
        <v>100</v>
      </c>
      <c r="W134" s="43"/>
      <c r="X134" s="613">
        <f>AVERAGE(X135:X139)</f>
        <v>100</v>
      </c>
      <c r="Y134" s="615"/>
    </row>
    <row r="135" spans="1:25" ht="150" x14ac:dyDescent="0.25">
      <c r="A135" s="564" t="s">
        <v>589</v>
      </c>
      <c r="B135" s="564"/>
      <c r="C135" s="564"/>
      <c r="D135" s="564"/>
      <c r="E135" s="754" t="s">
        <v>6991</v>
      </c>
      <c r="F135" s="450" t="s">
        <v>289</v>
      </c>
      <c r="G135" s="12" t="s">
        <v>285</v>
      </c>
      <c r="H135" s="12" t="s">
        <v>286</v>
      </c>
      <c r="I135" s="12" t="s">
        <v>5047</v>
      </c>
      <c r="J135" s="420">
        <v>100</v>
      </c>
      <c r="K135" s="420" t="s">
        <v>3775</v>
      </c>
      <c r="L135" s="420">
        <v>100</v>
      </c>
      <c r="M135" s="417"/>
      <c r="N135" s="420">
        <v>100</v>
      </c>
      <c r="O135" s="416"/>
      <c r="P135" s="420">
        <v>100</v>
      </c>
      <c r="Q135" s="416"/>
      <c r="R135" s="420">
        <v>100</v>
      </c>
      <c r="T135" s="420">
        <v>100</v>
      </c>
      <c r="V135" s="420">
        <v>100</v>
      </c>
      <c r="W135" s="297"/>
      <c r="X135" s="420">
        <v>100</v>
      </c>
      <c r="Y135" s="420"/>
    </row>
    <row r="136" spans="1:25" ht="105" x14ac:dyDescent="0.25">
      <c r="A136" s="564" t="s">
        <v>590</v>
      </c>
      <c r="B136" s="564"/>
      <c r="C136" s="564"/>
      <c r="D136" s="564"/>
      <c r="E136" s="754" t="s">
        <v>6990</v>
      </c>
      <c r="F136" s="450" t="s">
        <v>290</v>
      </c>
      <c r="G136" s="12" t="s">
        <v>265</v>
      </c>
      <c r="H136" s="12" t="s">
        <v>291</v>
      </c>
      <c r="I136" s="12" t="s">
        <v>267</v>
      </c>
      <c r="J136" s="420">
        <v>100</v>
      </c>
      <c r="K136" s="627"/>
      <c r="L136" s="420">
        <v>100</v>
      </c>
      <c r="M136" s="417"/>
      <c r="N136" s="420">
        <v>100</v>
      </c>
      <c r="O136" s="416"/>
      <c r="P136" s="420">
        <v>100</v>
      </c>
      <c r="Q136" s="416"/>
      <c r="R136" s="420">
        <v>100</v>
      </c>
      <c r="S136" s="420"/>
      <c r="T136" s="420">
        <v>100</v>
      </c>
      <c r="U136" s="420"/>
      <c r="V136" s="420">
        <v>100</v>
      </c>
      <c r="W136" s="41"/>
      <c r="X136" s="420">
        <v>100</v>
      </c>
      <c r="Y136" s="420"/>
    </row>
    <row r="137" spans="1:25" ht="45" x14ac:dyDescent="0.25">
      <c r="A137" s="564" t="s">
        <v>591</v>
      </c>
      <c r="B137" s="564"/>
      <c r="C137" s="564"/>
      <c r="D137" s="564"/>
      <c r="E137" s="754" t="s">
        <v>6992</v>
      </c>
      <c r="F137" s="450" t="s">
        <v>268</v>
      </c>
      <c r="G137" s="12" t="s">
        <v>269</v>
      </c>
      <c r="H137" s="12" t="s">
        <v>270</v>
      </c>
      <c r="I137" s="12" t="s">
        <v>271</v>
      </c>
      <c r="J137" s="420">
        <v>100</v>
      </c>
      <c r="K137" s="418"/>
      <c r="L137" s="420">
        <v>100</v>
      </c>
      <c r="M137" s="417"/>
      <c r="N137" s="420">
        <v>100</v>
      </c>
      <c r="O137" s="416"/>
      <c r="P137" s="420">
        <v>100</v>
      </c>
      <c r="Q137" s="416"/>
      <c r="R137" s="420">
        <v>100</v>
      </c>
      <c r="S137" s="420"/>
      <c r="T137" s="420">
        <v>100</v>
      </c>
      <c r="U137" s="420"/>
      <c r="V137" s="420">
        <v>100</v>
      </c>
      <c r="W137" s="41"/>
      <c r="X137" s="420">
        <v>100</v>
      </c>
      <c r="Y137" s="420"/>
    </row>
    <row r="138" spans="1:25" ht="165" x14ac:dyDescent="0.25">
      <c r="A138" s="564" t="s">
        <v>592</v>
      </c>
      <c r="B138" s="564"/>
      <c r="C138" s="564"/>
      <c r="D138" s="564"/>
      <c r="E138" s="754" t="s">
        <v>6993</v>
      </c>
      <c r="F138" s="450" t="s">
        <v>272</v>
      </c>
      <c r="G138" s="12" t="s">
        <v>273</v>
      </c>
      <c r="H138" s="12" t="s">
        <v>274</v>
      </c>
      <c r="I138" s="12" t="s">
        <v>275</v>
      </c>
      <c r="J138" s="420">
        <v>100</v>
      </c>
      <c r="K138" s="420" t="s">
        <v>3776</v>
      </c>
      <c r="L138" s="420">
        <v>100</v>
      </c>
      <c r="M138" s="417"/>
      <c r="N138" s="420">
        <v>100</v>
      </c>
      <c r="O138" s="416"/>
      <c r="P138" s="420">
        <v>100</v>
      </c>
      <c r="Q138" s="416"/>
      <c r="R138" s="420">
        <v>100</v>
      </c>
      <c r="T138" s="420">
        <v>100</v>
      </c>
      <c r="V138" s="420">
        <v>100</v>
      </c>
      <c r="W138" s="41"/>
      <c r="X138" s="420">
        <v>100</v>
      </c>
      <c r="Y138" s="420"/>
    </row>
    <row r="139" spans="1:25" ht="120" x14ac:dyDescent="0.25">
      <c r="A139" s="564" t="s">
        <v>593</v>
      </c>
      <c r="B139" s="564"/>
      <c r="C139" s="564"/>
      <c r="D139" s="564"/>
      <c r="E139" s="754" t="s">
        <v>6994</v>
      </c>
      <c r="F139" s="450" t="s">
        <v>276</v>
      </c>
      <c r="G139" s="12" t="s">
        <v>277</v>
      </c>
      <c r="H139" s="12" t="s">
        <v>278</v>
      </c>
      <c r="I139" s="12" t="s">
        <v>5119</v>
      </c>
      <c r="J139" s="420">
        <v>100</v>
      </c>
      <c r="K139" s="420"/>
      <c r="L139" s="420">
        <v>100</v>
      </c>
      <c r="M139" s="417"/>
      <c r="N139" s="420">
        <v>100</v>
      </c>
      <c r="O139" s="416"/>
      <c r="P139" s="420">
        <v>100</v>
      </c>
      <c r="Q139" s="416"/>
      <c r="R139" s="420">
        <v>100</v>
      </c>
      <c r="S139" s="420"/>
      <c r="T139" s="420">
        <v>100</v>
      </c>
      <c r="U139" s="420"/>
      <c r="V139" s="420">
        <v>100</v>
      </c>
      <c r="W139" s="41"/>
      <c r="X139" s="420">
        <v>100</v>
      </c>
      <c r="Y139" s="420"/>
    </row>
    <row r="140" spans="1:25" s="26" customFormat="1" ht="138" customHeight="1" x14ac:dyDescent="0.25">
      <c r="A140" s="28"/>
      <c r="B140" s="28"/>
      <c r="C140" s="750" t="s">
        <v>594</v>
      </c>
      <c r="D140" s="28"/>
      <c r="E140" s="1023"/>
      <c r="F140" s="762" t="s">
        <v>531</v>
      </c>
      <c r="G140" s="751"/>
      <c r="H140" s="751"/>
      <c r="I140" s="751"/>
      <c r="J140" s="616">
        <f>AVERAGE(J141:J145)</f>
        <v>90</v>
      </c>
      <c r="K140" s="524"/>
      <c r="L140" s="616">
        <f>AVERAGE(L141:L145)</f>
        <v>90</v>
      </c>
      <c r="M140" s="617"/>
      <c r="N140" s="616">
        <f>AVERAGE(N141:N145)</f>
        <v>90</v>
      </c>
      <c r="O140" s="618"/>
      <c r="P140" s="616">
        <f>AVERAGE(P141:P145)</f>
        <v>90</v>
      </c>
      <c r="Q140" s="618"/>
      <c r="R140" s="616">
        <f>AVERAGE(R141:R145)</f>
        <v>90</v>
      </c>
      <c r="S140" s="618"/>
      <c r="T140" s="616">
        <f>AVERAGE(T141:T145)</f>
        <v>90</v>
      </c>
      <c r="U140" s="618"/>
      <c r="V140" s="616">
        <f>AVERAGE(V141:V145)</f>
        <v>90</v>
      </c>
      <c r="W140" s="44"/>
      <c r="X140" s="616">
        <f>AVERAGE(X141:X145)</f>
        <v>90</v>
      </c>
      <c r="Y140" s="618"/>
    </row>
    <row r="141" spans="1:25" ht="210" x14ac:dyDescent="0.25">
      <c r="A141" s="564">
        <v>75</v>
      </c>
      <c r="B141" s="564"/>
      <c r="C141" s="564"/>
      <c r="D141" s="754" t="s">
        <v>309</v>
      </c>
      <c r="E141" s="754"/>
      <c r="F141" s="450" t="s">
        <v>292</v>
      </c>
      <c r="G141" s="12" t="s">
        <v>51</v>
      </c>
      <c r="H141" s="12" t="s">
        <v>52</v>
      </c>
      <c r="I141" s="12" t="s">
        <v>53</v>
      </c>
      <c r="J141" s="420">
        <v>100</v>
      </c>
      <c r="K141" s="450" t="s">
        <v>3777</v>
      </c>
      <c r="L141" s="416">
        <v>100</v>
      </c>
      <c r="M141" s="417"/>
      <c r="N141" s="420">
        <v>100</v>
      </c>
      <c r="O141" s="420"/>
      <c r="P141" s="420">
        <v>100</v>
      </c>
      <c r="Q141" s="416"/>
      <c r="R141" s="420">
        <v>100</v>
      </c>
      <c r="S141" s="420"/>
      <c r="T141" s="420">
        <v>100</v>
      </c>
      <c r="U141" s="420"/>
      <c r="V141" s="420">
        <v>100</v>
      </c>
      <c r="W141" s="41"/>
      <c r="X141" s="420">
        <v>100</v>
      </c>
      <c r="Y141" s="420"/>
    </row>
    <row r="142" spans="1:25" ht="180" x14ac:dyDescent="0.25">
      <c r="A142" s="564">
        <v>76</v>
      </c>
      <c r="B142" s="564"/>
      <c r="C142" s="564"/>
      <c r="D142" s="754" t="s">
        <v>310</v>
      </c>
      <c r="E142" s="754"/>
      <c r="F142" s="450" t="s">
        <v>293</v>
      </c>
      <c r="G142" s="12" t="s">
        <v>294</v>
      </c>
      <c r="H142" s="12" t="s">
        <v>295</v>
      </c>
      <c r="I142" s="12" t="s">
        <v>296</v>
      </c>
      <c r="J142" s="420">
        <v>100</v>
      </c>
      <c r="K142" s="450" t="s">
        <v>3778</v>
      </c>
      <c r="L142" s="416">
        <v>100</v>
      </c>
      <c r="M142" s="417"/>
      <c r="N142" s="420">
        <v>100</v>
      </c>
      <c r="O142" s="420"/>
      <c r="P142" s="420">
        <v>100</v>
      </c>
      <c r="Q142" s="416"/>
      <c r="R142" s="420">
        <v>100</v>
      </c>
      <c r="S142" s="420"/>
      <c r="T142" s="420">
        <v>100</v>
      </c>
      <c r="U142" s="420"/>
      <c r="V142" s="420">
        <v>100</v>
      </c>
      <c r="W142" s="768"/>
      <c r="X142" s="420">
        <v>100</v>
      </c>
      <c r="Y142" s="420"/>
    </row>
    <row r="143" spans="1:25" ht="180" x14ac:dyDescent="0.25">
      <c r="A143" s="564">
        <v>77</v>
      </c>
      <c r="B143" s="564"/>
      <c r="C143" s="564"/>
      <c r="D143" s="754" t="s">
        <v>311</v>
      </c>
      <c r="E143" s="754"/>
      <c r="F143" s="450" t="s">
        <v>297</v>
      </c>
      <c r="G143" s="12" t="s">
        <v>298</v>
      </c>
      <c r="H143" s="12" t="s">
        <v>299</v>
      </c>
      <c r="I143" s="12" t="s">
        <v>296</v>
      </c>
      <c r="J143" s="420">
        <v>50</v>
      </c>
      <c r="K143" s="420"/>
      <c r="L143" s="420">
        <v>50</v>
      </c>
      <c r="M143" s="417"/>
      <c r="N143" s="420">
        <v>50</v>
      </c>
      <c r="O143" s="420"/>
      <c r="P143" s="420">
        <v>50</v>
      </c>
      <c r="Q143" s="416"/>
      <c r="R143" s="420">
        <v>50</v>
      </c>
      <c r="S143" s="420"/>
      <c r="T143" s="420">
        <v>50</v>
      </c>
      <c r="U143" s="420"/>
      <c r="V143" s="420">
        <v>50</v>
      </c>
      <c r="W143" s="41"/>
      <c r="X143" s="420">
        <v>50</v>
      </c>
      <c r="Y143" s="420"/>
    </row>
    <row r="144" spans="1:25" ht="180" x14ac:dyDescent="0.25">
      <c r="A144" s="564">
        <v>78</v>
      </c>
      <c r="B144" s="564"/>
      <c r="C144" s="564"/>
      <c r="D144" s="754" t="s">
        <v>312</v>
      </c>
      <c r="E144" s="754"/>
      <c r="F144" s="450" t="s">
        <v>300</v>
      </c>
      <c r="G144" s="12" t="s">
        <v>301</v>
      </c>
      <c r="H144" s="12" t="s">
        <v>302</v>
      </c>
      <c r="I144" s="12" t="s">
        <v>296</v>
      </c>
      <c r="J144" s="420">
        <v>100</v>
      </c>
      <c r="K144" s="420"/>
      <c r="L144" s="416">
        <v>100</v>
      </c>
      <c r="M144" s="417"/>
      <c r="N144" s="420">
        <v>100</v>
      </c>
      <c r="O144" s="420"/>
      <c r="P144" s="420">
        <v>100</v>
      </c>
      <c r="Q144" s="416"/>
      <c r="R144" s="420">
        <v>100</v>
      </c>
      <c r="S144" s="420"/>
      <c r="T144" s="420">
        <v>100</v>
      </c>
      <c r="U144" s="420"/>
      <c r="V144" s="420">
        <v>100</v>
      </c>
      <c r="W144" s="41"/>
      <c r="X144" s="420">
        <v>100</v>
      </c>
      <c r="Y144" s="420"/>
    </row>
    <row r="145" spans="1:25" ht="180" x14ac:dyDescent="0.25">
      <c r="A145" s="564">
        <v>79</v>
      </c>
      <c r="B145" s="564"/>
      <c r="C145" s="564"/>
      <c r="D145" s="754" t="s">
        <v>313</v>
      </c>
      <c r="E145" s="754"/>
      <c r="F145" s="450" t="s">
        <v>303</v>
      </c>
      <c r="G145" s="12" t="s">
        <v>301</v>
      </c>
      <c r="H145" s="12" t="s">
        <v>302</v>
      </c>
      <c r="I145" s="12" t="s">
        <v>296</v>
      </c>
      <c r="J145" s="420">
        <v>100</v>
      </c>
      <c r="K145" s="420"/>
      <c r="L145" s="416">
        <v>100</v>
      </c>
      <c r="M145" s="417"/>
      <c r="N145" s="420">
        <v>100</v>
      </c>
      <c r="O145" s="420"/>
      <c r="P145" s="420">
        <v>100</v>
      </c>
      <c r="Q145" s="416"/>
      <c r="R145" s="420">
        <v>100</v>
      </c>
      <c r="S145" s="420"/>
      <c r="T145" s="420">
        <v>100</v>
      </c>
      <c r="U145" s="420"/>
      <c r="V145" s="420">
        <v>100</v>
      </c>
      <c r="W145" s="41"/>
      <c r="X145" s="420">
        <v>100</v>
      </c>
      <c r="Y145" s="420"/>
    </row>
    <row r="146" spans="1:25" s="26" customFormat="1" ht="60" x14ac:dyDescent="0.25">
      <c r="A146" s="28"/>
      <c r="B146" s="750" t="s">
        <v>595</v>
      </c>
      <c r="C146" s="28"/>
      <c r="D146" s="28"/>
      <c r="E146" s="28"/>
      <c r="F146" s="502" t="s">
        <v>5048</v>
      </c>
      <c r="G146" s="765"/>
      <c r="H146" s="765"/>
      <c r="I146" s="765"/>
      <c r="J146" s="606">
        <f>AVERAGE(J147,J152,J163,J172)</f>
        <v>69.56845238095238</v>
      </c>
      <c r="K146" s="607"/>
      <c r="L146" s="606">
        <f>AVERAGE(L147,L152,L163,L172)</f>
        <v>69.56845238095238</v>
      </c>
      <c r="M146" s="607"/>
      <c r="N146" s="606">
        <f>AVERAGE(N147,N152,N163,N172)</f>
        <v>69.56845238095238</v>
      </c>
      <c r="O146" s="607"/>
      <c r="P146" s="606">
        <f>AVERAGE(P147,P152,P163,P172)</f>
        <v>69.56845238095238</v>
      </c>
      <c r="Q146" s="607"/>
      <c r="R146" s="606">
        <f>AVERAGE(R147,R152,R163,R172)</f>
        <v>69.56845238095238</v>
      </c>
      <c r="S146" s="607"/>
      <c r="T146" s="606">
        <f>AVERAGE(T147,T152,T163,T172)</f>
        <v>73.735119047619051</v>
      </c>
      <c r="U146" s="607"/>
      <c r="V146" s="606">
        <f>AVERAGE(V147,V152,V163,V172)</f>
        <v>73.735119047619051</v>
      </c>
      <c r="W146" s="44"/>
      <c r="X146" s="606">
        <f>AVERAGE(X147,X152,X163,X172)</f>
        <v>73.735119047619051</v>
      </c>
      <c r="Y146" s="607"/>
    </row>
    <row r="147" spans="1:25" s="26" customFormat="1" ht="45" x14ac:dyDescent="0.25">
      <c r="A147" s="28"/>
      <c r="B147" s="28"/>
      <c r="C147" s="750" t="s">
        <v>596</v>
      </c>
      <c r="D147" s="28"/>
      <c r="E147" s="28"/>
      <c r="F147" s="502" t="s">
        <v>5049</v>
      </c>
      <c r="G147" s="769"/>
      <c r="H147" s="769"/>
      <c r="I147" s="769"/>
      <c r="J147" s="606">
        <f>AVERAGE(J148:J151)</f>
        <v>50</v>
      </c>
      <c r="K147" s="607"/>
      <c r="L147" s="606">
        <f>AVERAGE(L148:L151)</f>
        <v>50</v>
      </c>
      <c r="M147" s="607"/>
      <c r="N147" s="606">
        <f>AVERAGE(N148:N151)</f>
        <v>50</v>
      </c>
      <c r="O147" s="607"/>
      <c r="P147" s="606">
        <f>AVERAGE(P148:P151)</f>
        <v>50</v>
      </c>
      <c r="Q147" s="607"/>
      <c r="R147" s="606">
        <f>AVERAGE(R148:R151)</f>
        <v>50</v>
      </c>
      <c r="S147" s="607"/>
      <c r="T147" s="606">
        <f>AVERAGE(T148:T151)</f>
        <v>50</v>
      </c>
      <c r="U147" s="607"/>
      <c r="V147" s="606">
        <f>AVERAGE(V148:V151)</f>
        <v>50</v>
      </c>
      <c r="W147" s="44"/>
      <c r="X147" s="606">
        <f>AVERAGE(X148:X151)</f>
        <v>50</v>
      </c>
      <c r="Y147" s="607"/>
    </row>
    <row r="148" spans="1:25" ht="30" x14ac:dyDescent="0.25">
      <c r="A148" s="564">
        <v>80</v>
      </c>
      <c r="B148" s="564"/>
      <c r="C148" s="564"/>
      <c r="D148" s="754" t="s">
        <v>355</v>
      </c>
      <c r="E148" s="754"/>
      <c r="F148" s="450" t="s">
        <v>314</v>
      </c>
      <c r="G148" s="12" t="s">
        <v>315</v>
      </c>
      <c r="H148" s="12" t="s">
        <v>316</v>
      </c>
      <c r="I148" s="12" t="s">
        <v>317</v>
      </c>
      <c r="J148" s="511">
        <v>100</v>
      </c>
      <c r="K148" s="511" t="s">
        <v>3779</v>
      </c>
      <c r="L148" s="511">
        <v>100</v>
      </c>
      <c r="M148" s="435"/>
      <c r="N148" s="511">
        <v>100</v>
      </c>
      <c r="O148" s="420"/>
      <c r="P148" s="511">
        <v>100</v>
      </c>
      <c r="Q148" s="420"/>
      <c r="R148" s="511">
        <v>100</v>
      </c>
      <c r="S148" s="419"/>
      <c r="T148" s="511">
        <v>100</v>
      </c>
      <c r="U148" s="419"/>
      <c r="V148" s="511">
        <v>100</v>
      </c>
      <c r="W148" s="40"/>
      <c r="X148" s="511">
        <v>100</v>
      </c>
      <c r="Y148" s="511"/>
    </row>
    <row r="149" spans="1:25" ht="60" x14ac:dyDescent="0.25">
      <c r="A149" s="564">
        <v>81</v>
      </c>
      <c r="B149" s="564"/>
      <c r="C149" s="564"/>
      <c r="D149" s="754" t="s">
        <v>356</v>
      </c>
      <c r="E149" s="754"/>
      <c r="F149" s="450" t="s">
        <v>318</v>
      </c>
      <c r="G149" s="12" t="s">
        <v>319</v>
      </c>
      <c r="H149" s="12" t="s">
        <v>320</v>
      </c>
      <c r="I149" s="12" t="s">
        <v>321</v>
      </c>
      <c r="J149" s="420">
        <v>50</v>
      </c>
      <c r="K149" s="420" t="s">
        <v>3780</v>
      </c>
      <c r="L149" s="420">
        <v>50</v>
      </c>
      <c r="M149" s="435"/>
      <c r="N149" s="420">
        <v>50</v>
      </c>
      <c r="O149" s="420"/>
      <c r="P149" s="420">
        <v>50</v>
      </c>
      <c r="Q149" s="420"/>
      <c r="R149" s="420">
        <v>50</v>
      </c>
      <c r="S149" s="419"/>
      <c r="T149" s="420">
        <v>50</v>
      </c>
      <c r="U149" s="419"/>
      <c r="V149" s="420">
        <v>50</v>
      </c>
      <c r="W149" s="40"/>
      <c r="X149" s="420">
        <v>50</v>
      </c>
      <c r="Y149" s="420"/>
    </row>
    <row r="150" spans="1:25" ht="75" x14ac:dyDescent="0.25">
      <c r="A150" s="564">
        <v>82</v>
      </c>
      <c r="B150" s="564"/>
      <c r="C150" s="564"/>
      <c r="D150" s="754" t="s">
        <v>357</v>
      </c>
      <c r="E150" s="754"/>
      <c r="F150" s="450" t="s">
        <v>322</v>
      </c>
      <c r="G150" s="12" t="s">
        <v>323</v>
      </c>
      <c r="H150" s="12" t="s">
        <v>324</v>
      </c>
      <c r="I150" s="12" t="s">
        <v>325</v>
      </c>
      <c r="J150" s="420">
        <v>50</v>
      </c>
      <c r="K150" s="420" t="s">
        <v>3781</v>
      </c>
      <c r="L150" s="420">
        <v>50</v>
      </c>
      <c r="M150" s="435"/>
      <c r="N150" s="420">
        <v>50</v>
      </c>
      <c r="O150" s="420"/>
      <c r="P150" s="420">
        <v>50</v>
      </c>
      <c r="Q150" s="420"/>
      <c r="R150" s="420">
        <v>50</v>
      </c>
      <c r="S150" s="419"/>
      <c r="T150" s="420">
        <v>50</v>
      </c>
      <c r="U150" s="419"/>
      <c r="V150" s="420">
        <v>50</v>
      </c>
      <c r="W150" s="40"/>
      <c r="X150" s="420">
        <v>50</v>
      </c>
      <c r="Y150" s="420"/>
    </row>
    <row r="151" spans="1:25" ht="60" x14ac:dyDescent="0.25">
      <c r="A151" s="564">
        <v>83</v>
      </c>
      <c r="B151" s="564"/>
      <c r="C151" s="564"/>
      <c r="D151" s="754" t="s">
        <v>358</v>
      </c>
      <c r="E151" s="754"/>
      <c r="F151" s="450" t="s">
        <v>326</v>
      </c>
      <c r="G151" s="12" t="s">
        <v>327</v>
      </c>
      <c r="H151" s="12" t="s">
        <v>328</v>
      </c>
      <c r="I151" s="12" t="s">
        <v>329</v>
      </c>
      <c r="J151" s="420">
        <v>0</v>
      </c>
      <c r="K151" s="420" t="s">
        <v>3782</v>
      </c>
      <c r="L151" s="420">
        <v>0</v>
      </c>
      <c r="M151" s="435"/>
      <c r="N151" s="420">
        <v>0</v>
      </c>
      <c r="O151" s="420"/>
      <c r="P151" s="420">
        <v>0</v>
      </c>
      <c r="Q151" s="420"/>
      <c r="R151" s="420">
        <v>0</v>
      </c>
      <c r="S151" s="419"/>
      <c r="T151" s="420">
        <v>0</v>
      </c>
      <c r="U151" s="419"/>
      <c r="V151" s="420">
        <v>0</v>
      </c>
      <c r="W151" s="40"/>
      <c r="X151" s="420">
        <v>0</v>
      </c>
      <c r="Y151" s="420"/>
    </row>
    <row r="152" spans="1:25" s="26" customFormat="1" ht="99.75" customHeight="1" x14ac:dyDescent="0.25">
      <c r="A152" s="28"/>
      <c r="B152" s="28"/>
      <c r="C152" s="750" t="s">
        <v>597</v>
      </c>
      <c r="D152" s="28"/>
      <c r="E152" s="1023"/>
      <c r="F152" s="762" t="s">
        <v>5120</v>
      </c>
      <c r="G152" s="751"/>
      <c r="H152" s="751"/>
      <c r="I152" s="751"/>
      <c r="J152" s="616">
        <f>AVERAGE(J153,J161:J162)</f>
        <v>59.523809523809518</v>
      </c>
      <c r="K152" s="524"/>
      <c r="L152" s="616">
        <f>AVERAGE(L153,L161:L162)</f>
        <v>59.523809523809518</v>
      </c>
      <c r="M152" s="617"/>
      <c r="N152" s="616">
        <f>AVERAGE(N153,N161:N162)</f>
        <v>59.523809523809518</v>
      </c>
      <c r="O152" s="618"/>
      <c r="P152" s="616">
        <f>AVERAGE(P153,P161:P162)</f>
        <v>59.523809523809518</v>
      </c>
      <c r="Q152" s="618"/>
      <c r="R152" s="616">
        <f>AVERAGE(R153,R161:R162)</f>
        <v>59.523809523809518</v>
      </c>
      <c r="S152" s="618"/>
      <c r="T152" s="616">
        <f>AVERAGE(T153,T161:T162)</f>
        <v>76.19047619047619</v>
      </c>
      <c r="U152" s="618"/>
      <c r="V152" s="616">
        <f>AVERAGE(V153,V161:V162)</f>
        <v>76.19047619047619</v>
      </c>
      <c r="W152" s="44"/>
      <c r="X152" s="616">
        <f>AVERAGE(X153,X161:X162)</f>
        <v>76.19047619047619</v>
      </c>
      <c r="Y152" s="618"/>
    </row>
    <row r="153" spans="1:25" s="52" customFormat="1" ht="99.75" customHeight="1" x14ac:dyDescent="0.25">
      <c r="A153" s="31">
        <v>84</v>
      </c>
      <c r="B153" s="31"/>
      <c r="C153" s="758"/>
      <c r="D153" s="763" t="s">
        <v>7002</v>
      </c>
      <c r="E153" s="763"/>
      <c r="F153" s="764" t="s">
        <v>635</v>
      </c>
      <c r="G153" s="30"/>
      <c r="H153" s="30"/>
      <c r="I153" s="30"/>
      <c r="J153" s="613">
        <f>AVERAGE(J154:J160)</f>
        <v>78.571428571428569</v>
      </c>
      <c r="K153" s="520"/>
      <c r="L153" s="613">
        <f>AVERAGE(L154:L160)</f>
        <v>78.571428571428569</v>
      </c>
      <c r="M153" s="614"/>
      <c r="N153" s="613">
        <f>AVERAGE(N154:N160)</f>
        <v>78.571428571428569</v>
      </c>
      <c r="O153" s="615"/>
      <c r="P153" s="613">
        <f>AVERAGE(P154:P160)</f>
        <v>78.571428571428569</v>
      </c>
      <c r="Q153" s="615"/>
      <c r="R153" s="613">
        <f>AVERAGE(R154:R160)</f>
        <v>78.571428571428569</v>
      </c>
      <c r="S153" s="615"/>
      <c r="T153" s="613">
        <f>AVERAGE(T154:T160)</f>
        <v>78.571428571428569</v>
      </c>
      <c r="U153" s="615"/>
      <c r="V153" s="613">
        <f>AVERAGE(V154:V160)</f>
        <v>78.571428571428569</v>
      </c>
      <c r="W153" s="43"/>
      <c r="X153" s="613">
        <f>AVERAGE(X154:X160)</f>
        <v>78.571428571428569</v>
      </c>
      <c r="Y153" s="615"/>
    </row>
    <row r="154" spans="1:25" ht="315" x14ac:dyDescent="0.25">
      <c r="A154" s="564" t="s">
        <v>5051</v>
      </c>
      <c r="B154" s="564"/>
      <c r="C154" s="564"/>
      <c r="D154" s="564"/>
      <c r="E154" s="754" t="s">
        <v>7009</v>
      </c>
      <c r="F154" s="450" t="s">
        <v>5121</v>
      </c>
      <c r="G154" s="12" t="s">
        <v>91</v>
      </c>
      <c r="H154" s="12" t="s">
        <v>92</v>
      </c>
      <c r="I154" s="12" t="s">
        <v>93</v>
      </c>
      <c r="J154" s="420">
        <v>50</v>
      </c>
      <c r="K154" s="420" t="s">
        <v>3783</v>
      </c>
      <c r="L154" s="420">
        <v>50</v>
      </c>
      <c r="M154" s="435"/>
      <c r="N154" s="420">
        <v>50</v>
      </c>
      <c r="O154" s="420"/>
      <c r="P154" s="420">
        <v>50</v>
      </c>
      <c r="Q154" s="420"/>
      <c r="R154" s="420">
        <v>50</v>
      </c>
      <c r="S154" s="420" t="s">
        <v>3784</v>
      </c>
      <c r="T154" s="420">
        <v>50</v>
      </c>
      <c r="U154" s="420"/>
      <c r="V154" s="420">
        <v>50</v>
      </c>
      <c r="W154" s="41"/>
      <c r="X154" s="420">
        <v>50</v>
      </c>
      <c r="Y154" s="420"/>
    </row>
    <row r="155" spans="1:25" ht="90" x14ac:dyDescent="0.25">
      <c r="A155" s="564" t="s">
        <v>5052</v>
      </c>
      <c r="B155" s="564"/>
      <c r="C155" s="564"/>
      <c r="D155" s="564"/>
      <c r="E155" s="754" t="s">
        <v>7010</v>
      </c>
      <c r="F155" s="450" t="s">
        <v>5115</v>
      </c>
      <c r="G155" s="12" t="s">
        <v>109</v>
      </c>
      <c r="H155" s="12" t="s">
        <v>94</v>
      </c>
      <c r="I155" s="12" t="s">
        <v>95</v>
      </c>
      <c r="J155" s="420">
        <v>100</v>
      </c>
      <c r="K155" s="420" t="s">
        <v>3785</v>
      </c>
      <c r="L155" s="420">
        <v>100</v>
      </c>
      <c r="M155" s="435"/>
      <c r="N155" s="420">
        <v>100</v>
      </c>
      <c r="O155" s="420"/>
      <c r="P155" s="420">
        <v>100</v>
      </c>
      <c r="Q155" s="420"/>
      <c r="R155" s="420">
        <v>100</v>
      </c>
      <c r="T155" s="420">
        <v>100</v>
      </c>
      <c r="V155" s="420">
        <v>100</v>
      </c>
      <c r="W155" s="41"/>
      <c r="X155" s="420">
        <v>100</v>
      </c>
      <c r="Y155" s="420"/>
    </row>
    <row r="156" spans="1:25" ht="60" x14ac:dyDescent="0.25">
      <c r="A156" s="564" t="s">
        <v>5053</v>
      </c>
      <c r="B156" s="564"/>
      <c r="C156" s="564"/>
      <c r="D156" s="564"/>
      <c r="E156" s="754" t="s">
        <v>7011</v>
      </c>
      <c r="F156" s="450" t="s">
        <v>5050</v>
      </c>
      <c r="G156" s="12" t="s">
        <v>91</v>
      </c>
      <c r="H156" s="12" t="s">
        <v>98</v>
      </c>
      <c r="I156" s="12" t="s">
        <v>111</v>
      </c>
      <c r="J156" s="420">
        <v>50</v>
      </c>
      <c r="K156" s="420" t="s">
        <v>3786</v>
      </c>
      <c r="L156" s="420">
        <v>50</v>
      </c>
      <c r="M156" s="435"/>
      <c r="N156" s="420">
        <v>50</v>
      </c>
      <c r="O156" s="420"/>
      <c r="P156" s="420">
        <v>50</v>
      </c>
      <c r="Q156" s="420"/>
      <c r="R156" s="420">
        <v>50</v>
      </c>
      <c r="S156" s="419"/>
      <c r="T156" s="420">
        <v>50</v>
      </c>
      <c r="U156" s="419"/>
      <c r="V156" s="420">
        <v>50</v>
      </c>
      <c r="W156" s="41"/>
      <c r="X156" s="420">
        <v>50</v>
      </c>
      <c r="Y156" s="420"/>
    </row>
    <row r="157" spans="1:25" ht="120" x14ac:dyDescent="0.25">
      <c r="A157" s="564" t="s">
        <v>5054</v>
      </c>
      <c r="B157" s="564"/>
      <c r="C157" s="564"/>
      <c r="D157" s="564"/>
      <c r="E157" s="754" t="s">
        <v>6998</v>
      </c>
      <c r="F157" s="450" t="s">
        <v>5116</v>
      </c>
      <c r="G157" s="12" t="s">
        <v>100</v>
      </c>
      <c r="H157" s="12" t="s">
        <v>101</v>
      </c>
      <c r="I157" s="12" t="s">
        <v>102</v>
      </c>
      <c r="J157" s="420">
        <v>100</v>
      </c>
      <c r="K157" s="420"/>
      <c r="L157" s="420">
        <v>100</v>
      </c>
      <c r="M157" s="435"/>
      <c r="N157" s="420">
        <v>100</v>
      </c>
      <c r="O157" s="420"/>
      <c r="P157" s="420">
        <v>100</v>
      </c>
      <c r="Q157" s="420"/>
      <c r="R157" s="420">
        <v>100</v>
      </c>
      <c r="S157" s="420"/>
      <c r="T157" s="420">
        <v>100</v>
      </c>
      <c r="U157" s="420"/>
      <c r="V157" s="420">
        <v>100</v>
      </c>
      <c r="W157" s="41"/>
      <c r="X157" s="420">
        <v>100</v>
      </c>
      <c r="Y157" s="420"/>
    </row>
    <row r="158" spans="1:25" ht="105" x14ac:dyDescent="0.25">
      <c r="A158" s="564" t="s">
        <v>5055</v>
      </c>
      <c r="B158" s="564"/>
      <c r="C158" s="564"/>
      <c r="D158" s="564"/>
      <c r="E158" s="754" t="s">
        <v>6999</v>
      </c>
      <c r="F158" s="450" t="s">
        <v>112</v>
      </c>
      <c r="G158" s="12" t="s">
        <v>4881</v>
      </c>
      <c r="H158" s="12" t="s">
        <v>4882</v>
      </c>
      <c r="I158" s="12" t="s">
        <v>4883</v>
      </c>
      <c r="J158" s="420">
        <v>100</v>
      </c>
      <c r="K158" s="420" t="s">
        <v>3787</v>
      </c>
      <c r="L158" s="420">
        <v>100</v>
      </c>
      <c r="M158" s="420"/>
      <c r="N158" s="420">
        <v>100</v>
      </c>
      <c r="O158" s="420"/>
      <c r="P158" s="420">
        <v>100</v>
      </c>
      <c r="Q158" s="420"/>
      <c r="R158" s="420">
        <v>100</v>
      </c>
      <c r="S158" s="420"/>
      <c r="T158" s="420">
        <v>100</v>
      </c>
      <c r="U158" s="420"/>
      <c r="V158" s="420">
        <v>100</v>
      </c>
      <c r="W158" s="40"/>
      <c r="X158" s="420">
        <v>100</v>
      </c>
      <c r="Y158" s="420"/>
    </row>
    <row r="159" spans="1:25" ht="90" x14ac:dyDescent="0.25">
      <c r="A159" s="564" t="s">
        <v>5056</v>
      </c>
      <c r="B159" s="564"/>
      <c r="C159" s="564"/>
      <c r="D159" s="564"/>
      <c r="E159" s="754" t="s">
        <v>7000</v>
      </c>
      <c r="F159" s="450" t="s">
        <v>4884</v>
      </c>
      <c r="G159" s="12" t="s">
        <v>36</v>
      </c>
      <c r="H159" s="12" t="s">
        <v>105</v>
      </c>
      <c r="I159" s="12" t="s">
        <v>106</v>
      </c>
      <c r="J159" s="420">
        <v>100</v>
      </c>
      <c r="K159" s="420"/>
      <c r="L159" s="420">
        <v>100</v>
      </c>
      <c r="M159" s="420"/>
      <c r="N159" s="420">
        <v>100</v>
      </c>
      <c r="O159" s="420"/>
      <c r="P159" s="420">
        <v>100</v>
      </c>
      <c r="Q159" s="420"/>
      <c r="R159" s="420">
        <v>100</v>
      </c>
      <c r="S159" s="420"/>
      <c r="T159" s="420">
        <v>100</v>
      </c>
      <c r="U159" s="420"/>
      <c r="V159" s="420">
        <v>100</v>
      </c>
      <c r="W159" s="41"/>
      <c r="X159" s="420">
        <v>100</v>
      </c>
      <c r="Y159" s="420"/>
    </row>
    <row r="160" spans="1:25" ht="90" x14ac:dyDescent="0.25">
      <c r="A160" s="564" t="s">
        <v>5057</v>
      </c>
      <c r="B160" s="564"/>
      <c r="C160" s="564"/>
      <c r="D160" s="564"/>
      <c r="E160" s="754" t="s">
        <v>7001</v>
      </c>
      <c r="F160" s="450" t="s">
        <v>330</v>
      </c>
      <c r="G160" s="12" t="s">
        <v>4885</v>
      </c>
      <c r="H160" s="12" t="s">
        <v>107</v>
      </c>
      <c r="I160" s="12" t="s">
        <v>108</v>
      </c>
      <c r="J160" s="420">
        <v>50</v>
      </c>
      <c r="K160" s="420" t="s">
        <v>3788</v>
      </c>
      <c r="L160" s="420">
        <v>50</v>
      </c>
      <c r="M160" s="420"/>
      <c r="N160" s="420">
        <v>50</v>
      </c>
      <c r="O160" s="420"/>
      <c r="P160" s="420">
        <v>50</v>
      </c>
      <c r="Q160" s="420"/>
      <c r="R160" s="420">
        <v>50</v>
      </c>
      <c r="S160" s="420"/>
      <c r="T160" s="420">
        <v>50</v>
      </c>
      <c r="U160" s="420"/>
      <c r="V160" s="420">
        <v>50</v>
      </c>
      <c r="W160" s="41"/>
      <c r="X160" s="420">
        <v>50</v>
      </c>
      <c r="Y160" s="416"/>
    </row>
    <row r="161" spans="1:25" ht="90" x14ac:dyDescent="0.25">
      <c r="A161" s="564">
        <v>85</v>
      </c>
      <c r="B161" s="564"/>
      <c r="C161" s="564"/>
      <c r="D161" s="754" t="s">
        <v>359</v>
      </c>
      <c r="E161" s="754"/>
      <c r="F161" s="450" t="s">
        <v>117</v>
      </c>
      <c r="G161" s="12" t="s">
        <v>118</v>
      </c>
      <c r="H161" s="12" t="s">
        <v>119</v>
      </c>
      <c r="I161" s="12" t="s">
        <v>120</v>
      </c>
      <c r="J161" s="420">
        <v>100</v>
      </c>
      <c r="K161" s="420"/>
      <c r="L161" s="420">
        <v>100</v>
      </c>
      <c r="M161" s="420"/>
      <c r="N161" s="420">
        <v>100</v>
      </c>
      <c r="O161" s="420"/>
      <c r="P161" s="420">
        <v>100</v>
      </c>
      <c r="Q161" s="420"/>
      <c r="R161" s="420">
        <v>100</v>
      </c>
      <c r="S161" s="420"/>
      <c r="T161" s="420">
        <v>100</v>
      </c>
      <c r="U161" s="420"/>
      <c r="V161" s="420">
        <v>100</v>
      </c>
      <c r="W161" s="40"/>
      <c r="X161" s="420">
        <v>100</v>
      </c>
      <c r="Y161" s="420"/>
    </row>
    <row r="162" spans="1:25" ht="270" x14ac:dyDescent="0.25">
      <c r="A162" s="564">
        <v>86</v>
      </c>
      <c r="B162" s="564"/>
      <c r="C162" s="564"/>
      <c r="D162" s="754" t="s">
        <v>360</v>
      </c>
      <c r="E162" s="754"/>
      <c r="F162" s="450" t="s">
        <v>125</v>
      </c>
      <c r="G162" s="12" t="s">
        <v>103</v>
      </c>
      <c r="H162" s="12" t="s">
        <v>331</v>
      </c>
      <c r="I162" s="12" t="s">
        <v>127</v>
      </c>
      <c r="J162" s="420">
        <v>0</v>
      </c>
      <c r="K162" s="420" t="s">
        <v>4933</v>
      </c>
      <c r="L162" s="420">
        <v>0</v>
      </c>
      <c r="M162" s="435"/>
      <c r="N162" s="420">
        <v>0</v>
      </c>
      <c r="O162" s="420"/>
      <c r="P162" s="420">
        <v>0</v>
      </c>
      <c r="Q162" s="420"/>
      <c r="R162" s="420">
        <v>0</v>
      </c>
      <c r="S162" s="420" t="s">
        <v>3790</v>
      </c>
      <c r="T162" s="420">
        <v>50</v>
      </c>
      <c r="U162" s="420"/>
      <c r="V162" s="420">
        <v>50</v>
      </c>
      <c r="W162" s="40"/>
      <c r="X162" s="420">
        <v>50</v>
      </c>
      <c r="Y162" s="420"/>
    </row>
    <row r="163" spans="1:25" s="26" customFormat="1" ht="95.25" customHeight="1" x14ac:dyDescent="0.25">
      <c r="A163" s="28"/>
      <c r="B163" s="28"/>
      <c r="C163" s="750" t="s">
        <v>566</v>
      </c>
      <c r="D163" s="28"/>
      <c r="E163" s="1023"/>
      <c r="F163" s="762" t="s">
        <v>5020</v>
      </c>
      <c r="G163" s="751"/>
      <c r="H163" s="751"/>
      <c r="I163" s="751"/>
      <c r="J163" s="616">
        <f>AVERAGE(J164:J171)</f>
        <v>68.75</v>
      </c>
      <c r="K163" s="524"/>
      <c r="L163" s="616">
        <f>AVERAGE(L164:L171)</f>
        <v>68.75</v>
      </c>
      <c r="M163" s="617"/>
      <c r="N163" s="616">
        <f>AVERAGE(N164:N171)</f>
        <v>68.75</v>
      </c>
      <c r="O163" s="618"/>
      <c r="P163" s="616">
        <f>AVERAGE(P164:P171)</f>
        <v>68.75</v>
      </c>
      <c r="Q163" s="618"/>
      <c r="R163" s="616">
        <f>AVERAGE(R164:R171)</f>
        <v>68.75</v>
      </c>
      <c r="S163" s="618"/>
      <c r="T163" s="616">
        <f>AVERAGE(T164:T171)</f>
        <v>68.75</v>
      </c>
      <c r="U163" s="618"/>
      <c r="V163" s="616">
        <f>AVERAGE(V164:V171)</f>
        <v>68.75</v>
      </c>
      <c r="W163" s="44"/>
      <c r="X163" s="616">
        <f>AVERAGE(X164:X171)</f>
        <v>68.75</v>
      </c>
      <c r="Y163" s="618"/>
    </row>
    <row r="164" spans="1:25" ht="60" x14ac:dyDescent="0.25">
      <c r="A164" s="564">
        <v>87</v>
      </c>
      <c r="B164" s="564"/>
      <c r="C164" s="564"/>
      <c r="D164" s="754" t="s">
        <v>128</v>
      </c>
      <c r="E164" s="754"/>
      <c r="F164" s="450" t="s">
        <v>121</v>
      </c>
      <c r="G164" s="12" t="s">
        <v>122</v>
      </c>
      <c r="H164" s="12" t="s">
        <v>123</v>
      </c>
      <c r="I164" s="12" t="s">
        <v>124</v>
      </c>
      <c r="J164" s="420">
        <v>0</v>
      </c>
      <c r="K164" s="420" t="s">
        <v>3789</v>
      </c>
      <c r="L164" s="420">
        <v>0</v>
      </c>
      <c r="M164" s="435"/>
      <c r="N164" s="420">
        <v>0</v>
      </c>
      <c r="O164" s="420"/>
      <c r="P164" s="420">
        <v>0</v>
      </c>
      <c r="Q164" s="420"/>
      <c r="R164" s="420">
        <v>0</v>
      </c>
      <c r="T164" s="420">
        <v>0</v>
      </c>
      <c r="V164" s="420">
        <v>0</v>
      </c>
      <c r="W164" s="40"/>
      <c r="X164" s="420">
        <v>0</v>
      </c>
      <c r="Y164" s="420"/>
    </row>
    <row r="165" spans="1:25" ht="45" x14ac:dyDescent="0.25">
      <c r="A165" s="564">
        <v>88</v>
      </c>
      <c r="B165" s="564"/>
      <c r="C165" s="564"/>
      <c r="D165" s="754" t="s">
        <v>361</v>
      </c>
      <c r="E165" s="754"/>
      <c r="F165" s="450" t="s">
        <v>132</v>
      </c>
      <c r="G165" s="12" t="s">
        <v>317</v>
      </c>
      <c r="H165" s="12" t="s">
        <v>316</v>
      </c>
      <c r="I165" s="12" t="s">
        <v>315</v>
      </c>
      <c r="J165" s="420">
        <v>100</v>
      </c>
      <c r="K165" s="420" t="s">
        <v>3791</v>
      </c>
      <c r="L165" s="420">
        <v>100</v>
      </c>
      <c r="M165" s="435"/>
      <c r="N165" s="420">
        <v>100</v>
      </c>
      <c r="O165" s="420"/>
      <c r="P165" s="420">
        <v>100</v>
      </c>
      <c r="Q165" s="420"/>
      <c r="R165" s="420">
        <v>100</v>
      </c>
      <c r="S165" s="419"/>
      <c r="T165" s="420">
        <v>100</v>
      </c>
      <c r="U165" s="419"/>
      <c r="V165" s="420">
        <v>100</v>
      </c>
      <c r="W165" s="40"/>
      <c r="X165" s="420">
        <v>100</v>
      </c>
      <c r="Y165" s="420"/>
    </row>
    <row r="166" spans="1:25" ht="45" x14ac:dyDescent="0.25">
      <c r="A166" s="564">
        <v>89</v>
      </c>
      <c r="B166" s="564"/>
      <c r="C166" s="564"/>
      <c r="D166" s="754" t="s">
        <v>332</v>
      </c>
      <c r="E166" s="754"/>
      <c r="F166" s="450" t="s">
        <v>332</v>
      </c>
      <c r="G166" s="12" t="s">
        <v>333</v>
      </c>
      <c r="H166" s="12" t="s">
        <v>334</v>
      </c>
      <c r="I166" s="12" t="s">
        <v>335</v>
      </c>
      <c r="J166" s="420">
        <v>100</v>
      </c>
      <c r="K166" s="420" t="s">
        <v>3792</v>
      </c>
      <c r="L166" s="420">
        <v>100</v>
      </c>
      <c r="M166" s="435"/>
      <c r="N166" s="420">
        <v>100</v>
      </c>
      <c r="O166" s="420"/>
      <c r="P166" s="420">
        <v>100</v>
      </c>
      <c r="Q166" s="420"/>
      <c r="R166" s="420">
        <v>100</v>
      </c>
      <c r="S166" s="419"/>
      <c r="T166" s="420">
        <v>100</v>
      </c>
      <c r="U166" s="419"/>
      <c r="V166" s="420">
        <v>100</v>
      </c>
      <c r="W166" s="47"/>
      <c r="X166" s="420">
        <v>100</v>
      </c>
      <c r="Y166" s="420"/>
    </row>
    <row r="167" spans="1:25" ht="75" x14ac:dyDescent="0.25">
      <c r="A167" s="564">
        <v>90</v>
      </c>
      <c r="B167" s="564"/>
      <c r="C167" s="564"/>
      <c r="D167" s="754" t="s">
        <v>362</v>
      </c>
      <c r="E167" s="754"/>
      <c r="F167" s="450" t="s">
        <v>7195</v>
      </c>
      <c r="G167" s="12" t="s">
        <v>336</v>
      </c>
      <c r="H167" s="12" t="s">
        <v>5138</v>
      </c>
      <c r="I167" s="12" t="s">
        <v>5137</v>
      </c>
      <c r="J167" s="420">
        <v>50</v>
      </c>
      <c r="K167" s="420" t="s">
        <v>996</v>
      </c>
      <c r="L167" s="420">
        <v>50</v>
      </c>
      <c r="M167" s="435"/>
      <c r="N167" s="420">
        <v>50</v>
      </c>
      <c r="O167" s="420"/>
      <c r="P167" s="420">
        <v>50</v>
      </c>
      <c r="Q167" s="420"/>
      <c r="R167" s="420">
        <v>50</v>
      </c>
      <c r="S167" s="420"/>
      <c r="T167" s="420">
        <v>50</v>
      </c>
      <c r="U167" s="420"/>
      <c r="V167" s="420">
        <v>50</v>
      </c>
      <c r="W167" s="40"/>
      <c r="X167" s="420">
        <v>50</v>
      </c>
      <c r="Y167" s="419"/>
    </row>
    <row r="168" spans="1:25" ht="165" x14ac:dyDescent="0.25">
      <c r="A168" s="564">
        <v>91</v>
      </c>
      <c r="B168" s="564"/>
      <c r="C168" s="564"/>
      <c r="D168" s="754" t="s">
        <v>148</v>
      </c>
      <c r="E168" s="754"/>
      <c r="F168" s="450" t="s">
        <v>337</v>
      </c>
      <c r="G168" s="12" t="s">
        <v>338</v>
      </c>
      <c r="H168" s="12" t="s">
        <v>339</v>
      </c>
      <c r="I168" s="12" t="s">
        <v>340</v>
      </c>
      <c r="J168" s="420">
        <v>50</v>
      </c>
      <c r="K168" s="420" t="s">
        <v>3793</v>
      </c>
      <c r="L168" s="420">
        <v>50</v>
      </c>
      <c r="M168" s="420"/>
      <c r="N168" s="420">
        <v>50</v>
      </c>
      <c r="O168" s="420"/>
      <c r="P168" s="420">
        <v>50</v>
      </c>
      <c r="Q168" s="420"/>
      <c r="R168" s="420">
        <v>50</v>
      </c>
      <c r="S168" s="419"/>
      <c r="T168" s="420">
        <v>50</v>
      </c>
      <c r="U168" s="419"/>
      <c r="V168" s="420">
        <v>50</v>
      </c>
      <c r="W168" s="40"/>
      <c r="X168" s="420">
        <v>50</v>
      </c>
      <c r="Y168" s="420"/>
    </row>
    <row r="169" spans="1:25" ht="195" x14ac:dyDescent="0.25">
      <c r="A169" s="564">
        <v>92</v>
      </c>
      <c r="B169" s="564"/>
      <c r="C169" s="564"/>
      <c r="D169" s="754" t="s">
        <v>363</v>
      </c>
      <c r="E169" s="754"/>
      <c r="F169" s="450" t="s">
        <v>341</v>
      </c>
      <c r="G169" s="12" t="s">
        <v>342</v>
      </c>
      <c r="H169" s="12" t="s">
        <v>343</v>
      </c>
      <c r="I169" s="12" t="s">
        <v>344</v>
      </c>
      <c r="J169" s="420">
        <v>100</v>
      </c>
      <c r="K169" s="420" t="s">
        <v>3794</v>
      </c>
      <c r="L169" s="420">
        <v>100</v>
      </c>
      <c r="M169" s="435"/>
      <c r="N169" s="420">
        <v>100</v>
      </c>
      <c r="O169" s="420"/>
      <c r="P169" s="420">
        <v>100</v>
      </c>
      <c r="Q169" s="420"/>
      <c r="R169" s="420">
        <v>100</v>
      </c>
      <c r="T169" s="420">
        <v>100</v>
      </c>
      <c r="V169" s="438">
        <v>100</v>
      </c>
      <c r="W169" s="40"/>
      <c r="X169" s="438">
        <v>100</v>
      </c>
      <c r="Y169" s="420"/>
    </row>
    <row r="170" spans="1:25" ht="120" x14ac:dyDescent="0.25">
      <c r="A170" s="564">
        <v>93</v>
      </c>
      <c r="B170" s="564"/>
      <c r="C170" s="564"/>
      <c r="D170" s="754" t="s">
        <v>364</v>
      </c>
      <c r="E170" s="754"/>
      <c r="F170" s="450" t="s">
        <v>345</v>
      </c>
      <c r="G170" s="12" t="s">
        <v>346</v>
      </c>
      <c r="H170" s="12" t="s">
        <v>347</v>
      </c>
      <c r="I170" s="12" t="s">
        <v>348</v>
      </c>
      <c r="J170" s="420">
        <v>50</v>
      </c>
      <c r="K170" s="420" t="s">
        <v>3795</v>
      </c>
      <c r="L170" s="420">
        <v>50</v>
      </c>
      <c r="M170" s="435"/>
      <c r="N170" s="420">
        <v>50</v>
      </c>
      <c r="O170" s="420"/>
      <c r="P170" s="420">
        <v>50</v>
      </c>
      <c r="Q170" s="420"/>
      <c r="R170" s="420">
        <v>50</v>
      </c>
      <c r="S170" s="419"/>
      <c r="T170" s="420">
        <v>50</v>
      </c>
      <c r="U170" s="419"/>
      <c r="V170" s="420">
        <v>50</v>
      </c>
      <c r="W170" s="40"/>
      <c r="X170" s="420">
        <v>50</v>
      </c>
      <c r="Y170" s="420"/>
    </row>
    <row r="171" spans="1:25" ht="120" x14ac:dyDescent="0.25">
      <c r="A171" s="564">
        <v>94</v>
      </c>
      <c r="B171" s="564"/>
      <c r="C171" s="564"/>
      <c r="D171" s="754" t="s">
        <v>150</v>
      </c>
      <c r="E171" s="754"/>
      <c r="F171" s="450" t="s">
        <v>349</v>
      </c>
      <c r="G171" s="12" t="s">
        <v>145</v>
      </c>
      <c r="H171" s="12" t="s">
        <v>146</v>
      </c>
      <c r="I171" s="12" t="s">
        <v>147</v>
      </c>
      <c r="J171" s="420">
        <v>100</v>
      </c>
      <c r="K171" s="420" t="s">
        <v>3796</v>
      </c>
      <c r="L171" s="420">
        <v>100</v>
      </c>
      <c r="M171" s="435"/>
      <c r="N171" s="420">
        <v>100</v>
      </c>
      <c r="O171" s="420"/>
      <c r="P171" s="420">
        <v>100</v>
      </c>
      <c r="Q171" s="420"/>
      <c r="R171" s="420">
        <v>100</v>
      </c>
      <c r="T171" s="420">
        <v>100</v>
      </c>
      <c r="V171" s="420">
        <v>100</v>
      </c>
      <c r="W171" s="40"/>
      <c r="X171" s="420">
        <v>100</v>
      </c>
      <c r="Y171" s="420"/>
    </row>
    <row r="172" spans="1:25" s="26" customFormat="1" ht="90" customHeight="1" x14ac:dyDescent="0.25">
      <c r="A172" s="28"/>
      <c r="B172" s="28"/>
      <c r="C172" s="750" t="s">
        <v>598</v>
      </c>
      <c r="D172" s="28"/>
      <c r="E172" s="1023"/>
      <c r="F172" s="762" t="s">
        <v>5058</v>
      </c>
      <c r="G172" s="751"/>
      <c r="H172" s="751"/>
      <c r="I172" s="751"/>
      <c r="J172" s="616">
        <f>AVERAGE(J173:J175)</f>
        <v>100</v>
      </c>
      <c r="K172" s="524"/>
      <c r="L172" s="616">
        <f>AVERAGE(L173:L175)</f>
        <v>100</v>
      </c>
      <c r="M172" s="617"/>
      <c r="N172" s="616">
        <f>AVERAGE(N173:N175)</f>
        <v>100</v>
      </c>
      <c r="O172" s="618"/>
      <c r="P172" s="616">
        <f>AVERAGE(P173:P175)</f>
        <v>100</v>
      </c>
      <c r="Q172" s="618"/>
      <c r="R172" s="616">
        <f>AVERAGE(R173:R175)</f>
        <v>100</v>
      </c>
      <c r="S172" s="618"/>
      <c r="T172" s="616">
        <f>AVERAGE(T173:T175)</f>
        <v>100</v>
      </c>
      <c r="U172" s="618"/>
      <c r="V172" s="616">
        <f>AVERAGE(V173:V175)</f>
        <v>100</v>
      </c>
      <c r="W172" s="44"/>
      <c r="X172" s="616">
        <f>AVERAGE(X173:X175)</f>
        <v>100</v>
      </c>
      <c r="Y172" s="618"/>
    </row>
    <row r="173" spans="1:25" ht="75" x14ac:dyDescent="0.25">
      <c r="A173" s="564">
        <v>95</v>
      </c>
      <c r="B173" s="564"/>
      <c r="C173" s="564"/>
      <c r="D173" s="754" t="s">
        <v>365</v>
      </c>
      <c r="E173" s="754"/>
      <c r="F173" s="450" t="s">
        <v>350</v>
      </c>
      <c r="G173" s="12" t="s">
        <v>351</v>
      </c>
      <c r="H173" s="12" t="s">
        <v>352</v>
      </c>
      <c r="I173" s="12" t="s">
        <v>353</v>
      </c>
      <c r="J173" s="420">
        <v>100</v>
      </c>
      <c r="K173" s="420"/>
      <c r="L173" s="416">
        <v>100</v>
      </c>
      <c r="M173" s="417"/>
      <c r="N173" s="420">
        <v>100</v>
      </c>
      <c r="O173" s="420"/>
      <c r="P173" s="420">
        <v>100</v>
      </c>
      <c r="Q173" s="416"/>
      <c r="R173" s="420">
        <v>100</v>
      </c>
      <c r="S173" s="420"/>
      <c r="T173" s="420">
        <v>100</v>
      </c>
      <c r="U173" s="420"/>
      <c r="V173" s="420">
        <v>100</v>
      </c>
      <c r="W173" s="41"/>
      <c r="X173" s="420">
        <v>100</v>
      </c>
      <c r="Y173" s="420"/>
    </row>
    <row r="174" spans="1:25" ht="75" x14ac:dyDescent="0.25">
      <c r="A174" s="564">
        <v>96</v>
      </c>
      <c r="B174" s="564"/>
      <c r="C174" s="564"/>
      <c r="D174" s="754" t="s">
        <v>366</v>
      </c>
      <c r="E174" s="754"/>
      <c r="F174" s="450" t="s">
        <v>160</v>
      </c>
      <c r="G174" s="12" t="s">
        <v>58</v>
      </c>
      <c r="H174" s="12" t="s">
        <v>354</v>
      </c>
      <c r="I174" s="12" t="s">
        <v>353</v>
      </c>
      <c r="J174" s="420">
        <v>100</v>
      </c>
      <c r="K174" s="420"/>
      <c r="L174" s="416">
        <v>100</v>
      </c>
      <c r="M174" s="417"/>
      <c r="N174" s="420">
        <v>100</v>
      </c>
      <c r="O174" s="420"/>
      <c r="P174" s="420">
        <v>100</v>
      </c>
      <c r="Q174" s="416"/>
      <c r="R174" s="420">
        <v>100</v>
      </c>
      <c r="S174" s="420"/>
      <c r="T174" s="420">
        <v>100</v>
      </c>
      <c r="U174" s="420"/>
      <c r="V174" s="420">
        <v>100</v>
      </c>
      <c r="W174" s="41"/>
      <c r="X174" s="420">
        <v>100</v>
      </c>
      <c r="Y174" s="420"/>
    </row>
    <row r="175" spans="1:25" ht="45" x14ac:dyDescent="0.25">
      <c r="A175" s="564">
        <v>97</v>
      </c>
      <c r="B175" s="564"/>
      <c r="C175" s="564"/>
      <c r="D175" s="754" t="s">
        <v>66</v>
      </c>
      <c r="E175" s="754"/>
      <c r="F175" s="450" t="s">
        <v>161</v>
      </c>
      <c r="G175" s="12" t="s">
        <v>58</v>
      </c>
      <c r="H175" s="12" t="s">
        <v>354</v>
      </c>
      <c r="I175" s="12" t="s">
        <v>353</v>
      </c>
      <c r="J175" s="416">
        <v>100</v>
      </c>
      <c r="K175" s="627"/>
      <c r="L175" s="416">
        <v>100</v>
      </c>
      <c r="M175" s="417"/>
      <c r="N175" s="420">
        <v>100</v>
      </c>
      <c r="O175" s="420"/>
      <c r="P175" s="420">
        <v>100</v>
      </c>
      <c r="Q175" s="416"/>
      <c r="R175" s="420">
        <v>100</v>
      </c>
      <c r="S175" s="420"/>
      <c r="T175" s="420">
        <v>100</v>
      </c>
      <c r="U175" s="420"/>
      <c r="V175" s="420">
        <v>100</v>
      </c>
      <c r="W175" s="41"/>
      <c r="X175" s="420">
        <v>100</v>
      </c>
      <c r="Y175" s="420"/>
    </row>
    <row r="176" spans="1:25" s="26" customFormat="1" ht="130.5" customHeight="1" x14ac:dyDescent="0.25">
      <c r="A176" s="28"/>
      <c r="B176" s="750" t="s">
        <v>599</v>
      </c>
      <c r="C176" s="28"/>
      <c r="D176" s="28"/>
      <c r="E176" s="28"/>
      <c r="F176" s="502" t="s">
        <v>367</v>
      </c>
      <c r="G176" s="28"/>
      <c r="H176" s="28"/>
      <c r="I176" s="28"/>
      <c r="J176" s="616">
        <f>AVERAGE(J177,J186,J203,J212)</f>
        <v>51.666666666666664</v>
      </c>
      <c r="K176" s="544"/>
      <c r="L176" s="616">
        <f>AVERAGE(L177,L186,L203,L212)</f>
        <v>51.666666666666664</v>
      </c>
      <c r="M176" s="617"/>
      <c r="N176" s="616">
        <f>AVERAGE(N177,N186,N203,N212)</f>
        <v>51.666666666666664</v>
      </c>
      <c r="O176" s="618"/>
      <c r="P176" s="616">
        <f>AVERAGE(P177,P186,P203,P212)</f>
        <v>51.666666666666664</v>
      </c>
      <c r="Q176" s="618"/>
      <c r="R176" s="616">
        <f>AVERAGE(R177,R186,R203,R212)</f>
        <v>51.666666666666664</v>
      </c>
      <c r="S176" s="618"/>
      <c r="T176" s="616">
        <f>AVERAGE(T177,T186,T203,T212)</f>
        <v>51.666666666666664</v>
      </c>
      <c r="U176" s="618"/>
      <c r="V176" s="616">
        <f>AVERAGE(V177,V186,V203,V212)</f>
        <v>51.666666666666664</v>
      </c>
      <c r="W176" s="44"/>
      <c r="X176" s="616">
        <f>AVERAGE(X177,X186,X203,X212)</f>
        <v>51.666666666666664</v>
      </c>
      <c r="Y176" s="618"/>
    </row>
    <row r="177" spans="1:25" s="26" customFormat="1" ht="60" x14ac:dyDescent="0.25">
      <c r="A177" s="28"/>
      <c r="B177" s="28"/>
      <c r="C177" s="750" t="s">
        <v>600</v>
      </c>
      <c r="D177" s="28"/>
      <c r="E177" s="28"/>
      <c r="F177" s="502" t="s">
        <v>532</v>
      </c>
      <c r="G177" s="28"/>
      <c r="H177" s="28"/>
      <c r="I177" s="28"/>
      <c r="J177" s="606">
        <f>AVERAGE(J178:J181,J184,J185)</f>
        <v>37.5</v>
      </c>
      <c r="K177" s="607"/>
      <c r="L177" s="606">
        <f>AVERAGE(L178:L181,L184,L185)</f>
        <v>37.5</v>
      </c>
      <c r="M177" s="607"/>
      <c r="N177" s="606">
        <f>AVERAGE(N178:N181,N184,N185)</f>
        <v>37.5</v>
      </c>
      <c r="O177" s="607"/>
      <c r="P177" s="606">
        <f>AVERAGE(P178:P181,P184,P185)</f>
        <v>37.5</v>
      </c>
      <c r="Q177" s="607"/>
      <c r="R177" s="606">
        <f>AVERAGE(R178:R181,R184,R185)</f>
        <v>37.5</v>
      </c>
      <c r="S177" s="607"/>
      <c r="T177" s="606">
        <f>AVERAGE(T178:T181,T184,T185)</f>
        <v>37.5</v>
      </c>
      <c r="U177" s="607"/>
      <c r="V177" s="606">
        <f>AVERAGE(V178:V181,V184,V185)</f>
        <v>37.5</v>
      </c>
      <c r="W177" s="44"/>
      <c r="X177" s="606">
        <f>AVERAGE(X178:X181,X184,X185)</f>
        <v>37.5</v>
      </c>
      <c r="Y177" s="607"/>
    </row>
    <row r="178" spans="1:25" ht="165" x14ac:dyDescent="0.25">
      <c r="A178" s="564">
        <v>98</v>
      </c>
      <c r="B178" s="564"/>
      <c r="C178" s="564"/>
      <c r="D178" s="754" t="s">
        <v>67</v>
      </c>
      <c r="E178" s="754"/>
      <c r="F178" s="450" t="s">
        <v>5059</v>
      </c>
      <c r="G178" s="12" t="s">
        <v>368</v>
      </c>
      <c r="H178" s="12" t="s">
        <v>369</v>
      </c>
      <c r="I178" s="12" t="s">
        <v>370</v>
      </c>
      <c r="J178" s="420">
        <v>50</v>
      </c>
      <c r="K178" s="420" t="s">
        <v>3797</v>
      </c>
      <c r="L178" s="420">
        <v>50</v>
      </c>
      <c r="M178" s="417"/>
      <c r="N178" s="420">
        <v>50</v>
      </c>
      <c r="O178" s="416"/>
      <c r="P178" s="420">
        <v>50</v>
      </c>
      <c r="Q178" s="416"/>
      <c r="R178" s="420">
        <v>50</v>
      </c>
      <c r="S178" s="418"/>
      <c r="T178" s="420">
        <v>50</v>
      </c>
      <c r="U178" s="418"/>
      <c r="V178" s="420">
        <v>50</v>
      </c>
      <c r="W178" s="165"/>
      <c r="X178" s="420">
        <v>50</v>
      </c>
      <c r="Y178" s="420"/>
    </row>
    <row r="179" spans="1:25" ht="135" x14ac:dyDescent="0.25">
      <c r="A179" s="564">
        <v>99</v>
      </c>
      <c r="B179" s="564"/>
      <c r="C179" s="564"/>
      <c r="D179" s="754" t="s">
        <v>72</v>
      </c>
      <c r="E179" s="754"/>
      <c r="F179" s="450" t="s">
        <v>4988</v>
      </c>
      <c r="G179" s="12" t="s">
        <v>371</v>
      </c>
      <c r="H179" s="12" t="s">
        <v>4986</v>
      </c>
      <c r="I179" s="12" t="s">
        <v>372</v>
      </c>
      <c r="J179" s="420">
        <v>100</v>
      </c>
      <c r="K179" s="420" t="s">
        <v>3798</v>
      </c>
      <c r="L179" s="420">
        <v>100</v>
      </c>
      <c r="M179" s="420"/>
      <c r="N179" s="420">
        <v>100</v>
      </c>
      <c r="O179" s="420"/>
      <c r="P179" s="420">
        <v>100</v>
      </c>
      <c r="Q179" s="420"/>
      <c r="R179" s="420">
        <v>100</v>
      </c>
      <c r="S179" s="420"/>
      <c r="T179" s="420">
        <v>100</v>
      </c>
      <c r="U179" s="420"/>
      <c r="V179" s="420">
        <v>100</v>
      </c>
      <c r="W179" s="41"/>
      <c r="X179" s="420">
        <v>100</v>
      </c>
      <c r="Y179" s="420"/>
    </row>
    <row r="180" spans="1:25" ht="120" x14ac:dyDescent="0.25">
      <c r="A180" s="564">
        <v>100</v>
      </c>
      <c r="B180" s="564"/>
      <c r="C180" s="564"/>
      <c r="D180" s="754" t="s">
        <v>358</v>
      </c>
      <c r="E180" s="754"/>
      <c r="F180" s="450" t="s">
        <v>373</v>
      </c>
      <c r="G180" s="12" t="s">
        <v>327</v>
      </c>
      <c r="H180" s="12" t="s">
        <v>374</v>
      </c>
      <c r="I180" s="12" t="s">
        <v>375</v>
      </c>
      <c r="J180" s="420">
        <v>0</v>
      </c>
      <c r="K180" s="420" t="s">
        <v>3799</v>
      </c>
      <c r="L180" s="416">
        <v>0</v>
      </c>
      <c r="M180" s="417"/>
      <c r="N180" s="416">
        <v>0</v>
      </c>
      <c r="O180" s="416"/>
      <c r="P180" s="416">
        <v>0</v>
      </c>
      <c r="Q180" s="416"/>
      <c r="R180" s="420">
        <v>0</v>
      </c>
      <c r="S180" s="420" t="s">
        <v>3800</v>
      </c>
      <c r="T180" s="420">
        <v>0</v>
      </c>
      <c r="U180" s="420"/>
      <c r="V180" s="420">
        <v>0</v>
      </c>
      <c r="W180" s="41"/>
      <c r="X180" s="420">
        <v>0</v>
      </c>
      <c r="Y180" s="419"/>
    </row>
    <row r="181" spans="1:25" s="52" customFormat="1" ht="51.75" x14ac:dyDescent="0.25">
      <c r="A181" s="31">
        <v>101</v>
      </c>
      <c r="B181" s="31"/>
      <c r="C181" s="31"/>
      <c r="D181" s="756" t="s">
        <v>650</v>
      </c>
      <c r="E181" s="756"/>
      <c r="F181" s="517" t="s">
        <v>650</v>
      </c>
      <c r="G181" s="30"/>
      <c r="H181" s="30"/>
      <c r="I181" s="30"/>
      <c r="J181" s="613">
        <f>AVERAGE(J182:J183)</f>
        <v>75</v>
      </c>
      <c r="K181" s="520"/>
      <c r="L181" s="613">
        <f>AVERAGE(L182:L183)</f>
        <v>75</v>
      </c>
      <c r="M181" s="614"/>
      <c r="N181" s="613">
        <f>AVERAGE(N182:N183)</f>
        <v>75</v>
      </c>
      <c r="O181" s="615"/>
      <c r="P181" s="613">
        <f>AVERAGE(P182:P183)</f>
        <v>75</v>
      </c>
      <c r="Q181" s="615"/>
      <c r="R181" s="613">
        <f>AVERAGE(R182:R183)</f>
        <v>75</v>
      </c>
      <c r="S181" s="615"/>
      <c r="T181" s="613">
        <f>AVERAGE(T182:T183)</f>
        <v>75</v>
      </c>
      <c r="U181" s="615"/>
      <c r="V181" s="613">
        <f>AVERAGE(V182:V183)</f>
        <v>75</v>
      </c>
      <c r="W181" s="43"/>
      <c r="X181" s="613">
        <f>AVERAGE(X182:X183)</f>
        <v>75</v>
      </c>
      <c r="Y181" s="615"/>
    </row>
    <row r="182" spans="1:25" ht="300" x14ac:dyDescent="0.25">
      <c r="A182" s="564" t="s">
        <v>5060</v>
      </c>
      <c r="B182" s="564"/>
      <c r="C182" s="564"/>
      <c r="D182" s="564"/>
      <c r="E182" s="754" t="s">
        <v>7012</v>
      </c>
      <c r="F182" s="450" t="s">
        <v>376</v>
      </c>
      <c r="G182" s="12" t="s">
        <v>377</v>
      </c>
      <c r="H182" s="12" t="s">
        <v>378</v>
      </c>
      <c r="I182" s="12" t="s">
        <v>38</v>
      </c>
      <c r="J182" s="420">
        <v>50</v>
      </c>
      <c r="K182" s="420" t="s">
        <v>3801</v>
      </c>
      <c r="L182" s="420">
        <v>50</v>
      </c>
      <c r="M182" s="417"/>
      <c r="N182" s="420">
        <v>50</v>
      </c>
      <c r="O182" s="416"/>
      <c r="P182" s="420">
        <v>50</v>
      </c>
      <c r="Q182" s="416"/>
      <c r="R182" s="416">
        <v>50</v>
      </c>
      <c r="S182" s="420"/>
      <c r="T182" s="416">
        <v>50</v>
      </c>
      <c r="U182" s="420"/>
      <c r="V182" s="420">
        <v>50</v>
      </c>
      <c r="W182" s="41"/>
      <c r="X182" s="420">
        <v>50</v>
      </c>
      <c r="Y182" s="420"/>
    </row>
    <row r="183" spans="1:25" ht="45" x14ac:dyDescent="0.25">
      <c r="A183" s="564" t="s">
        <v>5061</v>
      </c>
      <c r="B183" s="564"/>
      <c r="C183" s="564"/>
      <c r="D183" s="564"/>
      <c r="E183" s="754" t="s">
        <v>7013</v>
      </c>
      <c r="F183" s="450" t="s">
        <v>379</v>
      </c>
      <c r="G183" s="12" t="s">
        <v>380</v>
      </c>
      <c r="H183" s="12" t="s">
        <v>381</v>
      </c>
      <c r="I183" s="12" t="s">
        <v>382</v>
      </c>
      <c r="J183" s="420">
        <v>100</v>
      </c>
      <c r="K183" s="420"/>
      <c r="L183" s="420">
        <v>100</v>
      </c>
      <c r="M183" s="417"/>
      <c r="N183" s="420">
        <v>100</v>
      </c>
      <c r="O183" s="416"/>
      <c r="P183" s="420">
        <v>100</v>
      </c>
      <c r="Q183" s="416"/>
      <c r="R183" s="420">
        <v>100</v>
      </c>
      <c r="S183" s="420"/>
      <c r="T183" s="420">
        <v>100</v>
      </c>
      <c r="U183" s="420"/>
      <c r="V183" s="420">
        <v>100</v>
      </c>
      <c r="W183" s="41"/>
      <c r="X183" s="420">
        <v>100</v>
      </c>
      <c r="Y183" s="420"/>
    </row>
    <row r="184" spans="1:25" ht="60" x14ac:dyDescent="0.25">
      <c r="A184" s="564">
        <v>102</v>
      </c>
      <c r="B184" s="564"/>
      <c r="C184" s="564"/>
      <c r="D184" s="754" t="s">
        <v>429</v>
      </c>
      <c r="E184" s="754"/>
      <c r="F184" s="450" t="s">
        <v>383</v>
      </c>
      <c r="G184" s="12" t="s">
        <v>384</v>
      </c>
      <c r="H184" s="12" t="s">
        <v>385</v>
      </c>
      <c r="I184" s="12" t="s">
        <v>5122</v>
      </c>
      <c r="J184" s="420">
        <v>0</v>
      </c>
      <c r="K184" s="420" t="s">
        <v>1661</v>
      </c>
      <c r="L184" s="420">
        <v>0</v>
      </c>
      <c r="M184" s="417"/>
      <c r="N184" s="420">
        <v>0</v>
      </c>
      <c r="O184" s="416"/>
      <c r="P184" s="420">
        <v>0</v>
      </c>
      <c r="Q184" s="416"/>
      <c r="R184" s="420">
        <v>0</v>
      </c>
      <c r="S184" s="420"/>
      <c r="T184" s="420">
        <v>0</v>
      </c>
      <c r="U184" s="420"/>
      <c r="V184" s="420">
        <v>0</v>
      </c>
      <c r="W184" s="41"/>
      <c r="X184" s="420">
        <v>0</v>
      </c>
      <c r="Y184" s="419"/>
    </row>
    <row r="185" spans="1:25" ht="90" x14ac:dyDescent="0.25">
      <c r="A185" s="564">
        <v>103</v>
      </c>
      <c r="B185" s="564"/>
      <c r="C185" s="564"/>
      <c r="D185" s="754" t="s">
        <v>430</v>
      </c>
      <c r="E185" s="754"/>
      <c r="F185" s="450" t="s">
        <v>5123</v>
      </c>
      <c r="G185" s="12" t="s">
        <v>384</v>
      </c>
      <c r="H185" s="12" t="s">
        <v>385</v>
      </c>
      <c r="I185" s="12" t="s">
        <v>5122</v>
      </c>
      <c r="J185" s="420">
        <v>0</v>
      </c>
      <c r="K185" s="420" t="s">
        <v>3802</v>
      </c>
      <c r="L185" s="420">
        <v>0</v>
      </c>
      <c r="M185" s="417"/>
      <c r="N185" s="420">
        <v>0</v>
      </c>
      <c r="O185" s="416"/>
      <c r="P185" s="420">
        <v>0</v>
      </c>
      <c r="Q185" s="416"/>
      <c r="R185" s="420">
        <v>0</v>
      </c>
      <c r="S185" s="420"/>
      <c r="T185" s="420">
        <v>0</v>
      </c>
      <c r="U185" s="420"/>
      <c r="V185" s="420">
        <v>0</v>
      </c>
      <c r="W185" s="41"/>
      <c r="X185" s="420">
        <v>0</v>
      </c>
      <c r="Y185" s="419"/>
    </row>
    <row r="186" spans="1:25" s="26" customFormat="1" ht="91.5" customHeight="1" x14ac:dyDescent="0.25">
      <c r="A186" s="28"/>
      <c r="B186" s="28"/>
      <c r="C186" s="750" t="s">
        <v>601</v>
      </c>
      <c r="D186" s="751"/>
      <c r="E186" s="762"/>
      <c r="F186" s="762" t="s">
        <v>533</v>
      </c>
      <c r="G186" s="751"/>
      <c r="H186" s="751"/>
      <c r="I186" s="751"/>
      <c r="J186" s="616">
        <f>AVERAGE(J187,J193,J199:J202)</f>
        <v>88.333333333333329</v>
      </c>
      <c r="K186" s="524"/>
      <c r="L186" s="616">
        <f>AVERAGE(L187,L193,L199:L202)</f>
        <v>88.333333333333329</v>
      </c>
      <c r="M186" s="617"/>
      <c r="N186" s="616">
        <f>AVERAGE(N187,N193,N199:N202)</f>
        <v>88.333333333333329</v>
      </c>
      <c r="O186" s="618"/>
      <c r="P186" s="616">
        <f>AVERAGE(P187,P193,P199:P202)</f>
        <v>88.333333333333329</v>
      </c>
      <c r="Q186" s="618"/>
      <c r="R186" s="616">
        <f>AVERAGE(R187,R193,R199:R202)</f>
        <v>88.333333333333329</v>
      </c>
      <c r="S186" s="618"/>
      <c r="T186" s="616">
        <f>AVERAGE(T187,T193,T199:T202)</f>
        <v>88.333333333333329</v>
      </c>
      <c r="U186" s="618"/>
      <c r="V186" s="616">
        <f>AVERAGE(V187,V193,V199:V202)</f>
        <v>88.333333333333329</v>
      </c>
      <c r="W186" s="44"/>
      <c r="X186" s="616">
        <f>AVERAGE(X187,X193,X199:X202)</f>
        <v>88.333333333333329</v>
      </c>
      <c r="Y186" s="618"/>
    </row>
    <row r="187" spans="1:25" s="52" customFormat="1" ht="91.5" customHeight="1" x14ac:dyDescent="0.25">
      <c r="A187" s="31">
        <v>104</v>
      </c>
      <c r="B187" s="31"/>
      <c r="C187" s="758"/>
      <c r="D187" s="763" t="s">
        <v>7005</v>
      </c>
      <c r="E187" s="763"/>
      <c r="F187" s="764" t="s">
        <v>635</v>
      </c>
      <c r="G187" s="30"/>
      <c r="H187" s="30"/>
      <c r="I187" s="30"/>
      <c r="J187" s="613">
        <f>AVERAGE(J188:J192)</f>
        <v>80</v>
      </c>
      <c r="K187" s="520"/>
      <c r="L187" s="613">
        <f>AVERAGE(L188:L192)</f>
        <v>80</v>
      </c>
      <c r="M187" s="614"/>
      <c r="N187" s="613">
        <f>AVERAGE(N188:N192)</f>
        <v>80</v>
      </c>
      <c r="O187" s="615"/>
      <c r="P187" s="613">
        <f>AVERAGE(P188:P192)</f>
        <v>80</v>
      </c>
      <c r="Q187" s="615"/>
      <c r="R187" s="613">
        <f>AVERAGE(R188:R192)</f>
        <v>80</v>
      </c>
      <c r="S187" s="615"/>
      <c r="T187" s="613">
        <f>AVERAGE(T188:T192)</f>
        <v>80</v>
      </c>
      <c r="U187" s="615"/>
      <c r="V187" s="613">
        <f>AVERAGE(V188:V192)</f>
        <v>80</v>
      </c>
      <c r="W187" s="43"/>
      <c r="X187" s="613">
        <f>AVERAGE(X188:X192)</f>
        <v>80</v>
      </c>
      <c r="Y187" s="615"/>
    </row>
    <row r="188" spans="1:25" ht="90" x14ac:dyDescent="0.25">
      <c r="A188" s="564" t="s">
        <v>5062</v>
      </c>
      <c r="B188" s="564"/>
      <c r="C188" s="564"/>
      <c r="D188" s="564"/>
      <c r="E188" s="754" t="s">
        <v>7003</v>
      </c>
      <c r="F188" s="450" t="s">
        <v>5124</v>
      </c>
      <c r="G188" s="12" t="s">
        <v>386</v>
      </c>
      <c r="H188" s="12" t="s">
        <v>94</v>
      </c>
      <c r="I188" s="12" t="s">
        <v>387</v>
      </c>
      <c r="J188" s="420">
        <v>100</v>
      </c>
      <c r="K188" s="420" t="s">
        <v>3803</v>
      </c>
      <c r="L188" s="420">
        <v>100</v>
      </c>
      <c r="M188" s="417"/>
      <c r="N188" s="420">
        <v>100</v>
      </c>
      <c r="O188" s="416"/>
      <c r="P188" s="420">
        <v>100</v>
      </c>
      <c r="Q188" s="416"/>
      <c r="R188" s="420">
        <v>100</v>
      </c>
      <c r="T188" s="420">
        <v>100</v>
      </c>
      <c r="V188" s="420">
        <v>100</v>
      </c>
      <c r="W188" s="41"/>
      <c r="X188" s="420">
        <v>100</v>
      </c>
      <c r="Y188" s="420"/>
    </row>
    <row r="189" spans="1:25" ht="240" customHeight="1" x14ac:dyDescent="0.25">
      <c r="A189" s="564" t="s">
        <v>5063</v>
      </c>
      <c r="B189" s="564"/>
      <c r="C189" s="564"/>
      <c r="D189" s="564"/>
      <c r="E189" s="754" t="s">
        <v>7004</v>
      </c>
      <c r="F189" s="450" t="s">
        <v>5125</v>
      </c>
      <c r="G189" s="12" t="s">
        <v>100</v>
      </c>
      <c r="H189" s="12" t="s">
        <v>101</v>
      </c>
      <c r="I189" s="12" t="s">
        <v>102</v>
      </c>
      <c r="J189" s="420">
        <v>100</v>
      </c>
      <c r="K189" s="420" t="s">
        <v>3804</v>
      </c>
      <c r="L189" s="420">
        <v>100</v>
      </c>
      <c r="M189" s="417"/>
      <c r="N189" s="420">
        <v>100</v>
      </c>
      <c r="O189" s="416"/>
      <c r="P189" s="420">
        <v>100</v>
      </c>
      <c r="Q189" s="416"/>
      <c r="R189" s="420">
        <v>100</v>
      </c>
      <c r="S189" s="420"/>
      <c r="T189" s="420">
        <v>100</v>
      </c>
      <c r="U189" s="420"/>
      <c r="V189" s="420">
        <v>100</v>
      </c>
      <c r="W189" s="41"/>
      <c r="X189" s="420">
        <v>100</v>
      </c>
      <c r="Y189" s="420"/>
    </row>
    <row r="190" spans="1:25" ht="105" x14ac:dyDescent="0.25">
      <c r="A190" s="564" t="s">
        <v>5064</v>
      </c>
      <c r="B190" s="564"/>
      <c r="C190" s="564"/>
      <c r="D190" s="564"/>
      <c r="E190" s="754" t="s">
        <v>7006</v>
      </c>
      <c r="F190" s="437" t="s">
        <v>112</v>
      </c>
      <c r="G190" s="12" t="s">
        <v>4881</v>
      </c>
      <c r="H190" s="12" t="s">
        <v>4882</v>
      </c>
      <c r="I190" s="12" t="s">
        <v>4883</v>
      </c>
      <c r="J190" s="420">
        <v>50</v>
      </c>
      <c r="K190" s="420" t="s">
        <v>3787</v>
      </c>
      <c r="L190" s="420">
        <v>50</v>
      </c>
      <c r="M190" s="420"/>
      <c r="N190" s="420">
        <v>50</v>
      </c>
      <c r="O190" s="420"/>
      <c r="P190" s="420">
        <v>50</v>
      </c>
      <c r="Q190" s="420"/>
      <c r="R190" s="420">
        <v>50</v>
      </c>
      <c r="S190" s="419"/>
      <c r="T190" s="420">
        <v>50</v>
      </c>
      <c r="U190" s="419"/>
      <c r="V190" s="420">
        <v>50</v>
      </c>
      <c r="W190" s="41"/>
      <c r="X190" s="420">
        <v>50</v>
      </c>
      <c r="Y190" s="420"/>
    </row>
    <row r="191" spans="1:25" ht="251.25" customHeight="1" x14ac:dyDescent="0.25">
      <c r="A191" s="564" t="s">
        <v>5065</v>
      </c>
      <c r="B191" s="564"/>
      <c r="C191" s="564"/>
      <c r="D191" s="564"/>
      <c r="E191" s="754" t="s">
        <v>7007</v>
      </c>
      <c r="F191" s="437" t="s">
        <v>5126</v>
      </c>
      <c r="G191" s="12" t="s">
        <v>36</v>
      </c>
      <c r="H191" s="12" t="s">
        <v>105</v>
      </c>
      <c r="I191" s="12" t="s">
        <v>106</v>
      </c>
      <c r="J191" s="420">
        <v>100</v>
      </c>
      <c r="K191" s="420"/>
      <c r="L191" s="420">
        <v>100</v>
      </c>
      <c r="M191" s="420"/>
      <c r="N191" s="420">
        <v>100</v>
      </c>
      <c r="O191" s="420"/>
      <c r="P191" s="420">
        <v>100</v>
      </c>
      <c r="Q191" s="416"/>
      <c r="R191" s="420">
        <v>100</v>
      </c>
      <c r="S191" s="420"/>
      <c r="T191" s="420">
        <v>100</v>
      </c>
      <c r="U191" s="420"/>
      <c r="V191" s="420">
        <v>100</v>
      </c>
      <c r="W191" s="41"/>
      <c r="X191" s="420">
        <v>100</v>
      </c>
      <c r="Y191" s="420"/>
    </row>
    <row r="192" spans="1:25" ht="243.75" customHeight="1" x14ac:dyDescent="0.25">
      <c r="A192" s="564" t="s">
        <v>5066</v>
      </c>
      <c r="B192" s="564"/>
      <c r="C192" s="564"/>
      <c r="D192" s="564"/>
      <c r="E192" s="754" t="s">
        <v>7008</v>
      </c>
      <c r="F192" s="450" t="s">
        <v>330</v>
      </c>
      <c r="G192" s="12" t="s">
        <v>4885</v>
      </c>
      <c r="H192" s="12" t="s">
        <v>107</v>
      </c>
      <c r="I192" s="12" t="s">
        <v>108</v>
      </c>
      <c r="J192" s="420">
        <v>50</v>
      </c>
      <c r="K192" s="420" t="s">
        <v>3728</v>
      </c>
      <c r="L192" s="420">
        <v>50</v>
      </c>
      <c r="M192" s="420"/>
      <c r="N192" s="420">
        <v>50</v>
      </c>
      <c r="O192" s="420"/>
      <c r="P192" s="420">
        <v>50</v>
      </c>
      <c r="Q192" s="420"/>
      <c r="R192" s="420">
        <v>50</v>
      </c>
      <c r="T192" s="420">
        <v>50</v>
      </c>
      <c r="V192" s="420">
        <v>50</v>
      </c>
      <c r="W192" s="41"/>
      <c r="X192" s="420">
        <v>50</v>
      </c>
      <c r="Y192" s="420"/>
    </row>
    <row r="193" spans="1:25" s="52" customFormat="1" ht="91.5" customHeight="1" x14ac:dyDescent="0.25">
      <c r="A193" s="31">
        <v>105</v>
      </c>
      <c r="B193" s="31"/>
      <c r="C193" s="758"/>
      <c r="D193" s="763" t="s">
        <v>7014</v>
      </c>
      <c r="E193" s="763"/>
      <c r="F193" s="764" t="s">
        <v>636</v>
      </c>
      <c r="G193" s="30"/>
      <c r="H193" s="30"/>
      <c r="I193" s="30"/>
      <c r="J193" s="613">
        <f>AVERAGE(J194:J198)</f>
        <v>100</v>
      </c>
      <c r="K193" s="520"/>
      <c r="L193" s="613">
        <f>AVERAGE(L194:L198)</f>
        <v>100</v>
      </c>
      <c r="M193" s="614"/>
      <c r="N193" s="613">
        <f>AVERAGE(N194:N198)</f>
        <v>100</v>
      </c>
      <c r="O193" s="615"/>
      <c r="P193" s="613">
        <f>AVERAGE(P194:P198)</f>
        <v>100</v>
      </c>
      <c r="Q193" s="615"/>
      <c r="R193" s="613">
        <f>AVERAGE(R194:R198)</f>
        <v>100</v>
      </c>
      <c r="S193" s="615"/>
      <c r="T193" s="613">
        <f>AVERAGE(T194:T198)</f>
        <v>100</v>
      </c>
      <c r="U193" s="615"/>
      <c r="V193" s="613">
        <f>AVERAGE(V194:V198)</f>
        <v>100</v>
      </c>
      <c r="W193" s="43"/>
      <c r="X193" s="613">
        <f>AVERAGE(X194:X198)</f>
        <v>100</v>
      </c>
      <c r="Y193" s="615"/>
    </row>
    <row r="194" spans="1:25" ht="75" x14ac:dyDescent="0.25">
      <c r="A194" s="564" t="s">
        <v>602</v>
      </c>
      <c r="B194" s="564"/>
      <c r="C194" s="564"/>
      <c r="D194" s="564"/>
      <c r="E194" s="754" t="s">
        <v>7019</v>
      </c>
      <c r="F194" s="450" t="s">
        <v>5127</v>
      </c>
      <c r="G194" s="12" t="s">
        <v>388</v>
      </c>
      <c r="H194" s="12" t="s">
        <v>389</v>
      </c>
      <c r="I194" s="12" t="s">
        <v>99</v>
      </c>
      <c r="J194" s="420">
        <v>100</v>
      </c>
      <c r="K194" s="420" t="s">
        <v>3805</v>
      </c>
      <c r="L194" s="420">
        <v>100</v>
      </c>
      <c r="M194" s="420"/>
      <c r="N194" s="420">
        <v>100</v>
      </c>
      <c r="O194" s="420"/>
      <c r="P194" s="420">
        <v>100</v>
      </c>
      <c r="Q194" s="416"/>
      <c r="R194" s="420">
        <v>100</v>
      </c>
      <c r="S194" s="419"/>
      <c r="T194" s="420">
        <v>100</v>
      </c>
      <c r="U194" s="419"/>
      <c r="V194" s="420">
        <v>100</v>
      </c>
      <c r="W194" s="41"/>
      <c r="X194" s="420">
        <v>100</v>
      </c>
      <c r="Y194" s="420"/>
    </row>
    <row r="195" spans="1:25" ht="135" x14ac:dyDescent="0.25">
      <c r="A195" s="564" t="s">
        <v>603</v>
      </c>
      <c r="B195" s="564"/>
      <c r="C195" s="564"/>
      <c r="D195" s="564"/>
      <c r="E195" s="754" t="s">
        <v>7015</v>
      </c>
      <c r="F195" s="450" t="s">
        <v>5128</v>
      </c>
      <c r="G195" s="12" t="s">
        <v>100</v>
      </c>
      <c r="H195" s="12" t="s">
        <v>101</v>
      </c>
      <c r="I195" s="12" t="s">
        <v>102</v>
      </c>
      <c r="J195" s="420"/>
      <c r="K195" s="420"/>
      <c r="L195" s="416"/>
      <c r="M195" s="417"/>
      <c r="N195" s="416"/>
      <c r="O195" s="416"/>
      <c r="P195" s="416"/>
      <c r="Q195" s="416"/>
      <c r="R195" s="420"/>
      <c r="S195" s="420"/>
      <c r="T195" s="420"/>
      <c r="U195" s="420"/>
      <c r="V195" s="420"/>
      <c r="W195" s="41"/>
      <c r="X195" s="420"/>
      <c r="Y195" s="420"/>
    </row>
    <row r="196" spans="1:25" ht="75" x14ac:dyDescent="0.25">
      <c r="A196" s="564" t="s">
        <v>604</v>
      </c>
      <c r="B196" s="564"/>
      <c r="C196" s="564"/>
      <c r="D196" s="564"/>
      <c r="E196" s="754" t="s">
        <v>7016</v>
      </c>
      <c r="F196" s="450" t="s">
        <v>112</v>
      </c>
      <c r="G196" s="12" t="s">
        <v>4881</v>
      </c>
      <c r="H196" s="12" t="s">
        <v>4882</v>
      </c>
      <c r="I196" s="12" t="s">
        <v>4883</v>
      </c>
      <c r="J196" s="420"/>
      <c r="K196" s="420"/>
      <c r="L196" s="416"/>
      <c r="M196" s="417"/>
      <c r="N196" s="416"/>
      <c r="O196" s="416"/>
      <c r="P196" s="416"/>
      <c r="Q196" s="416"/>
      <c r="R196" s="420"/>
      <c r="S196" s="420"/>
      <c r="T196" s="420"/>
      <c r="U196" s="420"/>
      <c r="V196" s="420"/>
      <c r="W196" s="41"/>
      <c r="X196" s="420"/>
      <c r="Y196" s="420"/>
    </row>
    <row r="197" spans="1:25" ht="120" x14ac:dyDescent="0.25">
      <c r="A197" s="564" t="s">
        <v>605</v>
      </c>
      <c r="B197" s="564"/>
      <c r="C197" s="564"/>
      <c r="D197" s="564"/>
      <c r="E197" s="754" t="s">
        <v>7017</v>
      </c>
      <c r="F197" s="450" t="s">
        <v>7196</v>
      </c>
      <c r="G197" s="12" t="s">
        <v>36</v>
      </c>
      <c r="H197" s="12" t="s">
        <v>105</v>
      </c>
      <c r="I197" s="12" t="s">
        <v>106</v>
      </c>
      <c r="J197" s="420"/>
      <c r="K197" s="420"/>
      <c r="L197" s="416"/>
      <c r="M197" s="417"/>
      <c r="N197" s="416"/>
      <c r="O197" s="416"/>
      <c r="P197" s="416"/>
      <c r="Q197" s="416"/>
      <c r="R197" s="420"/>
      <c r="S197" s="420"/>
      <c r="T197" s="420"/>
      <c r="U197" s="420"/>
      <c r="V197" s="420"/>
      <c r="W197" s="41"/>
      <c r="X197" s="420"/>
      <c r="Y197" s="420"/>
    </row>
    <row r="198" spans="1:25" ht="45" x14ac:dyDescent="0.25">
      <c r="A198" s="564" t="s">
        <v>606</v>
      </c>
      <c r="B198" s="564"/>
      <c r="C198" s="564"/>
      <c r="D198" s="564"/>
      <c r="E198" s="754" t="s">
        <v>7018</v>
      </c>
      <c r="F198" s="450" t="s">
        <v>330</v>
      </c>
      <c r="G198" s="12" t="s">
        <v>4885</v>
      </c>
      <c r="H198" s="12" t="s">
        <v>107</v>
      </c>
      <c r="I198" s="12" t="s">
        <v>108</v>
      </c>
      <c r="J198" s="420"/>
      <c r="K198" s="420"/>
      <c r="L198" s="416"/>
      <c r="M198" s="417"/>
      <c r="N198" s="416"/>
      <c r="O198" s="416"/>
      <c r="P198" s="416"/>
      <c r="Q198" s="416"/>
      <c r="R198" s="420"/>
      <c r="S198" s="420"/>
      <c r="T198" s="420"/>
      <c r="U198" s="420"/>
      <c r="V198" s="420"/>
      <c r="W198" s="41"/>
      <c r="X198" s="420"/>
      <c r="Y198" s="420"/>
    </row>
    <row r="199" spans="1:25" ht="90" x14ac:dyDescent="0.25">
      <c r="A199" s="564">
        <v>106</v>
      </c>
      <c r="B199" s="564"/>
      <c r="C199" s="564"/>
      <c r="D199" s="754" t="s">
        <v>130</v>
      </c>
      <c r="E199" s="754"/>
      <c r="F199" s="450" t="s">
        <v>390</v>
      </c>
      <c r="G199" s="12" t="s">
        <v>114</v>
      </c>
      <c r="H199" s="12" t="s">
        <v>391</v>
      </c>
      <c r="I199" s="12" t="s">
        <v>392</v>
      </c>
      <c r="J199" s="979">
        <v>100</v>
      </c>
      <c r="K199" s="420"/>
      <c r="L199" s="420">
        <v>100</v>
      </c>
      <c r="M199" s="420"/>
      <c r="N199" s="420">
        <v>100</v>
      </c>
      <c r="O199" s="420"/>
      <c r="P199" s="420">
        <v>100</v>
      </c>
      <c r="Q199" s="416"/>
      <c r="R199" s="420">
        <v>100</v>
      </c>
      <c r="S199" s="420"/>
      <c r="T199" s="420">
        <v>100</v>
      </c>
      <c r="U199" s="420"/>
      <c r="V199" s="420">
        <v>100</v>
      </c>
      <c r="W199" s="41"/>
      <c r="X199" s="420">
        <v>100</v>
      </c>
      <c r="Y199" s="420"/>
    </row>
    <row r="200" spans="1:25" ht="90" x14ac:dyDescent="0.25">
      <c r="A200" s="564">
        <v>107</v>
      </c>
      <c r="B200" s="564"/>
      <c r="C200" s="564"/>
      <c r="D200" s="754" t="s">
        <v>431</v>
      </c>
      <c r="E200" s="754"/>
      <c r="F200" s="450" t="s">
        <v>393</v>
      </c>
      <c r="G200" s="12" t="s">
        <v>5129</v>
      </c>
      <c r="H200" s="12" t="s">
        <v>5130</v>
      </c>
      <c r="I200" s="12" t="s">
        <v>395</v>
      </c>
      <c r="J200" s="420">
        <v>100</v>
      </c>
      <c r="K200" s="420" t="s">
        <v>3806</v>
      </c>
      <c r="L200" s="420">
        <v>100</v>
      </c>
      <c r="M200" s="420"/>
      <c r="N200" s="420">
        <v>100</v>
      </c>
      <c r="O200" s="420"/>
      <c r="P200" s="420">
        <v>100</v>
      </c>
      <c r="Q200" s="416"/>
      <c r="R200" s="420">
        <v>100</v>
      </c>
      <c r="T200" s="420">
        <v>100</v>
      </c>
      <c r="V200" s="420">
        <v>100</v>
      </c>
      <c r="W200" s="41"/>
      <c r="X200" s="420">
        <v>100</v>
      </c>
      <c r="Y200" s="420"/>
    </row>
    <row r="201" spans="1:25" ht="75" x14ac:dyDescent="0.25">
      <c r="A201" s="564">
        <v>108</v>
      </c>
      <c r="B201" s="564"/>
      <c r="C201" s="564"/>
      <c r="D201" s="754" t="s">
        <v>432</v>
      </c>
      <c r="E201" s="754"/>
      <c r="F201" s="450" t="s">
        <v>396</v>
      </c>
      <c r="G201" s="12" t="s">
        <v>114</v>
      </c>
      <c r="H201" s="12" t="s">
        <v>397</v>
      </c>
      <c r="I201" s="12" t="s">
        <v>398</v>
      </c>
      <c r="J201" s="420">
        <v>100</v>
      </c>
      <c r="K201" s="420"/>
      <c r="L201" s="420">
        <v>100</v>
      </c>
      <c r="M201" s="420"/>
      <c r="N201" s="420">
        <v>100</v>
      </c>
      <c r="O201" s="420"/>
      <c r="P201" s="420">
        <v>100</v>
      </c>
      <c r="Q201" s="416"/>
      <c r="R201" s="420">
        <v>100</v>
      </c>
      <c r="S201" s="420"/>
      <c r="T201" s="420">
        <v>100</v>
      </c>
      <c r="U201" s="420"/>
      <c r="V201" s="420">
        <v>100</v>
      </c>
      <c r="W201" s="41"/>
      <c r="X201" s="420">
        <v>100</v>
      </c>
      <c r="Y201" s="420"/>
    </row>
    <row r="202" spans="1:25" ht="60" x14ac:dyDescent="0.25">
      <c r="A202" s="564">
        <v>109</v>
      </c>
      <c r="B202" s="564"/>
      <c r="C202" s="564"/>
      <c r="D202" s="754" t="s">
        <v>360</v>
      </c>
      <c r="E202" s="754"/>
      <c r="F202" s="450" t="s">
        <v>400</v>
      </c>
      <c r="G202" s="12" t="s">
        <v>103</v>
      </c>
      <c r="H202" s="12" t="s">
        <v>401</v>
      </c>
      <c r="I202" s="12" t="s">
        <v>104</v>
      </c>
      <c r="J202" s="420">
        <v>50</v>
      </c>
      <c r="K202" s="420" t="s">
        <v>4932</v>
      </c>
      <c r="L202" s="420">
        <v>50</v>
      </c>
      <c r="M202" s="417"/>
      <c r="N202" s="420">
        <v>50</v>
      </c>
      <c r="O202" s="416"/>
      <c r="P202" s="420">
        <v>50</v>
      </c>
      <c r="Q202" s="416"/>
      <c r="R202" s="420">
        <v>50</v>
      </c>
      <c r="S202" s="419"/>
      <c r="T202" s="420">
        <v>50</v>
      </c>
      <c r="U202" s="419"/>
      <c r="V202" s="420">
        <v>50</v>
      </c>
      <c r="W202" s="41"/>
      <c r="X202" s="420">
        <v>50</v>
      </c>
      <c r="Y202" s="420"/>
    </row>
    <row r="203" spans="1:25" s="26" customFormat="1" ht="84.75" customHeight="1" x14ac:dyDescent="0.25">
      <c r="A203" s="28"/>
      <c r="B203" s="28"/>
      <c r="C203" s="750" t="s">
        <v>607</v>
      </c>
      <c r="D203" s="28"/>
      <c r="E203" s="1023"/>
      <c r="F203" s="762" t="s">
        <v>534</v>
      </c>
      <c r="G203" s="751"/>
      <c r="H203" s="751"/>
      <c r="I203" s="751"/>
      <c r="J203" s="616">
        <f>AVERAGE(J204:J208)</f>
        <v>43.333333333333329</v>
      </c>
      <c r="K203" s="524"/>
      <c r="L203" s="616">
        <f>AVERAGE(L204:L208)</f>
        <v>43.333333333333329</v>
      </c>
      <c r="M203" s="617"/>
      <c r="N203" s="616">
        <f>AVERAGE(N204:N208)</f>
        <v>43.333333333333329</v>
      </c>
      <c r="O203" s="618"/>
      <c r="P203" s="616">
        <f>AVERAGE(P204:P208)</f>
        <v>43.333333333333329</v>
      </c>
      <c r="Q203" s="618"/>
      <c r="R203" s="616">
        <f>AVERAGE(R204:R208)</f>
        <v>43.333333333333329</v>
      </c>
      <c r="S203" s="618"/>
      <c r="T203" s="616">
        <f>AVERAGE(T204:T208)</f>
        <v>43.333333333333329</v>
      </c>
      <c r="U203" s="618"/>
      <c r="V203" s="616">
        <f>AVERAGE(V204:V208)</f>
        <v>43.333333333333329</v>
      </c>
      <c r="W203" s="44"/>
      <c r="X203" s="616">
        <f>AVERAGE(X204:X208)</f>
        <v>43.333333333333329</v>
      </c>
      <c r="Y203" s="618"/>
    </row>
    <row r="204" spans="1:25" ht="60" x14ac:dyDescent="0.25">
      <c r="A204" s="564">
        <v>110</v>
      </c>
      <c r="B204" s="564"/>
      <c r="C204" s="564"/>
      <c r="D204" s="754" t="s">
        <v>433</v>
      </c>
      <c r="E204" s="754"/>
      <c r="F204" s="450" t="s">
        <v>121</v>
      </c>
      <c r="G204" s="12" t="s">
        <v>399</v>
      </c>
      <c r="H204" s="12" t="s">
        <v>123</v>
      </c>
      <c r="I204" s="12" t="s">
        <v>124</v>
      </c>
      <c r="J204" s="420">
        <v>0</v>
      </c>
      <c r="K204" s="420" t="s">
        <v>3807</v>
      </c>
      <c r="L204" s="420">
        <v>0</v>
      </c>
      <c r="M204" s="417"/>
      <c r="N204" s="420">
        <v>0</v>
      </c>
      <c r="O204" s="416"/>
      <c r="P204" s="420">
        <v>0</v>
      </c>
      <c r="Q204" s="416"/>
      <c r="R204" s="420">
        <v>0</v>
      </c>
      <c r="S204" s="419"/>
      <c r="T204" s="420">
        <v>0</v>
      </c>
      <c r="U204" s="419"/>
      <c r="V204" s="420">
        <v>0</v>
      </c>
      <c r="W204" s="41"/>
      <c r="X204" s="420">
        <v>0</v>
      </c>
      <c r="Y204" s="420"/>
    </row>
    <row r="205" spans="1:25" s="6" customFormat="1" ht="105" x14ac:dyDescent="0.25">
      <c r="A205" s="579">
        <v>111</v>
      </c>
      <c r="B205" s="579"/>
      <c r="C205" s="579"/>
      <c r="D205" s="4" t="s">
        <v>434</v>
      </c>
      <c r="E205" s="4"/>
      <c r="F205" s="437" t="s">
        <v>402</v>
      </c>
      <c r="G205" s="5" t="s">
        <v>403</v>
      </c>
      <c r="H205" s="5" t="s">
        <v>404</v>
      </c>
      <c r="I205" s="5" t="s">
        <v>405</v>
      </c>
      <c r="J205" s="420">
        <v>0</v>
      </c>
      <c r="K205" s="420" t="s">
        <v>3808</v>
      </c>
      <c r="L205" s="420">
        <v>0</v>
      </c>
      <c r="M205" s="417"/>
      <c r="N205" s="420">
        <v>0</v>
      </c>
      <c r="O205" s="416"/>
      <c r="P205" s="420">
        <v>0</v>
      </c>
      <c r="Q205" s="416"/>
      <c r="R205" s="420">
        <v>0</v>
      </c>
      <c r="S205" s="419"/>
      <c r="T205" s="420">
        <v>0</v>
      </c>
      <c r="U205" s="419"/>
      <c r="V205" s="420">
        <v>0</v>
      </c>
      <c r="W205" s="47"/>
      <c r="X205" s="420">
        <v>0</v>
      </c>
      <c r="Y205" s="420"/>
    </row>
    <row r="206" spans="1:25" ht="60" x14ac:dyDescent="0.25">
      <c r="A206" s="564">
        <v>112</v>
      </c>
      <c r="B206" s="564"/>
      <c r="C206" s="564"/>
      <c r="D206" s="754" t="s">
        <v>435</v>
      </c>
      <c r="E206" s="754"/>
      <c r="F206" s="450" t="s">
        <v>406</v>
      </c>
      <c r="G206" s="12" t="s">
        <v>407</v>
      </c>
      <c r="H206" s="12" t="s">
        <v>408</v>
      </c>
      <c r="I206" s="12" t="s">
        <v>409</v>
      </c>
      <c r="J206" s="420">
        <v>100</v>
      </c>
      <c r="K206" s="420" t="s">
        <v>3809</v>
      </c>
      <c r="L206" s="420">
        <v>100</v>
      </c>
      <c r="M206" s="419"/>
      <c r="N206" s="420">
        <v>100</v>
      </c>
      <c r="O206" s="419"/>
      <c r="P206" s="420">
        <v>100</v>
      </c>
      <c r="Q206" s="416"/>
      <c r="R206" s="420">
        <v>100</v>
      </c>
      <c r="S206" s="419"/>
      <c r="T206" s="420">
        <v>100</v>
      </c>
      <c r="U206" s="419"/>
      <c r="V206" s="420">
        <v>100</v>
      </c>
      <c r="W206" s="41"/>
      <c r="X206" s="420">
        <v>100</v>
      </c>
      <c r="Y206" s="420"/>
    </row>
    <row r="207" spans="1:25" ht="105" x14ac:dyDescent="0.25">
      <c r="A207" s="564">
        <v>113</v>
      </c>
      <c r="B207" s="564"/>
      <c r="C207" s="564"/>
      <c r="D207" s="754" t="s">
        <v>150</v>
      </c>
      <c r="E207" s="754"/>
      <c r="F207" s="450" t="s">
        <v>410</v>
      </c>
      <c r="G207" s="12" t="s">
        <v>411</v>
      </c>
      <c r="H207" s="12" t="s">
        <v>146</v>
      </c>
      <c r="I207" s="12" t="s">
        <v>147</v>
      </c>
      <c r="J207" s="420">
        <v>100</v>
      </c>
      <c r="K207" s="420" t="s">
        <v>3810</v>
      </c>
      <c r="L207" s="420">
        <v>100</v>
      </c>
      <c r="M207" s="419"/>
      <c r="N207" s="420">
        <v>100</v>
      </c>
      <c r="O207" s="419"/>
      <c r="P207" s="420">
        <v>100</v>
      </c>
      <c r="Q207" s="416"/>
      <c r="R207" s="420">
        <v>100</v>
      </c>
      <c r="S207" s="419"/>
      <c r="T207" s="420">
        <v>100</v>
      </c>
      <c r="U207" s="419"/>
      <c r="V207" s="420">
        <v>100</v>
      </c>
      <c r="W207" s="41"/>
      <c r="X207" s="420">
        <v>100</v>
      </c>
      <c r="Y207" s="420"/>
    </row>
    <row r="208" spans="1:25" s="52" customFormat="1" ht="69" x14ac:dyDescent="0.25">
      <c r="A208" s="31">
        <v>114</v>
      </c>
      <c r="B208" s="31"/>
      <c r="C208" s="31"/>
      <c r="D208" s="756" t="s">
        <v>637</v>
      </c>
      <c r="E208" s="756"/>
      <c r="F208" s="517" t="s">
        <v>637</v>
      </c>
      <c r="G208" s="770"/>
      <c r="H208" s="770"/>
      <c r="I208" s="770"/>
      <c r="J208" s="613">
        <f>AVERAGE(J209:J211)</f>
        <v>16.666666666666668</v>
      </c>
      <c r="K208" s="520"/>
      <c r="L208" s="613">
        <f>AVERAGE(L209:L211)</f>
        <v>16.666666666666668</v>
      </c>
      <c r="M208" s="614"/>
      <c r="N208" s="613">
        <f>AVERAGE(N209:N211)</f>
        <v>16.666666666666668</v>
      </c>
      <c r="O208" s="615"/>
      <c r="P208" s="613">
        <f>AVERAGE(P209:P211)</f>
        <v>16.666666666666668</v>
      </c>
      <c r="Q208" s="615"/>
      <c r="R208" s="613">
        <f>AVERAGE(R209:R211)</f>
        <v>16.666666666666668</v>
      </c>
      <c r="S208" s="552"/>
      <c r="T208" s="613">
        <f>AVERAGE(T209:T211)</f>
        <v>16.666666666666668</v>
      </c>
      <c r="U208" s="552"/>
      <c r="V208" s="613">
        <f>AVERAGE(V209:V211)</f>
        <v>16.666666666666668</v>
      </c>
      <c r="W208" s="43"/>
      <c r="X208" s="613">
        <f>AVERAGE(X209:X211)</f>
        <v>16.666666666666668</v>
      </c>
      <c r="Y208" s="615"/>
    </row>
    <row r="209" spans="1:25" ht="135" x14ac:dyDescent="0.25">
      <c r="A209" s="564" t="s">
        <v>5067</v>
      </c>
      <c r="B209" s="564"/>
      <c r="C209" s="564"/>
      <c r="D209" s="564"/>
      <c r="E209" s="754" t="s">
        <v>7020</v>
      </c>
      <c r="F209" s="450" t="s">
        <v>412</v>
      </c>
      <c r="G209" s="771" t="s">
        <v>403</v>
      </c>
      <c r="H209" s="771" t="s">
        <v>404</v>
      </c>
      <c r="I209" s="771" t="s">
        <v>413</v>
      </c>
      <c r="J209" s="420">
        <v>0</v>
      </c>
      <c r="K209" s="420" t="s">
        <v>3811</v>
      </c>
      <c r="L209" s="420">
        <v>0</v>
      </c>
      <c r="M209" s="417"/>
      <c r="N209" s="420">
        <v>0</v>
      </c>
      <c r="O209" s="416"/>
      <c r="P209" s="420">
        <v>0</v>
      </c>
      <c r="Q209" s="416"/>
      <c r="R209" s="420">
        <v>0</v>
      </c>
      <c r="S209" s="419"/>
      <c r="T209" s="420">
        <v>0</v>
      </c>
      <c r="U209" s="419"/>
      <c r="V209" s="420">
        <v>0</v>
      </c>
      <c r="W209" s="47"/>
      <c r="X209" s="420">
        <v>0</v>
      </c>
      <c r="Y209" s="420"/>
    </row>
    <row r="210" spans="1:25" ht="135" x14ac:dyDescent="0.3">
      <c r="A210" s="564" t="s">
        <v>5068</v>
      </c>
      <c r="B210" s="564"/>
      <c r="C210" s="564"/>
      <c r="D210" s="564"/>
      <c r="E210" s="772" t="s">
        <v>7021</v>
      </c>
      <c r="F210" s="450" t="s">
        <v>414</v>
      </c>
      <c r="G210" s="12" t="s">
        <v>415</v>
      </c>
      <c r="H210" s="12" t="s">
        <v>416</v>
      </c>
      <c r="I210" s="12" t="s">
        <v>417</v>
      </c>
      <c r="J210" s="420">
        <v>0</v>
      </c>
      <c r="K210" s="420" t="s">
        <v>3812</v>
      </c>
      <c r="L210" s="420">
        <v>0</v>
      </c>
      <c r="M210" s="417"/>
      <c r="N210" s="420">
        <v>0</v>
      </c>
      <c r="O210" s="416"/>
      <c r="P210" s="420">
        <v>0</v>
      </c>
      <c r="Q210" s="416"/>
      <c r="R210" s="420">
        <v>0</v>
      </c>
      <c r="S210" s="419"/>
      <c r="T210" s="420">
        <v>0</v>
      </c>
      <c r="U210" s="419"/>
      <c r="V210" s="420">
        <v>0</v>
      </c>
      <c r="W210" s="47"/>
      <c r="X210" s="420">
        <v>0</v>
      </c>
      <c r="Y210" s="420"/>
    </row>
    <row r="211" spans="1:25" ht="178.5" customHeight="1" x14ac:dyDescent="0.3">
      <c r="A211" s="564" t="s">
        <v>5069</v>
      </c>
      <c r="B211" s="564"/>
      <c r="C211" s="564"/>
      <c r="D211" s="564"/>
      <c r="E211" s="772" t="s">
        <v>7022</v>
      </c>
      <c r="F211" s="450" t="s">
        <v>418</v>
      </c>
      <c r="G211" s="12" t="s">
        <v>419</v>
      </c>
      <c r="H211" s="12" t="s">
        <v>420</v>
      </c>
      <c r="I211" s="12" t="s">
        <v>421</v>
      </c>
      <c r="J211" s="420">
        <v>50</v>
      </c>
      <c r="K211" s="420" t="s">
        <v>3813</v>
      </c>
      <c r="L211" s="416">
        <v>50</v>
      </c>
      <c r="M211" s="417"/>
      <c r="N211" s="420">
        <v>50</v>
      </c>
      <c r="P211" s="420">
        <v>50</v>
      </c>
      <c r="Q211" s="416"/>
      <c r="R211" s="420">
        <v>50</v>
      </c>
      <c r="T211" s="420">
        <v>50</v>
      </c>
      <c r="V211" s="420">
        <v>50</v>
      </c>
      <c r="W211" s="47"/>
      <c r="X211" s="420">
        <v>50</v>
      </c>
      <c r="Y211" s="420"/>
    </row>
    <row r="212" spans="1:25" s="26" customFormat="1" ht="80.25" customHeight="1" x14ac:dyDescent="0.25">
      <c r="A212" s="28"/>
      <c r="B212" s="28"/>
      <c r="C212" s="750" t="s">
        <v>610</v>
      </c>
      <c r="D212" s="28"/>
      <c r="E212" s="1023"/>
      <c r="F212" s="762" t="s">
        <v>535</v>
      </c>
      <c r="G212" s="751"/>
      <c r="H212" s="751"/>
      <c r="I212" s="751"/>
      <c r="J212" s="616">
        <f>AVERAGE(J213,J216)</f>
        <v>37.5</v>
      </c>
      <c r="K212" s="524"/>
      <c r="L212" s="616">
        <f>AVERAGE(L213,L216)</f>
        <v>37.5</v>
      </c>
      <c r="M212" s="617"/>
      <c r="N212" s="616">
        <f>AVERAGE(N213,N216)</f>
        <v>37.5</v>
      </c>
      <c r="O212" s="618"/>
      <c r="P212" s="616">
        <f>AVERAGE(P213,P216)</f>
        <v>37.5</v>
      </c>
      <c r="Q212" s="618"/>
      <c r="R212" s="616">
        <f>AVERAGE(R213,R216)</f>
        <v>37.5</v>
      </c>
      <c r="S212" s="618"/>
      <c r="T212" s="616">
        <f>AVERAGE(T213,T216)</f>
        <v>37.5</v>
      </c>
      <c r="U212" s="618"/>
      <c r="V212" s="616">
        <f>AVERAGE(V213,V216)</f>
        <v>37.5</v>
      </c>
      <c r="W212" s="44"/>
      <c r="X212" s="616">
        <f>AVERAGE(X213,X216)</f>
        <v>37.5</v>
      </c>
      <c r="Y212" s="618"/>
    </row>
    <row r="213" spans="1:25" s="52" customFormat="1" ht="80.25" customHeight="1" x14ac:dyDescent="0.25">
      <c r="A213" s="31">
        <v>115</v>
      </c>
      <c r="B213" s="31"/>
      <c r="C213" s="758"/>
      <c r="D213" s="763" t="s">
        <v>638</v>
      </c>
      <c r="E213" s="763"/>
      <c r="F213" s="764" t="s">
        <v>638</v>
      </c>
      <c r="G213" s="30"/>
      <c r="H213" s="30"/>
      <c r="I213" s="30"/>
      <c r="J213" s="613">
        <f>AVERAGE(J214:J215)</f>
        <v>75</v>
      </c>
      <c r="K213" s="520"/>
      <c r="L213" s="613">
        <f>AVERAGE(L214:L215)</f>
        <v>75</v>
      </c>
      <c r="M213" s="614"/>
      <c r="N213" s="613">
        <f>AVERAGE(N214:N215)</f>
        <v>75</v>
      </c>
      <c r="O213" s="615"/>
      <c r="P213" s="613">
        <f>AVERAGE(P214:P215)</f>
        <v>75</v>
      </c>
      <c r="Q213" s="615"/>
      <c r="R213" s="613">
        <f>AVERAGE(R214:R215)</f>
        <v>75</v>
      </c>
      <c r="S213" s="615"/>
      <c r="T213" s="613">
        <f>AVERAGE(T214:T215)</f>
        <v>75</v>
      </c>
      <c r="U213" s="615"/>
      <c r="V213" s="613">
        <f>AVERAGE(V214:V215)</f>
        <v>75</v>
      </c>
      <c r="W213" s="43"/>
      <c r="X213" s="613">
        <f>AVERAGE(X214:X215)</f>
        <v>75</v>
      </c>
      <c r="Y213" s="615"/>
    </row>
    <row r="214" spans="1:25" ht="312" customHeight="1" x14ac:dyDescent="0.25">
      <c r="A214" s="564" t="s">
        <v>608</v>
      </c>
      <c r="B214" s="564"/>
      <c r="C214" s="564"/>
      <c r="D214" s="564"/>
      <c r="E214" s="754" t="s">
        <v>7023</v>
      </c>
      <c r="F214" s="450" t="s">
        <v>5107</v>
      </c>
      <c r="G214" s="12" t="s">
        <v>5070</v>
      </c>
      <c r="H214" s="12" t="s">
        <v>5108</v>
      </c>
      <c r="I214" s="12" t="s">
        <v>5071</v>
      </c>
      <c r="J214" s="420">
        <v>50</v>
      </c>
      <c r="K214" s="420"/>
      <c r="L214" s="420">
        <v>50</v>
      </c>
      <c r="M214" s="420"/>
      <c r="N214" s="420">
        <v>50</v>
      </c>
      <c r="O214" s="420"/>
      <c r="P214" s="420">
        <v>50</v>
      </c>
      <c r="Q214" s="416"/>
      <c r="R214" s="420">
        <v>50</v>
      </c>
      <c r="S214" s="420"/>
      <c r="T214" s="420">
        <v>50</v>
      </c>
      <c r="U214" s="420"/>
      <c r="V214" s="420">
        <v>50</v>
      </c>
      <c r="W214" s="41"/>
      <c r="X214" s="420">
        <v>50</v>
      </c>
      <c r="Y214" s="420"/>
    </row>
    <row r="215" spans="1:25" ht="120" x14ac:dyDescent="0.25">
      <c r="A215" s="564" t="s">
        <v>609</v>
      </c>
      <c r="B215" s="564"/>
      <c r="C215" s="564"/>
      <c r="D215" s="564"/>
      <c r="E215" s="754" t="s">
        <v>7272</v>
      </c>
      <c r="F215" s="450" t="s">
        <v>422</v>
      </c>
      <c r="G215" s="12" t="s">
        <v>423</v>
      </c>
      <c r="H215" s="12" t="s">
        <v>424</v>
      </c>
      <c r="I215" s="12" t="s">
        <v>425</v>
      </c>
      <c r="J215" s="420">
        <v>100</v>
      </c>
      <c r="K215" s="420" t="s">
        <v>3814</v>
      </c>
      <c r="L215" s="420">
        <v>100</v>
      </c>
      <c r="M215" s="420"/>
      <c r="N215" s="420">
        <v>100</v>
      </c>
      <c r="O215" s="420"/>
      <c r="P215" s="420">
        <v>100</v>
      </c>
      <c r="Q215" s="420"/>
      <c r="R215" s="420">
        <v>100</v>
      </c>
      <c r="S215" s="420"/>
      <c r="T215" s="420">
        <v>100</v>
      </c>
      <c r="U215" s="420"/>
      <c r="V215" s="420">
        <v>100</v>
      </c>
      <c r="W215" s="41"/>
      <c r="X215" s="420">
        <v>100</v>
      </c>
      <c r="Y215" s="511"/>
    </row>
    <row r="216" spans="1:25" ht="360" x14ac:dyDescent="0.25">
      <c r="A216" s="564">
        <v>116</v>
      </c>
      <c r="B216" s="564"/>
      <c r="C216" s="564"/>
      <c r="D216" s="754" t="s">
        <v>7024</v>
      </c>
      <c r="E216" s="754"/>
      <c r="F216" s="450" t="s">
        <v>426</v>
      </c>
      <c r="G216" s="12" t="s">
        <v>5352</v>
      </c>
      <c r="H216" s="12" t="s">
        <v>427</v>
      </c>
      <c r="I216" s="12" t="s">
        <v>428</v>
      </c>
      <c r="J216" s="420">
        <v>0</v>
      </c>
      <c r="K216" s="420" t="s">
        <v>3815</v>
      </c>
      <c r="L216" s="420">
        <v>0</v>
      </c>
      <c r="N216" s="420">
        <v>0</v>
      </c>
      <c r="P216" s="420">
        <v>0</v>
      </c>
      <c r="Q216" s="416"/>
      <c r="R216" s="420">
        <v>0</v>
      </c>
      <c r="T216" s="420">
        <v>0</v>
      </c>
      <c r="V216" s="420">
        <v>0</v>
      </c>
      <c r="W216" s="41"/>
      <c r="X216" s="420">
        <v>0</v>
      </c>
      <c r="Y216" s="420"/>
    </row>
    <row r="217" spans="1:25" s="26" customFormat="1" ht="60" x14ac:dyDescent="0.25">
      <c r="A217" s="28"/>
      <c r="B217" s="750" t="s">
        <v>611</v>
      </c>
      <c r="C217" s="28"/>
      <c r="D217" s="28"/>
      <c r="E217" s="28"/>
      <c r="F217" s="502" t="s">
        <v>536</v>
      </c>
      <c r="G217" s="28"/>
      <c r="H217" s="28"/>
      <c r="I217" s="28"/>
      <c r="J217" s="606">
        <f>AVERAGE(J218,J225,J231,J240)</f>
        <v>59.201388888888893</v>
      </c>
      <c r="K217" s="607"/>
      <c r="L217" s="606">
        <f>AVERAGE(L218,L225,L231,L240)</f>
        <v>59.201388888888893</v>
      </c>
      <c r="M217" s="607"/>
      <c r="N217" s="606">
        <f>AVERAGE(N218,N225,N231,N240)</f>
        <v>59.201388888888893</v>
      </c>
      <c r="O217" s="607"/>
      <c r="P217" s="606">
        <f>AVERAGE(P218,P225,P231,P240)</f>
        <v>59.201388888888893</v>
      </c>
      <c r="Q217" s="607"/>
      <c r="R217" s="606">
        <f>AVERAGE(R218,R225,R231,R240)</f>
        <v>59.201388888888893</v>
      </c>
      <c r="S217" s="607"/>
      <c r="T217" s="606">
        <f>AVERAGE(T218,T225,T231,T240)</f>
        <v>59.201388888888893</v>
      </c>
      <c r="U217" s="607"/>
      <c r="V217" s="606">
        <f>AVERAGE(V218,V225,V231,V240)</f>
        <v>59.201388888888893</v>
      </c>
      <c r="W217" s="44"/>
      <c r="X217" s="606">
        <f>AVERAGE(X218,X225,X231,X240)</f>
        <v>59.201388888888893</v>
      </c>
      <c r="Y217" s="607"/>
    </row>
    <row r="218" spans="1:25" s="26" customFormat="1" ht="45" x14ac:dyDescent="0.25">
      <c r="A218" s="28"/>
      <c r="B218" s="28"/>
      <c r="C218" s="750" t="s">
        <v>612</v>
      </c>
      <c r="D218" s="28"/>
      <c r="E218" s="28"/>
      <c r="F218" s="502" t="s">
        <v>537</v>
      </c>
      <c r="G218" s="28"/>
      <c r="H218" s="28"/>
      <c r="I218" s="28"/>
      <c r="J218" s="606">
        <f>AVERAGE(J219:J224)</f>
        <v>58.333333333333336</v>
      </c>
      <c r="K218" s="607"/>
      <c r="L218" s="203">
        <f>AVERAGE(L219:L224)</f>
        <v>58.333333333333336</v>
      </c>
      <c r="M218" s="607"/>
      <c r="N218" s="606">
        <f>AVERAGE(N219:N224)</f>
        <v>58.333333333333336</v>
      </c>
      <c r="O218" s="607"/>
      <c r="P218" s="606">
        <f>AVERAGE(P219:P224)</f>
        <v>58.333333333333336</v>
      </c>
      <c r="Q218" s="607"/>
      <c r="R218" s="606">
        <f>AVERAGE(R219:R224)</f>
        <v>58.333333333333336</v>
      </c>
      <c r="S218" s="607"/>
      <c r="T218" s="606">
        <f>AVERAGE(T219:T224)</f>
        <v>58.333333333333336</v>
      </c>
      <c r="U218" s="607"/>
      <c r="V218" s="606">
        <f>AVERAGE(V219:V224)</f>
        <v>58.333333333333336</v>
      </c>
      <c r="W218" s="44"/>
      <c r="X218" s="606">
        <f>AVERAGE(X219:X224)</f>
        <v>58.333333333333336</v>
      </c>
      <c r="Y218" s="607"/>
    </row>
    <row r="219" spans="1:25" ht="409.5" x14ac:dyDescent="0.25">
      <c r="A219" s="564">
        <v>117</v>
      </c>
      <c r="B219" s="564"/>
      <c r="C219" s="564"/>
      <c r="D219" s="754" t="s">
        <v>492</v>
      </c>
      <c r="E219" s="754"/>
      <c r="F219" s="450" t="s">
        <v>5131</v>
      </c>
      <c r="G219" s="12" t="s">
        <v>436</v>
      </c>
      <c r="H219" s="12" t="s">
        <v>437</v>
      </c>
      <c r="I219" s="12" t="s">
        <v>438</v>
      </c>
      <c r="J219" s="420">
        <v>50</v>
      </c>
      <c r="K219" s="420" t="s">
        <v>3816</v>
      </c>
      <c r="L219" s="420">
        <v>50</v>
      </c>
      <c r="N219" s="839">
        <v>50</v>
      </c>
      <c r="P219" s="839">
        <v>50</v>
      </c>
      <c r="Q219" s="839"/>
      <c r="R219" s="839">
        <v>50</v>
      </c>
      <c r="T219" s="839">
        <v>50</v>
      </c>
      <c r="V219" s="420">
        <v>50</v>
      </c>
      <c r="W219" s="40"/>
      <c r="X219" s="420">
        <v>50</v>
      </c>
      <c r="Y219" s="420"/>
    </row>
    <row r="220" spans="1:25" ht="195" x14ac:dyDescent="0.25">
      <c r="A220" s="564">
        <v>118</v>
      </c>
      <c r="B220" s="564"/>
      <c r="C220" s="564"/>
      <c r="D220" s="754" t="s">
        <v>493</v>
      </c>
      <c r="E220" s="754"/>
      <c r="F220" s="420" t="s">
        <v>7177</v>
      </c>
      <c r="G220" s="12" t="s">
        <v>436</v>
      </c>
      <c r="H220" s="12" t="s">
        <v>437</v>
      </c>
      <c r="I220" s="12" t="s">
        <v>438</v>
      </c>
      <c r="J220" s="420">
        <v>50</v>
      </c>
      <c r="K220" s="420" t="s">
        <v>3817</v>
      </c>
      <c r="L220" s="420">
        <v>50</v>
      </c>
      <c r="M220" s="419"/>
      <c r="N220" s="420">
        <v>50</v>
      </c>
      <c r="O220" s="419"/>
      <c r="P220" s="420">
        <v>50</v>
      </c>
      <c r="Q220" s="420"/>
      <c r="R220" s="420">
        <v>50</v>
      </c>
      <c r="S220" s="419"/>
      <c r="T220" s="420">
        <v>50</v>
      </c>
      <c r="U220" s="419"/>
      <c r="V220" s="420">
        <v>50</v>
      </c>
      <c r="W220" s="40"/>
      <c r="X220" s="420">
        <v>50</v>
      </c>
      <c r="Y220" s="420"/>
    </row>
    <row r="221" spans="1:25" ht="285" x14ac:dyDescent="0.25">
      <c r="A221" s="564">
        <v>119</v>
      </c>
      <c r="B221" s="564"/>
      <c r="C221" s="564"/>
      <c r="D221" s="754" t="s">
        <v>494</v>
      </c>
      <c r="E221" s="754"/>
      <c r="F221" s="450" t="s">
        <v>439</v>
      </c>
      <c r="G221" s="12" t="s">
        <v>36</v>
      </c>
      <c r="H221" s="12" t="s">
        <v>440</v>
      </c>
      <c r="I221" s="12" t="s">
        <v>114</v>
      </c>
      <c r="J221" s="420">
        <v>100</v>
      </c>
      <c r="K221" s="420" t="s">
        <v>3818</v>
      </c>
      <c r="L221" s="420">
        <v>100</v>
      </c>
      <c r="M221" s="980"/>
      <c r="N221" s="981">
        <v>100</v>
      </c>
      <c r="O221" s="981"/>
      <c r="P221" s="981">
        <v>100</v>
      </c>
      <c r="Q221" s="981"/>
      <c r="R221" s="981">
        <v>100</v>
      </c>
      <c r="T221" s="981">
        <v>100</v>
      </c>
      <c r="V221" s="420">
        <v>100</v>
      </c>
      <c r="W221" s="40"/>
      <c r="X221" s="420">
        <v>100</v>
      </c>
      <c r="Y221" s="420"/>
    </row>
    <row r="222" spans="1:25" ht="75" x14ac:dyDescent="0.25">
      <c r="A222" s="564">
        <v>120</v>
      </c>
      <c r="B222" s="564"/>
      <c r="C222" s="564"/>
      <c r="D222" s="754" t="s">
        <v>495</v>
      </c>
      <c r="E222" s="754"/>
      <c r="F222" s="450" t="s">
        <v>441</v>
      </c>
      <c r="G222" s="12" t="s">
        <v>36</v>
      </c>
      <c r="H222" s="12" t="s">
        <v>440</v>
      </c>
      <c r="I222" s="12" t="s">
        <v>114</v>
      </c>
      <c r="J222" s="420">
        <v>100</v>
      </c>
      <c r="K222" s="420"/>
      <c r="L222" s="420">
        <v>100</v>
      </c>
      <c r="M222" s="980"/>
      <c r="N222" s="981">
        <v>100</v>
      </c>
      <c r="O222" s="981"/>
      <c r="P222" s="981">
        <v>100</v>
      </c>
      <c r="Q222" s="420"/>
      <c r="R222" s="420">
        <v>100</v>
      </c>
      <c r="S222" s="420"/>
      <c r="T222" s="420">
        <v>100</v>
      </c>
      <c r="U222" s="420"/>
      <c r="V222" s="420">
        <v>100</v>
      </c>
      <c r="W222" s="40"/>
      <c r="X222" s="420">
        <v>100</v>
      </c>
      <c r="Y222" s="420"/>
    </row>
    <row r="223" spans="1:25" ht="409.5" x14ac:dyDescent="0.25">
      <c r="A223" s="564">
        <v>121</v>
      </c>
      <c r="B223" s="564"/>
      <c r="C223" s="564"/>
      <c r="D223" s="754" t="s">
        <v>496</v>
      </c>
      <c r="E223" s="754"/>
      <c r="F223" s="450" t="s">
        <v>442</v>
      </c>
      <c r="G223" s="12" t="s">
        <v>443</v>
      </c>
      <c r="H223" s="12" t="s">
        <v>444</v>
      </c>
      <c r="I223" s="12" t="s">
        <v>445</v>
      </c>
      <c r="J223" s="420">
        <v>50</v>
      </c>
      <c r="K223" s="420" t="s">
        <v>3819</v>
      </c>
      <c r="L223" s="420">
        <v>50</v>
      </c>
      <c r="N223" s="420">
        <v>50</v>
      </c>
      <c r="P223" s="420">
        <v>50</v>
      </c>
      <c r="Q223" s="420"/>
      <c r="R223" s="420">
        <v>50</v>
      </c>
      <c r="T223" s="420">
        <v>50</v>
      </c>
      <c r="V223" s="420">
        <v>50</v>
      </c>
      <c r="W223" s="40"/>
      <c r="X223" s="420">
        <v>50</v>
      </c>
      <c r="Y223" s="420"/>
    </row>
    <row r="224" spans="1:25" ht="105" x14ac:dyDescent="0.25">
      <c r="A224" s="564">
        <v>122</v>
      </c>
      <c r="B224" s="564"/>
      <c r="C224" s="564"/>
      <c r="D224" s="754" t="s">
        <v>497</v>
      </c>
      <c r="E224" s="754"/>
      <c r="F224" s="450" t="s">
        <v>446</v>
      </c>
      <c r="G224" s="12" t="s">
        <v>447</v>
      </c>
      <c r="H224" s="12" t="s">
        <v>448</v>
      </c>
      <c r="I224" s="12" t="s">
        <v>325</v>
      </c>
      <c r="J224" s="839">
        <v>0</v>
      </c>
      <c r="K224" s="839" t="s">
        <v>3820</v>
      </c>
      <c r="L224" s="839">
        <v>0</v>
      </c>
      <c r="N224" s="839">
        <v>0</v>
      </c>
      <c r="P224" s="839">
        <v>0</v>
      </c>
      <c r="Q224" s="420"/>
      <c r="R224" s="839">
        <v>0</v>
      </c>
      <c r="T224" s="839">
        <v>0</v>
      </c>
      <c r="V224" s="839">
        <v>0</v>
      </c>
      <c r="W224" s="40"/>
      <c r="X224" s="839">
        <v>0</v>
      </c>
      <c r="Y224" s="839"/>
    </row>
    <row r="225" spans="1:25" s="26" customFormat="1" ht="77.25" customHeight="1" x14ac:dyDescent="0.25">
      <c r="A225" s="28"/>
      <c r="B225" s="28"/>
      <c r="C225" s="750" t="s">
        <v>613</v>
      </c>
      <c r="D225" s="28"/>
      <c r="E225" s="1023"/>
      <c r="F225" s="762" t="s">
        <v>538</v>
      </c>
      <c r="G225" s="751"/>
      <c r="H225" s="751"/>
      <c r="I225" s="751"/>
      <c r="J225" s="616">
        <f>AVERAGE(J226:J230)</f>
        <v>50</v>
      </c>
      <c r="K225" s="524"/>
      <c r="L225" s="616">
        <f>AVERAGE(L226:L230)</f>
        <v>50</v>
      </c>
      <c r="M225" s="617"/>
      <c r="N225" s="616">
        <f>AVERAGE(N226:N230)</f>
        <v>50</v>
      </c>
      <c r="O225" s="618"/>
      <c r="P225" s="616">
        <f>AVERAGE(P226:P230)</f>
        <v>50</v>
      </c>
      <c r="Q225" s="618"/>
      <c r="R225" s="616">
        <f>AVERAGE(R226:R230)</f>
        <v>50</v>
      </c>
      <c r="S225" s="618"/>
      <c r="T225" s="616">
        <f>AVERAGE(T226:T230)</f>
        <v>50</v>
      </c>
      <c r="U225" s="618"/>
      <c r="V225" s="616">
        <f>AVERAGE(V226:V230)</f>
        <v>50</v>
      </c>
      <c r="W225" s="44"/>
      <c r="X225" s="616">
        <f>AVERAGE(X226:X230)</f>
        <v>50</v>
      </c>
      <c r="Y225" s="618"/>
    </row>
    <row r="226" spans="1:25" ht="105" x14ac:dyDescent="0.25">
      <c r="A226" s="564">
        <v>123</v>
      </c>
      <c r="B226" s="564"/>
      <c r="C226" s="564"/>
      <c r="D226" s="754" t="s">
        <v>498</v>
      </c>
      <c r="E226" s="754"/>
      <c r="F226" s="450" t="s">
        <v>449</v>
      </c>
      <c r="G226" s="12" t="s">
        <v>436</v>
      </c>
      <c r="H226" s="12" t="s">
        <v>437</v>
      </c>
      <c r="I226" s="12" t="s">
        <v>438</v>
      </c>
      <c r="J226" s="420">
        <v>50</v>
      </c>
      <c r="K226" s="420"/>
      <c r="L226" s="420">
        <v>50</v>
      </c>
      <c r="M226" s="435"/>
      <c r="N226" s="420">
        <v>50</v>
      </c>
      <c r="O226" s="420"/>
      <c r="P226" s="420">
        <v>50</v>
      </c>
      <c r="Q226" s="420"/>
      <c r="R226" s="420">
        <v>50</v>
      </c>
      <c r="S226" s="420"/>
      <c r="T226" s="420">
        <v>50</v>
      </c>
      <c r="U226" s="420"/>
      <c r="V226" s="420">
        <v>50</v>
      </c>
      <c r="W226" s="40"/>
      <c r="X226" s="420">
        <v>50</v>
      </c>
      <c r="Y226" s="420"/>
    </row>
    <row r="227" spans="1:25" ht="105" x14ac:dyDescent="0.25">
      <c r="A227" s="564">
        <v>124</v>
      </c>
      <c r="B227" s="564"/>
      <c r="C227" s="564"/>
      <c r="D227" s="754" t="s">
        <v>499</v>
      </c>
      <c r="E227" s="754"/>
      <c r="F227" s="450" t="s">
        <v>450</v>
      </c>
      <c r="G227" s="12" t="s">
        <v>436</v>
      </c>
      <c r="H227" s="12" t="s">
        <v>437</v>
      </c>
      <c r="I227" s="12" t="s">
        <v>438</v>
      </c>
      <c r="J227" s="420">
        <v>50</v>
      </c>
      <c r="K227" s="420"/>
      <c r="L227" s="420">
        <v>50</v>
      </c>
      <c r="M227" s="435"/>
      <c r="N227" s="420">
        <v>50</v>
      </c>
      <c r="O227" s="420"/>
      <c r="P227" s="420">
        <v>50</v>
      </c>
      <c r="Q227" s="420"/>
      <c r="R227" s="420">
        <v>50</v>
      </c>
      <c r="S227" s="420"/>
      <c r="T227" s="420">
        <v>50</v>
      </c>
      <c r="U227" s="420"/>
      <c r="V227" s="420">
        <v>50</v>
      </c>
      <c r="W227" s="40"/>
      <c r="X227" s="420">
        <v>50</v>
      </c>
      <c r="Y227" s="420"/>
    </row>
    <row r="228" spans="1:25" ht="105" x14ac:dyDescent="0.25">
      <c r="A228" s="564">
        <v>125</v>
      </c>
      <c r="B228" s="564"/>
      <c r="C228" s="564"/>
      <c r="D228" s="754" t="s">
        <v>502</v>
      </c>
      <c r="E228" s="754"/>
      <c r="F228" s="450" t="s">
        <v>451</v>
      </c>
      <c r="G228" s="12" t="s">
        <v>436</v>
      </c>
      <c r="H228" s="12" t="s">
        <v>437</v>
      </c>
      <c r="I228" s="12" t="s">
        <v>438</v>
      </c>
      <c r="J228" s="420">
        <v>50</v>
      </c>
      <c r="K228" s="420"/>
      <c r="L228" s="420">
        <v>50</v>
      </c>
      <c r="M228" s="435"/>
      <c r="N228" s="420">
        <v>50</v>
      </c>
      <c r="O228" s="420"/>
      <c r="P228" s="420">
        <v>50</v>
      </c>
      <c r="Q228" s="420"/>
      <c r="R228" s="420">
        <v>50</v>
      </c>
      <c r="S228" s="420"/>
      <c r="T228" s="420">
        <v>50</v>
      </c>
      <c r="U228" s="420"/>
      <c r="V228" s="420">
        <v>50</v>
      </c>
      <c r="W228" s="40"/>
      <c r="X228" s="420">
        <v>50</v>
      </c>
      <c r="Y228" s="420"/>
    </row>
    <row r="229" spans="1:25" ht="285" x14ac:dyDescent="0.25">
      <c r="A229" s="564">
        <v>126</v>
      </c>
      <c r="B229" s="564"/>
      <c r="C229" s="564"/>
      <c r="D229" s="754" t="s">
        <v>500</v>
      </c>
      <c r="E229" s="754"/>
      <c r="F229" s="450" t="s">
        <v>452</v>
      </c>
      <c r="G229" s="12" t="s">
        <v>436</v>
      </c>
      <c r="H229" s="12" t="s">
        <v>437</v>
      </c>
      <c r="I229" s="12" t="s">
        <v>438</v>
      </c>
      <c r="J229" s="420">
        <v>50</v>
      </c>
      <c r="K229" s="420" t="s">
        <v>3821</v>
      </c>
      <c r="L229" s="420">
        <v>50</v>
      </c>
      <c r="M229" s="435"/>
      <c r="N229" s="420">
        <v>50</v>
      </c>
      <c r="O229" s="420"/>
      <c r="P229" s="420">
        <v>50</v>
      </c>
      <c r="Q229" s="420"/>
      <c r="R229" s="420">
        <v>50</v>
      </c>
      <c r="S229" s="420"/>
      <c r="T229" s="420">
        <v>50</v>
      </c>
      <c r="U229" s="420"/>
      <c r="V229" s="420">
        <v>50</v>
      </c>
      <c r="W229" s="40"/>
      <c r="X229" s="420">
        <v>50</v>
      </c>
      <c r="Y229" s="420"/>
    </row>
    <row r="230" spans="1:25" ht="120" x14ac:dyDescent="0.25">
      <c r="A230" s="564">
        <v>127</v>
      </c>
      <c r="B230" s="564"/>
      <c r="C230" s="564"/>
      <c r="D230" s="754" t="s">
        <v>501</v>
      </c>
      <c r="E230" s="754"/>
      <c r="F230" s="450" t="s">
        <v>453</v>
      </c>
      <c r="G230" s="12" t="s">
        <v>436</v>
      </c>
      <c r="H230" s="12" t="s">
        <v>437</v>
      </c>
      <c r="I230" s="12" t="s">
        <v>438</v>
      </c>
      <c r="J230" s="420">
        <v>50</v>
      </c>
      <c r="K230" s="420"/>
      <c r="L230" s="420">
        <v>50</v>
      </c>
      <c r="M230" s="435"/>
      <c r="N230" s="420">
        <v>50</v>
      </c>
      <c r="O230" s="420"/>
      <c r="P230" s="420">
        <v>50</v>
      </c>
      <c r="Q230" s="420"/>
      <c r="R230" s="420">
        <v>50</v>
      </c>
      <c r="S230" s="420"/>
      <c r="T230" s="420">
        <v>50</v>
      </c>
      <c r="U230" s="420"/>
      <c r="V230" s="420">
        <v>50</v>
      </c>
      <c r="W230" s="40"/>
      <c r="X230" s="420">
        <v>50</v>
      </c>
      <c r="Y230" s="420"/>
    </row>
    <row r="231" spans="1:25" s="26" customFormat="1" ht="140.25" customHeight="1" x14ac:dyDescent="0.25">
      <c r="A231" s="28"/>
      <c r="B231" s="28"/>
      <c r="C231" s="750" t="s">
        <v>614</v>
      </c>
      <c r="D231" s="28"/>
      <c r="E231" s="1023"/>
      <c r="F231" s="762" t="s">
        <v>539</v>
      </c>
      <c r="G231" s="751"/>
      <c r="H231" s="751"/>
      <c r="I231" s="751"/>
      <c r="J231" s="616">
        <f>AVERAGE(J232:J239)</f>
        <v>56.25</v>
      </c>
      <c r="K231" s="524"/>
      <c r="L231" s="616">
        <f>AVERAGE(L232:L239)</f>
        <v>56.25</v>
      </c>
      <c r="M231" s="617"/>
      <c r="N231" s="616">
        <f>AVERAGE(N232:N239)</f>
        <v>56.25</v>
      </c>
      <c r="O231" s="618"/>
      <c r="P231" s="616">
        <f>AVERAGE(P232:P239)</f>
        <v>56.25</v>
      </c>
      <c r="Q231" s="618"/>
      <c r="R231" s="616">
        <f>AVERAGE(R232:R239)</f>
        <v>56.25</v>
      </c>
      <c r="S231" s="618"/>
      <c r="T231" s="616">
        <f>AVERAGE(T232:T239)</f>
        <v>56.25</v>
      </c>
      <c r="U231" s="618"/>
      <c r="V231" s="616">
        <f>AVERAGE(V232:V239)</f>
        <v>56.25</v>
      </c>
      <c r="W231" s="44"/>
      <c r="X231" s="616">
        <f>AVERAGE(X232:X239)</f>
        <v>56.25</v>
      </c>
      <c r="Y231" s="618"/>
    </row>
    <row r="232" spans="1:25" ht="105" x14ac:dyDescent="0.25">
      <c r="A232" s="564">
        <v>128</v>
      </c>
      <c r="B232" s="564"/>
      <c r="C232" s="564"/>
      <c r="D232" s="773" t="s">
        <v>503</v>
      </c>
      <c r="E232" s="773"/>
      <c r="F232" s="450" t="s">
        <v>454</v>
      </c>
      <c r="G232" s="12" t="s">
        <v>86</v>
      </c>
      <c r="H232" s="12" t="s">
        <v>455</v>
      </c>
      <c r="I232" s="12" t="s">
        <v>456</v>
      </c>
      <c r="J232" s="420">
        <v>100</v>
      </c>
      <c r="K232" s="420"/>
      <c r="L232" s="420">
        <v>100</v>
      </c>
      <c r="M232" s="435"/>
      <c r="N232" s="420">
        <v>100</v>
      </c>
      <c r="O232" s="420"/>
      <c r="P232" s="420">
        <v>100</v>
      </c>
      <c r="Q232" s="420"/>
      <c r="R232" s="420">
        <v>100</v>
      </c>
      <c r="S232" s="420"/>
      <c r="T232" s="420">
        <v>100</v>
      </c>
      <c r="U232" s="420"/>
      <c r="V232" s="420">
        <v>100</v>
      </c>
      <c r="W232" s="40"/>
      <c r="X232" s="420">
        <v>100</v>
      </c>
      <c r="Y232" s="420"/>
    </row>
    <row r="233" spans="1:25" ht="75" x14ac:dyDescent="0.25">
      <c r="A233" s="564">
        <v>129</v>
      </c>
      <c r="B233" s="564"/>
      <c r="C233" s="564"/>
      <c r="D233" s="773" t="s">
        <v>504</v>
      </c>
      <c r="E233" s="773"/>
      <c r="F233" s="450" t="s">
        <v>458</v>
      </c>
      <c r="G233" s="12" t="s">
        <v>36</v>
      </c>
      <c r="H233" s="12" t="s">
        <v>459</v>
      </c>
      <c r="I233" s="12" t="s">
        <v>114</v>
      </c>
      <c r="J233" s="420">
        <v>100</v>
      </c>
      <c r="K233" s="420" t="s">
        <v>3822</v>
      </c>
      <c r="L233" s="420">
        <v>100</v>
      </c>
      <c r="M233" s="435"/>
      <c r="N233" s="420">
        <v>100</v>
      </c>
      <c r="O233" s="420"/>
      <c r="P233" s="420">
        <v>100</v>
      </c>
      <c r="Q233" s="420"/>
      <c r="R233" s="420">
        <v>100</v>
      </c>
      <c r="S233" s="419"/>
      <c r="T233" s="420">
        <v>100</v>
      </c>
      <c r="U233" s="419"/>
      <c r="V233" s="420">
        <v>100</v>
      </c>
      <c r="W233" s="40"/>
      <c r="X233" s="420">
        <v>100</v>
      </c>
      <c r="Y233" s="420"/>
    </row>
    <row r="234" spans="1:25" ht="150" x14ac:dyDescent="0.25">
      <c r="A234" s="564">
        <v>130</v>
      </c>
      <c r="B234" s="564"/>
      <c r="C234" s="564"/>
      <c r="D234" s="773" t="s">
        <v>505</v>
      </c>
      <c r="E234" s="773"/>
      <c r="F234" s="450" t="s">
        <v>460</v>
      </c>
      <c r="G234" s="12" t="s">
        <v>461</v>
      </c>
      <c r="H234" s="12" t="s">
        <v>462</v>
      </c>
      <c r="I234" s="12" t="s">
        <v>102</v>
      </c>
      <c r="J234" s="420">
        <v>50</v>
      </c>
      <c r="K234" s="420" t="s">
        <v>3823</v>
      </c>
      <c r="L234" s="420">
        <v>50</v>
      </c>
      <c r="M234" s="420"/>
      <c r="N234" s="420">
        <v>50</v>
      </c>
      <c r="O234" s="420"/>
      <c r="P234" s="420">
        <v>50</v>
      </c>
      <c r="Q234" s="420"/>
      <c r="R234" s="420">
        <v>50</v>
      </c>
      <c r="S234" s="420"/>
      <c r="T234" s="420">
        <v>50</v>
      </c>
      <c r="U234" s="420"/>
      <c r="V234" s="420">
        <v>50</v>
      </c>
      <c r="W234" s="40"/>
      <c r="X234" s="420">
        <v>50</v>
      </c>
      <c r="Y234" s="909"/>
    </row>
    <row r="235" spans="1:25" ht="105" x14ac:dyDescent="0.25">
      <c r="A235" s="564">
        <v>131</v>
      </c>
      <c r="B235" s="564"/>
      <c r="C235" s="564"/>
      <c r="D235" s="773" t="s">
        <v>506</v>
      </c>
      <c r="E235" s="773"/>
      <c r="F235" s="450" t="s">
        <v>463</v>
      </c>
      <c r="G235" s="12" t="s">
        <v>464</v>
      </c>
      <c r="H235" s="12" t="s">
        <v>36</v>
      </c>
      <c r="I235" s="12" t="s">
        <v>465</v>
      </c>
      <c r="J235" s="420">
        <v>100</v>
      </c>
      <c r="K235" s="842" t="s">
        <v>3824</v>
      </c>
      <c r="L235" s="420">
        <v>100</v>
      </c>
      <c r="M235" s="435"/>
      <c r="N235" s="420">
        <v>100</v>
      </c>
      <c r="O235" s="420"/>
      <c r="P235" s="420">
        <v>100</v>
      </c>
      <c r="Q235" s="420"/>
      <c r="R235" s="420">
        <v>100</v>
      </c>
      <c r="T235" s="420">
        <v>100</v>
      </c>
      <c r="V235" s="420">
        <v>100</v>
      </c>
      <c r="W235" s="40"/>
      <c r="X235" s="420">
        <v>100</v>
      </c>
      <c r="Y235" s="420"/>
    </row>
    <row r="236" spans="1:25" ht="409.5" x14ac:dyDescent="0.25">
      <c r="A236" s="564">
        <v>132</v>
      </c>
      <c r="B236" s="564"/>
      <c r="C236" s="564"/>
      <c r="D236" s="773" t="s">
        <v>507</v>
      </c>
      <c r="E236" s="773"/>
      <c r="F236" s="450" t="s">
        <v>466</v>
      </c>
      <c r="G236" s="12" t="s">
        <v>36</v>
      </c>
      <c r="H236" s="12" t="s">
        <v>440</v>
      </c>
      <c r="I236" s="12" t="s">
        <v>348</v>
      </c>
      <c r="J236" s="420">
        <v>0</v>
      </c>
      <c r="K236" s="420" t="s">
        <v>3825</v>
      </c>
      <c r="L236" s="420">
        <v>0</v>
      </c>
      <c r="M236" s="419"/>
      <c r="N236" s="420">
        <v>0</v>
      </c>
      <c r="O236" s="419"/>
      <c r="P236" s="420">
        <v>0</v>
      </c>
      <c r="Q236" s="420"/>
      <c r="R236" s="420">
        <v>0</v>
      </c>
      <c r="S236" s="419"/>
      <c r="T236" s="420">
        <v>0</v>
      </c>
      <c r="U236" s="419"/>
      <c r="V236" s="420">
        <v>0</v>
      </c>
      <c r="W236" s="40"/>
      <c r="X236" s="420">
        <v>0</v>
      </c>
      <c r="Y236" s="420"/>
    </row>
    <row r="237" spans="1:25" ht="180" x14ac:dyDescent="0.25">
      <c r="A237" s="564">
        <v>133</v>
      </c>
      <c r="B237" s="564"/>
      <c r="C237" s="564"/>
      <c r="D237" s="773" t="s">
        <v>508</v>
      </c>
      <c r="E237" s="773"/>
      <c r="F237" s="450" t="s">
        <v>467</v>
      </c>
      <c r="G237" s="12" t="s">
        <v>468</v>
      </c>
      <c r="H237" s="12" t="s">
        <v>105</v>
      </c>
      <c r="I237" s="12" t="s">
        <v>469</v>
      </c>
      <c r="J237" s="420">
        <v>50</v>
      </c>
      <c r="K237" s="420"/>
      <c r="L237" s="420">
        <v>50</v>
      </c>
      <c r="N237" s="420">
        <v>50</v>
      </c>
      <c r="P237" s="420">
        <v>50</v>
      </c>
      <c r="Q237" s="420"/>
      <c r="R237" s="420">
        <v>50</v>
      </c>
      <c r="S237" s="420"/>
      <c r="T237" s="420">
        <v>50</v>
      </c>
      <c r="U237" s="420"/>
      <c r="V237" s="420">
        <v>50</v>
      </c>
      <c r="W237" s="40"/>
      <c r="X237" s="420">
        <v>50</v>
      </c>
      <c r="Y237" s="420"/>
    </row>
    <row r="238" spans="1:25" ht="180" x14ac:dyDescent="0.25">
      <c r="A238" s="564">
        <v>134</v>
      </c>
      <c r="B238" s="564"/>
      <c r="C238" s="564"/>
      <c r="D238" s="773" t="s">
        <v>509</v>
      </c>
      <c r="E238" s="773"/>
      <c r="F238" s="450" t="s">
        <v>470</v>
      </c>
      <c r="G238" s="12" t="s">
        <v>86</v>
      </c>
      <c r="H238" s="12" t="s">
        <v>471</v>
      </c>
      <c r="I238" s="12" t="s">
        <v>472</v>
      </c>
      <c r="J238" s="420">
        <v>50</v>
      </c>
      <c r="K238" s="420" t="s">
        <v>3826</v>
      </c>
      <c r="L238" s="420">
        <v>50</v>
      </c>
      <c r="M238" s="435"/>
      <c r="N238" s="420">
        <v>50</v>
      </c>
      <c r="O238" s="420"/>
      <c r="P238" s="420">
        <v>50</v>
      </c>
      <c r="Q238" s="420"/>
      <c r="R238" s="420">
        <v>50</v>
      </c>
      <c r="T238" s="420">
        <v>50</v>
      </c>
      <c r="V238" s="420">
        <v>50</v>
      </c>
      <c r="W238" s="40"/>
      <c r="X238" s="420">
        <v>50</v>
      </c>
      <c r="Y238" s="420"/>
    </row>
    <row r="239" spans="1:25" ht="409.5" x14ac:dyDescent="0.25">
      <c r="A239" s="564">
        <v>135</v>
      </c>
      <c r="B239" s="564"/>
      <c r="C239" s="564"/>
      <c r="D239" s="773" t="s">
        <v>510</v>
      </c>
      <c r="E239" s="773"/>
      <c r="F239" s="450" t="s">
        <v>473</v>
      </c>
      <c r="G239" s="12" t="s">
        <v>474</v>
      </c>
      <c r="H239" s="12" t="s">
        <v>475</v>
      </c>
      <c r="I239" s="12" t="s">
        <v>476</v>
      </c>
      <c r="J239" s="420">
        <v>0</v>
      </c>
      <c r="K239" s="420" t="s">
        <v>3827</v>
      </c>
      <c r="L239" s="420">
        <v>0</v>
      </c>
      <c r="M239" s="420"/>
      <c r="N239" s="420">
        <v>0</v>
      </c>
      <c r="O239" s="420"/>
      <c r="P239" s="420">
        <v>0</v>
      </c>
      <c r="Q239" s="420"/>
      <c r="R239" s="420">
        <v>0</v>
      </c>
      <c r="S239" s="420"/>
      <c r="T239" s="420">
        <v>0</v>
      </c>
      <c r="U239" s="420"/>
      <c r="V239" s="420">
        <v>0</v>
      </c>
      <c r="W239" s="40"/>
      <c r="X239" s="420">
        <v>0</v>
      </c>
      <c r="Y239" s="420"/>
    </row>
    <row r="240" spans="1:25" ht="120.75" x14ac:dyDescent="0.25">
      <c r="A240" s="774"/>
      <c r="B240" s="774"/>
      <c r="C240" s="775" t="s">
        <v>615</v>
      </c>
      <c r="D240" s="774"/>
      <c r="E240" s="1025"/>
      <c r="F240" s="776" t="s">
        <v>540</v>
      </c>
      <c r="G240" s="777"/>
      <c r="H240" s="777"/>
      <c r="I240" s="777"/>
      <c r="J240" s="729">
        <f>AVERAGE(J241:J249)</f>
        <v>72.222222222222229</v>
      </c>
      <c r="K240" s="733"/>
      <c r="L240" s="729">
        <f>AVERAGE(L241:L249)</f>
        <v>72.222222222222229</v>
      </c>
      <c r="M240" s="731"/>
      <c r="N240" s="729">
        <f>AVERAGE(N241:N249)</f>
        <v>72.222222222222229</v>
      </c>
      <c r="O240" s="732"/>
      <c r="P240" s="729">
        <f>AVERAGE(P241:P249)</f>
        <v>72.222222222222229</v>
      </c>
      <c r="Q240" s="732"/>
      <c r="R240" s="729">
        <f>AVERAGE(R241:R249)</f>
        <v>72.222222222222229</v>
      </c>
      <c r="S240" s="732"/>
      <c r="T240" s="729">
        <f>AVERAGE(T241:T249)</f>
        <v>72.222222222222229</v>
      </c>
      <c r="U240" s="732"/>
      <c r="V240" s="729">
        <f>AVERAGE(V241:V249)</f>
        <v>72.222222222222229</v>
      </c>
      <c r="W240" s="79"/>
      <c r="X240" s="729">
        <f>AVERAGE(X241:X249)</f>
        <v>72.222222222222229</v>
      </c>
      <c r="Y240" s="733"/>
    </row>
    <row r="241" spans="1:25" ht="191.25" customHeight="1" x14ac:dyDescent="0.25">
      <c r="A241" s="564">
        <v>136</v>
      </c>
      <c r="B241" s="564"/>
      <c r="C241" s="564"/>
      <c r="D241" s="773" t="s">
        <v>511</v>
      </c>
      <c r="E241" s="773"/>
      <c r="F241" s="450" t="s">
        <v>5106</v>
      </c>
      <c r="G241" s="12" t="s">
        <v>436</v>
      </c>
      <c r="H241" s="12" t="s">
        <v>437</v>
      </c>
      <c r="I241" s="12" t="s">
        <v>457</v>
      </c>
      <c r="J241" s="420">
        <v>50</v>
      </c>
      <c r="K241" s="420" t="s">
        <v>3828</v>
      </c>
      <c r="L241" s="420">
        <v>50</v>
      </c>
      <c r="N241" s="420">
        <v>50</v>
      </c>
      <c r="P241" s="420">
        <v>50</v>
      </c>
      <c r="Q241" s="420"/>
      <c r="R241" s="420">
        <v>50</v>
      </c>
      <c r="S241" s="419"/>
      <c r="T241" s="420">
        <v>50</v>
      </c>
      <c r="U241" s="419"/>
      <c r="V241" s="420">
        <v>50</v>
      </c>
      <c r="W241" s="40"/>
      <c r="X241" s="420">
        <v>50</v>
      </c>
      <c r="Y241" s="420"/>
    </row>
    <row r="242" spans="1:25" s="55" customFormat="1" ht="105" x14ac:dyDescent="0.25">
      <c r="A242" s="564">
        <v>137</v>
      </c>
      <c r="B242" s="778"/>
      <c r="C242" s="778"/>
      <c r="D242" s="779" t="s">
        <v>519</v>
      </c>
      <c r="E242" s="779"/>
      <c r="F242" s="426" t="s">
        <v>477</v>
      </c>
      <c r="G242" s="780" t="s">
        <v>478</v>
      </c>
      <c r="H242" s="780" t="s">
        <v>479</v>
      </c>
      <c r="I242" s="780" t="s">
        <v>114</v>
      </c>
      <c r="J242" s="420">
        <v>100</v>
      </c>
      <c r="K242" s="420"/>
      <c r="L242" s="420">
        <v>100</v>
      </c>
      <c r="M242" s="420"/>
      <c r="N242" s="420">
        <v>100</v>
      </c>
      <c r="O242" s="420"/>
      <c r="P242" s="420">
        <v>100</v>
      </c>
      <c r="Q242" s="416"/>
      <c r="R242" s="420">
        <v>100</v>
      </c>
      <c r="S242" s="420"/>
      <c r="T242" s="420">
        <v>100</v>
      </c>
      <c r="U242" s="420"/>
      <c r="V242" s="420">
        <v>100</v>
      </c>
      <c r="W242" s="41"/>
      <c r="X242" s="420">
        <v>100</v>
      </c>
      <c r="Y242" s="420"/>
    </row>
    <row r="243" spans="1:25" ht="360" x14ac:dyDescent="0.25">
      <c r="A243" s="778">
        <v>138</v>
      </c>
      <c r="B243" s="564"/>
      <c r="C243" s="564"/>
      <c r="D243" s="773" t="s">
        <v>518</v>
      </c>
      <c r="E243" s="773"/>
      <c r="F243" s="450" t="s">
        <v>480</v>
      </c>
      <c r="G243" s="12" t="s">
        <v>478</v>
      </c>
      <c r="H243" s="12" t="s">
        <v>456</v>
      </c>
      <c r="I243" s="12" t="s">
        <v>102</v>
      </c>
      <c r="J243" s="420">
        <v>100</v>
      </c>
      <c r="K243" s="420" t="s">
        <v>3829</v>
      </c>
      <c r="L243" s="420">
        <v>100</v>
      </c>
      <c r="M243" s="420"/>
      <c r="N243" s="420">
        <v>100</v>
      </c>
      <c r="O243" s="420"/>
      <c r="P243" s="420">
        <v>100</v>
      </c>
      <c r="Q243" s="420"/>
      <c r="R243" s="420">
        <v>100</v>
      </c>
      <c r="S243" s="419"/>
      <c r="T243" s="420">
        <v>100</v>
      </c>
      <c r="U243" s="419"/>
      <c r="V243" s="420">
        <v>100</v>
      </c>
      <c r="W243" s="40"/>
      <c r="X243" s="420">
        <v>100</v>
      </c>
      <c r="Y243" s="420"/>
    </row>
    <row r="244" spans="1:25" ht="180" x14ac:dyDescent="0.25">
      <c r="A244" s="564">
        <v>139</v>
      </c>
      <c r="B244" s="564"/>
      <c r="C244" s="564"/>
      <c r="D244" s="773" t="s">
        <v>517</v>
      </c>
      <c r="E244" s="773"/>
      <c r="F244" s="450" t="s">
        <v>481</v>
      </c>
      <c r="G244" s="12" t="s">
        <v>36</v>
      </c>
      <c r="H244" s="12" t="s">
        <v>482</v>
      </c>
      <c r="I244" s="12" t="s">
        <v>483</v>
      </c>
      <c r="J244" s="420">
        <v>0</v>
      </c>
      <c r="K244" s="420" t="s">
        <v>3830</v>
      </c>
      <c r="L244" s="420">
        <v>0</v>
      </c>
      <c r="N244" s="420">
        <v>0</v>
      </c>
      <c r="P244" s="420">
        <v>0</v>
      </c>
      <c r="Q244" s="420"/>
      <c r="R244" s="420">
        <v>0</v>
      </c>
      <c r="S244" s="419"/>
      <c r="T244" s="420">
        <v>0</v>
      </c>
      <c r="U244" s="419"/>
      <c r="V244" s="420">
        <v>0</v>
      </c>
      <c r="W244" s="40"/>
      <c r="X244" s="420">
        <v>0</v>
      </c>
      <c r="Y244" s="420"/>
    </row>
    <row r="245" spans="1:25" ht="120" x14ac:dyDescent="0.25">
      <c r="A245" s="564">
        <v>140</v>
      </c>
      <c r="B245" s="564"/>
      <c r="C245" s="564"/>
      <c r="D245" s="773" t="s">
        <v>516</v>
      </c>
      <c r="E245" s="773"/>
      <c r="F245" s="450" t="s">
        <v>484</v>
      </c>
      <c r="G245" s="12" t="s">
        <v>36</v>
      </c>
      <c r="H245" s="12" t="s">
        <v>485</v>
      </c>
      <c r="I245" s="12" t="s">
        <v>114</v>
      </c>
      <c r="J245" s="420">
        <v>50</v>
      </c>
      <c r="K245" s="420" t="s">
        <v>3831</v>
      </c>
      <c r="L245" s="420">
        <v>50</v>
      </c>
      <c r="M245" s="435"/>
      <c r="N245" s="420">
        <v>50</v>
      </c>
      <c r="O245" s="420"/>
      <c r="P245" s="420">
        <v>50</v>
      </c>
      <c r="Q245" s="420"/>
      <c r="R245" s="420">
        <v>50</v>
      </c>
      <c r="S245" s="419"/>
      <c r="T245" s="420">
        <v>50</v>
      </c>
      <c r="U245" s="419"/>
      <c r="V245" s="420">
        <v>50</v>
      </c>
      <c r="W245" s="40"/>
      <c r="X245" s="420">
        <v>50</v>
      </c>
      <c r="Y245" s="420"/>
    </row>
    <row r="246" spans="1:25" ht="390" x14ac:dyDescent="0.25">
      <c r="A246" s="564">
        <v>141</v>
      </c>
      <c r="B246" s="564"/>
      <c r="C246" s="564"/>
      <c r="D246" s="773" t="s">
        <v>515</v>
      </c>
      <c r="E246" s="773"/>
      <c r="F246" s="450" t="s">
        <v>486</v>
      </c>
      <c r="G246" s="12" t="s">
        <v>86</v>
      </c>
      <c r="H246" s="12" t="s">
        <v>487</v>
      </c>
      <c r="I246" s="12" t="s">
        <v>114</v>
      </c>
      <c r="J246" s="420">
        <v>100</v>
      </c>
      <c r="K246" s="420" t="s">
        <v>3832</v>
      </c>
      <c r="L246" s="420">
        <v>100</v>
      </c>
      <c r="M246" s="419"/>
      <c r="N246" s="420">
        <v>100</v>
      </c>
      <c r="O246" s="419"/>
      <c r="P246" s="420">
        <v>100</v>
      </c>
      <c r="Q246" s="420"/>
      <c r="R246" s="420">
        <v>100</v>
      </c>
      <c r="S246" s="419"/>
      <c r="T246" s="420">
        <v>100</v>
      </c>
      <c r="U246" s="419"/>
      <c r="V246" s="420">
        <v>100</v>
      </c>
      <c r="W246" s="40"/>
      <c r="X246" s="420">
        <v>100</v>
      </c>
      <c r="Y246" s="420"/>
    </row>
    <row r="247" spans="1:25" ht="360" x14ac:dyDescent="0.25">
      <c r="A247" s="564">
        <v>142</v>
      </c>
      <c r="B247" s="564"/>
      <c r="C247" s="564"/>
      <c r="D247" s="773" t="s">
        <v>514</v>
      </c>
      <c r="E247" s="773"/>
      <c r="F247" s="450" t="s">
        <v>5072</v>
      </c>
      <c r="G247" s="12" t="s">
        <v>488</v>
      </c>
      <c r="H247" s="12" t="s">
        <v>456</v>
      </c>
      <c r="I247" s="12" t="s">
        <v>102</v>
      </c>
      <c r="J247" s="420">
        <v>100</v>
      </c>
      <c r="K247" s="420" t="s">
        <v>3833</v>
      </c>
      <c r="L247" s="420">
        <v>100</v>
      </c>
      <c r="M247" s="419"/>
      <c r="N247" s="420">
        <v>100</v>
      </c>
      <c r="O247" s="419"/>
      <c r="P247" s="420">
        <v>100</v>
      </c>
      <c r="Q247" s="420"/>
      <c r="R247" s="420">
        <v>100</v>
      </c>
      <c r="S247" s="419"/>
      <c r="T247" s="420">
        <v>100</v>
      </c>
      <c r="U247" s="419"/>
      <c r="V247" s="420">
        <v>100</v>
      </c>
      <c r="W247" s="40"/>
      <c r="X247" s="420">
        <v>100</v>
      </c>
      <c r="Y247" s="420"/>
    </row>
    <row r="248" spans="1:25" ht="409.5" x14ac:dyDescent="0.25">
      <c r="A248" s="564">
        <v>143</v>
      </c>
      <c r="B248" s="564"/>
      <c r="C248" s="564"/>
      <c r="D248" s="773" t="s">
        <v>513</v>
      </c>
      <c r="E248" s="773"/>
      <c r="F248" s="450" t="s">
        <v>489</v>
      </c>
      <c r="G248" s="12" t="s">
        <v>488</v>
      </c>
      <c r="H248" s="12" t="s">
        <v>456</v>
      </c>
      <c r="I248" s="12" t="s">
        <v>102</v>
      </c>
      <c r="J248" s="420">
        <v>50</v>
      </c>
      <c r="K248" s="982" t="s">
        <v>3834</v>
      </c>
      <c r="L248" s="420">
        <v>50</v>
      </c>
      <c r="M248" s="419"/>
      <c r="N248" s="420">
        <v>50</v>
      </c>
      <c r="O248" s="419"/>
      <c r="P248" s="420">
        <v>50</v>
      </c>
      <c r="Q248" s="420"/>
      <c r="R248" s="420">
        <v>50</v>
      </c>
      <c r="S248" s="419"/>
      <c r="T248" s="420">
        <v>50</v>
      </c>
      <c r="U248" s="419"/>
      <c r="V248" s="420">
        <v>50</v>
      </c>
      <c r="W248" s="40"/>
      <c r="X248" s="420">
        <v>50</v>
      </c>
      <c r="Y248" s="420"/>
    </row>
    <row r="249" spans="1:25" ht="210" x14ac:dyDescent="0.25">
      <c r="A249" s="564">
        <v>144</v>
      </c>
      <c r="B249" s="564"/>
      <c r="C249" s="564"/>
      <c r="D249" s="773" t="s">
        <v>512</v>
      </c>
      <c r="E249" s="773"/>
      <c r="F249" s="450" t="s">
        <v>490</v>
      </c>
      <c r="G249" s="12" t="s">
        <v>488</v>
      </c>
      <c r="H249" s="12" t="s">
        <v>6</v>
      </c>
      <c r="I249" s="12" t="s">
        <v>491</v>
      </c>
      <c r="J249" s="420">
        <v>100</v>
      </c>
      <c r="K249" s="420" t="s">
        <v>3835</v>
      </c>
      <c r="L249" s="420">
        <v>100</v>
      </c>
      <c r="M249" s="419"/>
      <c r="N249" s="420">
        <v>100</v>
      </c>
      <c r="O249" s="419"/>
      <c r="P249" s="420">
        <v>100</v>
      </c>
      <c r="Q249" s="420"/>
      <c r="R249" s="420">
        <v>100</v>
      </c>
      <c r="S249" s="419"/>
      <c r="T249" s="420">
        <v>100</v>
      </c>
      <c r="U249" s="419"/>
      <c r="V249" s="420">
        <v>100</v>
      </c>
      <c r="W249" s="40"/>
      <c r="X249" s="420">
        <v>100</v>
      </c>
      <c r="Y249" s="420"/>
    </row>
    <row r="250" spans="1:25" s="504" customFormat="1" ht="30" x14ac:dyDescent="0.25">
      <c r="A250" s="28"/>
      <c r="B250" s="750" t="s">
        <v>5843</v>
      </c>
      <c r="C250" s="28"/>
      <c r="D250" s="28"/>
      <c r="E250" s="28"/>
      <c r="F250" s="28" t="s">
        <v>5844</v>
      </c>
      <c r="G250" s="28"/>
      <c r="H250" s="28"/>
      <c r="I250" s="28"/>
      <c r="J250" s="64">
        <f>AVERAGE(J251,J267,J283,J294)</f>
        <v>66.736111111111114</v>
      </c>
      <c r="K250" s="44"/>
      <c r="L250" s="64"/>
      <c r="M250" s="44"/>
      <c r="N250" s="64"/>
      <c r="O250" s="44"/>
      <c r="P250" s="64"/>
      <c r="Q250" s="44"/>
      <c r="R250" s="64"/>
      <c r="S250" s="44"/>
      <c r="T250" s="64"/>
      <c r="U250" s="44"/>
      <c r="V250" s="64"/>
      <c r="W250" s="44"/>
      <c r="X250" s="64"/>
      <c r="Y250" s="44"/>
    </row>
    <row r="251" spans="1:25" s="504" customFormat="1" ht="34.5" x14ac:dyDescent="0.25">
      <c r="A251" s="28"/>
      <c r="B251" s="28"/>
      <c r="C251" s="750" t="s">
        <v>5845</v>
      </c>
      <c r="D251" s="28"/>
      <c r="E251" s="28"/>
      <c r="F251" s="28" t="s">
        <v>5846</v>
      </c>
      <c r="G251" s="28"/>
      <c r="H251" s="28"/>
      <c r="I251" s="28"/>
      <c r="J251" s="64">
        <f>AVERAGE(J252,J256,J260,J264:J266)</f>
        <v>69.444444444444443</v>
      </c>
      <c r="K251" s="44"/>
      <c r="L251" s="64"/>
      <c r="M251" s="44"/>
      <c r="N251" s="64"/>
      <c r="O251" s="44"/>
      <c r="P251" s="64"/>
      <c r="Q251" s="44"/>
      <c r="R251" s="64"/>
      <c r="S251" s="44"/>
      <c r="T251" s="64"/>
      <c r="U251" s="44"/>
      <c r="V251" s="64"/>
      <c r="W251" s="44"/>
      <c r="X251" s="64"/>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43"/>
      <c r="L252" s="176"/>
      <c r="M252" s="43"/>
      <c r="N252" s="176"/>
      <c r="O252" s="43"/>
      <c r="P252" s="176"/>
      <c r="Q252" s="43"/>
      <c r="R252" s="176"/>
      <c r="S252" s="43"/>
      <c r="T252" s="176"/>
      <c r="U252" s="43"/>
      <c r="V252" s="176"/>
      <c r="W252" s="43"/>
      <c r="X252" s="176"/>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5955</v>
      </c>
      <c r="L253" s="41"/>
      <c r="M253" s="41"/>
      <c r="N253" s="41"/>
      <c r="O253" s="41"/>
      <c r="P253" s="41"/>
      <c r="Q253" s="41"/>
      <c r="R253" s="41"/>
      <c r="S253" s="41"/>
      <c r="T253" s="41"/>
      <c r="U253" s="41"/>
      <c r="V253" s="41"/>
      <c r="W253" s="41"/>
      <c r="X253" s="41"/>
      <c r="Y253" s="41"/>
    </row>
    <row r="254" spans="1:25" s="496" customFormat="1" ht="75" x14ac:dyDescent="0.25">
      <c r="A254" s="564" t="s">
        <v>5848</v>
      </c>
      <c r="B254" s="564"/>
      <c r="C254" s="564"/>
      <c r="D254" s="564"/>
      <c r="E254" s="754" t="s">
        <v>7045</v>
      </c>
      <c r="F254" s="781" t="s">
        <v>7167</v>
      </c>
      <c r="G254" s="12" t="s">
        <v>5854</v>
      </c>
      <c r="H254" s="12" t="s">
        <v>5853</v>
      </c>
      <c r="I254" s="12" t="s">
        <v>7168</v>
      </c>
      <c r="J254" s="42">
        <v>100</v>
      </c>
      <c r="K254" s="41" t="s">
        <v>5956</v>
      </c>
      <c r="L254" s="41"/>
      <c r="M254" s="41"/>
      <c r="N254" s="41"/>
      <c r="O254" s="41"/>
      <c r="P254" s="41"/>
      <c r="Q254" s="41"/>
      <c r="R254" s="41"/>
      <c r="S254" s="41"/>
      <c r="T254" s="41"/>
      <c r="U254" s="41"/>
      <c r="V254" s="41"/>
      <c r="W254" s="41"/>
      <c r="X254" s="41"/>
      <c r="Y254" s="41"/>
    </row>
    <row r="255" spans="1:25" s="496" customFormat="1" ht="247.5" x14ac:dyDescent="0.25">
      <c r="A255" s="564" t="s">
        <v>7041</v>
      </c>
      <c r="B255" s="564"/>
      <c r="C255" s="782"/>
      <c r="D255" s="782"/>
      <c r="E255" s="754" t="s">
        <v>7046</v>
      </c>
      <c r="F255" s="12" t="s">
        <v>7047</v>
      </c>
      <c r="G255" s="12" t="s">
        <v>7079</v>
      </c>
      <c r="H255" s="12" t="s">
        <v>5859</v>
      </c>
      <c r="I255" s="12" t="s">
        <v>5860</v>
      </c>
      <c r="J255" s="40">
        <v>100</v>
      </c>
      <c r="K255" s="167" t="s">
        <v>5961</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100</v>
      </c>
      <c r="K256" s="43"/>
      <c r="L256" s="176"/>
      <c r="M256" s="43"/>
      <c r="N256" s="176"/>
      <c r="O256" s="43"/>
      <c r="P256" s="176"/>
      <c r="Q256" s="43"/>
      <c r="R256" s="176"/>
      <c r="S256" s="43"/>
      <c r="T256" s="176"/>
      <c r="U256" s="43"/>
      <c r="V256" s="176"/>
      <c r="W256" s="43"/>
      <c r="X256" s="176"/>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5957</v>
      </c>
      <c r="L257" s="41"/>
      <c r="M257" s="41"/>
      <c r="N257" s="41"/>
      <c r="O257" s="41"/>
      <c r="P257" s="41"/>
      <c r="Q257" s="41"/>
      <c r="R257" s="41"/>
      <c r="S257" s="41"/>
      <c r="T257" s="41"/>
      <c r="U257" s="41"/>
      <c r="V257" s="41"/>
      <c r="W257" s="41"/>
      <c r="X257" s="41"/>
      <c r="Y257" s="41"/>
    </row>
    <row r="258" spans="1:25" s="496" customFormat="1" ht="195" x14ac:dyDescent="0.25">
      <c r="A258" s="564" t="s">
        <v>5856</v>
      </c>
      <c r="B258" s="564"/>
      <c r="C258" s="564"/>
      <c r="D258" s="564"/>
      <c r="E258" s="754" t="s">
        <v>7052</v>
      </c>
      <c r="F258" s="781" t="s">
        <v>7169</v>
      </c>
      <c r="G258" s="12" t="s">
        <v>5854</v>
      </c>
      <c r="H258" s="12" t="s">
        <v>5853</v>
      </c>
      <c r="I258" s="12" t="s">
        <v>7168</v>
      </c>
      <c r="J258" s="42">
        <v>100</v>
      </c>
      <c r="K258" s="41" t="s">
        <v>5958</v>
      </c>
      <c r="L258" s="41"/>
      <c r="M258" s="41"/>
      <c r="N258" s="41"/>
      <c r="O258" s="41"/>
      <c r="P258" s="41"/>
      <c r="Q258" s="41"/>
      <c r="R258" s="41"/>
      <c r="S258" s="41"/>
      <c r="T258" s="41"/>
      <c r="U258" s="41"/>
      <c r="V258" s="41"/>
      <c r="W258" s="41"/>
      <c r="X258" s="41"/>
      <c r="Y258" s="41"/>
    </row>
    <row r="259" spans="1:25" s="496" customFormat="1" ht="247.5" x14ac:dyDescent="0.25">
      <c r="A259" s="564" t="s">
        <v>7048</v>
      </c>
      <c r="B259" s="564"/>
      <c r="C259" s="782"/>
      <c r="D259" s="782"/>
      <c r="E259" s="754" t="s">
        <v>7053</v>
      </c>
      <c r="F259" s="12" t="s">
        <v>7047</v>
      </c>
      <c r="G259" s="12" t="s">
        <v>7079</v>
      </c>
      <c r="H259" s="12" t="s">
        <v>5859</v>
      </c>
      <c r="I259" s="12" t="s">
        <v>5860</v>
      </c>
      <c r="J259" s="40"/>
      <c r="K259" s="167" t="s">
        <v>5961</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33.333333333333336</v>
      </c>
      <c r="K260" s="43"/>
      <c r="L260" s="176"/>
      <c r="M260" s="43"/>
      <c r="N260" s="176"/>
      <c r="O260" s="43"/>
      <c r="P260" s="176"/>
      <c r="Q260" s="43"/>
      <c r="R260" s="176"/>
      <c r="S260" s="43"/>
      <c r="T260" s="176"/>
      <c r="U260" s="43"/>
      <c r="V260" s="176"/>
      <c r="W260" s="43"/>
      <c r="X260" s="176"/>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0</v>
      </c>
      <c r="K261" s="41" t="s">
        <v>5959</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t="s">
        <v>5960</v>
      </c>
      <c r="L262" s="41"/>
      <c r="M262" s="41"/>
      <c r="N262" s="41"/>
      <c r="O262" s="41"/>
      <c r="P262" s="41"/>
      <c r="Q262" s="41"/>
      <c r="R262" s="41"/>
      <c r="S262" s="41"/>
      <c r="T262" s="41"/>
      <c r="U262" s="41"/>
      <c r="V262" s="41"/>
      <c r="W262" s="41"/>
      <c r="X262" s="41"/>
      <c r="Y262" s="41"/>
    </row>
    <row r="263" spans="1:25" s="496" customFormat="1" ht="247.5" x14ac:dyDescent="0.25">
      <c r="A263" s="564" t="s">
        <v>7059</v>
      </c>
      <c r="B263" s="564"/>
      <c r="C263" s="564"/>
      <c r="D263" s="564"/>
      <c r="E263" s="754" t="s">
        <v>7058</v>
      </c>
      <c r="F263" s="12" t="s">
        <v>7047</v>
      </c>
      <c r="G263" s="12" t="s">
        <v>7079</v>
      </c>
      <c r="H263" s="12" t="s">
        <v>5859</v>
      </c>
      <c r="I263" s="12" t="s">
        <v>5860</v>
      </c>
      <c r="J263" s="40">
        <v>100</v>
      </c>
      <c r="K263" s="167" t="s">
        <v>5961</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t="s">
        <v>5962</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50</v>
      </c>
      <c r="K265" s="167" t="s">
        <v>5962</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167" t="s">
        <v>7154</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60</v>
      </c>
      <c r="K267" s="44"/>
      <c r="L267" s="64"/>
      <c r="M267" s="44"/>
      <c r="N267" s="64"/>
      <c r="O267" s="44"/>
      <c r="P267" s="64"/>
      <c r="Q267" s="44"/>
      <c r="R267" s="64"/>
      <c r="S267" s="44"/>
      <c r="T267" s="64"/>
      <c r="U267" s="44"/>
      <c r="V267" s="64"/>
      <c r="W267" s="44"/>
      <c r="X267" s="64"/>
      <c r="Y267" s="44"/>
    </row>
    <row r="268" spans="1:25" s="496" customFormat="1" ht="157.5" x14ac:dyDescent="0.25">
      <c r="A268" s="564">
        <v>151</v>
      </c>
      <c r="B268" s="564"/>
      <c r="C268" s="564"/>
      <c r="D268" s="754" t="s">
        <v>5864</v>
      </c>
      <c r="E268" s="754"/>
      <c r="F268" s="12" t="s">
        <v>5863</v>
      </c>
      <c r="G268" s="12" t="s">
        <v>5865</v>
      </c>
      <c r="H268" s="12" t="s">
        <v>5866</v>
      </c>
      <c r="I268" s="12" t="s">
        <v>38</v>
      </c>
      <c r="J268" s="40">
        <v>50</v>
      </c>
      <c r="K268" s="167" t="s">
        <v>5963</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83.333333333333329</v>
      </c>
      <c r="K269" s="43"/>
      <c r="L269" s="176"/>
      <c r="M269" s="43"/>
      <c r="N269" s="176"/>
      <c r="O269" s="43"/>
      <c r="P269" s="176"/>
      <c r="Q269" s="43"/>
      <c r="R269" s="176"/>
      <c r="S269" s="43"/>
      <c r="T269" s="176"/>
      <c r="U269" s="43"/>
      <c r="V269" s="176"/>
      <c r="W269" s="43"/>
      <c r="X269" s="176"/>
      <c r="Y269" s="43"/>
    </row>
    <row r="270" spans="1:25" s="496" customFormat="1" ht="90" x14ac:dyDescent="0.25">
      <c r="A270" s="564" t="s">
        <v>5867</v>
      </c>
      <c r="B270" s="564"/>
      <c r="C270" s="564"/>
      <c r="D270" s="564"/>
      <c r="E270" s="754" t="s">
        <v>7062</v>
      </c>
      <c r="F270" s="12" t="s">
        <v>5869</v>
      </c>
      <c r="G270" s="12" t="s">
        <v>5871</v>
      </c>
      <c r="H270" s="12" t="s">
        <v>456</v>
      </c>
      <c r="I270" s="12" t="s">
        <v>491</v>
      </c>
      <c r="J270" s="40">
        <v>100</v>
      </c>
      <c r="K270" s="167" t="s">
        <v>5964</v>
      </c>
      <c r="L270" s="40"/>
      <c r="M270" s="40"/>
      <c r="N270" s="40"/>
      <c r="O270" s="40"/>
      <c r="P270" s="40"/>
      <c r="Q270" s="40"/>
      <c r="R270" s="40"/>
      <c r="S270" s="40"/>
      <c r="T270" s="40"/>
      <c r="U270" s="40"/>
      <c r="V270" s="40"/>
      <c r="W270" s="40"/>
      <c r="X270" s="40"/>
      <c r="Y270" s="40"/>
    </row>
    <row r="271" spans="1:25" s="496" customFormat="1" ht="213.75" x14ac:dyDescent="0.25">
      <c r="A271" s="564" t="s">
        <v>5868</v>
      </c>
      <c r="B271" s="564"/>
      <c r="C271" s="564"/>
      <c r="D271" s="564"/>
      <c r="E271" s="754" t="s">
        <v>7063</v>
      </c>
      <c r="F271" s="12" t="s">
        <v>7083</v>
      </c>
      <c r="G271" s="12" t="s">
        <v>5873</v>
      </c>
      <c r="H271" s="12" t="s">
        <v>5872</v>
      </c>
      <c r="I271" s="12" t="s">
        <v>5874</v>
      </c>
      <c r="J271" s="40">
        <v>100</v>
      </c>
      <c r="K271" s="167" t="s">
        <v>5965</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5966</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66.666666666666671</v>
      </c>
      <c r="K273" s="43"/>
      <c r="L273" s="176"/>
      <c r="M273" s="43"/>
      <c r="N273" s="176"/>
      <c r="O273" s="43"/>
      <c r="P273" s="176"/>
      <c r="Q273" s="43"/>
      <c r="R273" s="176"/>
      <c r="S273" s="43"/>
      <c r="T273" s="176"/>
      <c r="U273" s="43"/>
      <c r="V273" s="176"/>
      <c r="W273" s="43"/>
      <c r="X273" s="176"/>
      <c r="Y273" s="43"/>
    </row>
    <row r="274" spans="1:25" s="496" customFormat="1" ht="146.25" x14ac:dyDescent="0.25">
      <c r="A274" s="564" t="s">
        <v>5876</v>
      </c>
      <c r="B274" s="564"/>
      <c r="C274" s="564"/>
      <c r="D274" s="564"/>
      <c r="E274" s="754" t="s">
        <v>7062</v>
      </c>
      <c r="F274" s="12" t="s">
        <v>5869</v>
      </c>
      <c r="G274" s="12" t="s">
        <v>5871</v>
      </c>
      <c r="H274" s="12" t="s">
        <v>456</v>
      </c>
      <c r="I274" s="12" t="s">
        <v>491</v>
      </c>
      <c r="J274" s="40">
        <v>50</v>
      </c>
      <c r="K274" s="167" t="s">
        <v>5967</v>
      </c>
      <c r="L274" s="40"/>
      <c r="M274" s="40"/>
      <c r="N274" s="40"/>
      <c r="O274" s="40"/>
      <c r="P274" s="40"/>
      <c r="Q274" s="40"/>
      <c r="R274" s="40"/>
      <c r="S274" s="40"/>
      <c r="T274" s="40"/>
      <c r="U274" s="40"/>
      <c r="V274" s="40"/>
      <c r="W274" s="40"/>
      <c r="X274" s="40"/>
      <c r="Y274" s="40"/>
    </row>
    <row r="275" spans="1:25" s="496" customFormat="1" ht="191.25" x14ac:dyDescent="0.25">
      <c r="A275" s="564" t="s">
        <v>5877</v>
      </c>
      <c r="B275" s="564"/>
      <c r="C275" s="564"/>
      <c r="D275" s="564"/>
      <c r="E275" s="754" t="s">
        <v>7063</v>
      </c>
      <c r="F275" s="12" t="s">
        <v>7290</v>
      </c>
      <c r="G275" s="12" t="s">
        <v>5873</v>
      </c>
      <c r="H275" s="12" t="s">
        <v>5872</v>
      </c>
      <c r="I275" s="12" t="s">
        <v>5874</v>
      </c>
      <c r="J275" s="40">
        <v>100</v>
      </c>
      <c r="K275" s="167" t="s">
        <v>5968</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50</v>
      </c>
      <c r="K276" s="167" t="s">
        <v>5969</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56.25" x14ac:dyDescent="0.25">
      <c r="A278" s="564" t="s">
        <v>5880</v>
      </c>
      <c r="B278" s="564"/>
      <c r="C278" s="564"/>
      <c r="D278" s="564"/>
      <c r="E278" s="754" t="s">
        <v>7066</v>
      </c>
      <c r="F278" s="12" t="s">
        <v>5879</v>
      </c>
      <c r="G278" s="12" t="s">
        <v>5883</v>
      </c>
      <c r="H278" s="12" t="s">
        <v>5884</v>
      </c>
      <c r="I278" s="12" t="s">
        <v>5885</v>
      </c>
      <c r="J278" s="40">
        <v>0</v>
      </c>
      <c r="K278" s="167" t="s">
        <v>5970</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100</v>
      </c>
      <c r="K280" s="43"/>
      <c r="L280" s="176"/>
      <c r="M280" s="43"/>
      <c r="N280" s="176"/>
      <c r="O280" s="43"/>
      <c r="P280" s="176"/>
      <c r="Q280" s="43"/>
      <c r="R280" s="176"/>
      <c r="S280" s="43"/>
      <c r="T280" s="176"/>
      <c r="U280" s="43"/>
      <c r="V280" s="176"/>
      <c r="W280" s="43"/>
      <c r="X280" s="176"/>
      <c r="Y280" s="43"/>
    </row>
    <row r="281" spans="1:25" s="496" customFormat="1" ht="112.5" x14ac:dyDescent="0.25">
      <c r="A281" s="564" t="s">
        <v>7086</v>
      </c>
      <c r="B281" s="564"/>
      <c r="C281" s="564"/>
      <c r="D281" s="564"/>
      <c r="E281" s="754" t="s">
        <v>7068</v>
      </c>
      <c r="F281" s="12" t="s">
        <v>5889</v>
      </c>
      <c r="G281" s="12" t="s">
        <v>5886</v>
      </c>
      <c r="H281" s="12" t="s">
        <v>5887</v>
      </c>
      <c r="I281" s="12" t="s">
        <v>5888</v>
      </c>
      <c r="J281" s="40">
        <v>100</v>
      </c>
      <c r="K281" s="167" t="s">
        <v>5971</v>
      </c>
      <c r="L281" s="40"/>
      <c r="M281" s="40"/>
      <c r="N281" s="40"/>
      <c r="O281" s="40"/>
      <c r="P281" s="40"/>
      <c r="Q281" s="40"/>
      <c r="R281" s="40"/>
      <c r="S281" s="40"/>
      <c r="T281" s="40"/>
      <c r="U281" s="40"/>
      <c r="V281" s="40"/>
      <c r="W281" s="40"/>
      <c r="X281" s="40"/>
      <c r="Y281" s="40"/>
    </row>
    <row r="282" spans="1:25" s="496" customFormat="1" ht="112.5" x14ac:dyDescent="0.25">
      <c r="A282" s="564" t="s">
        <v>7087</v>
      </c>
      <c r="B282" s="564"/>
      <c r="C282" s="564"/>
      <c r="D282" s="564"/>
      <c r="E282" s="754" t="s">
        <v>7069</v>
      </c>
      <c r="F282" s="12" t="s">
        <v>5890</v>
      </c>
      <c r="G282" s="12" t="s">
        <v>5891</v>
      </c>
      <c r="H282" s="12" t="s">
        <v>5892</v>
      </c>
      <c r="I282" s="12" t="s">
        <v>5893</v>
      </c>
      <c r="J282" s="40">
        <v>100</v>
      </c>
      <c r="K282" s="167" t="s">
        <v>5972</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58.333333333333336</v>
      </c>
      <c r="K283" s="44"/>
      <c r="L283" s="64"/>
      <c r="M283" s="44"/>
      <c r="N283" s="64"/>
      <c r="O283" s="44"/>
      <c r="P283" s="64"/>
      <c r="Q283" s="44"/>
      <c r="R283" s="64"/>
      <c r="S283" s="44"/>
      <c r="T283" s="64"/>
      <c r="U283" s="44"/>
      <c r="V283" s="64"/>
      <c r="W283" s="44"/>
      <c r="X283" s="64"/>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168.75" x14ac:dyDescent="0.25">
      <c r="A285" s="564" t="s">
        <v>7088</v>
      </c>
      <c r="B285" s="564"/>
      <c r="C285" s="564"/>
      <c r="D285" s="564"/>
      <c r="E285" s="754" t="s">
        <v>7070</v>
      </c>
      <c r="F285" s="12" t="s">
        <v>5895</v>
      </c>
      <c r="G285" s="12" t="s">
        <v>5898</v>
      </c>
      <c r="H285" s="12" t="s">
        <v>5899</v>
      </c>
      <c r="I285" s="12" t="s">
        <v>5900</v>
      </c>
      <c r="J285" s="40">
        <v>100</v>
      </c>
      <c r="K285" s="167" t="s">
        <v>5973</v>
      </c>
      <c r="L285" s="40"/>
      <c r="M285" s="40"/>
      <c r="N285" s="40"/>
      <c r="O285" s="40"/>
      <c r="P285" s="40"/>
      <c r="Q285" s="40"/>
      <c r="R285" s="40"/>
      <c r="S285" s="40"/>
      <c r="T285" s="40"/>
      <c r="U285" s="40"/>
      <c r="V285" s="40"/>
      <c r="W285" s="40"/>
      <c r="X285" s="40"/>
      <c r="Y285" s="40"/>
    </row>
    <row r="286" spans="1:25" s="496" customFormat="1" ht="191.25" x14ac:dyDescent="0.25">
      <c r="A286" s="564" t="s">
        <v>7089</v>
      </c>
      <c r="B286" s="564"/>
      <c r="C286" s="564"/>
      <c r="D286" s="564"/>
      <c r="E286" s="754" t="s">
        <v>7071</v>
      </c>
      <c r="F286" s="12" t="s">
        <v>5904</v>
      </c>
      <c r="G286" s="12" t="s">
        <v>5901</v>
      </c>
      <c r="H286" s="12" t="s">
        <v>5902</v>
      </c>
      <c r="I286" s="12" t="s">
        <v>5903</v>
      </c>
      <c r="J286" s="40">
        <v>100</v>
      </c>
      <c r="K286" s="167" t="s">
        <v>5974</v>
      </c>
      <c r="L286" s="40"/>
      <c r="M286" s="40"/>
      <c r="N286" s="40"/>
      <c r="O286" s="40"/>
      <c r="P286" s="40"/>
      <c r="Q286" s="40"/>
      <c r="R286" s="40"/>
      <c r="S286" s="40"/>
      <c r="T286" s="40"/>
      <c r="U286" s="40"/>
      <c r="V286" s="40"/>
      <c r="W286" s="40"/>
      <c r="X286" s="40"/>
      <c r="Y286" s="40"/>
    </row>
    <row r="287" spans="1:25" s="496" customFormat="1" ht="315" x14ac:dyDescent="0.25">
      <c r="A287" s="564">
        <v>157</v>
      </c>
      <c r="B287" s="564"/>
      <c r="C287" s="564"/>
      <c r="D287" s="754" t="s">
        <v>5905</v>
      </c>
      <c r="E287" s="754"/>
      <c r="F287" s="12" t="s">
        <v>5906</v>
      </c>
      <c r="G287" s="12" t="s">
        <v>5865</v>
      </c>
      <c r="H287" s="12" t="s">
        <v>456</v>
      </c>
      <c r="I287" s="12" t="s">
        <v>38</v>
      </c>
      <c r="J287" s="40">
        <v>0</v>
      </c>
      <c r="K287" s="167" t="s">
        <v>5975</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100</v>
      </c>
      <c r="K288" s="167" t="s">
        <v>5976</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5977</v>
      </c>
      <c r="L289" s="40"/>
      <c r="M289" s="40"/>
      <c r="N289" s="40"/>
      <c r="O289" s="40"/>
      <c r="P289" s="40"/>
      <c r="Q289" s="40"/>
      <c r="R289" s="40"/>
      <c r="S289" s="40"/>
      <c r="T289" s="40"/>
      <c r="U289" s="40"/>
      <c r="V289" s="40"/>
      <c r="W289" s="40"/>
      <c r="X289" s="40"/>
      <c r="Y289" s="40"/>
    </row>
    <row r="290" spans="1:25" s="496" customFormat="1" ht="292.5" x14ac:dyDescent="0.25">
      <c r="A290" s="564">
        <v>160</v>
      </c>
      <c r="B290" s="564"/>
      <c r="C290" s="564"/>
      <c r="D290" s="754" t="s">
        <v>5915</v>
      </c>
      <c r="E290" s="754"/>
      <c r="F290" s="12" t="s">
        <v>5916</v>
      </c>
      <c r="G290" s="12" t="s">
        <v>5910</v>
      </c>
      <c r="H290" s="12" t="s">
        <v>5909</v>
      </c>
      <c r="I290" s="12" t="s">
        <v>38</v>
      </c>
      <c r="J290" s="40">
        <v>50</v>
      </c>
      <c r="K290" s="167" t="s">
        <v>5978</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382.5" x14ac:dyDescent="0.25">
      <c r="A292" s="564" t="s">
        <v>7090</v>
      </c>
      <c r="B292" s="564"/>
      <c r="C292" s="564"/>
      <c r="D292" s="564"/>
      <c r="E292" s="754" t="s">
        <v>7072</v>
      </c>
      <c r="F292" s="12" t="s">
        <v>5918</v>
      </c>
      <c r="G292" s="12" t="s">
        <v>5919</v>
      </c>
      <c r="H292" s="12" t="s">
        <v>5920</v>
      </c>
      <c r="I292" s="12" t="s">
        <v>5921</v>
      </c>
      <c r="J292" s="40">
        <v>50</v>
      </c>
      <c r="K292" s="167" t="s">
        <v>5979</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5980</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79.166666666666671</v>
      </c>
      <c r="K294" s="44"/>
      <c r="L294" s="64"/>
      <c r="M294" s="44"/>
      <c r="N294" s="64"/>
      <c r="O294" s="44"/>
      <c r="P294" s="64"/>
      <c r="Q294" s="44"/>
      <c r="R294" s="64"/>
      <c r="S294" s="44"/>
      <c r="T294" s="64"/>
      <c r="U294" s="44"/>
      <c r="V294" s="64"/>
      <c r="W294" s="44"/>
      <c r="X294" s="64"/>
      <c r="Y294" s="44"/>
    </row>
    <row r="295" spans="1:25" s="496" customFormat="1" ht="371.25" x14ac:dyDescent="0.25">
      <c r="A295" s="564">
        <v>162</v>
      </c>
      <c r="B295" s="564"/>
      <c r="C295" s="564"/>
      <c r="D295" s="754" t="s">
        <v>5924</v>
      </c>
      <c r="E295" s="754"/>
      <c r="F295" s="12" t="s">
        <v>7294</v>
      </c>
      <c r="G295" s="12" t="s">
        <v>5925</v>
      </c>
      <c r="H295" s="12" t="s">
        <v>5926</v>
      </c>
      <c r="I295" s="12" t="s">
        <v>5927</v>
      </c>
      <c r="J295" s="40">
        <v>100</v>
      </c>
      <c r="K295" s="167" t="s">
        <v>5981</v>
      </c>
      <c r="L295" s="40"/>
      <c r="M295" s="40"/>
      <c r="N295" s="40"/>
      <c r="O295" s="40"/>
      <c r="P295" s="40"/>
      <c r="Q295" s="40"/>
      <c r="R295" s="40"/>
      <c r="S295" s="40"/>
      <c r="T295" s="40"/>
      <c r="U295" s="40"/>
      <c r="V295" s="40"/>
      <c r="W295" s="40"/>
      <c r="X295" s="40"/>
      <c r="Y295" s="40"/>
    </row>
    <row r="296" spans="1:25" s="496" customFormat="1" ht="326.25" x14ac:dyDescent="0.25">
      <c r="A296" s="564">
        <v>163</v>
      </c>
      <c r="B296" s="564"/>
      <c r="C296" s="564"/>
      <c r="D296" s="754" t="s">
        <v>5928</v>
      </c>
      <c r="E296" s="754"/>
      <c r="F296" s="12" t="s">
        <v>5929</v>
      </c>
      <c r="G296" s="12" t="s">
        <v>5930</v>
      </c>
      <c r="H296" s="12" t="s">
        <v>5914</v>
      </c>
      <c r="I296" s="12" t="s">
        <v>5931</v>
      </c>
      <c r="J296" s="40">
        <v>100</v>
      </c>
      <c r="K296" s="167" t="s">
        <v>5982</v>
      </c>
      <c r="L296" s="40"/>
      <c r="M296" s="40"/>
      <c r="N296" s="40"/>
      <c r="O296" s="40"/>
      <c r="P296" s="40"/>
      <c r="Q296" s="40"/>
      <c r="R296" s="40"/>
      <c r="S296" s="40"/>
      <c r="T296" s="40"/>
      <c r="U296" s="40"/>
      <c r="V296" s="40"/>
      <c r="W296" s="40"/>
      <c r="X296" s="40"/>
      <c r="Y296" s="40"/>
    </row>
    <row r="297" spans="1:25" s="496" customFormat="1" ht="236.25" x14ac:dyDescent="0.25">
      <c r="A297" s="564">
        <v>164</v>
      </c>
      <c r="B297" s="564"/>
      <c r="C297" s="564"/>
      <c r="D297" s="754" t="s">
        <v>5933</v>
      </c>
      <c r="E297" s="754"/>
      <c r="F297" s="12" t="s">
        <v>5932</v>
      </c>
      <c r="G297" s="12" t="s">
        <v>5934</v>
      </c>
      <c r="H297" s="12" t="s">
        <v>5935</v>
      </c>
      <c r="I297" s="12" t="s">
        <v>5936</v>
      </c>
      <c r="J297" s="40">
        <v>0</v>
      </c>
      <c r="K297" s="167" t="s">
        <v>5983</v>
      </c>
      <c r="L297" s="40"/>
      <c r="M297" s="40"/>
      <c r="N297" s="40"/>
      <c r="O297" s="40"/>
      <c r="P297" s="40"/>
      <c r="Q297" s="40"/>
      <c r="R297" s="40"/>
      <c r="S297" s="40"/>
      <c r="T297" s="40"/>
      <c r="U297" s="40"/>
      <c r="V297" s="40"/>
      <c r="W297" s="40"/>
      <c r="X297" s="40"/>
      <c r="Y297" s="40"/>
    </row>
    <row r="298" spans="1:25" s="496" customFormat="1" ht="405" x14ac:dyDescent="0.25">
      <c r="A298" s="564">
        <v>165</v>
      </c>
      <c r="B298" s="564"/>
      <c r="C298" s="564"/>
      <c r="D298" s="754" t="s">
        <v>5938</v>
      </c>
      <c r="E298" s="754"/>
      <c r="F298" s="12" t="s">
        <v>5937</v>
      </c>
      <c r="G298" s="12" t="s">
        <v>5939</v>
      </c>
      <c r="H298" s="12" t="s">
        <v>5940</v>
      </c>
      <c r="I298" s="12" t="s">
        <v>5941</v>
      </c>
      <c r="J298" s="40">
        <v>100</v>
      </c>
      <c r="K298" s="167" t="s">
        <v>5984</v>
      </c>
      <c r="L298" s="40"/>
      <c r="M298" s="40"/>
      <c r="N298" s="40"/>
      <c r="O298" s="40"/>
      <c r="P298" s="40"/>
      <c r="Q298" s="40"/>
      <c r="R298" s="40"/>
      <c r="S298" s="40"/>
      <c r="T298" s="40"/>
      <c r="U298" s="40"/>
      <c r="V298" s="40"/>
      <c r="W298" s="40"/>
      <c r="X298" s="40"/>
      <c r="Y298" s="40"/>
    </row>
    <row r="299" spans="1:25" s="496" customFormat="1" ht="112.5" x14ac:dyDescent="0.25">
      <c r="A299" s="564">
        <v>166</v>
      </c>
      <c r="B299" s="564"/>
      <c r="C299" s="564"/>
      <c r="D299" s="754" t="s">
        <v>5943</v>
      </c>
      <c r="E299" s="754"/>
      <c r="F299" s="12" t="s">
        <v>5942</v>
      </c>
      <c r="G299" s="12" t="s">
        <v>5865</v>
      </c>
      <c r="H299" s="12" t="s">
        <v>5944</v>
      </c>
      <c r="I299" s="12" t="s">
        <v>5945</v>
      </c>
      <c r="J299" s="40">
        <v>100</v>
      </c>
      <c r="K299" s="167" t="s">
        <v>5985</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75</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100</v>
      </c>
      <c r="K301" s="167" t="s">
        <v>5986</v>
      </c>
      <c r="L301" s="40"/>
      <c r="M301" s="40"/>
      <c r="N301" s="40"/>
      <c r="O301" s="40"/>
      <c r="P301" s="40"/>
      <c r="Q301" s="40"/>
      <c r="R301" s="40"/>
      <c r="S301" s="40"/>
      <c r="T301" s="40"/>
      <c r="U301" s="40"/>
      <c r="V301" s="40"/>
      <c r="W301" s="40"/>
      <c r="X301" s="40"/>
      <c r="Y301" s="40"/>
    </row>
    <row r="302" spans="1:25" s="496" customFormat="1" ht="135" x14ac:dyDescent="0.25">
      <c r="A302" s="564" t="s">
        <v>5947</v>
      </c>
      <c r="B302" s="564"/>
      <c r="C302" s="564"/>
      <c r="D302" s="564"/>
      <c r="E302" s="754" t="s">
        <v>7075</v>
      </c>
      <c r="F302" s="12" t="s">
        <v>5954</v>
      </c>
      <c r="G302" s="12" t="s">
        <v>5952</v>
      </c>
      <c r="H302" s="12" t="s">
        <v>5951</v>
      </c>
      <c r="I302" s="12" t="s">
        <v>5953</v>
      </c>
      <c r="J302" s="40">
        <v>50</v>
      </c>
      <c r="K302" s="167" t="s">
        <v>5987</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Z302"/>
  <sheetViews>
    <sheetView topLeftCell="K228" zoomScale="50" zoomScaleNormal="50" workbookViewId="0">
      <selection activeCell="U231" sqref="U231"/>
    </sheetView>
  </sheetViews>
  <sheetFormatPr baseColWidth="10" defaultColWidth="8.8554687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42578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8.85546875" style="27"/>
  </cols>
  <sheetData>
    <row r="1" spans="1:25" ht="66.75" customHeight="1" x14ac:dyDescent="0.25">
      <c r="A1" s="742" t="s">
        <v>520</v>
      </c>
      <c r="B1" s="742" t="s">
        <v>0</v>
      </c>
      <c r="C1" s="743" t="s">
        <v>1</v>
      </c>
      <c r="D1" s="743" t="s">
        <v>2</v>
      </c>
      <c r="E1" s="743" t="s">
        <v>7271</v>
      </c>
      <c r="F1" s="899" t="s">
        <v>521</v>
      </c>
      <c r="G1" s="743" t="s">
        <v>543</v>
      </c>
      <c r="H1" s="743" t="s">
        <v>3</v>
      </c>
      <c r="I1" s="743" t="s">
        <v>4</v>
      </c>
      <c r="J1" s="487" t="s">
        <v>616</v>
      </c>
      <c r="K1" s="488" t="s">
        <v>617</v>
      </c>
      <c r="L1" s="489" t="s">
        <v>618</v>
      </c>
      <c r="M1" s="490" t="s">
        <v>619</v>
      </c>
      <c r="N1" s="491" t="s">
        <v>620</v>
      </c>
      <c r="O1" s="491" t="s">
        <v>621</v>
      </c>
      <c r="P1" s="492" t="s">
        <v>622</v>
      </c>
      <c r="Q1" s="492" t="s">
        <v>623</v>
      </c>
      <c r="R1" s="493" t="s">
        <v>624</v>
      </c>
      <c r="S1" s="493" t="s">
        <v>625</v>
      </c>
      <c r="T1" s="20" t="s">
        <v>651</v>
      </c>
      <c r="U1" s="20" t="s">
        <v>652</v>
      </c>
      <c r="V1" s="744" t="s">
        <v>5141</v>
      </c>
      <c r="W1" s="744" t="s">
        <v>5142</v>
      </c>
      <c r="X1" s="495" t="s">
        <v>626</v>
      </c>
      <c r="Y1" s="495" t="s">
        <v>627</v>
      </c>
    </row>
    <row r="2" spans="1:25" s="52" customFormat="1" ht="66.75" customHeight="1" x14ac:dyDescent="0.25">
      <c r="A2" s="745"/>
      <c r="B2" s="745" t="s">
        <v>639</v>
      </c>
      <c r="C2" s="746"/>
      <c r="D2" s="746"/>
      <c r="E2" s="746"/>
      <c r="F2" s="749"/>
      <c r="G2" s="746"/>
      <c r="H2" s="746"/>
      <c r="I2" s="746"/>
      <c r="J2" s="497">
        <f>AVERAGE(J5,J30,J73,J106,J146,J176,J217)</f>
        <v>43.3701814058957</v>
      </c>
      <c r="K2" s="498"/>
      <c r="L2" s="497">
        <f>AVERAGE(L5,L30,L73,L106,L146,L176,L217)</f>
        <v>42.715419501133788</v>
      </c>
      <c r="M2" s="499"/>
      <c r="N2" s="497">
        <f>AVERAGE(N5,N30,N73,N106,N146,N176,N217)</f>
        <v>42.715419501133788</v>
      </c>
      <c r="O2" s="500"/>
      <c r="P2" s="497">
        <f>AVERAGE(P5,P30,P73,P106,P146,P176,P217)</f>
        <v>38.459467120181401</v>
      </c>
      <c r="Q2" s="500"/>
      <c r="R2" s="497">
        <f>AVERAGE(R5,R30,R73,R106,R146,R176,R217)</f>
        <v>37.789824263038547</v>
      </c>
      <c r="S2" s="500"/>
      <c r="T2" s="497"/>
      <c r="U2" s="500"/>
      <c r="V2" s="497"/>
      <c r="W2" s="139"/>
      <c r="X2" s="497"/>
      <c r="Y2" s="500"/>
    </row>
    <row r="3" spans="1:25" s="501" customFormat="1" ht="66.75" customHeight="1" x14ac:dyDescent="0.25">
      <c r="A3" s="745"/>
      <c r="B3" s="747" t="s">
        <v>6956</v>
      </c>
      <c r="C3" s="746"/>
      <c r="D3" s="746"/>
      <c r="E3" s="746"/>
      <c r="F3" s="746"/>
      <c r="G3" s="746"/>
      <c r="H3" s="746"/>
      <c r="I3" s="746"/>
      <c r="J3" s="140">
        <f>AVERAGE(J5,J30,J73,J106,J146,J176,J217,J250)</f>
        <v>41.143353174603178</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497">
        <f>AVERAGE(J5,J30,J106,J146,J176,J217)</f>
        <v>47.265211640211646</v>
      </c>
      <c r="K4" s="498"/>
      <c r="L4" s="497">
        <f>AVERAGE(L5,L30,L106,L146,L176,L217)</f>
        <v>46.501322751322753</v>
      </c>
      <c r="M4" s="499"/>
      <c r="N4" s="497">
        <f>AVERAGE(N5,N30,N106,N146,N176,N217)</f>
        <v>46.501322751322753</v>
      </c>
      <c r="O4" s="500"/>
      <c r="P4" s="497">
        <f>AVERAGE(P5,P30,P106,P146,P176,P217)</f>
        <v>41.536044973544968</v>
      </c>
      <c r="Q4" s="500"/>
      <c r="R4" s="497">
        <f>AVERAGE(R5,R30,R106,R146,R176,R217)</f>
        <v>40.754794973544968</v>
      </c>
      <c r="S4" s="500"/>
      <c r="T4" s="497">
        <f>AVERAGE(T5,T30,T106,T146,T176,T217)</f>
        <v>37.49669312169312</v>
      </c>
      <c r="U4" s="500"/>
      <c r="V4" s="497">
        <f>AVERAGE(V5,V30,V106,V146,V176,V217)</f>
        <v>36.40294312169312</v>
      </c>
      <c r="W4" s="594"/>
      <c r="X4" s="497">
        <f>AVERAGE(X5,X30,X106,X146,X176,X217)</f>
        <v>36.40294312169312</v>
      </c>
      <c r="Y4" s="500"/>
    </row>
    <row r="5" spans="1:25" s="26" customFormat="1" ht="104.25" customHeight="1" x14ac:dyDescent="0.25">
      <c r="A5" s="28"/>
      <c r="B5" s="750" t="s">
        <v>544</v>
      </c>
      <c r="C5" s="28"/>
      <c r="D5" s="28"/>
      <c r="E5" s="28"/>
      <c r="F5" s="901" t="s">
        <v>4553</v>
      </c>
      <c r="G5" s="28"/>
      <c r="H5" s="28"/>
      <c r="I5" s="28"/>
      <c r="J5" s="606">
        <f>AVERAGE(J6,J12,J19,J25)</f>
        <v>38.333333333333336</v>
      </c>
      <c r="K5" s="607"/>
      <c r="L5" s="606">
        <f>AVERAGE(L6,L12,L19,L25)</f>
        <v>35.833333333333336</v>
      </c>
      <c r="M5" s="607"/>
      <c r="N5" s="606">
        <f>AVERAGE(N6,N12,N19,N25)</f>
        <v>35.833333333333336</v>
      </c>
      <c r="O5" s="607"/>
      <c r="P5" s="606">
        <f>AVERAGE(P6,P12,P19,P25)</f>
        <v>35.833333333333336</v>
      </c>
      <c r="Q5" s="607"/>
      <c r="R5" s="606">
        <f>AVERAGE(R6,R12,R19,R25)</f>
        <v>35.833333333333336</v>
      </c>
      <c r="S5" s="607"/>
      <c r="T5" s="606">
        <f>AVERAGE(T6,T12,T19,T25)</f>
        <v>35.833333333333336</v>
      </c>
      <c r="U5" s="607"/>
      <c r="V5" s="606">
        <f>AVERAGE(V6,V12,V19,V25)</f>
        <v>30.833333333333336</v>
      </c>
      <c r="W5" s="44"/>
      <c r="X5" s="606">
        <f>AVERAGE(X6,X12,X19,X25)</f>
        <v>30.833333333333336</v>
      </c>
      <c r="Y5" s="607"/>
    </row>
    <row r="6" spans="1:25" s="26" customFormat="1" ht="104.25" customHeight="1" x14ac:dyDescent="0.25">
      <c r="A6" s="28"/>
      <c r="B6" s="752"/>
      <c r="C6" s="750" t="s">
        <v>545</v>
      </c>
      <c r="D6" s="28"/>
      <c r="E6" s="28"/>
      <c r="F6" s="901" t="s">
        <v>4550</v>
      </c>
      <c r="G6" s="28"/>
      <c r="H6" s="28"/>
      <c r="I6" s="28"/>
      <c r="J6" s="606">
        <f>AVERAGE(J7:J11)</f>
        <v>70</v>
      </c>
      <c r="K6" s="607"/>
      <c r="L6" s="607">
        <f>AVERAGE(L7:L11)</f>
        <v>60</v>
      </c>
      <c r="M6" s="607"/>
      <c r="N6" s="607">
        <f>AVERAGE(N7:N11)</f>
        <v>60</v>
      </c>
      <c r="O6" s="607"/>
      <c r="P6" s="607">
        <f>AVERAGE(P7:P11)</f>
        <v>60</v>
      </c>
      <c r="Q6" s="607"/>
      <c r="R6" s="607">
        <f>AVERAGE(R7:R11)</f>
        <v>60</v>
      </c>
      <c r="S6" s="607"/>
      <c r="T6" s="607">
        <f>AVERAGE(T7:T11)</f>
        <v>60</v>
      </c>
      <c r="U6" s="607"/>
      <c r="V6" s="607">
        <f>AVERAGE(V7:V11)</f>
        <v>40</v>
      </c>
      <c r="W6" s="44"/>
      <c r="X6" s="607">
        <f>AVERAGE(X7:X11)</f>
        <v>40</v>
      </c>
      <c r="Y6" s="607"/>
    </row>
    <row r="7" spans="1:25" ht="284.25" customHeight="1" x14ac:dyDescent="0.25">
      <c r="A7" s="564">
        <v>1</v>
      </c>
      <c r="B7" s="753"/>
      <c r="C7" s="564"/>
      <c r="D7" s="754" t="s">
        <v>12</v>
      </c>
      <c r="E7" s="754"/>
      <c r="F7" s="450" t="s">
        <v>7189</v>
      </c>
      <c r="G7" s="12" t="s">
        <v>5</v>
      </c>
      <c r="H7" s="12" t="s">
        <v>4551</v>
      </c>
      <c r="I7" s="12" t="s">
        <v>4552</v>
      </c>
      <c r="J7" s="422">
        <v>50</v>
      </c>
      <c r="K7" s="416" t="s">
        <v>4557</v>
      </c>
      <c r="L7" s="430">
        <v>0</v>
      </c>
      <c r="M7" s="435"/>
      <c r="N7" s="430">
        <v>0</v>
      </c>
      <c r="O7" s="420"/>
      <c r="P7" s="430">
        <v>0</v>
      </c>
      <c r="Q7" s="420"/>
      <c r="R7" s="430">
        <v>0</v>
      </c>
      <c r="S7" s="418"/>
      <c r="T7" s="430">
        <v>0</v>
      </c>
      <c r="U7" s="420"/>
      <c r="V7" s="430">
        <v>0</v>
      </c>
      <c r="W7" s="40"/>
      <c r="X7" s="430">
        <v>0</v>
      </c>
      <c r="Y7" s="420" t="s">
        <v>3940</v>
      </c>
    </row>
    <row r="8" spans="1:25" ht="75" x14ac:dyDescent="0.25">
      <c r="A8" s="564">
        <v>2</v>
      </c>
      <c r="B8" s="753"/>
      <c r="C8" s="564"/>
      <c r="D8" s="754" t="s">
        <v>13</v>
      </c>
      <c r="E8" s="754"/>
      <c r="F8" s="450" t="s">
        <v>4555</v>
      </c>
      <c r="G8" s="12" t="s">
        <v>7</v>
      </c>
      <c r="H8" s="12" t="s">
        <v>4554</v>
      </c>
      <c r="I8" s="12" t="s">
        <v>8</v>
      </c>
      <c r="J8" s="430">
        <v>100</v>
      </c>
      <c r="K8" s="828" t="s">
        <v>3941</v>
      </c>
      <c r="L8" s="416">
        <v>100</v>
      </c>
      <c r="M8" s="417"/>
      <c r="N8" s="416">
        <v>100</v>
      </c>
      <c r="O8" s="416"/>
      <c r="P8" s="416">
        <v>100</v>
      </c>
      <c r="Q8" s="416"/>
      <c r="R8" s="430">
        <v>100</v>
      </c>
      <c r="T8" s="420">
        <v>100</v>
      </c>
      <c r="U8" s="886"/>
      <c r="V8" s="430">
        <v>100</v>
      </c>
      <c r="W8" s="41"/>
      <c r="X8" s="430">
        <v>100</v>
      </c>
      <c r="Y8" s="430"/>
    </row>
    <row r="9" spans="1:25" ht="165" x14ac:dyDescent="0.25">
      <c r="A9" s="564">
        <v>3</v>
      </c>
      <c r="B9" s="753"/>
      <c r="C9" s="564"/>
      <c r="D9" s="754" t="s">
        <v>14</v>
      </c>
      <c r="E9" s="754"/>
      <c r="F9" s="450" t="s">
        <v>5132</v>
      </c>
      <c r="G9" s="12" t="s">
        <v>9</v>
      </c>
      <c r="H9" s="12" t="s">
        <v>10</v>
      </c>
      <c r="I9" s="12" t="s">
        <v>11</v>
      </c>
      <c r="J9" s="430">
        <v>0</v>
      </c>
      <c r="K9" s="430"/>
      <c r="L9" s="430">
        <v>0</v>
      </c>
      <c r="M9" s="417"/>
      <c r="N9" s="430">
        <v>0</v>
      </c>
      <c r="O9" s="416"/>
      <c r="P9" s="430">
        <v>0</v>
      </c>
      <c r="Q9" s="420"/>
      <c r="R9" s="430">
        <v>0</v>
      </c>
      <c r="S9" s="430"/>
      <c r="T9" s="430">
        <v>0</v>
      </c>
      <c r="U9" s="420"/>
      <c r="V9" s="430">
        <v>0</v>
      </c>
      <c r="W9" s="40"/>
      <c r="X9" s="430">
        <v>0</v>
      </c>
      <c r="Y9" s="430"/>
    </row>
    <row r="10" spans="1:25" ht="409.5" x14ac:dyDescent="0.25">
      <c r="A10" s="564">
        <v>4</v>
      </c>
      <c r="B10" s="753"/>
      <c r="C10" s="564"/>
      <c r="D10" s="754" t="s">
        <v>15</v>
      </c>
      <c r="E10" s="754"/>
      <c r="F10" s="450" t="s">
        <v>5133</v>
      </c>
      <c r="G10" s="12" t="s">
        <v>5</v>
      </c>
      <c r="H10" s="12" t="s">
        <v>4551</v>
      </c>
      <c r="I10" s="12" t="s">
        <v>4552</v>
      </c>
      <c r="J10" s="430">
        <v>100</v>
      </c>
      <c r="K10" s="420" t="s">
        <v>3942</v>
      </c>
      <c r="L10" s="430">
        <v>100</v>
      </c>
      <c r="M10" s="435"/>
      <c r="N10" s="430">
        <v>100</v>
      </c>
      <c r="O10" s="420"/>
      <c r="P10" s="430">
        <v>100</v>
      </c>
      <c r="Q10" s="420"/>
      <c r="R10" s="430">
        <v>100</v>
      </c>
      <c r="S10" s="419"/>
      <c r="T10" s="430">
        <v>100</v>
      </c>
      <c r="U10" s="420" t="s">
        <v>3943</v>
      </c>
      <c r="V10" s="430">
        <v>0</v>
      </c>
      <c r="W10" s="40"/>
      <c r="X10" s="430">
        <v>0</v>
      </c>
      <c r="Y10" s="420" t="s">
        <v>3944</v>
      </c>
    </row>
    <row r="11" spans="1:25" ht="75" x14ac:dyDescent="0.25">
      <c r="A11" s="564">
        <v>5</v>
      </c>
      <c r="B11" s="753"/>
      <c r="C11" s="564"/>
      <c r="D11" s="754" t="s">
        <v>16</v>
      </c>
      <c r="E11" s="754"/>
      <c r="F11" s="450" t="s">
        <v>4565</v>
      </c>
      <c r="G11" s="12" t="s">
        <v>4564</v>
      </c>
      <c r="H11" s="12" t="s">
        <v>4554</v>
      </c>
      <c r="I11" s="12" t="s">
        <v>8</v>
      </c>
      <c r="J11" s="430">
        <v>100</v>
      </c>
      <c r="K11" s="420" t="s">
        <v>3945</v>
      </c>
      <c r="L11" s="416">
        <v>100</v>
      </c>
      <c r="M11" s="417"/>
      <c r="N11" s="416">
        <v>100</v>
      </c>
      <c r="O11" s="416"/>
      <c r="P11" s="416">
        <v>100</v>
      </c>
      <c r="Q11" s="420"/>
      <c r="R11" s="430">
        <v>100</v>
      </c>
      <c r="T11" s="420">
        <v>100</v>
      </c>
      <c r="U11" s="420"/>
      <c r="V11" s="430">
        <v>100</v>
      </c>
      <c r="W11" s="40"/>
      <c r="X11" s="430">
        <v>100</v>
      </c>
      <c r="Y11" s="430"/>
    </row>
    <row r="12" spans="1:25" s="240" customFormat="1" ht="45" x14ac:dyDescent="0.25">
      <c r="A12" s="28"/>
      <c r="B12" s="755"/>
      <c r="C12" s="750" t="s">
        <v>546</v>
      </c>
      <c r="D12" s="750"/>
      <c r="E12" s="750"/>
      <c r="F12" s="901" t="s">
        <v>4566</v>
      </c>
      <c r="G12" s="751"/>
      <c r="H12" s="751"/>
      <c r="I12" s="751"/>
      <c r="J12" s="523">
        <f>AVERAGE(J13:J18)</f>
        <v>33.333333333333336</v>
      </c>
      <c r="K12" s="523"/>
      <c r="L12" s="503">
        <f>AVERAGE(L13:L18)</f>
        <v>33.333333333333336</v>
      </c>
      <c r="M12" s="503"/>
      <c r="N12" s="503">
        <f>AVERAGE(N13:N18)</f>
        <v>33.333333333333336</v>
      </c>
      <c r="O12" s="503"/>
      <c r="P12" s="503">
        <f>AVERAGE(P13:P18)</f>
        <v>33.333333333333336</v>
      </c>
      <c r="Q12" s="503"/>
      <c r="R12" s="523">
        <f>AVERAGE(R13:R18)</f>
        <v>33.333333333333336</v>
      </c>
      <c r="S12" s="523"/>
      <c r="T12" s="523">
        <f>AVERAGE(T13:T18)</f>
        <v>33.333333333333336</v>
      </c>
      <c r="U12" s="523"/>
      <c r="V12" s="523">
        <f>AVERAGE(V13:V18)</f>
        <v>33.333333333333336</v>
      </c>
      <c r="W12" s="44"/>
      <c r="X12" s="523">
        <f>AVERAGE(X13:X18)</f>
        <v>33.333333333333336</v>
      </c>
      <c r="Y12" s="523"/>
    </row>
    <row r="13" spans="1:25" ht="135" x14ac:dyDescent="0.25">
      <c r="A13" s="564">
        <v>6</v>
      </c>
      <c r="B13" s="564"/>
      <c r="C13" s="564"/>
      <c r="D13" s="754" t="s">
        <v>17</v>
      </c>
      <c r="E13" s="754"/>
      <c r="F13" s="450" t="s">
        <v>4568</v>
      </c>
      <c r="G13" s="12" t="s">
        <v>5</v>
      </c>
      <c r="H13" s="12" t="s">
        <v>4551</v>
      </c>
      <c r="I13" s="12" t="s">
        <v>4552</v>
      </c>
      <c r="J13" s="422">
        <v>100</v>
      </c>
      <c r="K13" s="450" t="s">
        <v>3946</v>
      </c>
      <c r="L13" s="416">
        <v>100</v>
      </c>
      <c r="M13" s="417"/>
      <c r="N13" s="416">
        <v>100</v>
      </c>
      <c r="O13" s="416"/>
      <c r="P13" s="416">
        <v>100</v>
      </c>
      <c r="Q13" s="416"/>
      <c r="R13" s="422">
        <v>100</v>
      </c>
      <c r="T13" s="416">
        <v>100</v>
      </c>
      <c r="U13" s="416"/>
      <c r="V13" s="422">
        <v>100</v>
      </c>
      <c r="W13" s="47"/>
      <c r="X13" s="422">
        <v>100</v>
      </c>
      <c r="Y13" s="422"/>
    </row>
    <row r="14" spans="1:25" ht="135" x14ac:dyDescent="0.25">
      <c r="A14" s="564">
        <v>7</v>
      </c>
      <c r="B14" s="564"/>
      <c r="C14" s="564"/>
      <c r="D14" s="754" t="s">
        <v>18</v>
      </c>
      <c r="E14" s="754"/>
      <c r="F14" s="450" t="s">
        <v>4567</v>
      </c>
      <c r="G14" s="12" t="s">
        <v>5</v>
      </c>
      <c r="H14" s="12" t="s">
        <v>4551</v>
      </c>
      <c r="I14" s="12" t="s">
        <v>4552</v>
      </c>
      <c r="J14" s="422">
        <v>50</v>
      </c>
      <c r="K14" s="416" t="s">
        <v>3947</v>
      </c>
      <c r="L14" s="422">
        <v>50</v>
      </c>
      <c r="M14" s="417"/>
      <c r="N14" s="422">
        <v>50</v>
      </c>
      <c r="O14" s="416"/>
      <c r="P14" s="422">
        <v>50</v>
      </c>
      <c r="Q14" s="416"/>
      <c r="R14" s="422">
        <v>50</v>
      </c>
      <c r="S14" s="416"/>
      <c r="T14" s="422">
        <v>50</v>
      </c>
      <c r="U14" s="416"/>
      <c r="V14" s="422">
        <v>50</v>
      </c>
      <c r="W14" s="41"/>
      <c r="X14" s="422">
        <v>50</v>
      </c>
      <c r="Y14" s="422"/>
    </row>
    <row r="15" spans="1:25" ht="120" x14ac:dyDescent="0.25">
      <c r="A15" s="564">
        <v>8</v>
      </c>
      <c r="B15" s="564"/>
      <c r="C15" s="564"/>
      <c r="D15" s="754" t="s">
        <v>19</v>
      </c>
      <c r="E15" s="754"/>
      <c r="F15" s="450" t="s">
        <v>23</v>
      </c>
      <c r="G15" s="12" t="s">
        <v>5</v>
      </c>
      <c r="H15" s="12" t="s">
        <v>4551</v>
      </c>
      <c r="I15" s="12" t="s">
        <v>4552</v>
      </c>
      <c r="J15" s="422">
        <v>50</v>
      </c>
      <c r="K15" s="416" t="s">
        <v>3948</v>
      </c>
      <c r="L15" s="422">
        <v>50</v>
      </c>
      <c r="M15" s="425"/>
      <c r="N15" s="422">
        <v>50</v>
      </c>
      <c r="O15" s="425"/>
      <c r="P15" s="422">
        <v>50</v>
      </c>
      <c r="Q15" s="425"/>
      <c r="R15" s="422">
        <v>50</v>
      </c>
      <c r="S15" s="422"/>
      <c r="T15" s="422">
        <v>50</v>
      </c>
      <c r="U15" s="55"/>
      <c r="V15" s="422">
        <v>50</v>
      </c>
      <c r="W15" s="41"/>
      <c r="X15" s="422">
        <v>50</v>
      </c>
      <c r="Y15" s="422"/>
    </row>
    <row r="16" spans="1:25" ht="135" x14ac:dyDescent="0.25">
      <c r="A16" s="564">
        <v>9</v>
      </c>
      <c r="B16" s="564"/>
      <c r="C16" s="564"/>
      <c r="D16" s="754" t="s">
        <v>20</v>
      </c>
      <c r="E16" s="754"/>
      <c r="F16" s="450" t="s">
        <v>24</v>
      </c>
      <c r="G16" s="12" t="s">
        <v>26</v>
      </c>
      <c r="H16" s="12" t="s">
        <v>27</v>
      </c>
      <c r="I16" s="12" t="s">
        <v>28</v>
      </c>
      <c r="J16" s="416">
        <v>0</v>
      </c>
      <c r="K16" s="416" t="s">
        <v>3949</v>
      </c>
      <c r="L16" s="416">
        <v>0</v>
      </c>
      <c r="M16" s="417"/>
      <c r="N16" s="416">
        <v>0</v>
      </c>
      <c r="O16" s="416"/>
      <c r="P16" s="416">
        <v>0</v>
      </c>
      <c r="Q16" s="416"/>
      <c r="R16" s="422">
        <v>0</v>
      </c>
      <c r="S16" s="416"/>
      <c r="T16" s="416">
        <v>0</v>
      </c>
      <c r="U16" s="583"/>
      <c r="V16" s="422">
        <v>0</v>
      </c>
      <c r="W16" s="41"/>
      <c r="X16" s="422">
        <v>0</v>
      </c>
      <c r="Y16" s="416"/>
    </row>
    <row r="17" spans="1:25" ht="135" x14ac:dyDescent="0.25">
      <c r="A17" s="564">
        <v>10</v>
      </c>
      <c r="B17" s="564"/>
      <c r="C17" s="564"/>
      <c r="D17" s="754" t="s">
        <v>21</v>
      </c>
      <c r="E17" s="754"/>
      <c r="F17" s="450" t="s">
        <v>25</v>
      </c>
      <c r="G17" s="12" t="s">
        <v>26</v>
      </c>
      <c r="H17" s="12" t="s">
        <v>27</v>
      </c>
      <c r="I17" s="12" t="s">
        <v>28</v>
      </c>
      <c r="J17" s="416">
        <v>0</v>
      </c>
      <c r="K17" s="416" t="s">
        <v>3950</v>
      </c>
      <c r="L17" s="416">
        <v>0</v>
      </c>
      <c r="M17" s="417"/>
      <c r="N17" s="416">
        <v>0</v>
      </c>
      <c r="O17" s="416"/>
      <c r="P17" s="416">
        <v>0</v>
      </c>
      <c r="Q17" s="416"/>
      <c r="R17" s="422">
        <v>0</v>
      </c>
      <c r="S17" s="416"/>
      <c r="T17" s="416">
        <v>0</v>
      </c>
      <c r="U17" s="583"/>
      <c r="V17" s="422">
        <v>0</v>
      </c>
      <c r="W17" s="41"/>
      <c r="X17" s="422">
        <v>0</v>
      </c>
      <c r="Y17" s="416"/>
    </row>
    <row r="18" spans="1:25" ht="75" x14ac:dyDescent="0.25">
      <c r="A18" s="564">
        <v>11</v>
      </c>
      <c r="B18" s="564"/>
      <c r="C18" s="564"/>
      <c r="D18" s="754" t="s">
        <v>22</v>
      </c>
      <c r="E18" s="754"/>
      <c r="F18" s="450" t="s">
        <v>4832</v>
      </c>
      <c r="G18" s="12" t="s">
        <v>4833</v>
      </c>
      <c r="H18" s="12" t="s">
        <v>27</v>
      </c>
      <c r="I18" s="12" t="s">
        <v>29</v>
      </c>
      <c r="J18" s="423">
        <v>0</v>
      </c>
      <c r="K18" s="416" t="s">
        <v>3951</v>
      </c>
      <c r="L18" s="416">
        <v>0</v>
      </c>
      <c r="M18" s="417"/>
      <c r="N18" s="416">
        <v>0</v>
      </c>
      <c r="O18" s="416"/>
      <c r="P18" s="416">
        <v>0</v>
      </c>
      <c r="Q18" s="416"/>
      <c r="R18" s="422">
        <v>0</v>
      </c>
      <c r="S18" s="416"/>
      <c r="T18" s="416">
        <v>0</v>
      </c>
      <c r="U18" s="583"/>
      <c r="V18" s="422">
        <v>0</v>
      </c>
      <c r="W18" s="41"/>
      <c r="X18" s="422">
        <v>0</v>
      </c>
      <c r="Y18" s="416"/>
    </row>
    <row r="19" spans="1:25" s="26" customFormat="1" ht="87" customHeight="1" x14ac:dyDescent="0.25">
      <c r="A19" s="28"/>
      <c r="B19" s="28"/>
      <c r="C19" s="750" t="s">
        <v>547</v>
      </c>
      <c r="D19" s="750"/>
      <c r="E19" s="750"/>
      <c r="F19" s="901" t="s">
        <v>522</v>
      </c>
      <c r="G19" s="751"/>
      <c r="H19" s="751"/>
      <c r="I19" s="751"/>
      <c r="J19" s="524">
        <f>AVERAGE(J20:J24)</f>
        <v>0</v>
      </c>
      <c r="K19" s="524"/>
      <c r="L19" s="524">
        <f>AVERAGE(L20:L24)</f>
        <v>0</v>
      </c>
      <c r="M19" s="524"/>
      <c r="N19" s="524">
        <f>AVERAGE(N20:N24)</f>
        <v>0</v>
      </c>
      <c r="O19" s="524"/>
      <c r="P19" s="524">
        <f>AVERAGE(P20:P24)</f>
        <v>0</v>
      </c>
      <c r="Q19" s="502"/>
      <c r="R19" s="524">
        <f>AVERAGE(R20:R24)</f>
        <v>0</v>
      </c>
      <c r="S19" s="524"/>
      <c r="T19" s="524">
        <f>AVERAGE(T20:T24)</f>
        <v>0</v>
      </c>
      <c r="U19" s="524"/>
      <c r="V19" s="524">
        <f>AVERAGE(V20:V24)</f>
        <v>0</v>
      </c>
      <c r="W19" s="44"/>
      <c r="X19" s="524">
        <f>AVERAGE(X20:X24)</f>
        <v>0</v>
      </c>
      <c r="Y19" s="524"/>
    </row>
    <row r="20" spans="1:25" ht="165" x14ac:dyDescent="0.25">
      <c r="A20" s="564">
        <v>12</v>
      </c>
      <c r="B20" s="564"/>
      <c r="D20" s="754" t="s">
        <v>30</v>
      </c>
      <c r="E20" s="754"/>
      <c r="F20" s="450" t="s">
        <v>35</v>
      </c>
      <c r="G20" s="12" t="s">
        <v>36</v>
      </c>
      <c r="H20" s="12" t="s">
        <v>37</v>
      </c>
      <c r="I20" s="12" t="s">
        <v>38</v>
      </c>
      <c r="J20" s="422">
        <v>0</v>
      </c>
      <c r="K20" s="416" t="s">
        <v>3952</v>
      </c>
      <c r="L20" s="416">
        <v>0</v>
      </c>
      <c r="M20" s="417"/>
      <c r="N20" s="416">
        <v>0</v>
      </c>
      <c r="O20" s="416"/>
      <c r="P20" s="416">
        <v>0</v>
      </c>
      <c r="Q20" s="416"/>
      <c r="R20" s="422">
        <v>0</v>
      </c>
      <c r="S20" s="416"/>
      <c r="T20" s="416">
        <v>0</v>
      </c>
      <c r="U20" s="583"/>
      <c r="V20" s="422">
        <v>0</v>
      </c>
      <c r="W20" s="41"/>
      <c r="X20" s="422">
        <v>0</v>
      </c>
      <c r="Y20" s="416"/>
    </row>
    <row r="21" spans="1:25" ht="165" x14ac:dyDescent="0.25">
      <c r="A21" s="564">
        <v>13</v>
      </c>
      <c r="B21" s="564"/>
      <c r="C21" s="564"/>
      <c r="D21" s="754" t="s">
        <v>31</v>
      </c>
      <c r="E21" s="754"/>
      <c r="F21" s="450" t="s">
        <v>39</v>
      </c>
      <c r="G21" s="12" t="s">
        <v>40</v>
      </c>
      <c r="H21" s="12" t="s">
        <v>41</v>
      </c>
      <c r="I21" s="12" t="s">
        <v>42</v>
      </c>
      <c r="J21" s="422">
        <v>0</v>
      </c>
      <c r="K21" s="422"/>
      <c r="L21" s="416">
        <v>0</v>
      </c>
      <c r="M21" s="417"/>
      <c r="N21" s="416">
        <v>0</v>
      </c>
      <c r="O21" s="416"/>
      <c r="P21" s="416">
        <v>0</v>
      </c>
      <c r="Q21" s="416"/>
      <c r="R21" s="422">
        <v>0</v>
      </c>
      <c r="S21" s="416"/>
      <c r="T21" s="416">
        <v>0</v>
      </c>
      <c r="U21" s="583"/>
      <c r="V21" s="422">
        <v>0</v>
      </c>
      <c r="W21" s="41"/>
      <c r="X21" s="422">
        <v>0</v>
      </c>
      <c r="Y21" s="424"/>
    </row>
    <row r="22" spans="1:25" ht="135" x14ac:dyDescent="0.25">
      <c r="A22" s="564">
        <v>14</v>
      </c>
      <c r="B22" s="564"/>
      <c r="C22" s="564"/>
      <c r="D22" s="754" t="s">
        <v>32</v>
      </c>
      <c r="E22" s="754"/>
      <c r="F22" s="450" t="s">
        <v>43</v>
      </c>
      <c r="G22" s="12" t="s">
        <v>44</v>
      </c>
      <c r="H22" s="12" t="s">
        <v>45</v>
      </c>
      <c r="I22" s="12" t="s">
        <v>42</v>
      </c>
      <c r="J22" s="422">
        <v>0</v>
      </c>
      <c r="K22" s="422"/>
      <c r="L22" s="416">
        <v>0</v>
      </c>
      <c r="M22" s="417"/>
      <c r="N22" s="416">
        <v>0</v>
      </c>
      <c r="O22" s="416"/>
      <c r="P22" s="416">
        <v>0</v>
      </c>
      <c r="Q22" s="416"/>
      <c r="R22" s="422">
        <v>0</v>
      </c>
      <c r="S22" s="416"/>
      <c r="T22" s="416">
        <v>0</v>
      </c>
      <c r="U22" s="583"/>
      <c r="V22" s="422">
        <v>0</v>
      </c>
      <c r="W22" s="41"/>
      <c r="X22" s="422">
        <v>0</v>
      </c>
      <c r="Y22" s="424"/>
    </row>
    <row r="23" spans="1:25" ht="135" x14ac:dyDescent="0.25">
      <c r="A23" s="564">
        <v>15</v>
      </c>
      <c r="B23" s="564"/>
      <c r="C23" s="564"/>
      <c r="D23" s="754" t="s">
        <v>33</v>
      </c>
      <c r="E23" s="754"/>
      <c r="F23" s="450" t="s">
        <v>46</v>
      </c>
      <c r="G23" s="12" t="s">
        <v>47</v>
      </c>
      <c r="H23" s="12" t="s">
        <v>48</v>
      </c>
      <c r="I23" s="12" t="s">
        <v>49</v>
      </c>
      <c r="J23" s="430">
        <v>0</v>
      </c>
      <c r="K23" s="420" t="s">
        <v>3953</v>
      </c>
      <c r="L23" s="416">
        <v>0</v>
      </c>
      <c r="M23" s="417"/>
      <c r="N23" s="416">
        <v>0</v>
      </c>
      <c r="O23" s="416"/>
      <c r="P23" s="416">
        <v>0</v>
      </c>
      <c r="Q23" s="416"/>
      <c r="R23" s="422">
        <v>0</v>
      </c>
      <c r="S23" s="416"/>
      <c r="T23" s="416">
        <v>0</v>
      </c>
      <c r="U23" s="583"/>
      <c r="V23" s="422">
        <v>0</v>
      </c>
      <c r="W23" s="41"/>
      <c r="X23" s="422">
        <v>0</v>
      </c>
      <c r="Y23" s="416"/>
    </row>
    <row r="24" spans="1:25" ht="135" x14ac:dyDescent="0.25">
      <c r="A24" s="564">
        <v>16</v>
      </c>
      <c r="B24" s="564"/>
      <c r="C24" s="564"/>
      <c r="D24" s="754" t="s">
        <v>34</v>
      </c>
      <c r="E24" s="754"/>
      <c r="F24" s="450" t="s">
        <v>50</v>
      </c>
      <c r="G24" s="12" t="s">
        <v>51</v>
      </c>
      <c r="H24" s="12" t="s">
        <v>52</v>
      </c>
      <c r="I24" s="12" t="s">
        <v>53</v>
      </c>
      <c r="J24" s="430">
        <v>0</v>
      </c>
      <c r="K24" s="430"/>
      <c r="L24" s="416">
        <v>0</v>
      </c>
      <c r="M24" s="417"/>
      <c r="N24" s="416">
        <v>0</v>
      </c>
      <c r="O24" s="416"/>
      <c r="P24" s="416">
        <v>0</v>
      </c>
      <c r="Q24" s="416"/>
      <c r="R24" s="422">
        <v>0</v>
      </c>
      <c r="S24" s="416"/>
      <c r="T24" s="416">
        <v>0</v>
      </c>
      <c r="U24" s="583"/>
      <c r="V24" s="422">
        <v>0</v>
      </c>
      <c r="W24" s="41"/>
      <c r="X24" s="422">
        <v>0</v>
      </c>
      <c r="Y24" s="416"/>
    </row>
    <row r="25" spans="1:25" s="26" customFormat="1" ht="60" x14ac:dyDescent="0.25">
      <c r="A25" s="28"/>
      <c r="B25" s="28"/>
      <c r="C25" s="750" t="s">
        <v>548</v>
      </c>
      <c r="D25" s="750"/>
      <c r="E25" s="750"/>
      <c r="F25" s="901" t="s">
        <v>523</v>
      </c>
      <c r="G25" s="751"/>
      <c r="H25" s="751"/>
      <c r="I25" s="751"/>
      <c r="J25" s="524">
        <f>AVERAGE(J26:J29)</f>
        <v>50</v>
      </c>
      <c r="K25" s="524"/>
      <c r="L25" s="502">
        <f>AVERAGE(L26:L29)</f>
        <v>50</v>
      </c>
      <c r="M25" s="502"/>
      <c r="N25" s="502">
        <f>AVERAGE(N26:N29)</f>
        <v>50</v>
      </c>
      <c r="O25" s="502"/>
      <c r="P25" s="502">
        <f>AVERAGE(P26:P29)</f>
        <v>50</v>
      </c>
      <c r="Q25" s="502"/>
      <c r="R25" s="524">
        <f>AVERAGE(R26:R29)</f>
        <v>50</v>
      </c>
      <c r="S25" s="524"/>
      <c r="T25" s="524">
        <f>AVERAGE(T26:T29)</f>
        <v>50</v>
      </c>
      <c r="U25" s="524"/>
      <c r="V25" s="524">
        <f>AVERAGE(V26:V29)</f>
        <v>50</v>
      </c>
      <c r="W25" s="44"/>
      <c r="X25" s="524">
        <f>AVERAGE(X26:X29)</f>
        <v>50</v>
      </c>
      <c r="Y25" s="524"/>
    </row>
    <row r="26" spans="1:25" ht="45" x14ac:dyDescent="0.25">
      <c r="A26" s="564">
        <v>17</v>
      </c>
      <c r="B26" s="564"/>
      <c r="C26" s="564"/>
      <c r="D26" s="754" t="s">
        <v>54</v>
      </c>
      <c r="E26" s="754"/>
      <c r="F26" s="450" t="s">
        <v>57</v>
      </c>
      <c r="G26" s="12" t="s">
        <v>58</v>
      </c>
      <c r="H26" s="12" t="s">
        <v>59</v>
      </c>
      <c r="I26" s="12" t="s">
        <v>60</v>
      </c>
      <c r="J26" s="430">
        <v>100</v>
      </c>
      <c r="K26" s="430"/>
      <c r="L26" s="416">
        <v>100</v>
      </c>
      <c r="M26" s="417"/>
      <c r="N26" s="416">
        <v>100</v>
      </c>
      <c r="O26" s="416"/>
      <c r="P26" s="416">
        <v>100</v>
      </c>
      <c r="Q26" s="416"/>
      <c r="R26" s="430">
        <v>100</v>
      </c>
      <c r="S26" s="430"/>
      <c r="T26" s="420">
        <v>100</v>
      </c>
      <c r="U26" s="420"/>
      <c r="V26" s="430">
        <v>100</v>
      </c>
      <c r="W26" s="41"/>
      <c r="X26" s="430">
        <v>100</v>
      </c>
      <c r="Y26" s="430"/>
    </row>
    <row r="27" spans="1:25" ht="180" x14ac:dyDescent="0.25">
      <c r="A27" s="564">
        <v>18</v>
      </c>
      <c r="B27" s="564"/>
      <c r="C27" s="564"/>
      <c r="D27" s="754" t="s">
        <v>56</v>
      </c>
      <c r="E27" s="754"/>
      <c r="F27" s="450" t="s">
        <v>61</v>
      </c>
      <c r="G27" s="12" t="s">
        <v>5</v>
      </c>
      <c r="H27" s="12" t="s">
        <v>4551</v>
      </c>
      <c r="I27" s="12" t="s">
        <v>4552</v>
      </c>
      <c r="J27" s="422">
        <v>0</v>
      </c>
      <c r="K27" s="416" t="s">
        <v>3954</v>
      </c>
      <c r="L27" s="422">
        <v>0</v>
      </c>
      <c r="M27" s="417"/>
      <c r="N27" s="422">
        <v>0</v>
      </c>
      <c r="O27" s="416"/>
      <c r="P27" s="422">
        <v>0</v>
      </c>
      <c r="Q27" s="416"/>
      <c r="R27" s="416">
        <v>0</v>
      </c>
      <c r="S27" s="419"/>
      <c r="T27" s="422">
        <v>0</v>
      </c>
      <c r="U27" s="416"/>
      <c r="V27" s="416">
        <v>0</v>
      </c>
      <c r="W27" s="41"/>
      <c r="X27" s="416">
        <v>0</v>
      </c>
      <c r="Y27" s="422"/>
    </row>
    <row r="28" spans="1:25" ht="150" x14ac:dyDescent="0.25">
      <c r="A28" s="564">
        <v>19</v>
      </c>
      <c r="B28" s="564"/>
      <c r="C28" s="564"/>
      <c r="D28" s="754" t="s">
        <v>66</v>
      </c>
      <c r="E28" s="754"/>
      <c r="F28" s="450" t="s">
        <v>7190</v>
      </c>
      <c r="G28" s="12" t="s">
        <v>5</v>
      </c>
      <c r="H28" s="12" t="s">
        <v>4551</v>
      </c>
      <c r="I28" s="12" t="s">
        <v>4552</v>
      </c>
      <c r="J28" s="422">
        <v>0</v>
      </c>
      <c r="K28" s="416" t="s">
        <v>3955</v>
      </c>
      <c r="L28" s="422">
        <v>0</v>
      </c>
      <c r="M28" s="417"/>
      <c r="N28" s="422">
        <v>0</v>
      </c>
      <c r="O28" s="416"/>
      <c r="P28" s="422">
        <v>0</v>
      </c>
      <c r="Q28" s="416"/>
      <c r="R28" s="416">
        <v>0</v>
      </c>
      <c r="T28" s="422">
        <v>0</v>
      </c>
      <c r="U28" s="416"/>
      <c r="V28" s="416">
        <v>0</v>
      </c>
      <c r="W28" s="41"/>
      <c r="X28" s="416">
        <v>0</v>
      </c>
      <c r="Y28" s="422"/>
    </row>
    <row r="29" spans="1:25" ht="90" x14ac:dyDescent="0.25">
      <c r="A29" s="564">
        <v>20</v>
      </c>
      <c r="B29" s="564"/>
      <c r="C29" s="564"/>
      <c r="D29" s="754" t="s">
        <v>55</v>
      </c>
      <c r="E29" s="754"/>
      <c r="F29" s="450" t="s">
        <v>62</v>
      </c>
      <c r="G29" s="12" t="s">
        <v>63</v>
      </c>
      <c r="H29" s="12" t="s">
        <v>64</v>
      </c>
      <c r="I29" s="12" t="s">
        <v>65</v>
      </c>
      <c r="J29" s="430">
        <v>100</v>
      </c>
      <c r="K29" s="430"/>
      <c r="L29" s="420">
        <v>100</v>
      </c>
      <c r="M29" s="417"/>
      <c r="N29" s="420">
        <v>100</v>
      </c>
      <c r="O29" s="416"/>
      <c r="P29" s="420">
        <v>100</v>
      </c>
      <c r="Q29" s="416"/>
      <c r="R29" s="430">
        <v>100</v>
      </c>
      <c r="S29" s="430"/>
      <c r="T29" s="420">
        <v>100</v>
      </c>
      <c r="U29" s="420"/>
      <c r="V29" s="430">
        <v>100</v>
      </c>
      <c r="W29" s="41"/>
      <c r="X29" s="430">
        <v>100</v>
      </c>
      <c r="Y29" s="430"/>
    </row>
    <row r="30" spans="1:25" s="26" customFormat="1" ht="108.75" customHeight="1" x14ac:dyDescent="0.25">
      <c r="A30" s="28"/>
      <c r="B30" s="750" t="s">
        <v>7172</v>
      </c>
      <c r="C30" s="28"/>
      <c r="D30" s="28"/>
      <c r="E30" s="28"/>
      <c r="F30" s="502" t="s">
        <v>7191</v>
      </c>
      <c r="G30" s="28"/>
      <c r="H30" s="28"/>
      <c r="I30" s="28"/>
      <c r="J30" s="606">
        <f>AVERAGE(J31,J41,J60,J66)</f>
        <v>65.11904761904762</v>
      </c>
      <c r="K30" s="607"/>
      <c r="L30" s="606">
        <f>AVERAGE(L31,L41,L60,L66)</f>
        <v>63.035714285714285</v>
      </c>
      <c r="M30" s="607"/>
      <c r="N30" s="606">
        <f>AVERAGE(N31,N41,N60,N66)</f>
        <v>63.035714285714285</v>
      </c>
      <c r="O30" s="607"/>
      <c r="P30" s="606">
        <f>AVERAGE(P31,P41,P60,P66)</f>
        <v>63.035714285714285</v>
      </c>
      <c r="Q30" s="607"/>
      <c r="R30" s="606">
        <f>AVERAGE(R31,R41,R60,R66)</f>
        <v>63.035714285714285</v>
      </c>
      <c r="S30" s="607"/>
      <c r="T30" s="606">
        <f>AVERAGE(T31,T41,T60,T66)</f>
        <v>63.035714285714285</v>
      </c>
      <c r="U30" s="607"/>
      <c r="V30" s="606">
        <f>AVERAGE(V31,V41,V60,V66)</f>
        <v>63.035714285714285</v>
      </c>
      <c r="W30" s="44"/>
      <c r="X30" s="606">
        <f>AVERAGE(X31,X41,X60,X66)</f>
        <v>63.035714285714285</v>
      </c>
      <c r="Y30" s="607"/>
    </row>
    <row r="31" spans="1:25" s="26" customFormat="1" ht="97.5" customHeight="1" x14ac:dyDescent="0.25">
      <c r="A31" s="28"/>
      <c r="B31" s="28"/>
      <c r="C31" s="750" t="s">
        <v>549</v>
      </c>
      <c r="D31" s="28"/>
      <c r="E31" s="28"/>
      <c r="F31" s="502" t="s">
        <v>5021</v>
      </c>
      <c r="G31" s="28"/>
      <c r="H31" s="28"/>
      <c r="I31" s="28"/>
      <c r="J31" s="606">
        <f>AVERAGE(J32:J35,J38:J40)</f>
        <v>57.142857142857146</v>
      </c>
      <c r="K31" s="607"/>
      <c r="L31" s="606">
        <f>AVERAGE(L32:L35,L38:L40)</f>
        <v>57.142857142857146</v>
      </c>
      <c r="M31" s="607"/>
      <c r="N31" s="606">
        <f>AVERAGE(N32:N35,N38:N40)</f>
        <v>57.142857142857146</v>
      </c>
      <c r="O31" s="607"/>
      <c r="P31" s="606">
        <f>AVERAGE(P32:P35,P38:P40)</f>
        <v>57.142857142857146</v>
      </c>
      <c r="Q31" s="607"/>
      <c r="R31" s="606">
        <f>AVERAGE(R32:R35,R38:R40)</f>
        <v>57.142857142857146</v>
      </c>
      <c r="S31" s="607"/>
      <c r="T31" s="606">
        <f>AVERAGE(T32:T35,T38:T40)</f>
        <v>57.142857142857146</v>
      </c>
      <c r="U31" s="607"/>
      <c r="V31" s="606">
        <f>AVERAGE(V32:V35,V38:V40)</f>
        <v>57.142857142857146</v>
      </c>
      <c r="W31" s="44"/>
      <c r="X31" s="606">
        <f>AVERAGE(X32:X35,X38:X40)</f>
        <v>57.142857142857146</v>
      </c>
      <c r="Y31" s="607"/>
    </row>
    <row r="32" spans="1:25" ht="183" customHeight="1" x14ac:dyDescent="0.25">
      <c r="A32" s="564">
        <v>21</v>
      </c>
      <c r="B32" s="564"/>
      <c r="C32" s="564"/>
      <c r="D32" s="754" t="s">
        <v>67</v>
      </c>
      <c r="E32" s="754"/>
      <c r="F32" s="450" t="s">
        <v>73</v>
      </c>
      <c r="G32" s="12" t="s">
        <v>74</v>
      </c>
      <c r="H32" s="12" t="s">
        <v>75</v>
      </c>
      <c r="I32" s="12" t="s">
        <v>76</v>
      </c>
      <c r="J32" s="422">
        <v>0</v>
      </c>
      <c r="K32" s="416" t="s">
        <v>3956</v>
      </c>
      <c r="L32" s="425">
        <v>0</v>
      </c>
      <c r="M32" s="425"/>
      <c r="N32" s="425">
        <v>0</v>
      </c>
      <c r="O32" s="425"/>
      <c r="P32" s="425">
        <v>0</v>
      </c>
      <c r="Q32" s="426"/>
      <c r="R32" s="422">
        <v>0</v>
      </c>
      <c r="T32" s="425">
        <v>0</v>
      </c>
      <c r="U32" s="426"/>
      <c r="V32" s="422">
        <v>0</v>
      </c>
      <c r="W32" s="40"/>
      <c r="X32" s="422">
        <v>0</v>
      </c>
      <c r="Y32" s="422"/>
    </row>
    <row r="33" spans="1:25" ht="45" x14ac:dyDescent="0.25">
      <c r="A33" s="564">
        <v>22</v>
      </c>
      <c r="B33" s="564"/>
      <c r="C33" s="564"/>
      <c r="D33" s="754" t="s">
        <v>68</v>
      </c>
      <c r="E33" s="754"/>
      <c r="F33" s="450" t="s">
        <v>77</v>
      </c>
      <c r="G33" s="12" t="s">
        <v>4837</v>
      </c>
      <c r="H33" s="12" t="s">
        <v>4838</v>
      </c>
      <c r="I33" s="12" t="s">
        <v>78</v>
      </c>
      <c r="J33" s="427">
        <v>100</v>
      </c>
      <c r="K33" s="422" t="s">
        <v>4841</v>
      </c>
      <c r="L33" s="427">
        <v>100</v>
      </c>
      <c r="M33" s="425"/>
      <c r="N33" s="427">
        <v>100</v>
      </c>
      <c r="O33" s="425"/>
      <c r="P33" s="427">
        <v>100</v>
      </c>
      <c r="Q33" s="416"/>
      <c r="R33" s="422">
        <v>100</v>
      </c>
      <c r="S33" s="416"/>
      <c r="T33" s="427">
        <v>100</v>
      </c>
      <c r="U33" s="416"/>
      <c r="V33" s="422">
        <v>100</v>
      </c>
      <c r="W33" s="41"/>
      <c r="X33" s="422">
        <v>100</v>
      </c>
      <c r="Y33" s="422"/>
    </row>
    <row r="34" spans="1:25" ht="90" x14ac:dyDescent="0.25">
      <c r="A34" s="564">
        <v>23</v>
      </c>
      <c r="B34" s="564"/>
      <c r="C34" s="564"/>
      <c r="D34" s="754" t="s">
        <v>72</v>
      </c>
      <c r="E34" s="754"/>
      <c r="F34" s="450" t="s">
        <v>79</v>
      </c>
      <c r="G34" s="12" t="s">
        <v>80</v>
      </c>
      <c r="H34" s="12" t="s">
        <v>4843</v>
      </c>
      <c r="I34" s="12" t="s">
        <v>4845</v>
      </c>
      <c r="J34" s="427">
        <v>100</v>
      </c>
      <c r="K34" s="422"/>
      <c r="L34" s="427">
        <v>100</v>
      </c>
      <c r="M34" s="425"/>
      <c r="N34" s="427">
        <v>100</v>
      </c>
      <c r="O34" s="425"/>
      <c r="P34" s="427">
        <v>100</v>
      </c>
      <c r="Q34" s="416"/>
      <c r="R34" s="422">
        <v>100</v>
      </c>
      <c r="S34" s="416"/>
      <c r="T34" s="427">
        <v>100</v>
      </c>
      <c r="U34" s="416"/>
      <c r="V34" s="422">
        <v>100</v>
      </c>
      <c r="W34" s="41"/>
      <c r="X34" s="422">
        <v>100</v>
      </c>
      <c r="Y34" s="422"/>
    </row>
    <row r="35" spans="1:25" s="52" customFormat="1" ht="51.75" x14ac:dyDescent="0.25">
      <c r="A35" s="31">
        <v>24</v>
      </c>
      <c r="B35" s="31"/>
      <c r="C35" s="31"/>
      <c r="D35" s="756" t="s">
        <v>640</v>
      </c>
      <c r="E35" s="756"/>
      <c r="F35" s="517" t="s">
        <v>640</v>
      </c>
      <c r="G35" s="30"/>
      <c r="H35" s="30"/>
      <c r="I35" s="30"/>
      <c r="J35" s="613">
        <f>AVERAGE(J36:J37)</f>
        <v>50</v>
      </c>
      <c r="K35" s="517"/>
      <c r="L35" s="613">
        <f>AVERAGE(L36:L37)</f>
        <v>50</v>
      </c>
      <c r="M35" s="614"/>
      <c r="N35" s="613">
        <f>AVERAGE(N36:N37)</f>
        <v>50</v>
      </c>
      <c r="O35" s="615"/>
      <c r="P35" s="613">
        <f>AVERAGE(P36:P37)</f>
        <v>50</v>
      </c>
      <c r="Q35" s="615"/>
      <c r="R35" s="613">
        <f>AVERAGE(R36:R37)</f>
        <v>50</v>
      </c>
      <c r="S35" s="429"/>
      <c r="T35" s="613">
        <f>AVERAGE(T36:T37)</f>
        <v>50</v>
      </c>
      <c r="U35" s="429"/>
      <c r="V35" s="613">
        <f>AVERAGE(V36:V37)</f>
        <v>50</v>
      </c>
      <c r="W35" s="43"/>
      <c r="X35" s="613">
        <f>AVERAGE(X36:X37)</f>
        <v>50</v>
      </c>
      <c r="Y35" s="615"/>
    </row>
    <row r="36" spans="1:25" ht="90" x14ac:dyDescent="0.25">
      <c r="A36" s="564" t="s">
        <v>550</v>
      </c>
      <c r="B36" s="564"/>
      <c r="C36" s="564"/>
      <c r="D36" s="754"/>
      <c r="E36" s="754" t="s">
        <v>6971</v>
      </c>
      <c r="F36" s="450" t="s">
        <v>4851</v>
      </c>
      <c r="G36" s="12" t="s">
        <v>81</v>
      </c>
      <c r="H36" s="12" t="s">
        <v>5134</v>
      </c>
      <c r="I36" s="12" t="s">
        <v>82</v>
      </c>
      <c r="J36" s="830">
        <v>0</v>
      </c>
      <c r="K36" s="430"/>
      <c r="L36" s="430">
        <v>0</v>
      </c>
      <c r="M36" s="417"/>
      <c r="N36" s="430">
        <v>0</v>
      </c>
      <c r="O36" s="416"/>
      <c r="P36" s="430">
        <v>0</v>
      </c>
      <c r="Q36" s="416"/>
      <c r="R36" s="430">
        <v>0</v>
      </c>
      <c r="S36" s="430"/>
      <c r="T36" s="430">
        <v>0</v>
      </c>
      <c r="U36" s="420"/>
      <c r="V36" s="430">
        <v>0</v>
      </c>
      <c r="W36" s="41"/>
      <c r="X36" s="430">
        <v>0</v>
      </c>
      <c r="Y36" s="430"/>
    </row>
    <row r="37" spans="1:25" ht="30" x14ac:dyDescent="0.25">
      <c r="A37" s="564" t="s">
        <v>551</v>
      </c>
      <c r="B37" s="564"/>
      <c r="C37" s="564"/>
      <c r="D37" s="754"/>
      <c r="E37" s="754" t="s">
        <v>6972</v>
      </c>
      <c r="F37" s="450" t="s">
        <v>83</v>
      </c>
      <c r="G37" s="12" t="s">
        <v>84</v>
      </c>
      <c r="H37" s="12" t="s">
        <v>5139</v>
      </c>
      <c r="I37" s="12" t="s">
        <v>5135</v>
      </c>
      <c r="J37" s="830">
        <v>100</v>
      </c>
      <c r="K37" s="430"/>
      <c r="L37" s="830">
        <v>100</v>
      </c>
      <c r="M37" s="417"/>
      <c r="N37" s="830">
        <v>100</v>
      </c>
      <c r="O37" s="416"/>
      <c r="P37" s="830">
        <v>100</v>
      </c>
      <c r="Q37" s="416"/>
      <c r="R37" s="430">
        <v>100</v>
      </c>
      <c r="S37" s="430"/>
      <c r="T37" s="830">
        <v>100</v>
      </c>
      <c r="V37" s="430">
        <v>100</v>
      </c>
      <c r="W37" s="41"/>
      <c r="X37" s="430">
        <v>100</v>
      </c>
      <c r="Y37" s="430"/>
    </row>
    <row r="38" spans="1:25" ht="90" x14ac:dyDescent="0.25">
      <c r="A38" s="564">
        <v>25</v>
      </c>
      <c r="B38" s="564"/>
      <c r="C38" s="564"/>
      <c r="D38" s="754" t="s">
        <v>69</v>
      </c>
      <c r="E38" s="754"/>
      <c r="F38" s="450" t="s">
        <v>85</v>
      </c>
      <c r="G38" s="12" t="s">
        <v>86</v>
      </c>
      <c r="H38" s="12" t="s">
        <v>87</v>
      </c>
      <c r="I38" s="12" t="s">
        <v>4857</v>
      </c>
      <c r="J38" s="431">
        <v>100</v>
      </c>
      <c r="K38" s="430"/>
      <c r="L38" s="416">
        <v>100</v>
      </c>
      <c r="M38" s="417"/>
      <c r="N38" s="416">
        <v>100</v>
      </c>
      <c r="O38" s="416"/>
      <c r="P38" s="416">
        <v>100</v>
      </c>
      <c r="Q38" s="416"/>
      <c r="R38" s="430">
        <v>100</v>
      </c>
      <c r="S38" s="430"/>
      <c r="T38" s="420">
        <v>100</v>
      </c>
      <c r="U38" s="420"/>
      <c r="V38" s="430">
        <v>100</v>
      </c>
      <c r="W38" s="41"/>
      <c r="X38" s="430">
        <v>100</v>
      </c>
      <c r="Y38" s="430"/>
    </row>
    <row r="39" spans="1:25" ht="90" x14ac:dyDescent="0.25">
      <c r="A39" s="564">
        <v>26</v>
      </c>
      <c r="B39" s="564"/>
      <c r="C39" s="564"/>
      <c r="D39" s="754" t="s">
        <v>70</v>
      </c>
      <c r="E39" s="754"/>
      <c r="F39" s="450" t="s">
        <v>88</v>
      </c>
      <c r="G39" s="12" t="s">
        <v>4861</v>
      </c>
      <c r="H39" s="12" t="s">
        <v>4860</v>
      </c>
      <c r="I39" s="12" t="s">
        <v>4859</v>
      </c>
      <c r="J39" s="430">
        <v>0</v>
      </c>
      <c r="K39" s="430"/>
      <c r="L39" s="430">
        <v>0</v>
      </c>
      <c r="M39" s="417"/>
      <c r="N39" s="430">
        <v>0</v>
      </c>
      <c r="O39" s="416"/>
      <c r="P39" s="430">
        <v>0</v>
      </c>
      <c r="Q39" s="430"/>
      <c r="R39" s="430">
        <v>0</v>
      </c>
      <c r="S39" s="430"/>
      <c r="T39" s="430">
        <v>0</v>
      </c>
      <c r="V39" s="430">
        <v>0</v>
      </c>
      <c r="W39" s="41"/>
      <c r="X39" s="430">
        <v>0</v>
      </c>
      <c r="Y39" s="430"/>
    </row>
    <row r="40" spans="1:25" ht="90" x14ac:dyDescent="0.25">
      <c r="A40" s="564">
        <v>27</v>
      </c>
      <c r="B40" s="564"/>
      <c r="C40" s="564"/>
      <c r="D40" s="754" t="s">
        <v>71</v>
      </c>
      <c r="E40" s="754"/>
      <c r="F40" s="450" t="s">
        <v>89</v>
      </c>
      <c r="G40" s="12" t="s">
        <v>4862</v>
      </c>
      <c r="H40" s="12" t="s">
        <v>4860</v>
      </c>
      <c r="I40" s="12" t="s">
        <v>4859</v>
      </c>
      <c r="J40" s="430">
        <v>50</v>
      </c>
      <c r="K40" s="420" t="s">
        <v>3957</v>
      </c>
      <c r="L40" s="416">
        <v>50</v>
      </c>
      <c r="M40" s="417"/>
      <c r="N40" s="416">
        <v>50</v>
      </c>
      <c r="O40" s="416"/>
      <c r="P40" s="416">
        <v>50</v>
      </c>
      <c r="Q40" s="416"/>
      <c r="R40" s="430">
        <v>50</v>
      </c>
      <c r="S40" s="430"/>
      <c r="T40" s="420">
        <v>50</v>
      </c>
      <c r="U40" s="420"/>
      <c r="V40" s="430">
        <v>50</v>
      </c>
      <c r="W40" s="41"/>
      <c r="X40" s="430">
        <v>50</v>
      </c>
      <c r="Y40" s="419"/>
    </row>
    <row r="41" spans="1:25" s="26" customFormat="1" ht="148.5" customHeight="1" x14ac:dyDescent="0.25">
      <c r="A41" s="28"/>
      <c r="B41" s="28"/>
      <c r="C41" s="750" t="s">
        <v>552</v>
      </c>
      <c r="D41" s="28"/>
      <c r="E41" s="28"/>
      <c r="F41" s="502" t="s">
        <v>5136</v>
      </c>
      <c r="G41" s="28"/>
      <c r="H41" s="28"/>
      <c r="I41" s="28"/>
      <c r="J41" s="616">
        <f>AVERAGE(J42,J49,J57:J59)</f>
        <v>60</v>
      </c>
      <c r="K41" s="524"/>
      <c r="L41" s="616">
        <f>AVERAGE(L42,L49,L57:L59)</f>
        <v>60</v>
      </c>
      <c r="M41" s="617"/>
      <c r="N41" s="616">
        <f>AVERAGE(N42,N49,N57:N59)</f>
        <v>60</v>
      </c>
      <c r="O41" s="618"/>
      <c r="P41" s="616">
        <f>AVERAGE(P42,P49,P57:P59)</f>
        <v>60</v>
      </c>
      <c r="Q41" s="618"/>
      <c r="R41" s="616">
        <f>AVERAGE(R42,R49,R57:R59)</f>
        <v>60</v>
      </c>
      <c r="S41" s="618"/>
      <c r="T41" s="616">
        <f>AVERAGE(T42,T49,T57:T59)</f>
        <v>60</v>
      </c>
      <c r="U41" s="618"/>
      <c r="V41" s="616">
        <f>AVERAGE(V42,V49,V57:V59)</f>
        <v>60</v>
      </c>
      <c r="W41" s="44"/>
      <c r="X41" s="616">
        <f>AVERAGE(X42,X49,X57:X59)</f>
        <v>60</v>
      </c>
      <c r="Y41" s="618"/>
    </row>
    <row r="42" spans="1:25" s="52" customFormat="1" ht="148.5" customHeight="1" x14ac:dyDescent="0.3">
      <c r="A42" s="31">
        <v>28</v>
      </c>
      <c r="B42" s="31"/>
      <c r="C42" s="758"/>
      <c r="D42" s="759" t="s">
        <v>641</v>
      </c>
      <c r="E42" s="759"/>
      <c r="F42" s="516" t="s">
        <v>641</v>
      </c>
      <c r="G42" s="31"/>
      <c r="H42" s="31"/>
      <c r="I42" s="31"/>
      <c r="J42" s="613">
        <f>AVERAGE(J43:J48)</f>
        <v>100</v>
      </c>
      <c r="K42" s="520"/>
      <c r="L42" s="613">
        <f>AVERAGE(L43:L48)</f>
        <v>100</v>
      </c>
      <c r="M42" s="614"/>
      <c r="N42" s="613">
        <f>AVERAGE(N43:N48)</f>
        <v>100</v>
      </c>
      <c r="O42" s="615"/>
      <c r="P42" s="613">
        <f>AVERAGE(P43:P48)</f>
        <v>100</v>
      </c>
      <c r="Q42" s="615"/>
      <c r="R42" s="613">
        <f>AVERAGE(R43:R48)</f>
        <v>100</v>
      </c>
      <c r="S42" s="615"/>
      <c r="T42" s="613">
        <f>AVERAGE(T43:T48)</f>
        <v>100</v>
      </c>
      <c r="U42" s="615"/>
      <c r="V42" s="613">
        <f>AVERAGE(V43:V48)</f>
        <v>100</v>
      </c>
      <c r="W42" s="43"/>
      <c r="X42" s="613">
        <f>AVERAGE(X43:X48)</f>
        <v>100</v>
      </c>
      <c r="Y42" s="615"/>
    </row>
    <row r="43" spans="1:25" ht="60" x14ac:dyDescent="0.25">
      <c r="A43" s="564" t="s">
        <v>553</v>
      </c>
      <c r="B43" s="564"/>
      <c r="C43" s="564"/>
      <c r="D43" s="564"/>
      <c r="E43" s="754" t="s">
        <v>6973</v>
      </c>
      <c r="F43" s="450" t="s">
        <v>90</v>
      </c>
      <c r="G43" s="12" t="s">
        <v>91</v>
      </c>
      <c r="H43" s="12" t="s">
        <v>92</v>
      </c>
      <c r="I43" s="12" t="s">
        <v>93</v>
      </c>
      <c r="J43" s="420">
        <v>100</v>
      </c>
      <c r="K43" s="450"/>
      <c r="L43" s="416">
        <v>100</v>
      </c>
      <c r="M43" s="417"/>
      <c r="N43" s="416">
        <v>100</v>
      </c>
      <c r="O43" s="416"/>
      <c r="P43" s="416">
        <v>100</v>
      </c>
      <c r="Q43" s="416"/>
      <c r="R43" s="420">
        <v>100</v>
      </c>
      <c r="S43" s="420"/>
      <c r="T43" s="420">
        <v>100</v>
      </c>
      <c r="U43" s="420"/>
      <c r="V43" s="420">
        <v>100</v>
      </c>
      <c r="W43" s="41"/>
      <c r="X43" s="420">
        <v>100</v>
      </c>
      <c r="Y43" s="419"/>
    </row>
    <row r="44" spans="1:25" ht="75" x14ac:dyDescent="0.25">
      <c r="A44" s="564" t="s">
        <v>554</v>
      </c>
      <c r="B44" s="564"/>
      <c r="C44" s="564"/>
      <c r="D44" s="564"/>
      <c r="E44" s="754" t="s">
        <v>6974</v>
      </c>
      <c r="F44" s="450" t="s">
        <v>96</v>
      </c>
      <c r="G44" s="12" t="s">
        <v>97</v>
      </c>
      <c r="H44" s="12" t="s">
        <v>98</v>
      </c>
      <c r="I44" s="12" t="s">
        <v>99</v>
      </c>
      <c r="J44" s="420">
        <v>100</v>
      </c>
      <c r="K44" s="450"/>
      <c r="L44" s="416">
        <v>100</v>
      </c>
      <c r="M44" s="417"/>
      <c r="N44" s="416">
        <v>100</v>
      </c>
      <c r="O44" s="416"/>
      <c r="P44" s="416">
        <v>100</v>
      </c>
      <c r="Q44" s="416"/>
      <c r="R44" s="420">
        <v>100</v>
      </c>
      <c r="S44" s="420"/>
      <c r="T44" s="420">
        <v>100</v>
      </c>
      <c r="U44" s="420"/>
      <c r="V44" s="420">
        <v>100</v>
      </c>
      <c r="W44" s="41"/>
      <c r="X44" s="420">
        <v>100</v>
      </c>
      <c r="Y44" s="960"/>
    </row>
    <row r="45" spans="1:25" ht="120" x14ac:dyDescent="0.25">
      <c r="A45" s="564" t="s">
        <v>555</v>
      </c>
      <c r="B45" s="564"/>
      <c r="C45" s="564"/>
      <c r="D45" s="564"/>
      <c r="E45" s="754" t="s">
        <v>6975</v>
      </c>
      <c r="F45" s="450" t="s">
        <v>5113</v>
      </c>
      <c r="G45" s="12" t="s">
        <v>100</v>
      </c>
      <c r="H45" s="12" t="s">
        <v>101</v>
      </c>
      <c r="I45" s="12" t="s">
        <v>102</v>
      </c>
      <c r="J45" s="420"/>
      <c r="K45" s="420"/>
      <c r="L45" s="416"/>
      <c r="M45" s="417"/>
      <c r="N45" s="416"/>
      <c r="O45" s="416"/>
      <c r="P45" s="416"/>
      <c r="Q45" s="416"/>
      <c r="R45" s="420"/>
      <c r="S45" s="420"/>
      <c r="T45" s="420"/>
      <c r="U45" s="420"/>
      <c r="V45" s="420"/>
      <c r="W45" s="41"/>
      <c r="X45" s="420"/>
      <c r="Y45" s="511"/>
    </row>
    <row r="46" spans="1:25" ht="75" x14ac:dyDescent="0.25">
      <c r="A46" s="564" t="s">
        <v>556</v>
      </c>
      <c r="B46" s="564"/>
      <c r="C46" s="564"/>
      <c r="D46" s="564"/>
      <c r="E46" s="754" t="s">
        <v>7273</v>
      </c>
      <c r="F46" s="450" t="s">
        <v>112</v>
      </c>
      <c r="G46" s="12" t="s">
        <v>4881</v>
      </c>
      <c r="H46" s="12" t="s">
        <v>4882</v>
      </c>
      <c r="I46" s="12" t="s">
        <v>4883</v>
      </c>
      <c r="J46" s="420"/>
      <c r="K46" s="420"/>
      <c r="L46" s="416"/>
      <c r="M46" s="417"/>
      <c r="N46" s="416"/>
      <c r="O46" s="416"/>
      <c r="P46" s="416"/>
      <c r="Q46" s="416"/>
      <c r="R46" s="420"/>
      <c r="S46" s="420"/>
      <c r="T46" s="420"/>
      <c r="U46" s="420"/>
      <c r="V46" s="420"/>
      <c r="W46" s="40"/>
      <c r="X46" s="420"/>
      <c r="Y46" s="420"/>
    </row>
    <row r="47" spans="1:25" ht="90" x14ac:dyDescent="0.25">
      <c r="A47" s="564" t="s">
        <v>557</v>
      </c>
      <c r="B47" s="564"/>
      <c r="C47" s="564"/>
      <c r="D47" s="564"/>
      <c r="E47" s="754" t="s">
        <v>7274</v>
      </c>
      <c r="F47" s="450" t="s">
        <v>7192</v>
      </c>
      <c r="G47" s="12" t="s">
        <v>36</v>
      </c>
      <c r="H47" s="12" t="s">
        <v>105</v>
      </c>
      <c r="I47" s="12" t="s">
        <v>106</v>
      </c>
      <c r="J47" s="420"/>
      <c r="K47" s="420"/>
      <c r="L47" s="416"/>
      <c r="M47" s="417"/>
      <c r="N47" s="416"/>
      <c r="O47" s="416"/>
      <c r="P47" s="416"/>
      <c r="Q47" s="416"/>
      <c r="R47" s="420"/>
      <c r="S47" s="420"/>
      <c r="T47" s="420"/>
      <c r="U47" s="420"/>
      <c r="V47" s="420"/>
      <c r="W47" s="41"/>
      <c r="X47" s="420"/>
      <c r="Y47" s="420"/>
    </row>
    <row r="48" spans="1:25" ht="45" x14ac:dyDescent="0.25">
      <c r="A48" s="564" t="s">
        <v>558</v>
      </c>
      <c r="B48" s="564"/>
      <c r="C48" s="564"/>
      <c r="D48" s="564"/>
      <c r="E48" s="754" t="s">
        <v>7275</v>
      </c>
      <c r="F48" s="450" t="s">
        <v>330</v>
      </c>
      <c r="G48" s="12" t="s">
        <v>4885</v>
      </c>
      <c r="H48" s="12" t="s">
        <v>107</v>
      </c>
      <c r="I48" s="12" t="s">
        <v>108</v>
      </c>
      <c r="J48" s="420"/>
      <c r="K48" s="420"/>
      <c r="L48" s="416"/>
      <c r="M48" s="417"/>
      <c r="N48" s="416"/>
      <c r="O48" s="416"/>
      <c r="P48" s="416"/>
      <c r="Q48" s="416"/>
      <c r="R48" s="420"/>
      <c r="S48" s="420"/>
      <c r="T48" s="420"/>
      <c r="U48" s="420"/>
      <c r="V48" s="420"/>
      <c r="W48" s="41"/>
      <c r="X48" s="420"/>
      <c r="Y48" s="420"/>
    </row>
    <row r="49" spans="1:25" s="52" customFormat="1" ht="69" x14ac:dyDescent="0.25">
      <c r="A49" s="31"/>
      <c r="B49" s="31"/>
      <c r="C49" s="31"/>
      <c r="D49" s="756" t="s">
        <v>642</v>
      </c>
      <c r="E49" s="756"/>
      <c r="F49" s="517" t="s">
        <v>642</v>
      </c>
      <c r="G49" s="30"/>
      <c r="H49" s="30"/>
      <c r="I49" s="30"/>
      <c r="J49" s="432">
        <f>AVERAGE(J50:J56)</f>
        <v>100</v>
      </c>
      <c r="K49" s="520"/>
      <c r="L49" s="432">
        <f>AVERAGE(L50:L56)</f>
        <v>100</v>
      </c>
      <c r="M49" s="614"/>
      <c r="N49" s="432">
        <f>AVERAGE(N50:N56)</f>
        <v>100</v>
      </c>
      <c r="O49" s="615"/>
      <c r="P49" s="432">
        <f>AVERAGE(P50:P56)</f>
        <v>100</v>
      </c>
      <c r="Q49" s="615"/>
      <c r="R49" s="432">
        <f>AVERAGE(R50:R56)</f>
        <v>100</v>
      </c>
      <c r="S49" s="615"/>
      <c r="T49" s="432">
        <f>AVERAGE(T50:T56)</f>
        <v>100</v>
      </c>
      <c r="U49" s="615"/>
      <c r="V49" s="432">
        <f>AVERAGE(V50:V56)</f>
        <v>100</v>
      </c>
      <c r="W49" s="43"/>
      <c r="X49" s="432">
        <f>AVERAGE(X50:X56)</f>
        <v>100</v>
      </c>
      <c r="Y49" s="615"/>
    </row>
    <row r="50" spans="1:25" ht="120" x14ac:dyDescent="0.25">
      <c r="A50" s="564" t="s">
        <v>559</v>
      </c>
      <c r="B50" s="564"/>
      <c r="C50" s="564"/>
      <c r="D50" s="564"/>
      <c r="E50" s="754" t="s">
        <v>6976</v>
      </c>
      <c r="F50" s="450" t="s">
        <v>5114</v>
      </c>
      <c r="G50" s="12" t="s">
        <v>91</v>
      </c>
      <c r="H50" s="12" t="s">
        <v>92</v>
      </c>
      <c r="I50" s="12" t="s">
        <v>93</v>
      </c>
      <c r="J50" s="420">
        <v>100</v>
      </c>
      <c r="K50" s="450"/>
      <c r="L50" s="416">
        <v>100</v>
      </c>
      <c r="M50" s="417"/>
      <c r="N50" s="416">
        <v>100</v>
      </c>
      <c r="O50" s="416"/>
      <c r="P50" s="416">
        <v>100</v>
      </c>
      <c r="Q50" s="416"/>
      <c r="R50" s="420">
        <v>100</v>
      </c>
      <c r="S50" s="420"/>
      <c r="T50" s="420">
        <v>100</v>
      </c>
      <c r="U50" s="420"/>
      <c r="V50" s="420">
        <v>100</v>
      </c>
      <c r="W50" s="41"/>
      <c r="X50" s="420">
        <v>100</v>
      </c>
      <c r="Y50" s="538"/>
    </row>
    <row r="51" spans="1:25" ht="90" x14ac:dyDescent="0.25">
      <c r="A51" s="564" t="s">
        <v>560</v>
      </c>
      <c r="B51" s="564"/>
      <c r="C51" s="564"/>
      <c r="D51" s="564"/>
      <c r="E51" s="754" t="s">
        <v>6977</v>
      </c>
      <c r="F51" s="450" t="s">
        <v>5115</v>
      </c>
      <c r="G51" s="12" t="s">
        <v>109</v>
      </c>
      <c r="H51" s="12" t="s">
        <v>94</v>
      </c>
      <c r="I51" s="12" t="s">
        <v>95</v>
      </c>
      <c r="J51" s="420"/>
      <c r="K51" s="433"/>
      <c r="L51" s="416"/>
      <c r="M51" s="417"/>
      <c r="N51" s="416"/>
      <c r="O51" s="416"/>
      <c r="P51" s="416"/>
      <c r="Q51" s="416"/>
      <c r="R51" s="420"/>
      <c r="S51" s="420"/>
      <c r="T51" s="420"/>
      <c r="U51" s="420"/>
      <c r="V51" s="420"/>
      <c r="W51" s="41"/>
      <c r="X51" s="420"/>
      <c r="Y51" s="420"/>
    </row>
    <row r="52" spans="1:25" ht="75" x14ac:dyDescent="0.25">
      <c r="A52" s="564" t="s">
        <v>561</v>
      </c>
      <c r="B52" s="564"/>
      <c r="C52" s="564"/>
      <c r="D52" s="564"/>
      <c r="E52" s="754" t="s">
        <v>6978</v>
      </c>
      <c r="F52" s="450" t="s">
        <v>110</v>
      </c>
      <c r="G52" s="12" t="s">
        <v>91</v>
      </c>
      <c r="H52" s="12" t="s">
        <v>98</v>
      </c>
      <c r="I52" s="12" t="s">
        <v>111</v>
      </c>
      <c r="J52" s="420"/>
      <c r="K52" s="433"/>
      <c r="L52" s="416"/>
      <c r="M52" s="417"/>
      <c r="N52" s="420"/>
      <c r="O52" s="420"/>
      <c r="P52" s="420"/>
      <c r="Q52" s="416"/>
      <c r="R52" s="420"/>
      <c r="S52" s="420"/>
      <c r="T52" s="420"/>
      <c r="U52" s="420"/>
      <c r="V52" s="420"/>
      <c r="W52" s="41"/>
      <c r="X52" s="420"/>
      <c r="Y52" s="505"/>
    </row>
    <row r="53" spans="1:25" ht="120" x14ac:dyDescent="0.25">
      <c r="A53" s="564" t="s">
        <v>562</v>
      </c>
      <c r="B53" s="564"/>
      <c r="C53" s="564"/>
      <c r="D53" s="564"/>
      <c r="E53" s="754" t="s">
        <v>6979</v>
      </c>
      <c r="F53" s="450" t="s">
        <v>5116</v>
      </c>
      <c r="G53" s="12" t="s">
        <v>100</v>
      </c>
      <c r="H53" s="12" t="s">
        <v>101</v>
      </c>
      <c r="I53" s="12" t="s">
        <v>102</v>
      </c>
      <c r="J53" s="420"/>
      <c r="K53" s="420"/>
      <c r="L53" s="420"/>
      <c r="M53" s="417"/>
      <c r="N53" s="420"/>
      <c r="O53" s="416"/>
      <c r="P53" s="420"/>
      <c r="Q53" s="416"/>
      <c r="R53" s="420"/>
      <c r="S53" s="420"/>
      <c r="T53" s="420"/>
      <c r="U53" s="420"/>
      <c r="V53" s="420"/>
      <c r="W53" s="41"/>
      <c r="X53" s="420"/>
      <c r="Y53" s="420"/>
    </row>
    <row r="54" spans="1:25" ht="75" x14ac:dyDescent="0.25">
      <c r="A54" s="564" t="s">
        <v>563</v>
      </c>
      <c r="B54" s="564"/>
      <c r="C54" s="564"/>
      <c r="D54" s="564"/>
      <c r="E54" s="754" t="s">
        <v>6980</v>
      </c>
      <c r="F54" s="450" t="s">
        <v>112</v>
      </c>
      <c r="G54" s="12" t="s">
        <v>4881</v>
      </c>
      <c r="H54" s="12" t="s">
        <v>4882</v>
      </c>
      <c r="I54" s="12" t="s">
        <v>4883</v>
      </c>
      <c r="J54" s="420"/>
      <c r="K54" s="420"/>
      <c r="L54" s="420"/>
      <c r="M54" s="417"/>
      <c r="N54" s="420"/>
      <c r="O54" s="416"/>
      <c r="P54" s="420"/>
      <c r="Q54" s="416"/>
      <c r="R54" s="420"/>
      <c r="S54" s="420"/>
      <c r="T54" s="420"/>
      <c r="U54" s="420"/>
      <c r="V54" s="420"/>
      <c r="W54" s="40"/>
      <c r="X54" s="420"/>
      <c r="Y54" s="420"/>
    </row>
    <row r="55" spans="1:25" ht="90" x14ac:dyDescent="0.25">
      <c r="A55" s="564" t="s">
        <v>564</v>
      </c>
      <c r="B55" s="564"/>
      <c r="C55" s="564"/>
      <c r="D55" s="564"/>
      <c r="E55" s="754" t="s">
        <v>6981</v>
      </c>
      <c r="F55" s="450" t="s">
        <v>4884</v>
      </c>
      <c r="G55" s="12" t="s">
        <v>36</v>
      </c>
      <c r="H55" s="12" t="s">
        <v>105</v>
      </c>
      <c r="I55" s="12" t="s">
        <v>106</v>
      </c>
      <c r="J55" s="420"/>
      <c r="K55" s="420"/>
      <c r="L55" s="420"/>
      <c r="M55" s="417"/>
      <c r="N55" s="420"/>
      <c r="O55" s="416"/>
      <c r="P55" s="420"/>
      <c r="Q55" s="416"/>
      <c r="R55" s="420"/>
      <c r="S55" s="420"/>
      <c r="T55" s="420"/>
      <c r="U55" s="420"/>
      <c r="V55" s="420"/>
      <c r="W55" s="41"/>
      <c r="X55" s="420"/>
      <c r="Y55" s="420"/>
    </row>
    <row r="56" spans="1:25" ht="45" x14ac:dyDescent="0.25">
      <c r="A56" s="564" t="s">
        <v>565</v>
      </c>
      <c r="B56" s="564"/>
      <c r="C56" s="564"/>
      <c r="D56" s="564"/>
      <c r="E56" s="754" t="s">
        <v>6982</v>
      </c>
      <c r="F56" s="450" t="s">
        <v>330</v>
      </c>
      <c r="G56" s="12" t="s">
        <v>4885</v>
      </c>
      <c r="H56" s="12" t="s">
        <v>107</v>
      </c>
      <c r="I56" s="12" t="s">
        <v>108</v>
      </c>
      <c r="J56" s="420"/>
      <c r="K56" s="420"/>
      <c r="L56" s="420"/>
      <c r="M56" s="420"/>
      <c r="N56" s="420"/>
      <c r="O56" s="420"/>
      <c r="P56" s="420"/>
      <c r="Q56" s="420"/>
      <c r="R56" s="420"/>
      <c r="S56" s="420"/>
      <c r="T56" s="420"/>
      <c r="U56" s="420"/>
      <c r="V56" s="420"/>
      <c r="W56" s="41"/>
      <c r="X56" s="420"/>
      <c r="Y56" s="511"/>
    </row>
    <row r="57" spans="1:25" ht="90" x14ac:dyDescent="0.25">
      <c r="A57" s="564">
        <v>30</v>
      </c>
      <c r="B57" s="564"/>
      <c r="C57" s="564"/>
      <c r="D57" s="754" t="s">
        <v>131</v>
      </c>
      <c r="E57" s="754"/>
      <c r="F57" s="450" t="s">
        <v>113</v>
      </c>
      <c r="G57" s="12" t="s">
        <v>114</v>
      </c>
      <c r="H57" s="12" t="s">
        <v>115</v>
      </c>
      <c r="I57" s="12" t="s">
        <v>116</v>
      </c>
      <c r="J57" s="430">
        <v>50</v>
      </c>
      <c r="K57" s="420" t="s">
        <v>3958</v>
      </c>
      <c r="L57" s="430">
        <v>50</v>
      </c>
      <c r="M57" s="420"/>
      <c r="N57" s="430">
        <v>50</v>
      </c>
      <c r="O57" s="420"/>
      <c r="P57" s="430">
        <v>50</v>
      </c>
      <c r="Q57" s="416"/>
      <c r="R57" s="430">
        <v>50</v>
      </c>
      <c r="S57" s="420"/>
      <c r="T57" s="430">
        <v>50</v>
      </c>
      <c r="U57" s="420"/>
      <c r="V57" s="430">
        <v>50</v>
      </c>
      <c r="W57" s="41"/>
      <c r="X57" s="430">
        <v>50</v>
      </c>
      <c r="Y57" s="420"/>
    </row>
    <row r="58" spans="1:25" ht="180" x14ac:dyDescent="0.25">
      <c r="A58" s="564">
        <v>31</v>
      </c>
      <c r="B58" s="564"/>
      <c r="C58" s="564"/>
      <c r="D58" s="754" t="s">
        <v>130</v>
      </c>
      <c r="E58" s="754"/>
      <c r="F58" s="450" t="s">
        <v>117</v>
      </c>
      <c r="G58" s="12" t="s">
        <v>118</v>
      </c>
      <c r="H58" s="12" t="s">
        <v>119</v>
      </c>
      <c r="I58" s="12" t="s">
        <v>120</v>
      </c>
      <c r="J58" s="422">
        <v>50</v>
      </c>
      <c r="K58" s="416" t="s">
        <v>3959</v>
      </c>
      <c r="L58" s="420">
        <v>50</v>
      </c>
      <c r="M58" s="420"/>
      <c r="N58" s="420">
        <v>50</v>
      </c>
      <c r="O58" s="420"/>
      <c r="P58" s="420">
        <v>50</v>
      </c>
      <c r="Q58" s="420"/>
      <c r="R58" s="430">
        <v>50</v>
      </c>
      <c r="S58" s="420" t="s">
        <v>3960</v>
      </c>
      <c r="T58" s="430">
        <v>50</v>
      </c>
      <c r="U58" s="420"/>
      <c r="V58" s="430">
        <v>50</v>
      </c>
      <c r="W58" s="41"/>
      <c r="X58" s="430">
        <v>50</v>
      </c>
      <c r="Y58" s="430"/>
    </row>
    <row r="59" spans="1:25" ht="105" x14ac:dyDescent="0.25">
      <c r="A59" s="564">
        <v>32</v>
      </c>
      <c r="B59" s="564"/>
      <c r="C59" s="564"/>
      <c r="D59" s="754" t="s">
        <v>129</v>
      </c>
      <c r="E59" s="754"/>
      <c r="F59" s="450" t="s">
        <v>125</v>
      </c>
      <c r="G59" s="12" t="s">
        <v>114</v>
      </c>
      <c r="H59" s="12" t="s">
        <v>126</v>
      </c>
      <c r="I59" s="12" t="s">
        <v>127</v>
      </c>
      <c r="J59" s="430">
        <v>0</v>
      </c>
      <c r="K59" s="420" t="s">
        <v>4934</v>
      </c>
      <c r="L59" s="420">
        <v>0</v>
      </c>
      <c r="M59" s="420"/>
      <c r="N59" s="420">
        <v>0</v>
      </c>
      <c r="O59" s="420"/>
      <c r="P59" s="420">
        <v>0</v>
      </c>
      <c r="Q59" s="416"/>
      <c r="R59" s="430">
        <v>0</v>
      </c>
      <c r="S59" s="420" t="s">
        <v>3961</v>
      </c>
      <c r="T59" s="420">
        <v>0</v>
      </c>
      <c r="U59" s="420"/>
      <c r="V59" s="420">
        <v>0</v>
      </c>
      <c r="W59" s="41"/>
      <c r="X59" s="420">
        <v>0</v>
      </c>
      <c r="Y59" s="420"/>
    </row>
    <row r="60" spans="1:25" s="26" customFormat="1" ht="96" customHeight="1" x14ac:dyDescent="0.25">
      <c r="A60" s="28"/>
      <c r="B60" s="28"/>
      <c r="C60" s="750" t="s">
        <v>566</v>
      </c>
      <c r="D60" s="28"/>
      <c r="E60" s="28"/>
      <c r="F60" s="901" t="s">
        <v>5020</v>
      </c>
      <c r="G60" s="751"/>
      <c r="H60" s="751"/>
      <c r="I60" s="751"/>
      <c r="J60" s="606">
        <f>AVERAGE(J61:J65)</f>
        <v>60</v>
      </c>
      <c r="K60" s="607"/>
      <c r="L60" s="606">
        <f>AVERAGE(L61:L65)</f>
        <v>60</v>
      </c>
      <c r="M60" s="607"/>
      <c r="N60" s="606">
        <f>AVERAGE(N61:N65)</f>
        <v>60</v>
      </c>
      <c r="O60" s="607"/>
      <c r="P60" s="606">
        <f>AVERAGE(P61:P65)</f>
        <v>60</v>
      </c>
      <c r="Q60" s="607"/>
      <c r="R60" s="606">
        <f>AVERAGE(R61:R65)</f>
        <v>60</v>
      </c>
      <c r="S60" s="607"/>
      <c r="T60" s="606">
        <f>AVERAGE(T61:T65)</f>
        <v>60</v>
      </c>
      <c r="U60" s="607"/>
      <c r="V60" s="606">
        <f>AVERAGE(V61:V65)</f>
        <v>60</v>
      </c>
      <c r="W60" s="44"/>
      <c r="X60" s="606">
        <f>AVERAGE(X61:X65)</f>
        <v>60</v>
      </c>
      <c r="Y60" s="607"/>
    </row>
    <row r="61" spans="1:25" ht="45" x14ac:dyDescent="0.25">
      <c r="A61" s="564">
        <v>33</v>
      </c>
      <c r="B61" s="564"/>
      <c r="C61" s="564"/>
      <c r="D61" s="754" t="s">
        <v>128</v>
      </c>
      <c r="E61" s="754"/>
      <c r="F61" s="450" t="s">
        <v>121</v>
      </c>
      <c r="G61" s="12" t="s">
        <v>122</v>
      </c>
      <c r="H61" s="12" t="s">
        <v>123</v>
      </c>
      <c r="I61" s="12" t="s">
        <v>124</v>
      </c>
      <c r="J61" s="420">
        <v>0</v>
      </c>
      <c r="K61" s="420"/>
      <c r="L61" s="420">
        <v>0</v>
      </c>
      <c r="M61" s="420"/>
      <c r="N61" s="420">
        <v>0</v>
      </c>
      <c r="O61" s="420"/>
      <c r="P61" s="420">
        <v>0</v>
      </c>
      <c r="Q61" s="416"/>
      <c r="R61" s="420">
        <v>0</v>
      </c>
      <c r="S61" s="420"/>
      <c r="T61" s="420">
        <v>0</v>
      </c>
      <c r="U61" s="420"/>
      <c r="V61" s="420">
        <v>0</v>
      </c>
      <c r="W61" s="41"/>
      <c r="X61" s="420">
        <v>0</v>
      </c>
      <c r="Y61" s="420"/>
    </row>
    <row r="62" spans="1:25" ht="45" x14ac:dyDescent="0.25">
      <c r="A62" s="564">
        <v>34</v>
      </c>
      <c r="B62" s="564"/>
      <c r="C62" s="564"/>
      <c r="D62" s="754" t="s">
        <v>132</v>
      </c>
      <c r="E62" s="754"/>
      <c r="F62" s="450" t="s">
        <v>132</v>
      </c>
      <c r="G62" s="12" t="s">
        <v>133</v>
      </c>
      <c r="H62" s="12" t="s">
        <v>134</v>
      </c>
      <c r="I62" s="12" t="s">
        <v>135</v>
      </c>
      <c r="J62" s="430">
        <v>100</v>
      </c>
      <c r="K62" s="430"/>
      <c r="L62" s="430">
        <v>100</v>
      </c>
      <c r="M62" s="420"/>
      <c r="N62" s="430">
        <v>100</v>
      </c>
      <c r="O62" s="420"/>
      <c r="P62" s="430">
        <v>100</v>
      </c>
      <c r="Q62" s="420"/>
      <c r="R62" s="430">
        <v>100</v>
      </c>
      <c r="S62" s="430"/>
      <c r="T62" s="430">
        <v>100</v>
      </c>
      <c r="U62" s="420"/>
      <c r="V62" s="430">
        <v>100</v>
      </c>
      <c r="W62" s="40"/>
      <c r="X62" s="430">
        <v>100</v>
      </c>
      <c r="Y62" s="430"/>
    </row>
    <row r="63" spans="1:25" ht="195" x14ac:dyDescent="0.25">
      <c r="A63" s="564">
        <v>35</v>
      </c>
      <c r="B63" s="564"/>
      <c r="C63" s="564"/>
      <c r="D63" s="754" t="s">
        <v>148</v>
      </c>
      <c r="E63" s="754"/>
      <c r="F63" s="450" t="s">
        <v>136</v>
      </c>
      <c r="G63" s="12" t="s">
        <v>137</v>
      </c>
      <c r="H63" s="12" t="s">
        <v>138</v>
      </c>
      <c r="I63" s="12" t="s">
        <v>139</v>
      </c>
      <c r="J63" s="430">
        <v>100</v>
      </c>
      <c r="K63" s="420" t="s">
        <v>3962</v>
      </c>
      <c r="L63" s="430">
        <v>100</v>
      </c>
      <c r="M63" s="435"/>
      <c r="N63" s="430">
        <v>100</v>
      </c>
      <c r="O63" s="420"/>
      <c r="P63" s="430">
        <v>100</v>
      </c>
      <c r="Q63" s="420"/>
      <c r="R63" s="430">
        <v>100</v>
      </c>
      <c r="S63" s="430"/>
      <c r="T63" s="430">
        <v>100</v>
      </c>
      <c r="U63" s="428"/>
      <c r="V63" s="430">
        <v>100</v>
      </c>
      <c r="W63" s="40"/>
      <c r="X63" s="430">
        <v>100</v>
      </c>
      <c r="Y63" s="420"/>
    </row>
    <row r="64" spans="1:25" ht="120" x14ac:dyDescent="0.25">
      <c r="A64" s="564">
        <v>36</v>
      </c>
      <c r="B64" s="564"/>
      <c r="C64" s="564"/>
      <c r="D64" s="754" t="s">
        <v>149</v>
      </c>
      <c r="E64" s="754"/>
      <c r="F64" s="450" t="s">
        <v>140</v>
      </c>
      <c r="G64" s="12" t="s">
        <v>141</v>
      </c>
      <c r="H64" s="12" t="s">
        <v>142</v>
      </c>
      <c r="I64" s="12" t="s">
        <v>143</v>
      </c>
      <c r="J64" s="430">
        <v>0</v>
      </c>
      <c r="K64" s="430"/>
      <c r="L64" s="430">
        <v>0</v>
      </c>
      <c r="M64" s="435"/>
      <c r="N64" s="430">
        <v>0</v>
      </c>
      <c r="O64" s="420"/>
      <c r="P64" s="430">
        <v>0</v>
      </c>
      <c r="Q64" s="420"/>
      <c r="R64" s="430">
        <v>0</v>
      </c>
      <c r="S64" s="430"/>
      <c r="T64" s="430">
        <v>0</v>
      </c>
      <c r="U64" s="420"/>
      <c r="V64" s="430">
        <v>0</v>
      </c>
      <c r="W64" s="40"/>
      <c r="X64" s="430">
        <v>0</v>
      </c>
      <c r="Y64" s="430"/>
    </row>
    <row r="65" spans="1:25" ht="105" x14ac:dyDescent="0.25">
      <c r="A65" s="564">
        <v>37</v>
      </c>
      <c r="B65" s="564"/>
      <c r="C65" s="564"/>
      <c r="D65" s="754" t="s">
        <v>150</v>
      </c>
      <c r="E65" s="754"/>
      <c r="F65" s="450" t="s">
        <v>144</v>
      </c>
      <c r="G65" s="12" t="s">
        <v>145</v>
      </c>
      <c r="H65" s="12" t="s">
        <v>146</v>
      </c>
      <c r="I65" s="12" t="s">
        <v>147</v>
      </c>
      <c r="J65" s="430">
        <v>100</v>
      </c>
      <c r="K65" s="430"/>
      <c r="L65" s="420">
        <v>100</v>
      </c>
      <c r="M65" s="435"/>
      <c r="N65" s="420">
        <v>100</v>
      </c>
      <c r="O65" s="420"/>
      <c r="P65" s="420">
        <v>100</v>
      </c>
      <c r="Q65" s="420"/>
      <c r="R65" s="430">
        <v>100</v>
      </c>
      <c r="S65" s="430"/>
      <c r="T65" s="420">
        <v>100</v>
      </c>
      <c r="V65" s="430">
        <v>100</v>
      </c>
      <c r="W65" s="40"/>
      <c r="X65" s="430">
        <v>100</v>
      </c>
      <c r="Y65" s="430"/>
    </row>
    <row r="66" spans="1:25" s="26" customFormat="1" ht="102" customHeight="1" x14ac:dyDescent="0.25">
      <c r="A66" s="28"/>
      <c r="B66" s="28"/>
      <c r="C66" s="750" t="s">
        <v>567</v>
      </c>
      <c r="D66" s="28"/>
      <c r="E66" s="28"/>
      <c r="F66" s="502" t="s">
        <v>524</v>
      </c>
      <c r="G66" s="28"/>
      <c r="H66" s="28"/>
      <c r="I66" s="28"/>
      <c r="J66" s="616">
        <f>AVERAGE(J67:J72)</f>
        <v>83.333333333333329</v>
      </c>
      <c r="K66" s="524"/>
      <c r="L66" s="616">
        <f>AVERAGE(L67:L72)</f>
        <v>75</v>
      </c>
      <c r="M66" s="617"/>
      <c r="N66" s="616">
        <f>AVERAGE(N67:N72)</f>
        <v>75</v>
      </c>
      <c r="O66" s="618"/>
      <c r="P66" s="616">
        <f>AVERAGE(P67:P72)</f>
        <v>75</v>
      </c>
      <c r="Q66" s="618"/>
      <c r="R66" s="616">
        <f>AVERAGE(R67:R72)</f>
        <v>75</v>
      </c>
      <c r="S66" s="618"/>
      <c r="T66" s="616">
        <f>AVERAGE(T67:T72)</f>
        <v>75</v>
      </c>
      <c r="U66" s="618"/>
      <c r="V66" s="616">
        <f>AVERAGE(V67:V72)</f>
        <v>75</v>
      </c>
      <c r="W66" s="44"/>
      <c r="X66" s="616">
        <f>AVERAGE(X67:X72)</f>
        <v>75</v>
      </c>
      <c r="Y66" s="618"/>
    </row>
    <row r="67" spans="1:25" ht="86.25" x14ac:dyDescent="0.25">
      <c r="A67" s="564">
        <v>38</v>
      </c>
      <c r="B67" s="564"/>
      <c r="C67" s="564"/>
      <c r="D67" s="754" t="s">
        <v>165</v>
      </c>
      <c r="E67" s="754"/>
      <c r="F67" s="450" t="s">
        <v>7193</v>
      </c>
      <c r="G67" s="12" t="s">
        <v>151</v>
      </c>
      <c r="H67" s="12" t="s">
        <v>152</v>
      </c>
      <c r="I67" s="12" t="s">
        <v>153</v>
      </c>
      <c r="J67" s="430">
        <v>50</v>
      </c>
      <c r="K67" s="430" t="s">
        <v>4903</v>
      </c>
      <c r="L67" s="430">
        <v>50</v>
      </c>
      <c r="M67" s="435"/>
      <c r="N67" s="430">
        <v>50</v>
      </c>
      <c r="O67" s="420"/>
      <c r="P67" s="430">
        <v>50</v>
      </c>
      <c r="Q67" s="420"/>
      <c r="R67" s="430">
        <v>50</v>
      </c>
      <c r="S67" s="430"/>
      <c r="T67" s="430">
        <v>50</v>
      </c>
      <c r="U67" s="420"/>
      <c r="V67" s="430">
        <v>50</v>
      </c>
      <c r="W67" s="40"/>
      <c r="X67" s="430">
        <v>50</v>
      </c>
      <c r="Y67" s="430"/>
    </row>
    <row r="68" spans="1:25" ht="120.75" x14ac:dyDescent="0.25">
      <c r="A68" s="564">
        <v>39</v>
      </c>
      <c r="B68" s="564"/>
      <c r="C68" s="564"/>
      <c r="D68" s="754" t="s">
        <v>162</v>
      </c>
      <c r="E68" s="754"/>
      <c r="F68" s="450" t="s">
        <v>154</v>
      </c>
      <c r="G68" s="12" t="s">
        <v>155</v>
      </c>
      <c r="H68" s="12" t="s">
        <v>7176</v>
      </c>
      <c r="I68" s="12" t="s">
        <v>114</v>
      </c>
      <c r="J68" s="430">
        <v>50</v>
      </c>
      <c r="K68" s="430" t="s">
        <v>4902</v>
      </c>
      <c r="L68" s="420">
        <v>50</v>
      </c>
      <c r="M68" s="435"/>
      <c r="N68" s="420">
        <v>50</v>
      </c>
      <c r="O68" s="420"/>
      <c r="P68" s="420">
        <v>50</v>
      </c>
      <c r="Q68" s="420"/>
      <c r="R68" s="430">
        <v>50</v>
      </c>
      <c r="S68" s="430"/>
      <c r="T68" s="420">
        <v>50</v>
      </c>
      <c r="U68" s="420"/>
      <c r="V68" s="430">
        <v>50</v>
      </c>
      <c r="W68" s="40"/>
      <c r="X68" s="430">
        <v>50</v>
      </c>
      <c r="Y68" s="430"/>
    </row>
    <row r="69" spans="1:25" ht="195" x14ac:dyDescent="0.25">
      <c r="A69" s="564">
        <v>40</v>
      </c>
      <c r="B69" s="564"/>
      <c r="C69" s="564"/>
      <c r="D69" s="754" t="s">
        <v>164</v>
      </c>
      <c r="E69" s="754"/>
      <c r="F69" s="450" t="s">
        <v>156</v>
      </c>
      <c r="G69" s="12" t="s">
        <v>157</v>
      </c>
      <c r="H69" s="12" t="s">
        <v>158</v>
      </c>
      <c r="I69" s="12" t="s">
        <v>114</v>
      </c>
      <c r="J69" s="430">
        <v>100</v>
      </c>
      <c r="K69" s="420" t="s">
        <v>3963</v>
      </c>
      <c r="L69" s="420">
        <v>100</v>
      </c>
      <c r="N69" s="420">
        <v>100</v>
      </c>
      <c r="O69" s="420"/>
      <c r="P69" s="420">
        <v>100</v>
      </c>
      <c r="Q69" s="420"/>
      <c r="R69" s="430">
        <v>100</v>
      </c>
      <c r="S69" s="430"/>
      <c r="T69" s="420">
        <v>100</v>
      </c>
      <c r="V69" s="430">
        <v>100</v>
      </c>
      <c r="W69" s="40"/>
      <c r="X69" s="430">
        <v>100</v>
      </c>
      <c r="Y69" s="430"/>
    </row>
    <row r="70" spans="1:25" ht="195" x14ac:dyDescent="0.25">
      <c r="A70" s="564">
        <v>41</v>
      </c>
      <c r="B70" s="564"/>
      <c r="C70" s="564"/>
      <c r="D70" s="754" t="s">
        <v>159</v>
      </c>
      <c r="E70" s="754"/>
      <c r="F70" s="450" t="s">
        <v>159</v>
      </c>
      <c r="G70" s="12" t="s">
        <v>157</v>
      </c>
      <c r="H70" s="12" t="s">
        <v>158</v>
      </c>
      <c r="I70" s="12" t="s">
        <v>114</v>
      </c>
      <c r="J70" s="430">
        <v>100</v>
      </c>
      <c r="K70" s="420" t="s">
        <v>3963</v>
      </c>
      <c r="L70" s="420">
        <v>50</v>
      </c>
      <c r="M70" s="419"/>
      <c r="N70" s="420">
        <v>50</v>
      </c>
      <c r="O70" s="420"/>
      <c r="P70" s="420">
        <v>50</v>
      </c>
      <c r="Q70" s="420"/>
      <c r="R70" s="420">
        <v>50</v>
      </c>
      <c r="S70" s="430"/>
      <c r="T70" s="420">
        <v>50</v>
      </c>
      <c r="U70" s="420"/>
      <c r="V70" s="420">
        <v>50</v>
      </c>
      <c r="W70" s="40"/>
      <c r="X70" s="420">
        <v>50</v>
      </c>
      <c r="Y70" s="430"/>
    </row>
    <row r="71" spans="1:25" ht="195" x14ac:dyDescent="0.25">
      <c r="A71" s="564">
        <v>42</v>
      </c>
      <c r="B71" s="564"/>
      <c r="C71" s="564"/>
      <c r="D71" s="754" t="s">
        <v>163</v>
      </c>
      <c r="E71" s="754"/>
      <c r="F71" s="450" t="s">
        <v>160</v>
      </c>
      <c r="G71" s="12" t="s">
        <v>157</v>
      </c>
      <c r="H71" s="12" t="s">
        <v>158</v>
      </c>
      <c r="I71" s="12" t="s">
        <v>114</v>
      </c>
      <c r="J71" s="430">
        <v>100</v>
      </c>
      <c r="K71" s="420" t="s">
        <v>3963</v>
      </c>
      <c r="L71" s="420">
        <v>100</v>
      </c>
      <c r="M71" s="419"/>
      <c r="N71" s="420">
        <v>100</v>
      </c>
      <c r="O71" s="420"/>
      <c r="P71" s="420">
        <v>100</v>
      </c>
      <c r="Q71" s="511"/>
      <c r="R71" s="430">
        <v>100</v>
      </c>
      <c r="S71" s="430"/>
      <c r="T71" s="420">
        <v>100</v>
      </c>
      <c r="U71" s="420"/>
      <c r="V71" s="430">
        <v>100</v>
      </c>
      <c r="W71" s="47"/>
      <c r="X71" s="430">
        <v>100</v>
      </c>
      <c r="Y71" s="430"/>
    </row>
    <row r="72" spans="1:25" ht="195" x14ac:dyDescent="0.25">
      <c r="A72" s="564">
        <v>43</v>
      </c>
      <c r="B72" s="564"/>
      <c r="C72" s="564"/>
      <c r="D72" s="754" t="s">
        <v>166</v>
      </c>
      <c r="E72" s="754"/>
      <c r="F72" s="450" t="s">
        <v>161</v>
      </c>
      <c r="G72" s="12" t="s">
        <v>157</v>
      </c>
      <c r="H72" s="12" t="s">
        <v>158</v>
      </c>
      <c r="I72" s="12" t="s">
        <v>114</v>
      </c>
      <c r="J72" s="422">
        <v>100</v>
      </c>
      <c r="K72" s="420" t="s">
        <v>3963</v>
      </c>
      <c r="L72" s="416">
        <v>100</v>
      </c>
      <c r="M72" s="583"/>
      <c r="N72" s="416">
        <v>100</v>
      </c>
      <c r="O72" s="416"/>
      <c r="P72" s="416">
        <v>100</v>
      </c>
      <c r="Q72" s="416"/>
      <c r="R72" s="422">
        <v>100</v>
      </c>
      <c r="S72" s="422"/>
      <c r="T72" s="416">
        <v>100</v>
      </c>
      <c r="U72" s="416"/>
      <c r="V72" s="422">
        <v>100</v>
      </c>
      <c r="W72" s="41"/>
      <c r="X72" s="422">
        <v>100</v>
      </c>
      <c r="Y72" s="422"/>
    </row>
    <row r="73" spans="1:25" s="26" customFormat="1" ht="45" x14ac:dyDescent="0.25">
      <c r="A73" s="760"/>
      <c r="B73" s="750" t="s">
        <v>568</v>
      </c>
      <c r="C73" s="28"/>
      <c r="D73" s="28"/>
      <c r="E73" s="28"/>
      <c r="F73" s="502" t="s">
        <v>525</v>
      </c>
      <c r="G73" s="28"/>
      <c r="H73" s="28"/>
      <c r="I73" s="28"/>
      <c r="J73" s="606">
        <f>AVERAGE(J74,J81,J90,J100)</f>
        <v>20</v>
      </c>
      <c r="K73" s="607"/>
      <c r="L73" s="606">
        <f>AVERAGE(L74,L81,L90,L100)</f>
        <v>20</v>
      </c>
      <c r="M73" s="607"/>
      <c r="N73" s="606">
        <f>AVERAGE(N74,N81,N90,N100)</f>
        <v>20</v>
      </c>
      <c r="O73" s="607"/>
      <c r="P73" s="606">
        <f>AVERAGE(P74,P81,P90,P100)</f>
        <v>20</v>
      </c>
      <c r="Q73" s="607"/>
      <c r="R73" s="606">
        <f>AVERAGE(R74,R81,R90,R100)</f>
        <v>20</v>
      </c>
      <c r="S73" s="607"/>
      <c r="T73" s="606" t="e">
        <f>AVERAGE(T74,T81,T90,T100)</f>
        <v>#DIV/0!</v>
      </c>
      <c r="U73" s="607"/>
      <c r="V73" s="607"/>
      <c r="W73" s="44"/>
      <c r="X73" s="607"/>
      <c r="Y73" s="607"/>
    </row>
    <row r="74" spans="1:25" s="26" customFormat="1" ht="45" x14ac:dyDescent="0.25">
      <c r="A74" s="28"/>
      <c r="B74" s="28"/>
      <c r="C74" s="750" t="s">
        <v>569</v>
      </c>
      <c r="D74" s="28"/>
      <c r="E74" s="28"/>
      <c r="F74" s="502" t="s">
        <v>526</v>
      </c>
      <c r="G74" s="28"/>
      <c r="H74" s="28"/>
      <c r="I74" s="28"/>
      <c r="J74" s="606">
        <f>AVERAGE(J75:J80)</f>
        <v>16.666666666666668</v>
      </c>
      <c r="K74" s="607"/>
      <c r="L74" s="606">
        <f>AVERAGE(L75:L80)</f>
        <v>16.666666666666668</v>
      </c>
      <c r="M74" s="607"/>
      <c r="N74" s="606">
        <f>AVERAGE(N75:N80)</f>
        <v>16.666666666666668</v>
      </c>
      <c r="O74" s="607"/>
      <c r="P74" s="606">
        <f>AVERAGE(P75:P80)</f>
        <v>16.666666666666668</v>
      </c>
      <c r="Q74" s="607"/>
      <c r="R74" s="606">
        <f>AVERAGE(R75:R80)</f>
        <v>16.666666666666668</v>
      </c>
      <c r="S74" s="607"/>
      <c r="T74" s="606" t="e">
        <f>AVERAGE(T75:T80)</f>
        <v>#DIV/0!</v>
      </c>
      <c r="U74" s="607"/>
      <c r="V74" s="606"/>
      <c r="W74" s="44"/>
      <c r="X74" s="606"/>
      <c r="Y74" s="607"/>
    </row>
    <row r="75" spans="1:25" ht="225" x14ac:dyDescent="0.25">
      <c r="A75" s="564">
        <v>44</v>
      </c>
      <c r="B75" s="564"/>
      <c r="C75" s="564"/>
      <c r="D75" s="754" t="s">
        <v>227</v>
      </c>
      <c r="E75" s="754"/>
      <c r="F75" s="450" t="s">
        <v>5117</v>
      </c>
      <c r="G75" s="12" t="s">
        <v>167</v>
      </c>
      <c r="H75" s="12" t="s">
        <v>168</v>
      </c>
      <c r="I75" s="12" t="s">
        <v>169</v>
      </c>
      <c r="J75" s="451">
        <v>0</v>
      </c>
      <c r="K75" s="450"/>
      <c r="L75" s="450">
        <v>0</v>
      </c>
      <c r="M75" s="450"/>
      <c r="N75" s="450">
        <v>0</v>
      </c>
      <c r="O75" s="450"/>
      <c r="P75" s="450">
        <v>0</v>
      </c>
      <c r="Q75" s="450"/>
      <c r="R75" s="450">
        <v>0</v>
      </c>
      <c r="S75" s="419"/>
      <c r="T75" s="451"/>
      <c r="U75" s="419"/>
      <c r="V75" s="450"/>
      <c r="W75" s="41"/>
      <c r="X75" s="450"/>
      <c r="Y75" s="450"/>
    </row>
    <row r="76" spans="1:25" ht="409.5" x14ac:dyDescent="0.25">
      <c r="A76" s="564">
        <v>45</v>
      </c>
      <c r="B76" s="564"/>
      <c r="C76" s="564"/>
      <c r="D76" s="754" t="s">
        <v>228</v>
      </c>
      <c r="E76" s="754"/>
      <c r="F76" s="450" t="s">
        <v>170</v>
      </c>
      <c r="G76" s="12" t="s">
        <v>171</v>
      </c>
      <c r="H76" s="12" t="s">
        <v>172</v>
      </c>
      <c r="I76" s="12" t="s">
        <v>173</v>
      </c>
      <c r="J76" s="430">
        <v>100</v>
      </c>
      <c r="K76" s="420" t="s">
        <v>3964</v>
      </c>
      <c r="L76" s="450">
        <v>100</v>
      </c>
      <c r="M76" s="450"/>
      <c r="N76" s="450">
        <v>100</v>
      </c>
      <c r="O76" s="450"/>
      <c r="P76" s="450">
        <v>100</v>
      </c>
      <c r="Q76" s="450"/>
      <c r="R76" s="420">
        <v>100</v>
      </c>
      <c r="T76" s="981"/>
      <c r="V76" s="420"/>
      <c r="W76" s="41"/>
      <c r="X76" s="420"/>
      <c r="Y76" s="420"/>
    </row>
    <row r="77" spans="1:25" ht="105" x14ac:dyDescent="0.25">
      <c r="A77" s="564">
        <v>46</v>
      </c>
      <c r="B77" s="564"/>
      <c r="C77" s="564"/>
      <c r="D77" s="754" t="s">
        <v>229</v>
      </c>
      <c r="E77" s="754"/>
      <c r="F77" s="450" t="s">
        <v>174</v>
      </c>
      <c r="G77" s="12" t="s">
        <v>175</v>
      </c>
      <c r="H77" s="12" t="s">
        <v>176</v>
      </c>
      <c r="I77" s="12" t="s">
        <v>177</v>
      </c>
      <c r="J77" s="420">
        <v>0</v>
      </c>
      <c r="K77" s="420"/>
      <c r="L77" s="416">
        <v>0</v>
      </c>
      <c r="M77" s="417"/>
      <c r="N77" s="416">
        <v>0</v>
      </c>
      <c r="O77" s="416"/>
      <c r="P77" s="416">
        <v>0</v>
      </c>
      <c r="Q77" s="416"/>
      <c r="R77" s="420">
        <v>0</v>
      </c>
      <c r="S77" s="420"/>
      <c r="T77" s="420"/>
      <c r="U77" s="420"/>
      <c r="V77" s="420"/>
      <c r="W77" s="41"/>
      <c r="X77" s="420"/>
      <c r="Y77" s="420"/>
    </row>
    <row r="78" spans="1:25" ht="210" x14ac:dyDescent="0.25">
      <c r="A78" s="564">
        <v>47</v>
      </c>
      <c r="B78" s="564"/>
      <c r="C78" s="564"/>
      <c r="D78" s="754" t="s">
        <v>230</v>
      </c>
      <c r="E78" s="754"/>
      <c r="F78" s="450" t="s">
        <v>178</v>
      </c>
      <c r="G78" s="12" t="s">
        <v>171</v>
      </c>
      <c r="H78" s="12" t="s">
        <v>179</v>
      </c>
      <c r="I78" s="12" t="s">
        <v>180</v>
      </c>
      <c r="J78" s="451">
        <v>0</v>
      </c>
      <c r="K78" s="450" t="s">
        <v>3965</v>
      </c>
      <c r="L78" s="451">
        <v>0</v>
      </c>
      <c r="M78" s="451"/>
      <c r="N78" s="451">
        <v>0</v>
      </c>
      <c r="O78" s="451"/>
      <c r="P78" s="451">
        <v>0</v>
      </c>
      <c r="Q78" s="450"/>
      <c r="R78" s="451">
        <v>0</v>
      </c>
      <c r="S78" s="419"/>
      <c r="T78" s="451"/>
      <c r="V78" s="420"/>
      <c r="W78" s="41"/>
      <c r="X78" s="420"/>
      <c r="Y78" s="420"/>
    </row>
    <row r="79" spans="1:25" ht="165" x14ac:dyDescent="0.25">
      <c r="A79" s="564">
        <v>48</v>
      </c>
      <c r="B79" s="564"/>
      <c r="C79" s="564"/>
      <c r="D79" s="754" t="s">
        <v>231</v>
      </c>
      <c r="E79" s="754"/>
      <c r="F79" s="450" t="s">
        <v>181</v>
      </c>
      <c r="G79" s="12" t="s">
        <v>36</v>
      </c>
      <c r="H79" s="12" t="s">
        <v>176</v>
      </c>
      <c r="I79" s="12" t="s">
        <v>182</v>
      </c>
      <c r="J79" s="451">
        <v>0</v>
      </c>
      <c r="K79" s="450"/>
      <c r="L79" s="451">
        <v>0</v>
      </c>
      <c r="M79" s="451"/>
      <c r="N79" s="451">
        <v>0</v>
      </c>
      <c r="O79" s="451"/>
      <c r="P79" s="451">
        <v>0</v>
      </c>
      <c r="Q79" s="451"/>
      <c r="R79" s="451">
        <v>0</v>
      </c>
      <c r="S79" s="419"/>
      <c r="T79" s="451"/>
      <c r="U79" s="419"/>
      <c r="V79" s="420"/>
      <c r="W79" s="41"/>
      <c r="X79" s="420"/>
      <c r="Y79" s="420"/>
    </row>
    <row r="80" spans="1:25" ht="180" x14ac:dyDescent="0.25">
      <c r="A80" s="564">
        <v>49</v>
      </c>
      <c r="B80" s="564"/>
      <c r="C80" s="564"/>
      <c r="D80" s="754" t="s">
        <v>232</v>
      </c>
      <c r="E80" s="754"/>
      <c r="F80" s="450" t="s">
        <v>5073</v>
      </c>
      <c r="G80" s="12" t="s">
        <v>167</v>
      </c>
      <c r="H80" s="12" t="s">
        <v>168</v>
      </c>
      <c r="I80" s="12" t="s">
        <v>169</v>
      </c>
      <c r="J80" s="451">
        <v>0</v>
      </c>
      <c r="K80" s="450"/>
      <c r="L80" s="451">
        <v>0</v>
      </c>
      <c r="M80" s="451"/>
      <c r="N80" s="451">
        <v>0</v>
      </c>
      <c r="O80" s="451"/>
      <c r="P80" s="451">
        <v>0</v>
      </c>
      <c r="Q80" s="450"/>
      <c r="R80" s="451">
        <v>0</v>
      </c>
      <c r="T80" s="451"/>
      <c r="V80" s="420"/>
      <c r="W80" s="41"/>
      <c r="X80" s="420"/>
      <c r="Y80" s="420"/>
    </row>
    <row r="81" spans="1:25" s="26" customFormat="1" ht="123" customHeight="1" x14ac:dyDescent="0.25">
      <c r="A81" s="28"/>
      <c r="B81" s="28"/>
      <c r="C81" s="750" t="s">
        <v>570</v>
      </c>
      <c r="D81" s="751"/>
      <c r="E81" s="751"/>
      <c r="F81" s="901" t="s">
        <v>527</v>
      </c>
      <c r="G81" s="751"/>
      <c r="H81" s="28"/>
      <c r="I81" s="28"/>
      <c r="J81" s="616">
        <f>AVERAGE(J82,J83,J87:J89)</f>
        <v>23.333333333333336</v>
      </c>
      <c r="K81" s="524"/>
      <c r="L81" s="616">
        <f>AVERAGE(L82,L83,L87:L89)</f>
        <v>23.333333333333336</v>
      </c>
      <c r="M81" s="617"/>
      <c r="N81" s="616">
        <f>AVERAGE(N82,N83,N87:N89)</f>
        <v>23.333333333333336</v>
      </c>
      <c r="O81" s="618"/>
      <c r="P81" s="616">
        <f>AVERAGE(P82,P83,P87:P89)</f>
        <v>23.333333333333336</v>
      </c>
      <c r="Q81" s="618"/>
      <c r="R81" s="616">
        <f>AVERAGE(R82,R83,R87:R89)</f>
        <v>23.333333333333336</v>
      </c>
      <c r="S81" s="618"/>
      <c r="T81" s="616" t="e">
        <f>AVERAGE(T82,T83,T87:T89)</f>
        <v>#DIV/0!</v>
      </c>
      <c r="U81" s="618"/>
      <c r="V81" s="618"/>
      <c r="W81" s="44"/>
      <c r="X81" s="618"/>
      <c r="Y81" s="618"/>
    </row>
    <row r="82" spans="1:25" ht="195" x14ac:dyDescent="0.25">
      <c r="A82" s="564">
        <v>50</v>
      </c>
      <c r="B82" s="564"/>
      <c r="C82" s="564"/>
      <c r="D82" s="754" t="s">
        <v>233</v>
      </c>
      <c r="E82" s="754"/>
      <c r="F82" s="450" t="s">
        <v>183</v>
      </c>
      <c r="G82" s="12" t="s">
        <v>184</v>
      </c>
      <c r="H82" s="12" t="s">
        <v>185</v>
      </c>
      <c r="I82" s="12" t="s">
        <v>186</v>
      </c>
      <c r="J82" s="430">
        <v>50</v>
      </c>
      <c r="K82" s="420" t="s">
        <v>3966</v>
      </c>
      <c r="L82" s="420">
        <v>50</v>
      </c>
      <c r="M82" s="417"/>
      <c r="N82" s="420">
        <v>50</v>
      </c>
      <c r="O82" s="416"/>
      <c r="P82" s="420">
        <v>50</v>
      </c>
      <c r="Q82" s="416"/>
      <c r="R82" s="420">
        <v>50</v>
      </c>
      <c r="T82" s="420"/>
      <c r="V82" s="420"/>
      <c r="W82" s="41"/>
      <c r="X82" s="420"/>
      <c r="Y82" s="420"/>
    </row>
    <row r="83" spans="1:25" s="52" customFormat="1" ht="86.25" x14ac:dyDescent="0.25">
      <c r="A83" s="31">
        <v>51</v>
      </c>
      <c r="B83" s="31"/>
      <c r="C83" s="31"/>
      <c r="D83" s="756" t="s">
        <v>643</v>
      </c>
      <c r="E83" s="756"/>
      <c r="F83" s="517" t="s">
        <v>643</v>
      </c>
      <c r="G83" s="30"/>
      <c r="H83" s="30"/>
      <c r="I83" s="30"/>
      <c r="J83" s="613">
        <f>AVERAGE(J84:J86)</f>
        <v>16.666666666666668</v>
      </c>
      <c r="K83" s="429"/>
      <c r="L83" s="613">
        <f>AVERAGE(L84:L86)</f>
        <v>16.666666666666668</v>
      </c>
      <c r="M83" s="614"/>
      <c r="N83" s="613">
        <f>AVERAGE(N84:N86)</f>
        <v>16.666666666666668</v>
      </c>
      <c r="O83" s="615"/>
      <c r="P83" s="613">
        <f>AVERAGE(P84:P86)</f>
        <v>16.666666666666668</v>
      </c>
      <c r="Q83" s="615"/>
      <c r="R83" s="613">
        <f>AVERAGE(R84:R86)</f>
        <v>16.666666666666668</v>
      </c>
      <c r="S83" s="615"/>
      <c r="T83" s="613" t="e">
        <f>AVERAGE(T84:T86)</f>
        <v>#DIV/0!</v>
      </c>
      <c r="U83" s="615"/>
      <c r="V83" s="615"/>
      <c r="W83" s="43"/>
      <c r="X83" s="615"/>
      <c r="Y83" s="615"/>
    </row>
    <row r="84" spans="1:25" ht="195" x14ac:dyDescent="0.25">
      <c r="A84" s="564" t="s">
        <v>5022</v>
      </c>
      <c r="B84" s="564"/>
      <c r="C84" s="564"/>
      <c r="D84" s="564"/>
      <c r="E84" s="754" t="s">
        <v>6984</v>
      </c>
      <c r="F84" s="450" t="s">
        <v>187</v>
      </c>
      <c r="G84" s="12" t="s">
        <v>175</v>
      </c>
      <c r="H84" s="12" t="s">
        <v>176</v>
      </c>
      <c r="I84" s="12" t="s">
        <v>5026</v>
      </c>
      <c r="J84" s="430">
        <v>50</v>
      </c>
      <c r="K84" s="420" t="s">
        <v>3967</v>
      </c>
      <c r="L84" s="430">
        <v>50</v>
      </c>
      <c r="M84" s="417"/>
      <c r="N84" s="430">
        <v>50</v>
      </c>
      <c r="O84" s="416"/>
      <c r="P84" s="430">
        <v>50</v>
      </c>
      <c r="Q84" s="416"/>
      <c r="R84" s="430">
        <v>50</v>
      </c>
      <c r="T84" s="430"/>
      <c r="U84" s="420"/>
      <c r="V84" s="420"/>
      <c r="W84" s="41"/>
      <c r="X84" s="420"/>
      <c r="Y84" s="420"/>
    </row>
    <row r="85" spans="1:25" ht="120" x14ac:dyDescent="0.25">
      <c r="A85" s="564" t="s">
        <v>5023</v>
      </c>
      <c r="B85" s="564"/>
      <c r="C85" s="564"/>
      <c r="D85" s="564"/>
      <c r="E85" s="754" t="s">
        <v>6983</v>
      </c>
      <c r="F85" s="450" t="s">
        <v>188</v>
      </c>
      <c r="G85" s="12" t="s">
        <v>175</v>
      </c>
      <c r="H85" s="12" t="s">
        <v>189</v>
      </c>
      <c r="I85" s="12" t="s">
        <v>190</v>
      </c>
      <c r="J85" s="430">
        <v>0</v>
      </c>
      <c r="K85" s="430"/>
      <c r="L85" s="420">
        <v>0</v>
      </c>
      <c r="M85" s="417"/>
      <c r="N85" s="420">
        <v>0</v>
      </c>
      <c r="O85" s="416"/>
      <c r="P85" s="420">
        <v>0</v>
      </c>
      <c r="Q85" s="416"/>
      <c r="R85" s="430">
        <v>0</v>
      </c>
      <c r="S85" s="430"/>
      <c r="T85" s="420"/>
      <c r="U85" s="420"/>
      <c r="V85" s="420"/>
      <c r="W85" s="41"/>
      <c r="X85" s="420"/>
      <c r="Y85" s="420"/>
    </row>
    <row r="86" spans="1:25" ht="135" x14ac:dyDescent="0.25">
      <c r="A86" s="564" t="s">
        <v>5024</v>
      </c>
      <c r="B86" s="564"/>
      <c r="C86" s="564"/>
      <c r="D86" s="564"/>
      <c r="E86" s="754" t="s">
        <v>6985</v>
      </c>
      <c r="F86" s="450" t="s">
        <v>191</v>
      </c>
      <c r="G86" s="12" t="s">
        <v>192</v>
      </c>
      <c r="H86" s="12" t="s">
        <v>193</v>
      </c>
      <c r="I86" s="12" t="s">
        <v>194</v>
      </c>
      <c r="J86" s="430">
        <v>0</v>
      </c>
      <c r="K86" s="430"/>
      <c r="L86" s="420">
        <v>0</v>
      </c>
      <c r="M86" s="417"/>
      <c r="N86" s="420">
        <v>0</v>
      </c>
      <c r="O86" s="416"/>
      <c r="P86" s="420">
        <v>0</v>
      </c>
      <c r="Q86" s="416"/>
      <c r="R86" s="430">
        <v>0</v>
      </c>
      <c r="S86" s="430"/>
      <c r="T86" s="420"/>
      <c r="V86" s="420"/>
      <c r="W86" s="41"/>
      <c r="X86" s="420"/>
      <c r="Y86" s="420"/>
    </row>
    <row r="87" spans="1:25" ht="90" x14ac:dyDescent="0.25">
      <c r="A87" s="564">
        <v>52</v>
      </c>
      <c r="B87" s="564"/>
      <c r="C87" s="564"/>
      <c r="D87" s="754" t="s">
        <v>234</v>
      </c>
      <c r="E87" s="754"/>
      <c r="F87" s="450" t="s">
        <v>195</v>
      </c>
      <c r="G87" s="12" t="s">
        <v>196</v>
      </c>
      <c r="H87" s="12" t="s">
        <v>197</v>
      </c>
      <c r="I87" s="12" t="s">
        <v>198</v>
      </c>
      <c r="J87" s="430">
        <v>0</v>
      </c>
      <c r="K87" s="430"/>
      <c r="L87" s="420">
        <v>0</v>
      </c>
      <c r="M87" s="417"/>
      <c r="N87" s="420">
        <v>0</v>
      </c>
      <c r="O87" s="416"/>
      <c r="P87" s="420">
        <v>0</v>
      </c>
      <c r="Q87" s="416"/>
      <c r="R87" s="430">
        <v>0</v>
      </c>
      <c r="S87" s="430"/>
      <c r="T87" s="420"/>
      <c r="U87" s="419"/>
      <c r="V87" s="420"/>
      <c r="W87" s="41"/>
      <c r="X87" s="420"/>
      <c r="Y87" s="420"/>
    </row>
    <row r="88" spans="1:25" ht="210" x14ac:dyDescent="0.25">
      <c r="A88" s="564">
        <v>53</v>
      </c>
      <c r="B88" s="564"/>
      <c r="C88" s="564"/>
      <c r="D88" s="754" t="s">
        <v>235</v>
      </c>
      <c r="E88" s="754"/>
      <c r="F88" s="450" t="s">
        <v>199</v>
      </c>
      <c r="G88" s="12" t="s">
        <v>175</v>
      </c>
      <c r="H88" s="12" t="s">
        <v>176</v>
      </c>
      <c r="I88" s="12" t="s">
        <v>200</v>
      </c>
      <c r="J88" s="430">
        <v>50</v>
      </c>
      <c r="K88" s="420" t="s">
        <v>3968</v>
      </c>
      <c r="L88" s="430">
        <v>50</v>
      </c>
      <c r="M88" s="417"/>
      <c r="N88" s="430">
        <v>50</v>
      </c>
      <c r="O88" s="416"/>
      <c r="P88" s="430">
        <v>50</v>
      </c>
      <c r="Q88" s="416"/>
      <c r="R88" s="430">
        <v>50</v>
      </c>
      <c r="S88" s="430"/>
      <c r="T88" s="430"/>
      <c r="V88" s="420"/>
      <c r="W88" s="41"/>
      <c r="X88" s="420"/>
      <c r="Y88" s="420"/>
    </row>
    <row r="89" spans="1:25" ht="180" x14ac:dyDescent="0.25">
      <c r="A89" s="564">
        <v>54</v>
      </c>
      <c r="B89" s="564"/>
      <c r="C89" s="564"/>
      <c r="D89" s="754" t="s">
        <v>236</v>
      </c>
      <c r="E89" s="754"/>
      <c r="F89" s="450" t="s">
        <v>201</v>
      </c>
      <c r="G89" s="12" t="s">
        <v>4971</v>
      </c>
      <c r="H89" s="12" t="s">
        <v>4972</v>
      </c>
      <c r="I89" s="12" t="s">
        <v>4973</v>
      </c>
      <c r="J89" s="430">
        <v>0</v>
      </c>
      <c r="K89" s="420" t="s">
        <v>3969</v>
      </c>
      <c r="L89" s="416">
        <v>0</v>
      </c>
      <c r="M89" s="417"/>
      <c r="N89" s="416">
        <v>0</v>
      </c>
      <c r="O89" s="416"/>
      <c r="P89" s="416">
        <v>0</v>
      </c>
      <c r="Q89" s="416"/>
      <c r="R89" s="430">
        <v>0</v>
      </c>
      <c r="S89" s="430"/>
      <c r="T89" s="420"/>
      <c r="U89" s="420"/>
      <c r="V89" s="420"/>
      <c r="W89" s="41"/>
      <c r="X89" s="420"/>
      <c r="Y89" s="420"/>
    </row>
    <row r="90" spans="1:25" s="26" customFormat="1" ht="199.5" customHeight="1" x14ac:dyDescent="0.25">
      <c r="A90" s="28"/>
      <c r="B90" s="28"/>
      <c r="C90" s="750" t="s">
        <v>571</v>
      </c>
      <c r="D90" s="28"/>
      <c r="E90" s="1023"/>
      <c r="F90" s="762" t="s">
        <v>528</v>
      </c>
      <c r="G90" s="751"/>
      <c r="H90" s="751"/>
      <c r="I90" s="751"/>
      <c r="J90" s="606">
        <f>AVERAGE(J91,J94,J97,J98,J99)</f>
        <v>20</v>
      </c>
      <c r="K90" s="607"/>
      <c r="L90" s="606">
        <f>AVERAGE(L91,L94,L97,L98,L99)</f>
        <v>20</v>
      </c>
      <c r="M90" s="607"/>
      <c r="N90" s="606">
        <f>AVERAGE(N91,N94,N97,N98,N99)</f>
        <v>20</v>
      </c>
      <c r="O90" s="607"/>
      <c r="P90" s="606">
        <f>AVERAGE(P91,P94,P97,P98,P99)</f>
        <v>20</v>
      </c>
      <c r="Q90" s="607"/>
      <c r="R90" s="606">
        <f>AVERAGE(R91,R94,R97,R98,R99)</f>
        <v>20</v>
      </c>
      <c r="S90" s="607"/>
      <c r="T90" s="606" t="e">
        <f>AVERAGE(T91,T94,T97,T98,T99)</f>
        <v>#DIV/0!</v>
      </c>
      <c r="U90" s="607"/>
      <c r="V90" s="607"/>
      <c r="W90" s="44"/>
      <c r="X90" s="607"/>
      <c r="Y90" s="607"/>
    </row>
    <row r="91" spans="1:25" s="52" customFormat="1" ht="199.5" customHeight="1" x14ac:dyDescent="0.25">
      <c r="A91" s="31">
        <v>55</v>
      </c>
      <c r="B91" s="31"/>
      <c r="C91" s="758"/>
      <c r="D91" s="763" t="s">
        <v>644</v>
      </c>
      <c r="E91" s="763"/>
      <c r="F91" s="764" t="s">
        <v>644</v>
      </c>
      <c r="G91" s="30"/>
      <c r="H91" s="30"/>
      <c r="I91" s="30"/>
      <c r="J91" s="623">
        <f>AVERAGE(J92,J93)</f>
        <v>50</v>
      </c>
      <c r="K91" s="621"/>
      <c r="L91" s="623">
        <f>AVERAGE(L92,L93)</f>
        <v>50</v>
      </c>
      <c r="M91" s="622"/>
      <c r="N91" s="623">
        <f>AVERAGE(N92,N93)</f>
        <v>50</v>
      </c>
      <c r="O91" s="621"/>
      <c r="P91" s="623">
        <f>AVERAGE(P92,P93)</f>
        <v>50</v>
      </c>
      <c r="Q91" s="621"/>
      <c r="R91" s="623">
        <f>AVERAGE(R92,R93)</f>
        <v>50</v>
      </c>
      <c r="S91" s="621"/>
      <c r="T91" s="623" t="e">
        <f>AVERAGE(T92,T93)</f>
        <v>#DIV/0!</v>
      </c>
      <c r="U91" s="621"/>
      <c r="V91" s="621"/>
      <c r="W91" s="43"/>
      <c r="X91" s="621"/>
      <c r="Y91" s="621"/>
    </row>
    <row r="92" spans="1:25" ht="90" x14ac:dyDescent="0.25">
      <c r="A92" s="564" t="s">
        <v>5025</v>
      </c>
      <c r="B92" s="564"/>
      <c r="C92" s="564"/>
      <c r="D92" s="564"/>
      <c r="E92" s="754" t="s">
        <v>6986</v>
      </c>
      <c r="F92" s="450" t="s">
        <v>203</v>
      </c>
      <c r="G92" s="12" t="s">
        <v>204</v>
      </c>
      <c r="H92" s="12" t="s">
        <v>205</v>
      </c>
      <c r="I92" s="12" t="s">
        <v>5027</v>
      </c>
      <c r="J92" s="430">
        <v>50</v>
      </c>
      <c r="K92" s="420" t="s">
        <v>3970</v>
      </c>
      <c r="L92" s="430">
        <v>50</v>
      </c>
      <c r="M92" s="534"/>
      <c r="N92" s="430">
        <v>50</v>
      </c>
      <c r="O92" s="511"/>
      <c r="P92" s="430">
        <v>50</v>
      </c>
      <c r="Q92" s="511"/>
      <c r="R92" s="430">
        <v>50</v>
      </c>
      <c r="S92" s="420"/>
      <c r="T92" s="430"/>
      <c r="U92" s="420"/>
      <c r="V92" s="420"/>
      <c r="W92" s="47"/>
      <c r="X92" s="420"/>
      <c r="Y92" s="420"/>
    </row>
    <row r="93" spans="1:25" ht="150" x14ac:dyDescent="0.25">
      <c r="A93" s="564" t="s">
        <v>5028</v>
      </c>
      <c r="B93" s="564"/>
      <c r="C93" s="564"/>
      <c r="D93" s="564"/>
      <c r="E93" s="754" t="s">
        <v>6987</v>
      </c>
      <c r="F93" s="450" t="s">
        <v>3627</v>
      </c>
      <c r="G93" s="12" t="s">
        <v>192</v>
      </c>
      <c r="H93" s="12" t="s">
        <v>176</v>
      </c>
      <c r="I93" s="12" t="s">
        <v>206</v>
      </c>
      <c r="J93" s="430">
        <v>50</v>
      </c>
      <c r="K93" s="430" t="s">
        <v>1714</v>
      </c>
      <c r="L93" s="420">
        <v>50</v>
      </c>
      <c r="M93" s="435"/>
      <c r="N93" s="420">
        <v>50</v>
      </c>
      <c r="O93" s="420"/>
      <c r="P93" s="420">
        <v>50</v>
      </c>
      <c r="Q93" s="420"/>
      <c r="R93" s="420">
        <v>50</v>
      </c>
      <c r="T93" s="420"/>
      <c r="V93" s="420"/>
      <c r="W93" s="40"/>
      <c r="X93" s="420"/>
      <c r="Y93" s="420"/>
    </row>
    <row r="94" spans="1:25" s="52" customFormat="1" ht="51.75" x14ac:dyDescent="0.25">
      <c r="A94" s="31">
        <v>56</v>
      </c>
      <c r="B94" s="31"/>
      <c r="C94" s="31"/>
      <c r="D94" s="756" t="s">
        <v>645</v>
      </c>
      <c r="E94" s="756"/>
      <c r="F94" s="517" t="s">
        <v>645</v>
      </c>
      <c r="G94" s="30"/>
      <c r="H94" s="30"/>
      <c r="I94" s="30"/>
      <c r="J94" s="613">
        <f>AVERAGE(J95,J96)</f>
        <v>50</v>
      </c>
      <c r="K94" s="517"/>
      <c r="L94" s="613">
        <f>AVERAGE(L95,L96)</f>
        <v>50</v>
      </c>
      <c r="M94" s="614"/>
      <c r="N94" s="613">
        <f>AVERAGE(N95,N96)</f>
        <v>50</v>
      </c>
      <c r="O94" s="615"/>
      <c r="P94" s="613">
        <f>AVERAGE(P95,P96)</f>
        <v>50</v>
      </c>
      <c r="Q94" s="615"/>
      <c r="R94" s="613">
        <f>AVERAGE(R95,R96)</f>
        <v>50</v>
      </c>
      <c r="S94" s="520"/>
      <c r="T94" s="613" t="e">
        <f>AVERAGE(T95,T96)</f>
        <v>#DIV/0!</v>
      </c>
      <c r="U94" s="520"/>
      <c r="V94" s="615"/>
      <c r="W94" s="43"/>
      <c r="X94" s="615"/>
      <c r="Y94" s="615"/>
    </row>
    <row r="95" spans="1:25" ht="75" x14ac:dyDescent="0.25">
      <c r="A95" s="564" t="s">
        <v>572</v>
      </c>
      <c r="B95" s="564"/>
      <c r="C95" s="564"/>
      <c r="D95" s="564"/>
      <c r="E95" s="754" t="s">
        <v>6988</v>
      </c>
      <c r="F95" s="450" t="s">
        <v>207</v>
      </c>
      <c r="G95" s="12" t="s">
        <v>204</v>
      </c>
      <c r="H95" s="12" t="s">
        <v>208</v>
      </c>
      <c r="I95" s="12" t="s">
        <v>5029</v>
      </c>
      <c r="J95" s="430">
        <v>50</v>
      </c>
      <c r="K95" s="430"/>
      <c r="L95" s="420">
        <v>50</v>
      </c>
      <c r="M95" s="435"/>
      <c r="N95" s="420">
        <v>50</v>
      </c>
      <c r="O95" s="420"/>
      <c r="P95" s="420">
        <v>50</v>
      </c>
      <c r="Q95" s="420"/>
      <c r="R95" s="420">
        <v>50</v>
      </c>
      <c r="S95" s="419"/>
      <c r="T95" s="420"/>
      <c r="U95" s="419"/>
      <c r="V95" s="420"/>
      <c r="W95" s="40"/>
      <c r="X95" s="420"/>
      <c r="Y95" s="420"/>
    </row>
    <row r="96" spans="1:25" ht="135" x14ac:dyDescent="0.25">
      <c r="A96" s="564" t="s">
        <v>573</v>
      </c>
      <c r="B96" s="564"/>
      <c r="C96" s="564"/>
      <c r="D96" s="564"/>
      <c r="E96" s="754" t="s">
        <v>6989</v>
      </c>
      <c r="F96" s="450" t="s">
        <v>209</v>
      </c>
      <c r="G96" s="12" t="s">
        <v>192</v>
      </c>
      <c r="H96" s="12" t="s">
        <v>176</v>
      </c>
      <c r="I96" s="12" t="s">
        <v>206</v>
      </c>
      <c r="J96" s="420">
        <v>50</v>
      </c>
      <c r="K96" s="420"/>
      <c r="L96" s="420">
        <v>50</v>
      </c>
      <c r="M96" s="435"/>
      <c r="N96" s="420">
        <v>50</v>
      </c>
      <c r="O96" s="420"/>
      <c r="P96" s="420">
        <v>50</v>
      </c>
      <c r="Q96" s="420"/>
      <c r="R96" s="420">
        <v>50</v>
      </c>
      <c r="T96" s="420"/>
      <c r="V96" s="420"/>
      <c r="W96" s="40"/>
      <c r="X96" s="420"/>
      <c r="Y96" s="420"/>
    </row>
    <row r="97" spans="1:25" ht="150" x14ac:dyDescent="0.25">
      <c r="A97" s="564">
        <v>57</v>
      </c>
      <c r="B97" s="564"/>
      <c r="C97" s="564"/>
      <c r="D97" s="754" t="s">
        <v>4963</v>
      </c>
      <c r="E97" s="754"/>
      <c r="F97" s="450" t="s">
        <v>210</v>
      </c>
      <c r="G97" s="12" t="s">
        <v>175</v>
      </c>
      <c r="H97" s="12" t="s">
        <v>176</v>
      </c>
      <c r="I97" s="12" t="s">
        <v>211</v>
      </c>
      <c r="J97" s="420">
        <v>0</v>
      </c>
      <c r="K97" s="420"/>
      <c r="L97" s="420">
        <v>0</v>
      </c>
      <c r="M97" s="435"/>
      <c r="N97" s="420">
        <v>0</v>
      </c>
      <c r="O97" s="420"/>
      <c r="P97" s="420">
        <v>0</v>
      </c>
      <c r="Q97" s="420"/>
      <c r="R97" s="420">
        <v>0</v>
      </c>
      <c r="S97" s="420"/>
      <c r="T97" s="420"/>
      <c r="U97" s="420"/>
      <c r="V97" s="420"/>
      <c r="W97" s="40"/>
      <c r="X97" s="420"/>
      <c r="Y97" s="420"/>
    </row>
    <row r="98" spans="1:25" ht="210" x14ac:dyDescent="0.25">
      <c r="A98" s="564">
        <v>58</v>
      </c>
      <c r="B98" s="564"/>
      <c r="C98" s="564"/>
      <c r="D98" s="754" t="s">
        <v>237</v>
      </c>
      <c r="E98" s="754"/>
      <c r="F98" s="450" t="s">
        <v>212</v>
      </c>
      <c r="G98" s="12" t="s">
        <v>192</v>
      </c>
      <c r="H98" s="12" t="s">
        <v>176</v>
      </c>
      <c r="I98" s="12" t="s">
        <v>213</v>
      </c>
      <c r="J98" s="420">
        <v>0</v>
      </c>
      <c r="K98" s="420"/>
      <c r="L98" s="420">
        <v>0</v>
      </c>
      <c r="M98" s="435"/>
      <c r="N98" s="420">
        <v>0</v>
      </c>
      <c r="O98" s="420"/>
      <c r="P98" s="420">
        <v>0</v>
      </c>
      <c r="Q98" s="420"/>
      <c r="R98" s="420">
        <v>0</v>
      </c>
      <c r="S98" s="420"/>
      <c r="T98" s="420"/>
      <c r="V98" s="420"/>
      <c r="W98" s="40"/>
      <c r="X98" s="420"/>
      <c r="Y98" s="420"/>
    </row>
    <row r="99" spans="1:25" ht="105" x14ac:dyDescent="0.25">
      <c r="A99" s="564">
        <v>59</v>
      </c>
      <c r="B99" s="564"/>
      <c r="C99" s="564"/>
      <c r="D99" s="754" t="s">
        <v>238</v>
      </c>
      <c r="E99" s="754"/>
      <c r="F99" s="450" t="s">
        <v>214</v>
      </c>
      <c r="G99" s="12" t="s">
        <v>175</v>
      </c>
      <c r="H99" s="12" t="s">
        <v>176</v>
      </c>
      <c r="I99" s="12" t="s">
        <v>202</v>
      </c>
      <c r="J99" s="420">
        <v>0</v>
      </c>
      <c r="K99" s="420"/>
      <c r="L99" s="420">
        <v>0</v>
      </c>
      <c r="M99" s="435"/>
      <c r="N99" s="420">
        <v>0</v>
      </c>
      <c r="O99" s="420"/>
      <c r="P99" s="420">
        <v>0</v>
      </c>
      <c r="Q99" s="420"/>
      <c r="R99" s="420">
        <v>0</v>
      </c>
      <c r="S99" s="420"/>
      <c r="T99" s="420"/>
      <c r="U99" s="419"/>
      <c r="V99" s="420"/>
      <c r="W99" s="41"/>
      <c r="X99" s="420"/>
      <c r="Y99" s="420"/>
    </row>
    <row r="100" spans="1:25" s="26" customFormat="1" ht="88.5" customHeight="1" x14ac:dyDescent="0.25">
      <c r="A100" s="28"/>
      <c r="B100" s="28"/>
      <c r="C100" s="750" t="s">
        <v>574</v>
      </c>
      <c r="D100" s="28"/>
      <c r="E100" s="1023"/>
      <c r="F100" s="762" t="s">
        <v>529</v>
      </c>
      <c r="G100" s="751"/>
      <c r="H100" s="751"/>
      <c r="I100" s="751"/>
      <c r="J100" s="616">
        <f>AVERAGE(J101:J105)</f>
        <v>20</v>
      </c>
      <c r="K100" s="524"/>
      <c r="L100" s="616">
        <f>AVERAGE(L101:L105)</f>
        <v>20</v>
      </c>
      <c r="M100" s="617"/>
      <c r="N100" s="616">
        <f>AVERAGE(N101:N105)</f>
        <v>20</v>
      </c>
      <c r="O100" s="618"/>
      <c r="P100" s="616">
        <f>AVERAGE(P101:P105)</f>
        <v>20</v>
      </c>
      <c r="Q100" s="618"/>
      <c r="R100" s="616">
        <f>AVERAGE(R101:R105)</f>
        <v>20</v>
      </c>
      <c r="S100" s="618"/>
      <c r="T100" s="616" t="e">
        <f>AVERAGE(T101:T105)</f>
        <v>#DIV/0!</v>
      </c>
      <c r="U100" s="618"/>
      <c r="V100" s="618"/>
      <c r="W100" s="44"/>
      <c r="X100" s="618"/>
      <c r="Y100" s="618"/>
    </row>
    <row r="101" spans="1:25" ht="135" x14ac:dyDescent="0.25">
      <c r="A101" s="564">
        <v>60</v>
      </c>
      <c r="B101" s="564"/>
      <c r="C101" s="564"/>
      <c r="D101" s="754" t="s">
        <v>243</v>
      </c>
      <c r="E101" s="754"/>
      <c r="F101" s="450" t="s">
        <v>215</v>
      </c>
      <c r="G101" s="12" t="s">
        <v>175</v>
      </c>
      <c r="H101" s="12" t="s">
        <v>176</v>
      </c>
      <c r="I101" s="12" t="s">
        <v>216</v>
      </c>
      <c r="J101" s="420">
        <v>0</v>
      </c>
      <c r="K101" s="420" t="s">
        <v>3971</v>
      </c>
      <c r="L101" s="420">
        <v>0</v>
      </c>
      <c r="M101" s="435"/>
      <c r="N101" s="420">
        <v>0</v>
      </c>
      <c r="O101" s="420"/>
      <c r="P101" s="420">
        <v>0</v>
      </c>
      <c r="Q101" s="420"/>
      <c r="R101" s="420">
        <v>0</v>
      </c>
      <c r="S101" s="420"/>
      <c r="T101" s="420"/>
      <c r="V101" s="420"/>
      <c r="W101" s="40"/>
      <c r="X101" s="420"/>
      <c r="Y101" s="420"/>
    </row>
    <row r="102" spans="1:25" ht="60" x14ac:dyDescent="0.25">
      <c r="A102" s="564">
        <v>61</v>
      </c>
      <c r="B102" s="564"/>
      <c r="C102" s="564"/>
      <c r="D102" s="754" t="s">
        <v>242</v>
      </c>
      <c r="E102" s="754"/>
      <c r="F102" s="450" t="s">
        <v>217</v>
      </c>
      <c r="G102" s="12" t="s">
        <v>218</v>
      </c>
      <c r="H102" s="12" t="s">
        <v>219</v>
      </c>
      <c r="I102" s="12" t="s">
        <v>220</v>
      </c>
      <c r="J102" s="420">
        <v>50</v>
      </c>
      <c r="K102" s="420"/>
      <c r="L102" s="420">
        <v>50</v>
      </c>
      <c r="M102" s="435"/>
      <c r="N102" s="420">
        <v>50</v>
      </c>
      <c r="O102" s="420"/>
      <c r="P102" s="420">
        <v>50</v>
      </c>
      <c r="Q102" s="420"/>
      <c r="R102" s="420">
        <v>50</v>
      </c>
      <c r="S102" s="419"/>
      <c r="T102" s="420"/>
      <c r="U102" s="419"/>
      <c r="V102" s="420"/>
      <c r="W102" s="40"/>
      <c r="X102" s="420"/>
      <c r="Y102" s="420"/>
    </row>
    <row r="103" spans="1:25" ht="180" x14ac:dyDescent="0.25">
      <c r="A103" s="564">
        <v>62</v>
      </c>
      <c r="B103" s="564"/>
      <c r="C103" s="564"/>
      <c r="D103" s="754" t="s">
        <v>241</v>
      </c>
      <c r="E103" s="754"/>
      <c r="F103" s="450" t="s">
        <v>221</v>
      </c>
      <c r="G103" s="12" t="s">
        <v>175</v>
      </c>
      <c r="H103" s="12" t="s">
        <v>222</v>
      </c>
      <c r="I103" s="12" t="s">
        <v>202</v>
      </c>
      <c r="J103" s="420">
        <v>0</v>
      </c>
      <c r="K103" s="420" t="s">
        <v>3972</v>
      </c>
      <c r="L103" s="420">
        <v>0</v>
      </c>
      <c r="M103" s="435"/>
      <c r="N103" s="420">
        <v>0</v>
      </c>
      <c r="O103" s="420"/>
      <c r="P103" s="420">
        <v>0</v>
      </c>
      <c r="Q103" s="420"/>
      <c r="R103" s="420">
        <v>0</v>
      </c>
      <c r="S103" s="420"/>
      <c r="T103" s="420"/>
      <c r="U103" s="420"/>
      <c r="V103" s="420"/>
      <c r="W103" s="40"/>
      <c r="X103" s="420"/>
      <c r="Y103" s="420"/>
    </row>
    <row r="104" spans="1:25" ht="135" x14ac:dyDescent="0.25">
      <c r="A104" s="564">
        <v>63</v>
      </c>
      <c r="B104" s="564"/>
      <c r="C104" s="564"/>
      <c r="D104" s="754" t="s">
        <v>240</v>
      </c>
      <c r="E104" s="754"/>
      <c r="F104" s="450" t="s">
        <v>223</v>
      </c>
      <c r="G104" s="12" t="s">
        <v>224</v>
      </c>
      <c r="H104" s="12" t="s">
        <v>225</v>
      </c>
      <c r="I104" s="12" t="s">
        <v>226</v>
      </c>
      <c r="J104" s="420">
        <v>50</v>
      </c>
      <c r="K104" s="420"/>
      <c r="L104" s="420">
        <v>50</v>
      </c>
      <c r="M104" s="435"/>
      <c r="N104" s="420">
        <v>50</v>
      </c>
      <c r="O104" s="420"/>
      <c r="P104" s="420">
        <v>50</v>
      </c>
      <c r="Q104" s="420"/>
      <c r="R104" s="420">
        <v>50</v>
      </c>
      <c r="T104" s="420"/>
      <c r="V104" s="420"/>
      <c r="W104" s="40"/>
      <c r="X104" s="420"/>
      <c r="Y104" s="420"/>
    </row>
    <row r="105" spans="1:25" ht="165" x14ac:dyDescent="0.25">
      <c r="A105" s="564">
        <v>64</v>
      </c>
      <c r="B105" s="564"/>
      <c r="C105" s="564"/>
      <c r="D105" s="754" t="s">
        <v>239</v>
      </c>
      <c r="E105" s="754"/>
      <c r="F105" s="450" t="s">
        <v>5118</v>
      </c>
      <c r="G105" s="12" t="s">
        <v>4971</v>
      </c>
      <c r="H105" s="12" t="s">
        <v>4972</v>
      </c>
      <c r="I105" s="12" t="s">
        <v>4973</v>
      </c>
      <c r="J105" s="420">
        <v>0</v>
      </c>
      <c r="K105" s="420" t="s">
        <v>3973</v>
      </c>
      <c r="L105" s="420">
        <v>0</v>
      </c>
      <c r="M105" s="435"/>
      <c r="N105" s="420">
        <v>0</v>
      </c>
      <c r="O105" s="420"/>
      <c r="P105" s="420">
        <v>0</v>
      </c>
      <c r="Q105" s="420"/>
      <c r="R105" s="420">
        <v>0</v>
      </c>
      <c r="S105" s="420"/>
      <c r="T105" s="420"/>
      <c r="U105" s="420"/>
      <c r="V105" s="420"/>
      <c r="W105" s="40"/>
      <c r="X105" s="420"/>
      <c r="Y105" s="420"/>
    </row>
    <row r="106" spans="1:25" s="26" customFormat="1" ht="130.5" customHeight="1" x14ac:dyDescent="0.25">
      <c r="A106" s="28"/>
      <c r="B106" s="750" t="s">
        <v>575</v>
      </c>
      <c r="C106" s="28"/>
      <c r="D106" s="28"/>
      <c r="E106" s="28"/>
      <c r="F106" s="901" t="s">
        <v>5030</v>
      </c>
      <c r="G106" s="765"/>
      <c r="H106" s="765"/>
      <c r="I106" s="28"/>
      <c r="J106" s="606">
        <f>AVERAGE(J107,J112,J115,J140)</f>
        <v>6.25</v>
      </c>
      <c r="K106" s="607"/>
      <c r="L106" s="606">
        <f>AVERAGE(L107,L112,L115,L140)</f>
        <v>6.25</v>
      </c>
      <c r="M106" s="607"/>
      <c r="N106" s="606">
        <f>AVERAGE(N107,N112,N115,N140)</f>
        <v>6.25</v>
      </c>
      <c r="O106" s="607"/>
      <c r="P106" s="606">
        <f>AVERAGE(P107,P112,P115,P140)</f>
        <v>6.25</v>
      </c>
      <c r="Q106" s="607"/>
      <c r="R106" s="606">
        <f>AVERAGE(R107,R112,R115,R140)</f>
        <v>6.25</v>
      </c>
      <c r="S106" s="607"/>
      <c r="T106" s="606">
        <f>AVERAGE(T107,T112,T115,T140)</f>
        <v>6.25</v>
      </c>
      <c r="U106" s="607"/>
      <c r="V106" s="606">
        <f>AVERAGE(V107,V112,V115,V140)</f>
        <v>6.25</v>
      </c>
      <c r="W106" s="44"/>
      <c r="X106" s="606">
        <f>AVERAGE(X107,X112,X115,X140)</f>
        <v>6.25</v>
      </c>
      <c r="Y106" s="607"/>
    </row>
    <row r="107" spans="1:25" s="26" customFormat="1" ht="144.75" customHeight="1" x14ac:dyDescent="0.25">
      <c r="A107" s="28"/>
      <c r="B107" s="28"/>
      <c r="C107" s="750" t="s">
        <v>576</v>
      </c>
      <c r="D107" s="28"/>
      <c r="E107" s="28"/>
      <c r="F107" s="502" t="s">
        <v>5031</v>
      </c>
      <c r="G107" s="28"/>
      <c r="H107" s="28"/>
      <c r="I107" s="28"/>
      <c r="J107" s="606">
        <f>AVERAGE(J108:J111)</f>
        <v>0</v>
      </c>
      <c r="K107" s="607"/>
      <c r="L107" s="606">
        <f>AVERAGE(L108:L111)</f>
        <v>0</v>
      </c>
      <c r="M107" s="607"/>
      <c r="N107" s="606">
        <f>AVERAGE(N108:N111)</f>
        <v>0</v>
      </c>
      <c r="O107" s="607"/>
      <c r="P107" s="606">
        <f>AVERAGE(P108:P111)</f>
        <v>0</v>
      </c>
      <c r="Q107" s="607"/>
      <c r="R107" s="606">
        <f>AVERAGE(R108:R111)</f>
        <v>0</v>
      </c>
      <c r="S107" s="607"/>
      <c r="T107" s="606">
        <f>AVERAGE(T108:T111)</f>
        <v>0</v>
      </c>
      <c r="U107" s="607"/>
      <c r="V107" s="606">
        <f>AVERAGE(V108:V111)</f>
        <v>0</v>
      </c>
      <c r="W107" s="44"/>
      <c r="X107" s="606">
        <f>AVERAGE(X108:X111)</f>
        <v>0</v>
      </c>
      <c r="Y107" s="607"/>
    </row>
    <row r="108" spans="1:25" ht="45" x14ac:dyDescent="0.25">
      <c r="A108" s="564">
        <v>65</v>
      </c>
      <c r="B108" s="564"/>
      <c r="C108" s="564"/>
      <c r="D108" s="754" t="s">
        <v>244</v>
      </c>
      <c r="E108" s="754"/>
      <c r="F108" s="450" t="s">
        <v>244</v>
      </c>
      <c r="G108" s="12" t="s">
        <v>245</v>
      </c>
      <c r="H108" s="12" t="s">
        <v>246</v>
      </c>
      <c r="I108" s="12" t="s">
        <v>247</v>
      </c>
      <c r="J108" s="420">
        <v>0</v>
      </c>
      <c r="K108" s="420"/>
      <c r="L108" s="420">
        <v>0</v>
      </c>
      <c r="M108" s="419"/>
      <c r="N108" s="420">
        <v>0</v>
      </c>
      <c r="O108" s="416"/>
      <c r="P108" s="416">
        <v>0</v>
      </c>
      <c r="Q108" s="416"/>
      <c r="R108" s="420">
        <v>0</v>
      </c>
      <c r="S108" s="419"/>
      <c r="T108" s="420">
        <v>0</v>
      </c>
      <c r="U108" s="419"/>
      <c r="V108" s="420">
        <v>0</v>
      </c>
      <c r="W108" s="41"/>
      <c r="X108" s="420">
        <v>0</v>
      </c>
      <c r="Y108" s="420"/>
    </row>
    <row r="109" spans="1:25" ht="120" x14ac:dyDescent="0.25">
      <c r="A109" s="564">
        <v>66</v>
      </c>
      <c r="B109" s="564"/>
      <c r="C109" s="564"/>
      <c r="D109" s="754" t="s">
        <v>304</v>
      </c>
      <c r="E109" s="754"/>
      <c r="F109" s="450" t="s">
        <v>5503</v>
      </c>
      <c r="G109" s="12" t="s">
        <v>248</v>
      </c>
      <c r="H109" s="12" t="s">
        <v>249</v>
      </c>
      <c r="I109" s="12" t="s">
        <v>247</v>
      </c>
      <c r="J109" s="420"/>
      <c r="K109" s="420"/>
      <c r="L109" s="420"/>
      <c r="M109" s="419"/>
      <c r="N109" s="420"/>
      <c r="O109" s="416"/>
      <c r="P109" s="416"/>
      <c r="Q109" s="416"/>
      <c r="R109" s="420"/>
      <c r="S109" s="419"/>
      <c r="T109" s="420"/>
      <c r="U109" s="419"/>
      <c r="V109" s="420"/>
      <c r="W109" s="41"/>
      <c r="X109" s="420"/>
      <c r="Y109" s="420"/>
    </row>
    <row r="110" spans="1:25" ht="120" x14ac:dyDescent="0.25">
      <c r="A110" s="564">
        <v>67</v>
      </c>
      <c r="B110" s="564"/>
      <c r="C110" s="564"/>
      <c r="D110" s="754" t="s">
        <v>306</v>
      </c>
      <c r="E110" s="754"/>
      <c r="F110" s="450" t="s">
        <v>250</v>
      </c>
      <c r="G110" s="12" t="s">
        <v>248</v>
      </c>
      <c r="H110" s="12" t="s">
        <v>251</v>
      </c>
      <c r="I110" s="12" t="s">
        <v>247</v>
      </c>
      <c r="J110" s="420">
        <v>0</v>
      </c>
      <c r="K110" s="420"/>
      <c r="L110" s="420">
        <v>0</v>
      </c>
      <c r="M110" s="419"/>
      <c r="N110" s="420">
        <v>0</v>
      </c>
      <c r="O110" s="416"/>
      <c r="P110" s="416">
        <v>0</v>
      </c>
      <c r="Q110" s="416"/>
      <c r="R110" s="420">
        <v>0</v>
      </c>
      <c r="S110" s="419"/>
      <c r="T110" s="420">
        <v>0</v>
      </c>
      <c r="U110" s="419"/>
      <c r="V110" s="420">
        <v>0</v>
      </c>
      <c r="W110" s="41"/>
      <c r="X110" s="420">
        <v>0</v>
      </c>
      <c r="Y110" s="420"/>
    </row>
    <row r="111" spans="1:25" ht="45" x14ac:dyDescent="0.25">
      <c r="A111" s="564">
        <v>68</v>
      </c>
      <c r="B111" s="564"/>
      <c r="C111" s="564"/>
      <c r="D111" s="754" t="s">
        <v>305</v>
      </c>
      <c r="E111" s="754"/>
      <c r="F111" s="450" t="s">
        <v>252</v>
      </c>
      <c r="G111" s="12" t="s">
        <v>253</v>
      </c>
      <c r="H111" s="12" t="s">
        <v>254</v>
      </c>
      <c r="I111" s="12" t="s">
        <v>255</v>
      </c>
      <c r="J111" s="420">
        <v>0</v>
      </c>
      <c r="K111" s="420"/>
      <c r="L111" s="420">
        <v>0</v>
      </c>
      <c r="M111" s="419"/>
      <c r="N111" s="420">
        <v>0</v>
      </c>
      <c r="O111" s="416"/>
      <c r="P111" s="416">
        <v>0</v>
      </c>
      <c r="Q111" s="416"/>
      <c r="R111" s="420">
        <v>0</v>
      </c>
      <c r="S111" s="419"/>
      <c r="T111" s="420">
        <v>0</v>
      </c>
      <c r="U111" s="419"/>
      <c r="V111" s="420">
        <v>0</v>
      </c>
      <c r="W111" s="41"/>
      <c r="X111" s="420">
        <v>0</v>
      </c>
      <c r="Y111" s="420"/>
    </row>
    <row r="112" spans="1:25" s="26" customFormat="1" ht="91.5" customHeight="1" x14ac:dyDescent="0.25">
      <c r="A112" s="28"/>
      <c r="B112" s="28"/>
      <c r="C112" s="750" t="s">
        <v>577</v>
      </c>
      <c r="D112" s="28"/>
      <c r="E112" s="1024"/>
      <c r="F112" s="766" t="s">
        <v>5032</v>
      </c>
      <c r="G112" s="751"/>
      <c r="H112" s="751"/>
      <c r="I112" s="751"/>
      <c r="J112" s="436">
        <f>AVERAGE(J113,J114)</f>
        <v>25</v>
      </c>
      <c r="K112" s="524"/>
      <c r="L112" s="436">
        <f>AVERAGE(L113,L114)</f>
        <v>25</v>
      </c>
      <c r="M112" s="617"/>
      <c r="N112" s="436">
        <f>AVERAGE(N113,N114)</f>
        <v>25</v>
      </c>
      <c r="O112" s="618"/>
      <c r="P112" s="436">
        <f>AVERAGE(P113,P114)</f>
        <v>25</v>
      </c>
      <c r="Q112" s="618"/>
      <c r="R112" s="436">
        <f>AVERAGE(R113,R114)</f>
        <v>25</v>
      </c>
      <c r="S112" s="618"/>
      <c r="T112" s="436">
        <f>AVERAGE(T113,T114)</f>
        <v>25</v>
      </c>
      <c r="U112" s="618"/>
      <c r="V112" s="436">
        <f>AVERAGE(V113,V114)</f>
        <v>25</v>
      </c>
      <c r="W112" s="44"/>
      <c r="X112" s="436">
        <f>AVERAGE(X113,X114)</f>
        <v>25</v>
      </c>
      <c r="Y112" s="618"/>
    </row>
    <row r="113" spans="1:25" ht="285" x14ac:dyDescent="0.25">
      <c r="A113" s="564">
        <v>69</v>
      </c>
      <c r="B113" s="564"/>
      <c r="C113" s="564"/>
      <c r="D113" s="754" t="s">
        <v>307</v>
      </c>
      <c r="E113" s="754"/>
      <c r="F113" s="450" t="s">
        <v>256</v>
      </c>
      <c r="G113" s="12" t="s">
        <v>257</v>
      </c>
      <c r="H113" s="12" t="s">
        <v>258</v>
      </c>
      <c r="I113" s="12" t="s">
        <v>247</v>
      </c>
      <c r="J113" s="430">
        <v>50</v>
      </c>
      <c r="K113" s="420" t="s">
        <v>7283</v>
      </c>
      <c r="L113" s="416">
        <v>50</v>
      </c>
      <c r="M113" s="417"/>
      <c r="N113" s="416">
        <v>50</v>
      </c>
      <c r="O113" s="419"/>
      <c r="P113" s="416">
        <v>50</v>
      </c>
      <c r="Q113" s="416"/>
      <c r="R113" s="416">
        <v>50</v>
      </c>
      <c r="S113" s="420"/>
      <c r="T113" s="416">
        <v>50</v>
      </c>
      <c r="U113" s="420"/>
      <c r="V113" s="416">
        <v>50</v>
      </c>
      <c r="W113" s="41"/>
      <c r="X113" s="416">
        <v>50</v>
      </c>
      <c r="Y113" s="420"/>
    </row>
    <row r="114" spans="1:25" ht="75" x14ac:dyDescent="0.25">
      <c r="A114" s="564">
        <v>70</v>
      </c>
      <c r="B114" s="564"/>
      <c r="C114" s="564"/>
      <c r="D114" s="754" t="s">
        <v>308</v>
      </c>
      <c r="E114" s="754"/>
      <c r="F114" s="450" t="s">
        <v>259</v>
      </c>
      <c r="G114" s="12" t="s">
        <v>260</v>
      </c>
      <c r="H114" s="12" t="s">
        <v>261</v>
      </c>
      <c r="I114" s="12" t="s">
        <v>262</v>
      </c>
      <c r="J114" s="430">
        <v>0</v>
      </c>
      <c r="K114" s="420" t="s">
        <v>3974</v>
      </c>
      <c r="L114" s="416">
        <v>0</v>
      </c>
      <c r="M114" s="417"/>
      <c r="N114" s="416">
        <v>0</v>
      </c>
      <c r="O114" s="419"/>
      <c r="P114" s="416">
        <v>0</v>
      </c>
      <c r="Q114" s="416"/>
      <c r="R114" s="416">
        <v>0</v>
      </c>
      <c r="S114" s="420"/>
      <c r="T114" s="416">
        <v>0</v>
      </c>
      <c r="U114" s="420"/>
      <c r="V114" s="416">
        <v>0</v>
      </c>
      <c r="W114" s="41"/>
      <c r="X114" s="416">
        <v>0</v>
      </c>
      <c r="Y114" s="420"/>
    </row>
    <row r="115" spans="1:25" s="26" customFormat="1" ht="72" customHeight="1" x14ac:dyDescent="0.25">
      <c r="A115" s="28"/>
      <c r="B115" s="28"/>
      <c r="C115" s="750" t="s">
        <v>578</v>
      </c>
      <c r="D115" s="28"/>
      <c r="E115" s="1023"/>
      <c r="F115" s="762" t="s">
        <v>530</v>
      </c>
      <c r="G115" s="751"/>
      <c r="H115" s="751"/>
      <c r="I115" s="751"/>
      <c r="J115" s="616">
        <f>AVERAGE(J116,J122,J128,J134)</f>
        <v>0</v>
      </c>
      <c r="K115" s="524"/>
      <c r="L115" s="616">
        <f>AVERAGE(L116,L122,L128,L134)</f>
        <v>0</v>
      </c>
      <c r="M115" s="617"/>
      <c r="N115" s="616">
        <f>AVERAGE(N116,N122,N128,N134)</f>
        <v>0</v>
      </c>
      <c r="O115" s="618"/>
      <c r="P115" s="616">
        <f>AVERAGE(P116,P122,P128,P134)</f>
        <v>0</v>
      </c>
      <c r="Q115" s="618"/>
      <c r="R115" s="616">
        <f>AVERAGE(R116,R122,R128,R134)</f>
        <v>0</v>
      </c>
      <c r="S115" s="618"/>
      <c r="T115" s="616">
        <f>AVERAGE(T116,T122,T128,T134)</f>
        <v>0</v>
      </c>
      <c r="U115" s="618"/>
      <c r="V115" s="616">
        <f>AVERAGE(V116,V122,V128,V134)</f>
        <v>0</v>
      </c>
      <c r="W115" s="44"/>
      <c r="X115" s="616">
        <f>AVERAGE(X116,X122,X128,X134)</f>
        <v>0</v>
      </c>
      <c r="Y115" s="618"/>
    </row>
    <row r="116" spans="1:25" s="52" customFormat="1" ht="72" customHeight="1" x14ac:dyDescent="0.25">
      <c r="A116" s="31">
        <v>71</v>
      </c>
      <c r="B116" s="31"/>
      <c r="C116" s="758"/>
      <c r="D116" s="763" t="s">
        <v>646</v>
      </c>
      <c r="E116" s="763"/>
      <c r="F116" s="764" t="s">
        <v>646</v>
      </c>
      <c r="G116" s="30"/>
      <c r="H116" s="30"/>
      <c r="I116" s="30"/>
      <c r="J116" s="613">
        <f>AVERAGE(J117:J121)</f>
        <v>0</v>
      </c>
      <c r="K116" s="520"/>
      <c r="L116" s="613">
        <f>AVERAGE(L117:L121)</f>
        <v>0</v>
      </c>
      <c r="M116" s="614"/>
      <c r="N116" s="613">
        <f>AVERAGE(N117:N121)</f>
        <v>0</v>
      </c>
      <c r="O116" s="615"/>
      <c r="P116" s="613">
        <f>AVERAGE(P117:P121)</f>
        <v>0</v>
      </c>
      <c r="Q116" s="615"/>
      <c r="R116" s="613">
        <f>AVERAGE(R117:R121)</f>
        <v>0</v>
      </c>
      <c r="S116" s="615"/>
      <c r="T116" s="613">
        <f>AVERAGE(T117:T121)</f>
        <v>0</v>
      </c>
      <c r="U116" s="615"/>
      <c r="V116" s="613">
        <f>AVERAGE(V117:V121)</f>
        <v>0</v>
      </c>
      <c r="W116" s="43"/>
      <c r="X116" s="613">
        <f>AVERAGE(X117:X121)</f>
        <v>0</v>
      </c>
      <c r="Y116" s="615"/>
    </row>
    <row r="117" spans="1:25" ht="150" x14ac:dyDescent="0.25">
      <c r="A117" s="564" t="s">
        <v>5033</v>
      </c>
      <c r="B117" s="564"/>
      <c r="C117" s="564"/>
      <c r="D117" s="564"/>
      <c r="E117" s="754" t="s">
        <v>6991</v>
      </c>
      <c r="F117" s="450" t="s">
        <v>263</v>
      </c>
      <c r="G117" s="12" t="s">
        <v>5034</v>
      </c>
      <c r="H117" s="12" t="s">
        <v>5035</v>
      </c>
      <c r="I117" s="12" t="s">
        <v>5036</v>
      </c>
      <c r="J117" s="420">
        <v>0</v>
      </c>
      <c r="K117" s="420"/>
      <c r="L117" s="420">
        <v>0</v>
      </c>
      <c r="M117" s="417"/>
      <c r="N117" s="420">
        <v>0</v>
      </c>
      <c r="O117" s="416"/>
      <c r="P117" s="420">
        <v>0</v>
      </c>
      <c r="Q117" s="416"/>
      <c r="R117" s="420">
        <v>0</v>
      </c>
      <c r="S117" s="420"/>
      <c r="T117" s="420">
        <v>0</v>
      </c>
      <c r="U117" s="420"/>
      <c r="V117" s="420">
        <v>0</v>
      </c>
      <c r="W117" s="41"/>
      <c r="X117" s="420">
        <v>0</v>
      </c>
      <c r="Y117" s="420"/>
    </row>
    <row r="118" spans="1:25" ht="195" x14ac:dyDescent="0.25">
      <c r="A118" s="564" t="s">
        <v>5037</v>
      </c>
      <c r="B118" s="564"/>
      <c r="C118" s="564"/>
      <c r="D118" s="564"/>
      <c r="E118" s="754" t="s">
        <v>6990</v>
      </c>
      <c r="F118" s="450" t="s">
        <v>264</v>
      </c>
      <c r="G118" s="12" t="s">
        <v>265</v>
      </c>
      <c r="H118" s="12" t="s">
        <v>266</v>
      </c>
      <c r="I118" s="12" t="s">
        <v>267</v>
      </c>
      <c r="J118" s="420"/>
      <c r="K118" s="420"/>
      <c r="L118" s="416"/>
      <c r="M118" s="417"/>
      <c r="N118" s="416"/>
      <c r="O118" s="416"/>
      <c r="P118" s="416"/>
      <c r="Q118" s="416"/>
      <c r="R118" s="420"/>
      <c r="T118" s="420"/>
      <c r="V118" s="420"/>
      <c r="W118" s="41"/>
      <c r="X118" s="420"/>
      <c r="Y118" s="420"/>
    </row>
    <row r="119" spans="1:25" ht="45" x14ac:dyDescent="0.25">
      <c r="A119" s="564" t="s">
        <v>5038</v>
      </c>
      <c r="B119" s="564"/>
      <c r="C119" s="564"/>
      <c r="D119" s="564"/>
      <c r="E119" s="754" t="s">
        <v>6992</v>
      </c>
      <c r="F119" s="450" t="s">
        <v>268</v>
      </c>
      <c r="G119" s="12" t="s">
        <v>269</v>
      </c>
      <c r="H119" s="12" t="s">
        <v>270</v>
      </c>
      <c r="I119" s="12" t="s">
        <v>271</v>
      </c>
      <c r="J119" s="420"/>
      <c r="K119" s="420"/>
      <c r="L119" s="420"/>
      <c r="M119" s="417"/>
      <c r="N119" s="420"/>
      <c r="O119" s="416"/>
      <c r="P119" s="420"/>
      <c r="Q119" s="416"/>
      <c r="R119" s="420"/>
      <c r="S119" s="419"/>
      <c r="T119" s="420"/>
      <c r="U119" s="419"/>
      <c r="V119" s="420"/>
      <c r="W119" s="41"/>
      <c r="X119" s="420"/>
      <c r="Y119" s="420"/>
    </row>
    <row r="120" spans="1:25" ht="180" x14ac:dyDescent="0.25">
      <c r="A120" s="564" t="s">
        <v>5039</v>
      </c>
      <c r="B120" s="564"/>
      <c r="C120" s="564"/>
      <c r="D120" s="564"/>
      <c r="E120" s="754" t="s">
        <v>6993</v>
      </c>
      <c r="F120" s="450" t="s">
        <v>272</v>
      </c>
      <c r="G120" s="12" t="s">
        <v>273</v>
      </c>
      <c r="H120" s="12" t="s">
        <v>274</v>
      </c>
      <c r="I120" s="12" t="s">
        <v>275</v>
      </c>
      <c r="J120" s="420"/>
      <c r="K120" s="420"/>
      <c r="L120" s="420"/>
      <c r="M120" s="417"/>
      <c r="N120" s="420"/>
      <c r="O120" s="416"/>
      <c r="P120" s="420"/>
      <c r="Q120" s="416"/>
      <c r="R120" s="420"/>
      <c r="T120" s="420"/>
      <c r="V120" s="420"/>
      <c r="W120" s="41"/>
      <c r="X120" s="420"/>
      <c r="Y120" s="420"/>
    </row>
    <row r="121" spans="1:25" ht="120" x14ac:dyDescent="0.25">
      <c r="A121" s="564" t="s">
        <v>5040</v>
      </c>
      <c r="B121" s="564"/>
      <c r="C121" s="564"/>
      <c r="D121" s="564"/>
      <c r="E121" s="754" t="s">
        <v>6994</v>
      </c>
      <c r="F121" s="450" t="s">
        <v>276</v>
      </c>
      <c r="G121" s="12" t="s">
        <v>277</v>
      </c>
      <c r="H121" s="12" t="s">
        <v>278</v>
      </c>
      <c r="I121" s="12" t="s">
        <v>5119</v>
      </c>
      <c r="J121" s="420"/>
      <c r="K121" s="420"/>
      <c r="L121" s="420"/>
      <c r="M121" s="417"/>
      <c r="N121" s="420"/>
      <c r="O121" s="416"/>
      <c r="P121" s="420"/>
      <c r="Q121" s="416"/>
      <c r="R121" s="420"/>
      <c r="S121" s="420"/>
      <c r="T121" s="420"/>
      <c r="U121" s="420"/>
      <c r="V121" s="420"/>
      <c r="W121" s="41"/>
      <c r="X121" s="420"/>
      <c r="Y121" s="420"/>
    </row>
    <row r="122" spans="1:25" s="52" customFormat="1" ht="69" x14ac:dyDescent="0.25">
      <c r="A122" s="31">
        <v>72</v>
      </c>
      <c r="B122" s="31"/>
      <c r="C122" s="31"/>
      <c r="D122" s="763" t="s">
        <v>6995</v>
      </c>
      <c r="E122" s="763"/>
      <c r="F122" s="517" t="s">
        <v>647</v>
      </c>
      <c r="G122" s="30"/>
      <c r="H122" s="30"/>
      <c r="I122" s="30"/>
      <c r="J122" s="613"/>
      <c r="K122" s="520"/>
      <c r="L122" s="613"/>
      <c r="M122" s="614"/>
      <c r="N122" s="615"/>
      <c r="O122" s="615"/>
      <c r="P122" s="615"/>
      <c r="Q122" s="615"/>
      <c r="R122" s="615"/>
      <c r="S122" s="615"/>
      <c r="T122" s="615"/>
      <c r="U122" s="615"/>
      <c r="V122" s="615"/>
      <c r="W122" s="43"/>
      <c r="X122" s="615"/>
      <c r="Y122" s="615"/>
    </row>
    <row r="123" spans="1:25" ht="75" x14ac:dyDescent="0.25">
      <c r="A123" s="564" t="s">
        <v>579</v>
      </c>
      <c r="B123" s="564"/>
      <c r="C123" s="564"/>
      <c r="D123" s="564"/>
      <c r="E123" s="754" t="s">
        <v>6991</v>
      </c>
      <c r="F123" s="450" t="s">
        <v>279</v>
      </c>
      <c r="G123" s="12" t="s">
        <v>5041</v>
      </c>
      <c r="H123" s="12" t="s">
        <v>5042</v>
      </c>
      <c r="I123" s="12" t="s">
        <v>5043</v>
      </c>
      <c r="J123" s="420"/>
      <c r="K123" s="420"/>
      <c r="L123" s="420"/>
      <c r="M123" s="417"/>
      <c r="N123" s="420"/>
      <c r="O123" s="416"/>
      <c r="P123" s="420"/>
      <c r="Q123" s="416"/>
      <c r="R123" s="420"/>
      <c r="S123" s="420"/>
      <c r="T123" s="420"/>
      <c r="U123" s="420"/>
      <c r="V123" s="420"/>
      <c r="W123" s="41"/>
      <c r="X123" s="420"/>
      <c r="Y123" s="420"/>
    </row>
    <row r="124" spans="1:25" ht="105" x14ac:dyDescent="0.25">
      <c r="A124" s="564" t="s">
        <v>580</v>
      </c>
      <c r="B124" s="564"/>
      <c r="C124" s="564"/>
      <c r="D124" s="564"/>
      <c r="E124" s="754" t="s">
        <v>6990</v>
      </c>
      <c r="F124" s="450" t="s">
        <v>280</v>
      </c>
      <c r="G124" s="12" t="s">
        <v>281</v>
      </c>
      <c r="H124" s="12" t="s">
        <v>282</v>
      </c>
      <c r="I124" s="12" t="s">
        <v>267</v>
      </c>
      <c r="J124" s="420"/>
      <c r="K124" s="420"/>
      <c r="L124" s="416"/>
      <c r="M124" s="417"/>
      <c r="N124" s="416"/>
      <c r="O124" s="416"/>
      <c r="P124" s="416"/>
      <c r="Q124" s="416"/>
      <c r="R124" s="420"/>
      <c r="T124" s="420"/>
      <c r="V124" s="420"/>
      <c r="W124" s="41"/>
      <c r="X124" s="420"/>
      <c r="Y124" s="420"/>
    </row>
    <row r="125" spans="1:25" ht="45" x14ac:dyDescent="0.25">
      <c r="A125" s="564" t="s">
        <v>581</v>
      </c>
      <c r="B125" s="564"/>
      <c r="C125" s="564"/>
      <c r="D125" s="564"/>
      <c r="E125" s="754" t="s">
        <v>6992</v>
      </c>
      <c r="F125" s="450" t="s">
        <v>283</v>
      </c>
      <c r="G125" s="12" t="s">
        <v>269</v>
      </c>
      <c r="H125" s="12" t="s">
        <v>270</v>
      </c>
      <c r="I125" s="12" t="s">
        <v>271</v>
      </c>
      <c r="J125" s="420"/>
      <c r="K125" s="420"/>
      <c r="L125" s="420"/>
      <c r="M125" s="417"/>
      <c r="N125" s="420"/>
      <c r="O125" s="416"/>
      <c r="P125" s="420"/>
      <c r="Q125" s="416"/>
      <c r="R125" s="420"/>
      <c r="S125" s="419"/>
      <c r="T125" s="420"/>
      <c r="U125" s="419"/>
      <c r="V125" s="420"/>
      <c r="W125" s="41"/>
      <c r="X125" s="420"/>
      <c r="Y125" s="420"/>
    </row>
    <row r="126" spans="1:25" ht="180" x14ac:dyDescent="0.25">
      <c r="A126" s="564" t="s">
        <v>582</v>
      </c>
      <c r="B126" s="564"/>
      <c r="C126" s="564"/>
      <c r="D126" s="564"/>
      <c r="E126" s="754" t="s">
        <v>6993</v>
      </c>
      <c r="F126" s="450" t="s">
        <v>272</v>
      </c>
      <c r="G126" s="12" t="s">
        <v>273</v>
      </c>
      <c r="H126" s="12" t="s">
        <v>274</v>
      </c>
      <c r="I126" s="12" t="s">
        <v>275</v>
      </c>
      <c r="J126" s="420"/>
      <c r="K126" s="420"/>
      <c r="L126" s="420"/>
      <c r="M126" s="417"/>
      <c r="N126" s="420"/>
      <c r="O126" s="416"/>
      <c r="P126" s="420"/>
      <c r="Q126" s="416"/>
      <c r="R126" s="420"/>
      <c r="T126" s="420"/>
      <c r="V126" s="420"/>
      <c r="W126" s="41"/>
      <c r="X126" s="420"/>
      <c r="Y126" s="420"/>
    </row>
    <row r="127" spans="1:25" ht="120" x14ac:dyDescent="0.25">
      <c r="A127" s="564" t="s">
        <v>583</v>
      </c>
      <c r="B127" s="564"/>
      <c r="C127" s="564"/>
      <c r="D127" s="564"/>
      <c r="E127" s="754" t="s">
        <v>6994</v>
      </c>
      <c r="F127" s="450" t="s">
        <v>276</v>
      </c>
      <c r="G127" s="12" t="s">
        <v>277</v>
      </c>
      <c r="H127" s="12" t="s">
        <v>278</v>
      </c>
      <c r="I127" s="12" t="s">
        <v>5119</v>
      </c>
      <c r="J127" s="420"/>
      <c r="K127" s="420"/>
      <c r="L127" s="420"/>
      <c r="M127" s="417"/>
      <c r="N127" s="420"/>
      <c r="O127" s="416"/>
      <c r="P127" s="420"/>
      <c r="Q127" s="416"/>
      <c r="R127" s="420"/>
      <c r="S127" s="420"/>
      <c r="T127" s="420"/>
      <c r="U127" s="420"/>
      <c r="V127" s="420"/>
      <c r="W127" s="41"/>
      <c r="X127" s="420"/>
      <c r="Y127" s="420"/>
    </row>
    <row r="128" spans="1:25" s="52" customFormat="1" ht="51.75" x14ac:dyDescent="0.25">
      <c r="A128" s="31">
        <v>73</v>
      </c>
      <c r="B128" s="31"/>
      <c r="C128" s="31"/>
      <c r="D128" s="763" t="s">
        <v>6996</v>
      </c>
      <c r="E128" s="763"/>
      <c r="F128" s="517" t="s">
        <v>648</v>
      </c>
      <c r="G128" s="30"/>
      <c r="H128" s="30"/>
      <c r="I128" s="30"/>
      <c r="J128" s="613">
        <f>AVERAGE(J129:J133)</f>
        <v>0</v>
      </c>
      <c r="K128" s="520"/>
      <c r="L128" s="613">
        <f>AVERAGE(L129:L133)</f>
        <v>0</v>
      </c>
      <c r="M128" s="614"/>
      <c r="N128" s="613">
        <f>AVERAGE(N129:N133)</f>
        <v>0</v>
      </c>
      <c r="O128" s="615"/>
      <c r="P128" s="613">
        <f>AVERAGE(P129:P133)</f>
        <v>0</v>
      </c>
      <c r="Q128" s="615"/>
      <c r="R128" s="613">
        <f>AVERAGE(R129:R133)</f>
        <v>0</v>
      </c>
      <c r="S128" s="615"/>
      <c r="T128" s="613">
        <f>AVERAGE(T129:T133)</f>
        <v>0</v>
      </c>
      <c r="U128" s="615"/>
      <c r="V128" s="613">
        <f>AVERAGE(V129:V133)</f>
        <v>0</v>
      </c>
      <c r="W128" s="43"/>
      <c r="X128" s="613">
        <f>AVERAGE(X129:X133)</f>
        <v>0</v>
      </c>
      <c r="Y128" s="615"/>
    </row>
    <row r="129" spans="1:25" ht="34.5" x14ac:dyDescent="0.25">
      <c r="A129" s="564" t="s">
        <v>584</v>
      </c>
      <c r="B129" s="564"/>
      <c r="C129" s="564"/>
      <c r="D129" s="564"/>
      <c r="E129" s="754" t="s">
        <v>6991</v>
      </c>
      <c r="F129" s="450" t="s">
        <v>284</v>
      </c>
      <c r="G129" s="12" t="s">
        <v>5044</v>
      </c>
      <c r="H129" s="12" t="s">
        <v>5045</v>
      </c>
      <c r="I129" s="12" t="s">
        <v>5046</v>
      </c>
      <c r="J129" s="420">
        <v>0</v>
      </c>
      <c r="K129" s="420"/>
      <c r="L129" s="420">
        <v>0</v>
      </c>
      <c r="M129" s="417"/>
      <c r="N129" s="420">
        <v>0</v>
      </c>
      <c r="O129" s="416"/>
      <c r="P129" s="420">
        <v>0</v>
      </c>
      <c r="Q129" s="416"/>
      <c r="R129" s="420">
        <v>0</v>
      </c>
      <c r="S129" s="420"/>
      <c r="T129" s="420">
        <v>0</v>
      </c>
      <c r="U129" s="420"/>
      <c r="V129" s="420">
        <v>0</v>
      </c>
      <c r="W129" s="41"/>
      <c r="X129" s="420">
        <v>0</v>
      </c>
      <c r="Y129" s="420"/>
    </row>
    <row r="130" spans="1:25" ht="105" x14ac:dyDescent="0.25">
      <c r="A130" s="564" t="s">
        <v>585</v>
      </c>
      <c r="B130" s="564"/>
      <c r="C130" s="564"/>
      <c r="D130" s="564"/>
      <c r="E130" s="754" t="s">
        <v>6990</v>
      </c>
      <c r="F130" s="450" t="s">
        <v>287</v>
      </c>
      <c r="G130" s="12" t="s">
        <v>265</v>
      </c>
      <c r="H130" s="12" t="s">
        <v>282</v>
      </c>
      <c r="I130" s="12" t="s">
        <v>288</v>
      </c>
      <c r="J130" s="420"/>
      <c r="K130" s="420"/>
      <c r="L130" s="420"/>
      <c r="M130" s="417"/>
      <c r="N130" s="420"/>
      <c r="O130" s="416"/>
      <c r="P130" s="420"/>
      <c r="Q130" s="416"/>
      <c r="R130" s="420"/>
      <c r="S130" s="420"/>
      <c r="T130" s="420"/>
      <c r="U130" s="420"/>
      <c r="V130" s="420"/>
      <c r="W130" s="41"/>
      <c r="X130" s="420"/>
      <c r="Y130" s="420"/>
    </row>
    <row r="131" spans="1:25" ht="45" x14ac:dyDescent="0.25">
      <c r="A131" s="564" t="s">
        <v>586</v>
      </c>
      <c r="B131" s="564"/>
      <c r="C131" s="564"/>
      <c r="D131" s="564"/>
      <c r="E131" s="754" t="s">
        <v>6992</v>
      </c>
      <c r="F131" s="450" t="s">
        <v>268</v>
      </c>
      <c r="G131" s="12" t="s">
        <v>269</v>
      </c>
      <c r="H131" s="12" t="s">
        <v>270</v>
      </c>
      <c r="I131" s="12" t="s">
        <v>271</v>
      </c>
      <c r="J131" s="420"/>
      <c r="K131" s="420"/>
      <c r="L131" s="420"/>
      <c r="M131" s="417"/>
      <c r="N131" s="420"/>
      <c r="O131" s="416"/>
      <c r="P131" s="420"/>
      <c r="Q131" s="416"/>
      <c r="R131" s="420"/>
      <c r="S131" s="420"/>
      <c r="T131" s="420"/>
      <c r="U131" s="420"/>
      <c r="V131" s="420"/>
      <c r="W131" s="41"/>
      <c r="X131" s="420"/>
      <c r="Y131" s="420"/>
    </row>
    <row r="132" spans="1:25" ht="180" x14ac:dyDescent="0.25">
      <c r="A132" s="564" t="s">
        <v>587</v>
      </c>
      <c r="B132" s="564"/>
      <c r="C132" s="564"/>
      <c r="D132" s="564"/>
      <c r="E132" s="754" t="s">
        <v>6993</v>
      </c>
      <c r="F132" s="450" t="s">
        <v>1569</v>
      </c>
      <c r="G132" s="12" t="s">
        <v>273</v>
      </c>
      <c r="H132" s="12" t="s">
        <v>274</v>
      </c>
      <c r="I132" s="12" t="s">
        <v>275</v>
      </c>
      <c r="J132" s="420"/>
      <c r="K132" s="420"/>
      <c r="L132" s="420"/>
      <c r="M132" s="417"/>
      <c r="N132" s="420"/>
      <c r="O132" s="416"/>
      <c r="P132" s="420"/>
      <c r="Q132" s="416"/>
      <c r="R132" s="420"/>
      <c r="S132" s="420"/>
      <c r="T132" s="420"/>
      <c r="U132" s="420"/>
      <c r="V132" s="420"/>
      <c r="W132" s="41"/>
      <c r="X132" s="420"/>
      <c r="Y132" s="420"/>
    </row>
    <row r="133" spans="1:25" ht="120" x14ac:dyDescent="0.25">
      <c r="A133" s="564" t="s">
        <v>588</v>
      </c>
      <c r="B133" s="564"/>
      <c r="C133" s="564"/>
      <c r="D133" s="564"/>
      <c r="E133" s="754" t="s">
        <v>6994</v>
      </c>
      <c r="F133" s="450" t="s">
        <v>276</v>
      </c>
      <c r="G133" s="12" t="s">
        <v>277</v>
      </c>
      <c r="H133" s="12" t="s">
        <v>278</v>
      </c>
      <c r="I133" s="12" t="s">
        <v>5119</v>
      </c>
      <c r="J133" s="420"/>
      <c r="K133" s="420"/>
      <c r="L133" s="420"/>
      <c r="M133" s="417"/>
      <c r="N133" s="420"/>
      <c r="O133" s="416"/>
      <c r="P133" s="420"/>
      <c r="Q133" s="416"/>
      <c r="R133" s="420"/>
      <c r="S133" s="420"/>
      <c r="T133" s="420"/>
      <c r="U133" s="420"/>
      <c r="V133" s="420"/>
      <c r="W133" s="41"/>
      <c r="X133" s="420"/>
      <c r="Y133" s="420"/>
    </row>
    <row r="134" spans="1:25" s="52" customFormat="1" ht="51.75" x14ac:dyDescent="0.25">
      <c r="A134" s="31">
        <v>74</v>
      </c>
      <c r="B134" s="31"/>
      <c r="C134" s="31"/>
      <c r="D134" s="763" t="s">
        <v>6997</v>
      </c>
      <c r="E134" s="763"/>
      <c r="F134" s="517" t="s">
        <v>649</v>
      </c>
      <c r="G134" s="30"/>
      <c r="H134" s="30"/>
      <c r="I134" s="30"/>
      <c r="J134" s="613">
        <f>AVERAGE(J135:J139)</f>
        <v>0</v>
      </c>
      <c r="K134" s="520"/>
      <c r="L134" s="613">
        <f>AVERAGE(L135:L139)</f>
        <v>0</v>
      </c>
      <c r="M134" s="614"/>
      <c r="N134" s="613">
        <f>AVERAGE(N135:N139)</f>
        <v>0</v>
      </c>
      <c r="O134" s="615"/>
      <c r="P134" s="613">
        <f>AVERAGE(P135:P139)</f>
        <v>0</v>
      </c>
      <c r="Q134" s="615"/>
      <c r="R134" s="613">
        <f>AVERAGE(R135:R139)</f>
        <v>0</v>
      </c>
      <c r="S134" s="615"/>
      <c r="T134" s="613">
        <f>AVERAGE(T135:T139)</f>
        <v>0</v>
      </c>
      <c r="U134" s="615"/>
      <c r="V134" s="613">
        <f>AVERAGE(V135:V139)</f>
        <v>0</v>
      </c>
      <c r="W134" s="43"/>
      <c r="X134" s="613">
        <f>AVERAGE(X135:X139)</f>
        <v>0</v>
      </c>
      <c r="Y134" s="615"/>
    </row>
    <row r="135" spans="1:25" ht="60" x14ac:dyDescent="0.25">
      <c r="A135" s="564" t="s">
        <v>589</v>
      </c>
      <c r="B135" s="564"/>
      <c r="C135" s="564"/>
      <c r="D135" s="564"/>
      <c r="E135" s="754" t="s">
        <v>6991</v>
      </c>
      <c r="F135" s="450" t="s">
        <v>289</v>
      </c>
      <c r="G135" s="12" t="s">
        <v>285</v>
      </c>
      <c r="H135" s="12" t="s">
        <v>286</v>
      </c>
      <c r="I135" s="12" t="s">
        <v>5047</v>
      </c>
      <c r="J135" s="420">
        <v>0</v>
      </c>
      <c r="K135" s="420"/>
      <c r="L135" s="420">
        <v>0</v>
      </c>
      <c r="M135" s="417"/>
      <c r="N135" s="420">
        <v>0</v>
      </c>
      <c r="O135" s="416"/>
      <c r="P135" s="420">
        <v>0</v>
      </c>
      <c r="Q135" s="416"/>
      <c r="R135" s="420">
        <v>0</v>
      </c>
      <c r="S135" s="420"/>
      <c r="T135" s="420">
        <v>0</v>
      </c>
      <c r="U135" s="420"/>
      <c r="V135" s="420">
        <v>0</v>
      </c>
      <c r="W135" s="297"/>
      <c r="X135" s="420">
        <v>0</v>
      </c>
      <c r="Y135" s="420"/>
    </row>
    <row r="136" spans="1:25" ht="105" x14ac:dyDescent="0.25">
      <c r="A136" s="564" t="s">
        <v>590</v>
      </c>
      <c r="B136" s="564"/>
      <c r="C136" s="564"/>
      <c r="D136" s="564"/>
      <c r="E136" s="754" t="s">
        <v>6990</v>
      </c>
      <c r="F136" s="450" t="s">
        <v>290</v>
      </c>
      <c r="G136" s="12" t="s">
        <v>265</v>
      </c>
      <c r="H136" s="12" t="s">
        <v>291</v>
      </c>
      <c r="I136" s="12" t="s">
        <v>267</v>
      </c>
      <c r="J136" s="420"/>
      <c r="K136" s="627"/>
      <c r="L136" s="420"/>
      <c r="M136" s="417"/>
      <c r="N136" s="420"/>
      <c r="O136" s="416"/>
      <c r="P136" s="420"/>
      <c r="Q136" s="416"/>
      <c r="R136" s="420"/>
      <c r="S136" s="420"/>
      <c r="T136" s="420"/>
      <c r="U136" s="420"/>
      <c r="V136" s="420"/>
      <c r="W136" s="41"/>
      <c r="X136" s="420"/>
      <c r="Y136" s="420"/>
    </row>
    <row r="137" spans="1:25" ht="45" x14ac:dyDescent="0.25">
      <c r="A137" s="564" t="s">
        <v>591</v>
      </c>
      <c r="B137" s="564"/>
      <c r="C137" s="564"/>
      <c r="D137" s="564"/>
      <c r="E137" s="754" t="s">
        <v>6992</v>
      </c>
      <c r="F137" s="450" t="s">
        <v>268</v>
      </c>
      <c r="G137" s="12" t="s">
        <v>269</v>
      </c>
      <c r="H137" s="12" t="s">
        <v>270</v>
      </c>
      <c r="I137" s="12" t="s">
        <v>271</v>
      </c>
      <c r="J137" s="420"/>
      <c r="K137" s="418"/>
      <c r="L137" s="420"/>
      <c r="M137" s="417"/>
      <c r="N137" s="420"/>
      <c r="O137" s="416"/>
      <c r="P137" s="420"/>
      <c r="Q137" s="416"/>
      <c r="R137" s="420"/>
      <c r="S137" s="420"/>
      <c r="T137" s="420"/>
      <c r="U137" s="420"/>
      <c r="V137" s="420"/>
      <c r="W137" s="41"/>
      <c r="X137" s="420"/>
      <c r="Y137" s="420"/>
    </row>
    <row r="138" spans="1:25" ht="180" x14ac:dyDescent="0.25">
      <c r="A138" s="564" t="s">
        <v>592</v>
      </c>
      <c r="B138" s="564"/>
      <c r="C138" s="564"/>
      <c r="D138" s="564"/>
      <c r="E138" s="754" t="s">
        <v>6993</v>
      </c>
      <c r="F138" s="450" t="s">
        <v>272</v>
      </c>
      <c r="G138" s="12" t="s">
        <v>273</v>
      </c>
      <c r="H138" s="12" t="s">
        <v>274</v>
      </c>
      <c r="I138" s="12" t="s">
        <v>275</v>
      </c>
      <c r="J138" s="420"/>
      <c r="K138" s="420"/>
      <c r="L138" s="420"/>
      <c r="M138" s="417"/>
      <c r="N138" s="420"/>
      <c r="O138" s="416"/>
      <c r="P138" s="420"/>
      <c r="Q138" s="416"/>
      <c r="R138" s="420"/>
      <c r="T138" s="420"/>
      <c r="V138" s="420"/>
      <c r="W138" s="41"/>
      <c r="X138" s="420"/>
      <c r="Y138" s="420"/>
    </row>
    <row r="139" spans="1:25" ht="120" x14ac:dyDescent="0.25">
      <c r="A139" s="564" t="s">
        <v>593</v>
      </c>
      <c r="B139" s="564"/>
      <c r="C139" s="564"/>
      <c r="D139" s="564"/>
      <c r="E139" s="754" t="s">
        <v>6994</v>
      </c>
      <c r="F139" s="450" t="s">
        <v>276</v>
      </c>
      <c r="G139" s="12" t="s">
        <v>277</v>
      </c>
      <c r="H139" s="12" t="s">
        <v>278</v>
      </c>
      <c r="I139" s="12" t="s">
        <v>5119</v>
      </c>
      <c r="J139" s="420"/>
      <c r="K139" s="420"/>
      <c r="L139" s="420"/>
      <c r="M139" s="417"/>
      <c r="N139" s="420"/>
      <c r="O139" s="416"/>
      <c r="P139" s="420"/>
      <c r="Q139" s="416"/>
      <c r="R139" s="420"/>
      <c r="S139" s="420"/>
      <c r="T139" s="420"/>
      <c r="U139" s="420"/>
      <c r="V139" s="420"/>
      <c r="W139" s="41"/>
      <c r="X139" s="420"/>
      <c r="Y139" s="420"/>
    </row>
    <row r="140" spans="1:25" s="26" customFormat="1" ht="138" customHeight="1" x14ac:dyDescent="0.25">
      <c r="A140" s="28"/>
      <c r="B140" s="28"/>
      <c r="C140" s="750" t="s">
        <v>594</v>
      </c>
      <c r="D140" s="28"/>
      <c r="E140" s="1023"/>
      <c r="F140" s="762" t="s">
        <v>531</v>
      </c>
      <c r="G140" s="751"/>
      <c r="H140" s="751"/>
      <c r="I140" s="751"/>
      <c r="J140" s="616">
        <f>AVERAGE(J141:J145)</f>
        <v>0</v>
      </c>
      <c r="K140" s="524"/>
      <c r="L140" s="616">
        <f>AVERAGE(L141:L145)</f>
        <v>0</v>
      </c>
      <c r="M140" s="617"/>
      <c r="N140" s="616">
        <f>AVERAGE(N141:N145)</f>
        <v>0</v>
      </c>
      <c r="O140" s="618"/>
      <c r="P140" s="616">
        <f>AVERAGE(P141:P145)</f>
        <v>0</v>
      </c>
      <c r="Q140" s="618"/>
      <c r="R140" s="616">
        <f>AVERAGE(R141:R145)</f>
        <v>0</v>
      </c>
      <c r="S140" s="618"/>
      <c r="T140" s="616">
        <f>AVERAGE(T141:T145)</f>
        <v>0</v>
      </c>
      <c r="U140" s="618"/>
      <c r="V140" s="616">
        <f>AVERAGE(V141:V145)</f>
        <v>0</v>
      </c>
      <c r="W140" s="44"/>
      <c r="X140" s="616">
        <f>AVERAGE(X141:X145)</f>
        <v>0</v>
      </c>
      <c r="Y140" s="618"/>
    </row>
    <row r="141" spans="1:25" ht="135" x14ac:dyDescent="0.25">
      <c r="A141" s="564">
        <v>75</v>
      </c>
      <c r="B141" s="564"/>
      <c r="C141" s="564"/>
      <c r="D141" s="754" t="s">
        <v>309</v>
      </c>
      <c r="E141" s="754"/>
      <c r="F141" s="450" t="s">
        <v>292</v>
      </c>
      <c r="G141" s="12" t="s">
        <v>51</v>
      </c>
      <c r="H141" s="12" t="s">
        <v>52</v>
      </c>
      <c r="I141" s="12" t="s">
        <v>53</v>
      </c>
      <c r="J141" s="420">
        <v>0</v>
      </c>
      <c r="K141" s="420" t="s">
        <v>3975</v>
      </c>
      <c r="L141" s="420">
        <v>0</v>
      </c>
      <c r="M141" s="417"/>
      <c r="N141" s="420">
        <v>0</v>
      </c>
      <c r="O141" s="416"/>
      <c r="P141" s="420">
        <v>0</v>
      </c>
      <c r="Q141" s="416"/>
      <c r="R141" s="420">
        <v>0</v>
      </c>
      <c r="S141" s="420"/>
      <c r="T141" s="420">
        <v>0</v>
      </c>
      <c r="U141" s="420"/>
      <c r="V141" s="420">
        <v>0</v>
      </c>
      <c r="W141" s="41"/>
      <c r="X141" s="420">
        <v>0</v>
      </c>
      <c r="Y141" s="420"/>
    </row>
    <row r="142" spans="1:25" ht="165" x14ac:dyDescent="0.25">
      <c r="A142" s="564">
        <v>76</v>
      </c>
      <c r="B142" s="564"/>
      <c r="C142" s="564"/>
      <c r="D142" s="754" t="s">
        <v>310</v>
      </c>
      <c r="E142" s="754"/>
      <c r="F142" s="450" t="s">
        <v>293</v>
      </c>
      <c r="G142" s="12" t="s">
        <v>294</v>
      </c>
      <c r="H142" s="12" t="s">
        <v>295</v>
      </c>
      <c r="I142" s="12" t="s">
        <v>296</v>
      </c>
      <c r="J142" s="420">
        <v>0</v>
      </c>
      <c r="K142" s="420"/>
      <c r="L142" s="420">
        <v>0</v>
      </c>
      <c r="M142" s="417"/>
      <c r="N142" s="420">
        <v>0</v>
      </c>
      <c r="O142" s="416"/>
      <c r="P142" s="420">
        <v>0</v>
      </c>
      <c r="Q142" s="416"/>
      <c r="R142" s="420">
        <v>0</v>
      </c>
      <c r="S142" s="420"/>
      <c r="T142" s="420">
        <v>0</v>
      </c>
      <c r="U142" s="420"/>
      <c r="V142" s="420">
        <v>0</v>
      </c>
      <c r="W142" s="768"/>
      <c r="X142" s="420">
        <v>0</v>
      </c>
      <c r="Y142" s="420"/>
    </row>
    <row r="143" spans="1:25" ht="165" x14ac:dyDescent="0.25">
      <c r="A143" s="564">
        <v>77</v>
      </c>
      <c r="B143" s="564"/>
      <c r="C143" s="564"/>
      <c r="D143" s="754" t="s">
        <v>311</v>
      </c>
      <c r="E143" s="754"/>
      <c r="F143" s="450" t="s">
        <v>297</v>
      </c>
      <c r="G143" s="12" t="s">
        <v>298</v>
      </c>
      <c r="H143" s="12" t="s">
        <v>299</v>
      </c>
      <c r="I143" s="12" t="s">
        <v>296</v>
      </c>
      <c r="J143" s="420"/>
      <c r="K143" s="420"/>
      <c r="L143" s="420"/>
      <c r="M143" s="417"/>
      <c r="N143" s="420"/>
      <c r="O143" s="416"/>
      <c r="P143" s="420"/>
      <c r="Q143" s="416"/>
      <c r="R143" s="420"/>
      <c r="S143" s="420"/>
      <c r="T143" s="420"/>
      <c r="U143" s="420"/>
      <c r="V143" s="420"/>
      <c r="W143" s="41"/>
      <c r="X143" s="420"/>
      <c r="Y143" s="420"/>
    </row>
    <row r="144" spans="1:25" ht="165" x14ac:dyDescent="0.25">
      <c r="A144" s="564">
        <v>78</v>
      </c>
      <c r="B144" s="564"/>
      <c r="C144" s="564"/>
      <c r="D144" s="754" t="s">
        <v>312</v>
      </c>
      <c r="E144" s="754"/>
      <c r="F144" s="450" t="s">
        <v>300</v>
      </c>
      <c r="G144" s="12" t="s">
        <v>301</v>
      </c>
      <c r="H144" s="12" t="s">
        <v>302</v>
      </c>
      <c r="I144" s="12" t="s">
        <v>296</v>
      </c>
      <c r="J144" s="420">
        <v>0</v>
      </c>
      <c r="K144" s="420"/>
      <c r="L144" s="420">
        <v>0</v>
      </c>
      <c r="M144" s="417"/>
      <c r="N144" s="420">
        <v>0</v>
      </c>
      <c r="O144" s="416"/>
      <c r="P144" s="420">
        <v>0</v>
      </c>
      <c r="Q144" s="416"/>
      <c r="R144" s="420">
        <v>0</v>
      </c>
      <c r="S144" s="420"/>
      <c r="T144" s="420">
        <v>0</v>
      </c>
      <c r="U144" s="420"/>
      <c r="V144" s="420">
        <v>0</v>
      </c>
      <c r="W144" s="41"/>
      <c r="X144" s="420">
        <v>0</v>
      </c>
      <c r="Y144" s="420"/>
    </row>
    <row r="145" spans="1:25" ht="165" x14ac:dyDescent="0.25">
      <c r="A145" s="564">
        <v>79</v>
      </c>
      <c r="B145" s="564"/>
      <c r="C145" s="564"/>
      <c r="D145" s="754" t="s">
        <v>313</v>
      </c>
      <c r="E145" s="754"/>
      <c r="F145" s="450" t="s">
        <v>303</v>
      </c>
      <c r="G145" s="12" t="s">
        <v>301</v>
      </c>
      <c r="H145" s="12" t="s">
        <v>302</v>
      </c>
      <c r="I145" s="12" t="s">
        <v>296</v>
      </c>
      <c r="J145" s="420">
        <v>0</v>
      </c>
      <c r="K145" s="420"/>
      <c r="L145" s="420">
        <v>0</v>
      </c>
      <c r="M145" s="417"/>
      <c r="N145" s="420">
        <v>0</v>
      </c>
      <c r="O145" s="416"/>
      <c r="P145" s="420">
        <v>0</v>
      </c>
      <c r="Q145" s="416"/>
      <c r="R145" s="420">
        <v>0</v>
      </c>
      <c r="S145" s="420"/>
      <c r="T145" s="420">
        <v>0</v>
      </c>
      <c r="U145" s="420"/>
      <c r="V145" s="420">
        <v>0</v>
      </c>
      <c r="W145" s="41"/>
      <c r="X145" s="420">
        <v>0</v>
      </c>
      <c r="Y145" s="420"/>
    </row>
    <row r="146" spans="1:25" s="26" customFormat="1" ht="60" x14ac:dyDescent="0.25">
      <c r="A146" s="28"/>
      <c r="B146" s="750" t="s">
        <v>595</v>
      </c>
      <c r="C146" s="28"/>
      <c r="D146" s="28"/>
      <c r="E146" s="28"/>
      <c r="F146" s="502" t="s">
        <v>5048</v>
      </c>
      <c r="G146" s="765"/>
      <c r="H146" s="765"/>
      <c r="I146" s="765"/>
      <c r="J146" s="606">
        <f>AVERAGE(J147,J152,J163,J172)</f>
        <v>65.625</v>
      </c>
      <c r="K146" s="607"/>
      <c r="L146" s="606">
        <f>AVERAGE(L147,L152,L163,L172)</f>
        <v>65.625</v>
      </c>
      <c r="M146" s="607"/>
      <c r="N146" s="606">
        <f>AVERAGE(N147,N152,N163,N172)</f>
        <v>65.625</v>
      </c>
      <c r="O146" s="607"/>
      <c r="P146" s="606">
        <f>AVERAGE(P147,P152,P163,P172)</f>
        <v>65.625</v>
      </c>
      <c r="Q146" s="607"/>
      <c r="R146" s="606">
        <f>AVERAGE(R147,R152,R163,R172)</f>
        <v>65.625</v>
      </c>
      <c r="S146" s="607"/>
      <c r="T146" s="606">
        <f>AVERAGE(T147,T152,T163,T172)</f>
        <v>65.625</v>
      </c>
      <c r="U146" s="607"/>
      <c r="V146" s="606">
        <f>AVERAGE(V147,V152,V163,V172)</f>
        <v>65.625</v>
      </c>
      <c r="W146" s="44"/>
      <c r="X146" s="606">
        <f>AVERAGE(X147,X152,X163,X172)</f>
        <v>65.625</v>
      </c>
      <c r="Y146" s="607"/>
    </row>
    <row r="147" spans="1:25" s="26" customFormat="1" ht="45" x14ac:dyDescent="0.25">
      <c r="A147" s="28"/>
      <c r="B147" s="28"/>
      <c r="C147" s="750" t="s">
        <v>596</v>
      </c>
      <c r="D147" s="28"/>
      <c r="E147" s="28"/>
      <c r="F147" s="502" t="s">
        <v>5049</v>
      </c>
      <c r="G147" s="769"/>
      <c r="H147" s="769"/>
      <c r="I147" s="769"/>
      <c r="J147" s="606">
        <f>AVERAGE(J148:J151)</f>
        <v>50</v>
      </c>
      <c r="K147" s="607"/>
      <c r="L147" s="606">
        <f>AVERAGE(L148:L151)</f>
        <v>50</v>
      </c>
      <c r="M147" s="607"/>
      <c r="N147" s="606">
        <f>AVERAGE(N148:N151)</f>
        <v>50</v>
      </c>
      <c r="O147" s="607"/>
      <c r="P147" s="606">
        <f>AVERAGE(P148:P151)</f>
        <v>50</v>
      </c>
      <c r="Q147" s="607"/>
      <c r="R147" s="606">
        <f>AVERAGE(R148:R151)</f>
        <v>50</v>
      </c>
      <c r="S147" s="607"/>
      <c r="T147" s="606">
        <f>AVERAGE(T148:T151)</f>
        <v>50</v>
      </c>
      <c r="U147" s="607"/>
      <c r="V147" s="606">
        <f>AVERAGE(V148:V151)</f>
        <v>50</v>
      </c>
      <c r="W147" s="44"/>
      <c r="X147" s="606">
        <f>AVERAGE(X148:X151)</f>
        <v>50</v>
      </c>
      <c r="Y147" s="607"/>
    </row>
    <row r="148" spans="1:25" ht="17.25" x14ac:dyDescent="0.25">
      <c r="A148" s="564">
        <v>80</v>
      </c>
      <c r="B148" s="564"/>
      <c r="C148" s="564"/>
      <c r="D148" s="754" t="s">
        <v>355</v>
      </c>
      <c r="E148" s="754"/>
      <c r="F148" s="450" t="s">
        <v>314</v>
      </c>
      <c r="G148" s="12" t="s">
        <v>315</v>
      </c>
      <c r="H148" s="12" t="s">
        <v>316</v>
      </c>
      <c r="I148" s="12" t="s">
        <v>317</v>
      </c>
      <c r="J148" s="430">
        <v>50</v>
      </c>
      <c r="K148" s="430"/>
      <c r="L148" s="430">
        <v>50</v>
      </c>
      <c r="M148" s="430"/>
      <c r="N148" s="430">
        <v>50</v>
      </c>
      <c r="O148" s="430"/>
      <c r="P148" s="430">
        <v>50</v>
      </c>
      <c r="Q148" s="430"/>
      <c r="R148" s="430">
        <v>50</v>
      </c>
      <c r="S148" s="430"/>
      <c r="T148" s="430">
        <v>50</v>
      </c>
      <c r="U148" s="430"/>
      <c r="V148" s="430">
        <v>50</v>
      </c>
      <c r="W148" s="40"/>
      <c r="X148" s="430">
        <v>50</v>
      </c>
      <c r="Y148" s="430"/>
    </row>
    <row r="149" spans="1:25" ht="165" x14ac:dyDescent="0.25">
      <c r="A149" s="564">
        <v>81</v>
      </c>
      <c r="B149" s="564"/>
      <c r="C149" s="564"/>
      <c r="D149" s="754" t="s">
        <v>356</v>
      </c>
      <c r="E149" s="754"/>
      <c r="F149" s="450" t="s">
        <v>318</v>
      </c>
      <c r="G149" s="12" t="s">
        <v>319</v>
      </c>
      <c r="H149" s="12" t="s">
        <v>320</v>
      </c>
      <c r="I149" s="12" t="s">
        <v>321</v>
      </c>
      <c r="J149" s="422">
        <v>50</v>
      </c>
      <c r="K149" s="416" t="s">
        <v>6937</v>
      </c>
      <c r="L149" s="422">
        <v>50</v>
      </c>
      <c r="M149" s="422"/>
      <c r="N149" s="422">
        <v>50</v>
      </c>
      <c r="O149" s="422"/>
      <c r="P149" s="422">
        <v>50</v>
      </c>
      <c r="Q149" s="422"/>
      <c r="R149" s="422">
        <v>50</v>
      </c>
      <c r="S149" s="422"/>
      <c r="T149" s="422">
        <v>50</v>
      </c>
      <c r="U149" s="422"/>
      <c r="V149" s="422">
        <v>50</v>
      </c>
      <c r="W149" s="40"/>
      <c r="X149" s="422">
        <v>50</v>
      </c>
      <c r="Y149" s="422"/>
    </row>
    <row r="150" spans="1:25" ht="60" x14ac:dyDescent="0.25">
      <c r="A150" s="564">
        <v>82</v>
      </c>
      <c r="B150" s="564"/>
      <c r="C150" s="564"/>
      <c r="D150" s="754" t="s">
        <v>357</v>
      </c>
      <c r="E150" s="754"/>
      <c r="F150" s="450" t="s">
        <v>322</v>
      </c>
      <c r="G150" s="12" t="s">
        <v>323</v>
      </c>
      <c r="H150" s="12" t="s">
        <v>324</v>
      </c>
      <c r="I150" s="12" t="s">
        <v>325</v>
      </c>
      <c r="J150" s="430">
        <v>50</v>
      </c>
      <c r="K150" s="420" t="s">
        <v>3976</v>
      </c>
      <c r="L150" s="430">
        <v>50</v>
      </c>
      <c r="M150" s="430"/>
      <c r="N150" s="430">
        <v>50</v>
      </c>
      <c r="O150" s="430"/>
      <c r="P150" s="430">
        <v>50</v>
      </c>
      <c r="Q150" s="430"/>
      <c r="R150" s="430">
        <v>50</v>
      </c>
      <c r="S150" s="430"/>
      <c r="T150" s="430">
        <v>50</v>
      </c>
      <c r="U150" s="430"/>
      <c r="V150" s="430">
        <v>50</v>
      </c>
      <c r="W150" s="40"/>
      <c r="X150" s="430">
        <v>50</v>
      </c>
      <c r="Y150" s="430"/>
    </row>
    <row r="151" spans="1:25" ht="90" x14ac:dyDescent="0.25">
      <c r="A151" s="564">
        <v>83</v>
      </c>
      <c r="B151" s="564"/>
      <c r="C151" s="564"/>
      <c r="D151" s="754" t="s">
        <v>358</v>
      </c>
      <c r="E151" s="754"/>
      <c r="F151" s="450" t="s">
        <v>326</v>
      </c>
      <c r="G151" s="12" t="s">
        <v>327</v>
      </c>
      <c r="H151" s="12" t="s">
        <v>328</v>
      </c>
      <c r="I151" s="12" t="s">
        <v>329</v>
      </c>
      <c r="J151" s="430">
        <v>50</v>
      </c>
      <c r="K151" s="420" t="s">
        <v>3977</v>
      </c>
      <c r="L151" s="430">
        <v>50</v>
      </c>
      <c r="M151" s="430"/>
      <c r="N151" s="430">
        <v>50</v>
      </c>
      <c r="O151" s="430"/>
      <c r="P151" s="430">
        <v>50</v>
      </c>
      <c r="Q151" s="430"/>
      <c r="R151" s="430">
        <v>50</v>
      </c>
      <c r="S151" s="430"/>
      <c r="T151" s="430">
        <v>50</v>
      </c>
      <c r="U151" s="430"/>
      <c r="V151" s="430">
        <v>50</v>
      </c>
      <c r="W151" s="40"/>
      <c r="X151" s="430">
        <v>50</v>
      </c>
      <c r="Y151" s="430"/>
    </row>
    <row r="152" spans="1:25" s="26" customFormat="1" ht="99.75" customHeight="1" x14ac:dyDescent="0.25">
      <c r="A152" s="28"/>
      <c r="B152" s="28"/>
      <c r="C152" s="750" t="s">
        <v>597</v>
      </c>
      <c r="D152" s="28"/>
      <c r="E152" s="1023"/>
      <c r="F152" s="762" t="s">
        <v>5120</v>
      </c>
      <c r="G152" s="751"/>
      <c r="H152" s="751"/>
      <c r="I152" s="751"/>
      <c r="J152" s="616">
        <f>AVERAGE(J153,J161:J162)</f>
        <v>50</v>
      </c>
      <c r="K152" s="524"/>
      <c r="L152" s="616">
        <f>AVERAGE(L153,L161:L162)</f>
        <v>50</v>
      </c>
      <c r="M152" s="617"/>
      <c r="N152" s="616">
        <f>AVERAGE(N153,N161:N162)</f>
        <v>50</v>
      </c>
      <c r="O152" s="618"/>
      <c r="P152" s="616">
        <f>AVERAGE(P153,P161:P162)</f>
        <v>50</v>
      </c>
      <c r="Q152" s="618"/>
      <c r="R152" s="616">
        <f>AVERAGE(R153,R161:R162)</f>
        <v>50</v>
      </c>
      <c r="S152" s="618"/>
      <c r="T152" s="616">
        <f>AVERAGE(T153,T161:T162)</f>
        <v>50</v>
      </c>
      <c r="U152" s="618"/>
      <c r="V152" s="616">
        <f>AVERAGE(V153,V161:V162)</f>
        <v>50</v>
      </c>
      <c r="W152" s="44"/>
      <c r="X152" s="616">
        <f>AVERAGE(X153,X161:X162)</f>
        <v>50</v>
      </c>
      <c r="Y152" s="618"/>
    </row>
    <row r="153" spans="1:25" s="52" customFormat="1" ht="99.75" customHeight="1" x14ac:dyDescent="0.25">
      <c r="A153" s="31">
        <v>84</v>
      </c>
      <c r="B153" s="31"/>
      <c r="C153" s="758"/>
      <c r="D153" s="763" t="s">
        <v>7002</v>
      </c>
      <c r="E153" s="763"/>
      <c r="F153" s="764" t="s">
        <v>635</v>
      </c>
      <c r="G153" s="30"/>
      <c r="H153" s="30"/>
      <c r="I153" s="30"/>
      <c r="J153" s="613">
        <f>AVERAGE(J154:J160)</f>
        <v>100</v>
      </c>
      <c r="K153" s="520"/>
      <c r="L153" s="613">
        <f>AVERAGE(L154:L160)</f>
        <v>100</v>
      </c>
      <c r="M153" s="614"/>
      <c r="N153" s="613">
        <f>AVERAGE(N154:N160)</f>
        <v>100</v>
      </c>
      <c r="O153" s="615"/>
      <c r="P153" s="613">
        <f>AVERAGE(P154:P160)</f>
        <v>100</v>
      </c>
      <c r="Q153" s="615"/>
      <c r="R153" s="613">
        <f>AVERAGE(R154:R160)</f>
        <v>100</v>
      </c>
      <c r="S153" s="615"/>
      <c r="T153" s="613">
        <f>AVERAGE(T154:T160)</f>
        <v>100</v>
      </c>
      <c r="U153" s="615"/>
      <c r="V153" s="613">
        <f>AVERAGE(V154:V160)</f>
        <v>100</v>
      </c>
      <c r="W153" s="43"/>
      <c r="X153" s="613">
        <f>AVERAGE(X154:X160)</f>
        <v>100</v>
      </c>
      <c r="Y153" s="615"/>
    </row>
    <row r="154" spans="1:25" ht="90" x14ac:dyDescent="0.25">
      <c r="A154" s="564" t="s">
        <v>5051</v>
      </c>
      <c r="B154" s="564"/>
      <c r="C154" s="564"/>
      <c r="D154" s="564"/>
      <c r="E154" s="754" t="s">
        <v>7009</v>
      </c>
      <c r="F154" s="450" t="s">
        <v>5121</v>
      </c>
      <c r="G154" s="12" t="s">
        <v>91</v>
      </c>
      <c r="H154" s="12" t="s">
        <v>92</v>
      </c>
      <c r="I154" s="12" t="s">
        <v>93</v>
      </c>
      <c r="J154" s="420">
        <v>100</v>
      </c>
      <c r="K154" s="420" t="s">
        <v>964</v>
      </c>
      <c r="L154" s="420">
        <v>100</v>
      </c>
      <c r="M154" s="435"/>
      <c r="N154" s="420">
        <v>100</v>
      </c>
      <c r="O154" s="420"/>
      <c r="P154" s="420">
        <v>100</v>
      </c>
      <c r="Q154" s="420"/>
      <c r="R154" s="420">
        <v>100</v>
      </c>
      <c r="S154" s="420"/>
      <c r="T154" s="420">
        <v>100</v>
      </c>
      <c r="U154" s="420"/>
      <c r="V154" s="420">
        <v>100</v>
      </c>
      <c r="W154" s="41"/>
      <c r="X154" s="420">
        <v>100</v>
      </c>
      <c r="Y154" s="420"/>
    </row>
    <row r="155" spans="1:25" ht="90" x14ac:dyDescent="0.25">
      <c r="A155" s="564" t="s">
        <v>5052</v>
      </c>
      <c r="B155" s="564"/>
      <c r="C155" s="564"/>
      <c r="D155" s="564"/>
      <c r="E155" s="754" t="s">
        <v>7010</v>
      </c>
      <c r="F155" s="450" t="s">
        <v>5115</v>
      </c>
      <c r="G155" s="12" t="s">
        <v>109</v>
      </c>
      <c r="H155" s="12" t="s">
        <v>94</v>
      </c>
      <c r="I155" s="12" t="s">
        <v>95</v>
      </c>
      <c r="J155" s="420"/>
      <c r="K155" s="420"/>
      <c r="L155" s="420"/>
      <c r="M155" s="435"/>
      <c r="N155" s="420"/>
      <c r="O155" s="420"/>
      <c r="P155" s="420"/>
      <c r="Q155" s="420"/>
      <c r="R155" s="420"/>
      <c r="T155" s="420"/>
      <c r="V155" s="420"/>
      <c r="W155" s="41"/>
      <c r="X155" s="420"/>
      <c r="Y155" s="420"/>
    </row>
    <row r="156" spans="1:25" ht="60" x14ac:dyDescent="0.25">
      <c r="A156" s="564" t="s">
        <v>5053</v>
      </c>
      <c r="B156" s="564"/>
      <c r="C156" s="564"/>
      <c r="D156" s="564"/>
      <c r="E156" s="754" t="s">
        <v>7011</v>
      </c>
      <c r="F156" s="450" t="s">
        <v>5050</v>
      </c>
      <c r="G156" s="12" t="s">
        <v>91</v>
      </c>
      <c r="H156" s="12" t="s">
        <v>98</v>
      </c>
      <c r="I156" s="12" t="s">
        <v>111</v>
      </c>
      <c r="J156" s="420">
        <v>100</v>
      </c>
      <c r="K156" s="420" t="s">
        <v>964</v>
      </c>
      <c r="L156" s="420">
        <v>100</v>
      </c>
      <c r="M156" s="435"/>
      <c r="N156" s="420">
        <v>100</v>
      </c>
      <c r="O156" s="420"/>
      <c r="P156" s="420">
        <v>100</v>
      </c>
      <c r="Q156" s="420"/>
      <c r="R156" s="420">
        <v>100</v>
      </c>
      <c r="S156" s="420"/>
      <c r="T156" s="420">
        <v>100</v>
      </c>
      <c r="U156" s="420"/>
      <c r="V156" s="420">
        <v>100</v>
      </c>
      <c r="W156" s="41"/>
      <c r="X156" s="420">
        <v>100</v>
      </c>
      <c r="Y156" s="420"/>
    </row>
    <row r="157" spans="1:25" ht="120" x14ac:dyDescent="0.25">
      <c r="A157" s="564" t="s">
        <v>5054</v>
      </c>
      <c r="B157" s="564"/>
      <c r="C157" s="564"/>
      <c r="D157" s="564"/>
      <c r="E157" s="754" t="s">
        <v>6998</v>
      </c>
      <c r="F157" s="450" t="s">
        <v>5116</v>
      </c>
      <c r="G157" s="12" t="s">
        <v>100</v>
      </c>
      <c r="H157" s="12" t="s">
        <v>101</v>
      </c>
      <c r="I157" s="12" t="s">
        <v>102</v>
      </c>
      <c r="J157" s="420"/>
      <c r="K157" s="420"/>
      <c r="L157" s="420"/>
      <c r="M157" s="435"/>
      <c r="N157" s="420"/>
      <c r="O157" s="420"/>
      <c r="P157" s="420"/>
      <c r="Q157" s="420"/>
      <c r="R157" s="420"/>
      <c r="S157" s="420"/>
      <c r="T157" s="420"/>
      <c r="U157" s="420"/>
      <c r="V157" s="420"/>
      <c r="W157" s="41"/>
      <c r="X157" s="420"/>
      <c r="Y157" s="420"/>
    </row>
    <row r="158" spans="1:25" ht="75" x14ac:dyDescent="0.25">
      <c r="A158" s="564" t="s">
        <v>5055</v>
      </c>
      <c r="B158" s="564"/>
      <c r="C158" s="564"/>
      <c r="D158" s="564"/>
      <c r="E158" s="754" t="s">
        <v>6999</v>
      </c>
      <c r="F158" s="450" t="s">
        <v>112</v>
      </c>
      <c r="G158" s="12" t="s">
        <v>4881</v>
      </c>
      <c r="H158" s="12" t="s">
        <v>4882</v>
      </c>
      <c r="I158" s="12" t="s">
        <v>4883</v>
      </c>
      <c r="J158" s="420"/>
      <c r="K158" s="420"/>
      <c r="L158" s="420"/>
      <c r="M158" s="420"/>
      <c r="N158" s="420"/>
      <c r="O158" s="420"/>
      <c r="P158" s="420"/>
      <c r="Q158" s="420"/>
      <c r="R158" s="420"/>
      <c r="S158" s="420"/>
      <c r="T158" s="420"/>
      <c r="U158" s="420"/>
      <c r="V158" s="420"/>
      <c r="W158" s="40"/>
      <c r="X158" s="420"/>
      <c r="Y158" s="420"/>
    </row>
    <row r="159" spans="1:25" ht="90" x14ac:dyDescent="0.25">
      <c r="A159" s="564" t="s">
        <v>5056</v>
      </c>
      <c r="B159" s="564"/>
      <c r="C159" s="564"/>
      <c r="D159" s="564"/>
      <c r="E159" s="754" t="s">
        <v>7000</v>
      </c>
      <c r="F159" s="450" t="s">
        <v>4884</v>
      </c>
      <c r="G159" s="12" t="s">
        <v>36</v>
      </c>
      <c r="H159" s="12" t="s">
        <v>105</v>
      </c>
      <c r="I159" s="12" t="s">
        <v>106</v>
      </c>
      <c r="J159" s="420"/>
      <c r="K159" s="420"/>
      <c r="L159" s="420"/>
      <c r="M159" s="420"/>
      <c r="N159" s="420"/>
      <c r="O159" s="420"/>
      <c r="P159" s="420"/>
      <c r="Q159" s="420"/>
      <c r="R159" s="420"/>
      <c r="S159" s="420"/>
      <c r="T159" s="420"/>
      <c r="U159" s="420"/>
      <c r="V159" s="420"/>
      <c r="W159" s="41"/>
      <c r="X159" s="420"/>
      <c r="Y159" s="420"/>
    </row>
    <row r="160" spans="1:25" ht="45" x14ac:dyDescent="0.25">
      <c r="A160" s="564" t="s">
        <v>5057</v>
      </c>
      <c r="B160" s="564"/>
      <c r="C160" s="564"/>
      <c r="D160" s="564"/>
      <c r="E160" s="754" t="s">
        <v>7001</v>
      </c>
      <c r="F160" s="450" t="s">
        <v>330</v>
      </c>
      <c r="G160" s="12" t="s">
        <v>4885</v>
      </c>
      <c r="H160" s="12" t="s">
        <v>107</v>
      </c>
      <c r="I160" s="12" t="s">
        <v>108</v>
      </c>
      <c r="J160" s="420"/>
      <c r="K160" s="420"/>
      <c r="L160" s="420"/>
      <c r="M160" s="420"/>
      <c r="N160" s="420"/>
      <c r="O160" s="420"/>
      <c r="P160" s="420"/>
      <c r="Q160" s="420"/>
      <c r="R160" s="420"/>
      <c r="S160" s="420"/>
      <c r="T160" s="420"/>
      <c r="U160" s="420"/>
      <c r="V160" s="420"/>
      <c r="W160" s="41"/>
      <c r="X160" s="420"/>
      <c r="Y160" s="416"/>
    </row>
    <row r="161" spans="1:25" ht="150" x14ac:dyDescent="0.25">
      <c r="A161" s="564">
        <v>85</v>
      </c>
      <c r="B161" s="564"/>
      <c r="C161" s="564"/>
      <c r="D161" s="754" t="s">
        <v>359</v>
      </c>
      <c r="E161" s="754"/>
      <c r="F161" s="450" t="s">
        <v>117</v>
      </c>
      <c r="G161" s="12" t="s">
        <v>118</v>
      </c>
      <c r="H161" s="12" t="s">
        <v>119</v>
      </c>
      <c r="I161" s="12" t="s">
        <v>120</v>
      </c>
      <c r="J161" s="430">
        <v>50</v>
      </c>
      <c r="K161" s="1" t="s">
        <v>6925</v>
      </c>
      <c r="L161" s="430">
        <v>50</v>
      </c>
      <c r="M161" s="420"/>
      <c r="N161" s="430">
        <v>50</v>
      </c>
      <c r="O161" s="420"/>
      <c r="P161" s="430">
        <v>50</v>
      </c>
      <c r="Q161" s="420"/>
      <c r="R161" s="430">
        <v>50</v>
      </c>
      <c r="S161" s="420"/>
      <c r="T161" s="430">
        <v>50</v>
      </c>
      <c r="U161" s="420"/>
      <c r="V161" s="430">
        <v>50</v>
      </c>
      <c r="W161" s="40"/>
      <c r="X161" s="430">
        <v>50</v>
      </c>
      <c r="Y161" s="420"/>
    </row>
    <row r="162" spans="1:25" ht="105" x14ac:dyDescent="0.25">
      <c r="A162" s="564">
        <v>86</v>
      </c>
      <c r="B162" s="564"/>
      <c r="C162" s="564"/>
      <c r="D162" s="754" t="s">
        <v>360</v>
      </c>
      <c r="E162" s="754"/>
      <c r="F162" s="450" t="s">
        <v>125</v>
      </c>
      <c r="G162" s="12" t="s">
        <v>103</v>
      </c>
      <c r="H162" s="12" t="s">
        <v>331</v>
      </c>
      <c r="I162" s="12" t="s">
        <v>127</v>
      </c>
      <c r="J162" s="430">
        <v>0</v>
      </c>
      <c r="K162" s="420" t="s">
        <v>4935</v>
      </c>
      <c r="L162" s="430">
        <v>0</v>
      </c>
      <c r="M162" s="435"/>
      <c r="N162" s="430">
        <v>0</v>
      </c>
      <c r="O162" s="420"/>
      <c r="P162" s="430">
        <v>0</v>
      </c>
      <c r="Q162" s="420"/>
      <c r="R162" s="430">
        <v>0</v>
      </c>
      <c r="S162" s="420"/>
      <c r="T162" s="430">
        <v>0</v>
      </c>
      <c r="U162" s="420"/>
      <c r="V162" s="430">
        <v>0</v>
      </c>
      <c r="W162" s="40"/>
      <c r="X162" s="430">
        <v>0</v>
      </c>
      <c r="Y162" s="420"/>
    </row>
    <row r="163" spans="1:25" s="26" customFormat="1" ht="95.25" customHeight="1" x14ac:dyDescent="0.25">
      <c r="A163" s="28"/>
      <c r="B163" s="28"/>
      <c r="C163" s="750" t="s">
        <v>566</v>
      </c>
      <c r="D163" s="28"/>
      <c r="E163" s="1023"/>
      <c r="F163" s="762" t="s">
        <v>5020</v>
      </c>
      <c r="G163" s="751"/>
      <c r="H163" s="751"/>
      <c r="I163" s="751"/>
      <c r="J163" s="616">
        <f>AVERAGE(J164:J171)</f>
        <v>62.5</v>
      </c>
      <c r="K163" s="524"/>
      <c r="L163" s="616">
        <f>AVERAGE(L164:L171)</f>
        <v>62.5</v>
      </c>
      <c r="M163" s="617"/>
      <c r="N163" s="616">
        <f>AVERAGE(N164:N171)</f>
        <v>62.5</v>
      </c>
      <c r="O163" s="618"/>
      <c r="P163" s="616">
        <f>AVERAGE(P164:P171)</f>
        <v>62.5</v>
      </c>
      <c r="Q163" s="618"/>
      <c r="R163" s="616">
        <f>AVERAGE(R164:R171)</f>
        <v>62.5</v>
      </c>
      <c r="S163" s="618"/>
      <c r="T163" s="616">
        <f>AVERAGE(T164:T171)</f>
        <v>62.5</v>
      </c>
      <c r="U163" s="618"/>
      <c r="V163" s="616">
        <f>AVERAGE(V164:V171)</f>
        <v>62.5</v>
      </c>
      <c r="W163" s="44"/>
      <c r="X163" s="616">
        <f>AVERAGE(X164:X171)</f>
        <v>62.5</v>
      </c>
      <c r="Y163" s="618"/>
    </row>
    <row r="164" spans="1:25" ht="45" x14ac:dyDescent="0.25">
      <c r="A164" s="564">
        <v>87</v>
      </c>
      <c r="B164" s="564"/>
      <c r="C164" s="564"/>
      <c r="D164" s="754" t="s">
        <v>128</v>
      </c>
      <c r="E164" s="754"/>
      <c r="F164" s="450" t="s">
        <v>121</v>
      </c>
      <c r="G164" s="12" t="s">
        <v>122</v>
      </c>
      <c r="H164" s="12" t="s">
        <v>123</v>
      </c>
      <c r="I164" s="12" t="s">
        <v>124</v>
      </c>
      <c r="J164" s="430">
        <v>100</v>
      </c>
      <c r="K164" s="420" t="s">
        <v>3978</v>
      </c>
      <c r="L164" s="430">
        <v>100</v>
      </c>
      <c r="M164" s="420"/>
      <c r="N164" s="430">
        <v>100</v>
      </c>
      <c r="O164" s="420"/>
      <c r="P164" s="430">
        <v>100</v>
      </c>
      <c r="Q164" s="420"/>
      <c r="R164" s="430">
        <v>100</v>
      </c>
      <c r="S164" s="420"/>
      <c r="T164" s="430">
        <v>100</v>
      </c>
      <c r="U164" s="420"/>
      <c r="V164" s="430">
        <v>100</v>
      </c>
      <c r="W164" s="40"/>
      <c r="X164" s="430">
        <v>100</v>
      </c>
      <c r="Y164" s="420"/>
    </row>
    <row r="165" spans="1:25" ht="105" x14ac:dyDescent="0.25">
      <c r="A165" s="564">
        <v>88</v>
      </c>
      <c r="B165" s="564"/>
      <c r="C165" s="564"/>
      <c r="D165" s="754" t="s">
        <v>361</v>
      </c>
      <c r="E165" s="754"/>
      <c r="F165" s="450" t="s">
        <v>132</v>
      </c>
      <c r="G165" s="12" t="s">
        <v>317</v>
      </c>
      <c r="H165" s="12" t="s">
        <v>316</v>
      </c>
      <c r="I165" s="12" t="s">
        <v>315</v>
      </c>
      <c r="J165" s="430">
        <v>100</v>
      </c>
      <c r="K165" s="420" t="s">
        <v>3979</v>
      </c>
      <c r="L165" s="430">
        <v>100</v>
      </c>
      <c r="M165" s="430"/>
      <c r="N165" s="430">
        <v>100</v>
      </c>
      <c r="O165" s="430"/>
      <c r="P165" s="430">
        <v>100</v>
      </c>
      <c r="Q165" s="430"/>
      <c r="R165" s="430">
        <v>100</v>
      </c>
      <c r="S165" s="430"/>
      <c r="T165" s="430">
        <v>100</v>
      </c>
      <c r="U165" s="430"/>
      <c r="V165" s="430">
        <v>100</v>
      </c>
      <c r="W165" s="40"/>
      <c r="X165" s="430">
        <v>100</v>
      </c>
      <c r="Y165" s="430"/>
    </row>
    <row r="166" spans="1:25" ht="45" x14ac:dyDescent="0.25">
      <c r="A166" s="564">
        <v>89</v>
      </c>
      <c r="B166" s="564"/>
      <c r="C166" s="564"/>
      <c r="D166" s="754" t="s">
        <v>332</v>
      </c>
      <c r="E166" s="754"/>
      <c r="F166" s="450" t="s">
        <v>332</v>
      </c>
      <c r="G166" s="12" t="s">
        <v>333</v>
      </c>
      <c r="H166" s="12" t="s">
        <v>334</v>
      </c>
      <c r="I166" s="12" t="s">
        <v>335</v>
      </c>
      <c r="J166" s="430">
        <v>50</v>
      </c>
      <c r="K166" s="430"/>
      <c r="L166" s="430">
        <v>50</v>
      </c>
      <c r="M166" s="430"/>
      <c r="N166" s="430">
        <v>50</v>
      </c>
      <c r="O166" s="430"/>
      <c r="P166" s="430">
        <v>50</v>
      </c>
      <c r="Q166" s="430"/>
      <c r="R166" s="430">
        <v>50</v>
      </c>
      <c r="S166" s="430"/>
      <c r="T166" s="430">
        <v>50</v>
      </c>
      <c r="U166" s="430"/>
      <c r="V166" s="430">
        <v>50</v>
      </c>
      <c r="W166" s="47"/>
      <c r="X166" s="430">
        <v>50</v>
      </c>
      <c r="Y166" s="430"/>
    </row>
    <row r="167" spans="1:25" ht="75" x14ac:dyDescent="0.25">
      <c r="A167" s="564">
        <v>90</v>
      </c>
      <c r="B167" s="564"/>
      <c r="C167" s="564"/>
      <c r="D167" s="754" t="s">
        <v>362</v>
      </c>
      <c r="E167" s="754"/>
      <c r="F167" s="450" t="s">
        <v>7195</v>
      </c>
      <c r="G167" s="12" t="s">
        <v>336</v>
      </c>
      <c r="H167" s="12" t="s">
        <v>5138</v>
      </c>
      <c r="I167" s="12" t="s">
        <v>5137</v>
      </c>
      <c r="J167" s="430">
        <v>0</v>
      </c>
      <c r="K167" s="430"/>
      <c r="L167" s="430">
        <v>0</v>
      </c>
      <c r="M167" s="430"/>
      <c r="N167" s="430">
        <v>0</v>
      </c>
      <c r="O167" s="430"/>
      <c r="P167" s="430">
        <v>0</v>
      </c>
      <c r="Q167" s="430"/>
      <c r="R167" s="430">
        <v>0</v>
      </c>
      <c r="S167" s="430"/>
      <c r="T167" s="430">
        <v>0</v>
      </c>
      <c r="U167" s="430"/>
      <c r="V167" s="430">
        <v>0</v>
      </c>
      <c r="W167" s="40"/>
      <c r="X167" s="430">
        <v>0</v>
      </c>
      <c r="Y167" s="430"/>
    </row>
    <row r="168" spans="1:25" ht="165" x14ac:dyDescent="0.25">
      <c r="A168" s="564">
        <v>91</v>
      </c>
      <c r="B168" s="564"/>
      <c r="C168" s="564"/>
      <c r="D168" s="754" t="s">
        <v>148</v>
      </c>
      <c r="E168" s="754"/>
      <c r="F168" s="450" t="s">
        <v>337</v>
      </c>
      <c r="G168" s="12" t="s">
        <v>338</v>
      </c>
      <c r="H168" s="12" t="s">
        <v>339</v>
      </c>
      <c r="I168" s="12" t="s">
        <v>340</v>
      </c>
      <c r="J168" s="430">
        <v>50</v>
      </c>
      <c r="K168" s="420" t="s">
        <v>3980</v>
      </c>
      <c r="L168" s="430">
        <v>50</v>
      </c>
      <c r="M168" s="430"/>
      <c r="N168" s="430">
        <v>50</v>
      </c>
      <c r="O168" s="430"/>
      <c r="P168" s="430">
        <v>50</v>
      </c>
      <c r="Q168" s="430"/>
      <c r="R168" s="430">
        <v>50</v>
      </c>
      <c r="S168" s="430"/>
      <c r="T168" s="430">
        <v>50</v>
      </c>
      <c r="U168" s="430"/>
      <c r="V168" s="430">
        <v>50</v>
      </c>
      <c r="W168" s="40"/>
      <c r="X168" s="430">
        <v>50</v>
      </c>
      <c r="Y168" s="430"/>
    </row>
    <row r="169" spans="1:25" ht="180" x14ac:dyDescent="0.25">
      <c r="A169" s="564">
        <v>92</v>
      </c>
      <c r="B169" s="564"/>
      <c r="C169" s="564"/>
      <c r="D169" s="754" t="s">
        <v>363</v>
      </c>
      <c r="E169" s="754"/>
      <c r="F169" s="450" t="s">
        <v>341</v>
      </c>
      <c r="G169" s="12" t="s">
        <v>342</v>
      </c>
      <c r="H169" s="12" t="s">
        <v>343</v>
      </c>
      <c r="I169" s="12" t="s">
        <v>344</v>
      </c>
      <c r="J169" s="430">
        <v>50</v>
      </c>
      <c r="K169" s="420" t="s">
        <v>3981</v>
      </c>
      <c r="L169" s="430">
        <v>50</v>
      </c>
      <c r="M169" s="430"/>
      <c r="N169" s="430">
        <v>50</v>
      </c>
      <c r="O169" s="430"/>
      <c r="P169" s="430">
        <v>50</v>
      </c>
      <c r="Q169" s="430"/>
      <c r="R169" s="430">
        <v>50</v>
      </c>
      <c r="S169" s="430"/>
      <c r="T169" s="430">
        <v>50</v>
      </c>
      <c r="U169" s="430"/>
      <c r="V169" s="430">
        <v>50</v>
      </c>
      <c r="W169" s="40"/>
      <c r="X169" s="430">
        <v>50</v>
      </c>
      <c r="Y169" s="430"/>
    </row>
    <row r="170" spans="1:25" ht="120" x14ac:dyDescent="0.25">
      <c r="A170" s="564">
        <v>93</v>
      </c>
      <c r="B170" s="564"/>
      <c r="C170" s="564"/>
      <c r="D170" s="754" t="s">
        <v>364</v>
      </c>
      <c r="E170" s="754"/>
      <c r="F170" s="450" t="s">
        <v>345</v>
      </c>
      <c r="G170" s="12" t="s">
        <v>346</v>
      </c>
      <c r="H170" s="12" t="s">
        <v>347</v>
      </c>
      <c r="I170" s="12" t="s">
        <v>348</v>
      </c>
      <c r="J170" s="430">
        <v>50</v>
      </c>
      <c r="K170" s="420" t="s">
        <v>3982</v>
      </c>
      <c r="L170" s="430">
        <v>50</v>
      </c>
      <c r="M170" s="430"/>
      <c r="N170" s="430">
        <v>50</v>
      </c>
      <c r="O170" s="430"/>
      <c r="P170" s="430">
        <v>50</v>
      </c>
      <c r="Q170" s="430"/>
      <c r="R170" s="430">
        <v>50</v>
      </c>
      <c r="S170" s="430"/>
      <c r="T170" s="430">
        <v>50</v>
      </c>
      <c r="U170" s="430"/>
      <c r="V170" s="430">
        <v>50</v>
      </c>
      <c r="W170" s="40"/>
      <c r="X170" s="430">
        <v>50</v>
      </c>
      <c r="Y170" s="430"/>
    </row>
    <row r="171" spans="1:25" ht="120" x14ac:dyDescent="0.25">
      <c r="A171" s="564">
        <v>94</v>
      </c>
      <c r="B171" s="564"/>
      <c r="C171" s="564"/>
      <c r="D171" s="754" t="s">
        <v>150</v>
      </c>
      <c r="E171" s="754"/>
      <c r="F171" s="450" t="s">
        <v>349</v>
      </c>
      <c r="G171" s="12" t="s">
        <v>145</v>
      </c>
      <c r="H171" s="12" t="s">
        <v>146</v>
      </c>
      <c r="I171" s="12" t="s">
        <v>147</v>
      </c>
      <c r="J171" s="430">
        <v>100</v>
      </c>
      <c r="K171" s="430"/>
      <c r="L171" s="430">
        <v>100</v>
      </c>
      <c r="M171" s="430"/>
      <c r="N171" s="430">
        <v>100</v>
      </c>
      <c r="O171" s="430"/>
      <c r="P171" s="430">
        <v>100</v>
      </c>
      <c r="Q171" s="430"/>
      <c r="R171" s="430">
        <v>100</v>
      </c>
      <c r="S171" s="430"/>
      <c r="T171" s="430">
        <v>100</v>
      </c>
      <c r="U171" s="430"/>
      <c r="V171" s="430">
        <v>100</v>
      </c>
      <c r="W171" s="40"/>
      <c r="X171" s="430">
        <v>100</v>
      </c>
      <c r="Y171" s="430"/>
    </row>
    <row r="172" spans="1:25" s="26" customFormat="1" ht="90" customHeight="1" x14ac:dyDescent="0.25">
      <c r="A172" s="28"/>
      <c r="B172" s="28"/>
      <c r="C172" s="750" t="s">
        <v>598</v>
      </c>
      <c r="D172" s="28"/>
      <c r="E172" s="1023"/>
      <c r="F172" s="762" t="s">
        <v>5058</v>
      </c>
      <c r="G172" s="751"/>
      <c r="H172" s="751"/>
      <c r="I172" s="751"/>
      <c r="J172" s="616">
        <f>AVERAGE(J173:J175)</f>
        <v>100</v>
      </c>
      <c r="K172" s="524"/>
      <c r="L172" s="616">
        <f>AVERAGE(L173:L175)</f>
        <v>100</v>
      </c>
      <c r="M172" s="617"/>
      <c r="N172" s="616">
        <f>AVERAGE(N173:N175)</f>
        <v>100</v>
      </c>
      <c r="O172" s="618"/>
      <c r="P172" s="616">
        <f>AVERAGE(P173:P175)</f>
        <v>100</v>
      </c>
      <c r="Q172" s="618"/>
      <c r="R172" s="616">
        <f>AVERAGE(R173:R175)</f>
        <v>100</v>
      </c>
      <c r="S172" s="618"/>
      <c r="T172" s="616">
        <f>AVERAGE(T173:T175)</f>
        <v>100</v>
      </c>
      <c r="U172" s="618"/>
      <c r="V172" s="616">
        <f>AVERAGE(V173:V175)</f>
        <v>100</v>
      </c>
      <c r="W172" s="44"/>
      <c r="X172" s="616">
        <f>AVERAGE(X173:X175)</f>
        <v>100</v>
      </c>
      <c r="Y172" s="618"/>
    </row>
    <row r="173" spans="1:25" ht="75" x14ac:dyDescent="0.25">
      <c r="A173" s="564">
        <v>95</v>
      </c>
      <c r="B173" s="564"/>
      <c r="C173" s="564"/>
      <c r="D173" s="754" t="s">
        <v>365</v>
      </c>
      <c r="E173" s="754"/>
      <c r="F173" s="450" t="s">
        <v>350</v>
      </c>
      <c r="G173" s="12" t="s">
        <v>351</v>
      </c>
      <c r="H173" s="12" t="s">
        <v>352</v>
      </c>
      <c r="I173" s="12" t="s">
        <v>353</v>
      </c>
      <c r="J173" s="420">
        <v>100</v>
      </c>
      <c r="K173" s="420"/>
      <c r="L173" s="416">
        <v>100</v>
      </c>
      <c r="M173" s="417"/>
      <c r="N173" s="420">
        <v>100</v>
      </c>
      <c r="O173" s="420"/>
      <c r="P173" s="420">
        <v>100</v>
      </c>
      <c r="Q173" s="416"/>
      <c r="R173" s="420">
        <v>100</v>
      </c>
      <c r="S173" s="420"/>
      <c r="T173" s="420">
        <v>100</v>
      </c>
      <c r="U173" s="420"/>
      <c r="V173" s="420">
        <v>100</v>
      </c>
      <c r="W173" s="41"/>
      <c r="X173" s="420">
        <v>100</v>
      </c>
      <c r="Y173" s="420"/>
    </row>
    <row r="174" spans="1:25" ht="75" x14ac:dyDescent="0.25">
      <c r="A174" s="564">
        <v>96</v>
      </c>
      <c r="B174" s="564"/>
      <c r="C174" s="564"/>
      <c r="D174" s="754" t="s">
        <v>366</v>
      </c>
      <c r="E174" s="754"/>
      <c r="F174" s="450" t="s">
        <v>160</v>
      </c>
      <c r="G174" s="12" t="s">
        <v>58</v>
      </c>
      <c r="H174" s="12" t="s">
        <v>354</v>
      </c>
      <c r="I174" s="12" t="s">
        <v>353</v>
      </c>
      <c r="J174" s="420">
        <v>100</v>
      </c>
      <c r="K174" s="420"/>
      <c r="L174" s="416">
        <v>100</v>
      </c>
      <c r="M174" s="417"/>
      <c r="N174" s="420">
        <v>100</v>
      </c>
      <c r="O174" s="420"/>
      <c r="P174" s="420">
        <v>100</v>
      </c>
      <c r="Q174" s="416"/>
      <c r="R174" s="420">
        <v>100</v>
      </c>
      <c r="S174" s="420"/>
      <c r="T174" s="420">
        <v>100</v>
      </c>
      <c r="U174" s="420"/>
      <c r="V174" s="420">
        <v>100</v>
      </c>
      <c r="W174" s="41"/>
      <c r="X174" s="420">
        <v>100</v>
      </c>
      <c r="Y174" s="420"/>
    </row>
    <row r="175" spans="1:25" ht="45" x14ac:dyDescent="0.25">
      <c r="A175" s="564">
        <v>97</v>
      </c>
      <c r="B175" s="564"/>
      <c r="C175" s="564"/>
      <c r="D175" s="754" t="s">
        <v>66</v>
      </c>
      <c r="E175" s="754"/>
      <c r="F175" s="450" t="s">
        <v>161</v>
      </c>
      <c r="G175" s="12" t="s">
        <v>58</v>
      </c>
      <c r="H175" s="12" t="s">
        <v>354</v>
      </c>
      <c r="I175" s="12" t="s">
        <v>353</v>
      </c>
      <c r="J175" s="416">
        <v>100</v>
      </c>
      <c r="K175" s="627"/>
      <c r="L175" s="416">
        <v>100</v>
      </c>
      <c r="M175" s="417"/>
      <c r="N175" s="420">
        <v>100</v>
      </c>
      <c r="O175" s="420"/>
      <c r="P175" s="420">
        <v>100</v>
      </c>
      <c r="Q175" s="416"/>
      <c r="R175" s="420">
        <v>100</v>
      </c>
      <c r="S175" s="420"/>
      <c r="T175" s="420">
        <v>100</v>
      </c>
      <c r="U175" s="420"/>
      <c r="V175" s="420">
        <v>100</v>
      </c>
      <c r="W175" s="41"/>
      <c r="X175" s="420">
        <v>100</v>
      </c>
      <c r="Y175" s="420"/>
    </row>
    <row r="176" spans="1:25" s="26" customFormat="1" ht="130.5" customHeight="1" x14ac:dyDescent="0.25">
      <c r="A176" s="28"/>
      <c r="B176" s="750" t="s">
        <v>599</v>
      </c>
      <c r="C176" s="28"/>
      <c r="D176" s="28"/>
      <c r="E176" s="28"/>
      <c r="F176" s="502" t="s">
        <v>367</v>
      </c>
      <c r="G176" s="28"/>
      <c r="H176" s="28"/>
      <c r="I176" s="28"/>
      <c r="J176" s="616">
        <f>AVERAGE(J177,J186,J203,J212)</f>
        <v>55.833333333333336</v>
      </c>
      <c r="K176" s="544"/>
      <c r="L176" s="616">
        <f>AVERAGE(L177,L186,L203,L212)</f>
        <v>55.833333333333336</v>
      </c>
      <c r="M176" s="617"/>
      <c r="N176" s="616">
        <f>AVERAGE(N177,N186,N203,N212)</f>
        <v>55.833333333333336</v>
      </c>
      <c r="O176" s="618"/>
      <c r="P176" s="616">
        <f>AVERAGE(P177,P186,P203,P212)</f>
        <v>26.041666666666664</v>
      </c>
      <c r="Q176" s="618"/>
      <c r="R176" s="616">
        <f>AVERAGE(R177,R186,R203,R212)</f>
        <v>26.041666666666664</v>
      </c>
      <c r="S176" s="618"/>
      <c r="T176" s="616">
        <f>AVERAGE(T177,T186,T203,T212)</f>
        <v>26.041666666666664</v>
      </c>
      <c r="U176" s="618"/>
      <c r="V176" s="616">
        <f>AVERAGE(V177,V186,V203,V212)</f>
        <v>26.041666666666664</v>
      </c>
      <c r="W176" s="44"/>
      <c r="X176" s="616">
        <f>AVERAGE(X177,X186,X203,X212)</f>
        <v>26.041666666666664</v>
      </c>
      <c r="Y176" s="618"/>
    </row>
    <row r="177" spans="1:25" s="26" customFormat="1" ht="60" x14ac:dyDescent="0.25">
      <c r="A177" s="28"/>
      <c r="B177" s="28"/>
      <c r="C177" s="750" t="s">
        <v>600</v>
      </c>
      <c r="D177" s="28"/>
      <c r="E177" s="28"/>
      <c r="F177" s="502" t="s">
        <v>532</v>
      </c>
      <c r="G177" s="28"/>
      <c r="H177" s="28"/>
      <c r="I177" s="28"/>
      <c r="J177" s="606">
        <f>AVERAGE(J178:J181,J184,J185)</f>
        <v>20</v>
      </c>
      <c r="K177" s="607"/>
      <c r="L177" s="606">
        <f>AVERAGE(L178:L181,L184,L185)</f>
        <v>20</v>
      </c>
      <c r="M177" s="607"/>
      <c r="N177" s="606">
        <f>AVERAGE(N178:N181,N184,N185)</f>
        <v>20</v>
      </c>
      <c r="O177" s="607"/>
      <c r="P177" s="606">
        <f>AVERAGE(P178:P181,P184,P185)</f>
        <v>10</v>
      </c>
      <c r="Q177" s="607"/>
      <c r="R177" s="606">
        <f>AVERAGE(R178:R181,R184,R185)</f>
        <v>10</v>
      </c>
      <c r="S177" s="607"/>
      <c r="T177" s="606">
        <f>AVERAGE(T178:T181,T184,T185)</f>
        <v>10</v>
      </c>
      <c r="U177" s="607"/>
      <c r="V177" s="606">
        <f>AVERAGE(V178:V181,V184,V185)</f>
        <v>10</v>
      </c>
      <c r="W177" s="44"/>
      <c r="X177" s="606">
        <f>AVERAGE(X178:X181,X184,X185)</f>
        <v>10</v>
      </c>
      <c r="Y177" s="607"/>
    </row>
    <row r="178" spans="1:25" ht="150" x14ac:dyDescent="0.25">
      <c r="A178" s="564">
        <v>98</v>
      </c>
      <c r="B178" s="564"/>
      <c r="C178" s="564"/>
      <c r="D178" s="754" t="s">
        <v>67</v>
      </c>
      <c r="E178" s="754"/>
      <c r="F178" s="450" t="s">
        <v>5059</v>
      </c>
      <c r="G178" s="12" t="s">
        <v>368</v>
      </c>
      <c r="H178" s="12" t="s">
        <v>369</v>
      </c>
      <c r="I178" s="12" t="s">
        <v>370</v>
      </c>
      <c r="J178" s="420">
        <v>50</v>
      </c>
      <c r="K178" s="420" t="s">
        <v>3983</v>
      </c>
      <c r="L178" s="420">
        <v>50</v>
      </c>
      <c r="M178" s="417"/>
      <c r="N178" s="420">
        <v>50</v>
      </c>
      <c r="O178" s="420" t="s">
        <v>3983</v>
      </c>
      <c r="P178" s="420">
        <v>0</v>
      </c>
      <c r="Q178" s="420" t="s">
        <v>3984</v>
      </c>
      <c r="R178" s="420">
        <v>0</v>
      </c>
      <c r="S178" s="418"/>
      <c r="T178" s="420">
        <v>0</v>
      </c>
      <c r="V178" s="420">
        <v>0</v>
      </c>
      <c r="W178" s="165"/>
      <c r="X178" s="420">
        <v>0</v>
      </c>
      <c r="Y178" s="420"/>
    </row>
    <row r="179" spans="1:25" ht="60" x14ac:dyDescent="0.25">
      <c r="A179" s="564">
        <v>99</v>
      </c>
      <c r="B179" s="564"/>
      <c r="C179" s="564"/>
      <c r="D179" s="754" t="s">
        <v>72</v>
      </c>
      <c r="E179" s="754"/>
      <c r="F179" s="450" t="s">
        <v>4988</v>
      </c>
      <c r="G179" s="12" t="s">
        <v>371</v>
      </c>
      <c r="H179" s="12" t="s">
        <v>4986</v>
      </c>
      <c r="I179" s="12" t="s">
        <v>372</v>
      </c>
      <c r="J179" s="420">
        <v>0</v>
      </c>
      <c r="K179" s="420" t="s">
        <v>6926</v>
      </c>
      <c r="L179" s="420">
        <v>0</v>
      </c>
      <c r="M179" s="420"/>
      <c r="N179" s="420">
        <v>0</v>
      </c>
      <c r="O179" s="420"/>
      <c r="P179" s="420">
        <v>0</v>
      </c>
      <c r="Q179" s="420"/>
      <c r="R179" s="420">
        <v>0</v>
      </c>
      <c r="S179" s="420"/>
      <c r="T179" s="420">
        <v>0</v>
      </c>
      <c r="U179" s="420"/>
      <c r="V179" s="420">
        <v>0</v>
      </c>
      <c r="W179" s="41"/>
      <c r="X179" s="420">
        <v>0</v>
      </c>
      <c r="Y179" s="420"/>
    </row>
    <row r="180" spans="1:25" ht="120" x14ac:dyDescent="0.25">
      <c r="A180" s="564">
        <v>100</v>
      </c>
      <c r="B180" s="564"/>
      <c r="C180" s="564"/>
      <c r="D180" s="754" t="s">
        <v>358</v>
      </c>
      <c r="E180" s="754"/>
      <c r="F180" s="450" t="s">
        <v>373</v>
      </c>
      <c r="G180" s="12" t="s">
        <v>327</v>
      </c>
      <c r="H180" s="12" t="s">
        <v>374</v>
      </c>
      <c r="I180" s="12" t="s">
        <v>375</v>
      </c>
      <c r="J180" s="430">
        <v>50</v>
      </c>
      <c r="K180" s="420" t="s">
        <v>3985</v>
      </c>
      <c r="L180" s="416">
        <v>50</v>
      </c>
      <c r="M180" s="417"/>
      <c r="N180" s="416">
        <v>50</v>
      </c>
      <c r="O180" s="416"/>
      <c r="P180" s="416">
        <v>50</v>
      </c>
      <c r="Q180" s="416"/>
      <c r="R180" s="416">
        <v>50</v>
      </c>
      <c r="S180" s="420"/>
      <c r="T180" s="416">
        <v>50</v>
      </c>
      <c r="U180" s="420"/>
      <c r="V180" s="416">
        <v>50</v>
      </c>
      <c r="W180" s="41"/>
      <c r="X180" s="416">
        <v>50</v>
      </c>
      <c r="Y180" s="419"/>
    </row>
    <row r="181" spans="1:25" s="52" customFormat="1" ht="51.75" x14ac:dyDescent="0.25">
      <c r="A181" s="31">
        <v>101</v>
      </c>
      <c r="B181" s="31"/>
      <c r="C181" s="31"/>
      <c r="D181" s="756" t="s">
        <v>650</v>
      </c>
      <c r="E181" s="756"/>
      <c r="F181" s="517" t="s">
        <v>650</v>
      </c>
      <c r="G181" s="30"/>
      <c r="H181" s="30"/>
      <c r="I181" s="30"/>
      <c r="J181" s="613"/>
      <c r="K181" s="520"/>
      <c r="L181" s="613"/>
      <c r="M181" s="614"/>
      <c r="N181" s="613"/>
      <c r="O181" s="615"/>
      <c r="P181" s="613"/>
      <c r="Q181" s="615"/>
      <c r="R181" s="613"/>
      <c r="S181" s="615"/>
      <c r="T181" s="613"/>
      <c r="U181" s="615"/>
      <c r="V181" s="613"/>
      <c r="W181" s="43"/>
      <c r="X181" s="613"/>
      <c r="Y181" s="615"/>
    </row>
    <row r="182" spans="1:25" ht="285" x14ac:dyDescent="0.25">
      <c r="A182" s="564" t="s">
        <v>5060</v>
      </c>
      <c r="B182" s="564"/>
      <c r="C182" s="564"/>
      <c r="D182" s="564"/>
      <c r="E182" s="754" t="s">
        <v>7012</v>
      </c>
      <c r="F182" s="450" t="s">
        <v>376</v>
      </c>
      <c r="G182" s="12" t="s">
        <v>377</v>
      </c>
      <c r="H182" s="12" t="s">
        <v>378</v>
      </c>
      <c r="I182" s="12" t="s">
        <v>38</v>
      </c>
      <c r="J182" s="422">
        <v>100</v>
      </c>
      <c r="K182" s="450" t="s">
        <v>3986</v>
      </c>
      <c r="L182" s="420">
        <v>100</v>
      </c>
      <c r="M182" s="417"/>
      <c r="N182" s="420">
        <v>100</v>
      </c>
      <c r="O182" s="450" t="s">
        <v>3987</v>
      </c>
      <c r="P182" s="420">
        <v>50</v>
      </c>
      <c r="Q182" s="416"/>
      <c r="R182" s="422">
        <v>50</v>
      </c>
      <c r="S182" s="416"/>
      <c r="T182" s="416">
        <v>50</v>
      </c>
      <c r="U182" s="416"/>
      <c r="V182" s="422">
        <v>50</v>
      </c>
      <c r="W182" s="41"/>
      <c r="X182" s="422">
        <v>50</v>
      </c>
      <c r="Y182" s="416" t="s">
        <v>3656</v>
      </c>
    </row>
    <row r="183" spans="1:25" ht="45" x14ac:dyDescent="0.25">
      <c r="A183" s="564" t="s">
        <v>5061</v>
      </c>
      <c r="B183" s="564"/>
      <c r="C183" s="564"/>
      <c r="D183" s="564"/>
      <c r="E183" s="754" t="s">
        <v>7013</v>
      </c>
      <c r="F183" s="450" t="s">
        <v>379</v>
      </c>
      <c r="G183" s="12" t="s">
        <v>380</v>
      </c>
      <c r="H183" s="12" t="s">
        <v>381</v>
      </c>
      <c r="I183" s="12" t="s">
        <v>382</v>
      </c>
      <c r="J183" s="430">
        <v>0</v>
      </c>
      <c r="K183" s="430"/>
      <c r="L183" s="420">
        <v>0</v>
      </c>
      <c r="M183" s="417"/>
      <c r="N183" s="420">
        <v>0</v>
      </c>
      <c r="O183" s="416"/>
      <c r="P183" s="420">
        <v>0</v>
      </c>
      <c r="Q183" s="416"/>
      <c r="R183" s="430">
        <v>0</v>
      </c>
      <c r="S183" s="430"/>
      <c r="T183" s="420">
        <v>0</v>
      </c>
      <c r="U183" s="420"/>
      <c r="V183" s="430">
        <v>0</v>
      </c>
      <c r="W183" s="41"/>
      <c r="X183" s="430">
        <v>0</v>
      </c>
      <c r="Y183" s="430"/>
    </row>
    <row r="184" spans="1:25" ht="60" x14ac:dyDescent="0.25">
      <c r="A184" s="564">
        <v>102</v>
      </c>
      <c r="B184" s="564"/>
      <c r="C184" s="564"/>
      <c r="D184" s="754" t="s">
        <v>429</v>
      </c>
      <c r="E184" s="754"/>
      <c r="F184" s="450" t="s">
        <v>383</v>
      </c>
      <c r="G184" s="12" t="s">
        <v>384</v>
      </c>
      <c r="H184" s="12" t="s">
        <v>385</v>
      </c>
      <c r="I184" s="12" t="s">
        <v>5122</v>
      </c>
      <c r="J184" s="430">
        <v>0</v>
      </c>
      <c r="K184" s="430"/>
      <c r="L184" s="420">
        <v>0</v>
      </c>
      <c r="M184" s="417"/>
      <c r="N184" s="420">
        <v>0</v>
      </c>
      <c r="O184" s="416"/>
      <c r="P184" s="420">
        <v>0</v>
      </c>
      <c r="Q184" s="416"/>
      <c r="R184" s="430">
        <v>0</v>
      </c>
      <c r="S184" s="430"/>
      <c r="T184" s="420">
        <v>0</v>
      </c>
      <c r="U184" s="420"/>
      <c r="V184" s="430">
        <v>0</v>
      </c>
      <c r="W184" s="41"/>
      <c r="X184" s="430">
        <v>0</v>
      </c>
      <c r="Y184" s="430"/>
    </row>
    <row r="185" spans="1:25" ht="90" x14ac:dyDescent="0.25">
      <c r="A185" s="564">
        <v>103</v>
      </c>
      <c r="B185" s="564"/>
      <c r="C185" s="564"/>
      <c r="D185" s="754" t="s">
        <v>430</v>
      </c>
      <c r="E185" s="754"/>
      <c r="F185" s="450" t="s">
        <v>5123</v>
      </c>
      <c r="G185" s="12" t="s">
        <v>384</v>
      </c>
      <c r="H185" s="12" t="s">
        <v>385</v>
      </c>
      <c r="I185" s="12" t="s">
        <v>5122</v>
      </c>
      <c r="J185" s="430">
        <v>0</v>
      </c>
      <c r="K185" s="430"/>
      <c r="L185" s="420">
        <v>0</v>
      </c>
      <c r="M185" s="417"/>
      <c r="N185" s="420">
        <v>0</v>
      </c>
      <c r="O185" s="416"/>
      <c r="P185" s="420">
        <v>0</v>
      </c>
      <c r="Q185" s="416"/>
      <c r="R185" s="430">
        <v>0</v>
      </c>
      <c r="S185" s="430"/>
      <c r="T185" s="420">
        <v>0</v>
      </c>
      <c r="U185" s="420"/>
      <c r="V185" s="430">
        <v>0</v>
      </c>
      <c r="W185" s="41"/>
      <c r="X185" s="430">
        <v>0</v>
      </c>
      <c r="Y185" s="430"/>
    </row>
    <row r="186" spans="1:25" s="26" customFormat="1" ht="91.5" customHeight="1" x14ac:dyDescent="0.25">
      <c r="A186" s="28"/>
      <c r="B186" s="28"/>
      <c r="C186" s="750" t="s">
        <v>601</v>
      </c>
      <c r="D186" s="751"/>
      <c r="E186" s="762"/>
      <c r="F186" s="762" t="s">
        <v>533</v>
      </c>
      <c r="G186" s="751"/>
      <c r="H186" s="751"/>
      <c r="I186" s="751"/>
      <c r="J186" s="616">
        <f>AVERAGE(J187,J193,J199:J202)</f>
        <v>63.333333333333336</v>
      </c>
      <c r="K186" s="524"/>
      <c r="L186" s="616">
        <f>AVERAGE(L187,L193,L199:L202)</f>
        <v>63.333333333333336</v>
      </c>
      <c r="M186" s="617"/>
      <c r="N186" s="616">
        <f>AVERAGE(N187,N193,N199:N202)</f>
        <v>63.333333333333336</v>
      </c>
      <c r="O186" s="618"/>
      <c r="P186" s="616">
        <f>AVERAGE(P187,P193,P199:P202)</f>
        <v>61.666666666666664</v>
      </c>
      <c r="Q186" s="618"/>
      <c r="R186" s="616">
        <f>AVERAGE(R187,R193,R199:R202)</f>
        <v>61.666666666666664</v>
      </c>
      <c r="S186" s="618"/>
      <c r="T186" s="616">
        <f>AVERAGE(T187,T193,T199:T202)</f>
        <v>61.666666666666664</v>
      </c>
      <c r="U186" s="618"/>
      <c r="V186" s="616">
        <f>AVERAGE(V187,V193,V199:V202)</f>
        <v>61.666666666666664</v>
      </c>
      <c r="W186" s="44"/>
      <c r="X186" s="616">
        <f>AVERAGE(X187,X193,X199:X202)</f>
        <v>61.666666666666664</v>
      </c>
      <c r="Y186" s="618"/>
    </row>
    <row r="187" spans="1:25" s="52" customFormat="1" ht="91.5" customHeight="1" x14ac:dyDescent="0.25">
      <c r="A187" s="31">
        <v>104</v>
      </c>
      <c r="B187" s="31"/>
      <c r="C187" s="758"/>
      <c r="D187" s="763" t="s">
        <v>7005</v>
      </c>
      <c r="E187" s="763"/>
      <c r="F187" s="764" t="s">
        <v>635</v>
      </c>
      <c r="G187" s="30"/>
      <c r="H187" s="30"/>
      <c r="I187" s="30"/>
      <c r="J187" s="613">
        <f>AVERAGE(J188:J192)</f>
        <v>30</v>
      </c>
      <c r="K187" s="520"/>
      <c r="L187" s="613">
        <f>AVERAGE(L188:L192)</f>
        <v>30</v>
      </c>
      <c r="M187" s="614"/>
      <c r="N187" s="613">
        <f>AVERAGE(N188:N192)</f>
        <v>30</v>
      </c>
      <c r="O187" s="615"/>
      <c r="P187" s="613">
        <f>AVERAGE(P188:P192)</f>
        <v>20</v>
      </c>
      <c r="Q187" s="615"/>
      <c r="R187" s="613">
        <f>AVERAGE(R188:R192)</f>
        <v>20</v>
      </c>
      <c r="S187" s="615"/>
      <c r="T187" s="613">
        <f>AVERAGE(T188:T192)</f>
        <v>20</v>
      </c>
      <c r="U187" s="615"/>
      <c r="V187" s="613">
        <f>AVERAGE(V188:V192)</f>
        <v>20</v>
      </c>
      <c r="W187" s="43"/>
      <c r="X187" s="613">
        <f>AVERAGE(X188:X192)</f>
        <v>20</v>
      </c>
      <c r="Y187" s="615"/>
    </row>
    <row r="188" spans="1:25" ht="105" x14ac:dyDescent="0.25">
      <c r="A188" s="564" t="s">
        <v>5062</v>
      </c>
      <c r="B188" s="564"/>
      <c r="C188" s="564"/>
      <c r="D188" s="564"/>
      <c r="E188" s="754" t="s">
        <v>7003</v>
      </c>
      <c r="F188" s="450" t="s">
        <v>5124</v>
      </c>
      <c r="G188" s="12" t="s">
        <v>386</v>
      </c>
      <c r="H188" s="12" t="s">
        <v>94</v>
      </c>
      <c r="I188" s="12" t="s">
        <v>387</v>
      </c>
      <c r="J188" s="420">
        <v>0</v>
      </c>
      <c r="K188" s="420" t="s">
        <v>3988</v>
      </c>
      <c r="L188" s="420">
        <v>0</v>
      </c>
      <c r="M188" s="417"/>
      <c r="N188" s="420">
        <v>0</v>
      </c>
      <c r="O188" s="416" t="s">
        <v>3989</v>
      </c>
      <c r="P188" s="420">
        <v>0</v>
      </c>
      <c r="Q188" s="416"/>
      <c r="R188" s="420">
        <v>0</v>
      </c>
      <c r="S188" s="420" t="s">
        <v>1824</v>
      </c>
      <c r="T188" s="420">
        <v>0</v>
      </c>
      <c r="U188" s="419"/>
      <c r="V188" s="420">
        <v>0</v>
      </c>
      <c r="W188" s="41"/>
      <c r="X188" s="420">
        <v>0</v>
      </c>
      <c r="Y188" s="420"/>
    </row>
    <row r="189" spans="1:25" ht="240" customHeight="1" x14ac:dyDescent="0.25">
      <c r="A189" s="564" t="s">
        <v>5063</v>
      </c>
      <c r="B189" s="564"/>
      <c r="C189" s="564"/>
      <c r="D189" s="564"/>
      <c r="E189" s="754" t="s">
        <v>7004</v>
      </c>
      <c r="F189" s="450" t="s">
        <v>5125</v>
      </c>
      <c r="G189" s="12" t="s">
        <v>100</v>
      </c>
      <c r="H189" s="12" t="s">
        <v>101</v>
      </c>
      <c r="I189" s="12" t="s">
        <v>102</v>
      </c>
      <c r="J189" s="422">
        <v>50</v>
      </c>
      <c r="K189" s="416" t="s">
        <v>5182</v>
      </c>
      <c r="L189" s="422">
        <v>50</v>
      </c>
      <c r="M189" s="417"/>
      <c r="N189" s="422">
        <v>50</v>
      </c>
      <c r="O189" s="416" t="s">
        <v>3989</v>
      </c>
      <c r="P189" s="422">
        <v>0</v>
      </c>
      <c r="Q189" s="416"/>
      <c r="R189" s="422">
        <v>0</v>
      </c>
      <c r="T189" s="983">
        <v>0</v>
      </c>
      <c r="V189" s="422">
        <v>0</v>
      </c>
      <c r="W189" s="41"/>
      <c r="X189" s="422">
        <v>0</v>
      </c>
      <c r="Y189" s="420"/>
    </row>
    <row r="190" spans="1:25" ht="105" x14ac:dyDescent="0.25">
      <c r="A190" s="564" t="s">
        <v>5064</v>
      </c>
      <c r="B190" s="564"/>
      <c r="C190" s="564"/>
      <c r="D190" s="564"/>
      <c r="E190" s="754" t="s">
        <v>7006</v>
      </c>
      <c r="F190" s="437" t="s">
        <v>112</v>
      </c>
      <c r="G190" s="12" t="s">
        <v>4881</v>
      </c>
      <c r="H190" s="12" t="s">
        <v>4882</v>
      </c>
      <c r="I190" s="12" t="s">
        <v>4883</v>
      </c>
      <c r="J190" s="422">
        <v>50</v>
      </c>
      <c r="K190" s="416" t="s">
        <v>6927</v>
      </c>
      <c r="L190" s="422">
        <v>50</v>
      </c>
      <c r="M190" s="420"/>
      <c r="N190" s="422">
        <v>50</v>
      </c>
      <c r="O190" s="416" t="s">
        <v>3989</v>
      </c>
      <c r="P190" s="420">
        <v>100</v>
      </c>
      <c r="Q190" s="420"/>
      <c r="R190" s="420">
        <v>100</v>
      </c>
      <c r="S190" s="419"/>
      <c r="T190" s="420">
        <v>100</v>
      </c>
      <c r="U190" s="419"/>
      <c r="V190" s="420">
        <v>100</v>
      </c>
      <c r="W190" s="41"/>
      <c r="X190" s="420">
        <v>100</v>
      </c>
      <c r="Y190" s="420"/>
    </row>
    <row r="191" spans="1:25" ht="251.25" customHeight="1" x14ac:dyDescent="0.25">
      <c r="A191" s="564" t="s">
        <v>5065</v>
      </c>
      <c r="B191" s="564"/>
      <c r="C191" s="564"/>
      <c r="D191" s="564"/>
      <c r="E191" s="754" t="s">
        <v>7007</v>
      </c>
      <c r="F191" s="437" t="s">
        <v>5126</v>
      </c>
      <c r="G191" s="12" t="s">
        <v>36</v>
      </c>
      <c r="H191" s="12" t="s">
        <v>105</v>
      </c>
      <c r="I191" s="12" t="s">
        <v>106</v>
      </c>
      <c r="J191" s="422">
        <v>50</v>
      </c>
      <c r="K191" s="416" t="s">
        <v>3990</v>
      </c>
      <c r="L191" s="422">
        <v>50</v>
      </c>
      <c r="M191" s="420"/>
      <c r="N191" s="422">
        <v>50</v>
      </c>
      <c r="O191" s="836" t="s">
        <v>3989</v>
      </c>
      <c r="P191" s="420">
        <v>0</v>
      </c>
      <c r="Q191" s="420"/>
      <c r="R191" s="420">
        <v>0</v>
      </c>
      <c r="S191" s="420"/>
      <c r="T191" s="420">
        <v>0</v>
      </c>
      <c r="U191" s="420"/>
      <c r="V191" s="420">
        <v>0</v>
      </c>
      <c r="W191" s="41"/>
      <c r="X191" s="420">
        <v>0</v>
      </c>
      <c r="Y191" s="420"/>
    </row>
    <row r="192" spans="1:25" ht="243.75" customHeight="1" x14ac:dyDescent="0.25">
      <c r="A192" s="564" t="s">
        <v>5066</v>
      </c>
      <c r="B192" s="564"/>
      <c r="C192" s="564"/>
      <c r="D192" s="564"/>
      <c r="E192" s="754" t="s">
        <v>7008</v>
      </c>
      <c r="F192" s="450" t="s">
        <v>330</v>
      </c>
      <c r="G192" s="12" t="s">
        <v>4885</v>
      </c>
      <c r="H192" s="12" t="s">
        <v>107</v>
      </c>
      <c r="I192" s="12" t="s">
        <v>108</v>
      </c>
      <c r="J192" s="422">
        <v>0</v>
      </c>
      <c r="K192" s="837" t="s">
        <v>3991</v>
      </c>
      <c r="L192" s="422">
        <v>0</v>
      </c>
      <c r="M192" s="420"/>
      <c r="N192" s="420">
        <v>0</v>
      </c>
      <c r="O192" s="420"/>
      <c r="P192" s="420">
        <v>0</v>
      </c>
      <c r="Q192" s="420"/>
      <c r="R192" s="420">
        <v>0</v>
      </c>
      <c r="T192" s="420">
        <v>0</v>
      </c>
      <c r="V192" s="420">
        <v>0</v>
      </c>
      <c r="W192" s="41"/>
      <c r="X192" s="420">
        <v>0</v>
      </c>
      <c r="Y192" s="420"/>
    </row>
    <row r="193" spans="1:25" s="52" customFormat="1" ht="91.5" customHeight="1" x14ac:dyDescent="0.25">
      <c r="A193" s="31">
        <v>105</v>
      </c>
      <c r="B193" s="31"/>
      <c r="C193" s="758"/>
      <c r="D193" s="763" t="s">
        <v>7014</v>
      </c>
      <c r="E193" s="763"/>
      <c r="F193" s="764" t="s">
        <v>636</v>
      </c>
      <c r="G193" s="30"/>
      <c r="H193" s="30"/>
      <c r="I193" s="30"/>
      <c r="J193" s="613">
        <f>AVERAGE(J194:J198)</f>
        <v>100</v>
      </c>
      <c r="K193" s="838"/>
      <c r="L193" s="613">
        <f>AVERAGE(L194:L198)</f>
        <v>100</v>
      </c>
      <c r="M193" s="614"/>
      <c r="N193" s="613">
        <f>AVERAGE(N194:N198)</f>
        <v>100</v>
      </c>
      <c r="O193" s="615"/>
      <c r="P193" s="613">
        <f>AVERAGE(P194:P198)</f>
        <v>100</v>
      </c>
      <c r="Q193" s="615"/>
      <c r="R193" s="613">
        <f>AVERAGE(R194:R198)</f>
        <v>100</v>
      </c>
      <c r="S193" s="615"/>
      <c r="T193" s="613">
        <f>AVERAGE(T194:T198)</f>
        <v>100</v>
      </c>
      <c r="U193" s="615"/>
      <c r="V193" s="613">
        <f>AVERAGE(V194:V198)</f>
        <v>100</v>
      </c>
      <c r="W193" s="43"/>
      <c r="X193" s="613">
        <f>AVERAGE(X194:X198)</f>
        <v>100</v>
      </c>
      <c r="Y193" s="615"/>
    </row>
    <row r="194" spans="1:25" ht="75" x14ac:dyDescent="0.25">
      <c r="A194" s="564" t="s">
        <v>602</v>
      </c>
      <c r="B194" s="564"/>
      <c r="C194" s="564"/>
      <c r="D194" s="564"/>
      <c r="E194" s="754" t="s">
        <v>7019</v>
      </c>
      <c r="F194" s="450" t="s">
        <v>5127</v>
      </c>
      <c r="G194" s="12" t="s">
        <v>388</v>
      </c>
      <c r="H194" s="12" t="s">
        <v>389</v>
      </c>
      <c r="I194" s="12" t="s">
        <v>99</v>
      </c>
      <c r="J194" s="422">
        <v>100</v>
      </c>
      <c r="K194" s="422" t="s">
        <v>3992</v>
      </c>
      <c r="L194" s="420">
        <v>100</v>
      </c>
      <c r="M194" s="420"/>
      <c r="N194" s="420">
        <v>100</v>
      </c>
      <c r="O194" s="420"/>
      <c r="P194" s="420">
        <v>100</v>
      </c>
      <c r="Q194" s="416"/>
      <c r="R194" s="420">
        <v>100</v>
      </c>
      <c r="S194" s="419"/>
      <c r="T194" s="420">
        <v>100</v>
      </c>
      <c r="U194" s="419"/>
      <c r="V194" s="420">
        <v>100</v>
      </c>
      <c r="W194" s="41"/>
      <c r="X194" s="420">
        <v>100</v>
      </c>
      <c r="Y194" s="420"/>
    </row>
    <row r="195" spans="1:25" ht="135" x14ac:dyDescent="0.25">
      <c r="A195" s="564" t="s">
        <v>603</v>
      </c>
      <c r="B195" s="564"/>
      <c r="C195" s="564"/>
      <c r="D195" s="564"/>
      <c r="E195" s="754" t="s">
        <v>7015</v>
      </c>
      <c r="F195" s="450" t="s">
        <v>5128</v>
      </c>
      <c r="G195" s="12" t="s">
        <v>100</v>
      </c>
      <c r="H195" s="12" t="s">
        <v>101</v>
      </c>
      <c r="I195" s="12" t="s">
        <v>102</v>
      </c>
      <c r="J195" s="422"/>
      <c r="K195" s="422"/>
      <c r="L195" s="416"/>
      <c r="M195" s="417"/>
      <c r="N195" s="416"/>
      <c r="O195" s="416"/>
      <c r="P195" s="416"/>
      <c r="Q195" s="416"/>
      <c r="R195" s="420"/>
      <c r="S195" s="420"/>
      <c r="T195" s="420"/>
      <c r="U195" s="420"/>
      <c r="V195" s="420"/>
      <c r="W195" s="41"/>
      <c r="X195" s="420"/>
      <c r="Y195" s="420"/>
    </row>
    <row r="196" spans="1:25" ht="75" x14ac:dyDescent="0.25">
      <c r="A196" s="564" t="s">
        <v>604</v>
      </c>
      <c r="B196" s="564"/>
      <c r="C196" s="564"/>
      <c r="D196" s="564"/>
      <c r="E196" s="754" t="s">
        <v>7016</v>
      </c>
      <c r="F196" s="450" t="s">
        <v>112</v>
      </c>
      <c r="G196" s="12" t="s">
        <v>4881</v>
      </c>
      <c r="H196" s="12" t="s">
        <v>4882</v>
      </c>
      <c r="I196" s="12" t="s">
        <v>4883</v>
      </c>
      <c r="J196" s="422"/>
      <c r="K196" s="422"/>
      <c r="L196" s="416"/>
      <c r="M196" s="417"/>
      <c r="N196" s="416"/>
      <c r="O196" s="416"/>
      <c r="P196" s="416"/>
      <c r="Q196" s="416"/>
      <c r="R196" s="420"/>
      <c r="S196" s="420"/>
      <c r="T196" s="420"/>
      <c r="U196" s="420"/>
      <c r="V196" s="420"/>
      <c r="W196" s="41"/>
      <c r="X196" s="420"/>
      <c r="Y196" s="420"/>
    </row>
    <row r="197" spans="1:25" ht="90" x14ac:dyDescent="0.25">
      <c r="A197" s="564" t="s">
        <v>605</v>
      </c>
      <c r="B197" s="564"/>
      <c r="C197" s="564"/>
      <c r="D197" s="564"/>
      <c r="E197" s="754" t="s">
        <v>7017</v>
      </c>
      <c r="F197" s="450" t="s">
        <v>7196</v>
      </c>
      <c r="G197" s="12" t="s">
        <v>36</v>
      </c>
      <c r="H197" s="12" t="s">
        <v>105</v>
      </c>
      <c r="I197" s="12" t="s">
        <v>106</v>
      </c>
      <c r="J197" s="422"/>
      <c r="K197" s="422"/>
      <c r="L197" s="416"/>
      <c r="M197" s="417"/>
      <c r="N197" s="416"/>
      <c r="O197" s="416"/>
      <c r="P197" s="416"/>
      <c r="Q197" s="416"/>
      <c r="R197" s="420"/>
      <c r="S197" s="420"/>
      <c r="T197" s="420"/>
      <c r="U197" s="420"/>
      <c r="V197" s="420"/>
      <c r="W197" s="41"/>
      <c r="X197" s="420"/>
      <c r="Y197" s="420"/>
    </row>
    <row r="198" spans="1:25" ht="45" x14ac:dyDescent="0.25">
      <c r="A198" s="564" t="s">
        <v>606</v>
      </c>
      <c r="B198" s="564"/>
      <c r="C198" s="564"/>
      <c r="D198" s="564"/>
      <c r="E198" s="754" t="s">
        <v>7018</v>
      </c>
      <c r="F198" s="450" t="s">
        <v>330</v>
      </c>
      <c r="G198" s="12" t="s">
        <v>4885</v>
      </c>
      <c r="H198" s="12" t="s">
        <v>107</v>
      </c>
      <c r="I198" s="12" t="s">
        <v>108</v>
      </c>
      <c r="J198" s="422"/>
      <c r="K198" s="422"/>
      <c r="L198" s="416"/>
      <c r="M198" s="417"/>
      <c r="N198" s="416"/>
      <c r="O198" s="416"/>
      <c r="P198" s="416"/>
      <c r="Q198" s="416"/>
      <c r="R198" s="420"/>
      <c r="S198" s="420"/>
      <c r="T198" s="420"/>
      <c r="U198" s="420"/>
      <c r="V198" s="420"/>
      <c r="W198" s="41"/>
      <c r="X198" s="420"/>
      <c r="Y198" s="420"/>
    </row>
    <row r="199" spans="1:25" ht="180" x14ac:dyDescent="0.25">
      <c r="A199" s="564">
        <v>106</v>
      </c>
      <c r="B199" s="564"/>
      <c r="C199" s="564"/>
      <c r="D199" s="754" t="s">
        <v>130</v>
      </c>
      <c r="E199" s="754"/>
      <c r="F199" s="450" t="s">
        <v>390</v>
      </c>
      <c r="G199" s="12" t="s">
        <v>114</v>
      </c>
      <c r="H199" s="12" t="s">
        <v>391</v>
      </c>
      <c r="I199" s="12" t="s">
        <v>392</v>
      </c>
      <c r="J199" s="422">
        <v>0</v>
      </c>
      <c r="K199" s="416" t="s">
        <v>3993</v>
      </c>
      <c r="L199" s="420">
        <v>0</v>
      </c>
      <c r="M199" s="420"/>
      <c r="N199" s="420">
        <v>0</v>
      </c>
      <c r="O199" s="420"/>
      <c r="P199" s="420">
        <v>0</v>
      </c>
      <c r="Q199" s="420" t="s">
        <v>3994</v>
      </c>
      <c r="R199" s="420">
        <v>0</v>
      </c>
      <c r="S199" s="420"/>
      <c r="T199" s="420">
        <v>0</v>
      </c>
      <c r="U199" s="420"/>
      <c r="V199" s="420">
        <v>0</v>
      </c>
      <c r="W199" s="41"/>
      <c r="X199" s="420">
        <v>0</v>
      </c>
      <c r="Y199" s="420"/>
    </row>
    <row r="200" spans="1:25" ht="75" x14ac:dyDescent="0.25">
      <c r="A200" s="564">
        <v>107</v>
      </c>
      <c r="B200" s="564"/>
      <c r="C200" s="564"/>
      <c r="D200" s="754" t="s">
        <v>431</v>
      </c>
      <c r="E200" s="754"/>
      <c r="F200" s="450" t="s">
        <v>393</v>
      </c>
      <c r="G200" s="12" t="s">
        <v>5129</v>
      </c>
      <c r="H200" s="12" t="s">
        <v>5130</v>
      </c>
      <c r="I200" s="12" t="s">
        <v>395</v>
      </c>
      <c r="J200" s="422">
        <v>100</v>
      </c>
      <c r="K200" s="416" t="s">
        <v>3995</v>
      </c>
      <c r="L200" s="420">
        <v>100</v>
      </c>
      <c r="M200" s="420"/>
      <c r="N200" s="420">
        <v>100</v>
      </c>
      <c r="O200" s="420"/>
      <c r="P200" s="420">
        <v>100</v>
      </c>
      <c r="Q200" s="420" t="s">
        <v>3996</v>
      </c>
      <c r="R200" s="420">
        <v>100</v>
      </c>
      <c r="T200" s="420">
        <v>100</v>
      </c>
      <c r="V200" s="420">
        <v>100</v>
      </c>
      <c r="W200" s="41"/>
      <c r="X200" s="420">
        <v>100</v>
      </c>
      <c r="Y200" s="420"/>
    </row>
    <row r="201" spans="1:25" ht="60" x14ac:dyDescent="0.25">
      <c r="A201" s="564">
        <v>108</v>
      </c>
      <c r="B201" s="564"/>
      <c r="C201" s="564"/>
      <c r="D201" s="754" t="s">
        <v>432</v>
      </c>
      <c r="E201" s="754"/>
      <c r="F201" s="450" t="s">
        <v>396</v>
      </c>
      <c r="G201" s="12" t="s">
        <v>114</v>
      </c>
      <c r="H201" s="12" t="s">
        <v>397</v>
      </c>
      <c r="I201" s="12" t="s">
        <v>398</v>
      </c>
      <c r="J201" s="422">
        <v>100</v>
      </c>
      <c r="K201" s="422"/>
      <c r="L201" s="420">
        <v>100</v>
      </c>
      <c r="M201" s="420"/>
      <c r="N201" s="420">
        <v>100</v>
      </c>
      <c r="O201" s="420"/>
      <c r="P201" s="420">
        <v>100</v>
      </c>
      <c r="Q201" s="416"/>
      <c r="R201" s="420">
        <v>100</v>
      </c>
      <c r="S201" s="420"/>
      <c r="T201" s="420">
        <v>100</v>
      </c>
      <c r="U201" s="420"/>
      <c r="V201" s="420">
        <v>100</v>
      </c>
      <c r="W201" s="41"/>
      <c r="X201" s="420">
        <v>100</v>
      </c>
      <c r="Y201" s="420"/>
    </row>
    <row r="202" spans="1:25" ht="60" x14ac:dyDescent="0.25">
      <c r="A202" s="564">
        <v>109</v>
      </c>
      <c r="B202" s="564"/>
      <c r="C202" s="564"/>
      <c r="D202" s="754" t="s">
        <v>360</v>
      </c>
      <c r="E202" s="754"/>
      <c r="F202" s="450" t="s">
        <v>400</v>
      </c>
      <c r="G202" s="12" t="s">
        <v>103</v>
      </c>
      <c r="H202" s="12" t="s">
        <v>401</v>
      </c>
      <c r="I202" s="12" t="s">
        <v>104</v>
      </c>
      <c r="J202" s="420">
        <v>50</v>
      </c>
      <c r="K202" s="420" t="s">
        <v>3997</v>
      </c>
      <c r="L202" s="420">
        <v>50</v>
      </c>
      <c r="M202" s="417"/>
      <c r="N202" s="420">
        <v>50</v>
      </c>
      <c r="O202" s="416"/>
      <c r="P202" s="420">
        <v>50</v>
      </c>
      <c r="Q202" s="416"/>
      <c r="R202" s="420">
        <v>50</v>
      </c>
      <c r="S202" s="419"/>
      <c r="T202" s="420">
        <v>50</v>
      </c>
      <c r="U202" s="419"/>
      <c r="V202" s="420">
        <v>50</v>
      </c>
      <c r="W202" s="41"/>
      <c r="X202" s="420">
        <v>50</v>
      </c>
      <c r="Y202" s="420"/>
    </row>
    <row r="203" spans="1:25" s="26" customFormat="1" ht="84.75" customHeight="1" x14ac:dyDescent="0.25">
      <c r="A203" s="28"/>
      <c r="B203" s="28"/>
      <c r="C203" s="750" t="s">
        <v>607</v>
      </c>
      <c r="D203" s="28"/>
      <c r="E203" s="1023"/>
      <c r="F203" s="762" t="s">
        <v>534</v>
      </c>
      <c r="G203" s="751"/>
      <c r="H203" s="751"/>
      <c r="I203" s="751"/>
      <c r="J203" s="616">
        <f>AVERAGE(J204:J208)</f>
        <v>90</v>
      </c>
      <c r="K203" s="524"/>
      <c r="L203" s="616">
        <f>AVERAGE(L204:L208)</f>
        <v>90</v>
      </c>
      <c r="M203" s="617"/>
      <c r="N203" s="616">
        <f>AVERAGE(N204:N208)</f>
        <v>90</v>
      </c>
      <c r="O203" s="618"/>
      <c r="P203" s="616">
        <f>AVERAGE(P204:P208)</f>
        <v>20</v>
      </c>
      <c r="Q203" s="618"/>
      <c r="R203" s="616">
        <f>AVERAGE(R204:R208)</f>
        <v>20</v>
      </c>
      <c r="S203" s="618"/>
      <c r="T203" s="616">
        <f>AVERAGE(T204:T208)</f>
        <v>20</v>
      </c>
      <c r="U203" s="618"/>
      <c r="V203" s="616">
        <f>AVERAGE(V204:V208)</f>
        <v>20</v>
      </c>
      <c r="W203" s="44"/>
      <c r="X203" s="616">
        <f>AVERAGE(X204:X208)</f>
        <v>20</v>
      </c>
      <c r="Y203" s="618"/>
    </row>
    <row r="204" spans="1:25" ht="45" x14ac:dyDescent="0.25">
      <c r="A204" s="564">
        <v>110</v>
      </c>
      <c r="B204" s="564"/>
      <c r="C204" s="564"/>
      <c r="D204" s="754" t="s">
        <v>433</v>
      </c>
      <c r="E204" s="754"/>
      <c r="F204" s="450" t="s">
        <v>121</v>
      </c>
      <c r="G204" s="12" t="s">
        <v>399</v>
      </c>
      <c r="H204" s="12" t="s">
        <v>123</v>
      </c>
      <c r="I204" s="12" t="s">
        <v>124</v>
      </c>
      <c r="J204" s="420">
        <v>100</v>
      </c>
      <c r="K204" s="422" t="s">
        <v>6928</v>
      </c>
      <c r="L204" s="420">
        <v>100</v>
      </c>
      <c r="M204" s="417"/>
      <c r="N204" s="420">
        <v>100</v>
      </c>
      <c r="O204" s="27" t="s">
        <v>4994</v>
      </c>
      <c r="P204" s="420">
        <v>0</v>
      </c>
      <c r="Q204" s="416"/>
      <c r="R204" s="420">
        <v>0</v>
      </c>
      <c r="S204" s="419"/>
      <c r="T204" s="420">
        <v>0</v>
      </c>
      <c r="U204" s="419"/>
      <c r="V204" s="420">
        <v>0</v>
      </c>
      <c r="W204" s="41"/>
      <c r="X204" s="420">
        <v>0</v>
      </c>
      <c r="Y204" s="420"/>
    </row>
    <row r="205" spans="1:25" s="6" customFormat="1" ht="180" x14ac:dyDescent="0.25">
      <c r="A205" s="579">
        <v>111</v>
      </c>
      <c r="B205" s="579"/>
      <c r="C205" s="579"/>
      <c r="D205" s="4" t="s">
        <v>434</v>
      </c>
      <c r="E205" s="4"/>
      <c r="F205" s="437" t="s">
        <v>402</v>
      </c>
      <c r="G205" s="5" t="s">
        <v>403</v>
      </c>
      <c r="H205" s="5" t="s">
        <v>404</v>
      </c>
      <c r="I205" s="5" t="s">
        <v>405</v>
      </c>
      <c r="J205" s="422">
        <v>50</v>
      </c>
      <c r="K205" s="416" t="s">
        <v>3998</v>
      </c>
      <c r="L205" s="422">
        <v>50</v>
      </c>
      <c r="M205" s="417"/>
      <c r="N205" s="422">
        <v>50</v>
      </c>
      <c r="O205" s="416" t="s">
        <v>3999</v>
      </c>
      <c r="P205" s="416">
        <v>0</v>
      </c>
      <c r="Q205" s="416" t="s">
        <v>4000</v>
      </c>
      <c r="R205" s="420">
        <v>0</v>
      </c>
      <c r="S205" s="419"/>
      <c r="T205" s="420">
        <v>0</v>
      </c>
      <c r="U205" s="419"/>
      <c r="V205" s="420">
        <v>0</v>
      </c>
      <c r="W205" s="47"/>
      <c r="X205" s="420">
        <v>0</v>
      </c>
      <c r="Y205" s="420"/>
    </row>
    <row r="206" spans="1:25" ht="75" x14ac:dyDescent="0.25">
      <c r="A206" s="564">
        <v>112</v>
      </c>
      <c r="B206" s="564"/>
      <c r="C206" s="564"/>
      <c r="D206" s="754" t="s">
        <v>435</v>
      </c>
      <c r="E206" s="754"/>
      <c r="F206" s="450" t="s">
        <v>406</v>
      </c>
      <c r="G206" s="12" t="s">
        <v>407</v>
      </c>
      <c r="H206" s="12" t="s">
        <v>408</v>
      </c>
      <c r="I206" s="12" t="s">
        <v>409</v>
      </c>
      <c r="J206" s="420">
        <v>100</v>
      </c>
      <c r="K206" s="420" t="s">
        <v>4001</v>
      </c>
      <c r="L206" s="420">
        <v>100</v>
      </c>
      <c r="M206" s="419"/>
      <c r="N206" s="420">
        <v>100</v>
      </c>
      <c r="O206" s="420" t="s">
        <v>4001</v>
      </c>
      <c r="P206" s="420">
        <v>0</v>
      </c>
      <c r="Q206" s="416"/>
      <c r="R206" s="420">
        <v>0</v>
      </c>
      <c r="S206" s="419"/>
      <c r="T206" s="420">
        <v>0</v>
      </c>
      <c r="U206" s="419"/>
      <c r="V206" s="420">
        <v>0</v>
      </c>
      <c r="W206" s="41"/>
      <c r="X206" s="420">
        <v>0</v>
      </c>
      <c r="Y206" s="420"/>
    </row>
    <row r="207" spans="1:25" ht="105" x14ac:dyDescent="0.25">
      <c r="A207" s="564">
        <v>113</v>
      </c>
      <c r="B207" s="564"/>
      <c r="C207" s="564"/>
      <c r="D207" s="754" t="s">
        <v>150</v>
      </c>
      <c r="E207" s="754"/>
      <c r="F207" s="450" t="s">
        <v>410</v>
      </c>
      <c r="G207" s="12" t="s">
        <v>411</v>
      </c>
      <c r="H207" s="12" t="s">
        <v>146</v>
      </c>
      <c r="I207" s="12" t="s">
        <v>147</v>
      </c>
      <c r="J207" s="420">
        <v>100</v>
      </c>
      <c r="K207" s="420" t="s">
        <v>4002</v>
      </c>
      <c r="L207" s="420">
        <v>100</v>
      </c>
      <c r="M207" s="419"/>
      <c r="N207" s="420">
        <v>100</v>
      </c>
      <c r="O207" s="420" t="s">
        <v>4002</v>
      </c>
      <c r="P207" s="420">
        <v>0</v>
      </c>
      <c r="Q207" s="416"/>
      <c r="R207" s="420">
        <v>0</v>
      </c>
      <c r="S207" s="419"/>
      <c r="T207" s="420">
        <v>0</v>
      </c>
      <c r="U207" s="419"/>
      <c r="V207" s="420">
        <v>0</v>
      </c>
      <c r="W207" s="41"/>
      <c r="X207" s="420">
        <v>0</v>
      </c>
      <c r="Y207" s="420"/>
    </row>
    <row r="208" spans="1:25" s="52" customFormat="1" ht="69" x14ac:dyDescent="0.25">
      <c r="A208" s="31">
        <v>114</v>
      </c>
      <c r="B208" s="31"/>
      <c r="C208" s="31"/>
      <c r="D208" s="756" t="s">
        <v>637</v>
      </c>
      <c r="E208" s="756"/>
      <c r="F208" s="517" t="s">
        <v>637</v>
      </c>
      <c r="G208" s="770"/>
      <c r="H208" s="770"/>
      <c r="I208" s="770"/>
      <c r="J208" s="613">
        <f>AVERAGE(J209:J211)</f>
        <v>100</v>
      </c>
      <c r="K208" s="520"/>
      <c r="L208" s="613">
        <f>AVERAGE(L209:L211)</f>
        <v>100</v>
      </c>
      <c r="M208" s="614"/>
      <c r="N208" s="613">
        <f>AVERAGE(N209:N211)</f>
        <v>100</v>
      </c>
      <c r="O208" s="615"/>
      <c r="P208" s="613">
        <f>AVERAGE(P209:P211)</f>
        <v>100</v>
      </c>
      <c r="Q208" s="615"/>
      <c r="R208" s="613">
        <f>AVERAGE(R209:R211)</f>
        <v>100</v>
      </c>
      <c r="S208" s="552"/>
      <c r="T208" s="613">
        <f>AVERAGE(T209:T211)</f>
        <v>100</v>
      </c>
      <c r="U208" s="552"/>
      <c r="V208" s="613">
        <f>AVERAGE(V209:V211)</f>
        <v>100</v>
      </c>
      <c r="W208" s="43"/>
      <c r="X208" s="613">
        <f>AVERAGE(X209:X211)</f>
        <v>100</v>
      </c>
      <c r="Y208" s="615"/>
    </row>
    <row r="209" spans="1:26" ht="90" x14ac:dyDescent="0.25">
      <c r="A209" s="564" t="s">
        <v>5067</v>
      </c>
      <c r="B209" s="564"/>
      <c r="C209" s="564"/>
      <c r="D209" s="564"/>
      <c r="E209" s="754" t="s">
        <v>7020</v>
      </c>
      <c r="F209" s="450" t="s">
        <v>412</v>
      </c>
      <c r="G209" s="771" t="s">
        <v>403</v>
      </c>
      <c r="H209" s="771" t="s">
        <v>404</v>
      </c>
      <c r="I209" s="771" t="s">
        <v>413</v>
      </c>
      <c r="J209" s="430">
        <v>100</v>
      </c>
      <c r="K209" s="430"/>
      <c r="L209" s="430">
        <v>100</v>
      </c>
      <c r="M209" s="417"/>
      <c r="N209" s="430">
        <v>100</v>
      </c>
      <c r="O209" s="416"/>
      <c r="P209" s="430">
        <v>100</v>
      </c>
      <c r="Q209" s="416"/>
      <c r="R209" s="430">
        <v>100</v>
      </c>
      <c r="S209" s="419"/>
      <c r="T209" s="430">
        <v>100</v>
      </c>
      <c r="U209" s="419"/>
      <c r="V209" s="430">
        <v>100</v>
      </c>
      <c r="W209" s="47"/>
      <c r="X209" s="430">
        <v>100</v>
      </c>
      <c r="Y209" s="420"/>
    </row>
    <row r="210" spans="1:26" ht="45" x14ac:dyDescent="0.3">
      <c r="A210" s="564" t="s">
        <v>5068</v>
      </c>
      <c r="B210" s="564"/>
      <c r="C210" s="564"/>
      <c r="D210" s="564"/>
      <c r="E210" s="772" t="s">
        <v>7021</v>
      </c>
      <c r="F210" s="450" t="s">
        <v>414</v>
      </c>
      <c r="G210" s="12" t="s">
        <v>415</v>
      </c>
      <c r="H210" s="12" t="s">
        <v>416</v>
      </c>
      <c r="I210" s="12" t="s">
        <v>417</v>
      </c>
      <c r="J210" s="430">
        <v>100</v>
      </c>
      <c r="K210" s="420" t="s">
        <v>4003</v>
      </c>
      <c r="L210" s="430">
        <v>100</v>
      </c>
      <c r="M210" s="417"/>
      <c r="N210" s="430">
        <v>100</v>
      </c>
      <c r="O210" s="416"/>
      <c r="P210" s="430">
        <v>100</v>
      </c>
      <c r="Q210" s="416"/>
      <c r="R210" s="430">
        <v>100</v>
      </c>
      <c r="S210" s="419"/>
      <c r="T210" s="430">
        <v>100</v>
      </c>
      <c r="U210" s="419"/>
      <c r="V210" s="430">
        <v>100</v>
      </c>
      <c r="W210" s="47"/>
      <c r="X210" s="430">
        <v>100</v>
      </c>
      <c r="Y210" s="420"/>
    </row>
    <row r="211" spans="1:26" ht="178.5" customHeight="1" x14ac:dyDescent="0.3">
      <c r="A211" s="564" t="s">
        <v>5069</v>
      </c>
      <c r="B211" s="564"/>
      <c r="C211" s="564"/>
      <c r="D211" s="564"/>
      <c r="E211" s="772" t="s">
        <v>7022</v>
      </c>
      <c r="F211" s="450" t="s">
        <v>418</v>
      </c>
      <c r="G211" s="12" t="s">
        <v>419</v>
      </c>
      <c r="H211" s="12" t="s">
        <v>420</v>
      </c>
      <c r="I211" s="12" t="s">
        <v>421</v>
      </c>
      <c r="J211" s="430">
        <v>100</v>
      </c>
      <c r="K211" s="430"/>
      <c r="L211" s="416">
        <v>100</v>
      </c>
      <c r="M211" s="417"/>
      <c r="N211" s="430">
        <v>100</v>
      </c>
      <c r="O211" s="416"/>
      <c r="P211" s="430">
        <v>100</v>
      </c>
      <c r="Q211" s="416"/>
      <c r="R211" s="430">
        <v>100</v>
      </c>
      <c r="S211" s="419"/>
      <c r="T211" s="430">
        <v>100</v>
      </c>
      <c r="U211" s="419"/>
      <c r="V211" s="430">
        <v>100</v>
      </c>
      <c r="W211" s="47"/>
      <c r="X211" s="430">
        <v>100</v>
      </c>
      <c r="Y211" s="420"/>
    </row>
    <row r="212" spans="1:26" s="26" customFormat="1" ht="80.25" customHeight="1" x14ac:dyDescent="0.25">
      <c r="A212" s="28"/>
      <c r="B212" s="28"/>
      <c r="C212" s="750" t="s">
        <v>610</v>
      </c>
      <c r="D212" s="28"/>
      <c r="E212" s="1023"/>
      <c r="F212" s="762" t="s">
        <v>535</v>
      </c>
      <c r="G212" s="751"/>
      <c r="H212" s="751"/>
      <c r="I212" s="751"/>
      <c r="J212" s="616">
        <f>AVERAGE(J213,J216)</f>
        <v>50</v>
      </c>
      <c r="K212" s="524"/>
      <c r="L212" s="616">
        <f>AVERAGE(L213,L216)</f>
        <v>50</v>
      </c>
      <c r="M212" s="617"/>
      <c r="N212" s="616">
        <f>AVERAGE(N213,N216)</f>
        <v>50</v>
      </c>
      <c r="O212" s="618"/>
      <c r="P212" s="616">
        <f>AVERAGE(P213,P216)</f>
        <v>12.5</v>
      </c>
      <c r="Q212" s="618"/>
      <c r="R212" s="616">
        <f>AVERAGE(R213,R216)</f>
        <v>12.5</v>
      </c>
      <c r="S212" s="618"/>
      <c r="T212" s="616">
        <f>AVERAGE(T213,T216)</f>
        <v>12.5</v>
      </c>
      <c r="U212" s="618"/>
      <c r="V212" s="616">
        <f>AVERAGE(V213,V216)</f>
        <v>12.5</v>
      </c>
      <c r="W212" s="44"/>
      <c r="X212" s="616">
        <f>AVERAGE(X213,X216)</f>
        <v>12.5</v>
      </c>
      <c r="Y212" s="618"/>
    </row>
    <row r="213" spans="1:26" s="52" customFormat="1" ht="80.25" customHeight="1" x14ac:dyDescent="0.25">
      <c r="A213" s="31">
        <v>115</v>
      </c>
      <c r="B213" s="31"/>
      <c r="C213" s="758"/>
      <c r="D213" s="763" t="s">
        <v>638</v>
      </c>
      <c r="E213" s="763"/>
      <c r="F213" s="764" t="s">
        <v>638</v>
      </c>
      <c r="G213" s="30"/>
      <c r="H213" s="30"/>
      <c r="I213" s="30"/>
      <c r="J213" s="613">
        <f>AVERAGE(J214:J215)</f>
        <v>100</v>
      </c>
      <c r="K213" s="520"/>
      <c r="L213" s="613">
        <f>AVERAGE(L214:L215)</f>
        <v>100</v>
      </c>
      <c r="M213" s="614"/>
      <c r="N213" s="613">
        <f>AVERAGE(N214:N215)</f>
        <v>100</v>
      </c>
      <c r="O213" s="615"/>
      <c r="P213" s="613">
        <f>AVERAGE(P214:P215)</f>
        <v>25</v>
      </c>
      <c r="Q213" s="615"/>
      <c r="R213" s="613">
        <f>AVERAGE(R214:R215)</f>
        <v>25</v>
      </c>
      <c r="S213" s="615"/>
      <c r="T213" s="613">
        <f>AVERAGE(T214:T215)</f>
        <v>25</v>
      </c>
      <c r="U213" s="615"/>
      <c r="V213" s="613">
        <f>AVERAGE(V214:V215)</f>
        <v>25</v>
      </c>
      <c r="W213" s="43"/>
      <c r="X213" s="613">
        <f>AVERAGE(X214:X215)</f>
        <v>25</v>
      </c>
      <c r="Y213" s="615"/>
    </row>
    <row r="214" spans="1:26" ht="312" customHeight="1" x14ac:dyDescent="0.25">
      <c r="A214" s="564" t="s">
        <v>608</v>
      </c>
      <c r="B214" s="564"/>
      <c r="C214" s="564"/>
      <c r="D214" s="564"/>
      <c r="E214" s="754" t="s">
        <v>7023</v>
      </c>
      <c r="F214" s="450" t="s">
        <v>5107</v>
      </c>
      <c r="G214" s="12" t="s">
        <v>5070</v>
      </c>
      <c r="H214" s="12" t="s">
        <v>5108</v>
      </c>
      <c r="I214" s="12" t="s">
        <v>5071</v>
      </c>
      <c r="J214" s="422">
        <v>100</v>
      </c>
      <c r="K214" s="416" t="s">
        <v>4004</v>
      </c>
      <c r="L214" s="420">
        <v>100</v>
      </c>
      <c r="M214" s="420"/>
      <c r="N214" s="420">
        <v>100</v>
      </c>
      <c r="O214" s="416" t="s">
        <v>4004</v>
      </c>
      <c r="P214" s="420">
        <v>50</v>
      </c>
      <c r="Q214" s="420" t="s">
        <v>4005</v>
      </c>
      <c r="R214" s="420">
        <v>50</v>
      </c>
      <c r="S214" s="420"/>
      <c r="T214" s="420">
        <v>50</v>
      </c>
      <c r="U214" s="420"/>
      <c r="V214" s="420">
        <v>50</v>
      </c>
      <c r="W214" s="41"/>
      <c r="X214" s="420">
        <v>50</v>
      </c>
      <c r="Y214" s="420"/>
    </row>
    <row r="215" spans="1:26" ht="105" x14ac:dyDescent="0.25">
      <c r="A215" s="564" t="s">
        <v>609</v>
      </c>
      <c r="B215" s="564"/>
      <c r="C215" s="564"/>
      <c r="D215" s="564"/>
      <c r="E215" s="754" t="s">
        <v>7272</v>
      </c>
      <c r="F215" s="450" t="s">
        <v>422</v>
      </c>
      <c r="G215" s="12" t="s">
        <v>423</v>
      </c>
      <c r="H215" s="12" t="s">
        <v>424</v>
      </c>
      <c r="I215" s="12" t="s">
        <v>425</v>
      </c>
      <c r="J215" s="420">
        <v>100</v>
      </c>
      <c r="K215" s="420"/>
      <c r="L215" s="420">
        <v>100</v>
      </c>
      <c r="M215" s="420"/>
      <c r="N215" s="420">
        <v>100</v>
      </c>
      <c r="O215" s="420"/>
      <c r="P215" s="420">
        <v>0</v>
      </c>
      <c r="Q215" s="420"/>
      <c r="R215" s="420">
        <v>0</v>
      </c>
      <c r="S215" s="420"/>
      <c r="T215" s="420">
        <v>0</v>
      </c>
      <c r="U215" s="420"/>
      <c r="V215" s="420">
        <v>0</v>
      </c>
      <c r="W215" s="41"/>
      <c r="X215" s="420">
        <v>0</v>
      </c>
      <c r="Y215" s="511"/>
    </row>
    <row r="216" spans="1:26" ht="51.75" x14ac:dyDescent="0.25">
      <c r="A216" s="564">
        <v>116</v>
      </c>
      <c r="B216" s="564"/>
      <c r="C216" s="564"/>
      <c r="D216" s="754" t="s">
        <v>7024</v>
      </c>
      <c r="E216" s="754"/>
      <c r="F216" s="450" t="s">
        <v>426</v>
      </c>
      <c r="G216" s="12" t="s">
        <v>5352</v>
      </c>
      <c r="H216" s="12" t="s">
        <v>427</v>
      </c>
      <c r="I216" s="12" t="s">
        <v>428</v>
      </c>
      <c r="J216" s="420">
        <v>0</v>
      </c>
      <c r="K216" s="420"/>
      <c r="L216" s="420">
        <v>0</v>
      </c>
      <c r="N216" s="420">
        <v>0</v>
      </c>
      <c r="P216" s="420">
        <v>0</v>
      </c>
      <c r="Q216" s="416"/>
      <c r="R216" s="420">
        <v>0</v>
      </c>
      <c r="T216" s="420">
        <v>0</v>
      </c>
      <c r="V216" s="420">
        <v>0</v>
      </c>
      <c r="W216" s="41"/>
      <c r="X216" s="420">
        <v>0</v>
      </c>
      <c r="Y216" s="420"/>
    </row>
    <row r="217" spans="1:26" s="26" customFormat="1" ht="60" x14ac:dyDescent="0.25">
      <c r="A217" s="28"/>
      <c r="B217" s="750" t="s">
        <v>611</v>
      </c>
      <c r="C217" s="28"/>
      <c r="D217" s="28"/>
      <c r="E217" s="28"/>
      <c r="F217" s="502" t="s">
        <v>536</v>
      </c>
      <c r="G217" s="28"/>
      <c r="H217" s="28"/>
      <c r="I217" s="28"/>
      <c r="J217" s="606">
        <f>AVERAGE(J218,J225,J231,J240)</f>
        <v>52.430555555555557</v>
      </c>
      <c r="K217" s="607"/>
      <c r="L217" s="606">
        <f>AVERAGE(L218,L225,L231,L240)</f>
        <v>52.430555555555557</v>
      </c>
      <c r="M217" s="607"/>
      <c r="N217" s="606">
        <f>AVERAGE(N218,N225,N231,N240)</f>
        <v>52.430555555555557</v>
      </c>
      <c r="O217" s="607"/>
      <c r="P217" s="606">
        <f>AVERAGE(P218,P225,P231,P240)</f>
        <v>52.430555555555557</v>
      </c>
      <c r="Q217" s="607"/>
      <c r="R217" s="606">
        <f>AVERAGE(R218,R225,R231,R240)</f>
        <v>47.743055555555557</v>
      </c>
      <c r="S217" s="607"/>
      <c r="T217" s="606">
        <f>AVERAGE(T218,T225,T231,T240)</f>
        <v>28.194444444444443</v>
      </c>
      <c r="U217" s="607"/>
      <c r="V217" s="606">
        <f>AVERAGE(V218,V225,V231,V240)</f>
        <v>26.631944444444443</v>
      </c>
      <c r="W217" s="44"/>
      <c r="X217" s="606">
        <f>AVERAGE(X218,X225,X231,X240)</f>
        <v>26.631944444444443</v>
      </c>
      <c r="Y217" s="607"/>
    </row>
    <row r="218" spans="1:26" s="26" customFormat="1" ht="45" x14ac:dyDescent="0.25">
      <c r="A218" s="28"/>
      <c r="B218" s="28"/>
      <c r="C218" s="750" t="s">
        <v>612</v>
      </c>
      <c r="D218" s="28"/>
      <c r="E218" s="28"/>
      <c r="F218" s="502" t="s">
        <v>537</v>
      </c>
      <c r="G218" s="28"/>
      <c r="H218" s="28"/>
      <c r="I218" s="28"/>
      <c r="J218" s="606">
        <f>AVERAGE(J219:J224)</f>
        <v>50</v>
      </c>
      <c r="K218" s="607"/>
      <c r="L218" s="203">
        <f>AVERAGE(L219:L224)</f>
        <v>50</v>
      </c>
      <c r="M218" s="607"/>
      <c r="N218" s="606">
        <f>AVERAGE(N219:N224)</f>
        <v>50</v>
      </c>
      <c r="O218" s="607"/>
      <c r="P218" s="606">
        <f>AVERAGE(P219:P224)</f>
        <v>50</v>
      </c>
      <c r="Q218" s="607"/>
      <c r="R218" s="606">
        <f>AVERAGE(R219:R224)</f>
        <v>50</v>
      </c>
      <c r="S218" s="607"/>
      <c r="T218" s="606">
        <f>AVERAGE(T219:T224)</f>
        <v>41.666666666666664</v>
      </c>
      <c r="U218" s="607"/>
      <c r="V218" s="606">
        <f>AVERAGE(V219:V224)</f>
        <v>41.666666666666664</v>
      </c>
      <c r="W218" s="44"/>
      <c r="X218" s="606">
        <f>AVERAGE(X219:X224)</f>
        <v>41.666666666666664</v>
      </c>
      <c r="Y218" s="607"/>
    </row>
    <row r="219" spans="1:26" ht="409.5" x14ac:dyDescent="0.25">
      <c r="A219" s="564">
        <v>117</v>
      </c>
      <c r="B219" s="564"/>
      <c r="C219" s="564"/>
      <c r="D219" s="754" t="s">
        <v>492</v>
      </c>
      <c r="E219" s="754"/>
      <c r="F219" s="450" t="s">
        <v>5131</v>
      </c>
      <c r="G219" s="12" t="s">
        <v>436</v>
      </c>
      <c r="H219" s="12" t="s">
        <v>437</v>
      </c>
      <c r="I219" s="12" t="s">
        <v>438</v>
      </c>
      <c r="J219" s="420">
        <v>50</v>
      </c>
      <c r="K219" s="420" t="s">
        <v>5012</v>
      </c>
      <c r="L219" s="420">
        <v>50</v>
      </c>
      <c r="N219" s="420">
        <v>50</v>
      </c>
      <c r="P219" s="420">
        <v>50</v>
      </c>
      <c r="Q219" s="839"/>
      <c r="R219" s="420">
        <v>50</v>
      </c>
      <c r="S219" s="420" t="s">
        <v>5008</v>
      </c>
      <c r="T219" s="839">
        <v>0</v>
      </c>
      <c r="V219" s="420">
        <v>0</v>
      </c>
      <c r="W219" s="40"/>
      <c r="X219" s="420">
        <v>0</v>
      </c>
      <c r="Y219" s="420"/>
    </row>
    <row r="220" spans="1:26" ht="168.75" x14ac:dyDescent="0.25">
      <c r="A220" s="564">
        <v>118</v>
      </c>
      <c r="B220" s="564"/>
      <c r="C220" s="564"/>
      <c r="D220" s="754" t="s">
        <v>493</v>
      </c>
      <c r="E220" s="754"/>
      <c r="F220" s="420" t="s">
        <v>7177</v>
      </c>
      <c r="G220" s="12" t="s">
        <v>436</v>
      </c>
      <c r="H220" s="12" t="s">
        <v>437</v>
      </c>
      <c r="I220" s="12" t="s">
        <v>438</v>
      </c>
      <c r="J220" s="420">
        <v>0</v>
      </c>
      <c r="K220" s="420" t="s">
        <v>4006</v>
      </c>
      <c r="L220" s="420">
        <v>0</v>
      </c>
      <c r="M220" s="419"/>
      <c r="N220" s="420">
        <v>0</v>
      </c>
      <c r="O220" s="419"/>
      <c r="P220" s="420">
        <v>0</v>
      </c>
      <c r="Q220" s="420"/>
      <c r="R220" s="420">
        <v>0</v>
      </c>
      <c r="S220" s="419"/>
      <c r="T220" s="420">
        <v>0</v>
      </c>
      <c r="U220" s="419"/>
      <c r="V220" s="420">
        <v>0</v>
      </c>
      <c r="W220" s="40"/>
      <c r="X220" s="420">
        <v>0</v>
      </c>
      <c r="Y220" s="420"/>
    </row>
    <row r="221" spans="1:26" ht="75" x14ac:dyDescent="0.25">
      <c r="A221" s="564">
        <v>119</v>
      </c>
      <c r="B221" s="564"/>
      <c r="C221" s="564"/>
      <c r="D221" s="754" t="s">
        <v>494</v>
      </c>
      <c r="E221" s="754"/>
      <c r="F221" s="450" t="s">
        <v>439</v>
      </c>
      <c r="G221" s="12" t="s">
        <v>36</v>
      </c>
      <c r="H221" s="12" t="s">
        <v>440</v>
      </c>
      <c r="I221" s="12" t="s">
        <v>114</v>
      </c>
      <c r="J221" s="420">
        <v>100</v>
      </c>
      <c r="K221" s="420" t="s">
        <v>4007</v>
      </c>
      <c r="L221" s="839">
        <v>100</v>
      </c>
      <c r="M221" s="840"/>
      <c r="N221" s="839">
        <v>100</v>
      </c>
      <c r="O221" s="439"/>
      <c r="P221" s="839">
        <v>100</v>
      </c>
      <c r="Q221" s="439"/>
      <c r="R221" s="839">
        <v>100</v>
      </c>
      <c r="T221" s="839">
        <v>100</v>
      </c>
      <c r="V221" s="420">
        <v>100</v>
      </c>
      <c r="W221" s="40"/>
      <c r="X221" s="420">
        <v>100</v>
      </c>
      <c r="Y221" s="420"/>
    </row>
    <row r="222" spans="1:26" ht="75" x14ac:dyDescent="0.25">
      <c r="A222" s="564">
        <v>120</v>
      </c>
      <c r="B222" s="564"/>
      <c r="C222" s="564"/>
      <c r="D222" s="754" t="s">
        <v>495</v>
      </c>
      <c r="E222" s="754"/>
      <c r="F222" s="450" t="s">
        <v>441</v>
      </c>
      <c r="G222" s="12" t="s">
        <v>36</v>
      </c>
      <c r="H222" s="12" t="s">
        <v>440</v>
      </c>
      <c r="I222" s="12" t="s">
        <v>114</v>
      </c>
      <c r="J222" s="420">
        <v>100</v>
      </c>
      <c r="K222" s="420" t="s">
        <v>4008</v>
      </c>
      <c r="L222" s="420">
        <v>100</v>
      </c>
      <c r="M222" s="419"/>
      <c r="N222" s="420">
        <v>100</v>
      </c>
      <c r="O222" s="419"/>
      <c r="P222" s="420">
        <v>100</v>
      </c>
      <c r="Q222" s="420"/>
      <c r="R222" s="420">
        <v>100</v>
      </c>
      <c r="S222" s="419"/>
      <c r="T222" s="420">
        <v>100</v>
      </c>
      <c r="U222" s="419"/>
      <c r="V222" s="839">
        <v>100</v>
      </c>
      <c r="W222" s="40"/>
      <c r="X222" s="839">
        <v>100</v>
      </c>
      <c r="Y222" s="420"/>
      <c r="Z222" s="841"/>
    </row>
    <row r="223" spans="1:26" ht="150" x14ac:dyDescent="0.25">
      <c r="A223" s="564">
        <v>121</v>
      </c>
      <c r="B223" s="564"/>
      <c r="C223" s="564"/>
      <c r="D223" s="754" t="s">
        <v>496</v>
      </c>
      <c r="E223" s="754"/>
      <c r="F223" s="450" t="s">
        <v>442</v>
      </c>
      <c r="G223" s="12" t="s">
        <v>443</v>
      </c>
      <c r="H223" s="12" t="s">
        <v>444</v>
      </c>
      <c r="I223" s="12" t="s">
        <v>445</v>
      </c>
      <c r="J223" s="420">
        <v>50</v>
      </c>
      <c r="K223" s="420" t="s">
        <v>4009</v>
      </c>
      <c r="L223" s="420">
        <v>50</v>
      </c>
      <c r="N223" s="420">
        <v>50</v>
      </c>
      <c r="P223" s="420">
        <v>50</v>
      </c>
      <c r="Q223" s="981"/>
      <c r="R223" s="420">
        <v>50</v>
      </c>
      <c r="T223" s="420">
        <v>50</v>
      </c>
      <c r="V223" s="420">
        <v>50</v>
      </c>
      <c r="W223" s="40"/>
      <c r="X223" s="420">
        <v>50</v>
      </c>
      <c r="Y223" s="420"/>
    </row>
    <row r="224" spans="1:26" ht="75" x14ac:dyDescent="0.25">
      <c r="A224" s="564">
        <v>122</v>
      </c>
      <c r="B224" s="564"/>
      <c r="C224" s="564"/>
      <c r="D224" s="754" t="s">
        <v>497</v>
      </c>
      <c r="E224" s="754"/>
      <c r="F224" s="450" t="s">
        <v>446</v>
      </c>
      <c r="G224" s="12" t="s">
        <v>447</v>
      </c>
      <c r="H224" s="12" t="s">
        <v>448</v>
      </c>
      <c r="I224" s="12" t="s">
        <v>325</v>
      </c>
      <c r="J224" s="839">
        <v>0</v>
      </c>
      <c r="K224" s="839" t="s">
        <v>4010</v>
      </c>
      <c r="L224" s="839">
        <v>0</v>
      </c>
      <c r="N224" s="839">
        <v>0</v>
      </c>
      <c r="P224" s="839">
        <v>0</v>
      </c>
      <c r="Q224" s="420"/>
      <c r="R224" s="839">
        <v>0</v>
      </c>
      <c r="T224" s="839">
        <v>0</v>
      </c>
      <c r="V224" s="839">
        <v>0</v>
      </c>
      <c r="W224" s="40"/>
      <c r="X224" s="839">
        <v>0</v>
      </c>
      <c r="Y224" s="839"/>
    </row>
    <row r="225" spans="1:25" s="26" customFormat="1" ht="77.25" customHeight="1" x14ac:dyDescent="0.25">
      <c r="A225" s="28"/>
      <c r="B225" s="28"/>
      <c r="C225" s="750" t="s">
        <v>613</v>
      </c>
      <c r="D225" s="28"/>
      <c r="E225" s="1023"/>
      <c r="F225" s="762" t="s">
        <v>538</v>
      </c>
      <c r="G225" s="751"/>
      <c r="H225" s="751"/>
      <c r="I225" s="751"/>
      <c r="J225" s="616">
        <f>AVERAGE(J226:J230)</f>
        <v>50</v>
      </c>
      <c r="K225" s="524"/>
      <c r="L225" s="616">
        <f>AVERAGE(L226:L230)</f>
        <v>50</v>
      </c>
      <c r="M225" s="617"/>
      <c r="N225" s="616">
        <f>AVERAGE(N226:N230)</f>
        <v>50</v>
      </c>
      <c r="O225" s="618"/>
      <c r="P225" s="616">
        <f>AVERAGE(P226:P230)</f>
        <v>50</v>
      </c>
      <c r="Q225" s="618"/>
      <c r="R225" s="616">
        <f>AVERAGE(R226:R230)</f>
        <v>50</v>
      </c>
      <c r="S225" s="618"/>
      <c r="T225" s="616">
        <f>AVERAGE(T226:T230)</f>
        <v>10</v>
      </c>
      <c r="U225" s="618"/>
      <c r="V225" s="616">
        <f>AVERAGE(V226:V230)</f>
        <v>10</v>
      </c>
      <c r="W225" s="44"/>
      <c r="X225" s="616">
        <f>AVERAGE(X226:X230)</f>
        <v>10</v>
      </c>
      <c r="Y225" s="618"/>
    </row>
    <row r="226" spans="1:25" ht="409.5" x14ac:dyDescent="0.25">
      <c r="A226" s="564">
        <v>123</v>
      </c>
      <c r="B226" s="564"/>
      <c r="C226" s="564"/>
      <c r="D226" s="754" t="s">
        <v>498</v>
      </c>
      <c r="E226" s="754"/>
      <c r="F226" s="450" t="s">
        <v>449</v>
      </c>
      <c r="G226" s="12" t="s">
        <v>436</v>
      </c>
      <c r="H226" s="12" t="s">
        <v>437</v>
      </c>
      <c r="I226" s="12" t="s">
        <v>438</v>
      </c>
      <c r="J226" s="420">
        <v>50</v>
      </c>
      <c r="K226" s="420" t="s">
        <v>4011</v>
      </c>
      <c r="L226" s="420">
        <v>50</v>
      </c>
      <c r="M226" s="435"/>
      <c r="N226" s="420">
        <v>50</v>
      </c>
      <c r="O226" s="420"/>
      <c r="P226" s="420">
        <v>50</v>
      </c>
      <c r="Q226" s="420"/>
      <c r="R226" s="420">
        <v>50</v>
      </c>
      <c r="S226" s="420"/>
      <c r="T226" s="420">
        <v>50</v>
      </c>
      <c r="U226" s="420" t="s">
        <v>3676</v>
      </c>
      <c r="V226" s="420">
        <v>50</v>
      </c>
      <c r="W226" s="40"/>
      <c r="X226" s="420">
        <v>50</v>
      </c>
      <c r="Y226" s="420"/>
    </row>
    <row r="227" spans="1:25" ht="105" x14ac:dyDescent="0.25">
      <c r="A227" s="564">
        <v>124</v>
      </c>
      <c r="B227" s="564"/>
      <c r="C227" s="564"/>
      <c r="D227" s="754" t="s">
        <v>499</v>
      </c>
      <c r="E227" s="754"/>
      <c r="F227" s="450" t="s">
        <v>450</v>
      </c>
      <c r="G227" s="12" t="s">
        <v>436</v>
      </c>
      <c r="H227" s="12" t="s">
        <v>437</v>
      </c>
      <c r="I227" s="12" t="s">
        <v>438</v>
      </c>
      <c r="J227" s="420">
        <v>50</v>
      </c>
      <c r="K227" s="420" t="s">
        <v>4012</v>
      </c>
      <c r="L227" s="420">
        <v>50</v>
      </c>
      <c r="M227" s="435"/>
      <c r="N227" s="420">
        <v>50</v>
      </c>
      <c r="O227" s="420"/>
      <c r="P227" s="420">
        <v>50</v>
      </c>
      <c r="Q227" s="420"/>
      <c r="R227" s="420">
        <v>50</v>
      </c>
      <c r="S227" s="420" t="s">
        <v>4012</v>
      </c>
      <c r="T227" s="420">
        <v>0</v>
      </c>
      <c r="U227" s="420" t="s">
        <v>3677</v>
      </c>
      <c r="V227" s="420">
        <v>0</v>
      </c>
      <c r="W227" s="40"/>
      <c r="X227" s="420">
        <v>0</v>
      </c>
      <c r="Y227" s="420"/>
    </row>
    <row r="228" spans="1:25" ht="105" x14ac:dyDescent="0.25">
      <c r="A228" s="564">
        <v>125</v>
      </c>
      <c r="B228" s="564"/>
      <c r="C228" s="564"/>
      <c r="D228" s="754" t="s">
        <v>502</v>
      </c>
      <c r="E228" s="754"/>
      <c r="F228" s="450" t="s">
        <v>451</v>
      </c>
      <c r="G228" s="12" t="s">
        <v>436</v>
      </c>
      <c r="H228" s="12" t="s">
        <v>437</v>
      </c>
      <c r="I228" s="12" t="s">
        <v>438</v>
      </c>
      <c r="J228" s="420">
        <v>50</v>
      </c>
      <c r="K228" s="420" t="s">
        <v>4013</v>
      </c>
      <c r="L228" s="420">
        <v>50</v>
      </c>
      <c r="M228" s="435"/>
      <c r="N228" s="420">
        <v>50</v>
      </c>
      <c r="O228" s="420"/>
      <c r="P228" s="420">
        <v>50</v>
      </c>
      <c r="Q228" s="420"/>
      <c r="R228" s="420">
        <v>50</v>
      </c>
      <c r="S228" s="420" t="s">
        <v>4013</v>
      </c>
      <c r="T228" s="420">
        <v>0</v>
      </c>
      <c r="U228" s="420" t="s">
        <v>3678</v>
      </c>
      <c r="V228" s="420">
        <v>0</v>
      </c>
      <c r="W228" s="40"/>
      <c r="X228" s="420">
        <v>0</v>
      </c>
      <c r="Y228" s="420"/>
    </row>
    <row r="229" spans="1:25" ht="105" x14ac:dyDescent="0.25">
      <c r="A229" s="564">
        <v>126</v>
      </c>
      <c r="B229" s="564"/>
      <c r="C229" s="564"/>
      <c r="D229" s="754" t="s">
        <v>500</v>
      </c>
      <c r="E229" s="754"/>
      <c r="F229" s="450" t="s">
        <v>452</v>
      </c>
      <c r="G229" s="12" t="s">
        <v>436</v>
      </c>
      <c r="H229" s="12" t="s">
        <v>437</v>
      </c>
      <c r="I229" s="12" t="s">
        <v>438</v>
      </c>
      <c r="J229" s="420">
        <v>50</v>
      </c>
      <c r="K229" s="420" t="s">
        <v>4014</v>
      </c>
      <c r="L229" s="420">
        <v>50</v>
      </c>
      <c r="M229" s="435"/>
      <c r="N229" s="420">
        <v>50</v>
      </c>
      <c r="O229" s="420"/>
      <c r="P229" s="420">
        <v>50</v>
      </c>
      <c r="Q229" s="420"/>
      <c r="R229" s="420">
        <v>50</v>
      </c>
      <c r="S229" s="420" t="s">
        <v>4014</v>
      </c>
      <c r="T229" s="420">
        <v>0</v>
      </c>
      <c r="U229" s="420" t="s">
        <v>3678</v>
      </c>
      <c r="V229" s="420">
        <v>0</v>
      </c>
      <c r="W229" s="40"/>
      <c r="X229" s="420">
        <v>0</v>
      </c>
      <c r="Y229" s="420"/>
    </row>
    <row r="230" spans="1:25" ht="105" x14ac:dyDescent="0.25">
      <c r="A230" s="564">
        <v>127</v>
      </c>
      <c r="B230" s="564"/>
      <c r="C230" s="564"/>
      <c r="D230" s="754" t="s">
        <v>501</v>
      </c>
      <c r="E230" s="754"/>
      <c r="F230" s="450" t="s">
        <v>453</v>
      </c>
      <c r="G230" s="12" t="s">
        <v>436</v>
      </c>
      <c r="H230" s="12" t="s">
        <v>437</v>
      </c>
      <c r="I230" s="12" t="s">
        <v>438</v>
      </c>
      <c r="J230" s="420">
        <v>50</v>
      </c>
      <c r="K230" s="420" t="s">
        <v>4015</v>
      </c>
      <c r="L230" s="420">
        <v>50</v>
      </c>
      <c r="M230" s="435"/>
      <c r="N230" s="420">
        <v>50</v>
      </c>
      <c r="O230" s="420"/>
      <c r="P230" s="420">
        <v>50</v>
      </c>
      <c r="Q230" s="420"/>
      <c r="R230" s="420">
        <v>50</v>
      </c>
      <c r="S230" s="420" t="s">
        <v>4015</v>
      </c>
      <c r="T230" s="420">
        <v>0</v>
      </c>
      <c r="U230" s="420" t="s">
        <v>3678</v>
      </c>
      <c r="V230" s="420">
        <v>0</v>
      </c>
      <c r="W230" s="40"/>
      <c r="X230" s="420">
        <v>0</v>
      </c>
      <c r="Y230" s="420"/>
    </row>
    <row r="231" spans="1:25" s="26" customFormat="1" ht="140.25" customHeight="1" x14ac:dyDescent="0.25">
      <c r="A231" s="28"/>
      <c r="B231" s="28"/>
      <c r="C231" s="750" t="s">
        <v>614</v>
      </c>
      <c r="D231" s="28"/>
      <c r="E231" s="1023"/>
      <c r="F231" s="762" t="s">
        <v>539</v>
      </c>
      <c r="G231" s="751"/>
      <c r="H231" s="751"/>
      <c r="I231" s="751"/>
      <c r="J231" s="616">
        <f>AVERAGE(J232:J239)</f>
        <v>87.5</v>
      </c>
      <c r="K231" s="524"/>
      <c r="L231" s="616">
        <f>AVERAGE(L232:L239)</f>
        <v>87.5</v>
      </c>
      <c r="M231" s="617"/>
      <c r="N231" s="616">
        <f>AVERAGE(N232:N239)</f>
        <v>87.5</v>
      </c>
      <c r="O231" s="618"/>
      <c r="P231" s="616">
        <f>AVERAGE(P232:P239)</f>
        <v>87.5</v>
      </c>
      <c r="Q231" s="618"/>
      <c r="R231" s="616">
        <f>AVERAGE(R232:R239)</f>
        <v>68.75</v>
      </c>
      <c r="S231" s="618"/>
      <c r="T231" s="616">
        <f>AVERAGE(T232:T239)</f>
        <v>50</v>
      </c>
      <c r="U231" s="618"/>
      <c r="V231" s="616">
        <f>AVERAGE(V232:V239)</f>
        <v>43.75</v>
      </c>
      <c r="W231" s="44"/>
      <c r="X231" s="616">
        <f>AVERAGE(X232:X239)</f>
        <v>43.75</v>
      </c>
      <c r="Y231" s="618"/>
    </row>
    <row r="232" spans="1:25" ht="75" x14ac:dyDescent="0.25">
      <c r="A232" s="564">
        <v>128</v>
      </c>
      <c r="B232" s="564"/>
      <c r="C232" s="564"/>
      <c r="D232" s="773" t="s">
        <v>503</v>
      </c>
      <c r="E232" s="773"/>
      <c r="F232" s="450" t="s">
        <v>454</v>
      </c>
      <c r="G232" s="12" t="s">
        <v>86</v>
      </c>
      <c r="H232" s="12" t="s">
        <v>455</v>
      </c>
      <c r="I232" s="12" t="s">
        <v>456</v>
      </c>
      <c r="J232" s="420">
        <v>100</v>
      </c>
      <c r="K232" s="420" t="s">
        <v>4016</v>
      </c>
      <c r="L232" s="420">
        <v>100</v>
      </c>
      <c r="M232" s="435"/>
      <c r="N232" s="420">
        <v>100</v>
      </c>
      <c r="O232" s="420"/>
      <c r="P232" s="420">
        <v>100</v>
      </c>
      <c r="Q232" s="420"/>
      <c r="R232" s="420">
        <v>100</v>
      </c>
      <c r="S232" s="420"/>
      <c r="T232" s="420">
        <v>100</v>
      </c>
      <c r="U232" s="420"/>
      <c r="V232" s="420">
        <v>100</v>
      </c>
      <c r="W232" s="40"/>
      <c r="X232" s="420">
        <v>100</v>
      </c>
      <c r="Y232" s="420"/>
    </row>
    <row r="233" spans="1:25" ht="60" x14ac:dyDescent="0.25">
      <c r="A233" s="564">
        <v>129</v>
      </c>
      <c r="B233" s="564"/>
      <c r="C233" s="564"/>
      <c r="D233" s="773" t="s">
        <v>504</v>
      </c>
      <c r="E233" s="773"/>
      <c r="F233" s="450" t="s">
        <v>458</v>
      </c>
      <c r="G233" s="12" t="s">
        <v>36</v>
      </c>
      <c r="H233" s="12" t="s">
        <v>459</v>
      </c>
      <c r="I233" s="12" t="s">
        <v>114</v>
      </c>
      <c r="J233" s="420">
        <v>100</v>
      </c>
      <c r="K233" s="420" t="s">
        <v>4017</v>
      </c>
      <c r="L233" s="420">
        <v>100</v>
      </c>
      <c r="M233" s="435"/>
      <c r="N233" s="420">
        <v>100</v>
      </c>
      <c r="O233" s="420"/>
      <c r="P233" s="420">
        <v>100</v>
      </c>
      <c r="Q233" s="420"/>
      <c r="R233" s="420">
        <v>100</v>
      </c>
      <c r="S233" s="420" t="s">
        <v>4017</v>
      </c>
      <c r="T233" s="420">
        <v>0</v>
      </c>
      <c r="U233" s="420" t="s">
        <v>3680</v>
      </c>
      <c r="V233" s="420">
        <v>0</v>
      </c>
      <c r="W233" s="40"/>
      <c r="X233" s="420">
        <v>0</v>
      </c>
      <c r="Y233" s="420"/>
    </row>
    <row r="234" spans="1:25" ht="409.5" x14ac:dyDescent="0.25">
      <c r="A234" s="564">
        <v>130</v>
      </c>
      <c r="B234" s="564"/>
      <c r="C234" s="564"/>
      <c r="D234" s="773" t="s">
        <v>505</v>
      </c>
      <c r="E234" s="773"/>
      <c r="F234" s="450" t="s">
        <v>460</v>
      </c>
      <c r="G234" s="12" t="s">
        <v>461</v>
      </c>
      <c r="H234" s="12" t="s">
        <v>462</v>
      </c>
      <c r="I234" s="12" t="s">
        <v>102</v>
      </c>
      <c r="J234" s="420">
        <v>50</v>
      </c>
      <c r="K234" s="420" t="s">
        <v>4018</v>
      </c>
      <c r="L234" s="420">
        <v>50</v>
      </c>
      <c r="M234" s="420"/>
      <c r="N234" s="420">
        <v>50</v>
      </c>
      <c r="O234" s="420"/>
      <c r="P234" s="420">
        <v>50</v>
      </c>
      <c r="Q234" s="420"/>
      <c r="R234" s="420">
        <v>0</v>
      </c>
      <c r="S234" s="420" t="s">
        <v>4019</v>
      </c>
      <c r="T234" s="420">
        <v>0</v>
      </c>
      <c r="U234" s="420"/>
      <c r="V234" s="420">
        <v>0</v>
      </c>
      <c r="W234" s="40"/>
      <c r="X234" s="420">
        <v>0</v>
      </c>
      <c r="Y234" s="909"/>
    </row>
    <row r="235" spans="1:25" ht="375" x14ac:dyDescent="0.25">
      <c r="A235" s="564">
        <v>131</v>
      </c>
      <c r="B235" s="564"/>
      <c r="C235" s="564"/>
      <c r="D235" s="773" t="s">
        <v>506</v>
      </c>
      <c r="E235" s="773"/>
      <c r="F235" s="450" t="s">
        <v>463</v>
      </c>
      <c r="G235" s="12" t="s">
        <v>464</v>
      </c>
      <c r="H235" s="12" t="s">
        <v>36</v>
      </c>
      <c r="I235" s="12" t="s">
        <v>465</v>
      </c>
      <c r="J235" s="420">
        <v>100</v>
      </c>
      <c r="K235" s="842" t="s">
        <v>4020</v>
      </c>
      <c r="L235" s="420">
        <v>100</v>
      </c>
      <c r="M235" s="435"/>
      <c r="N235" s="420">
        <v>100</v>
      </c>
      <c r="O235" s="420"/>
      <c r="P235" s="420">
        <v>100</v>
      </c>
      <c r="Q235" s="420"/>
      <c r="R235" s="420">
        <v>100</v>
      </c>
      <c r="S235" s="842" t="s">
        <v>4020</v>
      </c>
      <c r="T235" s="420">
        <v>50</v>
      </c>
      <c r="U235" s="420" t="s">
        <v>3683</v>
      </c>
      <c r="V235" s="420">
        <v>0</v>
      </c>
      <c r="W235" s="40"/>
      <c r="X235" s="420">
        <v>0</v>
      </c>
      <c r="Y235" s="420" t="s">
        <v>3684</v>
      </c>
    </row>
    <row r="236" spans="1:25" ht="120" x14ac:dyDescent="0.25">
      <c r="A236" s="564">
        <v>132</v>
      </c>
      <c r="B236" s="564"/>
      <c r="C236" s="564"/>
      <c r="D236" s="773" t="s">
        <v>507</v>
      </c>
      <c r="E236" s="773"/>
      <c r="F236" s="450" t="s">
        <v>466</v>
      </c>
      <c r="G236" s="12" t="s">
        <v>36</v>
      </c>
      <c r="H236" s="12" t="s">
        <v>440</v>
      </c>
      <c r="I236" s="12" t="s">
        <v>348</v>
      </c>
      <c r="J236" s="420">
        <v>100</v>
      </c>
      <c r="K236" s="420" t="s">
        <v>4021</v>
      </c>
      <c r="L236" s="420">
        <v>100</v>
      </c>
      <c r="M236" s="419"/>
      <c r="N236" s="420">
        <v>100</v>
      </c>
      <c r="O236" s="419"/>
      <c r="P236" s="420">
        <v>100</v>
      </c>
      <c r="Q236" s="420"/>
      <c r="R236" s="420">
        <v>100</v>
      </c>
      <c r="S236" s="419"/>
      <c r="T236" s="420">
        <v>100</v>
      </c>
      <c r="U236" s="419"/>
      <c r="V236" s="420">
        <v>100</v>
      </c>
      <c r="W236" s="40"/>
      <c r="X236" s="420">
        <v>100</v>
      </c>
      <c r="Y236" s="420"/>
    </row>
    <row r="237" spans="1:25" ht="180" x14ac:dyDescent="0.25">
      <c r="A237" s="564">
        <v>133</v>
      </c>
      <c r="B237" s="564"/>
      <c r="C237" s="564"/>
      <c r="D237" s="773" t="s">
        <v>508</v>
      </c>
      <c r="E237" s="773"/>
      <c r="F237" s="450" t="s">
        <v>467</v>
      </c>
      <c r="G237" s="12" t="s">
        <v>468</v>
      </c>
      <c r="H237" s="12" t="s">
        <v>105</v>
      </c>
      <c r="I237" s="12" t="s">
        <v>469</v>
      </c>
      <c r="J237" s="420">
        <v>100</v>
      </c>
      <c r="K237" s="420" t="s">
        <v>4022</v>
      </c>
      <c r="L237" s="420">
        <v>100</v>
      </c>
      <c r="N237" s="420">
        <v>100</v>
      </c>
      <c r="P237" s="420">
        <v>100</v>
      </c>
      <c r="Q237" s="420" t="s">
        <v>4022</v>
      </c>
      <c r="R237" s="420">
        <v>50</v>
      </c>
      <c r="S237" s="420"/>
      <c r="T237" s="420">
        <v>50</v>
      </c>
      <c r="U237" s="420"/>
      <c r="V237" s="420">
        <v>50</v>
      </c>
      <c r="W237" s="40"/>
      <c r="X237" s="420">
        <v>50</v>
      </c>
      <c r="Y237" s="420"/>
    </row>
    <row r="238" spans="1:25" ht="180" x14ac:dyDescent="0.25">
      <c r="A238" s="564">
        <v>134</v>
      </c>
      <c r="B238" s="564"/>
      <c r="C238" s="564"/>
      <c r="D238" s="773" t="s">
        <v>509</v>
      </c>
      <c r="E238" s="773"/>
      <c r="F238" s="450" t="s">
        <v>470</v>
      </c>
      <c r="G238" s="12" t="s">
        <v>86</v>
      </c>
      <c r="H238" s="12" t="s">
        <v>471</v>
      </c>
      <c r="I238" s="12" t="s">
        <v>472</v>
      </c>
      <c r="J238" s="420">
        <v>50</v>
      </c>
      <c r="K238" s="420"/>
      <c r="L238" s="420">
        <v>50</v>
      </c>
      <c r="M238" s="435"/>
      <c r="N238" s="420">
        <v>50</v>
      </c>
      <c r="O238" s="420"/>
      <c r="P238" s="420">
        <v>50</v>
      </c>
      <c r="Q238" s="420"/>
      <c r="R238" s="420">
        <v>0</v>
      </c>
      <c r="T238" s="420">
        <v>0</v>
      </c>
      <c r="V238" s="420">
        <v>0</v>
      </c>
      <c r="W238" s="40"/>
      <c r="X238" s="420">
        <v>0</v>
      </c>
      <c r="Y238" s="420"/>
    </row>
    <row r="239" spans="1:25" ht="300" x14ac:dyDescent="0.25">
      <c r="A239" s="564">
        <v>135</v>
      </c>
      <c r="B239" s="564"/>
      <c r="C239" s="564"/>
      <c r="D239" s="773" t="s">
        <v>510</v>
      </c>
      <c r="E239" s="773"/>
      <c r="F239" s="450" t="s">
        <v>473</v>
      </c>
      <c r="G239" s="12" t="s">
        <v>474</v>
      </c>
      <c r="H239" s="12" t="s">
        <v>475</v>
      </c>
      <c r="I239" s="12" t="s">
        <v>476</v>
      </c>
      <c r="J239" s="420">
        <v>100</v>
      </c>
      <c r="K239" s="420" t="s">
        <v>4023</v>
      </c>
      <c r="L239" s="420">
        <v>100</v>
      </c>
      <c r="M239" s="420"/>
      <c r="N239" s="420">
        <v>100</v>
      </c>
      <c r="O239" s="420"/>
      <c r="P239" s="420">
        <v>100</v>
      </c>
      <c r="Q239" s="420"/>
      <c r="R239" s="420">
        <v>100</v>
      </c>
      <c r="S239" s="420"/>
      <c r="T239" s="420">
        <v>100</v>
      </c>
      <c r="U239" s="420"/>
      <c r="V239" s="420">
        <v>100</v>
      </c>
      <c r="W239" s="40"/>
      <c r="X239" s="420">
        <v>100</v>
      </c>
      <c r="Y239" s="420"/>
    </row>
    <row r="240" spans="1:25" ht="120.75" x14ac:dyDescent="0.25">
      <c r="A240" s="774"/>
      <c r="B240" s="774"/>
      <c r="C240" s="775" t="s">
        <v>615</v>
      </c>
      <c r="D240" s="774"/>
      <c r="E240" s="1025"/>
      <c r="F240" s="776" t="s">
        <v>540</v>
      </c>
      <c r="G240" s="777"/>
      <c r="H240" s="777"/>
      <c r="I240" s="777"/>
      <c r="J240" s="616">
        <f>AVERAGE(J241:J249)</f>
        <v>22.222222222222221</v>
      </c>
      <c r="K240" s="524"/>
      <c r="L240" s="616">
        <f>AVERAGE(L241:L249)</f>
        <v>22.222222222222221</v>
      </c>
      <c r="M240" s="617"/>
      <c r="N240" s="616">
        <f>AVERAGE(N241:N249)</f>
        <v>22.222222222222221</v>
      </c>
      <c r="O240" s="618"/>
      <c r="P240" s="616">
        <f>AVERAGE(P241:P249)</f>
        <v>22.222222222222221</v>
      </c>
      <c r="Q240" s="618"/>
      <c r="R240" s="616">
        <f>AVERAGE(R241:R249)</f>
        <v>22.222222222222221</v>
      </c>
      <c r="S240" s="618"/>
      <c r="T240" s="616">
        <f>AVERAGE(T241:T249)</f>
        <v>11.111111111111111</v>
      </c>
      <c r="U240" s="618"/>
      <c r="V240" s="616">
        <f>AVERAGE(V241:V249)</f>
        <v>11.111111111111111</v>
      </c>
      <c r="W240" s="79"/>
      <c r="X240" s="616">
        <f>AVERAGE(X241:X249)</f>
        <v>11.111111111111111</v>
      </c>
      <c r="Y240" s="524"/>
    </row>
    <row r="241" spans="1:25" ht="309.75" customHeight="1" x14ac:dyDescent="0.25">
      <c r="A241" s="564">
        <v>136</v>
      </c>
      <c r="B241" s="564"/>
      <c r="C241" s="564"/>
      <c r="D241" s="773" t="s">
        <v>511</v>
      </c>
      <c r="E241" s="773"/>
      <c r="F241" s="450" t="s">
        <v>5106</v>
      </c>
      <c r="G241" s="12" t="s">
        <v>436</v>
      </c>
      <c r="H241" s="12" t="s">
        <v>437</v>
      </c>
      <c r="I241" s="12" t="s">
        <v>457</v>
      </c>
      <c r="J241" s="420">
        <v>50</v>
      </c>
      <c r="K241" s="420" t="s">
        <v>5101</v>
      </c>
      <c r="L241" s="420">
        <v>50</v>
      </c>
      <c r="N241" s="420">
        <v>50</v>
      </c>
      <c r="P241" s="420">
        <v>50</v>
      </c>
      <c r="Q241" s="420"/>
      <c r="R241" s="420">
        <v>50</v>
      </c>
      <c r="S241" s="420" t="s">
        <v>5101</v>
      </c>
      <c r="T241" s="420">
        <v>0</v>
      </c>
      <c r="U241" s="420" t="s">
        <v>3687</v>
      </c>
      <c r="V241" s="420">
        <v>0</v>
      </c>
      <c r="W241" s="40"/>
      <c r="X241" s="420">
        <v>0</v>
      </c>
      <c r="Y241" s="420" t="s">
        <v>3688</v>
      </c>
    </row>
    <row r="242" spans="1:25" s="55" customFormat="1" ht="105" x14ac:dyDescent="0.25">
      <c r="A242" s="564">
        <v>137</v>
      </c>
      <c r="B242" s="778"/>
      <c r="C242" s="778"/>
      <c r="D242" s="779" t="s">
        <v>519</v>
      </c>
      <c r="E242" s="779"/>
      <c r="F242" s="426" t="s">
        <v>477</v>
      </c>
      <c r="G242" s="780" t="s">
        <v>478</v>
      </c>
      <c r="H242" s="780" t="s">
        <v>479</v>
      </c>
      <c r="I242" s="780" t="s">
        <v>114</v>
      </c>
      <c r="J242" s="420">
        <v>0</v>
      </c>
      <c r="K242" s="420" t="s">
        <v>4024</v>
      </c>
      <c r="L242" s="420">
        <v>0</v>
      </c>
      <c r="M242" s="420"/>
      <c r="N242" s="420">
        <v>0</v>
      </c>
      <c r="O242" s="420"/>
      <c r="P242" s="420">
        <v>0</v>
      </c>
      <c r="Q242" s="416"/>
      <c r="R242" s="420">
        <v>0</v>
      </c>
      <c r="S242" s="420"/>
      <c r="T242" s="420">
        <v>0</v>
      </c>
      <c r="U242" s="420"/>
      <c r="V242" s="420">
        <v>0</v>
      </c>
      <c r="W242" s="41"/>
      <c r="X242" s="420">
        <v>0</v>
      </c>
      <c r="Y242" s="420"/>
    </row>
    <row r="243" spans="1:25" ht="90" x14ac:dyDescent="0.25">
      <c r="A243" s="778">
        <v>138</v>
      </c>
      <c r="B243" s="564"/>
      <c r="C243" s="564"/>
      <c r="D243" s="773" t="s">
        <v>518</v>
      </c>
      <c r="E243" s="773"/>
      <c r="F243" s="450" t="s">
        <v>480</v>
      </c>
      <c r="G243" s="12" t="s">
        <v>478</v>
      </c>
      <c r="H243" s="12" t="s">
        <v>456</v>
      </c>
      <c r="I243" s="12" t="s">
        <v>102</v>
      </c>
      <c r="J243" s="420">
        <v>0</v>
      </c>
      <c r="K243" s="420"/>
      <c r="L243" s="420">
        <v>0</v>
      </c>
      <c r="M243" s="420"/>
      <c r="N243" s="420">
        <v>0</v>
      </c>
      <c r="O243" s="420"/>
      <c r="P243" s="420">
        <v>0</v>
      </c>
      <c r="Q243" s="416"/>
      <c r="R243" s="420">
        <v>0</v>
      </c>
      <c r="S243" s="420"/>
      <c r="T243" s="420">
        <v>0</v>
      </c>
      <c r="U243" s="420"/>
      <c r="V243" s="420">
        <v>0</v>
      </c>
      <c r="W243" s="40"/>
      <c r="X243" s="420">
        <v>0</v>
      </c>
      <c r="Y243" s="420"/>
    </row>
    <row r="244" spans="1:25" ht="90" x14ac:dyDescent="0.25">
      <c r="A244" s="564">
        <v>139</v>
      </c>
      <c r="B244" s="564"/>
      <c r="C244" s="564"/>
      <c r="D244" s="773" t="s">
        <v>517</v>
      </c>
      <c r="E244" s="773"/>
      <c r="F244" s="450" t="s">
        <v>481</v>
      </c>
      <c r="G244" s="12" t="s">
        <v>36</v>
      </c>
      <c r="H244" s="12" t="s">
        <v>482</v>
      </c>
      <c r="I244" s="12" t="s">
        <v>483</v>
      </c>
      <c r="J244" s="420">
        <v>0</v>
      </c>
      <c r="K244" s="420"/>
      <c r="L244" s="420">
        <v>0</v>
      </c>
      <c r="N244" s="420">
        <v>0</v>
      </c>
      <c r="P244" s="420">
        <v>0</v>
      </c>
      <c r="Q244" s="420"/>
      <c r="R244" s="420">
        <v>0</v>
      </c>
      <c r="S244" s="419"/>
      <c r="T244" s="420">
        <v>0</v>
      </c>
      <c r="U244" s="419"/>
      <c r="V244" s="420">
        <v>0</v>
      </c>
      <c r="W244" s="40"/>
      <c r="X244" s="420">
        <v>0</v>
      </c>
      <c r="Y244" s="420"/>
    </row>
    <row r="245" spans="1:25" ht="69" x14ac:dyDescent="0.25">
      <c r="A245" s="564">
        <v>140</v>
      </c>
      <c r="B245" s="564"/>
      <c r="C245" s="564"/>
      <c r="D245" s="773" t="s">
        <v>516</v>
      </c>
      <c r="E245" s="773"/>
      <c r="F245" s="450" t="s">
        <v>484</v>
      </c>
      <c r="G245" s="12" t="s">
        <v>36</v>
      </c>
      <c r="H245" s="12" t="s">
        <v>485</v>
      </c>
      <c r="I245" s="12" t="s">
        <v>114</v>
      </c>
      <c r="J245" s="420">
        <v>0</v>
      </c>
      <c r="K245" s="420"/>
      <c r="L245" s="420">
        <v>0</v>
      </c>
      <c r="M245" s="420"/>
      <c r="N245" s="420">
        <v>0</v>
      </c>
      <c r="O245" s="420"/>
      <c r="P245" s="420">
        <v>0</v>
      </c>
      <c r="Q245" s="416"/>
      <c r="R245" s="420">
        <v>0</v>
      </c>
      <c r="S245" s="420"/>
      <c r="T245" s="420">
        <v>0</v>
      </c>
      <c r="U245" s="420"/>
      <c r="V245" s="420">
        <v>0</v>
      </c>
      <c r="W245" s="40"/>
      <c r="X245" s="420">
        <v>0</v>
      </c>
      <c r="Y245" s="420"/>
    </row>
    <row r="246" spans="1:25" ht="105" x14ac:dyDescent="0.25">
      <c r="A246" s="564">
        <v>141</v>
      </c>
      <c r="B246" s="564"/>
      <c r="C246" s="564"/>
      <c r="D246" s="773" t="s">
        <v>515</v>
      </c>
      <c r="E246" s="773"/>
      <c r="F246" s="450" t="s">
        <v>486</v>
      </c>
      <c r="G246" s="12" t="s">
        <v>86</v>
      </c>
      <c r="H246" s="12" t="s">
        <v>487</v>
      </c>
      <c r="I246" s="12" t="s">
        <v>114</v>
      </c>
      <c r="J246" s="420">
        <v>0</v>
      </c>
      <c r="K246" s="420"/>
      <c r="L246" s="420">
        <v>0</v>
      </c>
      <c r="M246" s="420"/>
      <c r="N246" s="420">
        <v>0</v>
      </c>
      <c r="O246" s="420"/>
      <c r="P246" s="420">
        <v>0</v>
      </c>
      <c r="Q246" s="416"/>
      <c r="R246" s="420">
        <v>0</v>
      </c>
      <c r="S246" s="420"/>
      <c r="T246" s="420">
        <v>0</v>
      </c>
      <c r="U246" s="420"/>
      <c r="V246" s="420">
        <v>0</v>
      </c>
      <c r="W246" s="40"/>
      <c r="X246" s="420">
        <v>0</v>
      </c>
      <c r="Y246" s="420"/>
    </row>
    <row r="247" spans="1:25" ht="210" x14ac:dyDescent="0.25">
      <c r="A247" s="564">
        <v>142</v>
      </c>
      <c r="B247" s="564"/>
      <c r="C247" s="564"/>
      <c r="D247" s="773" t="s">
        <v>514</v>
      </c>
      <c r="E247" s="773"/>
      <c r="F247" s="450" t="s">
        <v>5072</v>
      </c>
      <c r="G247" s="12" t="s">
        <v>488</v>
      </c>
      <c r="H247" s="12" t="s">
        <v>456</v>
      </c>
      <c r="I247" s="12" t="s">
        <v>102</v>
      </c>
      <c r="J247" s="420">
        <v>50</v>
      </c>
      <c r="K247" s="420" t="s">
        <v>5100</v>
      </c>
      <c r="L247" s="420">
        <v>50</v>
      </c>
      <c r="M247" s="419"/>
      <c r="N247" s="420">
        <v>50</v>
      </c>
      <c r="O247" s="419"/>
      <c r="P247" s="420">
        <v>50</v>
      </c>
      <c r="Q247" s="420"/>
      <c r="R247" s="420">
        <v>50</v>
      </c>
      <c r="S247" s="420" t="s">
        <v>5100</v>
      </c>
      <c r="T247" s="420">
        <v>50</v>
      </c>
      <c r="U247" s="420" t="s">
        <v>5099</v>
      </c>
      <c r="V247" s="420">
        <v>50</v>
      </c>
      <c r="W247" s="40"/>
      <c r="X247" s="420">
        <v>50</v>
      </c>
      <c r="Y247" s="420"/>
    </row>
    <row r="248" spans="1:25" ht="300" x14ac:dyDescent="0.25">
      <c r="A248" s="564">
        <v>143</v>
      </c>
      <c r="B248" s="564"/>
      <c r="C248" s="564"/>
      <c r="D248" s="773" t="s">
        <v>513</v>
      </c>
      <c r="E248" s="773"/>
      <c r="F248" s="450" t="s">
        <v>489</v>
      </c>
      <c r="G248" s="12" t="s">
        <v>488</v>
      </c>
      <c r="H248" s="12" t="s">
        <v>456</v>
      </c>
      <c r="I248" s="12" t="s">
        <v>102</v>
      </c>
      <c r="J248" s="420">
        <v>0</v>
      </c>
      <c r="K248" s="843" t="s">
        <v>4025</v>
      </c>
      <c r="L248" s="420">
        <v>0</v>
      </c>
      <c r="M248" s="419"/>
      <c r="N248" s="420">
        <v>0</v>
      </c>
      <c r="O248" s="419"/>
      <c r="P248" s="420">
        <v>0</v>
      </c>
      <c r="Q248" s="420"/>
      <c r="R248" s="420">
        <v>0</v>
      </c>
      <c r="S248" s="843" t="s">
        <v>4025</v>
      </c>
      <c r="T248" s="420">
        <v>0</v>
      </c>
      <c r="U248" s="505" t="s">
        <v>3691</v>
      </c>
      <c r="V248" s="420">
        <v>0</v>
      </c>
      <c r="W248" s="40"/>
      <c r="X248" s="420">
        <v>0</v>
      </c>
      <c r="Y248" s="420"/>
    </row>
    <row r="249" spans="1:25" ht="240" x14ac:dyDescent="0.25">
      <c r="A249" s="564">
        <v>144</v>
      </c>
      <c r="B249" s="564"/>
      <c r="C249" s="564"/>
      <c r="D249" s="773" t="s">
        <v>512</v>
      </c>
      <c r="E249" s="773"/>
      <c r="F249" s="450" t="s">
        <v>490</v>
      </c>
      <c r="G249" s="12" t="s">
        <v>488</v>
      </c>
      <c r="H249" s="12" t="s">
        <v>6</v>
      </c>
      <c r="I249" s="12" t="s">
        <v>491</v>
      </c>
      <c r="J249" s="420">
        <v>100</v>
      </c>
      <c r="K249" s="420" t="s">
        <v>4026</v>
      </c>
      <c r="L249" s="420">
        <v>100</v>
      </c>
      <c r="M249" s="419"/>
      <c r="N249" s="420">
        <v>100</v>
      </c>
      <c r="O249" s="419"/>
      <c r="P249" s="420">
        <v>100</v>
      </c>
      <c r="Q249" s="420"/>
      <c r="R249" s="420">
        <v>100</v>
      </c>
      <c r="S249" s="420" t="s">
        <v>4026</v>
      </c>
      <c r="T249" s="420">
        <v>50</v>
      </c>
      <c r="U249" s="420" t="s">
        <v>3693</v>
      </c>
      <c r="V249" s="420">
        <v>50</v>
      </c>
      <c r="W249" s="40"/>
      <c r="X249" s="420">
        <v>50</v>
      </c>
      <c r="Y249" s="420"/>
    </row>
    <row r="250" spans="1:25" s="504" customFormat="1" ht="30" x14ac:dyDescent="0.25">
      <c r="A250" s="28"/>
      <c r="B250" s="750" t="s">
        <v>5843</v>
      </c>
      <c r="C250" s="28"/>
      <c r="D250" s="28"/>
      <c r="E250" s="28"/>
      <c r="F250" s="28" t="s">
        <v>5844</v>
      </c>
      <c r="G250" s="28"/>
      <c r="H250" s="28"/>
      <c r="I250" s="28"/>
      <c r="J250" s="64">
        <f>AVERAGE(J251,J267,J283,J294)</f>
        <v>25.555555555555557</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63.888888888888893</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6613</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81.25" x14ac:dyDescent="0.25">
      <c r="A255" s="564" t="s">
        <v>7041</v>
      </c>
      <c r="B255" s="564"/>
      <c r="C255" s="782"/>
      <c r="D255" s="782"/>
      <c r="E255" s="754" t="s">
        <v>7046</v>
      </c>
      <c r="F255" s="12" t="s">
        <v>7047</v>
      </c>
      <c r="G255" s="12" t="s">
        <v>7079</v>
      </c>
      <c r="H255" s="12" t="s">
        <v>5859</v>
      </c>
      <c r="I255" s="12" t="s">
        <v>5860</v>
      </c>
      <c r="J255" s="40">
        <v>50</v>
      </c>
      <c r="K255" s="167" t="s">
        <v>6617</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50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6614</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50</v>
      </c>
      <c r="K258" s="41" t="s">
        <v>6615</v>
      </c>
      <c r="L258" s="41"/>
      <c r="M258" s="41"/>
      <c r="N258" s="41"/>
      <c r="O258" s="41"/>
      <c r="P258" s="41"/>
      <c r="Q258" s="41"/>
      <c r="R258" s="41"/>
      <c r="S258" s="41"/>
      <c r="T258" s="41"/>
      <c r="U258" s="41"/>
      <c r="V258" s="41"/>
      <c r="W258" s="41"/>
      <c r="X258" s="41"/>
      <c r="Y258" s="41"/>
    </row>
    <row r="259" spans="1:25" s="496" customFormat="1" ht="281.25" x14ac:dyDescent="0.25">
      <c r="A259" s="564" t="s">
        <v>7048</v>
      </c>
      <c r="B259" s="564"/>
      <c r="C259" s="782"/>
      <c r="D259" s="782"/>
      <c r="E259" s="754" t="s">
        <v>7053</v>
      </c>
      <c r="F259" s="12" t="s">
        <v>7047</v>
      </c>
      <c r="G259" s="12" t="s">
        <v>7079</v>
      </c>
      <c r="H259" s="12" t="s">
        <v>5859</v>
      </c>
      <c r="I259" s="12" t="s">
        <v>5860</v>
      </c>
      <c r="J259" s="40">
        <v>50</v>
      </c>
      <c r="K259" s="167" t="s">
        <v>6617</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16.666666666666668</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0</v>
      </c>
      <c r="K261" s="41" t="s">
        <v>6616</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c r="L262" s="41"/>
      <c r="M262" s="41"/>
      <c r="N262" s="41"/>
      <c r="O262" s="41"/>
      <c r="P262" s="41"/>
      <c r="Q262" s="41"/>
      <c r="R262" s="41"/>
      <c r="S262" s="41"/>
      <c r="T262" s="41"/>
      <c r="U262" s="41"/>
      <c r="V262" s="41"/>
      <c r="W262" s="41"/>
      <c r="X262" s="41"/>
      <c r="Y262" s="41"/>
    </row>
    <row r="263" spans="1:25" s="496" customFormat="1" ht="281.25" x14ac:dyDescent="0.25">
      <c r="A263" s="564" t="s">
        <v>7059</v>
      </c>
      <c r="B263" s="564"/>
      <c r="C263" s="564"/>
      <c r="D263" s="564"/>
      <c r="E263" s="754" t="s">
        <v>7058</v>
      </c>
      <c r="F263" s="12" t="s">
        <v>7047</v>
      </c>
      <c r="G263" s="12" t="s">
        <v>7079</v>
      </c>
      <c r="H263" s="12" t="s">
        <v>5859</v>
      </c>
      <c r="I263" s="12" t="s">
        <v>5860</v>
      </c>
      <c r="J263" s="40">
        <v>50</v>
      </c>
      <c r="K263" s="167" t="s">
        <v>6617</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100</v>
      </c>
      <c r="K265" s="167"/>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167" t="s">
        <v>6618</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38.333333333333336</v>
      </c>
      <c r="K267" s="44"/>
      <c r="L267" s="64"/>
      <c r="M267" s="44"/>
      <c r="N267" s="64"/>
      <c r="O267" s="44"/>
      <c r="P267" s="64"/>
      <c r="Q267" s="44"/>
      <c r="R267" s="64"/>
      <c r="S267" s="44"/>
      <c r="T267" s="64"/>
      <c r="U267" s="44"/>
      <c r="V267" s="64"/>
      <c r="W267" s="44"/>
      <c r="X267" s="64"/>
      <c r="Y267" s="44"/>
    </row>
    <row r="268" spans="1:25" s="496" customFormat="1" ht="236.25" x14ac:dyDescent="0.25">
      <c r="A268" s="564">
        <v>151</v>
      </c>
      <c r="B268" s="564"/>
      <c r="C268" s="564"/>
      <c r="D268" s="754" t="s">
        <v>5864</v>
      </c>
      <c r="E268" s="754"/>
      <c r="F268" s="12" t="s">
        <v>5863</v>
      </c>
      <c r="G268" s="12" t="s">
        <v>5865</v>
      </c>
      <c r="H268" s="12" t="s">
        <v>5866</v>
      </c>
      <c r="I268" s="12" t="s">
        <v>38</v>
      </c>
      <c r="J268" s="40">
        <v>0</v>
      </c>
      <c r="K268" s="167" t="s">
        <v>6619</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66.666666666666671</v>
      </c>
      <c r="K269" s="43"/>
      <c r="L269" s="176"/>
      <c r="M269" s="43"/>
      <c r="N269" s="176"/>
      <c r="O269" s="43"/>
      <c r="P269" s="176"/>
      <c r="Q269" s="43"/>
      <c r="R269" s="176"/>
      <c r="S269" s="43"/>
      <c r="T269" s="176"/>
      <c r="U269" s="43"/>
      <c r="V269" s="176"/>
      <c r="W269" s="43"/>
      <c r="X269" s="176"/>
      <c r="Y269" s="43"/>
    </row>
    <row r="270" spans="1:25" s="496" customFormat="1" ht="112.5" x14ac:dyDescent="0.25">
      <c r="A270" s="564" t="s">
        <v>5867</v>
      </c>
      <c r="B270" s="564"/>
      <c r="C270" s="564"/>
      <c r="D270" s="564"/>
      <c r="E270" s="754" t="s">
        <v>7062</v>
      </c>
      <c r="F270" s="12" t="s">
        <v>5869</v>
      </c>
      <c r="G270" s="12" t="s">
        <v>5871</v>
      </c>
      <c r="H270" s="12" t="s">
        <v>456</v>
      </c>
      <c r="I270" s="12" t="s">
        <v>491</v>
      </c>
      <c r="J270" s="40">
        <v>100</v>
      </c>
      <c r="K270" s="167" t="s">
        <v>6620</v>
      </c>
      <c r="L270" s="40"/>
      <c r="M270" s="40"/>
      <c r="N270" s="40"/>
      <c r="O270" s="40"/>
      <c r="P270" s="40"/>
      <c r="Q270" s="40"/>
      <c r="R270" s="40"/>
      <c r="S270" s="40"/>
      <c r="T270" s="40"/>
      <c r="U270" s="40"/>
      <c r="V270" s="40"/>
      <c r="W270" s="40"/>
      <c r="X270" s="40"/>
      <c r="Y270" s="40"/>
    </row>
    <row r="271" spans="1:25" s="496" customFormat="1" ht="157.5" x14ac:dyDescent="0.25">
      <c r="A271" s="564" t="s">
        <v>5868</v>
      </c>
      <c r="B271" s="564"/>
      <c r="C271" s="564"/>
      <c r="D271" s="564"/>
      <c r="E271" s="754" t="s">
        <v>7063</v>
      </c>
      <c r="F271" s="12" t="s">
        <v>7083</v>
      </c>
      <c r="G271" s="12" t="s">
        <v>5873</v>
      </c>
      <c r="H271" s="12" t="s">
        <v>5872</v>
      </c>
      <c r="I271" s="12" t="s">
        <v>5874</v>
      </c>
      <c r="J271" s="40">
        <v>100</v>
      </c>
      <c r="K271" s="167" t="s">
        <v>6621</v>
      </c>
      <c r="L271" s="40"/>
      <c r="M271" s="40"/>
      <c r="N271" s="40"/>
      <c r="O271" s="40"/>
      <c r="P271" s="40"/>
      <c r="Q271" s="40"/>
      <c r="R271" s="40"/>
      <c r="S271" s="40"/>
      <c r="T271" s="40"/>
      <c r="U271" s="40"/>
      <c r="V271" s="40"/>
      <c r="W271" s="40"/>
      <c r="X271" s="40"/>
      <c r="Y271" s="40"/>
    </row>
    <row r="272" spans="1:25" s="496" customFormat="1" ht="146.25" x14ac:dyDescent="0.25">
      <c r="A272" s="564" t="s">
        <v>7082</v>
      </c>
      <c r="B272" s="564"/>
      <c r="C272" s="564"/>
      <c r="D272" s="564"/>
      <c r="E272" s="754" t="s">
        <v>7064</v>
      </c>
      <c r="F272" s="12" t="s">
        <v>7084</v>
      </c>
      <c r="G272" s="12" t="s">
        <v>5875</v>
      </c>
      <c r="H272" s="12" t="s">
        <v>471</v>
      </c>
      <c r="I272" s="12" t="s">
        <v>456</v>
      </c>
      <c r="J272" s="40">
        <v>0</v>
      </c>
      <c r="K272" s="167" t="s">
        <v>6622</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50</v>
      </c>
      <c r="K273" s="43"/>
      <c r="L273" s="176"/>
      <c r="M273" s="43"/>
      <c r="N273" s="176"/>
      <c r="O273" s="43"/>
      <c r="P273" s="176"/>
      <c r="Q273" s="43"/>
      <c r="R273" s="176"/>
      <c r="S273" s="43"/>
      <c r="T273" s="176"/>
      <c r="U273" s="43"/>
      <c r="V273" s="176"/>
      <c r="W273" s="43"/>
      <c r="X273" s="176"/>
      <c r="Y273" s="43"/>
    </row>
    <row r="274" spans="1:25" s="496" customFormat="1" ht="101.25" x14ac:dyDescent="0.25">
      <c r="A274" s="564" t="s">
        <v>5876</v>
      </c>
      <c r="B274" s="564"/>
      <c r="C274" s="564"/>
      <c r="D274" s="564"/>
      <c r="E274" s="754" t="s">
        <v>7062</v>
      </c>
      <c r="F274" s="12" t="s">
        <v>5869</v>
      </c>
      <c r="G274" s="12" t="s">
        <v>5871</v>
      </c>
      <c r="H274" s="12" t="s">
        <v>456</v>
      </c>
      <c r="I274" s="12" t="s">
        <v>491</v>
      </c>
      <c r="J274" s="40">
        <v>50</v>
      </c>
      <c r="K274" s="167" t="s">
        <v>6623</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t="s">
        <v>6624</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0</v>
      </c>
      <c r="K276" s="167" t="s">
        <v>6625</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135" x14ac:dyDescent="0.25">
      <c r="A278" s="564" t="s">
        <v>5880</v>
      </c>
      <c r="B278" s="564"/>
      <c r="C278" s="564"/>
      <c r="D278" s="564"/>
      <c r="E278" s="754" t="s">
        <v>7066</v>
      </c>
      <c r="F278" s="12" t="s">
        <v>5879</v>
      </c>
      <c r="G278" s="12" t="s">
        <v>5883</v>
      </c>
      <c r="H278" s="12" t="s">
        <v>5884</v>
      </c>
      <c r="I278" s="12" t="s">
        <v>5885</v>
      </c>
      <c r="J278" s="40">
        <v>0</v>
      </c>
      <c r="K278" s="167" t="s">
        <v>6626</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t="s">
        <v>6627</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t="s">
        <v>6628</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0</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0</v>
      </c>
      <c r="K284" s="43"/>
      <c r="L284" s="176"/>
      <c r="M284" s="43"/>
      <c r="N284" s="176"/>
      <c r="O284" s="43"/>
      <c r="P284" s="176"/>
      <c r="Q284" s="43"/>
      <c r="R284" s="176"/>
      <c r="S284" s="43"/>
      <c r="T284" s="176"/>
      <c r="U284" s="43"/>
      <c r="V284" s="176"/>
      <c r="W284" s="43"/>
      <c r="X284" s="176"/>
      <c r="Y284" s="43"/>
    </row>
    <row r="285" spans="1:25" s="496" customFormat="1" ht="393.75" x14ac:dyDescent="0.25">
      <c r="A285" s="564" t="s">
        <v>7088</v>
      </c>
      <c r="B285" s="564"/>
      <c r="C285" s="564"/>
      <c r="D285" s="564"/>
      <c r="E285" s="754" t="s">
        <v>7070</v>
      </c>
      <c r="F285" s="12" t="s">
        <v>5895</v>
      </c>
      <c r="G285" s="12" t="s">
        <v>5898</v>
      </c>
      <c r="H285" s="12" t="s">
        <v>5899</v>
      </c>
      <c r="I285" s="12" t="s">
        <v>5900</v>
      </c>
      <c r="J285" s="40">
        <v>0</v>
      </c>
      <c r="K285" s="167" t="s">
        <v>6629</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c r="K286" s="167" t="s">
        <v>6630</v>
      </c>
      <c r="L286" s="40"/>
      <c r="M286" s="40"/>
      <c r="N286" s="40"/>
      <c r="O286" s="40"/>
      <c r="P286" s="40"/>
      <c r="Q286" s="40"/>
      <c r="R286" s="40"/>
      <c r="S286" s="40"/>
      <c r="T286" s="40"/>
      <c r="U286" s="40"/>
      <c r="V286" s="40"/>
      <c r="W286" s="40"/>
      <c r="X286" s="40"/>
      <c r="Y286" s="40"/>
    </row>
    <row r="287" spans="1:25" s="496" customFormat="1" ht="270" x14ac:dyDescent="0.25">
      <c r="A287" s="564">
        <v>157</v>
      </c>
      <c r="B287" s="564"/>
      <c r="C287" s="564"/>
      <c r="D287" s="754" t="s">
        <v>5905</v>
      </c>
      <c r="E287" s="754"/>
      <c r="F287" s="12" t="s">
        <v>5906</v>
      </c>
      <c r="G287" s="12" t="s">
        <v>5865</v>
      </c>
      <c r="H287" s="12" t="s">
        <v>456</v>
      </c>
      <c r="I287" s="12" t="s">
        <v>38</v>
      </c>
      <c r="J287" s="40">
        <v>0</v>
      </c>
      <c r="K287" s="167" t="s">
        <v>6631</v>
      </c>
      <c r="L287" s="40"/>
      <c r="M287" s="40"/>
      <c r="N287" s="40"/>
      <c r="O287" s="40"/>
      <c r="P287" s="40"/>
      <c r="Q287" s="40"/>
      <c r="R287" s="40"/>
      <c r="S287" s="40"/>
      <c r="T287" s="40"/>
      <c r="U287" s="40"/>
      <c r="V287" s="40"/>
      <c r="W287" s="40"/>
      <c r="X287" s="40"/>
      <c r="Y287" s="40"/>
    </row>
    <row r="288" spans="1:25" s="496" customFormat="1" ht="337.5" x14ac:dyDescent="0.25">
      <c r="A288" s="564">
        <v>158</v>
      </c>
      <c r="B288" s="564"/>
      <c r="C288" s="564"/>
      <c r="D288" s="754" t="s">
        <v>5908</v>
      </c>
      <c r="E288" s="754"/>
      <c r="F288" s="12" t="s">
        <v>5907</v>
      </c>
      <c r="G288" s="12" t="s">
        <v>5910</v>
      </c>
      <c r="H288" s="12" t="s">
        <v>5909</v>
      </c>
      <c r="I288" s="12" t="s">
        <v>38</v>
      </c>
      <c r="J288" s="40">
        <v>0</v>
      </c>
      <c r="K288" s="167" t="s">
        <v>6632</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t="s">
        <v>6633</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6634</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0</v>
      </c>
      <c r="K292" s="167" t="s">
        <v>6635</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0</v>
      </c>
      <c r="K293" s="167"/>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0</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0</v>
      </c>
      <c r="K295" s="167" t="s">
        <v>6636</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0</v>
      </c>
      <c r="K296" s="167"/>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t="s">
        <v>6637</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t="s">
        <v>6638</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Y302"/>
  <sheetViews>
    <sheetView topLeftCell="A140" zoomScale="50" zoomScaleNormal="50" workbookViewId="0">
      <selection activeCell="K141" sqref="K141"/>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53.85546875" style="27" customWidth="1"/>
    <col min="12" max="12" width="11.5703125" style="27" customWidth="1"/>
    <col min="13" max="13" width="20"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37.2851562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39.28515625" style="27" customWidth="1"/>
    <col min="26" max="16384" width="9.140625" style="27"/>
  </cols>
  <sheetData>
    <row r="1" spans="1:25" s="51" customFormat="1"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6"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79.617346938775526</v>
      </c>
      <c r="K2" s="139"/>
      <c r="L2" s="140">
        <f>AVERAGE(L5,L30,L73,L106,L146,L176,L217)</f>
        <v>79.319727891156475</v>
      </c>
      <c r="M2" s="139"/>
      <c r="N2" s="140">
        <f>AVERAGE(N5,N30,N73,N106,N146,N176,N217)</f>
        <v>79.319727891156475</v>
      </c>
      <c r="O2" s="139"/>
      <c r="P2" s="140">
        <f>AVERAGE(P5,P30,P73,P106,P146,P176,P217)</f>
        <v>79.022108843537424</v>
      </c>
      <c r="Q2" s="139"/>
      <c r="R2" s="140">
        <f>AVERAGE(R5,R30,R73,R106,R146,R176,R217)</f>
        <v>79.022108843537424</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74.977678571428584</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82.609126984126974</v>
      </c>
      <c r="K4" s="594"/>
      <c r="L4" s="593">
        <f>AVERAGE(L5,L30,L106,L146,L176,L217)</f>
        <v>82.261904761904759</v>
      </c>
      <c r="M4" s="594"/>
      <c r="N4" s="593">
        <f>AVERAGE(N5,N30,N106,N146,N176,N217)</f>
        <v>82.261904761904759</v>
      </c>
      <c r="O4" s="594"/>
      <c r="P4" s="593">
        <f>AVERAGE(P5,P30,P106,P146,P176,P217)</f>
        <v>81.914682539682545</v>
      </c>
      <c r="Q4" s="594"/>
      <c r="R4" s="593">
        <f>AVERAGE(R5,R30,R106,R146,R176,R217)</f>
        <v>81.914682539682545</v>
      </c>
      <c r="S4" s="594"/>
      <c r="T4" s="593">
        <f>AVERAGE(T5,T30,T106,T146,T176,T217)</f>
        <v>83.025793650793645</v>
      </c>
      <c r="U4" s="594"/>
      <c r="V4" s="593">
        <f>AVERAGE(V5,V30,V106,V146,V176,V217)</f>
        <v>80.734126984126974</v>
      </c>
      <c r="W4" s="594"/>
      <c r="X4" s="593">
        <f>AVERAGE(X5,X30,X106,X146,X176,X217)</f>
        <v>80.734126984126974</v>
      </c>
      <c r="Y4" s="594"/>
    </row>
    <row r="5" spans="1:25" s="26" customFormat="1" ht="104.25" customHeight="1" x14ac:dyDescent="0.25">
      <c r="A5" s="28"/>
      <c r="B5" s="750" t="s">
        <v>544</v>
      </c>
      <c r="C5" s="28"/>
      <c r="D5" s="28"/>
      <c r="E5" s="28"/>
      <c r="F5" s="901" t="s">
        <v>4553</v>
      </c>
      <c r="G5" s="28"/>
      <c r="H5" s="28"/>
      <c r="I5" s="28"/>
      <c r="J5" s="75">
        <f>AVERAGE(J6,J12,J19,J25)</f>
        <v>90.833333333333329</v>
      </c>
      <c r="K5" s="67"/>
      <c r="L5" s="75">
        <f>AVERAGE(L6,L12,L19,L25)</f>
        <v>88.333333333333329</v>
      </c>
      <c r="M5" s="67"/>
      <c r="N5" s="75">
        <f>AVERAGE(N6,N12,N19,N25)</f>
        <v>88.333333333333329</v>
      </c>
      <c r="O5" s="67"/>
      <c r="P5" s="75">
        <f>AVERAGE(P6,P12,P19,P25)</f>
        <v>88.333333333333329</v>
      </c>
      <c r="Q5" s="67"/>
      <c r="R5" s="75">
        <f>AVERAGE(R6,R12,R19,R25)</f>
        <v>88.333333333333329</v>
      </c>
      <c r="S5" s="67"/>
      <c r="T5" s="75">
        <f>AVERAGE(T6,T12,T19,T25)</f>
        <v>88.333333333333329</v>
      </c>
      <c r="U5" s="67"/>
      <c r="V5" s="75">
        <f>AVERAGE(V6,V12,V19,V25)</f>
        <v>83.75</v>
      </c>
      <c r="W5" s="44"/>
      <c r="X5" s="75">
        <f>AVERAGE(X6,X12,X19,X25)</f>
        <v>83.75</v>
      </c>
      <c r="Y5" s="67"/>
    </row>
    <row r="6" spans="1:25" s="26" customFormat="1" ht="104.25" customHeight="1" x14ac:dyDescent="0.25">
      <c r="A6" s="28"/>
      <c r="B6" s="752"/>
      <c r="C6" s="750" t="s">
        <v>545</v>
      </c>
      <c r="D6" s="28"/>
      <c r="E6" s="28"/>
      <c r="F6" s="901" t="s">
        <v>4550</v>
      </c>
      <c r="G6" s="28"/>
      <c r="H6" s="28"/>
      <c r="I6" s="28"/>
      <c r="J6" s="75">
        <f>AVERAGE(J7:J11)</f>
        <v>100</v>
      </c>
      <c r="K6" s="67"/>
      <c r="L6" s="67">
        <f>AVERAGE(L7:L11)</f>
        <v>100</v>
      </c>
      <c r="M6" s="67"/>
      <c r="N6" s="67">
        <f>AVERAGE(N7:N11)</f>
        <v>100</v>
      </c>
      <c r="O6" s="67"/>
      <c r="P6" s="67">
        <f>AVERAGE(P7:P11)</f>
        <v>100</v>
      </c>
      <c r="Q6" s="67"/>
      <c r="R6" s="67">
        <f>AVERAGE(R7:R11)</f>
        <v>100</v>
      </c>
      <c r="S6" s="67"/>
      <c r="T6" s="67">
        <f>AVERAGE(T7:T11)</f>
        <v>100</v>
      </c>
      <c r="U6" s="67"/>
      <c r="V6" s="67">
        <f>AVERAGE(V7:V11)</f>
        <v>100</v>
      </c>
      <c r="W6" s="44"/>
      <c r="X6" s="67">
        <f>AVERAGE(X7:X11)</f>
        <v>100</v>
      </c>
      <c r="Y6" s="67"/>
    </row>
    <row r="7" spans="1:25" ht="284.25" customHeight="1" x14ac:dyDescent="0.25">
      <c r="A7" s="564">
        <v>1</v>
      </c>
      <c r="B7" s="753"/>
      <c r="C7" s="564"/>
      <c r="D7" s="754" t="s">
        <v>12</v>
      </c>
      <c r="E7" s="754"/>
      <c r="F7" s="450" t="s">
        <v>7189</v>
      </c>
      <c r="G7" s="12" t="s">
        <v>5</v>
      </c>
      <c r="H7" s="12" t="s">
        <v>4551</v>
      </c>
      <c r="I7" s="12" t="s">
        <v>4552</v>
      </c>
      <c r="J7" s="62">
        <v>100</v>
      </c>
      <c r="K7" s="40" t="s">
        <v>2449</v>
      </c>
      <c r="L7" s="62">
        <v>100</v>
      </c>
      <c r="M7" s="46"/>
      <c r="N7" s="62">
        <v>100</v>
      </c>
      <c r="O7" s="46"/>
      <c r="P7" s="62">
        <v>100</v>
      </c>
      <c r="Q7" s="46"/>
      <c r="R7" s="62">
        <v>100</v>
      </c>
      <c r="S7" s="46"/>
      <c r="T7" s="62">
        <v>100</v>
      </c>
      <c r="U7" s="46"/>
      <c r="V7" s="62">
        <v>100</v>
      </c>
      <c r="W7" s="40"/>
      <c r="X7" s="62">
        <v>100</v>
      </c>
      <c r="Y7" s="46"/>
    </row>
    <row r="8" spans="1:25" ht="75" x14ac:dyDescent="0.25">
      <c r="A8" s="564">
        <v>2</v>
      </c>
      <c r="B8" s="753"/>
      <c r="C8" s="564"/>
      <c r="D8" s="754" t="s">
        <v>13</v>
      </c>
      <c r="E8" s="754"/>
      <c r="F8" s="450" t="s">
        <v>4555</v>
      </c>
      <c r="G8" s="12" t="s">
        <v>7</v>
      </c>
      <c r="H8" s="12" t="s">
        <v>4554</v>
      </c>
      <c r="I8" s="12" t="s">
        <v>8</v>
      </c>
      <c r="J8" s="60">
        <v>100</v>
      </c>
      <c r="K8" s="41"/>
      <c r="L8" s="60">
        <v>100</v>
      </c>
      <c r="M8" s="45"/>
      <c r="N8" s="60">
        <v>100</v>
      </c>
      <c r="O8" s="45"/>
      <c r="P8" s="60">
        <v>100</v>
      </c>
      <c r="Q8" s="45"/>
      <c r="R8" s="60">
        <v>100</v>
      </c>
      <c r="S8" s="45"/>
      <c r="T8" s="60">
        <v>100</v>
      </c>
      <c r="U8" s="45"/>
      <c r="V8" s="60">
        <v>100</v>
      </c>
      <c r="W8" s="41"/>
      <c r="X8" s="60">
        <v>100</v>
      </c>
      <c r="Y8" s="45"/>
    </row>
    <row r="9" spans="1:25" ht="165" x14ac:dyDescent="0.25">
      <c r="A9" s="564">
        <v>3</v>
      </c>
      <c r="B9" s="753"/>
      <c r="C9" s="564"/>
      <c r="D9" s="754" t="s">
        <v>14</v>
      </c>
      <c r="E9" s="754"/>
      <c r="F9" s="450" t="s">
        <v>5132</v>
      </c>
      <c r="G9" s="12" t="s">
        <v>9</v>
      </c>
      <c r="H9" s="12" t="s">
        <v>10</v>
      </c>
      <c r="I9" s="12" t="s">
        <v>11</v>
      </c>
      <c r="J9" s="62">
        <v>100</v>
      </c>
      <c r="K9" s="40"/>
      <c r="L9" s="62">
        <v>100</v>
      </c>
      <c r="M9" s="46"/>
      <c r="N9" s="62">
        <v>100</v>
      </c>
      <c r="O9" s="46"/>
      <c r="P9" s="62">
        <v>100</v>
      </c>
      <c r="Q9" s="46"/>
      <c r="R9" s="62">
        <v>100</v>
      </c>
      <c r="S9" s="46"/>
      <c r="T9" s="62">
        <v>100</v>
      </c>
      <c r="U9" s="46"/>
      <c r="V9" s="62">
        <v>100</v>
      </c>
      <c r="W9" s="40"/>
      <c r="X9" s="62">
        <v>100</v>
      </c>
      <c r="Y9" s="46"/>
    </row>
    <row r="10" spans="1:25" ht="165" x14ac:dyDescent="0.25">
      <c r="A10" s="564">
        <v>4</v>
      </c>
      <c r="B10" s="753"/>
      <c r="C10" s="564"/>
      <c r="D10" s="754" t="s">
        <v>15</v>
      </c>
      <c r="E10" s="754"/>
      <c r="F10" s="450" t="s">
        <v>5133</v>
      </c>
      <c r="G10" s="12" t="s">
        <v>5</v>
      </c>
      <c r="H10" s="12" t="s">
        <v>4551</v>
      </c>
      <c r="I10" s="12" t="s">
        <v>4552</v>
      </c>
      <c r="J10" s="46">
        <v>100</v>
      </c>
      <c r="K10" s="40"/>
      <c r="L10" s="46">
        <v>100</v>
      </c>
      <c r="M10" s="46"/>
      <c r="N10" s="46">
        <v>100</v>
      </c>
      <c r="O10" s="46"/>
      <c r="P10" s="46">
        <v>100</v>
      </c>
      <c r="Q10" s="46"/>
      <c r="R10" s="46">
        <v>100</v>
      </c>
      <c r="S10" s="46"/>
      <c r="T10" s="46">
        <v>100</v>
      </c>
      <c r="U10" s="46"/>
      <c r="V10" s="46">
        <v>100</v>
      </c>
      <c r="W10" s="40"/>
      <c r="X10" s="46">
        <v>100</v>
      </c>
      <c r="Y10" s="40"/>
    </row>
    <row r="11" spans="1:25" ht="75" x14ac:dyDescent="0.25">
      <c r="A11" s="564">
        <v>5</v>
      </c>
      <c r="B11" s="753"/>
      <c r="C11" s="564"/>
      <c r="D11" s="754" t="s">
        <v>16</v>
      </c>
      <c r="E11" s="754"/>
      <c r="F11" s="450" t="s">
        <v>4565</v>
      </c>
      <c r="G11" s="12" t="s">
        <v>4564</v>
      </c>
      <c r="H11" s="12" t="s">
        <v>4554</v>
      </c>
      <c r="I11" s="12" t="s">
        <v>8</v>
      </c>
      <c r="J11" s="62">
        <v>100</v>
      </c>
      <c r="K11" s="40"/>
      <c r="L11" s="62">
        <v>100</v>
      </c>
      <c r="M11" s="46"/>
      <c r="N11" s="62">
        <v>100</v>
      </c>
      <c r="O11" s="46"/>
      <c r="P11" s="62">
        <v>100</v>
      </c>
      <c r="Q11" s="46"/>
      <c r="R11" s="62">
        <v>100</v>
      </c>
      <c r="S11" s="46"/>
      <c r="T11" s="62">
        <v>100</v>
      </c>
      <c r="U11" s="46"/>
      <c r="V11" s="62">
        <v>100</v>
      </c>
      <c r="W11" s="40"/>
      <c r="X11" s="62">
        <v>100</v>
      </c>
      <c r="Y11" s="46"/>
    </row>
    <row r="12" spans="1:25" s="26" customFormat="1" ht="45" x14ac:dyDescent="0.25">
      <c r="A12" s="28"/>
      <c r="B12" s="755"/>
      <c r="C12" s="750" t="s">
        <v>546</v>
      </c>
      <c r="D12" s="750"/>
      <c r="E12" s="750"/>
      <c r="F12" s="901" t="s">
        <v>4566</v>
      </c>
      <c r="G12" s="751"/>
      <c r="H12" s="751"/>
      <c r="I12" s="751"/>
      <c r="J12" s="75">
        <f>AVERAGE(J13:J18)</f>
        <v>83.333333333333329</v>
      </c>
      <c r="K12" s="67"/>
      <c r="L12" s="75">
        <f>AVERAGE(L13:L18)</f>
        <v>83.333333333333329</v>
      </c>
      <c r="M12" s="67"/>
      <c r="N12" s="75">
        <f>AVERAGE(N13:N18)</f>
        <v>83.333333333333329</v>
      </c>
      <c r="O12" s="67"/>
      <c r="P12" s="75">
        <f>AVERAGE(P13:P18)</f>
        <v>83.333333333333329</v>
      </c>
      <c r="Q12" s="67"/>
      <c r="R12" s="75">
        <f>AVERAGE(R13:R18)</f>
        <v>83.333333333333329</v>
      </c>
      <c r="S12" s="67"/>
      <c r="T12" s="75">
        <f>AVERAGE(T13:T18)</f>
        <v>83.333333333333329</v>
      </c>
      <c r="U12" s="67"/>
      <c r="V12" s="75">
        <f>AVERAGE(V13:V18)</f>
        <v>75</v>
      </c>
      <c r="W12" s="44"/>
      <c r="X12" s="75">
        <f>AVERAGE(X13:X18)</f>
        <v>75</v>
      </c>
      <c r="Y12" s="67"/>
    </row>
    <row r="13" spans="1:25" ht="135" x14ac:dyDescent="0.25">
      <c r="A13" s="564">
        <v>6</v>
      </c>
      <c r="B13" s="564"/>
      <c r="C13" s="564"/>
      <c r="D13" s="754" t="s">
        <v>17</v>
      </c>
      <c r="E13" s="754"/>
      <c r="F13" s="450" t="s">
        <v>4568</v>
      </c>
      <c r="G13" s="12" t="s">
        <v>5</v>
      </c>
      <c r="H13" s="12" t="s">
        <v>4551</v>
      </c>
      <c r="I13" s="12" t="s">
        <v>4552</v>
      </c>
      <c r="J13" s="65">
        <v>100</v>
      </c>
      <c r="K13" s="40" t="s">
        <v>1394</v>
      </c>
      <c r="L13" s="60">
        <v>100</v>
      </c>
      <c r="M13" s="45"/>
      <c r="N13" s="60">
        <v>100</v>
      </c>
      <c r="O13" s="45"/>
      <c r="P13" s="60">
        <v>100</v>
      </c>
      <c r="Q13" s="45"/>
      <c r="R13" s="60">
        <v>100</v>
      </c>
      <c r="S13" s="50"/>
      <c r="T13" s="60">
        <v>100</v>
      </c>
      <c r="U13" s="50"/>
      <c r="V13" s="60">
        <v>100</v>
      </c>
      <c r="W13" s="47"/>
      <c r="X13" s="60">
        <v>100</v>
      </c>
      <c r="Y13" s="50"/>
    </row>
    <row r="14" spans="1:25" ht="240" x14ac:dyDescent="0.25">
      <c r="A14" s="564">
        <v>7</v>
      </c>
      <c r="B14" s="564"/>
      <c r="C14" s="564"/>
      <c r="D14" s="754" t="s">
        <v>18</v>
      </c>
      <c r="E14" s="754"/>
      <c r="F14" s="450" t="s">
        <v>4567</v>
      </c>
      <c r="G14" s="12" t="s">
        <v>5</v>
      </c>
      <c r="H14" s="12" t="s">
        <v>4551</v>
      </c>
      <c r="I14" s="12" t="s">
        <v>4552</v>
      </c>
      <c r="J14" s="60">
        <v>100</v>
      </c>
      <c r="K14" s="47" t="s">
        <v>7222</v>
      </c>
      <c r="L14" s="60">
        <v>100</v>
      </c>
      <c r="M14" s="41"/>
      <c r="N14" s="60">
        <v>100</v>
      </c>
      <c r="O14" s="45"/>
      <c r="P14" s="60">
        <v>100</v>
      </c>
      <c r="Q14" s="45"/>
      <c r="R14" s="60">
        <v>100</v>
      </c>
      <c r="S14" s="45"/>
      <c r="T14" s="60">
        <v>100</v>
      </c>
      <c r="U14" s="45"/>
      <c r="V14" s="60">
        <v>100</v>
      </c>
      <c r="W14" s="41"/>
      <c r="X14" s="60">
        <v>100</v>
      </c>
      <c r="Y14" s="41"/>
    </row>
    <row r="15" spans="1:25" ht="120" x14ac:dyDescent="0.25">
      <c r="A15" s="564">
        <v>8</v>
      </c>
      <c r="B15" s="564"/>
      <c r="C15" s="564"/>
      <c r="D15" s="754" t="s">
        <v>19</v>
      </c>
      <c r="E15" s="754"/>
      <c r="F15" s="450" t="s">
        <v>23</v>
      </c>
      <c r="G15" s="12" t="s">
        <v>5</v>
      </c>
      <c r="H15" s="12" t="s">
        <v>4551</v>
      </c>
      <c r="I15" s="12" t="s">
        <v>4552</v>
      </c>
      <c r="J15" s="60">
        <v>100</v>
      </c>
      <c r="K15" s="47" t="s">
        <v>1097</v>
      </c>
      <c r="L15" s="60">
        <v>100</v>
      </c>
      <c r="M15" s="45"/>
      <c r="N15" s="60">
        <v>100</v>
      </c>
      <c r="O15" s="45"/>
      <c r="P15" s="60">
        <v>100</v>
      </c>
      <c r="Q15" s="45"/>
      <c r="R15" s="60">
        <v>100</v>
      </c>
      <c r="S15" s="47"/>
      <c r="T15" s="60">
        <v>100</v>
      </c>
      <c r="U15" s="45"/>
      <c r="V15" s="60">
        <v>100</v>
      </c>
      <c r="W15" s="41"/>
      <c r="X15" s="60">
        <v>100</v>
      </c>
      <c r="Y15" s="47" t="s">
        <v>1097</v>
      </c>
    </row>
    <row r="16" spans="1:25" ht="409.5" x14ac:dyDescent="0.25">
      <c r="A16" s="564">
        <v>9</v>
      </c>
      <c r="B16" s="564"/>
      <c r="C16" s="564"/>
      <c r="D16" s="754" t="s">
        <v>20</v>
      </c>
      <c r="E16" s="754"/>
      <c r="F16" s="450" t="s">
        <v>24</v>
      </c>
      <c r="G16" s="12" t="s">
        <v>26</v>
      </c>
      <c r="H16" s="12" t="s">
        <v>27</v>
      </c>
      <c r="I16" s="12" t="s">
        <v>28</v>
      </c>
      <c r="J16" s="60">
        <v>100</v>
      </c>
      <c r="K16" s="84" t="s">
        <v>2450</v>
      </c>
      <c r="L16" s="60">
        <v>100</v>
      </c>
      <c r="M16" s="45"/>
      <c r="N16" s="60">
        <v>100</v>
      </c>
      <c r="O16" s="45"/>
      <c r="P16" s="60">
        <v>100</v>
      </c>
      <c r="Q16" s="45"/>
      <c r="R16" s="60">
        <v>100</v>
      </c>
      <c r="S16" s="24"/>
      <c r="T16" s="60">
        <v>100</v>
      </c>
      <c r="U16" s="41" t="s">
        <v>2451</v>
      </c>
      <c r="V16" s="60">
        <v>50</v>
      </c>
      <c r="W16" s="41"/>
      <c r="X16" s="60">
        <v>50</v>
      </c>
      <c r="Y16" s="45"/>
    </row>
    <row r="17" spans="1:25" ht="135" x14ac:dyDescent="0.25">
      <c r="A17" s="564">
        <v>10</v>
      </c>
      <c r="B17" s="564"/>
      <c r="C17" s="564"/>
      <c r="D17" s="754" t="s">
        <v>21</v>
      </c>
      <c r="E17" s="754"/>
      <c r="F17" s="450" t="s">
        <v>25</v>
      </c>
      <c r="G17" s="12" t="s">
        <v>26</v>
      </c>
      <c r="H17" s="12" t="s">
        <v>27</v>
      </c>
      <c r="I17" s="12" t="s">
        <v>28</v>
      </c>
      <c r="J17" s="60">
        <v>50</v>
      </c>
      <c r="K17" s="41"/>
      <c r="L17" s="60">
        <v>50</v>
      </c>
      <c r="M17" s="45"/>
      <c r="N17" s="60">
        <v>50</v>
      </c>
      <c r="O17" s="45"/>
      <c r="P17" s="60">
        <v>50</v>
      </c>
      <c r="Q17" s="45"/>
      <c r="R17" s="60">
        <v>50</v>
      </c>
      <c r="S17" s="45"/>
      <c r="T17" s="60">
        <v>50</v>
      </c>
      <c r="U17" s="45"/>
      <c r="V17" s="60">
        <v>50</v>
      </c>
      <c r="W17" s="41"/>
      <c r="X17" s="60">
        <v>50</v>
      </c>
      <c r="Y17" s="45"/>
    </row>
    <row r="18" spans="1:25" ht="75" x14ac:dyDescent="0.25">
      <c r="A18" s="564">
        <v>11</v>
      </c>
      <c r="B18" s="564"/>
      <c r="C18" s="564"/>
      <c r="D18" s="754" t="s">
        <v>22</v>
      </c>
      <c r="E18" s="754"/>
      <c r="F18" s="450" t="s">
        <v>4832</v>
      </c>
      <c r="G18" s="12" t="s">
        <v>4833</v>
      </c>
      <c r="H18" s="12" t="s">
        <v>27</v>
      </c>
      <c r="I18" s="12" t="s">
        <v>29</v>
      </c>
      <c r="J18" s="60">
        <v>50</v>
      </c>
      <c r="K18" s="41" t="s">
        <v>4809</v>
      </c>
      <c r="L18" s="60">
        <v>50</v>
      </c>
      <c r="M18" s="45"/>
      <c r="N18" s="60">
        <v>50</v>
      </c>
      <c r="O18" s="45"/>
      <c r="P18" s="60">
        <v>50</v>
      </c>
      <c r="Q18" s="45"/>
      <c r="R18" s="60">
        <v>50</v>
      </c>
      <c r="S18" s="45"/>
      <c r="T18" s="60">
        <v>50</v>
      </c>
      <c r="U18" s="45"/>
      <c r="V18" s="60">
        <v>50</v>
      </c>
      <c r="W18" s="41"/>
      <c r="X18" s="60">
        <v>50</v>
      </c>
      <c r="Y18" s="45"/>
    </row>
    <row r="19" spans="1:25" s="26" customFormat="1" ht="87" customHeight="1" x14ac:dyDescent="0.25">
      <c r="A19" s="28"/>
      <c r="B19" s="28"/>
      <c r="C19" s="750" t="s">
        <v>547</v>
      </c>
      <c r="D19" s="750"/>
      <c r="E19" s="750"/>
      <c r="F19" s="901" t="s">
        <v>522</v>
      </c>
      <c r="G19" s="751"/>
      <c r="H19" s="751"/>
      <c r="I19" s="751"/>
      <c r="J19" s="75">
        <f>AVERAGE(J20:J24)</f>
        <v>80</v>
      </c>
      <c r="K19" s="67"/>
      <c r="L19" s="75">
        <f>AVERAGE(L20:L24)</f>
        <v>70</v>
      </c>
      <c r="M19" s="67"/>
      <c r="N19" s="75">
        <f>AVERAGE(N20:N24)</f>
        <v>70</v>
      </c>
      <c r="O19" s="67"/>
      <c r="P19" s="75">
        <f>AVERAGE(P20:P24)</f>
        <v>70</v>
      </c>
      <c r="Q19" s="67"/>
      <c r="R19" s="75">
        <f>AVERAGE(R20:R24)</f>
        <v>70</v>
      </c>
      <c r="S19" s="67"/>
      <c r="T19" s="75">
        <f>AVERAGE(T20:T24)</f>
        <v>70</v>
      </c>
      <c r="U19" s="67"/>
      <c r="V19" s="75">
        <f>AVERAGE(V20:V24)</f>
        <v>60</v>
      </c>
      <c r="W19" s="44"/>
      <c r="X19" s="75">
        <f>AVERAGE(X20:X24)</f>
        <v>60</v>
      </c>
      <c r="Y19" s="67"/>
    </row>
    <row r="20" spans="1:25" ht="195" x14ac:dyDescent="0.25">
      <c r="A20" s="564">
        <v>12</v>
      </c>
      <c r="B20" s="564"/>
      <c r="D20" s="754" t="s">
        <v>30</v>
      </c>
      <c r="E20" s="754"/>
      <c r="F20" s="450" t="s">
        <v>35</v>
      </c>
      <c r="G20" s="12" t="s">
        <v>36</v>
      </c>
      <c r="H20" s="12" t="s">
        <v>37</v>
      </c>
      <c r="I20" s="12" t="s">
        <v>38</v>
      </c>
      <c r="J20" s="42">
        <v>100</v>
      </c>
      <c r="K20" s="85" t="s">
        <v>2452</v>
      </c>
      <c r="L20" s="42">
        <v>100</v>
      </c>
      <c r="M20" s="41"/>
      <c r="N20" s="42">
        <v>100</v>
      </c>
      <c r="O20" s="41"/>
      <c r="P20" s="42">
        <v>100</v>
      </c>
      <c r="Q20" s="41"/>
      <c r="R20" s="42">
        <v>100</v>
      </c>
      <c r="S20" s="24"/>
      <c r="T20" s="42">
        <v>100</v>
      </c>
      <c r="U20" s="85" t="s">
        <v>2452</v>
      </c>
      <c r="V20" s="42">
        <v>50</v>
      </c>
      <c r="W20" s="41"/>
      <c r="X20" s="42">
        <v>50</v>
      </c>
      <c r="Y20" s="41"/>
    </row>
    <row r="21" spans="1:25" ht="210" x14ac:dyDescent="0.25">
      <c r="A21" s="564">
        <v>13</v>
      </c>
      <c r="B21" s="564"/>
      <c r="C21" s="564"/>
      <c r="D21" s="754" t="s">
        <v>31</v>
      </c>
      <c r="E21" s="754"/>
      <c r="F21" s="450" t="s">
        <v>39</v>
      </c>
      <c r="G21" s="12" t="s">
        <v>40</v>
      </c>
      <c r="H21" s="12" t="s">
        <v>41</v>
      </c>
      <c r="I21" s="12" t="s">
        <v>42</v>
      </c>
      <c r="J21" s="60">
        <v>50</v>
      </c>
      <c r="K21" s="85" t="s">
        <v>2453</v>
      </c>
      <c r="L21" s="60">
        <v>50</v>
      </c>
      <c r="M21" s="45"/>
      <c r="N21" s="60">
        <v>50</v>
      </c>
      <c r="O21" s="45"/>
      <c r="P21" s="60">
        <v>50</v>
      </c>
      <c r="Q21" s="60"/>
      <c r="R21" s="60">
        <v>50</v>
      </c>
      <c r="S21" s="24"/>
      <c r="T21" s="60">
        <v>50</v>
      </c>
      <c r="U21" s="41"/>
      <c r="V21" s="60">
        <v>50</v>
      </c>
      <c r="W21" s="41"/>
      <c r="X21" s="60">
        <v>50</v>
      </c>
      <c r="Y21" s="41" t="s">
        <v>2454</v>
      </c>
    </row>
    <row r="22" spans="1:25" ht="345" x14ac:dyDescent="0.25">
      <c r="A22" s="564">
        <v>14</v>
      </c>
      <c r="B22" s="564"/>
      <c r="C22" s="564"/>
      <c r="D22" s="754" t="s">
        <v>32</v>
      </c>
      <c r="E22" s="754"/>
      <c r="F22" s="450" t="s">
        <v>43</v>
      </c>
      <c r="G22" s="12" t="s">
        <v>44</v>
      </c>
      <c r="H22" s="12" t="s">
        <v>45</v>
      </c>
      <c r="I22" s="12" t="s">
        <v>42</v>
      </c>
      <c r="J22" s="60">
        <v>100</v>
      </c>
      <c r="K22" s="40" t="s">
        <v>1098</v>
      </c>
      <c r="L22" s="60">
        <v>100</v>
      </c>
      <c r="M22" s="45"/>
      <c r="N22" s="60">
        <v>100</v>
      </c>
      <c r="O22" s="45"/>
      <c r="P22" s="60">
        <v>100</v>
      </c>
      <c r="Q22" s="45"/>
      <c r="R22" s="60">
        <v>100</v>
      </c>
      <c r="T22" s="60">
        <v>100</v>
      </c>
      <c r="U22" s="86"/>
      <c r="V22" s="60">
        <v>100</v>
      </c>
      <c r="W22" s="41"/>
      <c r="X22" s="60">
        <v>100</v>
      </c>
      <c r="Y22" s="86" t="s">
        <v>2455</v>
      </c>
    </row>
    <row r="23" spans="1:25" ht="135" x14ac:dyDescent="0.25">
      <c r="A23" s="564">
        <v>15</v>
      </c>
      <c r="B23" s="564"/>
      <c r="C23" s="564"/>
      <c r="D23" s="754" t="s">
        <v>33</v>
      </c>
      <c r="E23" s="754"/>
      <c r="F23" s="450" t="s">
        <v>46</v>
      </c>
      <c r="G23" s="12" t="s">
        <v>47</v>
      </c>
      <c r="H23" s="12" t="s">
        <v>48</v>
      </c>
      <c r="I23" s="12" t="s">
        <v>49</v>
      </c>
      <c r="J23" s="60">
        <v>50</v>
      </c>
      <c r="K23" s="41" t="s">
        <v>2549</v>
      </c>
      <c r="L23" s="60">
        <v>0</v>
      </c>
      <c r="M23" s="45"/>
      <c r="N23" s="60">
        <v>0</v>
      </c>
      <c r="O23" s="45"/>
      <c r="P23" s="60">
        <v>0</v>
      </c>
      <c r="Q23" s="45"/>
      <c r="R23" s="60">
        <v>0</v>
      </c>
      <c r="S23" s="45"/>
      <c r="T23" s="60">
        <v>0</v>
      </c>
      <c r="U23" s="45"/>
      <c r="V23" s="60">
        <v>0</v>
      </c>
      <c r="W23" s="41"/>
      <c r="X23" s="60">
        <v>0</v>
      </c>
      <c r="Y23" s="45"/>
    </row>
    <row r="24" spans="1:25" ht="135" x14ac:dyDescent="0.25">
      <c r="A24" s="564">
        <v>16</v>
      </c>
      <c r="B24" s="564"/>
      <c r="C24" s="564"/>
      <c r="D24" s="754" t="s">
        <v>34</v>
      </c>
      <c r="E24" s="754"/>
      <c r="F24" s="450" t="s">
        <v>50</v>
      </c>
      <c r="G24" s="12" t="s">
        <v>51</v>
      </c>
      <c r="H24" s="12" t="s">
        <v>52</v>
      </c>
      <c r="I24" s="12" t="s">
        <v>53</v>
      </c>
      <c r="J24" s="60">
        <v>100</v>
      </c>
      <c r="K24" s="47" t="s">
        <v>1099</v>
      </c>
      <c r="L24" s="60">
        <v>100</v>
      </c>
      <c r="M24" s="45"/>
      <c r="N24" s="60">
        <v>100</v>
      </c>
      <c r="O24" s="45"/>
      <c r="P24" s="60">
        <v>100</v>
      </c>
      <c r="Q24" s="45"/>
      <c r="R24" s="60">
        <v>100</v>
      </c>
      <c r="S24" s="24"/>
      <c r="T24" s="60">
        <v>100</v>
      </c>
      <c r="U24" s="45"/>
      <c r="V24" s="60">
        <v>100</v>
      </c>
      <c r="W24" s="41"/>
      <c r="X24" s="60">
        <v>100</v>
      </c>
      <c r="Y24" s="45"/>
    </row>
    <row r="25" spans="1:25" s="26" customFormat="1" ht="60" x14ac:dyDescent="0.25">
      <c r="A25" s="28"/>
      <c r="B25" s="28"/>
      <c r="C25" s="750" t="s">
        <v>548</v>
      </c>
      <c r="D25" s="750"/>
      <c r="E25" s="750"/>
      <c r="F25" s="901" t="s">
        <v>523</v>
      </c>
      <c r="G25" s="751"/>
      <c r="H25" s="751"/>
      <c r="I25" s="751"/>
      <c r="J25" s="75">
        <f>AVERAGE(J26:J29)</f>
        <v>100</v>
      </c>
      <c r="K25" s="67"/>
      <c r="L25" s="75">
        <f>AVERAGE(L26:L29)</f>
        <v>100</v>
      </c>
      <c r="M25" s="67"/>
      <c r="N25" s="75">
        <f>AVERAGE(N26:N29)</f>
        <v>100</v>
      </c>
      <c r="O25" s="67"/>
      <c r="P25" s="75">
        <f>AVERAGE(P26:P29)</f>
        <v>100</v>
      </c>
      <c r="Q25" s="67"/>
      <c r="R25" s="75">
        <f>AVERAGE(R26:R29)</f>
        <v>100</v>
      </c>
      <c r="S25" s="67"/>
      <c r="T25" s="75">
        <f>AVERAGE(T26:T29)</f>
        <v>100</v>
      </c>
      <c r="U25" s="67"/>
      <c r="V25" s="75">
        <f>AVERAGE(V26:V29)</f>
        <v>100</v>
      </c>
      <c r="W25" s="44"/>
      <c r="X25" s="75">
        <f>AVERAGE(X26:X29)</f>
        <v>100</v>
      </c>
      <c r="Y25" s="67"/>
    </row>
    <row r="26" spans="1:25" ht="45" x14ac:dyDescent="0.25">
      <c r="A26" s="564">
        <v>17</v>
      </c>
      <c r="B26" s="564"/>
      <c r="C26" s="564"/>
      <c r="D26" s="754" t="s">
        <v>54</v>
      </c>
      <c r="E26" s="754"/>
      <c r="F26" s="450" t="s">
        <v>57</v>
      </c>
      <c r="G26" s="12" t="s">
        <v>58</v>
      </c>
      <c r="H26" s="12" t="s">
        <v>59</v>
      </c>
      <c r="I26" s="12" t="s">
        <v>60</v>
      </c>
      <c r="J26" s="60">
        <v>100</v>
      </c>
      <c r="K26" s="41"/>
      <c r="L26" s="60">
        <v>100</v>
      </c>
      <c r="M26" s="45"/>
      <c r="N26" s="60">
        <v>100</v>
      </c>
      <c r="O26" s="45"/>
      <c r="P26" s="60">
        <v>100</v>
      </c>
      <c r="Q26" s="45"/>
      <c r="R26" s="60">
        <v>100</v>
      </c>
      <c r="S26" s="45"/>
      <c r="T26" s="60">
        <v>100</v>
      </c>
      <c r="U26" s="45"/>
      <c r="V26" s="60">
        <v>100</v>
      </c>
      <c r="W26" s="41"/>
      <c r="X26" s="60">
        <v>100</v>
      </c>
      <c r="Y26" s="45"/>
    </row>
    <row r="27" spans="1:25" ht="180" x14ac:dyDescent="0.25">
      <c r="A27" s="564">
        <v>18</v>
      </c>
      <c r="B27" s="564"/>
      <c r="C27" s="564"/>
      <c r="D27" s="754" t="s">
        <v>56</v>
      </c>
      <c r="E27" s="754"/>
      <c r="F27" s="450" t="s">
        <v>61</v>
      </c>
      <c r="G27" s="12" t="s">
        <v>5</v>
      </c>
      <c r="H27" s="12" t="s">
        <v>4551</v>
      </c>
      <c r="I27" s="12" t="s">
        <v>4552</v>
      </c>
      <c r="J27" s="60">
        <v>100</v>
      </c>
      <c r="K27" s="87" t="s">
        <v>1100</v>
      </c>
      <c r="L27" s="60">
        <v>100</v>
      </c>
      <c r="M27" s="45"/>
      <c r="N27" s="60">
        <v>100</v>
      </c>
      <c r="O27" s="45"/>
      <c r="P27" s="60">
        <v>100</v>
      </c>
      <c r="Q27" s="45"/>
      <c r="R27" s="60">
        <v>100</v>
      </c>
      <c r="S27" s="45"/>
      <c r="T27" s="60">
        <v>100</v>
      </c>
      <c r="U27" s="45"/>
      <c r="V27" s="60">
        <v>100</v>
      </c>
      <c r="W27" s="41"/>
      <c r="X27" s="60">
        <v>100</v>
      </c>
      <c r="Y27" s="24"/>
    </row>
    <row r="28" spans="1:25" ht="150" x14ac:dyDescent="0.25">
      <c r="A28" s="564">
        <v>19</v>
      </c>
      <c r="B28" s="564"/>
      <c r="C28" s="564"/>
      <c r="D28" s="754" t="s">
        <v>66</v>
      </c>
      <c r="E28" s="754"/>
      <c r="F28" s="450" t="s">
        <v>7190</v>
      </c>
      <c r="G28" s="12" t="s">
        <v>5</v>
      </c>
      <c r="H28" s="12" t="s">
        <v>4551</v>
      </c>
      <c r="I28" s="12" t="s">
        <v>4552</v>
      </c>
      <c r="J28" s="60">
        <v>100</v>
      </c>
      <c r="K28" s="47" t="s">
        <v>1101</v>
      </c>
      <c r="L28" s="60">
        <v>100</v>
      </c>
      <c r="M28" s="45"/>
      <c r="N28" s="60">
        <v>100</v>
      </c>
      <c r="O28" s="45"/>
      <c r="P28" s="60">
        <v>100</v>
      </c>
      <c r="Q28" s="45"/>
      <c r="R28" s="60">
        <v>100</v>
      </c>
      <c r="S28" s="45"/>
      <c r="T28" s="60">
        <v>100</v>
      </c>
      <c r="U28" s="45"/>
      <c r="V28" s="60">
        <v>100</v>
      </c>
      <c r="W28" s="41"/>
      <c r="X28" s="60">
        <v>100</v>
      </c>
      <c r="Y28" s="24"/>
    </row>
    <row r="29" spans="1:25" ht="90" x14ac:dyDescent="0.25">
      <c r="A29" s="564">
        <v>20</v>
      </c>
      <c r="B29" s="564"/>
      <c r="C29" s="564"/>
      <c r="D29" s="754" t="s">
        <v>55</v>
      </c>
      <c r="E29" s="754"/>
      <c r="F29" s="450" t="s">
        <v>62</v>
      </c>
      <c r="G29" s="12" t="s">
        <v>63</v>
      </c>
      <c r="H29" s="12" t="s">
        <v>64</v>
      </c>
      <c r="I29" s="12" t="s">
        <v>65</v>
      </c>
      <c r="J29" s="60">
        <v>100</v>
      </c>
      <c r="K29" s="41"/>
      <c r="L29" s="60">
        <v>100</v>
      </c>
      <c r="M29" s="45"/>
      <c r="N29" s="60">
        <v>100</v>
      </c>
      <c r="O29" s="45"/>
      <c r="P29" s="60">
        <v>100</v>
      </c>
      <c r="Q29" s="45"/>
      <c r="R29" s="60">
        <v>100</v>
      </c>
      <c r="S29" s="45"/>
      <c r="T29" s="60">
        <v>100</v>
      </c>
      <c r="U29" s="45"/>
      <c r="V29" s="60">
        <v>100</v>
      </c>
      <c r="W29" s="41"/>
      <c r="X29" s="60">
        <v>100</v>
      </c>
      <c r="Y29" s="45"/>
    </row>
    <row r="30" spans="1:25" s="26" customFormat="1" ht="108.75" customHeight="1" x14ac:dyDescent="0.25">
      <c r="A30" s="28"/>
      <c r="B30" s="750" t="s">
        <v>7172</v>
      </c>
      <c r="C30" s="28"/>
      <c r="D30" s="28"/>
      <c r="E30" s="28"/>
      <c r="F30" s="502" t="s">
        <v>7191</v>
      </c>
      <c r="G30" s="28"/>
      <c r="H30" s="28"/>
      <c r="I30" s="28"/>
      <c r="J30" s="75">
        <f>AVERAGE(J31,J41,J60,J66)</f>
        <v>88.214285714285722</v>
      </c>
      <c r="K30" s="67"/>
      <c r="L30" s="75">
        <f>AVERAGE(L31,L41,L60,L66)</f>
        <v>88.214285714285722</v>
      </c>
      <c r="M30" s="67"/>
      <c r="N30" s="75">
        <f>AVERAGE(N31,N41,N60,N66)</f>
        <v>88.214285714285722</v>
      </c>
      <c r="O30" s="67"/>
      <c r="P30" s="75">
        <f>AVERAGE(P31,P41,P60,P66)</f>
        <v>86.13095238095238</v>
      </c>
      <c r="Q30" s="67"/>
      <c r="R30" s="75">
        <f>AVERAGE(R31,R41,R60,R66)</f>
        <v>86.13095238095238</v>
      </c>
      <c r="S30" s="67"/>
      <c r="T30" s="75">
        <f>AVERAGE(T31,T41,T60,T66)</f>
        <v>88.630952380952394</v>
      </c>
      <c r="U30" s="67"/>
      <c r="V30" s="75">
        <f>AVERAGE(V31,V41,V60,V66)</f>
        <v>83.63095238095238</v>
      </c>
      <c r="W30" s="44"/>
      <c r="X30" s="75">
        <f>AVERAGE(X31,X41,X60,X66)</f>
        <v>83.63095238095238</v>
      </c>
      <c r="Y30" s="67"/>
    </row>
    <row r="31" spans="1:25" s="26" customFormat="1" ht="97.5" customHeight="1" x14ac:dyDescent="0.25">
      <c r="A31" s="28"/>
      <c r="B31" s="28"/>
      <c r="C31" s="750" t="s">
        <v>549</v>
      </c>
      <c r="D31" s="28"/>
      <c r="E31" s="28"/>
      <c r="F31" s="502" t="s">
        <v>5021</v>
      </c>
      <c r="G31" s="28"/>
      <c r="H31" s="28"/>
      <c r="I31" s="28"/>
      <c r="J31" s="75">
        <f>AVERAGE(J32:J35,J38:J40)</f>
        <v>92.857142857142861</v>
      </c>
      <c r="K31" s="67"/>
      <c r="L31" s="75">
        <f>AVERAGE(L32:L35,L38:L40)</f>
        <v>92.857142857142861</v>
      </c>
      <c r="M31" s="67"/>
      <c r="N31" s="75">
        <f>AVERAGE(N32:N35,N38:N40)</f>
        <v>92.857142857142861</v>
      </c>
      <c r="O31" s="67"/>
      <c r="P31" s="75">
        <f>AVERAGE(P32:P35,P38:P40)</f>
        <v>92.857142857142861</v>
      </c>
      <c r="Q31" s="67"/>
      <c r="R31" s="75">
        <f>AVERAGE(R32:R35,R38:R40)</f>
        <v>92.857142857142861</v>
      </c>
      <c r="S31" s="67"/>
      <c r="T31" s="75">
        <f>AVERAGE(T32:T35,T38:T40)</f>
        <v>92.857142857142861</v>
      </c>
      <c r="U31" s="67"/>
      <c r="V31" s="75">
        <f>AVERAGE(V32:V35,V38:V40)</f>
        <v>92.857142857142861</v>
      </c>
      <c r="W31" s="44"/>
      <c r="X31" s="75">
        <f>AVERAGE(X32:X35,X38:X40)</f>
        <v>92.857142857142861</v>
      </c>
      <c r="Y31" s="67"/>
    </row>
    <row r="32" spans="1:25" ht="117.75" customHeight="1" x14ac:dyDescent="0.25">
      <c r="A32" s="564">
        <v>21</v>
      </c>
      <c r="B32" s="564"/>
      <c r="C32" s="564"/>
      <c r="D32" s="754" t="s">
        <v>67</v>
      </c>
      <c r="E32" s="754"/>
      <c r="F32" s="450" t="s">
        <v>73</v>
      </c>
      <c r="G32" s="12" t="s">
        <v>74</v>
      </c>
      <c r="H32" s="12" t="s">
        <v>75</v>
      </c>
      <c r="I32" s="12" t="s">
        <v>76</v>
      </c>
      <c r="J32" s="60">
        <v>50</v>
      </c>
      <c r="K32" s="88" t="s">
        <v>1423</v>
      </c>
      <c r="L32" s="60">
        <v>50</v>
      </c>
      <c r="M32" s="45"/>
      <c r="N32" s="60">
        <v>50</v>
      </c>
      <c r="O32" s="45"/>
      <c r="P32" s="60">
        <v>50</v>
      </c>
      <c r="Q32" s="40"/>
      <c r="R32" s="60">
        <v>50</v>
      </c>
      <c r="S32" s="45"/>
      <c r="T32" s="60">
        <v>50</v>
      </c>
      <c r="U32" s="45"/>
      <c r="V32" s="60">
        <v>50</v>
      </c>
      <c r="W32" s="40"/>
      <c r="X32" s="60">
        <v>50</v>
      </c>
      <c r="Y32" s="24"/>
    </row>
    <row r="33" spans="1:25" ht="45" x14ac:dyDescent="0.25">
      <c r="A33" s="564">
        <v>22</v>
      </c>
      <c r="B33" s="564"/>
      <c r="C33" s="564"/>
      <c r="D33" s="754" t="s">
        <v>68</v>
      </c>
      <c r="E33" s="754"/>
      <c r="F33" s="450" t="s">
        <v>77</v>
      </c>
      <c r="G33" s="12" t="s">
        <v>4837</v>
      </c>
      <c r="H33" s="12" t="s">
        <v>4838</v>
      </c>
      <c r="I33" s="12" t="s">
        <v>78</v>
      </c>
      <c r="J33" s="42">
        <v>100</v>
      </c>
      <c r="K33" s="40"/>
      <c r="L33" s="42">
        <v>100</v>
      </c>
      <c r="M33" s="45"/>
      <c r="N33" s="42">
        <v>100</v>
      </c>
      <c r="O33" s="45"/>
      <c r="P33" s="42">
        <v>100</v>
      </c>
      <c r="Q33" s="45"/>
      <c r="R33" s="42">
        <v>100</v>
      </c>
      <c r="S33" s="45"/>
      <c r="T33" s="42">
        <v>100</v>
      </c>
      <c r="U33" s="45"/>
      <c r="V33" s="42">
        <v>100</v>
      </c>
      <c r="W33" s="41"/>
      <c r="X33" s="42">
        <v>100</v>
      </c>
      <c r="Y33" s="45"/>
    </row>
    <row r="34" spans="1:25" ht="90" x14ac:dyDescent="0.25">
      <c r="A34" s="564">
        <v>23</v>
      </c>
      <c r="B34" s="564"/>
      <c r="C34" s="564"/>
      <c r="D34" s="754" t="s">
        <v>72</v>
      </c>
      <c r="E34" s="754"/>
      <c r="F34" s="450" t="s">
        <v>79</v>
      </c>
      <c r="G34" s="12" t="s">
        <v>80</v>
      </c>
      <c r="H34" s="12" t="s">
        <v>4843</v>
      </c>
      <c r="I34" s="12" t="s">
        <v>4845</v>
      </c>
      <c r="J34" s="60">
        <v>100</v>
      </c>
      <c r="K34" s="40"/>
      <c r="L34" s="60">
        <v>100</v>
      </c>
      <c r="M34" s="45"/>
      <c r="N34" s="60">
        <v>100</v>
      </c>
      <c r="O34" s="45"/>
      <c r="P34" s="60">
        <v>100</v>
      </c>
      <c r="Q34" s="45"/>
      <c r="R34" s="60">
        <v>100</v>
      </c>
      <c r="S34" s="41"/>
      <c r="T34" s="60">
        <v>100</v>
      </c>
      <c r="U34" s="41"/>
      <c r="V34" s="60">
        <v>100</v>
      </c>
      <c r="W34" s="41"/>
      <c r="X34" s="60">
        <v>100</v>
      </c>
      <c r="Y34" s="45"/>
    </row>
    <row r="35" spans="1:25" s="52" customFormat="1" ht="51.75" x14ac:dyDescent="0.25">
      <c r="A35" s="31">
        <v>24</v>
      </c>
      <c r="B35" s="31"/>
      <c r="C35" s="31"/>
      <c r="D35" s="756" t="s">
        <v>640</v>
      </c>
      <c r="E35" s="756"/>
      <c r="F35" s="517" t="s">
        <v>640</v>
      </c>
      <c r="G35" s="30"/>
      <c r="H35" s="30"/>
      <c r="I35" s="30"/>
      <c r="J35" s="61">
        <f>AVERAGE(J36:J37)</f>
        <v>100</v>
      </c>
      <c r="K35" s="43"/>
      <c r="L35" s="61">
        <f>AVERAGE(L36:L37)</f>
        <v>100</v>
      </c>
      <c r="M35" s="69"/>
      <c r="N35" s="61">
        <f>AVERAGE(N36:N37)</f>
        <v>100</v>
      </c>
      <c r="O35" s="69"/>
      <c r="P35" s="61">
        <f>AVERAGE(P36:P37)</f>
        <v>100</v>
      </c>
      <c r="Q35" s="69"/>
      <c r="R35" s="61">
        <f>AVERAGE(R36:R37)</f>
        <v>100</v>
      </c>
      <c r="S35" s="43"/>
      <c r="T35" s="61">
        <f>AVERAGE(T36:T37)</f>
        <v>100</v>
      </c>
      <c r="U35" s="43"/>
      <c r="V35" s="61">
        <f>AVERAGE(V36:V37)</f>
        <v>100</v>
      </c>
      <c r="W35" s="43"/>
      <c r="X35" s="61">
        <f>AVERAGE(X36:X37)</f>
        <v>100</v>
      </c>
      <c r="Y35" s="69"/>
    </row>
    <row r="36" spans="1:25" ht="90" x14ac:dyDescent="0.25">
      <c r="A36" s="564" t="s">
        <v>550</v>
      </c>
      <c r="B36" s="564"/>
      <c r="C36" s="564"/>
      <c r="D36" s="754"/>
      <c r="E36" s="754" t="s">
        <v>6971</v>
      </c>
      <c r="F36" s="450" t="s">
        <v>4851</v>
      </c>
      <c r="G36" s="12" t="s">
        <v>81</v>
      </c>
      <c r="H36" s="12" t="s">
        <v>5134</v>
      </c>
      <c r="I36" s="12" t="s">
        <v>82</v>
      </c>
      <c r="J36" s="60">
        <v>100</v>
      </c>
      <c r="K36" s="40"/>
      <c r="L36" s="60">
        <v>100</v>
      </c>
      <c r="M36" s="45"/>
      <c r="N36" s="60">
        <v>100</v>
      </c>
      <c r="O36" s="45"/>
      <c r="P36" s="60">
        <v>100</v>
      </c>
      <c r="Q36" s="45"/>
      <c r="R36" s="60">
        <v>100</v>
      </c>
      <c r="S36" s="45"/>
      <c r="T36" s="60">
        <v>100</v>
      </c>
      <c r="U36" s="45"/>
      <c r="V36" s="60">
        <v>100</v>
      </c>
      <c r="W36" s="41"/>
      <c r="X36" s="60">
        <v>100</v>
      </c>
      <c r="Y36" s="45"/>
    </row>
    <row r="37" spans="1:25" ht="30" x14ac:dyDescent="0.25">
      <c r="A37" s="564" t="s">
        <v>551</v>
      </c>
      <c r="B37" s="564"/>
      <c r="C37" s="564"/>
      <c r="D37" s="754"/>
      <c r="E37" s="754" t="s">
        <v>6972</v>
      </c>
      <c r="F37" s="450" t="s">
        <v>83</v>
      </c>
      <c r="G37" s="12" t="s">
        <v>84</v>
      </c>
      <c r="H37" s="12" t="s">
        <v>5139</v>
      </c>
      <c r="I37" s="12" t="s">
        <v>5135</v>
      </c>
      <c r="J37" s="60">
        <v>100</v>
      </c>
      <c r="K37" s="40"/>
      <c r="L37" s="60">
        <v>100</v>
      </c>
      <c r="M37" s="45"/>
      <c r="N37" s="60">
        <v>100</v>
      </c>
      <c r="O37" s="45"/>
      <c r="P37" s="60">
        <v>100</v>
      </c>
      <c r="Q37" s="45"/>
      <c r="R37" s="60">
        <v>100</v>
      </c>
      <c r="S37" s="45"/>
      <c r="T37" s="60">
        <v>100</v>
      </c>
      <c r="U37" s="45"/>
      <c r="V37" s="60">
        <v>100</v>
      </c>
      <c r="W37" s="41"/>
      <c r="X37" s="60">
        <v>100</v>
      </c>
      <c r="Y37" s="45"/>
    </row>
    <row r="38" spans="1:25" ht="90" x14ac:dyDescent="0.25">
      <c r="A38" s="564">
        <v>25</v>
      </c>
      <c r="B38" s="564"/>
      <c r="C38" s="564"/>
      <c r="D38" s="754" t="s">
        <v>69</v>
      </c>
      <c r="E38" s="754"/>
      <c r="F38" s="450" t="s">
        <v>85</v>
      </c>
      <c r="G38" s="12" t="s">
        <v>86</v>
      </c>
      <c r="H38" s="12" t="s">
        <v>87</v>
      </c>
      <c r="I38" s="12" t="s">
        <v>4857</v>
      </c>
      <c r="J38" s="42">
        <v>100</v>
      </c>
      <c r="K38" s="41"/>
      <c r="L38" s="42">
        <v>100</v>
      </c>
      <c r="M38" s="45"/>
      <c r="N38" s="42">
        <v>100</v>
      </c>
      <c r="O38" s="45"/>
      <c r="P38" s="42">
        <v>100</v>
      </c>
      <c r="Q38" s="45"/>
      <c r="R38" s="42">
        <v>100</v>
      </c>
      <c r="S38" s="45"/>
      <c r="T38" s="42">
        <v>100</v>
      </c>
      <c r="U38" s="45"/>
      <c r="V38" s="42">
        <v>100</v>
      </c>
      <c r="W38" s="41"/>
      <c r="X38" s="42">
        <v>100</v>
      </c>
      <c r="Y38" s="45"/>
    </row>
    <row r="39" spans="1:25" ht="90" x14ac:dyDescent="0.25">
      <c r="A39" s="564">
        <v>26</v>
      </c>
      <c r="B39" s="564"/>
      <c r="C39" s="564"/>
      <c r="D39" s="754" t="s">
        <v>70</v>
      </c>
      <c r="E39" s="754"/>
      <c r="F39" s="450" t="s">
        <v>88</v>
      </c>
      <c r="G39" s="12" t="s">
        <v>4861</v>
      </c>
      <c r="H39" s="12" t="s">
        <v>4860</v>
      </c>
      <c r="I39" s="12" t="s">
        <v>4859</v>
      </c>
      <c r="J39" s="60">
        <v>100</v>
      </c>
      <c r="K39" s="89" t="s">
        <v>1102</v>
      </c>
      <c r="L39" s="60">
        <v>100</v>
      </c>
      <c r="M39" s="45"/>
      <c r="N39" s="60">
        <v>100</v>
      </c>
      <c r="O39" s="45"/>
      <c r="P39" s="60">
        <v>100</v>
      </c>
      <c r="Q39" s="45"/>
      <c r="R39" s="60">
        <v>100</v>
      </c>
      <c r="S39" s="24"/>
      <c r="T39" s="60">
        <v>100</v>
      </c>
      <c r="U39" s="45"/>
      <c r="V39" s="60">
        <v>100</v>
      </c>
      <c r="W39" s="41"/>
      <c r="X39" s="60">
        <v>100</v>
      </c>
      <c r="Y39" s="89" t="s">
        <v>1102</v>
      </c>
    </row>
    <row r="40" spans="1:25" ht="90" x14ac:dyDescent="0.25">
      <c r="A40" s="564">
        <v>27</v>
      </c>
      <c r="B40" s="564"/>
      <c r="C40" s="564"/>
      <c r="D40" s="754" t="s">
        <v>71</v>
      </c>
      <c r="E40" s="754"/>
      <c r="F40" s="450" t="s">
        <v>89</v>
      </c>
      <c r="G40" s="12" t="s">
        <v>4862</v>
      </c>
      <c r="H40" s="12" t="s">
        <v>4860</v>
      </c>
      <c r="I40" s="12" t="s">
        <v>4859</v>
      </c>
      <c r="J40" s="60">
        <v>100</v>
      </c>
      <c r="K40" s="89" t="s">
        <v>1102</v>
      </c>
      <c r="L40" s="60">
        <v>100</v>
      </c>
      <c r="M40" s="45"/>
      <c r="N40" s="60">
        <v>100</v>
      </c>
      <c r="O40" s="45"/>
      <c r="P40" s="60">
        <v>100</v>
      </c>
      <c r="Q40" s="45"/>
      <c r="R40" s="60">
        <v>100</v>
      </c>
      <c r="S40" s="24"/>
      <c r="T40" s="60">
        <v>100</v>
      </c>
      <c r="U40" s="45"/>
      <c r="V40" s="60">
        <v>100</v>
      </c>
      <c r="W40" s="41"/>
      <c r="X40" s="60">
        <v>100</v>
      </c>
      <c r="Y40" s="89" t="s">
        <v>1102</v>
      </c>
    </row>
    <row r="41" spans="1:25" s="26" customFormat="1" ht="148.5" customHeight="1" x14ac:dyDescent="0.25">
      <c r="A41" s="28"/>
      <c r="B41" s="28"/>
      <c r="C41" s="750" t="s">
        <v>552</v>
      </c>
      <c r="D41" s="28"/>
      <c r="E41" s="28"/>
      <c r="F41" s="502" t="s">
        <v>5136</v>
      </c>
      <c r="G41" s="28"/>
      <c r="H41" s="28"/>
      <c r="I41" s="28"/>
      <c r="J41" s="75">
        <f>AVERAGE(J42,J49,J57:J59)</f>
        <v>70</v>
      </c>
      <c r="K41" s="44"/>
      <c r="L41" s="75">
        <f>AVERAGE(L42,L49,L57:L59)</f>
        <v>70</v>
      </c>
      <c r="M41" s="67"/>
      <c r="N41" s="75">
        <f>AVERAGE(N42,N49,N57:N59)</f>
        <v>70</v>
      </c>
      <c r="O41" s="67"/>
      <c r="P41" s="75">
        <f>AVERAGE(P42,P49,P57:P59)</f>
        <v>70</v>
      </c>
      <c r="Q41" s="67"/>
      <c r="R41" s="75">
        <f>AVERAGE(R42,R49,R57:R59)</f>
        <v>70</v>
      </c>
      <c r="S41" s="67"/>
      <c r="T41" s="75">
        <f>AVERAGE(T42,T49,T57:T59)</f>
        <v>80</v>
      </c>
      <c r="U41" s="67"/>
      <c r="V41" s="75">
        <f>AVERAGE(V42,V49,V57:V59)</f>
        <v>60</v>
      </c>
      <c r="W41" s="44"/>
      <c r="X41" s="75">
        <f>AVERAGE(X42,X49,X57:X59)</f>
        <v>60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5"/>
      <c r="N43" s="60">
        <v>100</v>
      </c>
      <c r="O43" s="45"/>
      <c r="P43" s="60">
        <v>100</v>
      </c>
      <c r="Q43" s="45"/>
      <c r="R43" s="60">
        <v>100</v>
      </c>
      <c r="S43" s="45"/>
      <c r="T43" s="60">
        <v>100</v>
      </c>
      <c r="U43" s="45"/>
      <c r="V43" s="60">
        <v>100</v>
      </c>
      <c r="W43" s="41"/>
      <c r="X43" s="60">
        <v>100</v>
      </c>
      <c r="Y43" s="45"/>
    </row>
    <row r="44" spans="1:25" ht="75" x14ac:dyDescent="0.25">
      <c r="A44" s="564" t="s">
        <v>554</v>
      </c>
      <c r="B44" s="564"/>
      <c r="C44" s="564"/>
      <c r="D44" s="564"/>
      <c r="E44" s="754" t="s">
        <v>6974</v>
      </c>
      <c r="F44" s="450" t="s">
        <v>96</v>
      </c>
      <c r="G44" s="12" t="s">
        <v>97</v>
      </c>
      <c r="H44" s="12" t="s">
        <v>98</v>
      </c>
      <c r="I44" s="12" t="s">
        <v>99</v>
      </c>
      <c r="J44" s="60"/>
      <c r="K44" s="40"/>
      <c r="L44" s="60"/>
      <c r="M44" s="45"/>
      <c r="N44" s="60"/>
      <c r="O44" s="45"/>
      <c r="P44" s="60"/>
      <c r="Q44" s="45"/>
      <c r="R44" s="60"/>
      <c r="S44" s="45"/>
      <c r="T44" s="60"/>
      <c r="U44" s="45"/>
      <c r="V44" s="60"/>
      <c r="W44" s="41"/>
      <c r="X44" s="60"/>
      <c r="Y44" s="45"/>
    </row>
    <row r="45" spans="1:25" ht="120" x14ac:dyDescent="0.25">
      <c r="A45" s="564" t="s">
        <v>555</v>
      </c>
      <c r="B45" s="564"/>
      <c r="C45" s="564"/>
      <c r="D45" s="564"/>
      <c r="E45" s="754" t="s">
        <v>6975</v>
      </c>
      <c r="F45" s="450" t="s">
        <v>5113</v>
      </c>
      <c r="G45" s="12" t="s">
        <v>100</v>
      </c>
      <c r="H45" s="12" t="s">
        <v>101</v>
      </c>
      <c r="I45" s="12" t="s">
        <v>102</v>
      </c>
      <c r="J45" s="60"/>
      <c r="K45" s="41"/>
      <c r="L45" s="60"/>
      <c r="M45" s="45"/>
      <c r="N45" s="60"/>
      <c r="O45" s="45"/>
      <c r="P45" s="60"/>
      <c r="Q45" s="45"/>
      <c r="R45" s="60"/>
      <c r="S45" s="45"/>
      <c r="T45" s="60"/>
      <c r="U45" s="45"/>
      <c r="V45" s="60"/>
      <c r="W45" s="41"/>
      <c r="X45" s="60"/>
      <c r="Y45" s="45"/>
    </row>
    <row r="46" spans="1:25" ht="75" x14ac:dyDescent="0.25">
      <c r="A46" s="564" t="s">
        <v>556</v>
      </c>
      <c r="B46" s="564"/>
      <c r="C46" s="564"/>
      <c r="D46" s="564"/>
      <c r="E46" s="754" t="s">
        <v>7273</v>
      </c>
      <c r="F46" s="450" t="s">
        <v>112</v>
      </c>
      <c r="G46" s="12" t="s">
        <v>4881</v>
      </c>
      <c r="H46" s="12" t="s">
        <v>4882</v>
      </c>
      <c r="I46" s="12" t="s">
        <v>4883</v>
      </c>
      <c r="J46" s="60"/>
      <c r="K46" s="41"/>
      <c r="L46" s="60"/>
      <c r="M46" s="45"/>
      <c r="N46" s="60"/>
      <c r="O46" s="45"/>
      <c r="P46" s="60"/>
      <c r="Q46" s="45"/>
      <c r="R46" s="60"/>
      <c r="S46" s="45"/>
      <c r="T46" s="60"/>
      <c r="U46" s="45"/>
      <c r="V46" s="60"/>
      <c r="W46" s="40"/>
      <c r="X46" s="60"/>
      <c r="Y46" s="45"/>
    </row>
    <row r="47" spans="1:25" ht="90" x14ac:dyDescent="0.25">
      <c r="A47" s="564" t="s">
        <v>557</v>
      </c>
      <c r="B47" s="564"/>
      <c r="C47" s="564"/>
      <c r="D47" s="564"/>
      <c r="E47" s="754" t="s">
        <v>7274</v>
      </c>
      <c r="F47" s="450" t="s">
        <v>7192</v>
      </c>
      <c r="G47" s="12" t="s">
        <v>36</v>
      </c>
      <c r="H47" s="12" t="s">
        <v>105</v>
      </c>
      <c r="I47" s="12" t="s">
        <v>106</v>
      </c>
      <c r="J47" s="60"/>
      <c r="K47" s="41"/>
      <c r="L47" s="60"/>
      <c r="M47" s="45"/>
      <c r="N47" s="60"/>
      <c r="O47" s="45"/>
      <c r="P47" s="60"/>
      <c r="Q47" s="45"/>
      <c r="R47" s="60"/>
      <c r="S47" s="45"/>
      <c r="T47" s="60"/>
      <c r="U47" s="45"/>
      <c r="V47" s="60"/>
      <c r="W47" s="41"/>
      <c r="X47" s="60"/>
      <c r="Y47" s="45"/>
    </row>
    <row r="48" spans="1:25" ht="45" x14ac:dyDescent="0.25">
      <c r="A48" s="564" t="s">
        <v>558</v>
      </c>
      <c r="B48" s="564"/>
      <c r="C48" s="564"/>
      <c r="D48" s="564"/>
      <c r="E48" s="754" t="s">
        <v>7275</v>
      </c>
      <c r="F48" s="450" t="s">
        <v>330</v>
      </c>
      <c r="G48" s="12" t="s">
        <v>4885</v>
      </c>
      <c r="H48" s="12" t="s">
        <v>107</v>
      </c>
      <c r="I48" s="12" t="s">
        <v>108</v>
      </c>
      <c r="J48" s="60"/>
      <c r="K48" s="41"/>
      <c r="L48" s="60"/>
      <c r="M48" s="45"/>
      <c r="N48" s="60"/>
      <c r="O48" s="45"/>
      <c r="P48" s="60"/>
      <c r="Q48" s="45"/>
      <c r="R48" s="60"/>
      <c r="S48" s="45"/>
      <c r="T48" s="60"/>
      <c r="U48" s="45"/>
      <c r="V48" s="60"/>
      <c r="W48" s="41"/>
      <c r="X48" s="60"/>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45"/>
      <c r="L50" s="60">
        <v>100</v>
      </c>
      <c r="M50" s="45"/>
      <c r="N50" s="60">
        <v>100</v>
      </c>
      <c r="O50" s="45"/>
      <c r="P50" s="60">
        <v>100</v>
      </c>
      <c r="Q50" s="45"/>
      <c r="R50" s="60">
        <v>100</v>
      </c>
      <c r="S50" s="45"/>
      <c r="T50" s="60">
        <v>100</v>
      </c>
      <c r="U50" s="45"/>
      <c r="V50" s="60">
        <v>100</v>
      </c>
      <c r="W50" s="41"/>
      <c r="X50" s="60">
        <v>100</v>
      </c>
      <c r="Y50" s="45"/>
    </row>
    <row r="51" spans="1:25" ht="90" x14ac:dyDescent="0.25">
      <c r="A51" s="564" t="s">
        <v>560</v>
      </c>
      <c r="B51" s="564"/>
      <c r="C51" s="564"/>
      <c r="D51" s="564"/>
      <c r="E51" s="754" t="s">
        <v>6977</v>
      </c>
      <c r="F51" s="450" t="s">
        <v>5115</v>
      </c>
      <c r="G51" s="12" t="s">
        <v>109</v>
      </c>
      <c r="H51" s="12" t="s">
        <v>94</v>
      </c>
      <c r="I51" s="12" t="s">
        <v>95</v>
      </c>
      <c r="J51" s="60"/>
      <c r="K51" s="45"/>
      <c r="L51" s="60"/>
      <c r="M51" s="45"/>
      <c r="N51" s="60"/>
      <c r="O51" s="45"/>
      <c r="P51" s="60"/>
      <c r="Q51" s="45"/>
      <c r="R51" s="60"/>
      <c r="S51" s="45"/>
      <c r="T51" s="60"/>
      <c r="U51" s="45"/>
      <c r="V51" s="60"/>
      <c r="W51" s="41"/>
      <c r="X51" s="60"/>
      <c r="Y51" s="45"/>
    </row>
    <row r="52" spans="1:25" ht="75" x14ac:dyDescent="0.25">
      <c r="A52" s="564" t="s">
        <v>561</v>
      </c>
      <c r="B52" s="564"/>
      <c r="C52" s="564"/>
      <c r="D52" s="564"/>
      <c r="E52" s="754" t="s">
        <v>6978</v>
      </c>
      <c r="F52" s="450" t="s">
        <v>110</v>
      </c>
      <c r="G52" s="12" t="s">
        <v>91</v>
      </c>
      <c r="H52" s="12" t="s">
        <v>98</v>
      </c>
      <c r="I52" s="12" t="s">
        <v>111</v>
      </c>
      <c r="J52" s="60"/>
      <c r="K52" s="40"/>
      <c r="L52" s="60"/>
      <c r="M52" s="45"/>
      <c r="N52" s="60"/>
      <c r="O52" s="45"/>
      <c r="P52" s="60"/>
      <c r="Q52" s="45"/>
      <c r="R52" s="60"/>
      <c r="S52" s="45"/>
      <c r="T52" s="60"/>
      <c r="U52" s="45"/>
      <c r="V52" s="60"/>
      <c r="W52" s="41"/>
      <c r="X52" s="60"/>
      <c r="Y52" s="45"/>
    </row>
    <row r="53" spans="1:25" ht="120" x14ac:dyDescent="0.25">
      <c r="A53" s="564" t="s">
        <v>562</v>
      </c>
      <c r="B53" s="564"/>
      <c r="C53" s="564"/>
      <c r="D53" s="564"/>
      <c r="E53" s="754" t="s">
        <v>6979</v>
      </c>
      <c r="F53" s="450" t="s">
        <v>5116</v>
      </c>
      <c r="G53" s="12" t="s">
        <v>100</v>
      </c>
      <c r="H53" s="12" t="s">
        <v>101</v>
      </c>
      <c r="I53" s="12" t="s">
        <v>102</v>
      </c>
      <c r="J53" s="60"/>
      <c r="K53" s="41"/>
      <c r="L53" s="60"/>
      <c r="M53" s="45"/>
      <c r="N53" s="60"/>
      <c r="O53" s="45"/>
      <c r="P53" s="60"/>
      <c r="Q53" s="45"/>
      <c r="R53" s="60"/>
      <c r="S53" s="45"/>
      <c r="T53" s="60"/>
      <c r="U53" s="45"/>
      <c r="V53" s="60"/>
      <c r="W53" s="41"/>
      <c r="X53" s="60"/>
      <c r="Y53" s="45"/>
    </row>
    <row r="54" spans="1:25" ht="75" x14ac:dyDescent="0.25">
      <c r="A54" s="564" t="s">
        <v>563</v>
      </c>
      <c r="B54" s="564"/>
      <c r="C54" s="564"/>
      <c r="D54" s="564"/>
      <c r="E54" s="754" t="s">
        <v>6980</v>
      </c>
      <c r="F54" s="450" t="s">
        <v>112</v>
      </c>
      <c r="G54" s="12" t="s">
        <v>4881</v>
      </c>
      <c r="H54" s="12" t="s">
        <v>4882</v>
      </c>
      <c r="I54" s="12" t="s">
        <v>4883</v>
      </c>
      <c r="J54" s="60"/>
      <c r="K54" s="41"/>
      <c r="L54" s="60"/>
      <c r="M54" s="45"/>
      <c r="N54" s="60"/>
      <c r="O54" s="45"/>
      <c r="P54" s="60"/>
      <c r="Q54" s="45"/>
      <c r="R54" s="60"/>
      <c r="S54" s="45"/>
      <c r="T54" s="60"/>
      <c r="U54" s="45"/>
      <c r="V54" s="60"/>
      <c r="W54" s="40"/>
      <c r="X54" s="60"/>
      <c r="Y54" s="45"/>
    </row>
    <row r="55" spans="1:25" ht="90" x14ac:dyDescent="0.25">
      <c r="A55" s="564" t="s">
        <v>564</v>
      </c>
      <c r="B55" s="564"/>
      <c r="C55" s="564"/>
      <c r="D55" s="564"/>
      <c r="E55" s="754" t="s">
        <v>6981</v>
      </c>
      <c r="F55" s="450" t="s">
        <v>4884</v>
      </c>
      <c r="G55" s="12" t="s">
        <v>36</v>
      </c>
      <c r="H55" s="12" t="s">
        <v>105</v>
      </c>
      <c r="I55" s="12" t="s">
        <v>106</v>
      </c>
      <c r="J55" s="60"/>
      <c r="K55" s="41"/>
      <c r="L55" s="60"/>
      <c r="M55" s="41"/>
      <c r="N55" s="60"/>
      <c r="O55" s="45"/>
      <c r="P55" s="60"/>
      <c r="Q55" s="45"/>
      <c r="R55" s="60"/>
      <c r="S55" s="45"/>
      <c r="T55" s="60"/>
      <c r="U55" s="45"/>
      <c r="V55" s="60"/>
      <c r="W55" s="41"/>
      <c r="X55" s="60"/>
      <c r="Y55" s="45"/>
    </row>
    <row r="56" spans="1:25" ht="45" x14ac:dyDescent="0.25">
      <c r="A56" s="564" t="s">
        <v>565</v>
      </c>
      <c r="B56" s="564"/>
      <c r="C56" s="564"/>
      <c r="D56" s="564"/>
      <c r="E56" s="754" t="s">
        <v>6982</v>
      </c>
      <c r="F56" s="450" t="s">
        <v>330</v>
      </c>
      <c r="G56" s="12" t="s">
        <v>4885</v>
      </c>
      <c r="H56" s="12" t="s">
        <v>107</v>
      </c>
      <c r="I56" s="12" t="s">
        <v>108</v>
      </c>
      <c r="J56" s="60"/>
      <c r="K56" s="41"/>
      <c r="L56" s="60"/>
      <c r="M56" s="45"/>
      <c r="N56" s="60"/>
      <c r="O56" s="45"/>
      <c r="P56" s="60"/>
      <c r="Q56" s="45"/>
      <c r="R56" s="60"/>
      <c r="S56" s="45"/>
      <c r="T56" s="60"/>
      <c r="U56" s="45"/>
      <c r="V56" s="60"/>
      <c r="W56" s="41"/>
      <c r="X56" s="60"/>
      <c r="Y56" s="45"/>
    </row>
    <row r="57" spans="1:25" ht="75" x14ac:dyDescent="0.25">
      <c r="A57" s="564">
        <v>30</v>
      </c>
      <c r="B57" s="564"/>
      <c r="C57" s="564"/>
      <c r="D57" s="754" t="s">
        <v>131</v>
      </c>
      <c r="E57" s="754"/>
      <c r="F57" s="450" t="s">
        <v>113</v>
      </c>
      <c r="G57" s="12" t="s">
        <v>114</v>
      </c>
      <c r="H57" s="12" t="s">
        <v>115</v>
      </c>
      <c r="I57" s="12" t="s">
        <v>116</v>
      </c>
      <c r="J57" s="60">
        <v>50</v>
      </c>
      <c r="K57" s="90" t="s">
        <v>1103</v>
      </c>
      <c r="L57" s="60">
        <v>50</v>
      </c>
      <c r="M57" s="45"/>
      <c r="N57" s="60">
        <v>50</v>
      </c>
      <c r="O57" s="45"/>
      <c r="P57" s="60">
        <v>50</v>
      </c>
      <c r="Q57" s="45"/>
      <c r="R57" s="60">
        <v>50</v>
      </c>
      <c r="S57" s="45"/>
      <c r="T57" s="60">
        <v>50</v>
      </c>
      <c r="U57" s="45"/>
      <c r="V57" s="60">
        <v>50</v>
      </c>
      <c r="W57" s="41"/>
      <c r="X57" s="60">
        <v>50</v>
      </c>
      <c r="Y57" s="24"/>
    </row>
    <row r="58" spans="1:25" ht="90" x14ac:dyDescent="0.25">
      <c r="A58" s="564">
        <v>31</v>
      </c>
      <c r="B58" s="564"/>
      <c r="C58" s="564"/>
      <c r="D58" s="754" t="s">
        <v>130</v>
      </c>
      <c r="E58" s="754"/>
      <c r="F58" s="450" t="s">
        <v>117</v>
      </c>
      <c r="G58" s="12" t="s">
        <v>118</v>
      </c>
      <c r="H58" s="12" t="s">
        <v>119</v>
      </c>
      <c r="I58" s="12" t="s">
        <v>120</v>
      </c>
      <c r="J58" s="60">
        <v>100</v>
      </c>
      <c r="K58" s="91" t="s">
        <v>1105</v>
      </c>
      <c r="L58" s="60">
        <v>100</v>
      </c>
      <c r="M58" s="45"/>
      <c r="N58" s="60">
        <v>100</v>
      </c>
      <c r="O58" s="45"/>
      <c r="P58" s="60">
        <v>100</v>
      </c>
      <c r="Q58" s="41"/>
      <c r="R58" s="60">
        <v>100</v>
      </c>
      <c r="S58" s="24"/>
      <c r="T58" s="60">
        <v>100</v>
      </c>
      <c r="U58" s="45" t="s">
        <v>5148</v>
      </c>
      <c r="V58" s="60">
        <v>0</v>
      </c>
      <c r="W58" s="41"/>
      <c r="X58" s="60">
        <v>0</v>
      </c>
      <c r="Y58" s="90" t="s">
        <v>1104</v>
      </c>
    </row>
    <row r="59" spans="1:25" ht="105" x14ac:dyDescent="0.25">
      <c r="A59" s="564">
        <v>32</v>
      </c>
      <c r="B59" s="564"/>
      <c r="C59" s="564"/>
      <c r="D59" s="754" t="s">
        <v>129</v>
      </c>
      <c r="E59" s="754"/>
      <c r="F59" s="450" t="s">
        <v>125</v>
      </c>
      <c r="G59" s="12" t="s">
        <v>114</v>
      </c>
      <c r="H59" s="12" t="s">
        <v>126</v>
      </c>
      <c r="I59" s="12" t="s">
        <v>127</v>
      </c>
      <c r="J59" s="60">
        <v>0</v>
      </c>
      <c r="K59" s="91" t="s">
        <v>7267</v>
      </c>
      <c r="L59" s="60">
        <v>0</v>
      </c>
      <c r="M59" s="45"/>
      <c r="N59" s="60">
        <v>0</v>
      </c>
      <c r="O59" s="45"/>
      <c r="P59" s="60">
        <v>0</v>
      </c>
      <c r="Q59" s="40"/>
      <c r="R59" s="60">
        <v>0</v>
      </c>
      <c r="S59" s="24" t="s">
        <v>4919</v>
      </c>
      <c r="T59" s="60">
        <v>50</v>
      </c>
      <c r="U59" s="41"/>
      <c r="V59" s="60">
        <v>50</v>
      </c>
      <c r="W59" s="41"/>
      <c r="X59" s="60">
        <v>50</v>
      </c>
      <c r="Y59" s="91" t="s">
        <v>1107</v>
      </c>
    </row>
    <row r="60" spans="1:25" s="26" customFormat="1" ht="96" customHeight="1" x14ac:dyDescent="0.25">
      <c r="A60" s="28"/>
      <c r="B60" s="28"/>
      <c r="C60" s="750" t="s">
        <v>566</v>
      </c>
      <c r="D60" s="28"/>
      <c r="E60" s="28"/>
      <c r="F60" s="901" t="s">
        <v>5020</v>
      </c>
      <c r="G60" s="751"/>
      <c r="H60" s="751"/>
      <c r="I60" s="751"/>
      <c r="J60" s="75">
        <f>AVERAGE(J61:J65)</f>
        <v>90</v>
      </c>
      <c r="K60" s="67"/>
      <c r="L60" s="75">
        <f>AVERAGE(L61:L65)</f>
        <v>90</v>
      </c>
      <c r="M60" s="67"/>
      <c r="N60" s="75">
        <f>AVERAGE(N61:N65)</f>
        <v>90</v>
      </c>
      <c r="O60" s="67"/>
      <c r="P60" s="75">
        <f>AVERAGE(P61:P65)</f>
        <v>90</v>
      </c>
      <c r="Q60" s="67"/>
      <c r="R60" s="75">
        <f>AVERAGE(R61:R65)</f>
        <v>90</v>
      </c>
      <c r="S60" s="67"/>
      <c r="T60" s="75">
        <f>AVERAGE(T61:T65)</f>
        <v>90</v>
      </c>
      <c r="U60" s="67"/>
      <c r="V60" s="75">
        <f>AVERAGE(V61:V65)</f>
        <v>90</v>
      </c>
      <c r="W60" s="44"/>
      <c r="X60" s="75">
        <f>AVERAGE(X61:X65)</f>
        <v>90</v>
      </c>
      <c r="Y60" s="67"/>
    </row>
    <row r="61" spans="1:25" ht="105" x14ac:dyDescent="0.25">
      <c r="A61" s="564">
        <v>33</v>
      </c>
      <c r="B61" s="564"/>
      <c r="C61" s="564"/>
      <c r="D61" s="754" t="s">
        <v>128</v>
      </c>
      <c r="E61" s="754"/>
      <c r="F61" s="450" t="s">
        <v>121</v>
      </c>
      <c r="G61" s="12" t="s">
        <v>122</v>
      </c>
      <c r="H61" s="12" t="s">
        <v>123</v>
      </c>
      <c r="I61" s="12" t="s">
        <v>124</v>
      </c>
      <c r="J61" s="60">
        <v>100</v>
      </c>
      <c r="K61" s="91" t="s">
        <v>1106</v>
      </c>
      <c r="L61" s="60">
        <v>100</v>
      </c>
      <c r="M61" s="45"/>
      <c r="N61" s="60">
        <v>100</v>
      </c>
      <c r="O61" s="45"/>
      <c r="P61" s="60">
        <v>100</v>
      </c>
      <c r="Q61" s="45"/>
      <c r="R61" s="60">
        <v>100</v>
      </c>
      <c r="S61" s="24"/>
      <c r="T61" s="60">
        <v>100</v>
      </c>
      <c r="U61" s="41"/>
      <c r="V61" s="60">
        <v>100</v>
      </c>
      <c r="W61" s="41"/>
      <c r="X61" s="60">
        <v>100</v>
      </c>
      <c r="Y61" s="45"/>
    </row>
    <row r="62" spans="1:25" ht="45" x14ac:dyDescent="0.25">
      <c r="A62" s="564">
        <v>34</v>
      </c>
      <c r="B62" s="564"/>
      <c r="C62" s="564"/>
      <c r="D62" s="754" t="s">
        <v>132</v>
      </c>
      <c r="E62" s="754"/>
      <c r="F62" s="450" t="s">
        <v>132</v>
      </c>
      <c r="G62" s="12" t="s">
        <v>133</v>
      </c>
      <c r="H62" s="12" t="s">
        <v>134</v>
      </c>
      <c r="I62" s="12" t="s">
        <v>135</v>
      </c>
      <c r="J62" s="46">
        <v>100</v>
      </c>
      <c r="K62" s="40"/>
      <c r="L62" s="46">
        <v>100</v>
      </c>
      <c r="M62" s="46"/>
      <c r="N62" s="46">
        <v>100</v>
      </c>
      <c r="O62" s="46"/>
      <c r="P62" s="46">
        <v>100</v>
      </c>
      <c r="Q62" s="46"/>
      <c r="R62" s="46">
        <v>100</v>
      </c>
      <c r="S62" s="46"/>
      <c r="T62" s="46">
        <v>100</v>
      </c>
      <c r="U62" s="46"/>
      <c r="V62" s="46">
        <v>100</v>
      </c>
      <c r="W62" s="40"/>
      <c r="X62" s="46">
        <v>100</v>
      </c>
      <c r="Y62" s="46"/>
    </row>
    <row r="63" spans="1:25" ht="180" x14ac:dyDescent="0.25">
      <c r="A63" s="564">
        <v>35</v>
      </c>
      <c r="B63" s="564"/>
      <c r="C63" s="564"/>
      <c r="D63" s="754" t="s">
        <v>148</v>
      </c>
      <c r="E63" s="754"/>
      <c r="F63" s="450" t="s">
        <v>136</v>
      </c>
      <c r="G63" s="12" t="s">
        <v>137</v>
      </c>
      <c r="H63" s="12" t="s">
        <v>138</v>
      </c>
      <c r="I63" s="12" t="s">
        <v>139</v>
      </c>
      <c r="J63" s="65">
        <v>50</v>
      </c>
      <c r="K63" s="180" t="s">
        <v>1108</v>
      </c>
      <c r="L63" s="62">
        <v>50</v>
      </c>
      <c r="M63" s="46"/>
      <c r="N63" s="62">
        <v>50</v>
      </c>
      <c r="O63" s="46"/>
      <c r="P63" s="62">
        <v>50</v>
      </c>
      <c r="Q63" s="46"/>
      <c r="R63" s="62">
        <v>50</v>
      </c>
      <c r="S63" s="40"/>
      <c r="T63" s="62">
        <v>50</v>
      </c>
      <c r="U63" s="40"/>
      <c r="V63" s="62">
        <v>50</v>
      </c>
      <c r="W63" s="40"/>
      <c r="X63" s="62">
        <v>50</v>
      </c>
      <c r="Y63" s="24"/>
    </row>
    <row r="64" spans="1:25" ht="120" x14ac:dyDescent="0.25">
      <c r="A64" s="564">
        <v>36</v>
      </c>
      <c r="B64" s="564"/>
      <c r="C64" s="564"/>
      <c r="D64" s="754" t="s">
        <v>149</v>
      </c>
      <c r="E64" s="754"/>
      <c r="F64" s="450" t="s">
        <v>140</v>
      </c>
      <c r="G64" s="12" t="s">
        <v>141</v>
      </c>
      <c r="H64" s="12" t="s">
        <v>142</v>
      </c>
      <c r="I64" s="12" t="s">
        <v>143</v>
      </c>
      <c r="J64" s="62">
        <v>100</v>
      </c>
      <c r="K64" s="40"/>
      <c r="L64" s="62">
        <v>100</v>
      </c>
      <c r="M64" s="46"/>
      <c r="N64" s="62">
        <v>100</v>
      </c>
      <c r="O64" s="46"/>
      <c r="P64" s="62">
        <v>100</v>
      </c>
      <c r="Q64" s="40"/>
      <c r="R64" s="62">
        <v>100</v>
      </c>
      <c r="S64" s="46"/>
      <c r="T64" s="62">
        <v>100</v>
      </c>
      <c r="U64" s="46"/>
      <c r="V64" s="62">
        <v>100</v>
      </c>
      <c r="W64" s="40"/>
      <c r="X64" s="62">
        <v>100</v>
      </c>
      <c r="Y64" s="46"/>
    </row>
    <row r="65" spans="1:25" ht="105" x14ac:dyDescent="0.25">
      <c r="A65" s="564">
        <v>37</v>
      </c>
      <c r="B65" s="564"/>
      <c r="C65" s="564"/>
      <c r="D65" s="754" t="s">
        <v>150</v>
      </c>
      <c r="E65" s="754"/>
      <c r="F65" s="450" t="s">
        <v>144</v>
      </c>
      <c r="G65" s="12" t="s">
        <v>145</v>
      </c>
      <c r="H65" s="12" t="s">
        <v>146</v>
      </c>
      <c r="I65" s="12" t="s">
        <v>147</v>
      </c>
      <c r="J65" s="62">
        <v>100</v>
      </c>
      <c r="K65" s="40"/>
      <c r="L65" s="62">
        <v>100</v>
      </c>
      <c r="M65" s="46"/>
      <c r="N65" s="62">
        <v>100</v>
      </c>
      <c r="O65" s="46"/>
      <c r="P65" s="62">
        <v>100</v>
      </c>
      <c r="Q65" s="46"/>
      <c r="R65" s="62">
        <v>100</v>
      </c>
      <c r="S65" s="40"/>
      <c r="T65" s="62">
        <v>100</v>
      </c>
      <c r="U65" s="40"/>
      <c r="V65" s="62">
        <v>100</v>
      </c>
      <c r="W65" s="40"/>
      <c r="X65" s="62">
        <v>100</v>
      </c>
      <c r="Y65" s="40"/>
    </row>
    <row r="66" spans="1:25" s="26" customFormat="1" ht="102" customHeight="1" x14ac:dyDescent="0.25">
      <c r="A66" s="28"/>
      <c r="B66" s="28"/>
      <c r="C66" s="750" t="s">
        <v>567</v>
      </c>
      <c r="D66" s="28"/>
      <c r="E66" s="28"/>
      <c r="F66" s="502" t="s">
        <v>524</v>
      </c>
      <c r="G66" s="28"/>
      <c r="H66" s="28"/>
      <c r="I66" s="28"/>
      <c r="J66" s="75">
        <f>AVERAGE(J67:J72)</f>
        <v>100</v>
      </c>
      <c r="K66" s="44"/>
      <c r="L66" s="75">
        <f>AVERAGE(L67:L72)</f>
        <v>100</v>
      </c>
      <c r="M66" s="67"/>
      <c r="N66" s="75">
        <f>AVERAGE(N67:N72)</f>
        <v>100</v>
      </c>
      <c r="O66" s="67"/>
      <c r="P66" s="75">
        <f>AVERAGE(P67:P72)</f>
        <v>91.666666666666671</v>
      </c>
      <c r="Q66" s="67"/>
      <c r="R66" s="75">
        <f>AVERAGE(R67:R72)</f>
        <v>91.666666666666671</v>
      </c>
      <c r="S66" s="67"/>
      <c r="T66" s="75">
        <f>AVERAGE(T67:T72)</f>
        <v>91.666666666666671</v>
      </c>
      <c r="U66" s="67"/>
      <c r="V66" s="75">
        <f>AVERAGE(V67:V72)</f>
        <v>91.666666666666671</v>
      </c>
      <c r="W66" s="44"/>
      <c r="X66" s="75">
        <f>AVERAGE(X67:X72)</f>
        <v>91.666666666666671</v>
      </c>
      <c r="Y66" s="67"/>
    </row>
    <row r="67" spans="1:25" ht="86.25" x14ac:dyDescent="0.25">
      <c r="A67" s="564">
        <v>38</v>
      </c>
      <c r="B67" s="564"/>
      <c r="C67" s="564"/>
      <c r="D67" s="754" t="s">
        <v>165</v>
      </c>
      <c r="E67" s="754"/>
      <c r="F67" s="450" t="s">
        <v>7193</v>
      </c>
      <c r="G67" s="12" t="s">
        <v>151</v>
      </c>
      <c r="H67" s="12" t="s">
        <v>152</v>
      </c>
      <c r="I67" s="12" t="s">
        <v>153</v>
      </c>
      <c r="J67" s="46">
        <v>100</v>
      </c>
      <c r="K67" s="46"/>
      <c r="L67" s="46">
        <v>100</v>
      </c>
      <c r="M67" s="46"/>
      <c r="N67" s="46">
        <v>100</v>
      </c>
      <c r="O67" s="46"/>
      <c r="P67" s="46">
        <v>100</v>
      </c>
      <c r="Q67" s="46"/>
      <c r="R67" s="46">
        <v>100</v>
      </c>
      <c r="S67" s="46"/>
      <c r="T67" s="46">
        <v>100</v>
      </c>
      <c r="U67" s="46"/>
      <c r="V67" s="46">
        <v>100</v>
      </c>
      <c r="W67" s="40"/>
      <c r="X67" s="46">
        <v>100</v>
      </c>
      <c r="Y67" s="46"/>
    </row>
    <row r="68" spans="1:25" ht="409.5" x14ac:dyDescent="0.25">
      <c r="A68" s="564">
        <v>39</v>
      </c>
      <c r="B68" s="564"/>
      <c r="C68" s="564"/>
      <c r="D68" s="754" t="s">
        <v>162</v>
      </c>
      <c r="E68" s="754"/>
      <c r="F68" s="450" t="s">
        <v>154</v>
      </c>
      <c r="G68" s="12" t="s">
        <v>155</v>
      </c>
      <c r="H68" s="12" t="s">
        <v>7176</v>
      </c>
      <c r="I68" s="12" t="s">
        <v>114</v>
      </c>
      <c r="J68" s="62">
        <v>100</v>
      </c>
      <c r="K68" s="47" t="s">
        <v>1109</v>
      </c>
      <c r="L68" s="62">
        <v>100</v>
      </c>
      <c r="M68" s="46"/>
      <c r="N68" s="62">
        <v>100</v>
      </c>
      <c r="O68" s="47" t="s">
        <v>1109</v>
      </c>
      <c r="P68" s="62">
        <v>50</v>
      </c>
      <c r="Q68" s="46"/>
      <c r="R68" s="62">
        <v>50</v>
      </c>
      <c r="S68" s="92" t="s">
        <v>1110</v>
      </c>
      <c r="T68" s="62">
        <v>50</v>
      </c>
      <c r="U68" s="46"/>
      <c r="V68" s="62">
        <v>50</v>
      </c>
      <c r="W68" s="40"/>
      <c r="X68" s="62">
        <v>50</v>
      </c>
      <c r="Y68" s="93" t="s">
        <v>1111</v>
      </c>
    </row>
    <row r="69" spans="1:25" ht="51.75" x14ac:dyDescent="0.25">
      <c r="A69" s="564">
        <v>40</v>
      </c>
      <c r="B69" s="564"/>
      <c r="C69" s="564"/>
      <c r="D69" s="754" t="s">
        <v>164</v>
      </c>
      <c r="E69" s="754"/>
      <c r="F69" s="450" t="s">
        <v>156</v>
      </c>
      <c r="G69" s="12" t="s">
        <v>157</v>
      </c>
      <c r="H69" s="12" t="s">
        <v>158</v>
      </c>
      <c r="I69" s="12" t="s">
        <v>114</v>
      </c>
      <c r="J69" s="46">
        <v>100</v>
      </c>
      <c r="K69" s="40"/>
      <c r="L69" s="46">
        <v>100</v>
      </c>
      <c r="M69" s="46"/>
      <c r="N69" s="46">
        <v>100</v>
      </c>
      <c r="O69" s="46"/>
      <c r="P69" s="46">
        <v>100</v>
      </c>
      <c r="Q69" s="46"/>
      <c r="R69" s="46">
        <v>100</v>
      </c>
      <c r="S69" s="40"/>
      <c r="T69" s="46">
        <v>100</v>
      </c>
      <c r="U69" s="40"/>
      <c r="V69" s="46">
        <v>100</v>
      </c>
      <c r="W69" s="40"/>
      <c r="X69" s="46">
        <v>100</v>
      </c>
      <c r="Y69" s="46"/>
    </row>
    <row r="70" spans="1:25" ht="51.75" x14ac:dyDescent="0.25">
      <c r="A70" s="564">
        <v>41</v>
      </c>
      <c r="B70" s="564"/>
      <c r="C70" s="564"/>
      <c r="D70" s="754" t="s">
        <v>159</v>
      </c>
      <c r="E70" s="754"/>
      <c r="F70" s="450" t="s">
        <v>159</v>
      </c>
      <c r="G70" s="12" t="s">
        <v>157</v>
      </c>
      <c r="H70" s="12" t="s">
        <v>158</v>
      </c>
      <c r="I70" s="12" t="s">
        <v>114</v>
      </c>
      <c r="J70" s="62">
        <v>100</v>
      </c>
      <c r="K70" s="40"/>
      <c r="L70" s="62">
        <v>100</v>
      </c>
      <c r="M70" s="46"/>
      <c r="N70" s="62">
        <v>100</v>
      </c>
      <c r="O70" s="46"/>
      <c r="P70" s="62">
        <v>100</v>
      </c>
      <c r="Q70" s="46"/>
      <c r="R70" s="62">
        <v>100</v>
      </c>
      <c r="S70" s="46"/>
      <c r="T70" s="62">
        <v>100</v>
      </c>
      <c r="U70" s="46"/>
      <c r="V70" s="62">
        <v>100</v>
      </c>
      <c r="W70" s="40"/>
      <c r="X70" s="62">
        <v>100</v>
      </c>
      <c r="Y70" s="46"/>
    </row>
    <row r="71" spans="1:25" ht="75" x14ac:dyDescent="0.25">
      <c r="A71" s="564">
        <v>42</v>
      </c>
      <c r="B71" s="564"/>
      <c r="C71" s="564"/>
      <c r="D71" s="754" t="s">
        <v>163</v>
      </c>
      <c r="E71" s="754"/>
      <c r="F71" s="450" t="s">
        <v>160</v>
      </c>
      <c r="G71" s="12" t="s">
        <v>157</v>
      </c>
      <c r="H71" s="12" t="s">
        <v>158</v>
      </c>
      <c r="I71" s="12" t="s">
        <v>114</v>
      </c>
      <c r="J71" s="65">
        <v>100</v>
      </c>
      <c r="K71" s="40"/>
      <c r="L71" s="65">
        <v>100</v>
      </c>
      <c r="M71" s="50"/>
      <c r="N71" s="65">
        <v>100</v>
      </c>
      <c r="O71" s="50"/>
      <c r="P71" s="65">
        <v>100</v>
      </c>
      <c r="Q71" s="50"/>
      <c r="R71" s="65">
        <v>100</v>
      </c>
      <c r="S71" s="50"/>
      <c r="T71" s="65">
        <v>100</v>
      </c>
      <c r="U71" s="50"/>
      <c r="V71" s="65">
        <v>100</v>
      </c>
      <c r="W71" s="47"/>
      <c r="X71" s="65">
        <v>100</v>
      </c>
      <c r="Y71" s="50"/>
    </row>
    <row r="72" spans="1:25" ht="45" x14ac:dyDescent="0.25">
      <c r="A72" s="564">
        <v>43</v>
      </c>
      <c r="B72" s="564"/>
      <c r="C72" s="564"/>
      <c r="D72" s="754" t="s">
        <v>166</v>
      </c>
      <c r="E72" s="754"/>
      <c r="F72" s="450" t="s">
        <v>161</v>
      </c>
      <c r="G72" s="12" t="s">
        <v>157</v>
      </c>
      <c r="H72" s="12" t="s">
        <v>158</v>
      </c>
      <c r="I72" s="12" t="s">
        <v>114</v>
      </c>
      <c r="J72" s="60">
        <v>100</v>
      </c>
      <c r="K72" s="41"/>
      <c r="L72" s="60">
        <v>100</v>
      </c>
      <c r="M72" s="45"/>
      <c r="N72" s="60">
        <v>100</v>
      </c>
      <c r="O72" s="45"/>
      <c r="P72" s="60">
        <v>100</v>
      </c>
      <c r="Q72" s="45"/>
      <c r="R72" s="60">
        <v>100</v>
      </c>
      <c r="S72" s="45"/>
      <c r="T72" s="60">
        <v>100</v>
      </c>
      <c r="U72" s="45"/>
      <c r="V72" s="60">
        <v>100</v>
      </c>
      <c r="W72" s="41"/>
      <c r="X72" s="60">
        <v>100</v>
      </c>
      <c r="Y72" s="45"/>
    </row>
    <row r="73" spans="1:25" s="26" customFormat="1" ht="45" x14ac:dyDescent="0.25">
      <c r="A73" s="760"/>
      <c r="B73" s="750" t="s">
        <v>568</v>
      </c>
      <c r="C73" s="28"/>
      <c r="D73" s="28"/>
      <c r="E73" s="28"/>
      <c r="F73" s="502" t="s">
        <v>525</v>
      </c>
      <c r="G73" s="28"/>
      <c r="H73" s="28"/>
      <c r="I73" s="28"/>
      <c r="J73" s="75">
        <f>AVERAGE(J74,J81,J90,J100)</f>
        <v>61.666666666666671</v>
      </c>
      <c r="K73" s="67"/>
      <c r="L73" s="75">
        <f>AVERAGE(L74,L81,L90,L100)</f>
        <v>61.666666666666671</v>
      </c>
      <c r="M73" s="67"/>
      <c r="N73" s="75">
        <f>AVERAGE(N74,N81,N90,N100)</f>
        <v>61.666666666666671</v>
      </c>
      <c r="O73" s="67"/>
      <c r="P73" s="75">
        <f>AVERAGE(P74,P81,P90,P100)</f>
        <v>61.666666666666671</v>
      </c>
      <c r="Q73" s="67"/>
      <c r="R73" s="75">
        <f>AVERAGE(R74,R81,R90,R100)</f>
        <v>61.666666666666671</v>
      </c>
      <c r="S73" s="67"/>
      <c r="T73" s="75">
        <f>AVERAGE(T74,T81,T90,T100)</f>
        <v>61.666666666666671</v>
      </c>
      <c r="U73" s="67"/>
      <c r="V73" s="75"/>
      <c r="W73" s="44"/>
      <c r="X73" s="75"/>
      <c r="Y73" s="67"/>
    </row>
    <row r="74" spans="1:25" s="26" customFormat="1" ht="45" x14ac:dyDescent="0.25">
      <c r="A74" s="28"/>
      <c r="B74" s="28"/>
      <c r="C74" s="750" t="s">
        <v>569</v>
      </c>
      <c r="D74" s="28"/>
      <c r="E74" s="28"/>
      <c r="F74" s="502" t="s">
        <v>526</v>
      </c>
      <c r="G74" s="28"/>
      <c r="H74" s="28"/>
      <c r="I74" s="28"/>
      <c r="J74" s="75">
        <f>AVERAGE(J75:J80)</f>
        <v>66.666666666666671</v>
      </c>
      <c r="K74" s="67"/>
      <c r="L74" s="75">
        <f>AVERAGE(L75:L80)</f>
        <v>66.666666666666671</v>
      </c>
      <c r="M74" s="67"/>
      <c r="N74" s="75">
        <f>AVERAGE(N75:N80)</f>
        <v>66.666666666666671</v>
      </c>
      <c r="O74" s="67"/>
      <c r="P74" s="75">
        <f>AVERAGE(P75:P80)</f>
        <v>66.666666666666671</v>
      </c>
      <c r="Q74" s="67"/>
      <c r="R74" s="75">
        <f>AVERAGE(R75:R80)</f>
        <v>66.666666666666671</v>
      </c>
      <c r="S74" s="67"/>
      <c r="T74" s="75">
        <f>AVERAGE(T75:T80)</f>
        <v>66.666666666666671</v>
      </c>
      <c r="U74" s="67"/>
      <c r="V74" s="75"/>
      <c r="W74" s="44"/>
      <c r="X74" s="75"/>
      <c r="Y74" s="67"/>
    </row>
    <row r="75" spans="1:25" ht="409.5" x14ac:dyDescent="0.25">
      <c r="A75" s="564">
        <v>44</v>
      </c>
      <c r="B75" s="564"/>
      <c r="C75" s="564"/>
      <c r="D75" s="754" t="s">
        <v>227</v>
      </c>
      <c r="E75" s="754"/>
      <c r="F75" s="450" t="s">
        <v>5117</v>
      </c>
      <c r="G75" s="12" t="s">
        <v>167</v>
      </c>
      <c r="H75" s="12" t="s">
        <v>168</v>
      </c>
      <c r="I75" s="12" t="s">
        <v>169</v>
      </c>
      <c r="J75" s="60">
        <v>100</v>
      </c>
      <c r="K75" s="47" t="s">
        <v>1112</v>
      </c>
      <c r="L75" s="60">
        <v>100</v>
      </c>
      <c r="M75" s="45"/>
      <c r="N75" s="60">
        <v>100</v>
      </c>
      <c r="O75" s="45"/>
      <c r="P75" s="60">
        <v>100</v>
      </c>
      <c r="Q75" s="45"/>
      <c r="R75" s="60">
        <v>100</v>
      </c>
      <c r="S75" s="148" t="s">
        <v>1113</v>
      </c>
      <c r="T75" s="60">
        <v>100</v>
      </c>
      <c r="U75" s="45"/>
      <c r="V75" s="60"/>
      <c r="W75" s="41"/>
      <c r="X75" s="60"/>
      <c r="Y75" s="45"/>
    </row>
    <row r="76" spans="1:25" ht="180" x14ac:dyDescent="0.25">
      <c r="A76" s="564">
        <v>45</v>
      </c>
      <c r="B76" s="564"/>
      <c r="C76" s="564"/>
      <c r="D76" s="754" t="s">
        <v>228</v>
      </c>
      <c r="E76" s="754"/>
      <c r="F76" s="450" t="s">
        <v>170</v>
      </c>
      <c r="G76" s="12" t="s">
        <v>171</v>
      </c>
      <c r="H76" s="12" t="s">
        <v>172</v>
      </c>
      <c r="I76" s="12" t="s">
        <v>173</v>
      </c>
      <c r="J76" s="60">
        <v>100</v>
      </c>
      <c r="K76" s="149" t="s">
        <v>1114</v>
      </c>
      <c r="L76" s="60">
        <v>100</v>
      </c>
      <c r="M76" s="45"/>
      <c r="N76" s="60">
        <v>100</v>
      </c>
      <c r="O76" s="45"/>
      <c r="P76" s="60">
        <v>100</v>
      </c>
      <c r="Q76" s="45"/>
      <c r="R76" s="60">
        <v>100</v>
      </c>
      <c r="S76" s="24"/>
      <c r="T76" s="60">
        <v>100</v>
      </c>
      <c r="U76" s="41"/>
      <c r="V76" s="60"/>
      <c r="W76" s="41"/>
      <c r="X76" s="60"/>
      <c r="Y76" s="45"/>
    </row>
    <row r="77" spans="1:25" ht="105" x14ac:dyDescent="0.25">
      <c r="A77" s="564">
        <v>46</v>
      </c>
      <c r="B77" s="564"/>
      <c r="C77" s="564"/>
      <c r="D77" s="754" t="s">
        <v>229</v>
      </c>
      <c r="E77" s="754"/>
      <c r="F77" s="450" t="s">
        <v>174</v>
      </c>
      <c r="G77" s="12" t="s">
        <v>175</v>
      </c>
      <c r="H77" s="12" t="s">
        <v>176</v>
      </c>
      <c r="I77" s="12" t="s">
        <v>177</v>
      </c>
      <c r="J77" s="60">
        <v>50</v>
      </c>
      <c r="K77" s="150" t="s">
        <v>1115</v>
      </c>
      <c r="L77" s="60">
        <v>50</v>
      </c>
      <c r="M77" s="45"/>
      <c r="N77" s="60">
        <v>50</v>
      </c>
      <c r="O77" s="45"/>
      <c r="P77" s="60">
        <v>50</v>
      </c>
      <c r="Q77" s="45"/>
      <c r="R77" s="60">
        <v>50</v>
      </c>
      <c r="S77" s="150" t="s">
        <v>1115</v>
      </c>
      <c r="T77" s="60">
        <v>50</v>
      </c>
      <c r="U77" s="41"/>
      <c r="V77" s="60"/>
      <c r="W77" s="41"/>
      <c r="X77" s="60"/>
      <c r="Y77" s="45"/>
    </row>
    <row r="78" spans="1:25" ht="285" x14ac:dyDescent="0.25">
      <c r="A78" s="564">
        <v>47</v>
      </c>
      <c r="B78" s="564"/>
      <c r="C78" s="564"/>
      <c r="D78" s="754" t="s">
        <v>230</v>
      </c>
      <c r="E78" s="754"/>
      <c r="F78" s="450" t="s">
        <v>178</v>
      </c>
      <c r="G78" s="12" t="s">
        <v>171</v>
      </c>
      <c r="H78" s="12" t="s">
        <v>179</v>
      </c>
      <c r="I78" s="12" t="s">
        <v>180</v>
      </c>
      <c r="J78" s="60">
        <v>50</v>
      </c>
      <c r="K78" s="47" t="s">
        <v>1117</v>
      </c>
      <c r="L78" s="60">
        <v>50</v>
      </c>
      <c r="M78" s="45"/>
      <c r="N78" s="60">
        <v>50</v>
      </c>
      <c r="O78" s="45"/>
      <c r="P78" s="60">
        <v>50</v>
      </c>
      <c r="Q78" s="45"/>
      <c r="R78" s="60">
        <v>50</v>
      </c>
      <c r="S78" s="83" t="s">
        <v>1116</v>
      </c>
      <c r="T78" s="60">
        <v>50</v>
      </c>
      <c r="U78" s="41"/>
      <c r="V78" s="60"/>
      <c r="W78" s="41"/>
      <c r="X78" s="60"/>
      <c r="Y78" s="45"/>
    </row>
    <row r="79" spans="1:25" ht="225" x14ac:dyDescent="0.25">
      <c r="A79" s="564">
        <v>48</v>
      </c>
      <c r="B79" s="564"/>
      <c r="C79" s="564"/>
      <c r="D79" s="754" t="s">
        <v>231</v>
      </c>
      <c r="E79" s="754"/>
      <c r="F79" s="450" t="s">
        <v>181</v>
      </c>
      <c r="G79" s="12" t="s">
        <v>36</v>
      </c>
      <c r="H79" s="12" t="s">
        <v>176</v>
      </c>
      <c r="I79" s="12" t="s">
        <v>182</v>
      </c>
      <c r="J79" s="60">
        <v>50</v>
      </c>
      <c r="K79" s="83" t="s">
        <v>1118</v>
      </c>
      <c r="L79" s="60">
        <v>50</v>
      </c>
      <c r="M79" s="45"/>
      <c r="N79" s="60">
        <v>50</v>
      </c>
      <c r="O79" s="45"/>
      <c r="P79" s="60">
        <v>50</v>
      </c>
      <c r="Q79" s="45"/>
      <c r="R79" s="60">
        <v>50</v>
      </c>
      <c r="S79" s="24"/>
      <c r="T79" s="60">
        <v>50</v>
      </c>
      <c r="U79" s="45"/>
      <c r="V79" s="60"/>
      <c r="W79" s="41"/>
      <c r="X79" s="60"/>
      <c r="Y79" s="45"/>
    </row>
    <row r="80" spans="1:25" ht="225" x14ac:dyDescent="0.25">
      <c r="A80" s="564">
        <v>49</v>
      </c>
      <c r="B80" s="564"/>
      <c r="C80" s="564"/>
      <c r="D80" s="754" t="s">
        <v>232</v>
      </c>
      <c r="E80" s="754"/>
      <c r="F80" s="450" t="s">
        <v>5073</v>
      </c>
      <c r="G80" s="12" t="s">
        <v>167</v>
      </c>
      <c r="H80" s="12" t="s">
        <v>168</v>
      </c>
      <c r="I80" s="12" t="s">
        <v>169</v>
      </c>
      <c r="J80" s="60">
        <v>50</v>
      </c>
      <c r="K80" s="83" t="s">
        <v>2456</v>
      </c>
      <c r="L80" s="65">
        <v>50</v>
      </c>
      <c r="M80" s="50"/>
      <c r="N80" s="65">
        <v>50</v>
      </c>
      <c r="O80" s="50"/>
      <c r="P80" s="65">
        <v>50</v>
      </c>
      <c r="Q80" s="50"/>
      <c r="R80" s="65">
        <v>50</v>
      </c>
      <c r="S80" s="83" t="s">
        <v>1119</v>
      </c>
      <c r="T80" s="60">
        <v>50</v>
      </c>
      <c r="U80" s="41"/>
      <c r="V80" s="60"/>
      <c r="W80" s="41"/>
      <c r="X80" s="60"/>
      <c r="Y80" s="45"/>
    </row>
    <row r="81" spans="1:25" s="26" customFormat="1" ht="123" customHeight="1" x14ac:dyDescent="0.25">
      <c r="A81" s="28"/>
      <c r="B81" s="28"/>
      <c r="C81" s="750" t="s">
        <v>570</v>
      </c>
      <c r="D81" s="751"/>
      <c r="E81" s="751"/>
      <c r="F81" s="901" t="s">
        <v>527</v>
      </c>
      <c r="G81" s="751"/>
      <c r="H81" s="28"/>
      <c r="I81" s="28"/>
      <c r="J81" s="75">
        <f>AVERAGE(J82,J83,J87:J89)</f>
        <v>70</v>
      </c>
      <c r="K81" s="44"/>
      <c r="L81" s="75">
        <f>AVERAGE(L82,L83,L87:L89)</f>
        <v>70</v>
      </c>
      <c r="M81" s="67"/>
      <c r="N81" s="75">
        <f>AVERAGE(N82,N83,N87:N89)</f>
        <v>70</v>
      </c>
      <c r="O81" s="67"/>
      <c r="P81" s="75">
        <f>AVERAGE(P82,P83,P87:P89)</f>
        <v>70</v>
      </c>
      <c r="Q81" s="67"/>
      <c r="R81" s="75">
        <f>AVERAGE(R82,R83,R87:R89)</f>
        <v>70</v>
      </c>
      <c r="S81" s="67"/>
      <c r="T81" s="75">
        <f>AVERAGE(T82,T83,T87:T89)</f>
        <v>70</v>
      </c>
      <c r="U81" s="67"/>
      <c r="V81" s="75"/>
      <c r="W81" s="44"/>
      <c r="X81" s="75"/>
      <c r="Y81" s="67"/>
    </row>
    <row r="82" spans="1:25" ht="285" x14ac:dyDescent="0.25">
      <c r="A82" s="564">
        <v>50</v>
      </c>
      <c r="B82" s="564"/>
      <c r="C82" s="564"/>
      <c r="D82" s="754" t="s">
        <v>233</v>
      </c>
      <c r="E82" s="754"/>
      <c r="F82" s="450" t="s">
        <v>183</v>
      </c>
      <c r="G82" s="12" t="s">
        <v>184</v>
      </c>
      <c r="H82" s="12" t="s">
        <v>185</v>
      </c>
      <c r="I82" s="12" t="s">
        <v>186</v>
      </c>
      <c r="J82" s="60">
        <v>100</v>
      </c>
      <c r="K82" s="151" t="s">
        <v>1120</v>
      </c>
      <c r="L82" s="60">
        <v>100</v>
      </c>
      <c r="M82" s="45"/>
      <c r="N82" s="60">
        <v>100</v>
      </c>
      <c r="O82" s="45"/>
      <c r="P82" s="60">
        <v>100</v>
      </c>
      <c r="Q82" s="45"/>
      <c r="R82" s="60">
        <v>100</v>
      </c>
      <c r="S82" s="151" t="s">
        <v>1121</v>
      </c>
      <c r="T82" s="60">
        <v>100</v>
      </c>
      <c r="U82" s="45"/>
      <c r="V82" s="60"/>
      <c r="W82" s="41"/>
      <c r="X82" s="60"/>
      <c r="Y82" s="45"/>
    </row>
    <row r="83" spans="1:25" s="52" customFormat="1" ht="86.25" x14ac:dyDescent="0.25">
      <c r="A83" s="31">
        <v>51</v>
      </c>
      <c r="B83" s="31"/>
      <c r="C83" s="31"/>
      <c r="D83" s="756" t="s">
        <v>643</v>
      </c>
      <c r="E83" s="756"/>
      <c r="F83" s="517" t="s">
        <v>643</v>
      </c>
      <c r="G83" s="30"/>
      <c r="H83" s="30"/>
      <c r="I83" s="30"/>
      <c r="J83" s="61">
        <f>AVERAGE(J84:J86)</f>
        <v>50</v>
      </c>
      <c r="K83" s="43"/>
      <c r="L83" s="61">
        <f>AVERAGE(L84:L86)</f>
        <v>50</v>
      </c>
      <c r="M83" s="69"/>
      <c r="N83" s="61">
        <f>AVERAGE(N84:N86)</f>
        <v>50</v>
      </c>
      <c r="O83" s="69"/>
      <c r="P83" s="61">
        <f>AVERAGE(P84:P86)</f>
        <v>50</v>
      </c>
      <c r="Q83" s="69"/>
      <c r="R83" s="61">
        <f>AVERAGE(R84:R86)</f>
        <v>50</v>
      </c>
      <c r="S83" s="69"/>
      <c r="T83" s="61">
        <f>AVERAGE(T84:T86)</f>
        <v>50</v>
      </c>
      <c r="U83" s="69"/>
      <c r="V83" s="61"/>
      <c r="W83" s="43"/>
      <c r="X83" s="61"/>
      <c r="Y83" s="69"/>
    </row>
    <row r="84" spans="1:25" ht="300" x14ac:dyDescent="0.25">
      <c r="A84" s="564" t="s">
        <v>5022</v>
      </c>
      <c r="B84" s="564"/>
      <c r="C84" s="564"/>
      <c r="D84" s="564"/>
      <c r="E84" s="754" t="s">
        <v>6984</v>
      </c>
      <c r="F84" s="450" t="s">
        <v>187</v>
      </c>
      <c r="G84" s="12" t="s">
        <v>175</v>
      </c>
      <c r="H84" s="12" t="s">
        <v>176</v>
      </c>
      <c r="I84" s="12" t="s">
        <v>5026</v>
      </c>
      <c r="J84" s="60">
        <v>50</v>
      </c>
      <c r="K84" s="40" t="s">
        <v>2457</v>
      </c>
      <c r="L84" s="60">
        <v>50</v>
      </c>
      <c r="M84" s="45"/>
      <c r="N84" s="60">
        <v>50</v>
      </c>
      <c r="O84" s="45"/>
      <c r="P84" s="60">
        <v>50</v>
      </c>
      <c r="Q84" s="60"/>
      <c r="R84" s="60">
        <v>50</v>
      </c>
      <c r="S84" s="152" t="s">
        <v>1444</v>
      </c>
      <c r="T84" s="60">
        <v>50</v>
      </c>
      <c r="U84" s="41"/>
      <c r="V84" s="60"/>
      <c r="W84" s="41"/>
      <c r="X84" s="60"/>
      <c r="Y84" s="45"/>
    </row>
    <row r="85" spans="1:25" ht="120" x14ac:dyDescent="0.25">
      <c r="A85" s="564" t="s">
        <v>5023</v>
      </c>
      <c r="B85" s="564"/>
      <c r="C85" s="564"/>
      <c r="D85" s="564"/>
      <c r="E85" s="754" t="s">
        <v>6983</v>
      </c>
      <c r="F85" s="450" t="s">
        <v>188</v>
      </c>
      <c r="G85" s="12" t="s">
        <v>175</v>
      </c>
      <c r="H85" s="12" t="s">
        <v>189</v>
      </c>
      <c r="I85" s="12" t="s">
        <v>190</v>
      </c>
      <c r="J85" s="60">
        <v>100</v>
      </c>
      <c r="K85" s="152" t="s">
        <v>1122</v>
      </c>
      <c r="L85" s="60">
        <v>100</v>
      </c>
      <c r="M85" s="45"/>
      <c r="N85" s="60">
        <v>100</v>
      </c>
      <c r="O85" s="45"/>
      <c r="P85" s="60">
        <v>100</v>
      </c>
      <c r="Q85" s="45"/>
      <c r="R85" s="60">
        <v>100</v>
      </c>
      <c r="S85" s="24"/>
      <c r="T85" s="60">
        <v>100</v>
      </c>
      <c r="U85" s="45"/>
      <c r="V85" s="60"/>
      <c r="W85" s="41"/>
      <c r="X85" s="60"/>
      <c r="Y85" s="45"/>
    </row>
    <row r="86" spans="1:25" ht="135" x14ac:dyDescent="0.25">
      <c r="A86" s="564" t="s">
        <v>5024</v>
      </c>
      <c r="B86" s="564"/>
      <c r="C86" s="564"/>
      <c r="D86" s="564"/>
      <c r="E86" s="754" t="s">
        <v>6985</v>
      </c>
      <c r="F86" s="450" t="s">
        <v>191</v>
      </c>
      <c r="G86" s="12" t="s">
        <v>192</v>
      </c>
      <c r="H86" s="12" t="s">
        <v>193</v>
      </c>
      <c r="I86" s="12" t="s">
        <v>194</v>
      </c>
      <c r="J86" s="60">
        <v>0</v>
      </c>
      <c r="K86" s="152" t="s">
        <v>1123</v>
      </c>
      <c r="L86" s="60">
        <v>0</v>
      </c>
      <c r="M86" s="45"/>
      <c r="N86" s="60">
        <v>0</v>
      </c>
      <c r="O86" s="45"/>
      <c r="P86" s="60">
        <v>0</v>
      </c>
      <c r="Q86" s="45"/>
      <c r="R86" s="60">
        <v>0</v>
      </c>
      <c r="S86" s="24"/>
      <c r="T86" s="60">
        <v>0</v>
      </c>
      <c r="U86" s="45"/>
      <c r="V86" s="60"/>
      <c r="W86" s="41"/>
      <c r="X86" s="60"/>
      <c r="Y86" s="45"/>
    </row>
    <row r="87" spans="1:25" ht="90" x14ac:dyDescent="0.25">
      <c r="A87" s="564">
        <v>52</v>
      </c>
      <c r="B87" s="564"/>
      <c r="C87" s="564"/>
      <c r="D87" s="754" t="s">
        <v>234</v>
      </c>
      <c r="E87" s="754"/>
      <c r="F87" s="450" t="s">
        <v>195</v>
      </c>
      <c r="G87" s="12" t="s">
        <v>196</v>
      </c>
      <c r="H87" s="12" t="s">
        <v>197</v>
      </c>
      <c r="I87" s="12" t="s">
        <v>198</v>
      </c>
      <c r="J87" s="60">
        <v>100</v>
      </c>
      <c r="K87" s="153" t="s">
        <v>1124</v>
      </c>
      <c r="L87" s="60">
        <v>100</v>
      </c>
      <c r="M87" s="45"/>
      <c r="N87" s="60">
        <v>100</v>
      </c>
      <c r="O87" s="45"/>
      <c r="P87" s="60">
        <v>100</v>
      </c>
      <c r="Q87" s="45"/>
      <c r="R87" s="60">
        <v>100</v>
      </c>
      <c r="S87" s="24"/>
      <c r="T87" s="60">
        <v>100</v>
      </c>
      <c r="U87" s="41"/>
      <c r="V87" s="60"/>
      <c r="W87" s="41"/>
      <c r="X87" s="60"/>
      <c r="Y87" s="45"/>
    </row>
    <row r="88" spans="1:25" ht="210" x14ac:dyDescent="0.25">
      <c r="A88" s="564">
        <v>53</v>
      </c>
      <c r="B88" s="564"/>
      <c r="C88" s="564"/>
      <c r="D88" s="754" t="s">
        <v>235</v>
      </c>
      <c r="E88" s="754"/>
      <c r="F88" s="450" t="s">
        <v>199</v>
      </c>
      <c r="G88" s="12" t="s">
        <v>175</v>
      </c>
      <c r="H88" s="12" t="s">
        <v>176</v>
      </c>
      <c r="I88" s="12" t="s">
        <v>200</v>
      </c>
      <c r="J88" s="60">
        <v>50</v>
      </c>
      <c r="K88" s="40" t="s">
        <v>2458</v>
      </c>
      <c r="L88" s="60">
        <v>50</v>
      </c>
      <c r="M88" s="45"/>
      <c r="N88" s="60">
        <v>50</v>
      </c>
      <c r="O88" s="45"/>
      <c r="P88" s="60">
        <v>50</v>
      </c>
      <c r="Q88" s="45"/>
      <c r="R88" s="60">
        <v>50</v>
      </c>
      <c r="S88" s="154" t="s">
        <v>1445</v>
      </c>
      <c r="T88" s="60">
        <v>50</v>
      </c>
      <c r="U88" s="41"/>
      <c r="V88" s="60"/>
      <c r="W88" s="41"/>
      <c r="X88" s="60"/>
      <c r="Y88" s="45"/>
    </row>
    <row r="89" spans="1:25" ht="195" x14ac:dyDescent="0.25">
      <c r="A89" s="564">
        <v>54</v>
      </c>
      <c r="B89" s="564"/>
      <c r="C89" s="564"/>
      <c r="D89" s="754" t="s">
        <v>236</v>
      </c>
      <c r="E89" s="754"/>
      <c r="F89" s="450" t="s">
        <v>201</v>
      </c>
      <c r="G89" s="12" t="s">
        <v>4971</v>
      </c>
      <c r="H89" s="12" t="s">
        <v>4972</v>
      </c>
      <c r="I89" s="12" t="s">
        <v>4973</v>
      </c>
      <c r="J89" s="60">
        <v>50</v>
      </c>
      <c r="K89" s="155" t="s">
        <v>1125</v>
      </c>
      <c r="L89" s="60">
        <v>50</v>
      </c>
      <c r="M89" s="45"/>
      <c r="N89" s="60">
        <v>50</v>
      </c>
      <c r="O89" s="45"/>
      <c r="P89" s="60">
        <v>50</v>
      </c>
      <c r="Q89" s="45"/>
      <c r="R89" s="60">
        <v>50</v>
      </c>
      <c r="S89" s="24"/>
      <c r="T89" s="60">
        <v>50</v>
      </c>
      <c r="U89" s="41"/>
      <c r="V89" s="60"/>
      <c r="W89" s="41"/>
      <c r="X89" s="60"/>
      <c r="Y89" s="45"/>
    </row>
    <row r="90" spans="1:25" s="26" customFormat="1" ht="199.5" customHeight="1" x14ac:dyDescent="0.25">
      <c r="A90" s="28"/>
      <c r="B90" s="28"/>
      <c r="C90" s="750" t="s">
        <v>571</v>
      </c>
      <c r="D90" s="28"/>
      <c r="E90" s="1023"/>
      <c r="F90" s="762" t="s">
        <v>528</v>
      </c>
      <c r="G90" s="751"/>
      <c r="H90" s="751"/>
      <c r="I90" s="751"/>
      <c r="J90" s="75">
        <f>AVERAGE(J91,J94,J97,J98,J99)</f>
        <v>40</v>
      </c>
      <c r="K90" s="67"/>
      <c r="L90" s="75">
        <f>AVERAGE(L91,L94,L97,L98,L99)</f>
        <v>40</v>
      </c>
      <c r="M90" s="67"/>
      <c r="N90" s="75">
        <f>AVERAGE(N91,N94,N97,N98,N99)</f>
        <v>40</v>
      </c>
      <c r="O90" s="67"/>
      <c r="P90" s="75">
        <f>AVERAGE(P91,P94,P97,P98,P99)</f>
        <v>40</v>
      </c>
      <c r="Q90" s="67"/>
      <c r="R90" s="75">
        <f>AVERAGE(R91,R94,R97,R98,R99)</f>
        <v>40</v>
      </c>
      <c r="S90" s="67"/>
      <c r="T90" s="75">
        <f>AVERAGE(T91,T94,T97,T98,T99)</f>
        <v>40</v>
      </c>
      <c r="U90" s="67"/>
      <c r="V90" s="75"/>
      <c r="W90" s="44"/>
      <c r="X90" s="75"/>
      <c r="Y90" s="67"/>
    </row>
    <row r="91" spans="1:25" s="52" customFormat="1" ht="199.5" customHeight="1" x14ac:dyDescent="0.25">
      <c r="A91" s="31">
        <v>55</v>
      </c>
      <c r="B91" s="31"/>
      <c r="C91" s="758"/>
      <c r="D91" s="763" t="s">
        <v>644</v>
      </c>
      <c r="E91" s="763"/>
      <c r="F91" s="764" t="s">
        <v>644</v>
      </c>
      <c r="G91" s="30"/>
      <c r="H91" s="30"/>
      <c r="I91" s="30"/>
      <c r="J91" s="61">
        <f>AVERAGE(J92,J93)</f>
        <v>75</v>
      </c>
      <c r="K91" s="69"/>
      <c r="L91" s="61">
        <f>AVERAGE(L92,L93)</f>
        <v>75</v>
      </c>
      <c r="M91" s="69"/>
      <c r="N91" s="61">
        <f>AVERAGE(N92,N93)</f>
        <v>75</v>
      </c>
      <c r="O91" s="69"/>
      <c r="P91" s="61">
        <f>AVERAGE(P92,P93)</f>
        <v>75</v>
      </c>
      <c r="Q91" s="69"/>
      <c r="R91" s="61">
        <f>AVERAGE(R92,R93)</f>
        <v>75</v>
      </c>
      <c r="S91" s="69"/>
      <c r="T91" s="61">
        <f>AVERAGE(T92,T93)</f>
        <v>75</v>
      </c>
      <c r="U91" s="69"/>
      <c r="V91" s="61"/>
      <c r="W91" s="43"/>
      <c r="X91" s="61"/>
      <c r="Y91" s="69"/>
    </row>
    <row r="92" spans="1:25" ht="375" x14ac:dyDescent="0.25">
      <c r="A92" s="564" t="s">
        <v>5025</v>
      </c>
      <c r="B92" s="564"/>
      <c r="C92" s="564"/>
      <c r="D92" s="564"/>
      <c r="E92" s="754" t="s">
        <v>6986</v>
      </c>
      <c r="F92" s="450" t="s">
        <v>203</v>
      </c>
      <c r="G92" s="12" t="s">
        <v>204</v>
      </c>
      <c r="H92" s="12" t="s">
        <v>205</v>
      </c>
      <c r="I92" s="12" t="s">
        <v>5027</v>
      </c>
      <c r="J92" s="65">
        <v>100</v>
      </c>
      <c r="K92" s="130" t="s">
        <v>2459</v>
      </c>
      <c r="L92" s="65">
        <v>100</v>
      </c>
      <c r="M92" s="50"/>
      <c r="N92" s="65">
        <v>100</v>
      </c>
      <c r="O92" s="50"/>
      <c r="P92" s="65">
        <v>100</v>
      </c>
      <c r="Q92" s="50"/>
      <c r="R92" s="65">
        <v>100</v>
      </c>
      <c r="S92" s="24"/>
      <c r="T92" s="65">
        <v>100</v>
      </c>
      <c r="U92" s="47"/>
      <c r="V92" s="65"/>
      <c r="W92" s="47"/>
      <c r="X92" s="65"/>
      <c r="Y92" s="50"/>
    </row>
    <row r="93" spans="1:25" ht="150" x14ac:dyDescent="0.25">
      <c r="A93" s="564" t="s">
        <v>5028</v>
      </c>
      <c r="B93" s="564"/>
      <c r="C93" s="564"/>
      <c r="D93" s="564"/>
      <c r="E93" s="754" t="s">
        <v>6987</v>
      </c>
      <c r="F93" s="450" t="s">
        <v>3627</v>
      </c>
      <c r="G93" s="12" t="s">
        <v>192</v>
      </c>
      <c r="H93" s="12" t="s">
        <v>176</v>
      </c>
      <c r="I93" s="12" t="s">
        <v>206</v>
      </c>
      <c r="J93" s="62">
        <v>50</v>
      </c>
      <c r="K93" s="130" t="s">
        <v>1126</v>
      </c>
      <c r="L93" s="62">
        <v>50</v>
      </c>
      <c r="M93" s="46"/>
      <c r="N93" s="62">
        <v>50</v>
      </c>
      <c r="O93" s="46"/>
      <c r="P93" s="62">
        <v>50</v>
      </c>
      <c r="Q93" s="46"/>
      <c r="R93" s="62">
        <v>50</v>
      </c>
      <c r="S93" s="24"/>
      <c r="T93" s="62">
        <v>50</v>
      </c>
      <c r="U93" s="40"/>
      <c r="V93" s="62"/>
      <c r="W93" s="40"/>
      <c r="X93" s="62"/>
      <c r="Y93" s="46"/>
    </row>
    <row r="94" spans="1:25" s="52" customFormat="1" ht="69" x14ac:dyDescent="0.25">
      <c r="A94" s="31">
        <v>56</v>
      </c>
      <c r="B94" s="31"/>
      <c r="C94" s="31"/>
      <c r="D94" s="756" t="s">
        <v>645</v>
      </c>
      <c r="E94" s="756"/>
      <c r="F94" s="517" t="s">
        <v>645</v>
      </c>
      <c r="G94" s="30"/>
      <c r="H94" s="30"/>
      <c r="I94" s="30"/>
      <c r="J94" s="61">
        <f>AVERAGE(J95,J96)</f>
        <v>75</v>
      </c>
      <c r="K94" s="43"/>
      <c r="L94" s="61">
        <f>AVERAGE(L95,L96)</f>
        <v>75</v>
      </c>
      <c r="M94" s="69"/>
      <c r="N94" s="61">
        <f>AVERAGE(N95,N96)</f>
        <v>75</v>
      </c>
      <c r="O94" s="69"/>
      <c r="P94" s="61">
        <f>AVERAGE(P95,P96)</f>
        <v>75</v>
      </c>
      <c r="Q94" s="69"/>
      <c r="R94" s="61">
        <f>AVERAGE(R95,R96)</f>
        <v>75</v>
      </c>
      <c r="S94" s="43"/>
      <c r="T94" s="61">
        <f>AVERAGE(T95,T96)</f>
        <v>75</v>
      </c>
      <c r="U94" s="43"/>
      <c r="V94" s="61"/>
      <c r="W94" s="43"/>
      <c r="X94" s="61"/>
      <c r="Y94" s="69"/>
    </row>
    <row r="95" spans="1:25" ht="180" x14ac:dyDescent="0.25">
      <c r="A95" s="564" t="s">
        <v>572</v>
      </c>
      <c r="B95" s="564"/>
      <c r="C95" s="564"/>
      <c r="D95" s="564"/>
      <c r="E95" s="754" t="s">
        <v>6988</v>
      </c>
      <c r="F95" s="450" t="s">
        <v>207</v>
      </c>
      <c r="G95" s="12" t="s">
        <v>204</v>
      </c>
      <c r="H95" s="12" t="s">
        <v>208</v>
      </c>
      <c r="I95" s="12" t="s">
        <v>5029</v>
      </c>
      <c r="J95" s="62">
        <v>100</v>
      </c>
      <c r="K95" s="156" t="s">
        <v>2460</v>
      </c>
      <c r="L95" s="62">
        <v>100</v>
      </c>
      <c r="M95" s="46"/>
      <c r="N95" s="62">
        <v>100</v>
      </c>
      <c r="O95" s="46"/>
      <c r="P95" s="62">
        <v>100</v>
      </c>
      <c r="Q95" s="46"/>
      <c r="R95" s="62">
        <v>100</v>
      </c>
      <c r="S95" s="24"/>
      <c r="T95" s="62">
        <v>100</v>
      </c>
      <c r="U95" s="46"/>
      <c r="V95" s="62"/>
      <c r="W95" s="40"/>
      <c r="X95" s="62"/>
      <c r="Y95" s="46"/>
    </row>
    <row r="96" spans="1:25" ht="135" x14ac:dyDescent="0.25">
      <c r="A96" s="564" t="s">
        <v>573</v>
      </c>
      <c r="B96" s="564"/>
      <c r="C96" s="564"/>
      <c r="D96" s="564"/>
      <c r="E96" s="754" t="s">
        <v>6989</v>
      </c>
      <c r="F96" s="450" t="s">
        <v>209</v>
      </c>
      <c r="G96" s="12" t="s">
        <v>192</v>
      </c>
      <c r="H96" s="12" t="s">
        <v>176</v>
      </c>
      <c r="I96" s="12" t="s">
        <v>206</v>
      </c>
      <c r="J96" s="62">
        <v>50</v>
      </c>
      <c r="K96" s="156" t="s">
        <v>2461</v>
      </c>
      <c r="L96" s="62">
        <v>50</v>
      </c>
      <c r="M96" s="46"/>
      <c r="N96" s="62">
        <v>50</v>
      </c>
      <c r="O96" s="46"/>
      <c r="P96" s="62">
        <v>50</v>
      </c>
      <c r="Q96" s="46"/>
      <c r="R96" s="62">
        <v>50</v>
      </c>
      <c r="S96" s="24"/>
      <c r="T96" s="62">
        <v>50</v>
      </c>
      <c r="U96" s="40"/>
      <c r="V96" s="62"/>
      <c r="W96" s="40"/>
      <c r="X96" s="62"/>
      <c r="Y96" s="46"/>
    </row>
    <row r="97" spans="1:25" ht="150" x14ac:dyDescent="0.25">
      <c r="A97" s="564">
        <v>57</v>
      </c>
      <c r="B97" s="564"/>
      <c r="C97" s="564"/>
      <c r="D97" s="754" t="s">
        <v>4963</v>
      </c>
      <c r="E97" s="754"/>
      <c r="F97" s="450" t="s">
        <v>210</v>
      </c>
      <c r="G97" s="12" t="s">
        <v>175</v>
      </c>
      <c r="H97" s="12" t="s">
        <v>176</v>
      </c>
      <c r="I97" s="12" t="s">
        <v>211</v>
      </c>
      <c r="J97" s="62">
        <v>0</v>
      </c>
      <c r="K97" s="157" t="s">
        <v>1127</v>
      </c>
      <c r="L97" s="62">
        <v>0</v>
      </c>
      <c r="M97" s="46"/>
      <c r="N97" s="62">
        <v>0</v>
      </c>
      <c r="O97" s="46"/>
      <c r="P97" s="62">
        <v>0</v>
      </c>
      <c r="Q97" s="46"/>
      <c r="R97" s="62">
        <v>0</v>
      </c>
      <c r="S97" s="24"/>
      <c r="T97" s="62">
        <v>0</v>
      </c>
      <c r="U97" s="40"/>
      <c r="V97" s="62"/>
      <c r="W97" s="40"/>
      <c r="X97" s="62"/>
      <c r="Y97" s="46"/>
    </row>
    <row r="98" spans="1:25" ht="210" x14ac:dyDescent="0.25">
      <c r="A98" s="564">
        <v>58</v>
      </c>
      <c r="B98" s="564"/>
      <c r="C98" s="564"/>
      <c r="D98" s="754" t="s">
        <v>237</v>
      </c>
      <c r="E98" s="754"/>
      <c r="F98" s="450" t="s">
        <v>212</v>
      </c>
      <c r="G98" s="12" t="s">
        <v>192</v>
      </c>
      <c r="H98" s="12" t="s">
        <v>176</v>
      </c>
      <c r="I98" s="12" t="s">
        <v>213</v>
      </c>
      <c r="J98" s="62">
        <v>50</v>
      </c>
      <c r="K98" s="94" t="s">
        <v>1128</v>
      </c>
      <c r="L98" s="62">
        <v>50</v>
      </c>
      <c r="M98" s="46"/>
      <c r="N98" s="62">
        <v>50</v>
      </c>
      <c r="O98" s="46"/>
      <c r="P98" s="62">
        <v>50</v>
      </c>
      <c r="Q98" s="46"/>
      <c r="R98" s="62">
        <v>50</v>
      </c>
      <c r="S98" s="24"/>
      <c r="T98" s="62">
        <v>50</v>
      </c>
      <c r="U98" s="46"/>
      <c r="V98" s="62"/>
      <c r="W98" s="40"/>
      <c r="X98" s="62"/>
      <c r="Y98" s="46"/>
    </row>
    <row r="99" spans="1:25" ht="105" x14ac:dyDescent="0.25">
      <c r="A99" s="564">
        <v>59</v>
      </c>
      <c r="B99" s="564"/>
      <c r="C99" s="564"/>
      <c r="D99" s="754" t="s">
        <v>238</v>
      </c>
      <c r="E99" s="754"/>
      <c r="F99" s="450" t="s">
        <v>214</v>
      </c>
      <c r="G99" s="12" t="s">
        <v>175</v>
      </c>
      <c r="H99" s="12" t="s">
        <v>176</v>
      </c>
      <c r="I99" s="12" t="s">
        <v>202</v>
      </c>
      <c r="J99" s="60">
        <v>0</v>
      </c>
      <c r="K99" s="41"/>
      <c r="L99" s="60">
        <v>0</v>
      </c>
      <c r="M99" s="45"/>
      <c r="N99" s="60">
        <v>0</v>
      </c>
      <c r="O99" s="45"/>
      <c r="P99" s="60">
        <v>0</v>
      </c>
      <c r="Q99" s="45"/>
      <c r="R99" s="60">
        <v>0</v>
      </c>
      <c r="S99" s="45"/>
      <c r="T99" s="60">
        <v>0</v>
      </c>
      <c r="U99" s="45"/>
      <c r="V99" s="60"/>
      <c r="W99" s="41"/>
      <c r="X99" s="60"/>
      <c r="Y99" s="45"/>
    </row>
    <row r="100" spans="1:25" s="26" customFormat="1" ht="88.5" customHeight="1" x14ac:dyDescent="0.25">
      <c r="A100" s="28"/>
      <c r="B100" s="28"/>
      <c r="C100" s="750" t="s">
        <v>574</v>
      </c>
      <c r="D100" s="28"/>
      <c r="E100" s="1023"/>
      <c r="F100" s="762" t="s">
        <v>529</v>
      </c>
      <c r="G100" s="751"/>
      <c r="H100" s="751"/>
      <c r="I100" s="751"/>
      <c r="J100" s="75">
        <f>AVERAGE(J101:J105)</f>
        <v>70</v>
      </c>
      <c r="K100" s="44"/>
      <c r="L100" s="75">
        <f>AVERAGE(L101:L105)</f>
        <v>70</v>
      </c>
      <c r="M100" s="67"/>
      <c r="N100" s="75">
        <f>AVERAGE(N101:N105)</f>
        <v>70</v>
      </c>
      <c r="O100" s="67"/>
      <c r="P100" s="75">
        <f>AVERAGE(P101:P105)</f>
        <v>70</v>
      </c>
      <c r="Q100" s="67"/>
      <c r="R100" s="75">
        <f>AVERAGE(R101:R105)</f>
        <v>70</v>
      </c>
      <c r="S100" s="67"/>
      <c r="T100" s="75">
        <f>AVERAGE(T101:T105)</f>
        <v>70</v>
      </c>
      <c r="U100" s="67"/>
      <c r="V100" s="75"/>
      <c r="W100" s="44"/>
      <c r="X100" s="75"/>
      <c r="Y100" s="67"/>
    </row>
    <row r="101" spans="1:25" ht="135" x14ac:dyDescent="0.25">
      <c r="A101" s="564">
        <v>60</v>
      </c>
      <c r="B101" s="564"/>
      <c r="C101" s="564"/>
      <c r="D101" s="754" t="s">
        <v>243</v>
      </c>
      <c r="E101" s="754"/>
      <c r="F101" s="450" t="s">
        <v>215</v>
      </c>
      <c r="G101" s="12" t="s">
        <v>175</v>
      </c>
      <c r="H101" s="12" t="s">
        <v>176</v>
      </c>
      <c r="I101" s="12" t="s">
        <v>216</v>
      </c>
      <c r="J101" s="62">
        <v>50</v>
      </c>
      <c r="K101" s="158" t="s">
        <v>1129</v>
      </c>
      <c r="L101" s="62">
        <v>50</v>
      </c>
      <c r="M101" s="46"/>
      <c r="N101" s="62">
        <v>50</v>
      </c>
      <c r="O101" s="46"/>
      <c r="P101" s="62">
        <v>50</v>
      </c>
      <c r="Q101" s="46"/>
      <c r="R101" s="62">
        <v>50</v>
      </c>
      <c r="S101" s="158" t="s">
        <v>1129</v>
      </c>
      <c r="T101" s="62">
        <v>50</v>
      </c>
      <c r="U101" s="40"/>
      <c r="V101" s="62"/>
      <c r="W101" s="40"/>
      <c r="X101" s="62"/>
      <c r="Y101" s="46"/>
    </row>
    <row r="102" spans="1:25" ht="105" x14ac:dyDescent="0.25">
      <c r="A102" s="564">
        <v>61</v>
      </c>
      <c r="B102" s="564"/>
      <c r="C102" s="564"/>
      <c r="D102" s="754" t="s">
        <v>242</v>
      </c>
      <c r="E102" s="754"/>
      <c r="F102" s="450" t="s">
        <v>217</v>
      </c>
      <c r="G102" s="12" t="s">
        <v>218</v>
      </c>
      <c r="H102" s="12" t="s">
        <v>219</v>
      </c>
      <c r="I102" s="12" t="s">
        <v>220</v>
      </c>
      <c r="J102" s="62">
        <v>100</v>
      </c>
      <c r="K102" s="159" t="s">
        <v>1130</v>
      </c>
      <c r="L102" s="62">
        <v>100</v>
      </c>
      <c r="M102" s="46"/>
      <c r="N102" s="62">
        <v>100</v>
      </c>
      <c r="O102" s="46"/>
      <c r="P102" s="62">
        <v>100</v>
      </c>
      <c r="Q102" s="62"/>
      <c r="R102" s="62">
        <v>100</v>
      </c>
      <c r="S102" s="24"/>
      <c r="T102" s="62">
        <v>100</v>
      </c>
      <c r="U102" s="40"/>
      <c r="V102" s="62"/>
      <c r="W102" s="40"/>
      <c r="X102" s="62"/>
      <c r="Y102" s="46"/>
    </row>
    <row r="103" spans="1:25" ht="135" x14ac:dyDescent="0.25">
      <c r="A103" s="564">
        <v>62</v>
      </c>
      <c r="B103" s="564"/>
      <c r="C103" s="564"/>
      <c r="D103" s="754" t="s">
        <v>241</v>
      </c>
      <c r="E103" s="754"/>
      <c r="F103" s="450" t="s">
        <v>221</v>
      </c>
      <c r="G103" s="12" t="s">
        <v>175</v>
      </c>
      <c r="H103" s="12" t="s">
        <v>222</v>
      </c>
      <c r="I103" s="12" t="s">
        <v>202</v>
      </c>
      <c r="J103" s="62">
        <v>100</v>
      </c>
      <c r="K103" s="160" t="s">
        <v>1131</v>
      </c>
      <c r="L103" s="62">
        <v>100</v>
      </c>
      <c r="M103" s="46"/>
      <c r="N103" s="62">
        <v>100</v>
      </c>
      <c r="O103" s="46"/>
      <c r="P103" s="62">
        <v>100</v>
      </c>
      <c r="Q103" s="46"/>
      <c r="R103" s="62">
        <v>100</v>
      </c>
      <c r="S103" s="24"/>
      <c r="T103" s="62">
        <v>100</v>
      </c>
      <c r="U103" s="46"/>
      <c r="V103" s="62"/>
      <c r="W103" s="40"/>
      <c r="X103" s="62"/>
      <c r="Y103" s="46"/>
    </row>
    <row r="104" spans="1:25" ht="135" x14ac:dyDescent="0.25">
      <c r="A104" s="564">
        <v>63</v>
      </c>
      <c r="B104" s="564"/>
      <c r="C104" s="564"/>
      <c r="D104" s="754" t="s">
        <v>240</v>
      </c>
      <c r="E104" s="754"/>
      <c r="F104" s="450" t="s">
        <v>223</v>
      </c>
      <c r="G104" s="12" t="s">
        <v>224</v>
      </c>
      <c r="H104" s="12" t="s">
        <v>225</v>
      </c>
      <c r="I104" s="12" t="s">
        <v>226</v>
      </c>
      <c r="J104" s="62">
        <v>50</v>
      </c>
      <c r="K104" s="161" t="s">
        <v>1132</v>
      </c>
      <c r="L104" s="62">
        <v>50</v>
      </c>
      <c r="M104" s="46"/>
      <c r="N104" s="62">
        <v>50</v>
      </c>
      <c r="O104" s="46"/>
      <c r="P104" s="62">
        <v>50</v>
      </c>
      <c r="Q104" s="62"/>
      <c r="R104" s="62">
        <v>50</v>
      </c>
      <c r="S104" s="24"/>
      <c r="T104" s="62">
        <v>50</v>
      </c>
      <c r="U104" s="46"/>
      <c r="V104" s="62"/>
      <c r="W104" s="40"/>
      <c r="X104" s="62"/>
      <c r="Y104" s="46"/>
    </row>
    <row r="105" spans="1:25" ht="409.5" x14ac:dyDescent="0.25">
      <c r="A105" s="564">
        <v>64</v>
      </c>
      <c r="B105" s="564"/>
      <c r="C105" s="564"/>
      <c r="D105" s="754" t="s">
        <v>239</v>
      </c>
      <c r="E105" s="754"/>
      <c r="F105" s="450" t="s">
        <v>5118</v>
      </c>
      <c r="G105" s="12" t="s">
        <v>4971</v>
      </c>
      <c r="H105" s="12" t="s">
        <v>4972</v>
      </c>
      <c r="I105" s="12" t="s">
        <v>4973</v>
      </c>
      <c r="J105" s="62">
        <v>50</v>
      </c>
      <c r="K105" s="162" t="s">
        <v>2462</v>
      </c>
      <c r="L105" s="62">
        <v>50</v>
      </c>
      <c r="M105" s="46"/>
      <c r="N105" s="62">
        <v>50</v>
      </c>
      <c r="O105" s="46"/>
      <c r="P105" s="62">
        <v>50</v>
      </c>
      <c r="Q105" s="46"/>
      <c r="R105" s="62">
        <v>50</v>
      </c>
      <c r="S105" s="162" t="s">
        <v>1133</v>
      </c>
      <c r="T105" s="62">
        <v>50</v>
      </c>
      <c r="U105" s="40"/>
      <c r="V105" s="62"/>
      <c r="W105" s="40"/>
      <c r="X105" s="62"/>
      <c r="Y105" s="46"/>
    </row>
    <row r="106" spans="1:25" s="26" customFormat="1" ht="130.5" customHeight="1" x14ac:dyDescent="0.25">
      <c r="A106" s="28"/>
      <c r="B106" s="750" t="s">
        <v>575</v>
      </c>
      <c r="C106" s="28"/>
      <c r="D106" s="28"/>
      <c r="E106" s="28"/>
      <c r="F106" s="901" t="s">
        <v>5030</v>
      </c>
      <c r="G106" s="765"/>
      <c r="H106" s="765"/>
      <c r="I106" s="28"/>
      <c r="J106" s="75">
        <f>AVERAGE(J107,J112,J115,J140)</f>
        <v>74.375</v>
      </c>
      <c r="K106" s="67"/>
      <c r="L106" s="75">
        <f>AVERAGE(L107,L112,L115,L140)</f>
        <v>74.375</v>
      </c>
      <c r="M106" s="67"/>
      <c r="N106" s="75">
        <f>AVERAGE(N107,N112,N115,N140)</f>
        <v>74.375</v>
      </c>
      <c r="O106" s="67"/>
      <c r="P106" s="75">
        <f>AVERAGE(P107,P112,P115,P140)</f>
        <v>74.375</v>
      </c>
      <c r="Q106" s="67"/>
      <c r="R106" s="75">
        <f>AVERAGE(R107,R112,R115,R140)</f>
        <v>74.375</v>
      </c>
      <c r="S106" s="67"/>
      <c r="T106" s="75">
        <f>AVERAGE(T107,T112,T115,T140)</f>
        <v>74.375</v>
      </c>
      <c r="U106" s="67"/>
      <c r="V106" s="75">
        <f>AVERAGE(V107,V112,V115,V140)</f>
        <v>74.375</v>
      </c>
      <c r="W106" s="44"/>
      <c r="X106" s="75">
        <f>AVERAGE(X107,X112,X115,X140)</f>
        <v>74.375</v>
      </c>
      <c r="Y106" s="67"/>
    </row>
    <row r="107" spans="1:25" s="26" customFormat="1" ht="144.75" customHeight="1" x14ac:dyDescent="0.25">
      <c r="A107" s="28"/>
      <c r="B107" s="28"/>
      <c r="C107" s="750" t="s">
        <v>576</v>
      </c>
      <c r="D107" s="28"/>
      <c r="E107" s="28"/>
      <c r="F107" s="502" t="s">
        <v>5031</v>
      </c>
      <c r="G107" s="28"/>
      <c r="H107" s="28"/>
      <c r="I107" s="28"/>
      <c r="J107" s="75">
        <f>AVERAGE(J108:J111)</f>
        <v>50</v>
      </c>
      <c r="K107" s="67"/>
      <c r="L107" s="75">
        <f>AVERAGE(L108:L111)</f>
        <v>50</v>
      </c>
      <c r="M107" s="67"/>
      <c r="N107" s="75">
        <f>AVERAGE(N108:N111)</f>
        <v>50</v>
      </c>
      <c r="O107" s="67"/>
      <c r="P107" s="75">
        <f>AVERAGE(P108:P111)</f>
        <v>50</v>
      </c>
      <c r="Q107" s="67"/>
      <c r="R107" s="75">
        <f>AVERAGE(R108:R111)</f>
        <v>50</v>
      </c>
      <c r="S107" s="67"/>
      <c r="T107" s="75">
        <f>AVERAGE(T108:T111)</f>
        <v>50</v>
      </c>
      <c r="U107" s="67"/>
      <c r="V107" s="75">
        <f>AVERAGE(V108:V111)</f>
        <v>50</v>
      </c>
      <c r="W107" s="44"/>
      <c r="X107" s="75">
        <f>AVERAGE(X108:X111)</f>
        <v>50</v>
      </c>
      <c r="Y107" s="67"/>
    </row>
    <row r="108" spans="1:25" ht="60" x14ac:dyDescent="0.25">
      <c r="A108" s="564">
        <v>65</v>
      </c>
      <c r="B108" s="564"/>
      <c r="C108" s="564"/>
      <c r="D108" s="754" t="s">
        <v>244</v>
      </c>
      <c r="E108" s="754"/>
      <c r="F108" s="450" t="s">
        <v>244</v>
      </c>
      <c r="G108" s="12" t="s">
        <v>245</v>
      </c>
      <c r="H108" s="12" t="s">
        <v>246</v>
      </c>
      <c r="I108" s="12" t="s">
        <v>247</v>
      </c>
      <c r="J108" s="60">
        <v>50</v>
      </c>
      <c r="K108" s="89" t="s">
        <v>1134</v>
      </c>
      <c r="L108" s="60">
        <v>50</v>
      </c>
      <c r="M108" s="45"/>
      <c r="N108" s="60">
        <v>50</v>
      </c>
      <c r="O108" s="45"/>
      <c r="P108" s="60">
        <v>50</v>
      </c>
      <c r="Q108" s="45"/>
      <c r="R108" s="60">
        <v>50</v>
      </c>
      <c r="S108" s="24"/>
      <c r="T108" s="60">
        <v>50</v>
      </c>
      <c r="U108" s="45"/>
      <c r="V108" s="60">
        <v>50</v>
      </c>
      <c r="W108" s="41"/>
      <c r="X108" s="60">
        <v>50</v>
      </c>
      <c r="Y108" s="95" t="s">
        <v>1134</v>
      </c>
    </row>
    <row r="109" spans="1:25" ht="120" x14ac:dyDescent="0.25">
      <c r="A109" s="564">
        <v>66</v>
      </c>
      <c r="B109" s="564"/>
      <c r="C109" s="564"/>
      <c r="D109" s="754" t="s">
        <v>304</v>
      </c>
      <c r="E109" s="754"/>
      <c r="F109" s="450" t="s">
        <v>5503</v>
      </c>
      <c r="G109" s="12" t="s">
        <v>248</v>
      </c>
      <c r="H109" s="12" t="s">
        <v>249</v>
      </c>
      <c r="I109" s="12" t="s">
        <v>247</v>
      </c>
      <c r="J109" s="60">
        <v>50</v>
      </c>
      <c r="K109" s="984" t="s">
        <v>1135</v>
      </c>
      <c r="L109" s="60">
        <v>50</v>
      </c>
      <c r="M109" s="45"/>
      <c r="N109" s="60">
        <v>50</v>
      </c>
      <c r="O109" s="45"/>
      <c r="P109" s="60">
        <v>50</v>
      </c>
      <c r="Q109" s="45"/>
      <c r="R109" s="60">
        <v>50</v>
      </c>
      <c r="S109" s="24"/>
      <c r="T109" s="60">
        <v>50</v>
      </c>
      <c r="U109" s="45"/>
      <c r="V109" s="60">
        <v>50</v>
      </c>
      <c r="W109" s="41"/>
      <c r="X109" s="60">
        <v>50</v>
      </c>
      <c r="Y109" s="45"/>
    </row>
    <row r="110" spans="1:25" ht="120" x14ac:dyDescent="0.25">
      <c r="A110" s="564">
        <v>67</v>
      </c>
      <c r="B110" s="564"/>
      <c r="C110" s="564"/>
      <c r="D110" s="754" t="s">
        <v>306</v>
      </c>
      <c r="E110" s="754"/>
      <c r="F110" s="450" t="s">
        <v>250</v>
      </c>
      <c r="G110" s="12" t="s">
        <v>248</v>
      </c>
      <c r="H110" s="12" t="s">
        <v>251</v>
      </c>
      <c r="I110" s="12" t="s">
        <v>247</v>
      </c>
      <c r="J110" s="60">
        <v>50</v>
      </c>
      <c r="K110" s="89" t="s">
        <v>1136</v>
      </c>
      <c r="L110" s="60">
        <v>50</v>
      </c>
      <c r="M110" s="45"/>
      <c r="N110" s="60">
        <v>50</v>
      </c>
      <c r="O110" s="45"/>
      <c r="P110" s="60">
        <v>50</v>
      </c>
      <c r="Q110" s="45"/>
      <c r="R110" s="60">
        <v>50</v>
      </c>
      <c r="S110" s="24"/>
      <c r="T110" s="60">
        <v>50</v>
      </c>
      <c r="U110" s="41"/>
      <c r="V110" s="60">
        <v>50</v>
      </c>
      <c r="W110" s="41"/>
      <c r="X110" s="60">
        <v>50</v>
      </c>
      <c r="Y110" s="96" t="s">
        <v>1136</v>
      </c>
    </row>
    <row r="111" spans="1:25" ht="105" x14ac:dyDescent="0.25">
      <c r="A111" s="564">
        <v>68</v>
      </c>
      <c r="B111" s="564"/>
      <c r="C111" s="564"/>
      <c r="D111" s="754" t="s">
        <v>305</v>
      </c>
      <c r="E111" s="754"/>
      <c r="F111" s="450" t="s">
        <v>252</v>
      </c>
      <c r="G111" s="12" t="s">
        <v>253</v>
      </c>
      <c r="H111" s="12" t="s">
        <v>254</v>
      </c>
      <c r="I111" s="12" t="s">
        <v>255</v>
      </c>
      <c r="J111" s="60">
        <v>50</v>
      </c>
      <c r="K111" s="89" t="s">
        <v>1137</v>
      </c>
      <c r="L111" s="60">
        <v>50</v>
      </c>
      <c r="M111" s="45"/>
      <c r="N111" s="60">
        <v>50</v>
      </c>
      <c r="O111" s="45"/>
      <c r="P111" s="60">
        <v>50</v>
      </c>
      <c r="Q111" s="45"/>
      <c r="R111" s="60">
        <v>50</v>
      </c>
      <c r="S111" s="24"/>
      <c r="T111" s="60">
        <v>50</v>
      </c>
      <c r="U111" s="45"/>
      <c r="V111" s="60">
        <v>50</v>
      </c>
      <c r="W111" s="41"/>
      <c r="X111" s="60">
        <v>50</v>
      </c>
      <c r="Y111" s="96" t="s">
        <v>1137</v>
      </c>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50" x14ac:dyDescent="0.25">
      <c r="A113" s="564">
        <v>69</v>
      </c>
      <c r="B113" s="564"/>
      <c r="C113" s="564"/>
      <c r="D113" s="754" t="s">
        <v>307</v>
      </c>
      <c r="E113" s="754"/>
      <c r="F113" s="450" t="s">
        <v>256</v>
      </c>
      <c r="G113" s="12" t="s">
        <v>257</v>
      </c>
      <c r="H113" s="12" t="s">
        <v>258</v>
      </c>
      <c r="I113" s="12" t="s">
        <v>247</v>
      </c>
      <c r="J113" s="60">
        <v>100</v>
      </c>
      <c r="K113" s="89" t="s">
        <v>2463</v>
      </c>
      <c r="L113" s="60">
        <v>100</v>
      </c>
      <c r="M113" s="45"/>
      <c r="N113" s="60">
        <v>100</v>
      </c>
      <c r="O113" s="45"/>
      <c r="P113" s="60">
        <v>100</v>
      </c>
      <c r="Q113" s="45"/>
      <c r="R113" s="60">
        <v>100</v>
      </c>
      <c r="S113" s="24"/>
      <c r="T113" s="60">
        <v>100</v>
      </c>
      <c r="U113" s="45"/>
      <c r="V113" s="60">
        <v>100</v>
      </c>
      <c r="W113" s="41"/>
      <c r="X113" s="60">
        <v>100</v>
      </c>
      <c r="Y113" s="89" t="s">
        <v>2463</v>
      </c>
    </row>
    <row r="114" spans="1:25" ht="60" x14ac:dyDescent="0.25">
      <c r="A114" s="564">
        <v>70</v>
      </c>
      <c r="B114" s="564"/>
      <c r="C114" s="564"/>
      <c r="D114" s="754" t="s">
        <v>308</v>
      </c>
      <c r="E114" s="754"/>
      <c r="F114" s="450" t="s">
        <v>259</v>
      </c>
      <c r="G114" s="12" t="s">
        <v>260</v>
      </c>
      <c r="H114" s="12" t="s">
        <v>261</v>
      </c>
      <c r="I114" s="12" t="s">
        <v>262</v>
      </c>
      <c r="J114" s="60">
        <v>100</v>
      </c>
      <c r="K114" s="41"/>
      <c r="L114" s="60">
        <v>100</v>
      </c>
      <c r="M114" s="45"/>
      <c r="N114" s="60">
        <v>100</v>
      </c>
      <c r="O114" s="41"/>
      <c r="P114" s="60">
        <v>100</v>
      </c>
      <c r="Q114" s="45"/>
      <c r="R114" s="60">
        <v>100</v>
      </c>
      <c r="S114" s="45"/>
      <c r="T114" s="60">
        <v>100</v>
      </c>
      <c r="U114" s="45"/>
      <c r="V114" s="60">
        <v>100</v>
      </c>
      <c r="W114" s="41"/>
      <c r="X114" s="60">
        <v>100</v>
      </c>
      <c r="Y114" s="45"/>
    </row>
    <row r="115" spans="1:25" s="26" customFormat="1" ht="72" customHeight="1" x14ac:dyDescent="0.25">
      <c r="A115" s="28"/>
      <c r="B115" s="28"/>
      <c r="C115" s="750" t="s">
        <v>578</v>
      </c>
      <c r="D115" s="28"/>
      <c r="E115" s="1023"/>
      <c r="F115" s="762" t="s">
        <v>530</v>
      </c>
      <c r="G115" s="751"/>
      <c r="H115" s="751"/>
      <c r="I115" s="751"/>
      <c r="J115" s="75">
        <f>AVERAGE(J116,J122,J128,J134)</f>
        <v>47.5</v>
      </c>
      <c r="K115" s="44"/>
      <c r="L115" s="75">
        <f>AVERAGE(L116,L122,L128,L134)</f>
        <v>47.5</v>
      </c>
      <c r="M115" s="67"/>
      <c r="N115" s="75">
        <f>AVERAGE(N116,N122,N128,N134)</f>
        <v>47.5</v>
      </c>
      <c r="O115" s="67"/>
      <c r="P115" s="75">
        <f>AVERAGE(P116,P122,P128,P134)</f>
        <v>47.5</v>
      </c>
      <c r="Q115" s="67"/>
      <c r="R115" s="75">
        <f>AVERAGE(R116,R122,R128,R134)</f>
        <v>47.5</v>
      </c>
      <c r="S115" s="67"/>
      <c r="T115" s="75">
        <f>AVERAGE(T116,T122,T128,T134)</f>
        <v>47.5</v>
      </c>
      <c r="U115" s="67"/>
      <c r="V115" s="75">
        <f>AVERAGE(V116,V122,V128,V134)</f>
        <v>47.5</v>
      </c>
      <c r="W115" s="44"/>
      <c r="X115" s="75">
        <f>AVERAGE(X116,X122,X128,X134)</f>
        <v>47.5</v>
      </c>
      <c r="Y115" s="67"/>
    </row>
    <row r="116" spans="1:25" s="52" customFormat="1" ht="72" customHeight="1" x14ac:dyDescent="0.25">
      <c r="A116" s="31">
        <v>71</v>
      </c>
      <c r="B116" s="31"/>
      <c r="C116" s="758"/>
      <c r="D116" s="763" t="s">
        <v>646</v>
      </c>
      <c r="E116" s="763"/>
      <c r="F116" s="764" t="s">
        <v>646</v>
      </c>
      <c r="G116" s="30"/>
      <c r="H116" s="30"/>
      <c r="I116" s="30"/>
      <c r="J116" s="61">
        <f>AVERAGE(J117:J121)</f>
        <v>50</v>
      </c>
      <c r="K116" s="43"/>
      <c r="L116" s="61">
        <f>AVERAGE(L117:L121)</f>
        <v>50</v>
      </c>
      <c r="M116" s="69"/>
      <c r="N116" s="61">
        <f>AVERAGE(N117:N121)</f>
        <v>50</v>
      </c>
      <c r="O116" s="69"/>
      <c r="P116" s="61">
        <f>AVERAGE(P117:P121)</f>
        <v>50</v>
      </c>
      <c r="Q116" s="69"/>
      <c r="R116" s="61">
        <f>AVERAGE(R117:R121)</f>
        <v>50</v>
      </c>
      <c r="S116" s="69"/>
      <c r="T116" s="61">
        <f>AVERAGE(T117:T121)</f>
        <v>50</v>
      </c>
      <c r="U116" s="69"/>
      <c r="V116" s="61">
        <f>AVERAGE(V117:V121)</f>
        <v>50</v>
      </c>
      <c r="W116" s="43"/>
      <c r="X116" s="61">
        <f>AVERAGE(X117:X121)</f>
        <v>50</v>
      </c>
      <c r="Y116" s="69"/>
    </row>
    <row r="117" spans="1:25" ht="180" x14ac:dyDescent="0.25">
      <c r="A117" s="564" t="s">
        <v>5033</v>
      </c>
      <c r="B117" s="564"/>
      <c r="C117" s="564"/>
      <c r="D117" s="564"/>
      <c r="E117" s="754" t="s">
        <v>6991</v>
      </c>
      <c r="F117" s="450" t="s">
        <v>263</v>
      </c>
      <c r="G117" s="12" t="s">
        <v>5034</v>
      </c>
      <c r="H117" s="12" t="s">
        <v>5035</v>
      </c>
      <c r="I117" s="12" t="s">
        <v>5036</v>
      </c>
      <c r="J117" s="60">
        <v>100</v>
      </c>
      <c r="K117" s="89" t="s">
        <v>1138</v>
      </c>
      <c r="L117" s="60">
        <v>100</v>
      </c>
      <c r="M117" s="45"/>
      <c r="N117" s="60">
        <v>100</v>
      </c>
      <c r="O117" s="45"/>
      <c r="P117" s="60">
        <v>100</v>
      </c>
      <c r="Q117" s="45"/>
      <c r="R117" s="60">
        <v>100</v>
      </c>
      <c r="S117" s="24"/>
      <c r="T117" s="60">
        <v>100</v>
      </c>
      <c r="U117" s="45"/>
      <c r="V117" s="60">
        <v>100</v>
      </c>
      <c r="W117" s="41"/>
      <c r="X117" s="60">
        <v>100</v>
      </c>
      <c r="Y117" s="45"/>
    </row>
    <row r="118" spans="1:25" ht="195" x14ac:dyDescent="0.25">
      <c r="A118" s="564" t="s">
        <v>5037</v>
      </c>
      <c r="B118" s="564"/>
      <c r="C118" s="564"/>
      <c r="D118" s="564"/>
      <c r="E118" s="754" t="s">
        <v>6990</v>
      </c>
      <c r="F118" s="450" t="s">
        <v>264</v>
      </c>
      <c r="G118" s="12" t="s">
        <v>265</v>
      </c>
      <c r="H118" s="12" t="s">
        <v>266</v>
      </c>
      <c r="I118" s="12" t="s">
        <v>267</v>
      </c>
      <c r="J118" s="60">
        <v>50</v>
      </c>
      <c r="K118" s="89" t="s">
        <v>1139</v>
      </c>
      <c r="L118" s="60">
        <v>50</v>
      </c>
      <c r="M118" s="45"/>
      <c r="N118" s="60">
        <v>50</v>
      </c>
      <c r="O118" s="45"/>
      <c r="P118" s="60">
        <v>50</v>
      </c>
      <c r="Q118" s="45"/>
      <c r="R118" s="60">
        <v>50</v>
      </c>
      <c r="S118" s="24"/>
      <c r="T118" s="60">
        <v>50</v>
      </c>
      <c r="U118" s="45"/>
      <c r="V118" s="60">
        <v>50</v>
      </c>
      <c r="W118" s="41"/>
      <c r="X118" s="60">
        <v>50</v>
      </c>
      <c r="Y118" s="45"/>
    </row>
    <row r="119" spans="1:25" ht="45" x14ac:dyDescent="0.25">
      <c r="A119" s="564" t="s">
        <v>5038</v>
      </c>
      <c r="B119" s="564"/>
      <c r="C119" s="564"/>
      <c r="D119" s="564"/>
      <c r="E119" s="754" t="s">
        <v>6992</v>
      </c>
      <c r="F119" s="450" t="s">
        <v>268</v>
      </c>
      <c r="G119" s="12" t="s">
        <v>269</v>
      </c>
      <c r="H119" s="12" t="s">
        <v>270</v>
      </c>
      <c r="I119" s="12" t="s">
        <v>271</v>
      </c>
      <c r="J119" s="60">
        <v>0</v>
      </c>
      <c r="K119" s="89" t="s">
        <v>1140</v>
      </c>
      <c r="L119" s="60">
        <v>0</v>
      </c>
      <c r="M119" s="45"/>
      <c r="N119" s="60">
        <v>0</v>
      </c>
      <c r="O119" s="45"/>
      <c r="P119" s="60">
        <v>0</v>
      </c>
      <c r="Q119" s="45"/>
      <c r="R119" s="60">
        <v>0</v>
      </c>
      <c r="S119" s="24"/>
      <c r="T119" s="60">
        <v>0</v>
      </c>
      <c r="U119" s="45"/>
      <c r="V119" s="60">
        <v>0</v>
      </c>
      <c r="W119" s="41"/>
      <c r="X119" s="60">
        <v>0</v>
      </c>
      <c r="Y119" s="45"/>
    </row>
    <row r="120" spans="1:25" ht="180" x14ac:dyDescent="0.25">
      <c r="A120" s="564" t="s">
        <v>5039</v>
      </c>
      <c r="B120" s="564"/>
      <c r="C120" s="564"/>
      <c r="D120" s="564"/>
      <c r="E120" s="754" t="s">
        <v>6993</v>
      </c>
      <c r="F120" s="450" t="s">
        <v>272</v>
      </c>
      <c r="G120" s="12" t="s">
        <v>273</v>
      </c>
      <c r="H120" s="12" t="s">
        <v>274</v>
      </c>
      <c r="I120" s="12" t="s">
        <v>275</v>
      </c>
      <c r="J120" s="60">
        <v>50</v>
      </c>
      <c r="K120" s="89" t="s">
        <v>1141</v>
      </c>
      <c r="L120" s="60">
        <v>50</v>
      </c>
      <c r="M120" s="45"/>
      <c r="N120" s="60">
        <v>50</v>
      </c>
      <c r="O120" s="45"/>
      <c r="P120" s="60">
        <v>50</v>
      </c>
      <c r="Q120" s="45"/>
      <c r="R120" s="60">
        <v>50</v>
      </c>
      <c r="S120" s="24"/>
      <c r="T120" s="60">
        <v>50</v>
      </c>
      <c r="U120" s="45"/>
      <c r="V120" s="60">
        <v>50</v>
      </c>
      <c r="W120" s="41"/>
      <c r="X120" s="60">
        <v>50</v>
      </c>
      <c r="Y120" s="45"/>
    </row>
    <row r="121" spans="1:25" ht="120" x14ac:dyDescent="0.25">
      <c r="A121" s="564" t="s">
        <v>5040</v>
      </c>
      <c r="B121" s="564"/>
      <c r="C121" s="564"/>
      <c r="D121" s="564"/>
      <c r="E121" s="754" t="s">
        <v>6994</v>
      </c>
      <c r="F121" s="450" t="s">
        <v>276</v>
      </c>
      <c r="G121" s="12" t="s">
        <v>277</v>
      </c>
      <c r="H121" s="12" t="s">
        <v>278</v>
      </c>
      <c r="I121" s="12" t="s">
        <v>5119</v>
      </c>
      <c r="J121" s="60">
        <v>50</v>
      </c>
      <c r="K121" s="41"/>
      <c r="L121" s="60">
        <v>50</v>
      </c>
      <c r="M121" s="45"/>
      <c r="N121" s="60">
        <v>50</v>
      </c>
      <c r="O121" s="45"/>
      <c r="P121" s="60">
        <v>50</v>
      </c>
      <c r="Q121" s="45"/>
      <c r="R121" s="60">
        <v>50</v>
      </c>
      <c r="S121" s="50"/>
      <c r="T121" s="60">
        <v>50</v>
      </c>
      <c r="U121" s="45"/>
      <c r="V121" s="60">
        <v>50</v>
      </c>
      <c r="W121" s="41"/>
      <c r="X121" s="60">
        <v>50</v>
      </c>
      <c r="Y121" s="45"/>
    </row>
    <row r="122" spans="1:25" s="52" customFormat="1" ht="69" x14ac:dyDescent="0.25">
      <c r="A122" s="31">
        <v>72</v>
      </c>
      <c r="B122" s="31"/>
      <c r="C122" s="31"/>
      <c r="D122" s="763" t="s">
        <v>6995</v>
      </c>
      <c r="E122" s="763"/>
      <c r="F122" s="517" t="s">
        <v>647</v>
      </c>
      <c r="G122" s="30"/>
      <c r="H122" s="30"/>
      <c r="I122" s="30"/>
      <c r="J122" s="61">
        <f>AVERAGE(J123:J127)</f>
        <v>50</v>
      </c>
      <c r="K122" s="43"/>
      <c r="L122" s="61">
        <f>AVERAGE(L123:L127)</f>
        <v>50</v>
      </c>
      <c r="M122" s="69"/>
      <c r="N122" s="61">
        <f>AVERAGE(N123:N127)</f>
        <v>50</v>
      </c>
      <c r="O122" s="69"/>
      <c r="P122" s="61">
        <f>AVERAGE(P123:P127)</f>
        <v>50</v>
      </c>
      <c r="Q122" s="69"/>
      <c r="R122" s="61">
        <f>AVERAGE(R123:R127)</f>
        <v>50</v>
      </c>
      <c r="S122" s="69"/>
      <c r="T122" s="61">
        <f>AVERAGE(T123:T127)</f>
        <v>50</v>
      </c>
      <c r="U122" s="69"/>
      <c r="V122" s="61">
        <f>AVERAGE(V123:V127)</f>
        <v>50</v>
      </c>
      <c r="W122" s="43"/>
      <c r="X122" s="61">
        <f>AVERAGE(X123:X127)</f>
        <v>50</v>
      </c>
      <c r="Y122" s="69"/>
    </row>
    <row r="123" spans="1:25" ht="90" x14ac:dyDescent="0.25">
      <c r="A123" s="564" t="s">
        <v>579</v>
      </c>
      <c r="B123" s="564"/>
      <c r="C123" s="564"/>
      <c r="D123" s="564"/>
      <c r="E123" s="754" t="s">
        <v>6991</v>
      </c>
      <c r="F123" s="450" t="s">
        <v>279</v>
      </c>
      <c r="G123" s="12" t="s">
        <v>5041</v>
      </c>
      <c r="H123" s="12" t="s">
        <v>5042</v>
      </c>
      <c r="I123" s="12" t="s">
        <v>5043</v>
      </c>
      <c r="J123" s="60">
        <v>100</v>
      </c>
      <c r="K123" s="89" t="s">
        <v>1142</v>
      </c>
      <c r="L123" s="60">
        <v>100</v>
      </c>
      <c r="M123" s="45"/>
      <c r="N123" s="60">
        <v>100</v>
      </c>
      <c r="O123" s="45"/>
      <c r="P123" s="60">
        <v>100</v>
      </c>
      <c r="Q123" s="45"/>
      <c r="R123" s="60">
        <v>100</v>
      </c>
      <c r="S123" s="24"/>
      <c r="T123" s="60">
        <v>100</v>
      </c>
      <c r="U123" s="45"/>
      <c r="V123" s="60">
        <v>100</v>
      </c>
      <c r="W123" s="41"/>
      <c r="X123" s="60">
        <v>100</v>
      </c>
      <c r="Y123" s="97" t="s">
        <v>1145</v>
      </c>
    </row>
    <row r="124" spans="1:25" ht="105" x14ac:dyDescent="0.25">
      <c r="A124" s="564" t="s">
        <v>580</v>
      </c>
      <c r="B124" s="564"/>
      <c r="C124" s="564"/>
      <c r="D124" s="564"/>
      <c r="E124" s="754" t="s">
        <v>6990</v>
      </c>
      <c r="F124" s="450" t="s">
        <v>280</v>
      </c>
      <c r="G124" s="12" t="s">
        <v>281</v>
      </c>
      <c r="H124" s="12" t="s">
        <v>282</v>
      </c>
      <c r="I124" s="12" t="s">
        <v>267</v>
      </c>
      <c r="J124" s="60">
        <v>50</v>
      </c>
      <c r="K124" s="89" t="s">
        <v>1143</v>
      </c>
      <c r="L124" s="60">
        <v>50</v>
      </c>
      <c r="M124" s="45"/>
      <c r="N124" s="60">
        <v>50</v>
      </c>
      <c r="O124" s="45"/>
      <c r="P124" s="60">
        <v>50</v>
      </c>
      <c r="Q124" s="45"/>
      <c r="R124" s="60">
        <v>50</v>
      </c>
      <c r="S124" s="24"/>
      <c r="T124" s="60">
        <v>50</v>
      </c>
      <c r="U124" s="45"/>
      <c r="V124" s="60">
        <v>50</v>
      </c>
      <c r="W124" s="41"/>
      <c r="X124" s="60">
        <v>50</v>
      </c>
      <c r="Y124" s="45"/>
    </row>
    <row r="125" spans="1:25" ht="45" x14ac:dyDescent="0.25">
      <c r="A125" s="564" t="s">
        <v>581</v>
      </c>
      <c r="B125" s="564"/>
      <c r="C125" s="564"/>
      <c r="D125" s="564"/>
      <c r="E125" s="754" t="s">
        <v>6992</v>
      </c>
      <c r="F125" s="450" t="s">
        <v>283</v>
      </c>
      <c r="G125" s="12" t="s">
        <v>269</v>
      </c>
      <c r="H125" s="12" t="s">
        <v>270</v>
      </c>
      <c r="I125" s="12" t="s">
        <v>271</v>
      </c>
      <c r="J125" s="60">
        <v>0</v>
      </c>
      <c r="K125" s="89" t="s">
        <v>1144</v>
      </c>
      <c r="L125" s="60">
        <v>0</v>
      </c>
      <c r="M125" s="45"/>
      <c r="N125" s="60">
        <v>0</v>
      </c>
      <c r="O125" s="45"/>
      <c r="P125" s="60">
        <v>0</v>
      </c>
      <c r="Q125" s="45"/>
      <c r="R125" s="60">
        <v>0</v>
      </c>
      <c r="S125" s="24"/>
      <c r="T125" s="60">
        <v>0</v>
      </c>
      <c r="U125" s="45"/>
      <c r="V125" s="60">
        <v>0</v>
      </c>
      <c r="W125" s="41"/>
      <c r="X125" s="60">
        <v>0</v>
      </c>
      <c r="Y125" s="45"/>
    </row>
    <row r="126" spans="1:25" ht="165" x14ac:dyDescent="0.25">
      <c r="A126" s="564" t="s">
        <v>582</v>
      </c>
      <c r="B126" s="564"/>
      <c r="C126" s="564"/>
      <c r="D126" s="564"/>
      <c r="E126" s="754" t="s">
        <v>6993</v>
      </c>
      <c r="F126" s="450" t="s">
        <v>272</v>
      </c>
      <c r="G126" s="12" t="s">
        <v>273</v>
      </c>
      <c r="H126" s="12" t="s">
        <v>274</v>
      </c>
      <c r="I126" s="12" t="s">
        <v>275</v>
      </c>
      <c r="J126" s="60">
        <v>50</v>
      </c>
      <c r="K126" s="47"/>
      <c r="L126" s="60">
        <v>50</v>
      </c>
      <c r="M126" s="45"/>
      <c r="N126" s="60">
        <v>50</v>
      </c>
      <c r="O126" s="45"/>
      <c r="P126" s="60">
        <v>50</v>
      </c>
      <c r="Q126" s="45"/>
      <c r="R126" s="60">
        <v>50</v>
      </c>
      <c r="S126" s="50"/>
      <c r="T126" s="60">
        <v>50</v>
      </c>
      <c r="U126" s="45"/>
      <c r="V126" s="60">
        <v>50</v>
      </c>
      <c r="W126" s="41"/>
      <c r="X126" s="60">
        <v>50</v>
      </c>
      <c r="Y126" s="45"/>
    </row>
    <row r="127" spans="1:25" ht="120" x14ac:dyDescent="0.25">
      <c r="A127" s="564" t="s">
        <v>583</v>
      </c>
      <c r="B127" s="564"/>
      <c r="C127" s="564"/>
      <c r="D127" s="564"/>
      <c r="E127" s="754" t="s">
        <v>6994</v>
      </c>
      <c r="F127" s="450" t="s">
        <v>276</v>
      </c>
      <c r="G127" s="12" t="s">
        <v>277</v>
      </c>
      <c r="H127" s="12" t="s">
        <v>278</v>
      </c>
      <c r="I127" s="12" t="s">
        <v>5119</v>
      </c>
      <c r="J127" s="60">
        <v>50</v>
      </c>
      <c r="K127" s="47"/>
      <c r="L127" s="60">
        <v>50</v>
      </c>
      <c r="M127" s="45"/>
      <c r="N127" s="60">
        <v>50</v>
      </c>
      <c r="O127" s="45"/>
      <c r="P127" s="60">
        <v>50</v>
      </c>
      <c r="Q127" s="45"/>
      <c r="R127" s="60">
        <v>50</v>
      </c>
      <c r="S127" s="50"/>
      <c r="T127" s="60">
        <v>50</v>
      </c>
      <c r="U127" s="45"/>
      <c r="V127" s="60">
        <v>50</v>
      </c>
      <c r="W127" s="41"/>
      <c r="X127" s="60">
        <v>50</v>
      </c>
      <c r="Y127" s="45"/>
    </row>
    <row r="128" spans="1:25" s="52" customFormat="1" ht="51.75" x14ac:dyDescent="0.25">
      <c r="A128" s="31">
        <v>73</v>
      </c>
      <c r="B128" s="31"/>
      <c r="C128" s="31"/>
      <c r="D128" s="763" t="s">
        <v>6996</v>
      </c>
      <c r="E128" s="763"/>
      <c r="F128" s="517" t="s">
        <v>648</v>
      </c>
      <c r="G128" s="30"/>
      <c r="H128" s="30"/>
      <c r="I128" s="30"/>
      <c r="J128" s="61">
        <f>AVERAGE(J129:J133)</f>
        <v>50</v>
      </c>
      <c r="K128" s="43"/>
      <c r="L128" s="61">
        <f>AVERAGE(L129:L133)</f>
        <v>50</v>
      </c>
      <c r="M128" s="69"/>
      <c r="N128" s="61">
        <f>AVERAGE(N129:N133)</f>
        <v>50</v>
      </c>
      <c r="O128" s="69"/>
      <c r="P128" s="61">
        <f>AVERAGE(P129:P133)</f>
        <v>50</v>
      </c>
      <c r="Q128" s="69"/>
      <c r="R128" s="61">
        <f>AVERAGE(R129:R133)</f>
        <v>50</v>
      </c>
      <c r="S128" s="69"/>
      <c r="T128" s="61">
        <f>AVERAGE(T129:T133)</f>
        <v>50</v>
      </c>
      <c r="U128" s="69"/>
      <c r="V128" s="61">
        <f>AVERAGE(V129:V133)</f>
        <v>50</v>
      </c>
      <c r="W128" s="43"/>
      <c r="X128" s="61">
        <f>AVERAGE(X129:X133)</f>
        <v>50</v>
      </c>
      <c r="Y128" s="69"/>
    </row>
    <row r="129" spans="1:25" ht="45" x14ac:dyDescent="0.25">
      <c r="A129" s="564" t="s">
        <v>584</v>
      </c>
      <c r="B129" s="564"/>
      <c r="C129" s="564"/>
      <c r="D129" s="564"/>
      <c r="E129" s="754" t="s">
        <v>6991</v>
      </c>
      <c r="F129" s="450" t="s">
        <v>284</v>
      </c>
      <c r="G129" s="12" t="s">
        <v>5044</v>
      </c>
      <c r="H129" s="12" t="s">
        <v>5045</v>
      </c>
      <c r="I129" s="12" t="s">
        <v>5046</v>
      </c>
      <c r="J129" s="60">
        <v>100</v>
      </c>
      <c r="K129" s="89" t="s">
        <v>1146</v>
      </c>
      <c r="L129" s="60">
        <v>100</v>
      </c>
      <c r="M129" s="45"/>
      <c r="N129" s="60">
        <v>100</v>
      </c>
      <c r="O129" s="45"/>
      <c r="P129" s="60">
        <v>100</v>
      </c>
      <c r="Q129" s="45"/>
      <c r="R129" s="60">
        <v>100</v>
      </c>
      <c r="S129" s="24"/>
      <c r="T129" s="60">
        <v>100</v>
      </c>
      <c r="U129" s="45"/>
      <c r="V129" s="60">
        <v>100</v>
      </c>
      <c r="W129" s="41"/>
      <c r="X129" s="60">
        <v>100</v>
      </c>
      <c r="Y129" s="98" t="s">
        <v>1147</v>
      </c>
    </row>
    <row r="130" spans="1:25" ht="105" x14ac:dyDescent="0.25">
      <c r="A130" s="564" t="s">
        <v>585</v>
      </c>
      <c r="B130" s="564"/>
      <c r="C130" s="564"/>
      <c r="D130" s="564"/>
      <c r="E130" s="754" t="s">
        <v>6990</v>
      </c>
      <c r="F130" s="450" t="s">
        <v>287</v>
      </c>
      <c r="G130" s="12" t="s">
        <v>265</v>
      </c>
      <c r="H130" s="12" t="s">
        <v>282</v>
      </c>
      <c r="I130" s="12" t="s">
        <v>288</v>
      </c>
      <c r="J130" s="60">
        <v>50</v>
      </c>
      <c r="K130" s="47"/>
      <c r="L130" s="60">
        <v>50</v>
      </c>
      <c r="M130" s="45"/>
      <c r="N130" s="60">
        <v>50</v>
      </c>
      <c r="O130" s="45"/>
      <c r="P130" s="60">
        <v>50</v>
      </c>
      <c r="Q130" s="45"/>
      <c r="R130" s="60">
        <v>50</v>
      </c>
      <c r="S130" s="45"/>
      <c r="T130" s="60">
        <v>50</v>
      </c>
      <c r="U130" s="45"/>
      <c r="V130" s="60">
        <v>50</v>
      </c>
      <c r="W130" s="41"/>
      <c r="X130" s="60">
        <v>50</v>
      </c>
      <c r="Y130" s="45"/>
    </row>
    <row r="131" spans="1:25" ht="45" x14ac:dyDescent="0.25">
      <c r="A131" s="564" t="s">
        <v>586</v>
      </c>
      <c r="B131" s="564"/>
      <c r="C131" s="564"/>
      <c r="D131" s="564"/>
      <c r="E131" s="754" t="s">
        <v>6992</v>
      </c>
      <c r="F131" s="450" t="s">
        <v>268</v>
      </c>
      <c r="G131" s="12" t="s">
        <v>269</v>
      </c>
      <c r="H131" s="12" t="s">
        <v>270</v>
      </c>
      <c r="I131" s="12" t="s">
        <v>271</v>
      </c>
      <c r="J131" s="60">
        <v>0</v>
      </c>
      <c r="K131" s="89" t="s">
        <v>1148</v>
      </c>
      <c r="L131" s="60">
        <v>0</v>
      </c>
      <c r="M131" s="45"/>
      <c r="N131" s="60">
        <v>0</v>
      </c>
      <c r="O131" s="45"/>
      <c r="P131" s="60">
        <v>0</v>
      </c>
      <c r="Q131" s="45"/>
      <c r="R131" s="60">
        <v>0</v>
      </c>
      <c r="S131" s="24"/>
      <c r="T131" s="60">
        <v>0</v>
      </c>
      <c r="U131" s="45"/>
      <c r="V131" s="60">
        <v>0</v>
      </c>
      <c r="W131" s="41"/>
      <c r="X131" s="60">
        <v>0</v>
      </c>
      <c r="Y131" s="45"/>
    </row>
    <row r="132" spans="1:25" ht="165" x14ac:dyDescent="0.25">
      <c r="A132" s="564" t="s">
        <v>587</v>
      </c>
      <c r="B132" s="564"/>
      <c r="C132" s="564"/>
      <c r="D132" s="564"/>
      <c r="E132" s="754" t="s">
        <v>6993</v>
      </c>
      <c r="F132" s="450" t="s">
        <v>1569</v>
      </c>
      <c r="G132" s="12" t="s">
        <v>273</v>
      </c>
      <c r="H132" s="12" t="s">
        <v>274</v>
      </c>
      <c r="I132" s="12" t="s">
        <v>275</v>
      </c>
      <c r="J132" s="60">
        <v>50</v>
      </c>
      <c r="K132" s="47"/>
      <c r="L132" s="60">
        <v>50</v>
      </c>
      <c r="M132" s="45"/>
      <c r="N132" s="60">
        <v>50</v>
      </c>
      <c r="O132" s="45"/>
      <c r="P132" s="60">
        <v>50</v>
      </c>
      <c r="Q132" s="45"/>
      <c r="R132" s="60">
        <v>50</v>
      </c>
      <c r="S132" s="45"/>
      <c r="T132" s="60">
        <v>50</v>
      </c>
      <c r="U132" s="45"/>
      <c r="V132" s="60">
        <v>50</v>
      </c>
      <c r="W132" s="41"/>
      <c r="X132" s="60">
        <v>50</v>
      </c>
      <c r="Y132" s="45"/>
    </row>
    <row r="133" spans="1:25" ht="120" x14ac:dyDescent="0.25">
      <c r="A133" s="564" t="s">
        <v>588</v>
      </c>
      <c r="B133" s="564"/>
      <c r="C133" s="564"/>
      <c r="D133" s="564"/>
      <c r="E133" s="754" t="s">
        <v>6994</v>
      </c>
      <c r="F133" s="450" t="s">
        <v>276</v>
      </c>
      <c r="G133" s="12" t="s">
        <v>277</v>
      </c>
      <c r="H133" s="12" t="s">
        <v>278</v>
      </c>
      <c r="I133" s="12" t="s">
        <v>5119</v>
      </c>
      <c r="J133" s="60">
        <v>50</v>
      </c>
      <c r="K133" s="70"/>
      <c r="L133" s="60">
        <v>50</v>
      </c>
      <c r="M133" s="45"/>
      <c r="N133" s="60">
        <v>50</v>
      </c>
      <c r="O133" s="45"/>
      <c r="P133" s="60">
        <v>50</v>
      </c>
      <c r="Q133" s="45"/>
      <c r="R133" s="60">
        <v>50</v>
      </c>
      <c r="S133" s="45"/>
      <c r="T133" s="60">
        <v>50</v>
      </c>
      <c r="U133" s="45"/>
      <c r="V133" s="60">
        <v>50</v>
      </c>
      <c r="W133" s="41"/>
      <c r="X133" s="60">
        <v>50</v>
      </c>
      <c r="Y133" s="45"/>
    </row>
    <row r="134" spans="1:25" s="52" customFormat="1" ht="51.75" x14ac:dyDescent="0.25">
      <c r="A134" s="31">
        <v>74</v>
      </c>
      <c r="B134" s="31"/>
      <c r="C134" s="31"/>
      <c r="D134" s="763" t="s">
        <v>6997</v>
      </c>
      <c r="E134" s="763"/>
      <c r="F134" s="517" t="s">
        <v>649</v>
      </c>
      <c r="G134" s="30"/>
      <c r="H134" s="30"/>
      <c r="I134" s="30"/>
      <c r="J134" s="61">
        <f>AVERAGE(J135:J139)</f>
        <v>40</v>
      </c>
      <c r="K134" s="43"/>
      <c r="L134" s="61">
        <f>AVERAGE(L135:L139)</f>
        <v>40</v>
      </c>
      <c r="M134" s="69"/>
      <c r="N134" s="61">
        <f>AVERAGE(N135:N139)</f>
        <v>40</v>
      </c>
      <c r="O134" s="69"/>
      <c r="P134" s="61">
        <f>AVERAGE(P135:P139)</f>
        <v>40</v>
      </c>
      <c r="Q134" s="69"/>
      <c r="R134" s="61">
        <f>AVERAGE(R135:R139)</f>
        <v>40</v>
      </c>
      <c r="S134" s="69"/>
      <c r="T134" s="61">
        <f>AVERAGE(T135:T139)</f>
        <v>40</v>
      </c>
      <c r="U134" s="69"/>
      <c r="V134" s="61">
        <f>AVERAGE(V135:V139)</f>
        <v>40</v>
      </c>
      <c r="W134" s="43"/>
      <c r="X134" s="61">
        <f>AVERAGE(X135:X139)</f>
        <v>40</v>
      </c>
      <c r="Y134" s="69"/>
    </row>
    <row r="135" spans="1:25" ht="75" x14ac:dyDescent="0.25">
      <c r="A135" s="564" t="s">
        <v>589</v>
      </c>
      <c r="B135" s="564"/>
      <c r="C135" s="564"/>
      <c r="D135" s="564"/>
      <c r="E135" s="754" t="s">
        <v>6991</v>
      </c>
      <c r="F135" s="450" t="s">
        <v>289</v>
      </c>
      <c r="G135" s="12" t="s">
        <v>285</v>
      </c>
      <c r="H135" s="12" t="s">
        <v>286</v>
      </c>
      <c r="I135" s="12" t="s">
        <v>5047</v>
      </c>
      <c r="J135" s="60">
        <v>50</v>
      </c>
      <c r="K135" s="89" t="s">
        <v>1149</v>
      </c>
      <c r="L135" s="60">
        <v>50</v>
      </c>
      <c r="M135" s="45"/>
      <c r="N135" s="60">
        <v>50</v>
      </c>
      <c r="O135" s="45"/>
      <c r="P135" s="60">
        <v>50</v>
      </c>
      <c r="Q135" s="45"/>
      <c r="R135" s="60">
        <v>50</v>
      </c>
      <c r="S135" s="24"/>
      <c r="T135" s="60">
        <v>50</v>
      </c>
      <c r="U135" s="45"/>
      <c r="V135" s="60">
        <v>50</v>
      </c>
      <c r="W135" s="297"/>
      <c r="X135" s="60">
        <v>50</v>
      </c>
      <c r="Y135" s="99" t="s">
        <v>1150</v>
      </c>
    </row>
    <row r="136" spans="1:25" ht="105" x14ac:dyDescent="0.25">
      <c r="A136" s="564" t="s">
        <v>590</v>
      </c>
      <c r="B136" s="564"/>
      <c r="C136" s="564"/>
      <c r="D136" s="564"/>
      <c r="E136" s="754" t="s">
        <v>6990</v>
      </c>
      <c r="F136" s="450" t="s">
        <v>290</v>
      </c>
      <c r="G136" s="12" t="s">
        <v>265</v>
      </c>
      <c r="H136" s="12" t="s">
        <v>291</v>
      </c>
      <c r="I136" s="12" t="s">
        <v>267</v>
      </c>
      <c r="J136" s="60">
        <v>50</v>
      </c>
      <c r="K136" s="71"/>
      <c r="L136" s="60">
        <v>50</v>
      </c>
      <c r="M136" s="45"/>
      <c r="N136" s="60">
        <v>50</v>
      </c>
      <c r="O136" s="45"/>
      <c r="P136" s="60">
        <v>50</v>
      </c>
      <c r="Q136" s="45"/>
      <c r="R136" s="60">
        <v>50</v>
      </c>
      <c r="S136" s="45"/>
      <c r="T136" s="60">
        <v>50</v>
      </c>
      <c r="U136" s="45"/>
      <c r="V136" s="60">
        <v>50</v>
      </c>
      <c r="W136" s="41"/>
      <c r="X136" s="60">
        <v>50</v>
      </c>
      <c r="Y136" s="45"/>
    </row>
    <row r="137" spans="1:25" ht="45" x14ac:dyDescent="0.25">
      <c r="A137" s="564" t="s">
        <v>591</v>
      </c>
      <c r="B137" s="564"/>
      <c r="C137" s="564"/>
      <c r="D137" s="564"/>
      <c r="E137" s="754" t="s">
        <v>6992</v>
      </c>
      <c r="F137" s="450" t="s">
        <v>268</v>
      </c>
      <c r="G137" s="12" t="s">
        <v>269</v>
      </c>
      <c r="H137" s="12" t="s">
        <v>270</v>
      </c>
      <c r="I137" s="12" t="s">
        <v>271</v>
      </c>
      <c r="J137" s="60">
        <v>0</v>
      </c>
      <c r="K137" s="89" t="s">
        <v>1151</v>
      </c>
      <c r="L137" s="60">
        <v>0</v>
      </c>
      <c r="M137" s="45"/>
      <c r="N137" s="60">
        <v>0</v>
      </c>
      <c r="O137" s="45"/>
      <c r="P137" s="60">
        <v>0</v>
      </c>
      <c r="Q137" s="45"/>
      <c r="R137" s="60">
        <v>0</v>
      </c>
      <c r="S137" s="24"/>
      <c r="T137" s="60">
        <v>0</v>
      </c>
      <c r="U137" s="45"/>
      <c r="V137" s="60">
        <v>0</v>
      </c>
      <c r="W137" s="41"/>
      <c r="X137" s="60">
        <v>0</v>
      </c>
      <c r="Y137" s="45"/>
    </row>
    <row r="138" spans="1:25" ht="165" x14ac:dyDescent="0.25">
      <c r="A138" s="564" t="s">
        <v>592</v>
      </c>
      <c r="B138" s="564"/>
      <c r="C138" s="564"/>
      <c r="D138" s="564"/>
      <c r="E138" s="754" t="s">
        <v>6993</v>
      </c>
      <c r="F138" s="450" t="s">
        <v>272</v>
      </c>
      <c r="G138" s="12" t="s">
        <v>273</v>
      </c>
      <c r="H138" s="12" t="s">
        <v>274</v>
      </c>
      <c r="I138" s="12" t="s">
        <v>275</v>
      </c>
      <c r="J138" s="60">
        <v>50</v>
      </c>
      <c r="K138" s="41"/>
      <c r="L138" s="60">
        <v>50</v>
      </c>
      <c r="M138" s="45"/>
      <c r="N138" s="60">
        <v>50</v>
      </c>
      <c r="O138" s="45"/>
      <c r="P138" s="60">
        <v>50</v>
      </c>
      <c r="Q138" s="45"/>
      <c r="R138" s="60">
        <v>50</v>
      </c>
      <c r="S138" s="45"/>
      <c r="T138" s="60">
        <v>50</v>
      </c>
      <c r="U138" s="45"/>
      <c r="V138" s="60">
        <v>50</v>
      </c>
      <c r="W138" s="41"/>
      <c r="X138" s="60">
        <v>50</v>
      </c>
      <c r="Y138" s="45"/>
    </row>
    <row r="139" spans="1:25" ht="120" x14ac:dyDescent="0.25">
      <c r="A139" s="564" t="s">
        <v>593</v>
      </c>
      <c r="B139" s="564"/>
      <c r="C139" s="564"/>
      <c r="D139" s="564"/>
      <c r="E139" s="754" t="s">
        <v>6994</v>
      </c>
      <c r="F139" s="450" t="s">
        <v>276</v>
      </c>
      <c r="G139" s="12" t="s">
        <v>277</v>
      </c>
      <c r="H139" s="12" t="s">
        <v>278</v>
      </c>
      <c r="I139" s="12" t="s">
        <v>5119</v>
      </c>
      <c r="J139" s="60">
        <v>50</v>
      </c>
      <c r="K139" s="41"/>
      <c r="L139" s="60">
        <v>50</v>
      </c>
      <c r="M139" s="45"/>
      <c r="N139" s="60">
        <v>50</v>
      </c>
      <c r="O139" s="45"/>
      <c r="P139" s="60">
        <v>50</v>
      </c>
      <c r="Q139" s="45"/>
      <c r="R139" s="60">
        <v>50</v>
      </c>
      <c r="S139" s="45"/>
      <c r="T139" s="60">
        <v>50</v>
      </c>
      <c r="U139" s="45"/>
      <c r="V139" s="60">
        <v>50</v>
      </c>
      <c r="W139" s="41"/>
      <c r="X139" s="60">
        <v>50</v>
      </c>
      <c r="Y139" s="45"/>
    </row>
    <row r="140" spans="1:25" s="6" customFormat="1" ht="138" customHeight="1" x14ac:dyDescent="0.25">
      <c r="A140" s="28"/>
      <c r="B140" s="28"/>
      <c r="C140" s="750" t="s">
        <v>594</v>
      </c>
      <c r="D140" s="28"/>
      <c r="E140" s="1023"/>
      <c r="F140" s="762" t="s">
        <v>531</v>
      </c>
      <c r="G140" s="751"/>
      <c r="H140" s="751"/>
      <c r="I140" s="751"/>
      <c r="J140" s="75">
        <f>AVERAGE(J141:J145)</f>
        <v>100</v>
      </c>
      <c r="K140" s="44"/>
      <c r="L140" s="75">
        <f>AVERAGE(L141:L145)</f>
        <v>100</v>
      </c>
      <c r="M140" s="67"/>
      <c r="N140" s="75">
        <f>AVERAGE(N141:N145)</f>
        <v>100</v>
      </c>
      <c r="O140" s="67"/>
      <c r="P140" s="75">
        <f>AVERAGE(P141:P145)</f>
        <v>100</v>
      </c>
      <c r="Q140" s="67"/>
      <c r="R140" s="75">
        <f>AVERAGE(R141:R145)</f>
        <v>100</v>
      </c>
      <c r="S140" s="67"/>
      <c r="T140" s="75">
        <f>AVERAGE(T141:T145)</f>
        <v>100</v>
      </c>
      <c r="U140" s="67"/>
      <c r="V140" s="75">
        <f>AVERAGE(V141:V145)</f>
        <v>100</v>
      </c>
      <c r="W140" s="44"/>
      <c r="X140" s="75">
        <f>AVERAGE(X141:X145)</f>
        <v>100</v>
      </c>
      <c r="Y140" s="67"/>
    </row>
    <row r="141" spans="1:25" ht="300" x14ac:dyDescent="0.25">
      <c r="A141" s="564">
        <v>75</v>
      </c>
      <c r="B141" s="564"/>
      <c r="C141" s="564"/>
      <c r="D141" s="754" t="s">
        <v>309</v>
      </c>
      <c r="E141" s="754"/>
      <c r="F141" s="450" t="s">
        <v>292</v>
      </c>
      <c r="G141" s="12" t="s">
        <v>51</v>
      </c>
      <c r="H141" s="12" t="s">
        <v>52</v>
      </c>
      <c r="I141" s="12" t="s">
        <v>53</v>
      </c>
      <c r="J141" s="60">
        <v>100</v>
      </c>
      <c r="K141" s="40" t="s">
        <v>1429</v>
      </c>
      <c r="L141" s="60">
        <v>100</v>
      </c>
      <c r="M141" s="45"/>
      <c r="N141" s="60">
        <v>100</v>
      </c>
      <c r="O141" s="45"/>
      <c r="P141" s="60">
        <v>100</v>
      </c>
      <c r="Q141" s="45"/>
      <c r="R141" s="60">
        <v>100</v>
      </c>
      <c r="S141" s="45"/>
      <c r="T141" s="60">
        <v>100</v>
      </c>
      <c r="U141" s="45"/>
      <c r="V141" s="60">
        <v>100</v>
      </c>
      <c r="W141" s="41"/>
      <c r="X141" s="60">
        <v>100</v>
      </c>
      <c r="Y141" s="24"/>
    </row>
    <row r="142" spans="1:25" ht="180" x14ac:dyDescent="0.25">
      <c r="A142" s="564">
        <v>76</v>
      </c>
      <c r="B142" s="564"/>
      <c r="C142" s="564"/>
      <c r="D142" s="754" t="s">
        <v>310</v>
      </c>
      <c r="E142" s="754"/>
      <c r="F142" s="450" t="s">
        <v>293</v>
      </c>
      <c r="G142" s="12" t="s">
        <v>294</v>
      </c>
      <c r="H142" s="12" t="s">
        <v>295</v>
      </c>
      <c r="I142" s="12" t="s">
        <v>296</v>
      </c>
      <c r="J142" s="60">
        <v>100</v>
      </c>
      <c r="K142" s="41"/>
      <c r="L142" s="60">
        <v>100</v>
      </c>
      <c r="M142" s="45"/>
      <c r="N142" s="60">
        <v>100</v>
      </c>
      <c r="O142" s="45"/>
      <c r="P142" s="60">
        <v>100</v>
      </c>
      <c r="Q142" s="45"/>
      <c r="R142" s="60">
        <v>100</v>
      </c>
      <c r="S142" s="45"/>
      <c r="T142" s="60">
        <v>100</v>
      </c>
      <c r="U142" s="45"/>
      <c r="V142" s="60">
        <v>100</v>
      </c>
      <c r="W142" s="768"/>
      <c r="X142" s="60">
        <v>100</v>
      </c>
      <c r="Y142" s="70"/>
    </row>
    <row r="143" spans="1:25" ht="180" x14ac:dyDescent="0.25">
      <c r="A143" s="564">
        <v>77</v>
      </c>
      <c r="B143" s="564"/>
      <c r="C143" s="564"/>
      <c r="D143" s="754" t="s">
        <v>311</v>
      </c>
      <c r="E143" s="754"/>
      <c r="F143" s="450" t="s">
        <v>297</v>
      </c>
      <c r="G143" s="12" t="s">
        <v>298</v>
      </c>
      <c r="H143" s="12" t="s">
        <v>299</v>
      </c>
      <c r="I143" s="12" t="s">
        <v>296</v>
      </c>
      <c r="J143" s="60">
        <v>100</v>
      </c>
      <c r="K143" s="47"/>
      <c r="L143" s="60">
        <v>100</v>
      </c>
      <c r="M143" s="45"/>
      <c r="N143" s="60">
        <v>100</v>
      </c>
      <c r="O143" s="45"/>
      <c r="P143" s="60">
        <v>100</v>
      </c>
      <c r="Q143" s="45"/>
      <c r="R143" s="60">
        <v>100</v>
      </c>
      <c r="S143" s="45"/>
      <c r="T143" s="60">
        <v>100</v>
      </c>
      <c r="U143" s="45"/>
      <c r="V143" s="60">
        <v>100</v>
      </c>
      <c r="W143" s="41"/>
      <c r="X143" s="60">
        <v>100</v>
      </c>
      <c r="Y143" s="45"/>
    </row>
    <row r="144" spans="1:25" ht="180" x14ac:dyDescent="0.25">
      <c r="A144" s="564">
        <v>78</v>
      </c>
      <c r="B144" s="564"/>
      <c r="C144" s="564"/>
      <c r="D144" s="754" t="s">
        <v>312</v>
      </c>
      <c r="E144" s="754"/>
      <c r="F144" s="450" t="s">
        <v>300</v>
      </c>
      <c r="G144" s="12" t="s">
        <v>301</v>
      </c>
      <c r="H144" s="12" t="s">
        <v>302</v>
      </c>
      <c r="I144" s="12" t="s">
        <v>296</v>
      </c>
      <c r="J144" s="60">
        <v>100</v>
      </c>
      <c r="K144" s="41"/>
      <c r="L144" s="60">
        <v>100</v>
      </c>
      <c r="M144" s="45"/>
      <c r="N144" s="60">
        <v>100</v>
      </c>
      <c r="O144" s="45"/>
      <c r="P144" s="60">
        <v>100</v>
      </c>
      <c r="Q144" s="45"/>
      <c r="R144" s="60">
        <v>100</v>
      </c>
      <c r="S144" s="45"/>
      <c r="T144" s="60">
        <v>100</v>
      </c>
      <c r="U144" s="45"/>
      <c r="V144" s="60">
        <v>100</v>
      </c>
      <c r="W144" s="41"/>
      <c r="X144" s="60">
        <v>100</v>
      </c>
      <c r="Y144" s="45"/>
    </row>
    <row r="145" spans="1:25" ht="180" x14ac:dyDescent="0.25">
      <c r="A145" s="564">
        <v>79</v>
      </c>
      <c r="B145" s="564"/>
      <c r="C145" s="564"/>
      <c r="D145" s="754" t="s">
        <v>313</v>
      </c>
      <c r="E145" s="754"/>
      <c r="F145" s="450" t="s">
        <v>303</v>
      </c>
      <c r="G145" s="12" t="s">
        <v>301</v>
      </c>
      <c r="H145" s="12" t="s">
        <v>302</v>
      </c>
      <c r="I145" s="12" t="s">
        <v>296</v>
      </c>
      <c r="J145" s="60">
        <v>100</v>
      </c>
      <c r="K145" s="41"/>
      <c r="L145" s="60">
        <v>100</v>
      </c>
      <c r="M145" s="45"/>
      <c r="N145" s="60">
        <v>100</v>
      </c>
      <c r="O145" s="45"/>
      <c r="P145" s="60">
        <v>100</v>
      </c>
      <c r="Q145" s="45"/>
      <c r="R145" s="60">
        <v>100</v>
      </c>
      <c r="S145" s="45"/>
      <c r="T145" s="60">
        <v>100</v>
      </c>
      <c r="U145" s="45"/>
      <c r="V145" s="60">
        <v>100</v>
      </c>
      <c r="W145" s="41"/>
      <c r="X145" s="60">
        <v>100</v>
      </c>
      <c r="Y145" s="45"/>
    </row>
    <row r="146" spans="1:25" s="26" customFormat="1" ht="60" x14ac:dyDescent="0.25">
      <c r="A146" s="28"/>
      <c r="B146" s="750" t="s">
        <v>595</v>
      </c>
      <c r="C146" s="28"/>
      <c r="D146" s="28"/>
      <c r="E146" s="28"/>
      <c r="F146" s="502" t="s">
        <v>5048</v>
      </c>
      <c r="G146" s="765"/>
      <c r="H146" s="765"/>
      <c r="I146" s="765"/>
      <c r="J146" s="75">
        <f>AVERAGE(J147,J152,J163,J172)</f>
        <v>68.37797619047619</v>
      </c>
      <c r="K146" s="67"/>
      <c r="L146" s="75">
        <f>AVERAGE(L147,L152,L163,L172)</f>
        <v>68.37797619047619</v>
      </c>
      <c r="M146" s="67"/>
      <c r="N146" s="75">
        <f>AVERAGE(N147,N152,N163,N172)</f>
        <v>68.37797619047619</v>
      </c>
      <c r="O146" s="67"/>
      <c r="P146" s="75">
        <f>AVERAGE(P147,P152,P163,P172)</f>
        <v>68.37797619047619</v>
      </c>
      <c r="Q146" s="67"/>
      <c r="R146" s="75">
        <f>AVERAGE(R147,R152,R163,R172)</f>
        <v>68.37797619047619</v>
      </c>
      <c r="S146" s="67"/>
      <c r="T146" s="75">
        <f>AVERAGE(T147,T152,T163,T172)</f>
        <v>72.544642857142861</v>
      </c>
      <c r="U146" s="67"/>
      <c r="V146" s="75">
        <f>AVERAGE(V147,V152,V163,V172)</f>
        <v>68.37797619047619</v>
      </c>
      <c r="W146" s="44"/>
      <c r="X146" s="75">
        <f>AVERAGE(X147,X152,X163,X172)</f>
        <v>68.37797619047619</v>
      </c>
      <c r="Y146" s="67"/>
    </row>
    <row r="147" spans="1:25" s="26" customFormat="1" ht="45" x14ac:dyDescent="0.25">
      <c r="A147" s="28"/>
      <c r="B147" s="28"/>
      <c r="C147" s="750" t="s">
        <v>596</v>
      </c>
      <c r="D147" s="28"/>
      <c r="E147" s="28"/>
      <c r="F147" s="502" t="s">
        <v>5049</v>
      </c>
      <c r="G147" s="769"/>
      <c r="H147" s="769"/>
      <c r="I147" s="769"/>
      <c r="J147" s="75">
        <f>AVERAGE(J148:J151)</f>
        <v>50</v>
      </c>
      <c r="K147" s="67"/>
      <c r="L147" s="75">
        <f>AVERAGE(L148:L151)</f>
        <v>50</v>
      </c>
      <c r="M147" s="67"/>
      <c r="N147" s="75">
        <f>AVERAGE(N148:N151)</f>
        <v>50</v>
      </c>
      <c r="O147" s="67"/>
      <c r="P147" s="75">
        <f>AVERAGE(P148:P151)</f>
        <v>50</v>
      </c>
      <c r="Q147" s="67"/>
      <c r="R147" s="75">
        <f>AVERAGE(R148:R151)</f>
        <v>50</v>
      </c>
      <c r="S147" s="67"/>
      <c r="T147" s="75">
        <f>AVERAGE(T148:T151)</f>
        <v>50</v>
      </c>
      <c r="U147" s="67"/>
      <c r="V147" s="75">
        <f>AVERAGE(V148:V151)</f>
        <v>50</v>
      </c>
      <c r="W147" s="44"/>
      <c r="X147" s="75">
        <f>AVERAGE(X148:X151)</f>
        <v>50</v>
      </c>
      <c r="Y147" s="67"/>
    </row>
    <row r="148" spans="1:25" ht="17.25" x14ac:dyDescent="0.25">
      <c r="A148" s="564">
        <v>80</v>
      </c>
      <c r="B148" s="564"/>
      <c r="C148" s="564"/>
      <c r="D148" s="754" t="s">
        <v>355</v>
      </c>
      <c r="E148" s="754"/>
      <c r="F148" s="450" t="s">
        <v>314</v>
      </c>
      <c r="G148" s="12" t="s">
        <v>315</v>
      </c>
      <c r="H148" s="12" t="s">
        <v>316</v>
      </c>
      <c r="I148" s="12" t="s">
        <v>317</v>
      </c>
      <c r="J148" s="62">
        <v>50</v>
      </c>
      <c r="K148" s="58"/>
      <c r="L148" s="62">
        <v>50</v>
      </c>
      <c r="M148" s="46"/>
      <c r="N148" s="62">
        <v>50</v>
      </c>
      <c r="O148" s="46"/>
      <c r="P148" s="62">
        <v>50</v>
      </c>
      <c r="Q148" s="46"/>
      <c r="R148" s="62">
        <v>50</v>
      </c>
      <c r="S148" s="46"/>
      <c r="T148" s="62">
        <v>50</v>
      </c>
      <c r="U148" s="46"/>
      <c r="V148" s="62">
        <v>50</v>
      </c>
      <c r="W148" s="40"/>
      <c r="X148" s="62">
        <v>50</v>
      </c>
      <c r="Y148" s="46"/>
    </row>
    <row r="149" spans="1:25" ht="60" x14ac:dyDescent="0.25">
      <c r="A149" s="564">
        <v>81</v>
      </c>
      <c r="B149" s="564"/>
      <c r="C149" s="564"/>
      <c r="D149" s="754" t="s">
        <v>356</v>
      </c>
      <c r="E149" s="754"/>
      <c r="F149" s="450" t="s">
        <v>318</v>
      </c>
      <c r="G149" s="12" t="s">
        <v>319</v>
      </c>
      <c r="H149" s="12" t="s">
        <v>320</v>
      </c>
      <c r="I149" s="12" t="s">
        <v>321</v>
      </c>
      <c r="J149" s="62">
        <v>50</v>
      </c>
      <c r="K149" s="100" t="s">
        <v>1152</v>
      </c>
      <c r="L149" s="62">
        <v>50</v>
      </c>
      <c r="M149" s="46"/>
      <c r="N149" s="62">
        <v>50</v>
      </c>
      <c r="O149" s="46"/>
      <c r="P149" s="62">
        <v>50</v>
      </c>
      <c r="Q149" s="46"/>
      <c r="R149" s="62">
        <v>50</v>
      </c>
      <c r="S149" s="24"/>
      <c r="T149" s="62">
        <v>50</v>
      </c>
      <c r="U149" s="46"/>
      <c r="V149" s="62">
        <v>50</v>
      </c>
      <c r="W149" s="40"/>
      <c r="X149" s="62">
        <v>50</v>
      </c>
      <c r="Y149" s="46"/>
    </row>
    <row r="150" spans="1:25" ht="150" x14ac:dyDescent="0.25">
      <c r="A150" s="564">
        <v>82</v>
      </c>
      <c r="B150" s="564"/>
      <c r="C150" s="564"/>
      <c r="D150" s="754" t="s">
        <v>357</v>
      </c>
      <c r="E150" s="754"/>
      <c r="F150" s="450" t="s">
        <v>322</v>
      </c>
      <c r="G150" s="12" t="s">
        <v>323</v>
      </c>
      <c r="H150" s="12" t="s">
        <v>324</v>
      </c>
      <c r="I150" s="12" t="s">
        <v>325</v>
      </c>
      <c r="J150" s="62">
        <v>50</v>
      </c>
      <c r="K150" s="101" t="s">
        <v>1153</v>
      </c>
      <c r="L150" s="62">
        <v>50</v>
      </c>
      <c r="M150" s="46"/>
      <c r="N150" s="62">
        <v>50</v>
      </c>
      <c r="O150" s="46"/>
      <c r="P150" s="62">
        <v>50</v>
      </c>
      <c r="Q150" s="46"/>
      <c r="R150" s="62">
        <v>50</v>
      </c>
      <c r="S150" s="24"/>
      <c r="T150" s="62">
        <v>50</v>
      </c>
      <c r="U150" s="46"/>
      <c r="V150" s="62">
        <v>50</v>
      </c>
      <c r="W150" s="40"/>
      <c r="X150" s="62">
        <v>50</v>
      </c>
      <c r="Y150" s="46"/>
    </row>
    <row r="151" spans="1:25" ht="60" x14ac:dyDescent="0.25">
      <c r="A151" s="564">
        <v>83</v>
      </c>
      <c r="B151" s="564"/>
      <c r="C151" s="564"/>
      <c r="D151" s="754" t="s">
        <v>358</v>
      </c>
      <c r="E151" s="754"/>
      <c r="F151" s="450" t="s">
        <v>326</v>
      </c>
      <c r="G151" s="12" t="s">
        <v>327</v>
      </c>
      <c r="H151" s="12" t="s">
        <v>328</v>
      </c>
      <c r="I151" s="12" t="s">
        <v>329</v>
      </c>
      <c r="J151" s="62">
        <v>50</v>
      </c>
      <c r="K151" s="40"/>
      <c r="L151" s="62">
        <v>50</v>
      </c>
      <c r="M151" s="46"/>
      <c r="N151" s="62">
        <v>50</v>
      </c>
      <c r="O151" s="46"/>
      <c r="P151" s="62">
        <v>50</v>
      </c>
      <c r="Q151" s="46"/>
      <c r="R151" s="62">
        <v>50</v>
      </c>
      <c r="S151" s="46"/>
      <c r="T151" s="62">
        <v>50</v>
      </c>
      <c r="U151" s="46"/>
      <c r="V151" s="62">
        <v>50</v>
      </c>
      <c r="W151" s="40"/>
      <c r="X151" s="62">
        <v>50</v>
      </c>
      <c r="Y151" s="46"/>
    </row>
    <row r="152" spans="1:25" s="26" customFormat="1" ht="99.75" customHeight="1" x14ac:dyDescent="0.25">
      <c r="A152" s="28"/>
      <c r="B152" s="28"/>
      <c r="C152" s="750" t="s">
        <v>597</v>
      </c>
      <c r="D152" s="28"/>
      <c r="E152" s="1023"/>
      <c r="F152" s="762" t="s">
        <v>5120</v>
      </c>
      <c r="G152" s="751"/>
      <c r="H152" s="751"/>
      <c r="I152" s="751"/>
      <c r="J152" s="75">
        <f>AVERAGE(J153,J161:J162)</f>
        <v>54.761904761904759</v>
      </c>
      <c r="K152" s="44"/>
      <c r="L152" s="75">
        <f>AVERAGE(L153,L161:L162)</f>
        <v>54.761904761904759</v>
      </c>
      <c r="M152" s="67"/>
      <c r="N152" s="75">
        <f>AVERAGE(N153,N161:N162)</f>
        <v>54.761904761904759</v>
      </c>
      <c r="O152" s="67"/>
      <c r="P152" s="75">
        <f>AVERAGE(P153,P161:P162)</f>
        <v>54.761904761904759</v>
      </c>
      <c r="Q152" s="67"/>
      <c r="R152" s="75">
        <f>AVERAGE(R153,R161:R162)</f>
        <v>54.761904761904759</v>
      </c>
      <c r="S152" s="67"/>
      <c r="T152" s="75">
        <f>AVERAGE(T153,T161:T162)</f>
        <v>71.428571428571431</v>
      </c>
      <c r="U152" s="67"/>
      <c r="V152" s="75">
        <f>AVERAGE(V153,V161:V162)</f>
        <v>54.761904761904759</v>
      </c>
      <c r="W152" s="44"/>
      <c r="X152" s="75">
        <f>AVERAGE(X153,X161:X162)</f>
        <v>54.761904761904759</v>
      </c>
      <c r="Y152" s="67"/>
    </row>
    <row r="153" spans="1:25" s="52" customFormat="1" ht="99.75" customHeight="1" x14ac:dyDescent="0.25">
      <c r="A153" s="31">
        <v>84</v>
      </c>
      <c r="B153" s="31"/>
      <c r="C153" s="758"/>
      <c r="D153" s="763" t="s">
        <v>7002</v>
      </c>
      <c r="E153" s="763"/>
      <c r="F153" s="764" t="s">
        <v>635</v>
      </c>
      <c r="G153" s="30"/>
      <c r="H153" s="30"/>
      <c r="I153" s="30"/>
      <c r="J153" s="61">
        <f>AVERAGE(J154:J160)</f>
        <v>64.285714285714292</v>
      </c>
      <c r="K153" s="43"/>
      <c r="L153" s="61">
        <f>AVERAGE(L154:L160)</f>
        <v>64.285714285714292</v>
      </c>
      <c r="M153" s="69"/>
      <c r="N153" s="61">
        <f>AVERAGE(N154:N160)</f>
        <v>64.285714285714292</v>
      </c>
      <c r="O153" s="69"/>
      <c r="P153" s="61">
        <f>AVERAGE(P154:P160)</f>
        <v>64.285714285714292</v>
      </c>
      <c r="Q153" s="69"/>
      <c r="R153" s="61">
        <f>AVERAGE(R154:R160)</f>
        <v>64.285714285714292</v>
      </c>
      <c r="S153" s="69"/>
      <c r="T153" s="61">
        <f>AVERAGE(T154:T160)</f>
        <v>64.285714285714292</v>
      </c>
      <c r="U153" s="69"/>
      <c r="V153" s="61">
        <f>AVERAGE(V154:V160)</f>
        <v>64.285714285714292</v>
      </c>
      <c r="W153" s="43"/>
      <c r="X153" s="61">
        <f>AVERAGE(X154:X160)</f>
        <v>64.285714285714292</v>
      </c>
      <c r="Y153" s="69"/>
    </row>
    <row r="154" spans="1:25" ht="255" x14ac:dyDescent="0.25">
      <c r="A154" s="564" t="s">
        <v>5051</v>
      </c>
      <c r="B154" s="564"/>
      <c r="C154" s="564"/>
      <c r="D154" s="564"/>
      <c r="E154" s="754" t="s">
        <v>7009</v>
      </c>
      <c r="F154" s="450" t="s">
        <v>5121</v>
      </c>
      <c r="G154" s="12" t="s">
        <v>91</v>
      </c>
      <c r="H154" s="12" t="s">
        <v>92</v>
      </c>
      <c r="I154" s="12" t="s">
        <v>93</v>
      </c>
      <c r="J154" s="62">
        <v>0</v>
      </c>
      <c r="K154" s="89" t="s">
        <v>1154</v>
      </c>
      <c r="L154" s="62">
        <v>0</v>
      </c>
      <c r="M154" s="46"/>
      <c r="N154" s="62">
        <v>0</v>
      </c>
      <c r="O154" s="46"/>
      <c r="P154" s="62">
        <v>0</v>
      </c>
      <c r="Q154" s="46"/>
      <c r="R154" s="62">
        <v>0</v>
      </c>
      <c r="S154" s="24"/>
      <c r="T154" s="62">
        <v>0</v>
      </c>
      <c r="U154" s="46"/>
      <c r="V154" s="62">
        <v>0</v>
      </c>
      <c r="W154" s="41"/>
      <c r="X154" s="62">
        <v>0</v>
      </c>
      <c r="Y154" s="102" t="s">
        <v>1156</v>
      </c>
    </row>
    <row r="155" spans="1:25" ht="90" x14ac:dyDescent="0.25">
      <c r="A155" s="564" t="s">
        <v>5052</v>
      </c>
      <c r="B155" s="564"/>
      <c r="C155" s="564"/>
      <c r="D155" s="564"/>
      <c r="E155" s="754" t="s">
        <v>7010</v>
      </c>
      <c r="F155" s="450" t="s">
        <v>5115</v>
      </c>
      <c r="G155" s="12" t="s">
        <v>109</v>
      </c>
      <c r="H155" s="12" t="s">
        <v>94</v>
      </c>
      <c r="I155" s="12" t="s">
        <v>95</v>
      </c>
      <c r="J155" s="62">
        <v>50</v>
      </c>
      <c r="K155" s="89" t="s">
        <v>1155</v>
      </c>
      <c r="L155" s="62">
        <v>50</v>
      </c>
      <c r="M155" s="46"/>
      <c r="N155" s="62">
        <v>50</v>
      </c>
      <c r="O155" s="46"/>
      <c r="P155" s="62">
        <v>50</v>
      </c>
      <c r="Q155" s="46"/>
      <c r="R155" s="62">
        <v>50</v>
      </c>
      <c r="S155" s="24"/>
      <c r="T155" s="62">
        <v>50</v>
      </c>
      <c r="U155" s="46"/>
      <c r="V155" s="62">
        <v>50</v>
      </c>
      <c r="W155" s="41"/>
      <c r="X155" s="62">
        <v>50</v>
      </c>
      <c r="Y155" s="46"/>
    </row>
    <row r="156" spans="1:25" ht="60" x14ac:dyDescent="0.25">
      <c r="A156" s="564" t="s">
        <v>5053</v>
      </c>
      <c r="B156" s="564"/>
      <c r="C156" s="564"/>
      <c r="D156" s="564"/>
      <c r="E156" s="754" t="s">
        <v>7011</v>
      </c>
      <c r="F156" s="450" t="s">
        <v>5050</v>
      </c>
      <c r="G156" s="12" t="s">
        <v>91</v>
      </c>
      <c r="H156" s="12" t="s">
        <v>98</v>
      </c>
      <c r="I156" s="12" t="s">
        <v>111</v>
      </c>
      <c r="J156" s="62">
        <v>100</v>
      </c>
      <c r="K156" s="40"/>
      <c r="L156" s="62">
        <v>100</v>
      </c>
      <c r="M156" s="46"/>
      <c r="N156" s="62">
        <v>100</v>
      </c>
      <c r="O156" s="46"/>
      <c r="P156" s="62">
        <v>100</v>
      </c>
      <c r="Q156" s="46"/>
      <c r="R156" s="62">
        <v>100</v>
      </c>
      <c r="S156" s="46"/>
      <c r="T156" s="62">
        <v>100</v>
      </c>
      <c r="U156" s="46"/>
      <c r="V156" s="62">
        <v>100</v>
      </c>
      <c r="W156" s="41"/>
      <c r="X156" s="62">
        <v>100</v>
      </c>
      <c r="Y156" s="46"/>
    </row>
    <row r="157" spans="1:25" ht="120" x14ac:dyDescent="0.25">
      <c r="A157" s="564" t="s">
        <v>5054</v>
      </c>
      <c r="B157" s="564"/>
      <c r="C157" s="564"/>
      <c r="D157" s="564"/>
      <c r="E157" s="754" t="s">
        <v>6998</v>
      </c>
      <c r="F157" s="450" t="s">
        <v>5116</v>
      </c>
      <c r="G157" s="12" t="s">
        <v>100</v>
      </c>
      <c r="H157" s="12" t="s">
        <v>101</v>
      </c>
      <c r="I157" s="12" t="s">
        <v>102</v>
      </c>
      <c r="J157" s="62">
        <v>50</v>
      </c>
      <c r="K157" s="40" t="s">
        <v>1395</v>
      </c>
      <c r="L157" s="62">
        <v>50</v>
      </c>
      <c r="M157" s="46"/>
      <c r="N157" s="62">
        <v>50</v>
      </c>
      <c r="O157" s="46"/>
      <c r="P157" s="62">
        <v>50</v>
      </c>
      <c r="Q157" s="46"/>
      <c r="R157" s="62">
        <v>50</v>
      </c>
      <c r="S157" s="46"/>
      <c r="T157" s="62">
        <v>50</v>
      </c>
      <c r="U157" s="46"/>
      <c r="V157" s="62">
        <v>50</v>
      </c>
      <c r="W157" s="41"/>
      <c r="X157" s="62">
        <v>50</v>
      </c>
      <c r="Y157" s="46"/>
    </row>
    <row r="158" spans="1:25" ht="75" x14ac:dyDescent="0.25">
      <c r="A158" s="564" t="s">
        <v>5055</v>
      </c>
      <c r="B158" s="564"/>
      <c r="C158" s="564"/>
      <c r="D158" s="564"/>
      <c r="E158" s="754" t="s">
        <v>6999</v>
      </c>
      <c r="F158" s="450" t="s">
        <v>112</v>
      </c>
      <c r="G158" s="12" t="s">
        <v>4881</v>
      </c>
      <c r="H158" s="12" t="s">
        <v>4882</v>
      </c>
      <c r="I158" s="12" t="s">
        <v>4883</v>
      </c>
      <c r="J158" s="62">
        <v>50</v>
      </c>
      <c r="K158" s="89" t="s">
        <v>1157</v>
      </c>
      <c r="L158" s="62">
        <v>50</v>
      </c>
      <c r="M158" s="46"/>
      <c r="N158" s="62">
        <v>50</v>
      </c>
      <c r="O158" s="46"/>
      <c r="P158" s="62">
        <v>50</v>
      </c>
      <c r="Q158" s="46"/>
      <c r="R158" s="62">
        <v>50</v>
      </c>
      <c r="S158" s="89" t="s">
        <v>1157</v>
      </c>
      <c r="T158" s="62">
        <v>50</v>
      </c>
      <c r="U158" s="46"/>
      <c r="V158" s="62">
        <v>50</v>
      </c>
      <c r="W158" s="40"/>
      <c r="X158" s="62">
        <v>50</v>
      </c>
      <c r="Y158" s="46"/>
    </row>
    <row r="159" spans="1:25" ht="90" x14ac:dyDescent="0.25">
      <c r="A159" s="564" t="s">
        <v>5056</v>
      </c>
      <c r="B159" s="564"/>
      <c r="C159" s="564"/>
      <c r="D159" s="564"/>
      <c r="E159" s="754" t="s">
        <v>7000</v>
      </c>
      <c r="F159" s="450" t="s">
        <v>4884</v>
      </c>
      <c r="G159" s="12" t="s">
        <v>36</v>
      </c>
      <c r="H159" s="12" t="s">
        <v>105</v>
      </c>
      <c r="I159" s="12" t="s">
        <v>106</v>
      </c>
      <c r="J159" s="62">
        <v>100</v>
      </c>
      <c r="K159" s="89" t="s">
        <v>1158</v>
      </c>
      <c r="L159" s="62">
        <v>100</v>
      </c>
      <c r="M159" s="46"/>
      <c r="N159" s="62">
        <v>100</v>
      </c>
      <c r="O159" s="46"/>
      <c r="P159" s="62">
        <v>100</v>
      </c>
      <c r="Q159" s="46"/>
      <c r="R159" s="62">
        <v>100</v>
      </c>
      <c r="S159" s="24"/>
      <c r="T159" s="62">
        <v>100</v>
      </c>
      <c r="U159" s="46"/>
      <c r="V159" s="62">
        <v>100</v>
      </c>
      <c r="W159" s="41"/>
      <c r="X159" s="62">
        <v>100</v>
      </c>
      <c r="Y159" s="46"/>
    </row>
    <row r="160" spans="1:25" ht="210" x14ac:dyDescent="0.25">
      <c r="A160" s="564" t="s">
        <v>5057</v>
      </c>
      <c r="B160" s="564"/>
      <c r="C160" s="564"/>
      <c r="D160" s="564"/>
      <c r="E160" s="754" t="s">
        <v>7001</v>
      </c>
      <c r="F160" s="450" t="s">
        <v>330</v>
      </c>
      <c r="G160" s="12" t="s">
        <v>4885</v>
      </c>
      <c r="H160" s="12" t="s">
        <v>107</v>
      </c>
      <c r="I160" s="12" t="s">
        <v>108</v>
      </c>
      <c r="J160" s="62">
        <v>100</v>
      </c>
      <c r="K160" s="47" t="s">
        <v>1427</v>
      </c>
      <c r="L160" s="62">
        <v>100</v>
      </c>
      <c r="M160" s="46"/>
      <c r="N160" s="62">
        <v>100</v>
      </c>
      <c r="O160" s="46"/>
      <c r="P160" s="62">
        <v>100</v>
      </c>
      <c r="Q160" s="46"/>
      <c r="R160" s="62">
        <v>100</v>
      </c>
      <c r="S160" s="89" t="s">
        <v>1159</v>
      </c>
      <c r="T160" s="62">
        <v>100</v>
      </c>
      <c r="U160" s="46"/>
      <c r="V160" s="62">
        <v>100</v>
      </c>
      <c r="W160" s="41"/>
      <c r="X160" s="62">
        <v>100</v>
      </c>
      <c r="Y160" s="46"/>
    </row>
    <row r="161" spans="1:25" ht="405" x14ac:dyDescent="0.25">
      <c r="A161" s="564">
        <v>85</v>
      </c>
      <c r="B161" s="564"/>
      <c r="C161" s="564"/>
      <c r="D161" s="754" t="s">
        <v>359</v>
      </c>
      <c r="E161" s="754"/>
      <c r="F161" s="450" t="s">
        <v>117</v>
      </c>
      <c r="G161" s="12" t="s">
        <v>118</v>
      </c>
      <c r="H161" s="12" t="s">
        <v>119</v>
      </c>
      <c r="I161" s="12" t="s">
        <v>120</v>
      </c>
      <c r="J161" s="62">
        <v>100</v>
      </c>
      <c r="K161" s="103" t="s">
        <v>1160</v>
      </c>
      <c r="L161" s="62">
        <v>100</v>
      </c>
      <c r="M161" s="46"/>
      <c r="N161" s="62">
        <v>100</v>
      </c>
      <c r="O161" s="46"/>
      <c r="P161" s="62">
        <v>100</v>
      </c>
      <c r="Q161" s="46"/>
      <c r="R161" s="65">
        <v>100</v>
      </c>
      <c r="S161" s="103"/>
      <c r="T161" s="65">
        <v>100</v>
      </c>
      <c r="U161" s="103" t="s">
        <v>2468</v>
      </c>
      <c r="V161" s="65">
        <v>50</v>
      </c>
      <c r="W161" s="40"/>
      <c r="X161" s="65">
        <v>50</v>
      </c>
      <c r="Y161" s="985" t="s">
        <v>2467</v>
      </c>
    </row>
    <row r="162" spans="1:25" ht="240" x14ac:dyDescent="0.25">
      <c r="A162" s="564">
        <v>86</v>
      </c>
      <c r="B162" s="564"/>
      <c r="C162" s="564"/>
      <c r="D162" s="754" t="s">
        <v>360</v>
      </c>
      <c r="E162" s="754"/>
      <c r="F162" s="450" t="s">
        <v>125</v>
      </c>
      <c r="G162" s="12" t="s">
        <v>103</v>
      </c>
      <c r="H162" s="12" t="s">
        <v>331</v>
      </c>
      <c r="I162" s="12" t="s">
        <v>127</v>
      </c>
      <c r="J162" s="62">
        <v>0</v>
      </c>
      <c r="K162" s="163" t="s">
        <v>4920</v>
      </c>
      <c r="L162" s="62">
        <v>0</v>
      </c>
      <c r="M162" s="46"/>
      <c r="N162" s="62">
        <v>0</v>
      </c>
      <c r="O162" s="46"/>
      <c r="P162" s="62">
        <v>0</v>
      </c>
      <c r="Q162" s="46"/>
      <c r="R162" s="62">
        <v>0</v>
      </c>
      <c r="S162" s="163" t="s">
        <v>1163</v>
      </c>
      <c r="T162" s="62">
        <v>50</v>
      </c>
      <c r="U162" s="46"/>
      <c r="V162" s="62">
        <v>50</v>
      </c>
      <c r="W162" s="40"/>
      <c r="X162" s="62">
        <v>50</v>
      </c>
      <c r="Y162" s="164" t="s">
        <v>1162</v>
      </c>
    </row>
    <row r="163" spans="1:25" s="53" customFormat="1" ht="95.25" customHeight="1" x14ac:dyDescent="0.25">
      <c r="A163" s="28"/>
      <c r="B163" s="28"/>
      <c r="C163" s="750" t="s">
        <v>566</v>
      </c>
      <c r="D163" s="28"/>
      <c r="E163" s="1023"/>
      <c r="F163" s="762" t="s">
        <v>5020</v>
      </c>
      <c r="G163" s="751"/>
      <c r="H163" s="751"/>
      <c r="I163" s="751"/>
      <c r="J163" s="75">
        <f>AVERAGE(J164:J171)</f>
        <v>68.75</v>
      </c>
      <c r="K163" s="44"/>
      <c r="L163" s="75">
        <f>AVERAGE(L164:L171)</f>
        <v>68.75</v>
      </c>
      <c r="M163" s="67"/>
      <c r="N163" s="75">
        <f>AVERAGE(N164:N171)</f>
        <v>68.75</v>
      </c>
      <c r="O163" s="67"/>
      <c r="P163" s="75">
        <f>AVERAGE(P164:P171)</f>
        <v>68.75</v>
      </c>
      <c r="Q163" s="67"/>
      <c r="R163" s="75">
        <f>AVERAGE(R164:R171)</f>
        <v>68.75</v>
      </c>
      <c r="S163" s="67"/>
      <c r="T163" s="75">
        <f>AVERAGE(T164:T171)</f>
        <v>68.75</v>
      </c>
      <c r="U163" s="67"/>
      <c r="V163" s="75">
        <f>AVERAGE(V164:V171)</f>
        <v>68.75</v>
      </c>
      <c r="W163" s="44"/>
      <c r="X163" s="75">
        <f>AVERAGE(X164:X171)</f>
        <v>68.75</v>
      </c>
      <c r="Y163" s="67"/>
    </row>
    <row r="164" spans="1:25" ht="60" x14ac:dyDescent="0.25">
      <c r="A164" s="564">
        <v>87</v>
      </c>
      <c r="B164" s="564"/>
      <c r="C164" s="564"/>
      <c r="D164" s="754" t="s">
        <v>128</v>
      </c>
      <c r="E164" s="754"/>
      <c r="F164" s="450" t="s">
        <v>121</v>
      </c>
      <c r="G164" s="12" t="s">
        <v>122</v>
      </c>
      <c r="H164" s="12" t="s">
        <v>123</v>
      </c>
      <c r="I164" s="12" t="s">
        <v>124</v>
      </c>
      <c r="J164" s="62">
        <v>50</v>
      </c>
      <c r="K164" s="104" t="s">
        <v>1161</v>
      </c>
      <c r="L164" s="62">
        <v>50</v>
      </c>
      <c r="M164" s="46"/>
      <c r="N164" s="62">
        <v>50</v>
      </c>
      <c r="O164" s="46"/>
      <c r="P164" s="62">
        <v>50</v>
      </c>
      <c r="Q164" s="46"/>
      <c r="R164" s="62">
        <v>50</v>
      </c>
      <c r="S164" s="24"/>
      <c r="T164" s="62">
        <v>50</v>
      </c>
      <c r="U164" s="40"/>
      <c r="V164" s="62">
        <v>50</v>
      </c>
      <c r="W164" s="40"/>
      <c r="X164" s="62">
        <v>50</v>
      </c>
      <c r="Y164" s="46"/>
    </row>
    <row r="165" spans="1:25" ht="60" x14ac:dyDescent="0.25">
      <c r="A165" s="564">
        <v>88</v>
      </c>
      <c r="B165" s="564"/>
      <c r="C165" s="564"/>
      <c r="D165" s="754" t="s">
        <v>361</v>
      </c>
      <c r="E165" s="754"/>
      <c r="F165" s="450" t="s">
        <v>132</v>
      </c>
      <c r="G165" s="12" t="s">
        <v>317</v>
      </c>
      <c r="H165" s="12" t="s">
        <v>316</v>
      </c>
      <c r="I165" s="12" t="s">
        <v>315</v>
      </c>
      <c r="J165" s="46">
        <v>100</v>
      </c>
      <c r="K165" s="89" t="s">
        <v>1164</v>
      </c>
      <c r="L165" s="46">
        <v>100</v>
      </c>
      <c r="M165" s="46"/>
      <c r="N165" s="46">
        <v>100</v>
      </c>
      <c r="O165" s="46"/>
      <c r="P165" s="46">
        <v>100</v>
      </c>
      <c r="Q165" s="46"/>
      <c r="R165" s="46">
        <v>100</v>
      </c>
      <c r="S165" s="24"/>
      <c r="T165" s="46">
        <v>100</v>
      </c>
      <c r="U165" s="46"/>
      <c r="V165" s="46">
        <v>100</v>
      </c>
      <c r="W165" s="40"/>
      <c r="X165" s="46">
        <v>100</v>
      </c>
      <c r="Y165" s="105" t="s">
        <v>1164</v>
      </c>
    </row>
    <row r="166" spans="1:25" ht="105" x14ac:dyDescent="0.25">
      <c r="A166" s="564">
        <v>89</v>
      </c>
      <c r="B166" s="564"/>
      <c r="C166" s="564"/>
      <c r="D166" s="754" t="s">
        <v>332</v>
      </c>
      <c r="E166" s="754"/>
      <c r="F166" s="450" t="s">
        <v>332</v>
      </c>
      <c r="G166" s="12" t="s">
        <v>333</v>
      </c>
      <c r="H166" s="12" t="s">
        <v>334</v>
      </c>
      <c r="I166" s="12" t="s">
        <v>335</v>
      </c>
      <c r="J166" s="46">
        <v>50</v>
      </c>
      <c r="K166" s="89" t="s">
        <v>1165</v>
      </c>
      <c r="L166" s="46">
        <v>50</v>
      </c>
      <c r="M166" s="46"/>
      <c r="N166" s="46">
        <v>50</v>
      </c>
      <c r="O166" s="46"/>
      <c r="P166" s="46">
        <v>50</v>
      </c>
      <c r="Q166" s="46"/>
      <c r="R166" s="46">
        <v>50</v>
      </c>
      <c r="S166" s="24"/>
      <c r="T166" s="46">
        <v>50</v>
      </c>
      <c r="U166" s="47"/>
      <c r="V166" s="46">
        <v>50</v>
      </c>
      <c r="W166" s="47"/>
      <c r="X166" s="46">
        <v>50</v>
      </c>
      <c r="Y166" s="106" t="s">
        <v>1165</v>
      </c>
    </row>
    <row r="167" spans="1:25" ht="150" x14ac:dyDescent="0.25">
      <c r="A167" s="564">
        <v>90</v>
      </c>
      <c r="B167" s="564"/>
      <c r="C167" s="564"/>
      <c r="D167" s="754" t="s">
        <v>362</v>
      </c>
      <c r="E167" s="754"/>
      <c r="F167" s="450" t="s">
        <v>7195</v>
      </c>
      <c r="G167" s="12" t="s">
        <v>336</v>
      </c>
      <c r="H167" s="12" t="s">
        <v>5138</v>
      </c>
      <c r="I167" s="12" t="s">
        <v>5137</v>
      </c>
      <c r="J167" s="46">
        <v>100</v>
      </c>
      <c r="K167" s="107" t="s">
        <v>1166</v>
      </c>
      <c r="L167" s="46">
        <v>100</v>
      </c>
      <c r="M167" s="46"/>
      <c r="N167" s="46">
        <v>100</v>
      </c>
      <c r="O167" s="46"/>
      <c r="P167" s="46">
        <v>100</v>
      </c>
      <c r="Q167" s="46"/>
      <c r="R167" s="46">
        <v>100</v>
      </c>
      <c r="S167" s="24"/>
      <c r="T167" s="46">
        <v>100</v>
      </c>
      <c r="U167" s="107" t="s">
        <v>1166</v>
      </c>
      <c r="V167" s="46">
        <v>100</v>
      </c>
      <c r="W167" s="40"/>
      <c r="X167" s="46">
        <v>100</v>
      </c>
      <c r="Y167" s="108" t="s">
        <v>1171</v>
      </c>
    </row>
    <row r="168" spans="1:25" ht="255" x14ac:dyDescent="0.25">
      <c r="A168" s="564">
        <v>91</v>
      </c>
      <c r="B168" s="564"/>
      <c r="C168" s="564"/>
      <c r="D168" s="754" t="s">
        <v>148</v>
      </c>
      <c r="E168" s="754"/>
      <c r="F168" s="450" t="s">
        <v>337</v>
      </c>
      <c r="G168" s="12" t="s">
        <v>338</v>
      </c>
      <c r="H168" s="12" t="s">
        <v>339</v>
      </c>
      <c r="I168" s="12" t="s">
        <v>340</v>
      </c>
      <c r="J168" s="46">
        <v>50</v>
      </c>
      <c r="K168" s="184" t="s">
        <v>2466</v>
      </c>
      <c r="L168" s="46">
        <v>50</v>
      </c>
      <c r="M168" s="46"/>
      <c r="N168" s="46">
        <v>50</v>
      </c>
      <c r="O168" s="40" t="s">
        <v>2465</v>
      </c>
      <c r="P168" s="46">
        <v>50</v>
      </c>
      <c r="Q168" s="46"/>
      <c r="R168" s="46">
        <v>50</v>
      </c>
      <c r="S168" s="24"/>
      <c r="T168" s="46">
        <v>50</v>
      </c>
      <c r="U168" s="46"/>
      <c r="V168" s="46">
        <v>50</v>
      </c>
      <c r="W168" s="40"/>
      <c r="X168" s="46">
        <v>50</v>
      </c>
      <c r="Y168" s="184" t="s">
        <v>1167</v>
      </c>
    </row>
    <row r="169" spans="1:25" ht="300" x14ac:dyDescent="0.25">
      <c r="A169" s="564">
        <v>92</v>
      </c>
      <c r="B169" s="564"/>
      <c r="C169" s="564"/>
      <c r="D169" s="754" t="s">
        <v>363</v>
      </c>
      <c r="E169" s="754"/>
      <c r="F169" s="450" t="s">
        <v>341</v>
      </c>
      <c r="G169" s="12" t="s">
        <v>342</v>
      </c>
      <c r="H169" s="12" t="s">
        <v>343</v>
      </c>
      <c r="I169" s="12" t="s">
        <v>344</v>
      </c>
      <c r="J169" s="46">
        <v>50</v>
      </c>
      <c r="K169" s="181" t="s">
        <v>1168</v>
      </c>
      <c r="L169" s="46">
        <v>50</v>
      </c>
      <c r="M169" s="46"/>
      <c r="N169" s="46">
        <v>50</v>
      </c>
      <c r="O169" s="46"/>
      <c r="P169" s="46">
        <v>50</v>
      </c>
      <c r="Q169" s="46"/>
      <c r="R169" s="46">
        <v>50</v>
      </c>
      <c r="S169" s="24"/>
      <c r="T169" s="46">
        <v>50</v>
      </c>
      <c r="U169" s="46"/>
      <c r="V169" s="46">
        <v>50</v>
      </c>
      <c r="W169" s="40"/>
      <c r="X169" s="46">
        <v>50</v>
      </c>
      <c r="Y169" s="109" t="s">
        <v>2464</v>
      </c>
    </row>
    <row r="170" spans="1:25" ht="195" x14ac:dyDescent="0.25">
      <c r="A170" s="564">
        <v>93</v>
      </c>
      <c r="B170" s="564"/>
      <c r="C170" s="564"/>
      <c r="D170" s="754" t="s">
        <v>364</v>
      </c>
      <c r="E170" s="754"/>
      <c r="F170" s="450" t="s">
        <v>345</v>
      </c>
      <c r="G170" s="12" t="s">
        <v>346</v>
      </c>
      <c r="H170" s="12" t="s">
        <v>347</v>
      </c>
      <c r="I170" s="12" t="s">
        <v>348</v>
      </c>
      <c r="J170" s="46">
        <v>50</v>
      </c>
      <c r="K170" s="182" t="s">
        <v>1169</v>
      </c>
      <c r="L170" s="50">
        <v>50</v>
      </c>
      <c r="M170" s="50"/>
      <c r="N170" s="50">
        <v>50</v>
      </c>
      <c r="O170" s="50"/>
      <c r="P170" s="50">
        <v>50</v>
      </c>
      <c r="Q170" s="50"/>
      <c r="R170" s="50">
        <v>50</v>
      </c>
      <c r="S170" s="3"/>
      <c r="T170" s="50">
        <v>50</v>
      </c>
      <c r="U170" s="50"/>
      <c r="V170" s="50">
        <v>50</v>
      </c>
      <c r="W170" s="40"/>
      <c r="X170" s="50">
        <v>50</v>
      </c>
      <c r="Y170" s="182" t="s">
        <v>1169</v>
      </c>
    </row>
    <row r="171" spans="1:25" ht="195" x14ac:dyDescent="0.25">
      <c r="A171" s="564">
        <v>94</v>
      </c>
      <c r="B171" s="564"/>
      <c r="C171" s="564"/>
      <c r="D171" s="754" t="s">
        <v>150</v>
      </c>
      <c r="E171" s="754"/>
      <c r="F171" s="450" t="s">
        <v>349</v>
      </c>
      <c r="G171" s="12" t="s">
        <v>145</v>
      </c>
      <c r="H171" s="12" t="s">
        <v>146</v>
      </c>
      <c r="I171" s="12" t="s">
        <v>147</v>
      </c>
      <c r="J171" s="46">
        <v>100</v>
      </c>
      <c r="K171" s="183" t="s">
        <v>1170</v>
      </c>
      <c r="L171" s="46">
        <v>100</v>
      </c>
      <c r="M171" s="46"/>
      <c r="N171" s="46">
        <v>100</v>
      </c>
      <c r="O171" s="46"/>
      <c r="P171" s="46">
        <v>100</v>
      </c>
      <c r="Q171" s="46"/>
      <c r="R171" s="46">
        <v>100</v>
      </c>
      <c r="S171" s="24"/>
      <c r="T171" s="46">
        <v>100</v>
      </c>
      <c r="U171" s="46"/>
      <c r="V171" s="46">
        <v>100</v>
      </c>
      <c r="W171" s="40"/>
      <c r="X171" s="46">
        <v>100</v>
      </c>
      <c r="Y171" s="110" t="s">
        <v>1172</v>
      </c>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60">
        <v>100</v>
      </c>
      <c r="K173" s="41"/>
      <c r="L173" s="60">
        <v>100</v>
      </c>
      <c r="M173" s="45"/>
      <c r="N173" s="60">
        <v>100</v>
      </c>
      <c r="O173" s="45"/>
      <c r="P173" s="60">
        <v>100</v>
      </c>
      <c r="Q173" s="45"/>
      <c r="R173" s="60">
        <v>100</v>
      </c>
      <c r="S173" s="45"/>
      <c r="T173" s="60">
        <v>100</v>
      </c>
      <c r="U173" s="45"/>
      <c r="V173" s="60">
        <v>100</v>
      </c>
      <c r="W173" s="41"/>
      <c r="X173" s="60">
        <v>100</v>
      </c>
      <c r="Y173" s="45"/>
    </row>
    <row r="174" spans="1:25" ht="75" x14ac:dyDescent="0.25">
      <c r="A174" s="564">
        <v>96</v>
      </c>
      <c r="B174" s="564"/>
      <c r="C174" s="564"/>
      <c r="D174" s="754" t="s">
        <v>366</v>
      </c>
      <c r="E174" s="754"/>
      <c r="F174" s="450" t="s">
        <v>160</v>
      </c>
      <c r="G174" s="12" t="s">
        <v>58</v>
      </c>
      <c r="H174" s="12" t="s">
        <v>354</v>
      </c>
      <c r="I174" s="12" t="s">
        <v>353</v>
      </c>
      <c r="J174" s="60">
        <v>100</v>
      </c>
      <c r="K174" s="41"/>
      <c r="L174" s="60">
        <v>100</v>
      </c>
      <c r="M174" s="45"/>
      <c r="N174" s="60">
        <v>100</v>
      </c>
      <c r="O174" s="45"/>
      <c r="P174" s="60">
        <v>100</v>
      </c>
      <c r="Q174" s="45"/>
      <c r="R174" s="60">
        <v>100</v>
      </c>
      <c r="S174" s="45"/>
      <c r="T174" s="60">
        <v>100</v>
      </c>
      <c r="U174" s="45"/>
      <c r="V174" s="60">
        <v>100</v>
      </c>
      <c r="W174" s="41"/>
      <c r="X174" s="60">
        <v>100</v>
      </c>
      <c r="Y174" s="45"/>
    </row>
    <row r="175" spans="1:25" ht="45" x14ac:dyDescent="0.25">
      <c r="A175" s="564">
        <v>97</v>
      </c>
      <c r="B175" s="564"/>
      <c r="C175" s="564"/>
      <c r="D175" s="754" t="s">
        <v>66</v>
      </c>
      <c r="E175" s="754"/>
      <c r="F175" s="450" t="s">
        <v>161</v>
      </c>
      <c r="G175" s="12" t="s">
        <v>58</v>
      </c>
      <c r="H175" s="12" t="s">
        <v>354</v>
      </c>
      <c r="I175" s="12" t="s">
        <v>353</v>
      </c>
      <c r="J175" s="60">
        <v>100</v>
      </c>
      <c r="K175" s="40"/>
      <c r="L175" s="60">
        <v>100</v>
      </c>
      <c r="M175" s="45"/>
      <c r="N175" s="60">
        <v>100</v>
      </c>
      <c r="O175" s="45"/>
      <c r="P175" s="60">
        <v>100</v>
      </c>
      <c r="Q175" s="45"/>
      <c r="R175" s="60">
        <v>100</v>
      </c>
      <c r="S175" s="45"/>
      <c r="T175" s="60">
        <v>100</v>
      </c>
      <c r="U175" s="45"/>
      <c r="V175" s="60">
        <v>100</v>
      </c>
      <c r="W175" s="41"/>
      <c r="X175" s="60">
        <v>100</v>
      </c>
      <c r="Y175" s="45"/>
    </row>
    <row r="176" spans="1:25" s="26" customFormat="1" ht="130.5" customHeight="1" x14ac:dyDescent="0.25">
      <c r="A176" s="28"/>
      <c r="B176" s="750" t="s">
        <v>599</v>
      </c>
      <c r="C176" s="28"/>
      <c r="D176" s="28"/>
      <c r="E176" s="28"/>
      <c r="F176" s="502" t="s">
        <v>367</v>
      </c>
      <c r="G176" s="28"/>
      <c r="H176" s="28"/>
      <c r="I176" s="28"/>
      <c r="J176" s="75">
        <f>AVERAGE(J177,J186,J203,J212)</f>
        <v>85.833333333333343</v>
      </c>
      <c r="K176" s="72"/>
      <c r="L176" s="75">
        <f>AVERAGE(L177,L186,L203,L212)</f>
        <v>86.25</v>
      </c>
      <c r="M176" s="67"/>
      <c r="N176" s="75">
        <f>AVERAGE(N177,N186,N203,N212)</f>
        <v>86.25</v>
      </c>
      <c r="O176" s="67"/>
      <c r="P176" s="75">
        <f>AVERAGE(P177,P186,P203,P212)</f>
        <v>86.25</v>
      </c>
      <c r="Q176" s="67"/>
      <c r="R176" s="75">
        <f>AVERAGE(R177,R186,R203,R212)</f>
        <v>86.25</v>
      </c>
      <c r="S176" s="67"/>
      <c r="T176" s="75">
        <f>AVERAGE(T177,T186,T203,T212)</f>
        <v>86.25</v>
      </c>
      <c r="U176" s="67"/>
      <c r="V176" s="75">
        <f>AVERAGE(V177,V186,V203,V212)</f>
        <v>86.25</v>
      </c>
      <c r="W176" s="44"/>
      <c r="X176" s="75">
        <f>AVERAGE(X177,X186,X203,X212)</f>
        <v>86.25</v>
      </c>
      <c r="Y176" s="67"/>
    </row>
    <row r="177" spans="1:25" s="26" customFormat="1" ht="60" x14ac:dyDescent="0.25">
      <c r="A177" s="28"/>
      <c r="B177" s="28"/>
      <c r="C177" s="750" t="s">
        <v>600</v>
      </c>
      <c r="D177" s="28"/>
      <c r="E177" s="28"/>
      <c r="F177" s="502" t="s">
        <v>532</v>
      </c>
      <c r="G177" s="28"/>
      <c r="H177" s="28"/>
      <c r="I177" s="28"/>
      <c r="J177" s="75">
        <f>AVERAGE(J178:J181,J184,J185)</f>
        <v>91.666666666666671</v>
      </c>
      <c r="K177" s="67"/>
      <c r="L177" s="75">
        <f>AVERAGE(L178:L181,L184,L185)</f>
        <v>91.666666666666671</v>
      </c>
      <c r="M177" s="67"/>
      <c r="N177" s="75">
        <f>AVERAGE(N178:N181,N184,N185)</f>
        <v>91.666666666666671</v>
      </c>
      <c r="O177" s="67"/>
      <c r="P177" s="75">
        <f>AVERAGE(P178:P181,P184,P185)</f>
        <v>91.666666666666671</v>
      </c>
      <c r="Q177" s="67"/>
      <c r="R177" s="75">
        <f>AVERAGE(R178:R181,R184,R185)</f>
        <v>91.666666666666671</v>
      </c>
      <c r="S177" s="67"/>
      <c r="T177" s="75">
        <f>AVERAGE(T178:T181,T184,T185)</f>
        <v>91.666666666666671</v>
      </c>
      <c r="U177" s="67"/>
      <c r="V177" s="75">
        <f>AVERAGE(V178:V181,V184,V185)</f>
        <v>91.666666666666671</v>
      </c>
      <c r="W177" s="44"/>
      <c r="X177" s="75">
        <f>AVERAGE(X178:X181,X184,X185)</f>
        <v>91.666666666666671</v>
      </c>
      <c r="Y177" s="67"/>
    </row>
    <row r="178" spans="1:25" ht="165" x14ac:dyDescent="0.25">
      <c r="A178" s="564">
        <v>98</v>
      </c>
      <c r="B178" s="564"/>
      <c r="C178" s="564"/>
      <c r="D178" s="754" t="s">
        <v>67</v>
      </c>
      <c r="E178" s="754"/>
      <c r="F178" s="450" t="s">
        <v>5059</v>
      </c>
      <c r="G178" s="12" t="s">
        <v>368</v>
      </c>
      <c r="H178" s="12" t="s">
        <v>369</v>
      </c>
      <c r="I178" s="12" t="s">
        <v>370</v>
      </c>
      <c r="J178" s="60">
        <v>50</v>
      </c>
      <c r="K178" s="89" t="s">
        <v>1173</v>
      </c>
      <c r="L178" s="60">
        <v>50</v>
      </c>
      <c r="M178" s="41"/>
      <c r="N178" s="60">
        <v>50</v>
      </c>
      <c r="O178" s="45"/>
      <c r="P178" s="60">
        <v>50</v>
      </c>
      <c r="Q178" s="45"/>
      <c r="R178" s="60">
        <v>50</v>
      </c>
      <c r="S178" s="24"/>
      <c r="T178" s="60">
        <v>50</v>
      </c>
      <c r="U178" s="41"/>
      <c r="V178" s="60">
        <v>50</v>
      </c>
      <c r="W178" s="165"/>
      <c r="X178" s="60">
        <v>50</v>
      </c>
      <c r="Y178" s="89" t="s">
        <v>1173</v>
      </c>
    </row>
    <row r="179" spans="1:25" ht="60" x14ac:dyDescent="0.25">
      <c r="A179" s="564">
        <v>99</v>
      </c>
      <c r="B179" s="564"/>
      <c r="C179" s="564"/>
      <c r="D179" s="754" t="s">
        <v>72</v>
      </c>
      <c r="E179" s="754"/>
      <c r="F179" s="450" t="s">
        <v>4988</v>
      </c>
      <c r="G179" s="12" t="s">
        <v>371</v>
      </c>
      <c r="H179" s="12" t="s">
        <v>4986</v>
      </c>
      <c r="I179" s="12" t="s">
        <v>372</v>
      </c>
      <c r="J179" s="60">
        <v>100</v>
      </c>
      <c r="K179" s="41"/>
      <c r="L179" s="60">
        <v>100</v>
      </c>
      <c r="M179" s="40"/>
      <c r="N179" s="60">
        <v>100</v>
      </c>
      <c r="O179" s="45"/>
      <c r="P179" s="60">
        <v>100</v>
      </c>
      <c r="Q179" s="45"/>
      <c r="R179" s="60">
        <v>100</v>
      </c>
      <c r="S179" s="45"/>
      <c r="T179" s="60">
        <v>100</v>
      </c>
      <c r="U179" s="45"/>
      <c r="V179" s="60">
        <v>100</v>
      </c>
      <c r="W179" s="41"/>
      <c r="X179" s="60">
        <v>100</v>
      </c>
      <c r="Y179" s="45"/>
    </row>
    <row r="180" spans="1:25" ht="120" x14ac:dyDescent="0.25">
      <c r="A180" s="564">
        <v>100</v>
      </c>
      <c r="B180" s="564"/>
      <c r="C180" s="564"/>
      <c r="D180" s="754" t="s">
        <v>358</v>
      </c>
      <c r="E180" s="754"/>
      <c r="F180" s="450" t="s">
        <v>373</v>
      </c>
      <c r="G180" s="12" t="s">
        <v>327</v>
      </c>
      <c r="H180" s="12" t="s">
        <v>374</v>
      </c>
      <c r="I180" s="12" t="s">
        <v>375</v>
      </c>
      <c r="J180" s="60">
        <v>100</v>
      </c>
      <c r="K180" s="41"/>
      <c r="L180" s="60">
        <v>100</v>
      </c>
      <c r="M180" s="45"/>
      <c r="N180" s="60">
        <v>100</v>
      </c>
      <c r="O180" s="45"/>
      <c r="P180" s="60">
        <v>100</v>
      </c>
      <c r="Q180" s="45"/>
      <c r="R180" s="60">
        <v>100</v>
      </c>
      <c r="S180" s="45"/>
      <c r="T180" s="60">
        <v>100</v>
      </c>
      <c r="U180" s="45"/>
      <c r="V180" s="60">
        <v>100</v>
      </c>
      <c r="W180" s="41"/>
      <c r="X180" s="60">
        <v>100</v>
      </c>
      <c r="Y180" s="45"/>
    </row>
    <row r="181" spans="1:25" s="52" customFormat="1" ht="51.75" x14ac:dyDescent="0.25">
      <c r="A181" s="31">
        <v>101</v>
      </c>
      <c r="B181" s="31"/>
      <c r="C181" s="31"/>
      <c r="D181" s="756" t="s">
        <v>650</v>
      </c>
      <c r="E181" s="756"/>
      <c r="F181" s="517" t="s">
        <v>650</v>
      </c>
      <c r="G181" s="30"/>
      <c r="H181" s="30"/>
      <c r="I181" s="30"/>
      <c r="J181" s="61">
        <f>AVERAGE(J182:J183)</f>
        <v>100</v>
      </c>
      <c r="K181" s="43"/>
      <c r="L181" s="61">
        <f>AVERAGE(L182:L183)</f>
        <v>100</v>
      </c>
      <c r="M181" s="69"/>
      <c r="N181" s="61">
        <f>AVERAGE(N182:N183)</f>
        <v>100</v>
      </c>
      <c r="O181" s="69"/>
      <c r="P181" s="61">
        <f>AVERAGE(P182:P183)</f>
        <v>100</v>
      </c>
      <c r="Q181" s="69"/>
      <c r="R181" s="61">
        <f>AVERAGE(R182:R183)</f>
        <v>100</v>
      </c>
      <c r="S181" s="69"/>
      <c r="T181" s="61">
        <f>AVERAGE(T182:T183)</f>
        <v>100</v>
      </c>
      <c r="U181" s="69"/>
      <c r="V181" s="61">
        <f>AVERAGE(V182:V183)</f>
        <v>100</v>
      </c>
      <c r="W181" s="43"/>
      <c r="X181" s="61">
        <f>AVERAGE(X182:X183)</f>
        <v>100</v>
      </c>
      <c r="Y181" s="69"/>
    </row>
    <row r="182" spans="1:25" ht="300" x14ac:dyDescent="0.25">
      <c r="A182" s="564" t="s">
        <v>5060</v>
      </c>
      <c r="B182" s="564"/>
      <c r="C182" s="564"/>
      <c r="D182" s="564"/>
      <c r="E182" s="754" t="s">
        <v>7012</v>
      </c>
      <c r="F182" s="450" t="s">
        <v>376</v>
      </c>
      <c r="G182" s="12" t="s">
        <v>377</v>
      </c>
      <c r="H182" s="12" t="s">
        <v>378</v>
      </c>
      <c r="I182" s="12" t="s">
        <v>38</v>
      </c>
      <c r="J182" s="60">
        <v>100</v>
      </c>
      <c r="K182" s="47" t="s">
        <v>2470</v>
      </c>
      <c r="L182" s="60">
        <v>100</v>
      </c>
      <c r="M182" s="45"/>
      <c r="N182" s="60">
        <v>100</v>
      </c>
      <c r="O182" s="45"/>
      <c r="P182" s="60">
        <v>100</v>
      </c>
      <c r="Q182" s="45"/>
      <c r="R182" s="60">
        <v>100</v>
      </c>
      <c r="S182" s="89" t="s">
        <v>1174</v>
      </c>
      <c r="T182" s="60">
        <v>100</v>
      </c>
      <c r="U182" s="45"/>
      <c r="V182" s="60">
        <v>100</v>
      </c>
      <c r="W182" s="41"/>
      <c r="X182" s="60">
        <v>100</v>
      </c>
      <c r="Y182" s="111" t="s">
        <v>1175</v>
      </c>
    </row>
    <row r="183" spans="1:25" ht="45" x14ac:dyDescent="0.25">
      <c r="A183" s="564" t="s">
        <v>5061</v>
      </c>
      <c r="B183" s="564"/>
      <c r="C183" s="564"/>
      <c r="D183" s="564"/>
      <c r="E183" s="754" t="s">
        <v>7013</v>
      </c>
      <c r="F183" s="450" t="s">
        <v>379</v>
      </c>
      <c r="G183" s="12" t="s">
        <v>380</v>
      </c>
      <c r="H183" s="12" t="s">
        <v>381</v>
      </c>
      <c r="I183" s="12" t="s">
        <v>382</v>
      </c>
      <c r="J183" s="60">
        <v>100</v>
      </c>
      <c r="K183" s="41"/>
      <c r="L183" s="60">
        <v>100</v>
      </c>
      <c r="M183" s="45"/>
      <c r="N183" s="60">
        <v>100</v>
      </c>
      <c r="O183" s="45"/>
      <c r="P183" s="60">
        <v>100</v>
      </c>
      <c r="Q183" s="45"/>
      <c r="R183" s="60">
        <v>100</v>
      </c>
      <c r="S183" s="45"/>
      <c r="T183" s="60">
        <v>100</v>
      </c>
      <c r="U183" s="45"/>
      <c r="V183" s="60">
        <v>100</v>
      </c>
      <c r="W183" s="41"/>
      <c r="X183" s="60">
        <v>100</v>
      </c>
      <c r="Y183" s="41"/>
    </row>
    <row r="184" spans="1:25" ht="210" x14ac:dyDescent="0.25">
      <c r="A184" s="564">
        <v>102</v>
      </c>
      <c r="B184" s="564"/>
      <c r="C184" s="564"/>
      <c r="D184" s="754" t="s">
        <v>429</v>
      </c>
      <c r="E184" s="754"/>
      <c r="F184" s="450" t="s">
        <v>383</v>
      </c>
      <c r="G184" s="12" t="s">
        <v>384</v>
      </c>
      <c r="H184" s="12" t="s">
        <v>385</v>
      </c>
      <c r="I184" s="12" t="s">
        <v>5122</v>
      </c>
      <c r="J184" s="60">
        <v>100</v>
      </c>
      <c r="K184" s="89" t="s">
        <v>1176</v>
      </c>
      <c r="L184" s="60">
        <v>100</v>
      </c>
      <c r="M184" s="45"/>
      <c r="N184" s="60">
        <v>100</v>
      </c>
      <c r="O184" s="45"/>
      <c r="P184" s="60">
        <v>100</v>
      </c>
      <c r="Q184" s="45"/>
      <c r="R184" s="60">
        <v>100</v>
      </c>
      <c r="S184" s="24"/>
      <c r="T184" s="60">
        <v>100</v>
      </c>
      <c r="U184" s="45"/>
      <c r="V184" s="60">
        <v>100</v>
      </c>
      <c r="W184" s="41"/>
      <c r="X184" s="60">
        <v>100</v>
      </c>
      <c r="Y184" s="112" t="s">
        <v>1176</v>
      </c>
    </row>
    <row r="185" spans="1:25" ht="150" x14ac:dyDescent="0.25">
      <c r="A185" s="564">
        <v>103</v>
      </c>
      <c r="B185" s="564"/>
      <c r="C185" s="564"/>
      <c r="D185" s="754" t="s">
        <v>430</v>
      </c>
      <c r="E185" s="754"/>
      <c r="F185" s="450" t="s">
        <v>5123</v>
      </c>
      <c r="G185" s="12" t="s">
        <v>384</v>
      </c>
      <c r="H185" s="12" t="s">
        <v>385</v>
      </c>
      <c r="I185" s="12" t="s">
        <v>5122</v>
      </c>
      <c r="J185" s="60">
        <v>100</v>
      </c>
      <c r="K185" s="89" t="s">
        <v>1177</v>
      </c>
      <c r="L185" s="60">
        <v>100</v>
      </c>
      <c r="M185" s="45"/>
      <c r="N185" s="60">
        <v>100</v>
      </c>
      <c r="O185" s="45"/>
      <c r="P185" s="60">
        <v>100</v>
      </c>
      <c r="Q185" s="45"/>
      <c r="R185" s="60">
        <v>100</v>
      </c>
      <c r="S185" s="24"/>
      <c r="T185" s="60">
        <v>100</v>
      </c>
      <c r="U185" s="45"/>
      <c r="V185" s="60">
        <v>100</v>
      </c>
      <c r="W185" s="41"/>
      <c r="X185" s="60">
        <v>100</v>
      </c>
      <c r="Y185" s="112" t="s">
        <v>1177</v>
      </c>
    </row>
    <row r="186" spans="1:25" s="26" customFormat="1" ht="91.5" customHeight="1" x14ac:dyDescent="0.25">
      <c r="A186" s="28"/>
      <c r="B186" s="28"/>
      <c r="C186" s="750" t="s">
        <v>601</v>
      </c>
      <c r="D186" s="751"/>
      <c r="E186" s="762"/>
      <c r="F186" s="762" t="s">
        <v>533</v>
      </c>
      <c r="G186" s="751"/>
      <c r="H186" s="751"/>
      <c r="I186" s="751"/>
      <c r="J186" s="75">
        <f>AVERAGE(J187,J193,J199:J202)</f>
        <v>78.333333333333329</v>
      </c>
      <c r="K186" s="44"/>
      <c r="L186" s="75">
        <f>AVERAGE(L187,L193,L199:L202)</f>
        <v>80</v>
      </c>
      <c r="M186" s="67"/>
      <c r="N186" s="75">
        <f>AVERAGE(N187,N193,N199:N202)</f>
        <v>80</v>
      </c>
      <c r="O186" s="67"/>
      <c r="P186" s="75">
        <f>AVERAGE(P187,P193,P199:P202)</f>
        <v>80</v>
      </c>
      <c r="Q186" s="67"/>
      <c r="R186" s="75">
        <f>AVERAGE(R187,R193,R199:R202)</f>
        <v>80</v>
      </c>
      <c r="S186" s="67"/>
      <c r="T186" s="75">
        <f>AVERAGE(T187,T193,T199:T202)</f>
        <v>80</v>
      </c>
      <c r="U186" s="67"/>
      <c r="V186" s="75">
        <f>AVERAGE(V187,V193,V199:V202)</f>
        <v>80</v>
      </c>
      <c r="W186" s="44"/>
      <c r="X186" s="75">
        <f>AVERAGE(X187,X193,X199:X202)</f>
        <v>80</v>
      </c>
      <c r="Y186" s="67"/>
    </row>
    <row r="187" spans="1:25" s="52" customFormat="1" ht="91.5" customHeight="1" x14ac:dyDescent="0.25">
      <c r="A187" s="31">
        <v>104</v>
      </c>
      <c r="B187" s="31"/>
      <c r="C187" s="758"/>
      <c r="D187" s="763" t="s">
        <v>7005</v>
      </c>
      <c r="E187" s="763"/>
      <c r="F187" s="764" t="s">
        <v>635</v>
      </c>
      <c r="G187" s="30"/>
      <c r="H187" s="30"/>
      <c r="I187" s="30"/>
      <c r="J187" s="61">
        <f>AVERAGE(J188:J192)</f>
        <v>70</v>
      </c>
      <c r="K187" s="43"/>
      <c r="L187" s="61">
        <f>AVERAGE(L188:L192)</f>
        <v>80</v>
      </c>
      <c r="M187" s="69"/>
      <c r="N187" s="61">
        <f>AVERAGE(N188:N192)</f>
        <v>80</v>
      </c>
      <c r="O187" s="69"/>
      <c r="P187" s="61">
        <f>AVERAGE(P188:P192)</f>
        <v>80</v>
      </c>
      <c r="Q187" s="69"/>
      <c r="R187" s="61">
        <f>AVERAGE(R188:R192)</f>
        <v>80</v>
      </c>
      <c r="S187" s="69"/>
      <c r="T187" s="61">
        <f>AVERAGE(T188:T192)</f>
        <v>80</v>
      </c>
      <c r="U187" s="69"/>
      <c r="V187" s="61">
        <f>AVERAGE(V188:V192)</f>
        <v>80</v>
      </c>
      <c r="W187" s="43"/>
      <c r="X187" s="61">
        <f>AVERAGE(X188:X192)</f>
        <v>80</v>
      </c>
      <c r="Y187" s="69"/>
    </row>
    <row r="188" spans="1:25" ht="225" x14ac:dyDescent="0.25">
      <c r="A188" s="564" t="s">
        <v>5062</v>
      </c>
      <c r="B188" s="564"/>
      <c r="C188" s="564"/>
      <c r="D188" s="564"/>
      <c r="E188" s="754" t="s">
        <v>7003</v>
      </c>
      <c r="F188" s="450" t="s">
        <v>5124</v>
      </c>
      <c r="G188" s="12" t="s">
        <v>386</v>
      </c>
      <c r="H188" s="12" t="s">
        <v>94</v>
      </c>
      <c r="I188" s="12" t="s">
        <v>387</v>
      </c>
      <c r="J188" s="60">
        <v>50</v>
      </c>
      <c r="K188" s="113" t="s">
        <v>1178</v>
      </c>
      <c r="L188" s="60">
        <v>50</v>
      </c>
      <c r="M188" s="45"/>
      <c r="N188" s="60">
        <v>50</v>
      </c>
      <c r="O188" s="45"/>
      <c r="P188" s="60">
        <v>50</v>
      </c>
      <c r="Q188" s="45"/>
      <c r="R188" s="60">
        <v>50</v>
      </c>
      <c r="S188" s="89" t="s">
        <v>1179</v>
      </c>
      <c r="T188" s="60">
        <v>50</v>
      </c>
      <c r="U188" s="45"/>
      <c r="V188" s="60">
        <v>50</v>
      </c>
      <c r="W188" s="41"/>
      <c r="X188" s="60">
        <v>50</v>
      </c>
      <c r="Y188" s="114" t="s">
        <v>1180</v>
      </c>
    </row>
    <row r="189" spans="1:25" ht="240" customHeight="1" x14ac:dyDescent="0.25">
      <c r="A189" s="564" t="s">
        <v>5063</v>
      </c>
      <c r="B189" s="564"/>
      <c r="C189" s="564"/>
      <c r="D189" s="564"/>
      <c r="E189" s="754" t="s">
        <v>7004</v>
      </c>
      <c r="F189" s="450" t="s">
        <v>5125</v>
      </c>
      <c r="G189" s="12" t="s">
        <v>100</v>
      </c>
      <c r="H189" s="12" t="s">
        <v>101</v>
      </c>
      <c r="I189" s="12" t="s">
        <v>102</v>
      </c>
      <c r="J189" s="60">
        <v>50</v>
      </c>
      <c r="K189" s="89" t="s">
        <v>2469</v>
      </c>
      <c r="L189" s="60">
        <v>50</v>
      </c>
      <c r="M189" s="45"/>
      <c r="N189" s="60">
        <v>50</v>
      </c>
      <c r="O189" s="45"/>
      <c r="P189" s="60">
        <v>50</v>
      </c>
      <c r="Q189" s="45"/>
      <c r="R189" s="60">
        <v>50</v>
      </c>
      <c r="S189" s="24"/>
      <c r="T189" s="60">
        <v>50</v>
      </c>
      <c r="U189" s="45"/>
      <c r="V189" s="60">
        <v>50</v>
      </c>
      <c r="W189" s="41"/>
      <c r="X189" s="60">
        <v>50</v>
      </c>
      <c r="Y189" s="41"/>
    </row>
    <row r="190" spans="1:25" ht="75" x14ac:dyDescent="0.25">
      <c r="A190" s="564" t="s">
        <v>5064</v>
      </c>
      <c r="B190" s="564"/>
      <c r="C190" s="564"/>
      <c r="D190" s="564"/>
      <c r="E190" s="754" t="s">
        <v>7006</v>
      </c>
      <c r="F190" s="437" t="s">
        <v>112</v>
      </c>
      <c r="G190" s="12" t="s">
        <v>4881</v>
      </c>
      <c r="H190" s="12" t="s">
        <v>4882</v>
      </c>
      <c r="I190" s="12" t="s">
        <v>4883</v>
      </c>
      <c r="J190" s="60">
        <v>50</v>
      </c>
      <c r="K190" s="89" t="s">
        <v>2471</v>
      </c>
      <c r="L190" s="60">
        <v>100</v>
      </c>
      <c r="M190" s="89" t="s">
        <v>1181</v>
      </c>
      <c r="N190" s="60">
        <v>100</v>
      </c>
      <c r="O190" s="45"/>
      <c r="P190" s="60">
        <v>100</v>
      </c>
      <c r="Q190" s="41"/>
      <c r="R190" s="60">
        <v>100</v>
      </c>
      <c r="S190" s="24"/>
      <c r="T190" s="60">
        <v>100</v>
      </c>
      <c r="U190" s="41"/>
      <c r="V190" s="60">
        <v>100</v>
      </c>
      <c r="W190" s="41"/>
      <c r="X190" s="60">
        <v>100</v>
      </c>
      <c r="Y190" s="45"/>
    </row>
    <row r="191" spans="1:25" ht="251.25" customHeight="1" x14ac:dyDescent="0.25">
      <c r="A191" s="564" t="s">
        <v>5065</v>
      </c>
      <c r="B191" s="564"/>
      <c r="C191" s="564"/>
      <c r="D191" s="564"/>
      <c r="E191" s="754" t="s">
        <v>7007</v>
      </c>
      <c r="F191" s="437" t="s">
        <v>5126</v>
      </c>
      <c r="G191" s="12" t="s">
        <v>36</v>
      </c>
      <c r="H191" s="12" t="s">
        <v>105</v>
      </c>
      <c r="I191" s="12" t="s">
        <v>106</v>
      </c>
      <c r="J191" s="60">
        <v>100</v>
      </c>
      <c r="K191" s="47" t="s">
        <v>1183</v>
      </c>
      <c r="L191" s="60">
        <v>100</v>
      </c>
      <c r="M191" s="45"/>
      <c r="N191" s="60">
        <v>100</v>
      </c>
      <c r="O191" s="45"/>
      <c r="P191" s="60">
        <v>100</v>
      </c>
      <c r="Q191" s="45"/>
      <c r="R191" s="60">
        <v>100</v>
      </c>
      <c r="S191" s="89" t="s">
        <v>1182</v>
      </c>
      <c r="T191" s="60">
        <v>100</v>
      </c>
      <c r="U191" s="45"/>
      <c r="V191" s="60">
        <v>100</v>
      </c>
      <c r="W191" s="41"/>
      <c r="X191" s="60">
        <v>100</v>
      </c>
      <c r="Y191" s="45"/>
    </row>
    <row r="192" spans="1:25" ht="243.75" customHeight="1" x14ac:dyDescent="0.25">
      <c r="A192" s="564" t="s">
        <v>5066</v>
      </c>
      <c r="B192" s="564"/>
      <c r="C192" s="564"/>
      <c r="D192" s="564"/>
      <c r="E192" s="754" t="s">
        <v>7008</v>
      </c>
      <c r="F192" s="450" t="s">
        <v>330</v>
      </c>
      <c r="G192" s="12" t="s">
        <v>4885</v>
      </c>
      <c r="H192" s="12" t="s">
        <v>107</v>
      </c>
      <c r="I192" s="12" t="s">
        <v>108</v>
      </c>
      <c r="J192" s="60">
        <v>100</v>
      </c>
      <c r="K192" s="47" t="s">
        <v>1428</v>
      </c>
      <c r="L192" s="60">
        <v>100</v>
      </c>
      <c r="M192" s="45"/>
      <c r="N192" s="60">
        <v>100</v>
      </c>
      <c r="O192" s="45"/>
      <c r="P192" s="60">
        <v>100</v>
      </c>
      <c r="Q192" s="45"/>
      <c r="R192" s="60">
        <v>100</v>
      </c>
      <c r="S192" s="45"/>
      <c r="T192" s="60">
        <v>100</v>
      </c>
      <c r="U192" s="45"/>
      <c r="V192" s="60">
        <v>100</v>
      </c>
      <c r="W192" s="41"/>
      <c r="X192" s="60">
        <v>100</v>
      </c>
      <c r="Y192" s="47" t="s">
        <v>1428</v>
      </c>
    </row>
    <row r="193" spans="1:25" s="52" customFormat="1" ht="91.5" customHeight="1" x14ac:dyDescent="0.25">
      <c r="A193" s="31">
        <v>105</v>
      </c>
      <c r="B193" s="31"/>
      <c r="C193" s="758"/>
      <c r="D193" s="763" t="s">
        <v>7014</v>
      </c>
      <c r="E193" s="763"/>
      <c r="F193" s="764" t="s">
        <v>636</v>
      </c>
      <c r="G193" s="30"/>
      <c r="H193" s="30"/>
      <c r="I193" s="30"/>
      <c r="J193" s="61">
        <f>AVERAGE(J194:J198)</f>
        <v>100</v>
      </c>
      <c r="K193" s="43"/>
      <c r="L193" s="61">
        <f>AVERAGE(L194:L198)</f>
        <v>100</v>
      </c>
      <c r="M193" s="69"/>
      <c r="N193" s="61">
        <f>AVERAGE(N194:N198)</f>
        <v>100</v>
      </c>
      <c r="O193" s="69"/>
      <c r="P193" s="61">
        <f>AVERAGE(P194:P198)</f>
        <v>100</v>
      </c>
      <c r="Q193" s="69"/>
      <c r="R193" s="61">
        <f>AVERAGE(R194:R198)</f>
        <v>100</v>
      </c>
      <c r="S193" s="69"/>
      <c r="T193" s="61">
        <f>AVERAGE(T194:T198)</f>
        <v>100</v>
      </c>
      <c r="U193" s="69"/>
      <c r="V193" s="61">
        <f>AVERAGE(V194:V198)</f>
        <v>100</v>
      </c>
      <c r="W193" s="43"/>
      <c r="X193" s="61">
        <f>AVERAGE(X194:X198)</f>
        <v>100</v>
      </c>
      <c r="Y193" s="69"/>
    </row>
    <row r="194" spans="1:25" ht="75" x14ac:dyDescent="0.25">
      <c r="A194" s="564" t="s">
        <v>602</v>
      </c>
      <c r="B194" s="564"/>
      <c r="C194" s="564"/>
      <c r="D194" s="564"/>
      <c r="E194" s="754" t="s">
        <v>7019</v>
      </c>
      <c r="F194" s="450" t="s">
        <v>5127</v>
      </c>
      <c r="G194" s="12" t="s">
        <v>388</v>
      </c>
      <c r="H194" s="12" t="s">
        <v>389</v>
      </c>
      <c r="I194" s="12" t="s">
        <v>99</v>
      </c>
      <c r="J194" s="60">
        <v>100</v>
      </c>
      <c r="K194" s="71"/>
      <c r="L194" s="60">
        <v>100</v>
      </c>
      <c r="M194" s="45"/>
      <c r="N194" s="60">
        <v>100</v>
      </c>
      <c r="O194" s="45"/>
      <c r="P194" s="60">
        <v>100</v>
      </c>
      <c r="Q194" s="45"/>
      <c r="R194" s="60">
        <v>100</v>
      </c>
      <c r="S194" s="45"/>
      <c r="T194" s="60">
        <v>100</v>
      </c>
      <c r="U194" s="45"/>
      <c r="V194" s="60">
        <v>100</v>
      </c>
      <c r="W194" s="41"/>
      <c r="X194" s="60">
        <v>100</v>
      </c>
      <c r="Y194" s="45"/>
    </row>
    <row r="195" spans="1:25" ht="135" x14ac:dyDescent="0.25">
      <c r="A195" s="564" t="s">
        <v>603</v>
      </c>
      <c r="B195" s="564"/>
      <c r="C195" s="564"/>
      <c r="D195" s="564"/>
      <c r="E195" s="754" t="s">
        <v>7015</v>
      </c>
      <c r="F195" s="450" t="s">
        <v>5128</v>
      </c>
      <c r="G195" s="12" t="s">
        <v>100</v>
      </c>
      <c r="H195" s="12" t="s">
        <v>101</v>
      </c>
      <c r="I195" s="12" t="s">
        <v>102</v>
      </c>
      <c r="J195" s="60"/>
      <c r="K195" s="41"/>
      <c r="L195" s="60"/>
      <c r="M195" s="45"/>
      <c r="N195" s="60"/>
      <c r="O195" s="45"/>
      <c r="P195" s="60"/>
      <c r="Q195" s="45"/>
      <c r="R195" s="60"/>
      <c r="S195" s="45"/>
      <c r="T195" s="60"/>
      <c r="U195" s="45"/>
      <c r="V195" s="60"/>
      <c r="W195" s="41"/>
      <c r="X195" s="60"/>
      <c r="Y195" s="45"/>
    </row>
    <row r="196" spans="1:25" ht="75" x14ac:dyDescent="0.25">
      <c r="A196" s="564" t="s">
        <v>604</v>
      </c>
      <c r="B196" s="564"/>
      <c r="C196" s="564"/>
      <c r="D196" s="564"/>
      <c r="E196" s="754" t="s">
        <v>7016</v>
      </c>
      <c r="F196" s="450" t="s">
        <v>112</v>
      </c>
      <c r="G196" s="12" t="s">
        <v>4881</v>
      </c>
      <c r="H196" s="12" t="s">
        <v>4882</v>
      </c>
      <c r="I196" s="12" t="s">
        <v>4883</v>
      </c>
      <c r="J196" s="60"/>
      <c r="K196" s="41"/>
      <c r="L196" s="60"/>
      <c r="M196" s="41"/>
      <c r="N196" s="60"/>
      <c r="O196" s="45"/>
      <c r="P196" s="60"/>
      <c r="Q196" s="41"/>
      <c r="R196" s="60"/>
      <c r="S196" s="45"/>
      <c r="T196" s="60"/>
      <c r="U196" s="45"/>
      <c r="V196" s="60"/>
      <c r="W196" s="41"/>
      <c r="X196" s="60"/>
      <c r="Y196" s="45"/>
    </row>
    <row r="197" spans="1:25" ht="120" x14ac:dyDescent="0.25">
      <c r="A197" s="564" t="s">
        <v>605</v>
      </c>
      <c r="B197" s="564"/>
      <c r="C197" s="564"/>
      <c r="D197" s="564"/>
      <c r="E197" s="754" t="s">
        <v>7017</v>
      </c>
      <c r="F197" s="450" t="s">
        <v>7196</v>
      </c>
      <c r="G197" s="12" t="s">
        <v>36</v>
      </c>
      <c r="H197" s="12" t="s">
        <v>105</v>
      </c>
      <c r="I197" s="12" t="s">
        <v>106</v>
      </c>
      <c r="J197" s="60"/>
      <c r="K197" s="41"/>
      <c r="L197" s="60"/>
      <c r="M197" s="45"/>
      <c r="N197" s="60"/>
      <c r="O197" s="45"/>
      <c r="P197" s="60"/>
      <c r="Q197" s="45"/>
      <c r="R197" s="60"/>
      <c r="S197" s="45"/>
      <c r="T197" s="60"/>
      <c r="U197" s="45"/>
      <c r="V197" s="60"/>
      <c r="W197" s="41"/>
      <c r="X197" s="60"/>
      <c r="Y197" s="45"/>
    </row>
    <row r="198" spans="1:25" ht="45" x14ac:dyDescent="0.25">
      <c r="A198" s="564" t="s">
        <v>606</v>
      </c>
      <c r="B198" s="564"/>
      <c r="C198" s="564"/>
      <c r="D198" s="564"/>
      <c r="E198" s="754" t="s">
        <v>7018</v>
      </c>
      <c r="F198" s="450" t="s">
        <v>330</v>
      </c>
      <c r="G198" s="12" t="s">
        <v>4885</v>
      </c>
      <c r="H198" s="12" t="s">
        <v>107</v>
      </c>
      <c r="I198" s="12" t="s">
        <v>108</v>
      </c>
      <c r="J198" s="60"/>
      <c r="K198" s="41"/>
      <c r="L198" s="60"/>
      <c r="M198" s="41"/>
      <c r="N198" s="60"/>
      <c r="O198" s="45"/>
      <c r="P198" s="60"/>
      <c r="Q198" s="45"/>
      <c r="R198" s="60"/>
      <c r="S198" s="45"/>
      <c r="T198" s="60"/>
      <c r="U198" s="45"/>
      <c r="V198" s="60"/>
      <c r="W198" s="41"/>
      <c r="X198" s="60"/>
      <c r="Y198" s="45"/>
    </row>
    <row r="199" spans="1:25" ht="90" x14ac:dyDescent="0.25">
      <c r="A199" s="564">
        <v>106</v>
      </c>
      <c r="B199" s="564"/>
      <c r="C199" s="564"/>
      <c r="D199" s="754" t="s">
        <v>130</v>
      </c>
      <c r="E199" s="754"/>
      <c r="F199" s="450" t="s">
        <v>390</v>
      </c>
      <c r="G199" s="12" t="s">
        <v>114</v>
      </c>
      <c r="H199" s="12" t="s">
        <v>391</v>
      </c>
      <c r="I199" s="12" t="s">
        <v>392</v>
      </c>
      <c r="J199" s="42">
        <v>100</v>
      </c>
      <c r="K199" s="41"/>
      <c r="L199" s="42">
        <v>100</v>
      </c>
      <c r="M199" s="45"/>
      <c r="N199" s="42">
        <v>100</v>
      </c>
      <c r="O199" s="45"/>
      <c r="P199" s="42">
        <v>100</v>
      </c>
      <c r="Q199" s="45"/>
      <c r="R199" s="42">
        <v>100</v>
      </c>
      <c r="S199" s="45"/>
      <c r="T199" s="42">
        <v>100</v>
      </c>
      <c r="U199" s="45"/>
      <c r="V199" s="42">
        <v>100</v>
      </c>
      <c r="W199" s="41"/>
      <c r="X199" s="42">
        <v>100</v>
      </c>
      <c r="Y199" s="45"/>
    </row>
    <row r="200" spans="1:25" ht="90" x14ac:dyDescent="0.25">
      <c r="A200" s="564">
        <v>107</v>
      </c>
      <c r="B200" s="564"/>
      <c r="C200" s="564"/>
      <c r="D200" s="754" t="s">
        <v>431</v>
      </c>
      <c r="E200" s="754"/>
      <c r="F200" s="450" t="s">
        <v>393</v>
      </c>
      <c r="G200" s="12" t="s">
        <v>5129</v>
      </c>
      <c r="H200" s="12" t="s">
        <v>5130</v>
      </c>
      <c r="I200" s="12" t="s">
        <v>395</v>
      </c>
      <c r="J200" s="42">
        <v>50</v>
      </c>
      <c r="K200" s="115" t="s">
        <v>1184</v>
      </c>
      <c r="L200" s="42">
        <v>50</v>
      </c>
      <c r="M200" s="45"/>
      <c r="N200" s="42">
        <v>50</v>
      </c>
      <c r="O200" s="45"/>
      <c r="P200" s="42">
        <v>50</v>
      </c>
      <c r="Q200" s="45"/>
      <c r="R200" s="42">
        <v>50</v>
      </c>
      <c r="S200" s="24"/>
      <c r="T200" s="42">
        <v>50</v>
      </c>
      <c r="U200" s="45"/>
      <c r="V200" s="42">
        <v>50</v>
      </c>
      <c r="W200" s="41"/>
      <c r="X200" s="42">
        <v>50</v>
      </c>
      <c r="Y200" s="45"/>
    </row>
    <row r="201" spans="1:25" ht="75" x14ac:dyDescent="0.25">
      <c r="A201" s="564">
        <v>108</v>
      </c>
      <c r="B201" s="564"/>
      <c r="C201" s="564"/>
      <c r="D201" s="754" t="s">
        <v>432</v>
      </c>
      <c r="E201" s="754"/>
      <c r="F201" s="450" t="s">
        <v>396</v>
      </c>
      <c r="G201" s="12" t="s">
        <v>114</v>
      </c>
      <c r="H201" s="12" t="s">
        <v>397</v>
      </c>
      <c r="I201" s="12" t="s">
        <v>398</v>
      </c>
      <c r="J201" s="42">
        <v>100</v>
      </c>
      <c r="K201" s="36"/>
      <c r="L201" s="42">
        <v>100</v>
      </c>
      <c r="M201" s="45"/>
      <c r="N201" s="42">
        <v>100</v>
      </c>
      <c r="O201" s="45"/>
      <c r="P201" s="42">
        <v>100</v>
      </c>
      <c r="Q201" s="45"/>
      <c r="R201" s="42">
        <v>100</v>
      </c>
      <c r="S201" s="50"/>
      <c r="T201" s="42">
        <v>100</v>
      </c>
      <c r="U201" s="41"/>
      <c r="V201" s="42">
        <v>100</v>
      </c>
      <c r="W201" s="41"/>
      <c r="X201" s="42">
        <v>100</v>
      </c>
      <c r="Y201" s="45"/>
    </row>
    <row r="202" spans="1:25" ht="105" x14ac:dyDescent="0.25">
      <c r="A202" s="564">
        <v>109</v>
      </c>
      <c r="B202" s="564"/>
      <c r="C202" s="564"/>
      <c r="D202" s="754" t="s">
        <v>360</v>
      </c>
      <c r="E202" s="754"/>
      <c r="F202" s="450" t="s">
        <v>400</v>
      </c>
      <c r="G202" s="12" t="s">
        <v>103</v>
      </c>
      <c r="H202" s="12" t="s">
        <v>401</v>
      </c>
      <c r="I202" s="12" t="s">
        <v>104</v>
      </c>
      <c r="J202" s="60">
        <v>50</v>
      </c>
      <c r="K202" s="116" t="s">
        <v>4921</v>
      </c>
      <c r="L202" s="60">
        <v>50</v>
      </c>
      <c r="M202" s="45"/>
      <c r="N202" s="60">
        <v>50</v>
      </c>
      <c r="O202" s="45"/>
      <c r="P202" s="60">
        <v>50</v>
      </c>
      <c r="Q202" s="45"/>
      <c r="R202" s="60">
        <v>50</v>
      </c>
      <c r="S202" s="24"/>
      <c r="T202" s="60">
        <v>50</v>
      </c>
      <c r="U202" s="45"/>
      <c r="V202" s="60">
        <v>50</v>
      </c>
      <c r="W202" s="41"/>
      <c r="X202" s="60">
        <v>50</v>
      </c>
      <c r="Y202" s="117" t="s">
        <v>1186</v>
      </c>
    </row>
    <row r="203" spans="1:25" s="26" customFormat="1" ht="84.75" customHeight="1" x14ac:dyDescent="0.25">
      <c r="A203" s="28"/>
      <c r="B203" s="28"/>
      <c r="C203" s="750" t="s">
        <v>607</v>
      </c>
      <c r="D203" s="28"/>
      <c r="E203" s="1023"/>
      <c r="F203" s="762" t="s">
        <v>534</v>
      </c>
      <c r="G203" s="751"/>
      <c r="H203" s="751"/>
      <c r="I203" s="751"/>
      <c r="J203" s="75">
        <f>AVERAGE(J204:J208)</f>
        <v>73.333333333333343</v>
      </c>
      <c r="K203" s="44"/>
      <c r="L203" s="75">
        <f>AVERAGE(L204:L208)</f>
        <v>73.333333333333343</v>
      </c>
      <c r="M203" s="67"/>
      <c r="N203" s="75">
        <f>AVERAGE(N204:N208)</f>
        <v>73.333333333333343</v>
      </c>
      <c r="O203" s="67"/>
      <c r="P203" s="75">
        <f>AVERAGE(P204:P208)</f>
        <v>73.333333333333343</v>
      </c>
      <c r="Q203" s="67"/>
      <c r="R203" s="75">
        <f>AVERAGE(R204:R208)</f>
        <v>73.333333333333343</v>
      </c>
      <c r="S203" s="67"/>
      <c r="T203" s="75">
        <f>AVERAGE(T204:T208)</f>
        <v>73.333333333333343</v>
      </c>
      <c r="U203" s="67"/>
      <c r="V203" s="75">
        <f>AVERAGE(V204:V208)</f>
        <v>73.333333333333343</v>
      </c>
      <c r="W203" s="44"/>
      <c r="X203" s="75">
        <f>AVERAGE(X204:X208)</f>
        <v>73.333333333333343</v>
      </c>
      <c r="Y203" s="67"/>
    </row>
    <row r="204" spans="1:25" ht="60" x14ac:dyDescent="0.25">
      <c r="A204" s="564">
        <v>110</v>
      </c>
      <c r="B204" s="564"/>
      <c r="C204" s="564"/>
      <c r="D204" s="754" t="s">
        <v>433</v>
      </c>
      <c r="E204" s="754"/>
      <c r="F204" s="450" t="s">
        <v>121</v>
      </c>
      <c r="G204" s="12" t="s">
        <v>399</v>
      </c>
      <c r="H204" s="12" t="s">
        <v>123</v>
      </c>
      <c r="I204" s="12" t="s">
        <v>124</v>
      </c>
      <c r="J204" s="60">
        <v>100</v>
      </c>
      <c r="K204" s="116" t="s">
        <v>1185</v>
      </c>
      <c r="L204" s="60">
        <v>100</v>
      </c>
      <c r="M204" s="45"/>
      <c r="N204" s="60">
        <v>100</v>
      </c>
      <c r="O204" s="45"/>
      <c r="P204" s="60">
        <v>100</v>
      </c>
      <c r="Q204" s="45"/>
      <c r="R204" s="60">
        <v>100</v>
      </c>
      <c r="S204" s="24"/>
      <c r="T204" s="60">
        <v>100</v>
      </c>
      <c r="U204" s="45"/>
      <c r="V204" s="60">
        <v>100</v>
      </c>
      <c r="W204" s="41"/>
      <c r="X204" s="60">
        <v>100</v>
      </c>
      <c r="Y204" s="45"/>
    </row>
    <row r="205" spans="1:25" s="6" customFormat="1" ht="180" x14ac:dyDescent="0.25">
      <c r="A205" s="579">
        <v>111</v>
      </c>
      <c r="B205" s="579"/>
      <c r="C205" s="579"/>
      <c r="D205" s="4" t="s">
        <v>434</v>
      </c>
      <c r="E205" s="4"/>
      <c r="F205" s="437" t="s">
        <v>402</v>
      </c>
      <c r="G205" s="5" t="s">
        <v>403</v>
      </c>
      <c r="H205" s="5" t="s">
        <v>404</v>
      </c>
      <c r="I205" s="5" t="s">
        <v>405</v>
      </c>
      <c r="J205" s="65">
        <v>0</v>
      </c>
      <c r="K205" s="118" t="s">
        <v>1189</v>
      </c>
      <c r="L205" s="65">
        <v>0</v>
      </c>
      <c r="M205" s="50"/>
      <c r="N205" s="65">
        <v>0</v>
      </c>
      <c r="O205" s="50"/>
      <c r="P205" s="65">
        <v>0</v>
      </c>
      <c r="Q205" s="47"/>
      <c r="R205" s="65">
        <v>0</v>
      </c>
      <c r="S205" s="3"/>
      <c r="T205" s="65">
        <v>0</v>
      </c>
      <c r="U205" s="47"/>
      <c r="V205" s="65">
        <v>0</v>
      </c>
      <c r="W205" s="47"/>
      <c r="X205" s="65">
        <v>0</v>
      </c>
      <c r="Y205" s="119" t="s">
        <v>1187</v>
      </c>
    </row>
    <row r="206" spans="1:25" ht="60" x14ac:dyDescent="0.25">
      <c r="A206" s="564">
        <v>112</v>
      </c>
      <c r="B206" s="564"/>
      <c r="C206" s="564"/>
      <c r="D206" s="754" t="s">
        <v>435</v>
      </c>
      <c r="E206" s="754"/>
      <c r="F206" s="450" t="s">
        <v>406</v>
      </c>
      <c r="G206" s="12" t="s">
        <v>407</v>
      </c>
      <c r="H206" s="12" t="s">
        <v>408</v>
      </c>
      <c r="I206" s="12" t="s">
        <v>409</v>
      </c>
      <c r="J206" s="60">
        <v>100</v>
      </c>
      <c r="K206" s="119" t="s">
        <v>1188</v>
      </c>
      <c r="L206" s="60">
        <v>100</v>
      </c>
      <c r="M206" s="45"/>
      <c r="N206" s="60">
        <v>100</v>
      </c>
      <c r="O206" s="45"/>
      <c r="P206" s="60">
        <v>100</v>
      </c>
      <c r="Q206" s="45"/>
      <c r="R206" s="60">
        <v>100</v>
      </c>
      <c r="S206" s="45"/>
      <c r="T206" s="60">
        <v>100</v>
      </c>
      <c r="U206" s="45"/>
      <c r="V206" s="60">
        <v>100</v>
      </c>
      <c r="W206" s="41"/>
      <c r="X206" s="60">
        <v>100</v>
      </c>
      <c r="Y206" s="24"/>
    </row>
    <row r="207" spans="1:25" ht="105" x14ac:dyDescent="0.25">
      <c r="A207" s="564">
        <v>113</v>
      </c>
      <c r="B207" s="564"/>
      <c r="C207" s="564"/>
      <c r="D207" s="754" t="s">
        <v>150</v>
      </c>
      <c r="E207" s="754"/>
      <c r="F207" s="450" t="s">
        <v>410</v>
      </c>
      <c r="G207" s="12" t="s">
        <v>411</v>
      </c>
      <c r="H207" s="12" t="s">
        <v>146</v>
      </c>
      <c r="I207" s="12" t="s">
        <v>147</v>
      </c>
      <c r="J207" s="60">
        <v>100</v>
      </c>
      <c r="K207" s="41"/>
      <c r="L207" s="60">
        <v>100</v>
      </c>
      <c r="M207" s="45"/>
      <c r="N207" s="60">
        <v>100</v>
      </c>
      <c r="O207" s="66"/>
      <c r="P207" s="60">
        <v>100</v>
      </c>
      <c r="Q207" s="45"/>
      <c r="R207" s="60">
        <v>100</v>
      </c>
      <c r="S207" s="41"/>
      <c r="T207" s="60">
        <v>100</v>
      </c>
      <c r="U207" s="41"/>
      <c r="V207" s="60">
        <v>100</v>
      </c>
      <c r="W207" s="41"/>
      <c r="X207" s="60">
        <v>100</v>
      </c>
      <c r="Y207" s="45"/>
    </row>
    <row r="208" spans="1:25" s="52" customFormat="1" ht="69" x14ac:dyDescent="0.25">
      <c r="A208" s="31">
        <v>114</v>
      </c>
      <c r="B208" s="31"/>
      <c r="C208" s="31"/>
      <c r="D208" s="756" t="s">
        <v>637</v>
      </c>
      <c r="E208" s="756"/>
      <c r="F208" s="517" t="s">
        <v>637</v>
      </c>
      <c r="G208" s="770"/>
      <c r="H208" s="770"/>
      <c r="I208" s="770"/>
      <c r="J208" s="61">
        <f>AVERAGE(J209:J211)</f>
        <v>66.666666666666671</v>
      </c>
      <c r="K208" s="43"/>
      <c r="L208" s="61">
        <f>AVERAGE(L209:L211)</f>
        <v>66.666666666666671</v>
      </c>
      <c r="M208" s="69"/>
      <c r="N208" s="61">
        <f>AVERAGE(N209:N211)</f>
        <v>66.666666666666671</v>
      </c>
      <c r="O208" s="69"/>
      <c r="P208" s="61">
        <f>AVERAGE(P209:P211)</f>
        <v>66.666666666666671</v>
      </c>
      <c r="Q208" s="69"/>
      <c r="R208" s="61">
        <f>AVERAGE(R209:R211)</f>
        <v>66.666666666666671</v>
      </c>
      <c r="S208" s="43"/>
      <c r="T208" s="61">
        <f>AVERAGE(T209:T211)</f>
        <v>66.666666666666671</v>
      </c>
      <c r="U208" s="43"/>
      <c r="V208" s="61">
        <f>AVERAGE(V209:V211)</f>
        <v>66.666666666666671</v>
      </c>
      <c r="W208" s="43"/>
      <c r="X208" s="61">
        <f>AVERAGE(X209:X211)</f>
        <v>66.666666666666671</v>
      </c>
      <c r="Y208" s="69"/>
    </row>
    <row r="209" spans="1:25" ht="90" x14ac:dyDescent="0.25">
      <c r="A209" s="564" t="s">
        <v>5067</v>
      </c>
      <c r="B209" s="564"/>
      <c r="C209" s="564"/>
      <c r="D209" s="564"/>
      <c r="E209" s="754" t="s">
        <v>7020</v>
      </c>
      <c r="F209" s="450" t="s">
        <v>412</v>
      </c>
      <c r="G209" s="771" t="s">
        <v>403</v>
      </c>
      <c r="H209" s="771" t="s">
        <v>404</v>
      </c>
      <c r="I209" s="771" t="s">
        <v>413</v>
      </c>
      <c r="J209" s="50">
        <v>100</v>
      </c>
      <c r="K209" s="50"/>
      <c r="L209" s="50">
        <v>100</v>
      </c>
      <c r="M209" s="50"/>
      <c r="N209" s="50">
        <v>100</v>
      </c>
      <c r="O209" s="50"/>
      <c r="P209" s="50">
        <v>100</v>
      </c>
      <c r="Q209" s="50"/>
      <c r="R209" s="50">
        <v>100</v>
      </c>
      <c r="S209" s="50"/>
      <c r="T209" s="50">
        <v>100</v>
      </c>
      <c r="U209" s="50"/>
      <c r="V209" s="50">
        <v>100</v>
      </c>
      <c r="W209" s="47"/>
      <c r="X209" s="50">
        <v>100</v>
      </c>
      <c r="Y209" s="50"/>
    </row>
    <row r="210" spans="1:25" ht="45" x14ac:dyDescent="0.3">
      <c r="A210" s="564" t="s">
        <v>5068</v>
      </c>
      <c r="B210" s="564"/>
      <c r="C210" s="564"/>
      <c r="D210" s="564"/>
      <c r="E210" s="772" t="s">
        <v>7021</v>
      </c>
      <c r="F210" s="450" t="s">
        <v>414</v>
      </c>
      <c r="G210" s="12" t="s">
        <v>415</v>
      </c>
      <c r="H210" s="12" t="s">
        <v>416</v>
      </c>
      <c r="I210" s="12" t="s">
        <v>417</v>
      </c>
      <c r="J210" s="65">
        <v>0</v>
      </c>
      <c r="K210" s="37"/>
      <c r="L210" s="65">
        <v>0</v>
      </c>
      <c r="M210" s="50"/>
      <c r="N210" s="65">
        <v>0</v>
      </c>
      <c r="O210" s="50"/>
      <c r="P210" s="65">
        <v>0</v>
      </c>
      <c r="Q210" s="50"/>
      <c r="R210" s="65">
        <v>0</v>
      </c>
      <c r="S210" s="50"/>
      <c r="T210" s="65">
        <v>0</v>
      </c>
      <c r="U210" s="50"/>
      <c r="V210" s="65">
        <v>0</v>
      </c>
      <c r="W210" s="47"/>
      <c r="X210" s="65">
        <v>0</v>
      </c>
      <c r="Y210" s="50"/>
    </row>
    <row r="211" spans="1:25" ht="178.5" customHeight="1" x14ac:dyDescent="0.3">
      <c r="A211" s="564" t="s">
        <v>5069</v>
      </c>
      <c r="B211" s="564"/>
      <c r="C211" s="564"/>
      <c r="D211" s="564"/>
      <c r="E211" s="772" t="s">
        <v>7022</v>
      </c>
      <c r="F211" s="450" t="s">
        <v>418</v>
      </c>
      <c r="G211" s="12" t="s">
        <v>419</v>
      </c>
      <c r="H211" s="12" t="s">
        <v>420</v>
      </c>
      <c r="I211" s="12" t="s">
        <v>421</v>
      </c>
      <c r="J211" s="60">
        <v>100</v>
      </c>
      <c r="K211" s="38"/>
      <c r="L211" s="60">
        <v>100</v>
      </c>
      <c r="M211" s="45"/>
      <c r="N211" s="60">
        <v>100</v>
      </c>
      <c r="O211" s="45"/>
      <c r="P211" s="60">
        <v>100</v>
      </c>
      <c r="Q211" s="45"/>
      <c r="R211" s="60">
        <v>100</v>
      </c>
      <c r="S211" s="47"/>
      <c r="T211" s="60">
        <v>100</v>
      </c>
      <c r="U211" s="47"/>
      <c r="V211" s="60">
        <v>100</v>
      </c>
      <c r="W211" s="47"/>
      <c r="X211" s="60">
        <v>100</v>
      </c>
      <c r="Y211" s="50"/>
    </row>
    <row r="212" spans="1:25" s="26" customFormat="1" ht="80.25" customHeight="1" x14ac:dyDescent="0.25">
      <c r="A212" s="28"/>
      <c r="B212" s="28"/>
      <c r="C212" s="750" t="s">
        <v>610</v>
      </c>
      <c r="D212" s="28"/>
      <c r="E212" s="1023"/>
      <c r="F212" s="762" t="s">
        <v>535</v>
      </c>
      <c r="G212" s="751"/>
      <c r="H212" s="751"/>
      <c r="I212" s="751"/>
      <c r="J212" s="75">
        <f>AVERAGE(J213,J216)</f>
        <v>100</v>
      </c>
      <c r="K212" s="44"/>
      <c r="L212" s="75">
        <f>AVERAGE(L213,L216)</f>
        <v>100</v>
      </c>
      <c r="M212" s="67"/>
      <c r="N212" s="75">
        <f>AVERAGE(N213,N216)</f>
        <v>100</v>
      </c>
      <c r="O212" s="67"/>
      <c r="P212" s="75">
        <f>AVERAGE(P213,P216)</f>
        <v>100</v>
      </c>
      <c r="Q212" s="67"/>
      <c r="R212" s="75">
        <f>AVERAGE(R213,R216)</f>
        <v>100</v>
      </c>
      <c r="S212" s="67"/>
      <c r="T212" s="75">
        <f>AVERAGE(T213,T216)</f>
        <v>100</v>
      </c>
      <c r="U212" s="67"/>
      <c r="V212" s="75">
        <f>AVERAGE(V213,V216)</f>
        <v>100</v>
      </c>
      <c r="W212" s="44"/>
      <c r="X212" s="75">
        <f>AVERAGE(X213,X216)</f>
        <v>100</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69"/>
      <c r="N213" s="61">
        <f>AVERAGE(N214:N215)</f>
        <v>100</v>
      </c>
      <c r="O213" s="69"/>
      <c r="P213" s="61">
        <f>AVERAGE(P214:P215)</f>
        <v>100</v>
      </c>
      <c r="Q213" s="69"/>
      <c r="R213" s="61">
        <f>AVERAGE(R214:R215)</f>
        <v>100</v>
      </c>
      <c r="S213" s="69"/>
      <c r="T213" s="61">
        <f>AVERAGE(T214:T215)</f>
        <v>100</v>
      </c>
      <c r="U213" s="69"/>
      <c r="V213" s="61">
        <f>AVERAGE(V214:V215)</f>
        <v>100</v>
      </c>
      <c r="W213" s="43"/>
      <c r="X213" s="61">
        <f>AVERAGE(X214:X215)</f>
        <v>100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1"/>
      <c r="L214" s="60">
        <v>100</v>
      </c>
      <c r="M214" s="45"/>
      <c r="N214" s="60">
        <v>100</v>
      </c>
      <c r="O214" s="45"/>
      <c r="P214" s="60">
        <v>100</v>
      </c>
      <c r="Q214" s="45"/>
      <c r="R214" s="60">
        <v>100</v>
      </c>
      <c r="S214" s="45"/>
      <c r="T214" s="60">
        <v>100</v>
      </c>
      <c r="U214" s="45"/>
      <c r="V214" s="60">
        <v>100</v>
      </c>
      <c r="W214" s="41"/>
      <c r="X214" s="60">
        <v>100</v>
      </c>
      <c r="Y214" s="45"/>
    </row>
    <row r="215" spans="1:25" ht="120" x14ac:dyDescent="0.25">
      <c r="A215" s="564" t="s">
        <v>609</v>
      </c>
      <c r="B215" s="564"/>
      <c r="C215" s="564"/>
      <c r="D215" s="564"/>
      <c r="E215" s="754" t="s">
        <v>7272</v>
      </c>
      <c r="F215" s="450" t="s">
        <v>422</v>
      </c>
      <c r="G215" s="12" t="s">
        <v>423</v>
      </c>
      <c r="H215" s="12" t="s">
        <v>424</v>
      </c>
      <c r="I215" s="12" t="s">
        <v>425</v>
      </c>
      <c r="J215" s="60">
        <v>100</v>
      </c>
      <c r="K215" s="41"/>
      <c r="L215" s="60">
        <v>100</v>
      </c>
      <c r="M215" s="45"/>
      <c r="N215" s="60">
        <v>100</v>
      </c>
      <c r="O215" s="45"/>
      <c r="P215" s="60">
        <v>100</v>
      </c>
      <c r="Q215" s="45"/>
      <c r="R215" s="60">
        <v>100</v>
      </c>
      <c r="S215" s="45"/>
      <c r="T215" s="60">
        <v>100</v>
      </c>
      <c r="U215" s="45"/>
      <c r="V215" s="60">
        <v>100</v>
      </c>
      <c r="W215" s="41"/>
      <c r="X215" s="60">
        <v>100</v>
      </c>
      <c r="Y215" s="45"/>
    </row>
    <row r="216" spans="1:25" ht="51.75" x14ac:dyDescent="0.25">
      <c r="A216" s="564">
        <v>116</v>
      </c>
      <c r="B216" s="564"/>
      <c r="C216" s="564"/>
      <c r="D216" s="754" t="s">
        <v>7024</v>
      </c>
      <c r="E216" s="754"/>
      <c r="F216" s="450" t="s">
        <v>426</v>
      </c>
      <c r="G216" s="12" t="s">
        <v>5352</v>
      </c>
      <c r="H216" s="12" t="s">
        <v>427</v>
      </c>
      <c r="I216" s="12" t="s">
        <v>428</v>
      </c>
      <c r="J216" s="60">
        <v>100</v>
      </c>
      <c r="K216" s="41"/>
      <c r="L216" s="60">
        <v>100</v>
      </c>
      <c r="M216" s="45"/>
      <c r="N216" s="60">
        <v>100</v>
      </c>
      <c r="O216" s="45"/>
      <c r="P216" s="60">
        <v>100</v>
      </c>
      <c r="Q216" s="45"/>
      <c r="R216" s="60">
        <v>100</v>
      </c>
      <c r="S216" s="45"/>
      <c r="T216" s="60">
        <v>100</v>
      </c>
      <c r="U216" s="45"/>
      <c r="V216" s="60">
        <v>100</v>
      </c>
      <c r="W216" s="41"/>
      <c r="X216" s="60">
        <v>100</v>
      </c>
      <c r="Y216" s="45"/>
    </row>
    <row r="217" spans="1:25" s="26" customFormat="1" ht="60" x14ac:dyDescent="0.25">
      <c r="A217" s="28"/>
      <c r="B217" s="750" t="s">
        <v>611</v>
      </c>
      <c r="C217" s="28"/>
      <c r="D217" s="28"/>
      <c r="E217" s="28"/>
      <c r="F217" s="502" t="s">
        <v>536</v>
      </c>
      <c r="G217" s="28"/>
      <c r="H217" s="28"/>
      <c r="I217" s="28"/>
      <c r="J217" s="75">
        <f>AVERAGE(J218,J225,J231,J240)</f>
        <v>88.020833333333329</v>
      </c>
      <c r="K217" s="67"/>
      <c r="L217" s="75">
        <f>AVERAGE(L218,L225,L231,L240)</f>
        <v>88.020833333333329</v>
      </c>
      <c r="M217" s="67"/>
      <c r="N217" s="75">
        <f>AVERAGE(N218,N225,N231,N240)</f>
        <v>88.020833333333329</v>
      </c>
      <c r="O217" s="67"/>
      <c r="P217" s="75">
        <f>AVERAGE(P218,P225,P231,P240)</f>
        <v>88.020833333333329</v>
      </c>
      <c r="Q217" s="67"/>
      <c r="R217" s="75">
        <f>AVERAGE(R218,R225,R231,R240)</f>
        <v>88.020833333333329</v>
      </c>
      <c r="S217" s="67"/>
      <c r="T217" s="75">
        <f>AVERAGE(T218,T225,T231,T240)</f>
        <v>88.020833333333329</v>
      </c>
      <c r="U217" s="67"/>
      <c r="V217" s="75">
        <f>AVERAGE(V218,V225,V231,V240)</f>
        <v>88.020833333333329</v>
      </c>
      <c r="W217" s="44"/>
      <c r="X217" s="75">
        <f>AVERAGE(X218,X225,X231,X240)</f>
        <v>88.020833333333329</v>
      </c>
      <c r="Y217" s="67"/>
    </row>
    <row r="218" spans="1:25" s="26" customFormat="1" ht="45" x14ac:dyDescent="0.25">
      <c r="A218" s="28"/>
      <c r="B218" s="28"/>
      <c r="C218" s="750" t="s">
        <v>612</v>
      </c>
      <c r="D218" s="28"/>
      <c r="E218" s="28"/>
      <c r="F218" s="502" t="s">
        <v>537</v>
      </c>
      <c r="G218" s="28"/>
      <c r="H218" s="28"/>
      <c r="I218" s="28"/>
      <c r="J218" s="75">
        <f>AVERAGE(J219:J224)</f>
        <v>75</v>
      </c>
      <c r="K218" s="67"/>
      <c r="L218" s="203">
        <f>AVERAGE(L219:L224)</f>
        <v>75</v>
      </c>
      <c r="M218" s="67"/>
      <c r="N218" s="75">
        <f>AVERAGE(N219:N224)</f>
        <v>75</v>
      </c>
      <c r="O218" s="67"/>
      <c r="P218" s="75">
        <f>AVERAGE(P219:P224)</f>
        <v>75</v>
      </c>
      <c r="Q218" s="67"/>
      <c r="R218" s="75">
        <f>AVERAGE(R219:R224)</f>
        <v>75</v>
      </c>
      <c r="S218" s="67"/>
      <c r="T218" s="75">
        <f>AVERAGE(T219:T224)</f>
        <v>75</v>
      </c>
      <c r="U218" s="67"/>
      <c r="V218" s="75">
        <f>AVERAGE(V219:V224)</f>
        <v>75</v>
      </c>
      <c r="W218" s="44"/>
      <c r="X218" s="75">
        <f>AVERAGE(X219:X224)</f>
        <v>75</v>
      </c>
      <c r="Y218" s="67"/>
    </row>
    <row r="219" spans="1:25" ht="270" x14ac:dyDescent="0.25">
      <c r="A219" s="564">
        <v>117</v>
      </c>
      <c r="B219" s="564"/>
      <c r="C219" s="564"/>
      <c r="D219" s="754" t="s">
        <v>492</v>
      </c>
      <c r="E219" s="754"/>
      <c r="F219" s="450" t="s">
        <v>5131</v>
      </c>
      <c r="G219" s="12" t="s">
        <v>436</v>
      </c>
      <c r="H219" s="12" t="s">
        <v>437</v>
      </c>
      <c r="I219" s="12" t="s">
        <v>438</v>
      </c>
      <c r="J219" s="46">
        <v>100</v>
      </c>
      <c r="K219" s="73"/>
      <c r="L219" s="46">
        <v>100</v>
      </c>
      <c r="M219" s="46"/>
      <c r="N219" s="46">
        <v>100</v>
      </c>
      <c r="O219" s="46"/>
      <c r="P219" s="46">
        <v>100</v>
      </c>
      <c r="Q219" s="46"/>
      <c r="R219" s="46">
        <v>100</v>
      </c>
      <c r="S219" s="46"/>
      <c r="T219" s="46">
        <v>100</v>
      </c>
      <c r="U219" s="46"/>
      <c r="V219" s="46">
        <v>100</v>
      </c>
      <c r="W219" s="40"/>
      <c r="X219" s="46">
        <v>100</v>
      </c>
      <c r="Y219" s="40"/>
    </row>
    <row r="220" spans="1:25" ht="195" x14ac:dyDescent="0.25">
      <c r="A220" s="564">
        <v>118</v>
      </c>
      <c r="B220" s="564"/>
      <c r="C220" s="564"/>
      <c r="D220" s="754" t="s">
        <v>493</v>
      </c>
      <c r="E220" s="754"/>
      <c r="F220" s="420" t="s">
        <v>7177</v>
      </c>
      <c r="G220" s="12" t="s">
        <v>436</v>
      </c>
      <c r="H220" s="12" t="s">
        <v>437</v>
      </c>
      <c r="I220" s="12" t="s">
        <v>438</v>
      </c>
      <c r="J220" s="46">
        <v>100</v>
      </c>
      <c r="K220" s="73"/>
      <c r="L220" s="46">
        <v>100</v>
      </c>
      <c r="M220" s="46"/>
      <c r="N220" s="46">
        <v>100</v>
      </c>
      <c r="O220" s="46"/>
      <c r="P220" s="46">
        <v>100</v>
      </c>
      <c r="Q220" s="46"/>
      <c r="R220" s="46">
        <v>100</v>
      </c>
      <c r="S220" s="46"/>
      <c r="T220" s="46">
        <v>100</v>
      </c>
      <c r="U220" s="46"/>
      <c r="V220" s="46">
        <v>100</v>
      </c>
      <c r="W220" s="40"/>
      <c r="X220" s="46">
        <v>100</v>
      </c>
      <c r="Y220" s="40"/>
    </row>
    <row r="221" spans="1:25" ht="75" x14ac:dyDescent="0.25">
      <c r="A221" s="564">
        <v>119</v>
      </c>
      <c r="B221" s="564"/>
      <c r="C221" s="564"/>
      <c r="D221" s="754" t="s">
        <v>494</v>
      </c>
      <c r="E221" s="754"/>
      <c r="F221" s="450" t="s">
        <v>439</v>
      </c>
      <c r="G221" s="12" t="s">
        <v>36</v>
      </c>
      <c r="H221" s="12" t="s">
        <v>440</v>
      </c>
      <c r="I221" s="12" t="s">
        <v>114</v>
      </c>
      <c r="J221" s="46">
        <v>100</v>
      </c>
      <c r="K221" s="73"/>
      <c r="L221" s="46">
        <v>100</v>
      </c>
      <c r="M221" s="46"/>
      <c r="N221" s="46">
        <v>100</v>
      </c>
      <c r="O221" s="46"/>
      <c r="P221" s="46">
        <v>100</v>
      </c>
      <c r="Q221" s="46"/>
      <c r="R221" s="46">
        <v>100</v>
      </c>
      <c r="S221" s="40"/>
      <c r="T221" s="46">
        <v>100</v>
      </c>
      <c r="U221" s="40"/>
      <c r="V221" s="46">
        <v>100</v>
      </c>
      <c r="W221" s="40"/>
      <c r="X221" s="46">
        <v>100</v>
      </c>
      <c r="Y221" s="46"/>
    </row>
    <row r="222" spans="1:25" ht="75" x14ac:dyDescent="0.25">
      <c r="A222" s="564">
        <v>120</v>
      </c>
      <c r="B222" s="564"/>
      <c r="C222" s="564"/>
      <c r="D222" s="754" t="s">
        <v>495</v>
      </c>
      <c r="E222" s="754"/>
      <c r="F222" s="450" t="s">
        <v>441</v>
      </c>
      <c r="G222" s="12" t="s">
        <v>36</v>
      </c>
      <c r="H222" s="12" t="s">
        <v>440</v>
      </c>
      <c r="I222" s="12" t="s">
        <v>114</v>
      </c>
      <c r="J222" s="46">
        <v>100</v>
      </c>
      <c r="K222" s="73"/>
      <c r="L222" s="46">
        <v>100</v>
      </c>
      <c r="M222" s="46"/>
      <c r="N222" s="46">
        <v>100</v>
      </c>
      <c r="O222" s="46"/>
      <c r="P222" s="46">
        <v>100</v>
      </c>
      <c r="Q222" s="46"/>
      <c r="R222" s="46">
        <v>100</v>
      </c>
      <c r="S222" s="40"/>
      <c r="T222" s="46">
        <v>100</v>
      </c>
      <c r="U222" s="40"/>
      <c r="V222" s="46">
        <v>100</v>
      </c>
      <c r="W222" s="40"/>
      <c r="X222" s="46">
        <v>100</v>
      </c>
      <c r="Y222" s="40"/>
    </row>
    <row r="223" spans="1:25" ht="180" x14ac:dyDescent="0.25">
      <c r="A223" s="564">
        <v>121</v>
      </c>
      <c r="B223" s="564"/>
      <c r="C223" s="564"/>
      <c r="D223" s="754" t="s">
        <v>496</v>
      </c>
      <c r="E223" s="754"/>
      <c r="F223" s="450" t="s">
        <v>442</v>
      </c>
      <c r="G223" s="12" t="s">
        <v>443</v>
      </c>
      <c r="H223" s="12" t="s">
        <v>444</v>
      </c>
      <c r="I223" s="12" t="s">
        <v>445</v>
      </c>
      <c r="J223" s="46">
        <v>50</v>
      </c>
      <c r="K223" s="120" t="s">
        <v>1190</v>
      </c>
      <c r="L223" s="46">
        <v>50</v>
      </c>
      <c r="M223" s="46"/>
      <c r="N223" s="46">
        <v>50</v>
      </c>
      <c r="O223" s="46"/>
      <c r="P223" s="46">
        <v>50</v>
      </c>
      <c r="Q223" s="50"/>
      <c r="R223" s="46">
        <v>50</v>
      </c>
      <c r="S223" s="24"/>
      <c r="T223" s="46">
        <v>50</v>
      </c>
      <c r="U223" s="40"/>
      <c r="V223" s="46">
        <v>50</v>
      </c>
      <c r="W223" s="40"/>
      <c r="X223" s="46">
        <v>50</v>
      </c>
      <c r="Y223" s="40"/>
    </row>
    <row r="224" spans="1:25" ht="90" x14ac:dyDescent="0.25">
      <c r="A224" s="564">
        <v>122</v>
      </c>
      <c r="B224" s="564"/>
      <c r="C224" s="564"/>
      <c r="D224" s="754" t="s">
        <v>497</v>
      </c>
      <c r="E224" s="754"/>
      <c r="F224" s="450" t="s">
        <v>446</v>
      </c>
      <c r="G224" s="12" t="s">
        <v>447</v>
      </c>
      <c r="H224" s="12" t="s">
        <v>448</v>
      </c>
      <c r="I224" s="12" t="s">
        <v>325</v>
      </c>
      <c r="J224" s="46">
        <v>0</v>
      </c>
      <c r="K224" s="73"/>
      <c r="L224" s="46">
        <v>0</v>
      </c>
      <c r="M224" s="46"/>
      <c r="N224" s="46">
        <v>0</v>
      </c>
      <c r="O224" s="46"/>
      <c r="P224" s="46">
        <v>0</v>
      </c>
      <c r="Q224" s="46"/>
      <c r="R224" s="46">
        <v>0</v>
      </c>
      <c r="S224" s="40"/>
      <c r="T224" s="46">
        <v>0</v>
      </c>
      <c r="U224" s="40"/>
      <c r="V224" s="46">
        <v>0</v>
      </c>
      <c r="W224" s="40"/>
      <c r="X224" s="46">
        <v>0</v>
      </c>
      <c r="Y224" s="46"/>
    </row>
    <row r="225" spans="1:25" s="26" customFormat="1" ht="77.25" customHeight="1" x14ac:dyDescent="0.25">
      <c r="A225" s="28"/>
      <c r="B225" s="28"/>
      <c r="C225" s="750" t="s">
        <v>613</v>
      </c>
      <c r="D225" s="28"/>
      <c r="E225" s="1023"/>
      <c r="F225" s="762" t="s">
        <v>538</v>
      </c>
      <c r="G225" s="751"/>
      <c r="H225" s="751"/>
      <c r="I225" s="751"/>
      <c r="J225" s="75">
        <f>AVERAGE(J226:J230)</f>
        <v>100</v>
      </c>
      <c r="K225" s="44"/>
      <c r="L225" s="75">
        <f>AVERAGE(L226:L230)</f>
        <v>100</v>
      </c>
      <c r="M225" s="67"/>
      <c r="N225" s="75">
        <f>AVERAGE(N226:N230)</f>
        <v>100</v>
      </c>
      <c r="O225" s="67"/>
      <c r="P225" s="75">
        <f>AVERAGE(P226:P230)</f>
        <v>100</v>
      </c>
      <c r="Q225" s="67"/>
      <c r="R225" s="75">
        <f>AVERAGE(R226:R230)</f>
        <v>100</v>
      </c>
      <c r="S225" s="67"/>
      <c r="T225" s="75">
        <f>AVERAGE(T226:T230)</f>
        <v>100</v>
      </c>
      <c r="U225" s="67"/>
      <c r="V225" s="75">
        <f>AVERAGE(V226:V230)</f>
        <v>100</v>
      </c>
      <c r="W225" s="44"/>
      <c r="X225" s="75">
        <f>AVERAGE(X226:X230)</f>
        <v>100</v>
      </c>
      <c r="Y225" s="67"/>
    </row>
    <row r="226" spans="1:25" ht="105" x14ac:dyDescent="0.25">
      <c r="A226" s="564">
        <v>123</v>
      </c>
      <c r="B226" s="564"/>
      <c r="C226" s="564"/>
      <c r="D226" s="754" t="s">
        <v>498</v>
      </c>
      <c r="E226" s="754"/>
      <c r="F226" s="450" t="s">
        <v>449</v>
      </c>
      <c r="G226" s="12" t="s">
        <v>436</v>
      </c>
      <c r="H226" s="12" t="s">
        <v>437</v>
      </c>
      <c r="I226" s="12" t="s">
        <v>438</v>
      </c>
      <c r="J226" s="62">
        <v>100</v>
      </c>
      <c r="K226" s="73"/>
      <c r="L226" s="62">
        <v>100</v>
      </c>
      <c r="M226" s="46"/>
      <c r="N226" s="62">
        <v>100</v>
      </c>
      <c r="O226" s="46"/>
      <c r="P226" s="62">
        <v>100</v>
      </c>
      <c r="Q226" s="46"/>
      <c r="R226" s="62">
        <v>100</v>
      </c>
      <c r="S226" s="46"/>
      <c r="T226" s="62">
        <v>100</v>
      </c>
      <c r="U226" s="46"/>
      <c r="V226" s="62">
        <v>100</v>
      </c>
      <c r="W226" s="40"/>
      <c r="X226" s="62">
        <v>100</v>
      </c>
      <c r="Y226" s="46"/>
    </row>
    <row r="227" spans="1:25" ht="105" x14ac:dyDescent="0.25">
      <c r="A227" s="564">
        <v>124</v>
      </c>
      <c r="B227" s="564"/>
      <c r="C227" s="564"/>
      <c r="D227" s="754" t="s">
        <v>499</v>
      </c>
      <c r="E227" s="754"/>
      <c r="F227" s="450" t="s">
        <v>450</v>
      </c>
      <c r="G227" s="12" t="s">
        <v>436</v>
      </c>
      <c r="H227" s="12" t="s">
        <v>437</v>
      </c>
      <c r="I227" s="12" t="s">
        <v>438</v>
      </c>
      <c r="J227" s="62">
        <v>100</v>
      </c>
      <c r="K227" s="73"/>
      <c r="L227" s="62">
        <v>100</v>
      </c>
      <c r="M227" s="46"/>
      <c r="N227" s="62">
        <v>100</v>
      </c>
      <c r="O227" s="46"/>
      <c r="P227" s="62">
        <v>100</v>
      </c>
      <c r="Q227" s="46"/>
      <c r="R227" s="62">
        <v>100</v>
      </c>
      <c r="S227" s="46"/>
      <c r="T227" s="62">
        <v>100</v>
      </c>
      <c r="U227" s="46"/>
      <c r="V227" s="62">
        <v>100</v>
      </c>
      <c r="W227" s="40"/>
      <c r="X227" s="62">
        <v>100</v>
      </c>
      <c r="Y227" s="46"/>
    </row>
    <row r="228" spans="1:25" ht="105" x14ac:dyDescent="0.25">
      <c r="A228" s="564">
        <v>125</v>
      </c>
      <c r="B228" s="564"/>
      <c r="C228" s="564"/>
      <c r="D228" s="754" t="s">
        <v>502</v>
      </c>
      <c r="E228" s="754"/>
      <c r="F228" s="450" t="s">
        <v>451</v>
      </c>
      <c r="G228" s="12" t="s">
        <v>436</v>
      </c>
      <c r="H228" s="12" t="s">
        <v>437</v>
      </c>
      <c r="I228" s="12" t="s">
        <v>438</v>
      </c>
      <c r="J228" s="62">
        <v>100</v>
      </c>
      <c r="K228" s="73"/>
      <c r="L228" s="62">
        <v>100</v>
      </c>
      <c r="M228" s="46"/>
      <c r="N228" s="62">
        <v>100</v>
      </c>
      <c r="O228" s="46"/>
      <c r="P228" s="62">
        <v>100</v>
      </c>
      <c r="Q228" s="46"/>
      <c r="R228" s="62">
        <v>100</v>
      </c>
      <c r="S228" s="46"/>
      <c r="T228" s="62">
        <v>100</v>
      </c>
      <c r="U228" s="46"/>
      <c r="V228" s="62">
        <v>100</v>
      </c>
      <c r="W228" s="40"/>
      <c r="X228" s="62">
        <v>100</v>
      </c>
      <c r="Y228" s="46"/>
    </row>
    <row r="229" spans="1:25" ht="120" x14ac:dyDescent="0.25">
      <c r="A229" s="564">
        <v>126</v>
      </c>
      <c r="B229" s="564"/>
      <c r="C229" s="564"/>
      <c r="D229" s="754" t="s">
        <v>500</v>
      </c>
      <c r="E229" s="754"/>
      <c r="F229" s="450" t="s">
        <v>452</v>
      </c>
      <c r="G229" s="12" t="s">
        <v>436</v>
      </c>
      <c r="H229" s="12" t="s">
        <v>437</v>
      </c>
      <c r="I229" s="12" t="s">
        <v>438</v>
      </c>
      <c r="J229" s="62">
        <v>100</v>
      </c>
      <c r="K229" s="73"/>
      <c r="L229" s="62">
        <v>100</v>
      </c>
      <c r="M229" s="46"/>
      <c r="N229" s="62">
        <v>100</v>
      </c>
      <c r="O229" s="46"/>
      <c r="P229" s="62">
        <v>100</v>
      </c>
      <c r="Q229" s="46"/>
      <c r="R229" s="62">
        <v>100</v>
      </c>
      <c r="S229" s="46"/>
      <c r="T229" s="62">
        <v>100</v>
      </c>
      <c r="U229" s="46"/>
      <c r="V229" s="62">
        <v>100</v>
      </c>
      <c r="W229" s="40"/>
      <c r="X229" s="62">
        <v>100</v>
      </c>
      <c r="Y229" s="46"/>
    </row>
    <row r="230" spans="1:25" ht="120" x14ac:dyDescent="0.25">
      <c r="A230" s="564">
        <v>127</v>
      </c>
      <c r="B230" s="564"/>
      <c r="C230" s="564"/>
      <c r="D230" s="754" t="s">
        <v>501</v>
      </c>
      <c r="E230" s="754"/>
      <c r="F230" s="450" t="s">
        <v>453</v>
      </c>
      <c r="G230" s="12" t="s">
        <v>436</v>
      </c>
      <c r="H230" s="12" t="s">
        <v>437</v>
      </c>
      <c r="I230" s="12" t="s">
        <v>438</v>
      </c>
      <c r="J230" s="62">
        <v>100</v>
      </c>
      <c r="K230" s="73"/>
      <c r="L230" s="62">
        <v>100</v>
      </c>
      <c r="M230" s="46"/>
      <c r="N230" s="62">
        <v>100</v>
      </c>
      <c r="O230" s="46"/>
      <c r="P230" s="62">
        <v>100</v>
      </c>
      <c r="Q230" s="46"/>
      <c r="R230" s="62">
        <v>100</v>
      </c>
      <c r="S230" s="46"/>
      <c r="T230" s="62">
        <v>100</v>
      </c>
      <c r="U230" s="46"/>
      <c r="V230" s="62">
        <v>100</v>
      </c>
      <c r="W230" s="40"/>
      <c r="X230" s="62">
        <v>100</v>
      </c>
      <c r="Y230" s="46"/>
    </row>
    <row r="231" spans="1:25" s="26" customFormat="1" ht="140.25" customHeight="1" x14ac:dyDescent="0.25">
      <c r="A231" s="28"/>
      <c r="B231" s="28"/>
      <c r="C231" s="750" t="s">
        <v>614</v>
      </c>
      <c r="D231" s="28"/>
      <c r="E231" s="1023"/>
      <c r="F231" s="762" t="s">
        <v>539</v>
      </c>
      <c r="G231" s="751"/>
      <c r="H231" s="751"/>
      <c r="I231" s="751"/>
      <c r="J231" s="75">
        <f>AVERAGE(J232:J239)</f>
        <v>93.75</v>
      </c>
      <c r="K231" s="44"/>
      <c r="L231" s="75">
        <f>AVERAGE(L232:L239)</f>
        <v>93.75</v>
      </c>
      <c r="M231" s="67"/>
      <c r="N231" s="75">
        <f>AVERAGE(N232:N239)</f>
        <v>93.75</v>
      </c>
      <c r="O231" s="67"/>
      <c r="P231" s="75">
        <f>AVERAGE(P232:P239)</f>
        <v>93.75</v>
      </c>
      <c r="Q231" s="67"/>
      <c r="R231" s="75">
        <f>AVERAGE(R232:R239)</f>
        <v>93.75</v>
      </c>
      <c r="S231" s="67"/>
      <c r="T231" s="75">
        <f>AVERAGE(T232:T239)</f>
        <v>93.75</v>
      </c>
      <c r="U231" s="67"/>
      <c r="V231" s="75">
        <f>AVERAGE(V232:V239)</f>
        <v>93.75</v>
      </c>
      <c r="W231" s="44"/>
      <c r="X231" s="75">
        <f>AVERAGE(X232:X239)</f>
        <v>93.75</v>
      </c>
      <c r="Y231" s="67"/>
    </row>
    <row r="232" spans="1:25" ht="105" x14ac:dyDescent="0.25">
      <c r="A232" s="564">
        <v>128</v>
      </c>
      <c r="B232" s="564"/>
      <c r="C232" s="564"/>
      <c r="D232" s="773" t="s">
        <v>503</v>
      </c>
      <c r="E232" s="773"/>
      <c r="F232" s="450" t="s">
        <v>454</v>
      </c>
      <c r="G232" s="12" t="s">
        <v>86</v>
      </c>
      <c r="H232" s="12" t="s">
        <v>455</v>
      </c>
      <c r="I232" s="12" t="s">
        <v>456</v>
      </c>
      <c r="J232" s="46">
        <v>100</v>
      </c>
      <c r="K232" s="73"/>
      <c r="L232" s="46">
        <v>100</v>
      </c>
      <c r="M232" s="46"/>
      <c r="N232" s="46">
        <v>100</v>
      </c>
      <c r="O232" s="46"/>
      <c r="P232" s="46">
        <v>100</v>
      </c>
      <c r="Q232" s="46"/>
      <c r="R232" s="46">
        <v>100</v>
      </c>
      <c r="S232" s="46"/>
      <c r="T232" s="46">
        <v>100</v>
      </c>
      <c r="U232" s="46"/>
      <c r="V232" s="46">
        <v>100</v>
      </c>
      <c r="W232" s="40"/>
      <c r="X232" s="46">
        <v>100</v>
      </c>
      <c r="Y232" s="46"/>
    </row>
    <row r="233" spans="1:25" ht="60" x14ac:dyDescent="0.25">
      <c r="A233" s="564">
        <v>129</v>
      </c>
      <c r="B233" s="564"/>
      <c r="C233" s="564"/>
      <c r="D233" s="773" t="s">
        <v>504</v>
      </c>
      <c r="E233" s="773"/>
      <c r="F233" s="450" t="s">
        <v>458</v>
      </c>
      <c r="G233" s="12" t="s">
        <v>36</v>
      </c>
      <c r="H233" s="12" t="s">
        <v>459</v>
      </c>
      <c r="I233" s="12" t="s">
        <v>114</v>
      </c>
      <c r="J233" s="46">
        <v>100</v>
      </c>
      <c r="K233" s="73"/>
      <c r="L233" s="46">
        <v>100</v>
      </c>
      <c r="M233" s="46"/>
      <c r="N233" s="46">
        <v>100</v>
      </c>
      <c r="O233" s="46"/>
      <c r="P233" s="46">
        <v>100</v>
      </c>
      <c r="Q233" s="46"/>
      <c r="R233" s="46">
        <v>100</v>
      </c>
      <c r="S233" s="46"/>
      <c r="T233" s="46">
        <v>100</v>
      </c>
      <c r="U233" s="46"/>
      <c r="V233" s="46">
        <v>100</v>
      </c>
      <c r="W233" s="40"/>
      <c r="X233" s="46">
        <v>100</v>
      </c>
      <c r="Y233" s="46"/>
    </row>
    <row r="234" spans="1:25" ht="75" x14ac:dyDescent="0.25">
      <c r="A234" s="564">
        <v>130</v>
      </c>
      <c r="B234" s="564"/>
      <c r="C234" s="564"/>
      <c r="D234" s="773" t="s">
        <v>505</v>
      </c>
      <c r="E234" s="773"/>
      <c r="F234" s="450" t="s">
        <v>460</v>
      </c>
      <c r="G234" s="12" t="s">
        <v>461</v>
      </c>
      <c r="H234" s="12" t="s">
        <v>462</v>
      </c>
      <c r="I234" s="12" t="s">
        <v>102</v>
      </c>
      <c r="J234" s="46">
        <v>50</v>
      </c>
      <c r="K234" s="123" t="s">
        <v>1191</v>
      </c>
      <c r="L234" s="46">
        <v>50</v>
      </c>
      <c r="M234" s="46"/>
      <c r="N234" s="46">
        <v>50</v>
      </c>
      <c r="O234" s="46"/>
      <c r="P234" s="46">
        <v>50</v>
      </c>
      <c r="Q234" s="46"/>
      <c r="R234" s="46">
        <v>50</v>
      </c>
      <c r="S234" s="24"/>
      <c r="T234" s="46">
        <v>50</v>
      </c>
      <c r="U234" s="46"/>
      <c r="V234" s="46">
        <v>50</v>
      </c>
      <c r="W234" s="40"/>
      <c r="X234" s="46">
        <v>50</v>
      </c>
      <c r="Y234" s="46"/>
    </row>
    <row r="235" spans="1:25" ht="105" x14ac:dyDescent="0.25">
      <c r="A235" s="564">
        <v>131</v>
      </c>
      <c r="B235" s="564"/>
      <c r="C235" s="564"/>
      <c r="D235" s="773" t="s">
        <v>506</v>
      </c>
      <c r="E235" s="773"/>
      <c r="F235" s="450" t="s">
        <v>463</v>
      </c>
      <c r="G235" s="12" t="s">
        <v>464</v>
      </c>
      <c r="H235" s="12" t="s">
        <v>36</v>
      </c>
      <c r="I235" s="12" t="s">
        <v>465</v>
      </c>
      <c r="J235" s="46">
        <v>100</v>
      </c>
      <c r="K235" s="73"/>
      <c r="L235" s="46">
        <v>100</v>
      </c>
      <c r="M235" s="46"/>
      <c r="N235" s="46">
        <v>100</v>
      </c>
      <c r="O235" s="46"/>
      <c r="P235" s="46">
        <v>100</v>
      </c>
      <c r="Q235" s="46"/>
      <c r="R235" s="46">
        <v>100</v>
      </c>
      <c r="S235" s="46"/>
      <c r="T235" s="46">
        <v>100</v>
      </c>
      <c r="U235" s="46"/>
      <c r="V235" s="46">
        <v>100</v>
      </c>
      <c r="W235" s="40"/>
      <c r="X235" s="46">
        <v>100</v>
      </c>
      <c r="Y235" s="46"/>
    </row>
    <row r="236" spans="1:25" ht="120" x14ac:dyDescent="0.25">
      <c r="A236" s="564">
        <v>132</v>
      </c>
      <c r="B236" s="564"/>
      <c r="C236" s="564"/>
      <c r="D236" s="773" t="s">
        <v>507</v>
      </c>
      <c r="E236" s="773"/>
      <c r="F236" s="450" t="s">
        <v>466</v>
      </c>
      <c r="G236" s="12" t="s">
        <v>36</v>
      </c>
      <c r="H236" s="12" t="s">
        <v>440</v>
      </c>
      <c r="I236" s="12" t="s">
        <v>348</v>
      </c>
      <c r="J236" s="46">
        <v>100</v>
      </c>
      <c r="K236" s="73"/>
      <c r="L236" s="46">
        <v>100</v>
      </c>
      <c r="M236" s="46"/>
      <c r="N236" s="46">
        <v>100</v>
      </c>
      <c r="O236" s="46"/>
      <c r="P236" s="46">
        <v>100</v>
      </c>
      <c r="Q236" s="46"/>
      <c r="R236" s="46">
        <v>100</v>
      </c>
      <c r="S236" s="46"/>
      <c r="T236" s="46">
        <v>100</v>
      </c>
      <c r="U236" s="46"/>
      <c r="V236" s="46">
        <v>100</v>
      </c>
      <c r="W236" s="40"/>
      <c r="X236" s="46">
        <v>100</v>
      </c>
      <c r="Y236" s="40"/>
    </row>
    <row r="237" spans="1:25" ht="180" x14ac:dyDescent="0.25">
      <c r="A237" s="564">
        <v>133</v>
      </c>
      <c r="B237" s="564"/>
      <c r="C237" s="564"/>
      <c r="D237" s="773" t="s">
        <v>508</v>
      </c>
      <c r="E237" s="773"/>
      <c r="F237" s="450" t="s">
        <v>467</v>
      </c>
      <c r="G237" s="12" t="s">
        <v>468</v>
      </c>
      <c r="H237" s="12" t="s">
        <v>105</v>
      </c>
      <c r="I237" s="12" t="s">
        <v>469</v>
      </c>
      <c r="J237" s="46">
        <v>100</v>
      </c>
      <c r="K237" s="83" t="s">
        <v>1192</v>
      </c>
      <c r="L237" s="46">
        <v>100</v>
      </c>
      <c r="M237" s="46"/>
      <c r="N237" s="46">
        <v>100</v>
      </c>
      <c r="O237" s="46"/>
      <c r="P237" s="46">
        <v>100</v>
      </c>
      <c r="Q237" s="46"/>
      <c r="R237" s="46">
        <v>100</v>
      </c>
      <c r="S237" s="24"/>
      <c r="T237" s="46">
        <v>100</v>
      </c>
      <c r="U237" s="46"/>
      <c r="V237" s="46">
        <v>100</v>
      </c>
      <c r="W237" s="40"/>
      <c r="X237" s="46">
        <v>100</v>
      </c>
      <c r="Y237" s="47" t="s">
        <v>1192</v>
      </c>
    </row>
    <row r="238" spans="1:25" ht="180" x14ac:dyDescent="0.25">
      <c r="A238" s="564">
        <v>134</v>
      </c>
      <c r="B238" s="564"/>
      <c r="C238" s="564"/>
      <c r="D238" s="773" t="s">
        <v>509</v>
      </c>
      <c r="E238" s="773"/>
      <c r="F238" s="450" t="s">
        <v>470</v>
      </c>
      <c r="G238" s="12" t="s">
        <v>86</v>
      </c>
      <c r="H238" s="12" t="s">
        <v>471</v>
      </c>
      <c r="I238" s="12" t="s">
        <v>472</v>
      </c>
      <c r="J238" s="46">
        <v>100</v>
      </c>
      <c r="K238" s="73"/>
      <c r="L238" s="46">
        <v>100</v>
      </c>
      <c r="M238" s="46"/>
      <c r="N238" s="46">
        <v>100</v>
      </c>
      <c r="O238" s="46"/>
      <c r="P238" s="46">
        <v>100</v>
      </c>
      <c r="Q238" s="46"/>
      <c r="R238" s="46">
        <v>100</v>
      </c>
      <c r="S238" s="46"/>
      <c r="T238" s="46">
        <v>100</v>
      </c>
      <c r="U238" s="46"/>
      <c r="V238" s="46">
        <v>100</v>
      </c>
      <c r="W238" s="40"/>
      <c r="X238" s="46">
        <v>100</v>
      </c>
      <c r="Y238" s="40"/>
    </row>
    <row r="239" spans="1:25" ht="300" x14ac:dyDescent="0.25">
      <c r="A239" s="564">
        <v>135</v>
      </c>
      <c r="B239" s="564"/>
      <c r="C239" s="564"/>
      <c r="D239" s="773" t="s">
        <v>510</v>
      </c>
      <c r="E239" s="773"/>
      <c r="F239" s="450" t="s">
        <v>473</v>
      </c>
      <c r="G239" s="12" t="s">
        <v>474</v>
      </c>
      <c r="H239" s="12" t="s">
        <v>475</v>
      </c>
      <c r="I239" s="12" t="s">
        <v>476</v>
      </c>
      <c r="J239" s="46">
        <v>100</v>
      </c>
      <c r="K239" s="124" t="s">
        <v>1193</v>
      </c>
      <c r="L239" s="46">
        <v>100</v>
      </c>
      <c r="M239" s="46"/>
      <c r="N239" s="46">
        <v>100</v>
      </c>
      <c r="O239" s="46"/>
      <c r="P239" s="46">
        <v>100</v>
      </c>
      <c r="Q239" s="46"/>
      <c r="R239" s="46">
        <v>100</v>
      </c>
      <c r="S239" s="24"/>
      <c r="T239" s="46">
        <v>100</v>
      </c>
      <c r="U239" s="40"/>
      <c r="V239" s="46">
        <v>100</v>
      </c>
      <c r="W239" s="40"/>
      <c r="X239" s="46">
        <v>100</v>
      </c>
      <c r="Y239" s="46"/>
    </row>
    <row r="240" spans="1:25" s="54" customFormat="1" ht="120.75" x14ac:dyDescent="0.25">
      <c r="A240" s="774"/>
      <c r="B240" s="774"/>
      <c r="C240" s="775" t="s">
        <v>615</v>
      </c>
      <c r="D240" s="774"/>
      <c r="E240" s="1025"/>
      <c r="F240" s="776" t="s">
        <v>540</v>
      </c>
      <c r="G240" s="777"/>
      <c r="H240" s="777"/>
      <c r="I240" s="777"/>
      <c r="J240" s="77">
        <f>AVERAGE(J241:J249)</f>
        <v>83.333333333333329</v>
      </c>
      <c r="K240" s="74"/>
      <c r="L240" s="77">
        <f>AVERAGE(L241:L249)</f>
        <v>83.333333333333329</v>
      </c>
      <c r="M240" s="78"/>
      <c r="N240" s="77">
        <f>AVERAGE(N241:N249)</f>
        <v>83.333333333333329</v>
      </c>
      <c r="O240" s="78"/>
      <c r="P240" s="77">
        <f>AVERAGE(P241:P249)</f>
        <v>83.333333333333329</v>
      </c>
      <c r="Q240" s="78"/>
      <c r="R240" s="77">
        <f>AVERAGE(R241:R249)</f>
        <v>83.333333333333329</v>
      </c>
      <c r="S240" s="78"/>
      <c r="T240" s="77">
        <f>AVERAGE(T241:T249)</f>
        <v>83.333333333333329</v>
      </c>
      <c r="U240" s="78"/>
      <c r="V240" s="77">
        <f>AVERAGE(V241:V249)</f>
        <v>83.333333333333329</v>
      </c>
      <c r="W240" s="79"/>
      <c r="X240" s="77">
        <f>AVERAGE(X241:X249)</f>
        <v>83.333333333333329</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73"/>
      <c r="L241" s="46">
        <v>100</v>
      </c>
      <c r="M241" s="46"/>
      <c r="N241" s="46">
        <v>100</v>
      </c>
      <c r="O241" s="46"/>
      <c r="P241" s="46">
        <v>100</v>
      </c>
      <c r="Q241" s="46"/>
      <c r="R241" s="46">
        <v>100</v>
      </c>
      <c r="S241" s="46"/>
      <c r="T241" s="46">
        <v>100</v>
      </c>
      <c r="U241" s="46"/>
      <c r="V241" s="46">
        <v>100</v>
      </c>
      <c r="W241" s="40"/>
      <c r="X241" s="46">
        <v>100</v>
      </c>
      <c r="Y241" s="46"/>
    </row>
    <row r="242" spans="1:25" s="55" customFormat="1" ht="105" x14ac:dyDescent="0.25">
      <c r="A242" s="564">
        <v>137</v>
      </c>
      <c r="B242" s="778"/>
      <c r="C242" s="778"/>
      <c r="D242" s="779" t="s">
        <v>519</v>
      </c>
      <c r="E242" s="779"/>
      <c r="F242" s="426" t="s">
        <v>477</v>
      </c>
      <c r="G242" s="780" t="s">
        <v>478</v>
      </c>
      <c r="H242" s="780" t="s">
        <v>479</v>
      </c>
      <c r="I242" s="780" t="s">
        <v>114</v>
      </c>
      <c r="J242" s="46">
        <v>100</v>
      </c>
      <c r="K242" s="73"/>
      <c r="L242" s="46">
        <v>100</v>
      </c>
      <c r="M242" s="45"/>
      <c r="N242" s="46">
        <v>100</v>
      </c>
      <c r="O242" s="45"/>
      <c r="P242" s="46">
        <v>100</v>
      </c>
      <c r="Q242" s="45"/>
      <c r="R242" s="46">
        <v>100</v>
      </c>
      <c r="S242" s="45"/>
      <c r="T242" s="46">
        <v>100</v>
      </c>
      <c r="U242" s="45"/>
      <c r="V242" s="46">
        <v>100</v>
      </c>
      <c r="W242" s="41"/>
      <c r="X242" s="46">
        <v>100</v>
      </c>
      <c r="Y242" s="45"/>
    </row>
    <row r="243" spans="1:25" ht="90" x14ac:dyDescent="0.25">
      <c r="A243" s="778">
        <v>138</v>
      </c>
      <c r="B243" s="564"/>
      <c r="C243" s="564"/>
      <c r="D243" s="773" t="s">
        <v>518</v>
      </c>
      <c r="E243" s="773"/>
      <c r="F243" s="450" t="s">
        <v>480</v>
      </c>
      <c r="G243" s="12" t="s">
        <v>478</v>
      </c>
      <c r="H243" s="12" t="s">
        <v>456</v>
      </c>
      <c r="I243" s="12" t="s">
        <v>102</v>
      </c>
      <c r="J243" s="46">
        <v>100</v>
      </c>
      <c r="K243" s="50"/>
      <c r="L243" s="46">
        <v>100</v>
      </c>
      <c r="M243" s="46"/>
      <c r="N243" s="46">
        <v>100</v>
      </c>
      <c r="O243" s="46"/>
      <c r="P243" s="46">
        <v>100</v>
      </c>
      <c r="Q243" s="46"/>
      <c r="R243" s="46">
        <v>100</v>
      </c>
      <c r="S243" s="76"/>
      <c r="T243" s="46">
        <v>100</v>
      </c>
      <c r="U243" s="76"/>
      <c r="V243" s="46">
        <v>100</v>
      </c>
      <c r="W243" s="40"/>
      <c r="X243" s="46">
        <v>100</v>
      </c>
      <c r="Y243" s="40"/>
    </row>
    <row r="244" spans="1:25" ht="90" x14ac:dyDescent="0.25">
      <c r="A244" s="564">
        <v>139</v>
      </c>
      <c r="B244" s="564"/>
      <c r="C244" s="564"/>
      <c r="D244" s="773" t="s">
        <v>517</v>
      </c>
      <c r="E244" s="773"/>
      <c r="F244" s="450" t="s">
        <v>481</v>
      </c>
      <c r="G244" s="12" t="s">
        <v>36</v>
      </c>
      <c r="H244" s="12" t="s">
        <v>482</v>
      </c>
      <c r="I244" s="12" t="s">
        <v>483</v>
      </c>
      <c r="J244" s="46">
        <v>0</v>
      </c>
      <c r="K244" s="50"/>
      <c r="L244" s="46">
        <v>0</v>
      </c>
      <c r="M244" s="46"/>
      <c r="N244" s="46">
        <v>0</v>
      </c>
      <c r="O244" s="46"/>
      <c r="P244" s="46">
        <v>0</v>
      </c>
      <c r="Q244" s="46"/>
      <c r="R244" s="46">
        <v>0</v>
      </c>
      <c r="S244" s="46"/>
      <c r="T244" s="46">
        <v>0</v>
      </c>
      <c r="U244" s="46"/>
      <c r="V244" s="46">
        <v>0</v>
      </c>
      <c r="W244" s="40"/>
      <c r="X244" s="46">
        <v>0</v>
      </c>
      <c r="Y244" s="46"/>
    </row>
    <row r="245" spans="1:25" ht="69" x14ac:dyDescent="0.25">
      <c r="A245" s="564">
        <v>140</v>
      </c>
      <c r="B245" s="564"/>
      <c r="C245" s="564"/>
      <c r="D245" s="773" t="s">
        <v>516</v>
      </c>
      <c r="E245" s="773"/>
      <c r="F245" s="450" t="s">
        <v>484</v>
      </c>
      <c r="G245" s="12" t="s">
        <v>36</v>
      </c>
      <c r="H245" s="12" t="s">
        <v>485</v>
      </c>
      <c r="I245" s="12" t="s">
        <v>114</v>
      </c>
      <c r="J245" s="46">
        <v>100</v>
      </c>
      <c r="K245" s="50"/>
      <c r="L245" s="46">
        <v>100</v>
      </c>
      <c r="M245" s="46"/>
      <c r="N245" s="46">
        <v>100</v>
      </c>
      <c r="O245" s="46"/>
      <c r="P245" s="46">
        <v>100</v>
      </c>
      <c r="Q245" s="46"/>
      <c r="R245" s="46">
        <v>100</v>
      </c>
      <c r="S245" s="46"/>
      <c r="T245" s="46">
        <v>100</v>
      </c>
      <c r="U245" s="46"/>
      <c r="V245" s="46">
        <v>100</v>
      </c>
      <c r="W245" s="40"/>
      <c r="X245" s="46">
        <v>100</v>
      </c>
      <c r="Y245" s="40"/>
    </row>
    <row r="246" spans="1:25" ht="120" x14ac:dyDescent="0.25">
      <c r="A246" s="564">
        <v>141</v>
      </c>
      <c r="B246" s="564"/>
      <c r="C246" s="564"/>
      <c r="D246" s="773" t="s">
        <v>515</v>
      </c>
      <c r="E246" s="773"/>
      <c r="F246" s="450" t="s">
        <v>486</v>
      </c>
      <c r="G246" s="12" t="s">
        <v>86</v>
      </c>
      <c r="H246" s="12" t="s">
        <v>487</v>
      </c>
      <c r="I246" s="12" t="s">
        <v>114</v>
      </c>
      <c r="J246" s="46">
        <v>100</v>
      </c>
      <c r="K246" s="125" t="s">
        <v>1194</v>
      </c>
      <c r="L246" s="46">
        <v>100</v>
      </c>
      <c r="M246" s="46"/>
      <c r="N246" s="46">
        <v>100</v>
      </c>
      <c r="O246" s="46"/>
      <c r="P246" s="46">
        <v>100</v>
      </c>
      <c r="Q246" s="46"/>
      <c r="R246" s="46">
        <v>100</v>
      </c>
      <c r="S246" s="24"/>
      <c r="T246" s="46">
        <v>100</v>
      </c>
      <c r="U246" s="40"/>
      <c r="V246" s="46">
        <v>100</v>
      </c>
      <c r="W246" s="40"/>
      <c r="X246" s="46">
        <v>100</v>
      </c>
      <c r="Y246" s="40"/>
    </row>
    <row r="247" spans="1:25" ht="180" x14ac:dyDescent="0.25">
      <c r="A247" s="564">
        <v>142</v>
      </c>
      <c r="B247" s="564"/>
      <c r="C247" s="564"/>
      <c r="D247" s="773" t="s">
        <v>514</v>
      </c>
      <c r="E247" s="773"/>
      <c r="F247" s="450" t="s">
        <v>5072</v>
      </c>
      <c r="G247" s="12" t="s">
        <v>488</v>
      </c>
      <c r="H247" s="12" t="s">
        <v>456</v>
      </c>
      <c r="I247" s="12" t="s">
        <v>102</v>
      </c>
      <c r="J247" s="46">
        <v>100</v>
      </c>
      <c r="K247" s="125" t="s">
        <v>5102</v>
      </c>
      <c r="L247" s="46">
        <v>100</v>
      </c>
      <c r="M247" s="46"/>
      <c r="N247" s="46">
        <v>100</v>
      </c>
      <c r="O247" s="46"/>
      <c r="P247" s="46">
        <v>100</v>
      </c>
      <c r="Q247" s="46"/>
      <c r="R247" s="46">
        <v>100</v>
      </c>
      <c r="S247" s="24"/>
      <c r="T247" s="46">
        <v>100</v>
      </c>
      <c r="U247" s="46"/>
      <c r="V247" s="46">
        <v>100</v>
      </c>
      <c r="W247" s="40"/>
      <c r="X247" s="46">
        <v>100</v>
      </c>
      <c r="Y247" s="40"/>
    </row>
    <row r="248" spans="1:25" ht="150" x14ac:dyDescent="0.25">
      <c r="A248" s="564">
        <v>143</v>
      </c>
      <c r="B248" s="564"/>
      <c r="C248" s="564"/>
      <c r="D248" s="773" t="s">
        <v>513</v>
      </c>
      <c r="E248" s="773"/>
      <c r="F248" s="450" t="s">
        <v>489</v>
      </c>
      <c r="G248" s="12" t="s">
        <v>488</v>
      </c>
      <c r="H248" s="12" t="s">
        <v>456</v>
      </c>
      <c r="I248" s="12" t="s">
        <v>102</v>
      </c>
      <c r="J248" s="46">
        <v>50</v>
      </c>
      <c r="K248" s="73"/>
      <c r="L248" s="46">
        <v>50</v>
      </c>
      <c r="M248" s="46"/>
      <c r="N248" s="46">
        <v>50</v>
      </c>
      <c r="O248" s="46"/>
      <c r="P248" s="46">
        <v>50</v>
      </c>
      <c r="Q248" s="46"/>
      <c r="R248" s="46">
        <v>50</v>
      </c>
      <c r="S248" s="40"/>
      <c r="T248" s="46">
        <v>50</v>
      </c>
      <c r="U248" s="40"/>
      <c r="V248" s="46">
        <v>50</v>
      </c>
      <c r="W248" s="40"/>
      <c r="X248" s="46">
        <v>50</v>
      </c>
      <c r="Y248" s="46"/>
    </row>
    <row r="249" spans="1:25" ht="210" x14ac:dyDescent="0.25">
      <c r="A249" s="564">
        <v>144</v>
      </c>
      <c r="B249" s="564"/>
      <c r="C249" s="564"/>
      <c r="D249" s="773" t="s">
        <v>512</v>
      </c>
      <c r="E249" s="773"/>
      <c r="F249" s="450" t="s">
        <v>490</v>
      </c>
      <c r="G249" s="12" t="s">
        <v>488</v>
      </c>
      <c r="H249" s="12" t="s">
        <v>6</v>
      </c>
      <c r="I249" s="12" t="s">
        <v>491</v>
      </c>
      <c r="J249" s="46">
        <v>100</v>
      </c>
      <c r="K249" s="73"/>
      <c r="L249" s="46">
        <v>100</v>
      </c>
      <c r="M249" s="46"/>
      <c r="N249" s="46">
        <v>100</v>
      </c>
      <c r="O249" s="46"/>
      <c r="P249" s="46">
        <v>100</v>
      </c>
      <c r="Q249" s="46"/>
      <c r="R249" s="46">
        <v>100</v>
      </c>
      <c r="S249" s="46"/>
      <c r="T249" s="46">
        <v>100</v>
      </c>
      <c r="U249" s="46"/>
      <c r="V249" s="46">
        <v>100</v>
      </c>
      <c r="W249" s="40"/>
      <c r="X249" s="46">
        <v>100</v>
      </c>
      <c r="Y249" s="46"/>
    </row>
    <row r="250" spans="1:25" s="504" customFormat="1" ht="30" x14ac:dyDescent="0.25">
      <c r="A250" s="28"/>
      <c r="B250" s="750" t="s">
        <v>5843</v>
      </c>
      <c r="C250" s="28"/>
      <c r="D250" s="28"/>
      <c r="E250" s="28"/>
      <c r="F250" s="28" t="s">
        <v>5844</v>
      </c>
      <c r="G250" s="28"/>
      <c r="H250" s="28"/>
      <c r="I250" s="28"/>
      <c r="J250" s="64">
        <f>AVERAGE(J251,J267,J283,J294)</f>
        <v>42.5</v>
      </c>
      <c r="K250" s="44"/>
      <c r="L250" s="64">
        <f>AVERAGE(L251,L270,L276,L288)</f>
        <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33.333333333333336</v>
      </c>
      <c r="K251" s="44"/>
      <c r="L251" s="64">
        <f>AVERAGE(L256:L266)</f>
        <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43"/>
      <c r="L252" s="176">
        <f>AVERAGE(L253:L256)</f>
        <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7263</v>
      </c>
      <c r="L253" s="1022"/>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100</v>
      </c>
      <c r="K255" s="167" t="s">
        <v>6640</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66.666666666666671</v>
      </c>
      <c r="K256" s="43"/>
      <c r="L256" s="176">
        <f>AVERAGE(L257:L263)</f>
        <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6639</v>
      </c>
      <c r="L257" s="41"/>
      <c r="M257" s="41"/>
      <c r="N257" s="41"/>
      <c r="O257" s="41"/>
      <c r="P257" s="41"/>
      <c r="Q257" s="41"/>
      <c r="R257" s="41"/>
      <c r="S257" s="41"/>
      <c r="T257" s="41"/>
      <c r="U257" s="41"/>
      <c r="V257" s="41"/>
      <c r="W257" s="41"/>
      <c r="X257" s="41"/>
      <c r="Y257" s="41"/>
    </row>
    <row r="258" spans="1:25" s="496" customFormat="1" ht="409.5" x14ac:dyDescent="0.25">
      <c r="A258" s="564" t="s">
        <v>5856</v>
      </c>
      <c r="B258" s="564"/>
      <c r="C258" s="564"/>
      <c r="D258" s="564"/>
      <c r="E258" s="754" t="s">
        <v>7052</v>
      </c>
      <c r="F258" s="781" t="s">
        <v>7169</v>
      </c>
      <c r="G258" s="12" t="s">
        <v>5854</v>
      </c>
      <c r="H258" s="12" t="s">
        <v>5853</v>
      </c>
      <c r="I258" s="12" t="s">
        <v>7168</v>
      </c>
      <c r="J258" s="42">
        <v>50</v>
      </c>
      <c r="K258" s="41" t="s">
        <v>7260</v>
      </c>
      <c r="L258" s="1022"/>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100</v>
      </c>
      <c r="K259" s="167" t="s">
        <v>6640</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50</v>
      </c>
      <c r="K260" s="43"/>
      <c r="L260" s="176">
        <f>AVERAGE(L261:L270)</f>
        <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7262</v>
      </c>
      <c r="L261" s="1022"/>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c r="L262" s="41">
        <v>0</v>
      </c>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100</v>
      </c>
      <c r="K263" s="167" t="s">
        <v>6640</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0</v>
      </c>
      <c r="K264" s="167" t="s">
        <v>7155</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0</v>
      </c>
      <c r="K265" s="167" t="s">
        <v>7156</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167" t="s">
        <v>7157</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70</v>
      </c>
      <c r="K267" s="44"/>
      <c r="L267" s="64"/>
      <c r="M267" s="44"/>
      <c r="N267" s="64"/>
      <c r="O267" s="44"/>
      <c r="P267" s="64"/>
      <c r="Q267" s="44"/>
      <c r="R267" s="64"/>
      <c r="S267" s="44"/>
      <c r="T267" s="64"/>
      <c r="U267" s="44"/>
      <c r="V267" s="64"/>
      <c r="W267" s="44"/>
      <c r="X267" s="64"/>
      <c r="Y267" s="44"/>
    </row>
    <row r="268" spans="1:25" s="496" customFormat="1" ht="270" x14ac:dyDescent="0.25">
      <c r="A268" s="564">
        <v>151</v>
      </c>
      <c r="B268" s="564"/>
      <c r="C268" s="564"/>
      <c r="D268" s="754" t="s">
        <v>5864</v>
      </c>
      <c r="E268" s="754"/>
      <c r="F268" s="12" t="s">
        <v>5863</v>
      </c>
      <c r="G268" s="12" t="s">
        <v>5865</v>
      </c>
      <c r="H268" s="12" t="s">
        <v>5866</v>
      </c>
      <c r="I268" s="12" t="s">
        <v>38</v>
      </c>
      <c r="J268" s="40">
        <v>50</v>
      </c>
      <c r="K268" s="167" t="s">
        <v>6641</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100</v>
      </c>
      <c r="K269" s="43"/>
      <c r="L269" s="176"/>
      <c r="M269" s="43"/>
      <c r="N269" s="176"/>
      <c r="O269" s="43"/>
      <c r="P269" s="176"/>
      <c r="Q269" s="43"/>
      <c r="R269" s="176"/>
      <c r="S269" s="43"/>
      <c r="T269" s="176"/>
      <c r="U269" s="43"/>
      <c r="V269" s="176"/>
      <c r="W269" s="43"/>
      <c r="X269" s="176"/>
      <c r="Y269" s="43"/>
    </row>
    <row r="270" spans="1:25" s="496" customFormat="1" ht="326.25" x14ac:dyDescent="0.25">
      <c r="A270" s="564" t="s">
        <v>5867</v>
      </c>
      <c r="B270" s="564"/>
      <c r="C270" s="564"/>
      <c r="D270" s="564"/>
      <c r="E270" s="754" t="s">
        <v>7062</v>
      </c>
      <c r="F270" s="12" t="s">
        <v>5869</v>
      </c>
      <c r="G270" s="12" t="s">
        <v>5871</v>
      </c>
      <c r="H270" s="12" t="s">
        <v>456</v>
      </c>
      <c r="I270" s="12" t="s">
        <v>491</v>
      </c>
      <c r="J270" s="40">
        <v>100</v>
      </c>
      <c r="K270" s="167" t="s">
        <v>6642</v>
      </c>
      <c r="L270" s="40"/>
      <c r="M270" s="40"/>
      <c r="N270" s="40"/>
      <c r="O270" s="40"/>
      <c r="P270" s="40"/>
      <c r="Q270" s="40"/>
      <c r="R270" s="40"/>
      <c r="S270" s="40"/>
      <c r="T270" s="40"/>
      <c r="U270" s="40"/>
      <c r="V270" s="40"/>
      <c r="W270" s="40"/>
      <c r="X270" s="40"/>
      <c r="Y270" s="40"/>
    </row>
    <row r="271" spans="1:25" s="496" customFormat="1" ht="123.75" x14ac:dyDescent="0.25">
      <c r="A271" s="564" t="s">
        <v>5868</v>
      </c>
      <c r="B271" s="564"/>
      <c r="C271" s="564"/>
      <c r="D271" s="564"/>
      <c r="E271" s="754" t="s">
        <v>7063</v>
      </c>
      <c r="F271" s="12" t="s">
        <v>7083</v>
      </c>
      <c r="G271" s="12" t="s">
        <v>5873</v>
      </c>
      <c r="H271" s="12" t="s">
        <v>5872</v>
      </c>
      <c r="I271" s="12" t="s">
        <v>5874</v>
      </c>
      <c r="J271" s="40">
        <v>100</v>
      </c>
      <c r="K271" s="167" t="s">
        <v>6643</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100</v>
      </c>
      <c r="K272" s="167" t="s">
        <v>6644</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100</v>
      </c>
      <c r="K273" s="43"/>
      <c r="L273" s="176"/>
      <c r="M273" s="43"/>
      <c r="N273" s="176"/>
      <c r="O273" s="43"/>
      <c r="P273" s="176"/>
      <c r="Q273" s="43"/>
      <c r="R273" s="176"/>
      <c r="S273" s="43"/>
      <c r="T273" s="176"/>
      <c r="U273" s="43"/>
      <c r="V273" s="176"/>
      <c r="W273" s="43"/>
      <c r="X273" s="176"/>
      <c r="Y273" s="43"/>
    </row>
    <row r="274" spans="1:25" s="496" customFormat="1" ht="180" x14ac:dyDescent="0.25">
      <c r="A274" s="564" t="s">
        <v>5876</v>
      </c>
      <c r="B274" s="564"/>
      <c r="C274" s="564"/>
      <c r="D274" s="564"/>
      <c r="E274" s="754" t="s">
        <v>7062</v>
      </c>
      <c r="F274" s="12" t="s">
        <v>5869</v>
      </c>
      <c r="G274" s="12" t="s">
        <v>5871</v>
      </c>
      <c r="H274" s="12" t="s">
        <v>456</v>
      </c>
      <c r="I274" s="12" t="s">
        <v>491</v>
      </c>
      <c r="J274" s="40">
        <v>100</v>
      </c>
      <c r="K274" s="167" t="s">
        <v>6645</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t="s">
        <v>6646</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135" x14ac:dyDescent="0.25">
      <c r="A278" s="564" t="s">
        <v>5880</v>
      </c>
      <c r="B278" s="564"/>
      <c r="C278" s="564"/>
      <c r="D278" s="564"/>
      <c r="E278" s="754" t="s">
        <v>7066</v>
      </c>
      <c r="F278" s="12" t="s">
        <v>5879</v>
      </c>
      <c r="G278" s="12" t="s">
        <v>5883</v>
      </c>
      <c r="H278" s="12" t="s">
        <v>5884</v>
      </c>
      <c r="I278" s="12" t="s">
        <v>5885</v>
      </c>
      <c r="J278" s="40">
        <v>0</v>
      </c>
      <c r="K278" s="167" t="s">
        <v>6647</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100</v>
      </c>
      <c r="K280" s="43"/>
      <c r="L280" s="176"/>
      <c r="M280" s="43"/>
      <c r="N280" s="176"/>
      <c r="O280" s="43"/>
      <c r="P280" s="176"/>
      <c r="Q280" s="43"/>
      <c r="R280" s="176"/>
      <c r="S280" s="43"/>
      <c r="T280" s="176"/>
      <c r="U280" s="43"/>
      <c r="V280" s="176"/>
      <c r="W280" s="43"/>
      <c r="X280" s="176"/>
      <c r="Y280" s="43"/>
    </row>
    <row r="281" spans="1:25" s="496" customFormat="1" ht="123.75" x14ac:dyDescent="0.25">
      <c r="A281" s="564" t="s">
        <v>7086</v>
      </c>
      <c r="B281" s="564"/>
      <c r="C281" s="564"/>
      <c r="D281" s="564"/>
      <c r="E281" s="754" t="s">
        <v>7068</v>
      </c>
      <c r="F281" s="12" t="s">
        <v>5889</v>
      </c>
      <c r="G281" s="12" t="s">
        <v>5886</v>
      </c>
      <c r="H281" s="12" t="s">
        <v>5887</v>
      </c>
      <c r="I281" s="12" t="s">
        <v>5888</v>
      </c>
      <c r="J281" s="40">
        <v>100</v>
      </c>
      <c r="K281" s="167" t="s">
        <v>6648</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t="s">
        <v>6649</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29.166666666666668</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75</v>
      </c>
      <c r="K284" s="43"/>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40">
        <v>100</v>
      </c>
      <c r="K285" s="167" t="s">
        <v>6650</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50</v>
      </c>
      <c r="K286" s="167" t="s">
        <v>6651</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t="s">
        <v>6652</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50</v>
      </c>
      <c r="K288" s="167" t="s">
        <v>6653</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t="s">
        <v>6654</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6655</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t="s">
        <v>6656</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6657</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37.5</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68.75" x14ac:dyDescent="0.25">
      <c r="A295" s="564">
        <v>162</v>
      </c>
      <c r="B295" s="564"/>
      <c r="C295" s="564"/>
      <c r="D295" s="754" t="s">
        <v>5924</v>
      </c>
      <c r="E295" s="754"/>
      <c r="F295" s="12" t="s">
        <v>7294</v>
      </c>
      <c r="G295" s="12" t="s">
        <v>5925</v>
      </c>
      <c r="H295" s="12" t="s">
        <v>5926</v>
      </c>
      <c r="I295" s="12" t="s">
        <v>5927</v>
      </c>
      <c r="J295" s="40">
        <v>50</v>
      </c>
      <c r="K295" s="167" t="s">
        <v>6658</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100</v>
      </c>
      <c r="K296" s="167" t="s">
        <v>6659</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496" t="s">
        <v>6660</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t="s">
        <v>6661</v>
      </c>
      <c r="L298" s="40"/>
      <c r="M298" s="40"/>
      <c r="N298" s="40"/>
      <c r="O298" s="40"/>
      <c r="P298" s="40"/>
      <c r="Q298" s="40"/>
      <c r="R298" s="40"/>
      <c r="S298" s="40"/>
      <c r="T298" s="40"/>
      <c r="U298" s="40"/>
      <c r="V298" s="40"/>
      <c r="W298" s="40"/>
      <c r="X298" s="40"/>
      <c r="Y298" s="40"/>
    </row>
    <row r="299" spans="1:25" s="496" customFormat="1" ht="135" x14ac:dyDescent="0.25">
      <c r="A299" s="564">
        <v>166</v>
      </c>
      <c r="B299" s="564"/>
      <c r="C299" s="564"/>
      <c r="D299" s="754" t="s">
        <v>5943</v>
      </c>
      <c r="E299" s="754"/>
      <c r="F299" s="12" t="s">
        <v>5942</v>
      </c>
      <c r="G299" s="12" t="s">
        <v>5865</v>
      </c>
      <c r="H299" s="12" t="s">
        <v>5944</v>
      </c>
      <c r="I299" s="12" t="s">
        <v>5945</v>
      </c>
      <c r="J299" s="40">
        <v>50</v>
      </c>
      <c r="K299" s="167" t="s">
        <v>6662</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25</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50</v>
      </c>
      <c r="K301" s="167" t="s">
        <v>6663</v>
      </c>
      <c r="L301" s="40"/>
      <c r="M301" s="40"/>
      <c r="N301" s="40"/>
      <c r="O301" s="40"/>
      <c r="P301" s="40"/>
      <c r="Q301" s="40"/>
      <c r="R301" s="40"/>
      <c r="S301" s="40"/>
      <c r="T301" s="40"/>
      <c r="U301" s="40"/>
      <c r="V301" s="40"/>
      <c r="W301" s="40"/>
      <c r="X301" s="40"/>
      <c r="Y301" s="40"/>
    </row>
    <row r="302" spans="1:25" s="496" customFormat="1" ht="123.75" x14ac:dyDescent="0.25">
      <c r="A302" s="564" t="s">
        <v>5947</v>
      </c>
      <c r="B302" s="564"/>
      <c r="C302" s="564"/>
      <c r="D302" s="564"/>
      <c r="E302" s="754" t="s">
        <v>7075</v>
      </c>
      <c r="F302" s="12" t="s">
        <v>5954</v>
      </c>
      <c r="G302" s="12" t="s">
        <v>5952</v>
      </c>
      <c r="H302" s="12" t="s">
        <v>5951</v>
      </c>
      <c r="I302" s="12" t="s">
        <v>5953</v>
      </c>
      <c r="J302" s="40">
        <v>0</v>
      </c>
      <c r="K302" s="167" t="s">
        <v>6664</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Y302"/>
  <sheetViews>
    <sheetView zoomScale="50" zoomScaleNormal="50" workbookViewId="0">
      <selection activeCell="F1" sqref="F1:F1048576"/>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76.28515625" style="27" customWidth="1"/>
    <col min="12" max="12" width="11.5703125" style="27" customWidth="1"/>
    <col min="13" max="13" width="21.7109375" style="27" customWidth="1"/>
    <col min="14" max="14" width="13" style="27" customWidth="1"/>
    <col min="15" max="15" width="9.42578125" style="27" customWidth="1"/>
    <col min="16" max="16" width="13.85546875" style="27" customWidth="1"/>
    <col min="17" max="17" width="14.28515625" style="27" customWidth="1"/>
    <col min="18" max="18" width="15.28515625" style="27" customWidth="1"/>
    <col min="19" max="19" width="45.42578125" style="27" customWidth="1"/>
    <col min="20" max="20" width="15.28515625" style="27" customWidth="1"/>
    <col min="21" max="21" width="21.7109375" style="27" customWidth="1"/>
    <col min="22" max="22" width="18.85546875" style="496"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46" t="s">
        <v>616</v>
      </c>
      <c r="K1" s="147" t="s">
        <v>617</v>
      </c>
      <c r="L1" s="15" t="s">
        <v>618</v>
      </c>
      <c r="M1" s="15"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44.545068027210888</v>
      </c>
      <c r="K2" s="145"/>
      <c r="L2" s="140">
        <f>AVERAGE(L5,L30,L73,L106,L146,L176,L217)</f>
        <v>44.545068027210888</v>
      </c>
      <c r="M2" s="139"/>
      <c r="N2" s="140">
        <f>AVERAGE(N5,N30,N73,N106,N146,N176,N217)</f>
        <v>44.545068027210888</v>
      </c>
      <c r="O2" s="139"/>
      <c r="P2" s="140">
        <f>AVERAGE(P5,P30,P73,P106,P146,P176,P217)</f>
        <v>44.545068027210888</v>
      </c>
      <c r="Q2" s="139"/>
      <c r="R2" s="140">
        <f>AVERAGE(R5,R30,R73,R106,R146,R176,R217)</f>
        <v>43.801020408163268</v>
      </c>
      <c r="S2" s="145"/>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44.601934523809526</v>
      </c>
      <c r="K3" s="139"/>
      <c r="L3" s="140"/>
      <c r="M3" s="139"/>
      <c r="N3" s="140"/>
      <c r="O3" s="139"/>
      <c r="P3" s="140"/>
      <c r="Q3" s="139"/>
      <c r="R3" s="140"/>
      <c r="S3" s="139"/>
      <c r="T3" s="140"/>
      <c r="U3" s="139"/>
      <c r="V3" s="140"/>
      <c r="W3" s="139"/>
      <c r="X3" s="140"/>
      <c r="Y3" s="139"/>
    </row>
    <row r="4" spans="1:25" s="52" customFormat="1" ht="66.75" customHeight="1" x14ac:dyDescent="0.25">
      <c r="A4" s="847"/>
      <c r="B4" s="847"/>
      <c r="C4" s="749"/>
      <c r="D4" s="516"/>
      <c r="E4" s="31"/>
      <c r="F4" s="749"/>
      <c r="G4" s="749"/>
      <c r="H4" s="749"/>
      <c r="I4" s="749"/>
      <c r="J4" s="593"/>
      <c r="K4" s="716"/>
      <c r="L4" s="593"/>
      <c r="M4" s="594"/>
      <c r="N4" s="593"/>
      <c r="O4" s="594"/>
      <c r="P4" s="593"/>
      <c r="Q4" s="594"/>
      <c r="R4" s="593"/>
      <c r="S4" s="716"/>
      <c r="T4" s="593"/>
      <c r="U4" s="594"/>
      <c r="V4" s="593"/>
      <c r="W4" s="594"/>
      <c r="X4" s="593"/>
      <c r="Y4" s="594"/>
    </row>
    <row r="5" spans="1:25" s="26" customFormat="1" ht="104.25" customHeight="1" x14ac:dyDescent="0.25">
      <c r="A5" s="28"/>
      <c r="B5" s="750" t="s">
        <v>544</v>
      </c>
      <c r="C5" s="28"/>
      <c r="D5" s="28"/>
      <c r="E5" s="28"/>
      <c r="F5" s="901" t="s">
        <v>4553</v>
      </c>
      <c r="G5" s="28"/>
      <c r="H5" s="28"/>
      <c r="I5" s="28"/>
      <c r="J5" s="75">
        <f>AVERAGE(J6,J12,J19,J25)</f>
        <v>56.875</v>
      </c>
      <c r="K5" s="67"/>
      <c r="L5" s="75">
        <f>AVERAGE(L6,L12,L19,L25)</f>
        <v>56.875</v>
      </c>
      <c r="M5" s="67"/>
      <c r="N5" s="75">
        <f>AVERAGE(N6,N12,N19,N25)</f>
        <v>56.875</v>
      </c>
      <c r="O5" s="67"/>
      <c r="P5" s="75">
        <f>AVERAGE(P6,P12,P19,P25)</f>
        <v>56.875</v>
      </c>
      <c r="Q5" s="67"/>
      <c r="R5" s="75">
        <f>AVERAGE(R6,R12,R19,R25)</f>
        <v>56.875</v>
      </c>
      <c r="S5" s="67"/>
      <c r="T5" s="75"/>
      <c r="U5" s="67"/>
      <c r="V5" s="64" t="e">
        <f>AVERAGE(V6,V12,V19,V25)</f>
        <v>#DIV/0!</v>
      </c>
      <c r="W5" s="44"/>
      <c r="X5" s="75"/>
      <c r="Y5" s="67"/>
    </row>
    <row r="6" spans="1:25" s="26" customFormat="1" ht="104.25" customHeight="1" x14ac:dyDescent="0.25">
      <c r="A6" s="28"/>
      <c r="B6" s="752"/>
      <c r="C6" s="750" t="s">
        <v>545</v>
      </c>
      <c r="D6" s="28"/>
      <c r="E6" s="28"/>
      <c r="F6" s="901" t="s">
        <v>4550</v>
      </c>
      <c r="G6" s="28"/>
      <c r="H6" s="28"/>
      <c r="I6" s="28"/>
      <c r="J6" s="75">
        <f>AVERAGE(J7:J11)</f>
        <v>50</v>
      </c>
      <c r="K6" s="67"/>
      <c r="L6" s="67">
        <f>AVERAGE(L7:L11)</f>
        <v>50</v>
      </c>
      <c r="M6" s="67"/>
      <c r="N6" s="67">
        <f>AVERAGE(N7:N11)</f>
        <v>50</v>
      </c>
      <c r="O6" s="67"/>
      <c r="P6" s="67">
        <f>AVERAGE(P7:P11)</f>
        <v>50</v>
      </c>
      <c r="Q6" s="67"/>
      <c r="R6" s="75">
        <f>AVERAGE(R7:R11)</f>
        <v>50</v>
      </c>
      <c r="S6" s="67"/>
      <c r="T6" s="67"/>
      <c r="U6" s="67"/>
      <c r="V6" s="44" t="e">
        <f>AVERAGE(V7:V11)</f>
        <v>#DIV/0!</v>
      </c>
      <c r="W6" s="44"/>
      <c r="X6" s="67"/>
      <c r="Y6" s="67"/>
    </row>
    <row r="7" spans="1:25" ht="284.25" customHeight="1" x14ac:dyDescent="0.25">
      <c r="A7" s="564">
        <v>1</v>
      </c>
      <c r="B7" s="753"/>
      <c r="C7" s="564"/>
      <c r="D7" s="754" t="s">
        <v>12</v>
      </c>
      <c r="E7" s="754"/>
      <c r="F7" s="450" t="s">
        <v>7189</v>
      </c>
      <c r="G7" s="12" t="s">
        <v>5</v>
      </c>
      <c r="H7" s="12" t="s">
        <v>4551</v>
      </c>
      <c r="I7" s="12" t="s">
        <v>4552</v>
      </c>
      <c r="J7" s="65">
        <v>50</v>
      </c>
      <c r="K7" s="83" t="s">
        <v>866</v>
      </c>
      <c r="L7" s="62">
        <v>50</v>
      </c>
      <c r="M7" s="46"/>
      <c r="N7" s="62">
        <v>50</v>
      </c>
      <c r="O7" s="46"/>
      <c r="P7" s="62">
        <v>50</v>
      </c>
      <c r="Q7" s="46"/>
      <c r="R7" s="62">
        <v>50</v>
      </c>
      <c r="S7" s="24"/>
      <c r="T7" s="62"/>
      <c r="U7" s="46"/>
      <c r="V7" s="177"/>
      <c r="W7" s="40"/>
      <c r="X7" s="62"/>
      <c r="Y7" s="46"/>
    </row>
    <row r="8" spans="1:25" ht="75" x14ac:dyDescent="0.25">
      <c r="A8" s="564">
        <v>2</v>
      </c>
      <c r="B8" s="753"/>
      <c r="C8" s="564"/>
      <c r="D8" s="754" t="s">
        <v>13</v>
      </c>
      <c r="E8" s="754"/>
      <c r="F8" s="450" t="s">
        <v>4555</v>
      </c>
      <c r="G8" s="12" t="s">
        <v>7</v>
      </c>
      <c r="H8" s="12" t="s">
        <v>4554</v>
      </c>
      <c r="I8" s="12" t="s">
        <v>8</v>
      </c>
      <c r="J8" s="60">
        <v>100</v>
      </c>
      <c r="K8" s="45"/>
      <c r="L8" s="60">
        <v>100</v>
      </c>
      <c r="M8" s="45"/>
      <c r="N8" s="60">
        <v>100</v>
      </c>
      <c r="O8" s="45"/>
      <c r="P8" s="60">
        <v>100</v>
      </c>
      <c r="Q8" s="45"/>
      <c r="R8" s="60">
        <v>100</v>
      </c>
      <c r="S8" s="24"/>
      <c r="T8" s="60"/>
      <c r="U8" s="45"/>
      <c r="V8" s="42"/>
      <c r="W8" s="41"/>
      <c r="X8" s="60"/>
      <c r="Y8" s="45"/>
    </row>
    <row r="9" spans="1:25" ht="180" x14ac:dyDescent="0.25">
      <c r="A9" s="564">
        <v>3</v>
      </c>
      <c r="B9" s="753"/>
      <c r="C9" s="564"/>
      <c r="D9" s="754" t="s">
        <v>14</v>
      </c>
      <c r="E9" s="754"/>
      <c r="F9" s="450" t="s">
        <v>5132</v>
      </c>
      <c r="G9" s="12" t="s">
        <v>9</v>
      </c>
      <c r="H9" s="12" t="s">
        <v>10</v>
      </c>
      <c r="I9" s="12" t="s">
        <v>11</v>
      </c>
      <c r="J9" s="62">
        <v>50</v>
      </c>
      <c r="K9" s="83" t="s">
        <v>5577</v>
      </c>
      <c r="L9" s="62">
        <v>50</v>
      </c>
      <c r="M9" s="46"/>
      <c r="N9" s="62">
        <v>50</v>
      </c>
      <c r="O9" s="46"/>
      <c r="P9" s="62">
        <v>50</v>
      </c>
      <c r="Q9" s="46"/>
      <c r="R9" s="62">
        <v>50</v>
      </c>
      <c r="S9" s="24"/>
      <c r="T9" s="62"/>
      <c r="U9" s="46"/>
      <c r="V9" s="40"/>
      <c r="W9" s="40"/>
      <c r="X9" s="62"/>
      <c r="Y9" s="46"/>
    </row>
    <row r="10" spans="1:25" ht="165" x14ac:dyDescent="0.25">
      <c r="A10" s="564">
        <v>4</v>
      </c>
      <c r="B10" s="753"/>
      <c r="C10" s="564"/>
      <c r="D10" s="754" t="s">
        <v>15</v>
      </c>
      <c r="E10" s="754"/>
      <c r="F10" s="450" t="s">
        <v>5133</v>
      </c>
      <c r="G10" s="12" t="s">
        <v>5</v>
      </c>
      <c r="H10" s="12" t="s">
        <v>4551</v>
      </c>
      <c r="I10" s="12"/>
      <c r="J10" s="46">
        <v>50</v>
      </c>
      <c r="K10" s="83" t="s">
        <v>867</v>
      </c>
      <c r="L10" s="46">
        <v>50</v>
      </c>
      <c r="M10" s="46"/>
      <c r="N10" s="46">
        <v>50</v>
      </c>
      <c r="O10" s="46"/>
      <c r="P10" s="46">
        <v>50</v>
      </c>
      <c r="Q10" s="46"/>
      <c r="R10" s="46">
        <v>50</v>
      </c>
      <c r="S10" s="24"/>
      <c r="T10" s="46"/>
      <c r="U10" s="46"/>
      <c r="V10" s="40"/>
      <c r="W10" s="40"/>
      <c r="X10" s="46"/>
      <c r="Y10" s="40"/>
    </row>
    <row r="11" spans="1:25" ht="90" x14ac:dyDescent="0.25">
      <c r="A11" s="564">
        <v>5</v>
      </c>
      <c r="B11" s="753"/>
      <c r="C11" s="564"/>
      <c r="D11" s="754" t="s">
        <v>16</v>
      </c>
      <c r="E11" s="754"/>
      <c r="F11" s="450" t="s">
        <v>4565</v>
      </c>
      <c r="G11" s="12" t="s">
        <v>4564</v>
      </c>
      <c r="H11" s="12" t="s">
        <v>4554</v>
      </c>
      <c r="I11" s="12" t="s">
        <v>8</v>
      </c>
      <c r="J11" s="62">
        <v>0</v>
      </c>
      <c r="K11" s="83" t="s">
        <v>7223</v>
      </c>
      <c r="L11" s="62">
        <v>0</v>
      </c>
      <c r="M11" s="46"/>
      <c r="N11" s="62">
        <v>0</v>
      </c>
      <c r="O11" s="46"/>
      <c r="P11" s="62">
        <v>0</v>
      </c>
      <c r="Q11" s="46"/>
      <c r="R11" s="62">
        <v>0</v>
      </c>
      <c r="S11" s="24"/>
      <c r="T11" s="62"/>
      <c r="U11" s="46"/>
      <c r="V11" s="40"/>
      <c r="W11" s="40"/>
      <c r="X11" s="62"/>
      <c r="Y11" s="46"/>
    </row>
    <row r="12" spans="1:25" s="26" customFormat="1" ht="45" x14ac:dyDescent="0.25">
      <c r="A12" s="28"/>
      <c r="B12" s="755"/>
      <c r="C12" s="750" t="s">
        <v>546</v>
      </c>
      <c r="D12" s="750"/>
      <c r="E12" s="750"/>
      <c r="F12" s="901" t="s">
        <v>4566</v>
      </c>
      <c r="G12" s="751"/>
      <c r="H12" s="751"/>
      <c r="I12" s="751"/>
      <c r="J12" s="75">
        <f>AVERAGE(J13:J18)</f>
        <v>50</v>
      </c>
      <c r="K12" s="67"/>
      <c r="L12" s="75">
        <f>AVERAGE(L13:L18)</f>
        <v>50</v>
      </c>
      <c r="M12" s="67"/>
      <c r="N12" s="75">
        <f>AVERAGE(N13:N18)</f>
        <v>50</v>
      </c>
      <c r="O12" s="67"/>
      <c r="P12" s="75">
        <f>AVERAGE(P13:P18)</f>
        <v>50</v>
      </c>
      <c r="Q12" s="67"/>
      <c r="R12" s="75">
        <f>AVERAGE(R13:R18)</f>
        <v>50</v>
      </c>
      <c r="S12" s="23"/>
      <c r="T12" s="75"/>
      <c r="U12" s="67"/>
      <c r="V12" s="64" t="e">
        <f>AVERAGE(V13:V18)</f>
        <v>#DIV/0!</v>
      </c>
      <c r="W12" s="44"/>
      <c r="X12" s="75"/>
      <c r="Y12" s="67"/>
    </row>
    <row r="13" spans="1:25" ht="135" x14ac:dyDescent="0.25">
      <c r="A13" s="564">
        <v>6</v>
      </c>
      <c r="B13" s="564"/>
      <c r="C13" s="564"/>
      <c r="D13" s="754" t="s">
        <v>17</v>
      </c>
      <c r="E13" s="754"/>
      <c r="F13" s="450" t="s">
        <v>4568</v>
      </c>
      <c r="G13" s="12" t="s">
        <v>5</v>
      </c>
      <c r="H13" s="12" t="s">
        <v>4551</v>
      </c>
      <c r="I13" s="12" t="s">
        <v>4552</v>
      </c>
      <c r="J13" s="60">
        <v>100</v>
      </c>
      <c r="K13" s="47" t="s">
        <v>868</v>
      </c>
      <c r="L13" s="60">
        <v>100</v>
      </c>
      <c r="M13" s="45"/>
      <c r="N13" s="60">
        <v>100</v>
      </c>
      <c r="O13" s="45"/>
      <c r="P13" s="60">
        <v>100</v>
      </c>
      <c r="Q13" s="45"/>
      <c r="R13" s="60">
        <v>100</v>
      </c>
      <c r="S13" s="24"/>
      <c r="T13" s="60"/>
      <c r="U13" s="50"/>
      <c r="V13" s="47"/>
      <c r="W13" s="47"/>
      <c r="X13" s="60"/>
      <c r="Y13" s="50"/>
    </row>
    <row r="14" spans="1:25" ht="135" x14ac:dyDescent="0.25">
      <c r="A14" s="564">
        <v>7</v>
      </c>
      <c r="B14" s="564"/>
      <c r="C14" s="564"/>
      <c r="D14" s="754" t="s">
        <v>18</v>
      </c>
      <c r="E14" s="754"/>
      <c r="F14" s="450" t="s">
        <v>4567</v>
      </c>
      <c r="G14" s="12" t="s">
        <v>5</v>
      </c>
      <c r="H14" s="12" t="s">
        <v>4551</v>
      </c>
      <c r="I14" s="12" t="s">
        <v>4552</v>
      </c>
      <c r="J14" s="60">
        <v>100</v>
      </c>
      <c r="K14" s="83" t="s">
        <v>5578</v>
      </c>
      <c r="L14" s="60">
        <v>100</v>
      </c>
      <c r="M14" s="41"/>
      <c r="N14" s="60">
        <v>100</v>
      </c>
      <c r="O14" s="45"/>
      <c r="P14" s="60">
        <v>100</v>
      </c>
      <c r="Q14" s="45"/>
      <c r="R14" s="60">
        <v>100</v>
      </c>
      <c r="S14" s="24"/>
      <c r="T14" s="60"/>
      <c r="U14" s="45"/>
      <c r="V14" s="168"/>
      <c r="W14" s="41"/>
      <c r="X14" s="60"/>
      <c r="Y14" s="41"/>
    </row>
    <row r="15" spans="1:25" ht="120" x14ac:dyDescent="0.25">
      <c r="A15" s="564">
        <v>8</v>
      </c>
      <c r="B15" s="564"/>
      <c r="C15" s="564"/>
      <c r="D15" s="754" t="s">
        <v>19</v>
      </c>
      <c r="E15" s="754"/>
      <c r="F15" s="450" t="s">
        <v>23</v>
      </c>
      <c r="G15" s="12" t="s">
        <v>5</v>
      </c>
      <c r="H15" s="12" t="s">
        <v>4551</v>
      </c>
      <c r="I15" s="12" t="s">
        <v>4552</v>
      </c>
      <c r="J15" s="60">
        <v>50</v>
      </c>
      <c r="K15" s="47" t="s">
        <v>5579</v>
      </c>
      <c r="L15" s="60">
        <v>50</v>
      </c>
      <c r="M15" s="45"/>
      <c r="N15" s="60">
        <v>50</v>
      </c>
      <c r="O15" s="45"/>
      <c r="P15" s="60">
        <v>50</v>
      </c>
      <c r="Q15" s="45"/>
      <c r="R15" s="60">
        <v>50</v>
      </c>
      <c r="S15" s="45"/>
      <c r="T15" s="60"/>
      <c r="U15" s="45"/>
      <c r="V15" s="168"/>
      <c r="W15" s="41"/>
      <c r="X15" s="60"/>
      <c r="Y15" s="45"/>
    </row>
    <row r="16" spans="1:25" ht="135" x14ac:dyDescent="0.25">
      <c r="A16" s="564">
        <v>9</v>
      </c>
      <c r="B16" s="564"/>
      <c r="C16" s="564"/>
      <c r="D16" s="754" t="s">
        <v>20</v>
      </c>
      <c r="E16" s="754"/>
      <c r="F16" s="450" t="s">
        <v>24</v>
      </c>
      <c r="G16" s="12" t="s">
        <v>26</v>
      </c>
      <c r="H16" s="12" t="s">
        <v>27</v>
      </c>
      <c r="I16" s="12" t="s">
        <v>28</v>
      </c>
      <c r="J16" s="60">
        <v>50</v>
      </c>
      <c r="K16" s="47" t="s">
        <v>869</v>
      </c>
      <c r="L16" s="60">
        <v>50</v>
      </c>
      <c r="M16" s="45"/>
      <c r="N16" s="60">
        <v>50</v>
      </c>
      <c r="O16" s="45"/>
      <c r="P16" s="60">
        <v>50</v>
      </c>
      <c r="Q16" s="45"/>
      <c r="R16" s="60">
        <v>50</v>
      </c>
      <c r="S16" s="24"/>
      <c r="T16" s="60"/>
      <c r="U16" s="45"/>
      <c r="V16" s="42"/>
      <c r="W16" s="41"/>
      <c r="X16" s="60"/>
      <c r="Y16" s="45"/>
    </row>
    <row r="17" spans="1:25" ht="135" x14ac:dyDescent="0.25">
      <c r="A17" s="564">
        <v>10</v>
      </c>
      <c r="B17" s="564"/>
      <c r="C17" s="564"/>
      <c r="D17" s="754" t="s">
        <v>21</v>
      </c>
      <c r="E17" s="754"/>
      <c r="F17" s="450" t="s">
        <v>25</v>
      </c>
      <c r="G17" s="12" t="s">
        <v>26</v>
      </c>
      <c r="H17" s="12" t="s">
        <v>27</v>
      </c>
      <c r="I17" s="12" t="s">
        <v>28</v>
      </c>
      <c r="J17" s="60">
        <v>0</v>
      </c>
      <c r="K17" s="47" t="s">
        <v>7224</v>
      </c>
      <c r="L17" s="60">
        <v>0</v>
      </c>
      <c r="M17" s="45"/>
      <c r="N17" s="60">
        <v>0</v>
      </c>
      <c r="O17" s="45"/>
      <c r="P17" s="60">
        <v>0</v>
      </c>
      <c r="Q17" s="45"/>
      <c r="R17" s="60">
        <v>0</v>
      </c>
      <c r="S17" s="45"/>
      <c r="T17" s="60"/>
      <c r="U17" s="45"/>
      <c r="V17" s="42"/>
      <c r="W17" s="41"/>
      <c r="X17" s="60"/>
      <c r="Y17" s="45"/>
    </row>
    <row r="18" spans="1:25" ht="75" x14ac:dyDescent="0.25">
      <c r="A18" s="564">
        <v>11</v>
      </c>
      <c r="B18" s="564"/>
      <c r="C18" s="564"/>
      <c r="D18" s="754" t="s">
        <v>22</v>
      </c>
      <c r="E18" s="754"/>
      <c r="F18" s="450" t="s">
        <v>4832</v>
      </c>
      <c r="G18" s="12" t="s">
        <v>4833</v>
      </c>
      <c r="H18" s="12" t="s">
        <v>27</v>
      </c>
      <c r="I18" s="12" t="s">
        <v>29</v>
      </c>
      <c r="J18" s="60">
        <v>0</v>
      </c>
      <c r="K18" s="47" t="s">
        <v>870</v>
      </c>
      <c r="L18" s="60">
        <v>0</v>
      </c>
      <c r="M18" s="45"/>
      <c r="N18" s="60">
        <v>0</v>
      </c>
      <c r="O18" s="45"/>
      <c r="P18" s="60">
        <v>0</v>
      </c>
      <c r="Q18" s="45"/>
      <c r="R18" s="60">
        <v>0</v>
      </c>
      <c r="S18" s="45"/>
      <c r="T18" s="60"/>
      <c r="U18" s="45"/>
      <c r="V18" s="42"/>
      <c r="W18" s="41"/>
      <c r="X18" s="60"/>
      <c r="Y18" s="45"/>
    </row>
    <row r="19" spans="1:25" s="26" customFormat="1" ht="87" customHeight="1" x14ac:dyDescent="0.25">
      <c r="A19" s="28"/>
      <c r="B19" s="28"/>
      <c r="C19" s="750" t="s">
        <v>547</v>
      </c>
      <c r="D19" s="750"/>
      <c r="E19" s="750"/>
      <c r="F19" s="901" t="s">
        <v>522</v>
      </c>
      <c r="G19" s="751"/>
      <c r="H19" s="751"/>
      <c r="I19" s="751"/>
      <c r="J19" s="75">
        <f>AVERAGE(J20:J24)</f>
        <v>40</v>
      </c>
      <c r="K19" s="67"/>
      <c r="L19" s="75">
        <f>AVERAGE(L20:L24)</f>
        <v>40</v>
      </c>
      <c r="M19" s="67"/>
      <c r="N19" s="75">
        <f>AVERAGE(N20:N24)</f>
        <v>40</v>
      </c>
      <c r="O19" s="67"/>
      <c r="P19" s="75">
        <f>AVERAGE(P20:P24)</f>
        <v>40</v>
      </c>
      <c r="Q19" s="67"/>
      <c r="R19" s="75">
        <f>AVERAGE(R20:R24)</f>
        <v>40</v>
      </c>
      <c r="S19" s="67"/>
      <c r="T19" s="75"/>
      <c r="U19" s="67"/>
      <c r="V19" s="44" t="e">
        <f>AVERAGE(V20:V24)</f>
        <v>#DIV/0!</v>
      </c>
      <c r="W19" s="44"/>
      <c r="X19" s="75"/>
      <c r="Y19" s="67"/>
    </row>
    <row r="20" spans="1:25" ht="165" x14ac:dyDescent="0.25">
      <c r="A20" s="564">
        <v>12</v>
      </c>
      <c r="B20" s="564"/>
      <c r="D20" s="754" t="s">
        <v>30</v>
      </c>
      <c r="E20" s="754"/>
      <c r="F20" s="450" t="s">
        <v>35</v>
      </c>
      <c r="G20" s="12" t="s">
        <v>36</v>
      </c>
      <c r="H20" s="12" t="s">
        <v>37</v>
      </c>
      <c r="I20" s="12" t="s">
        <v>38</v>
      </c>
      <c r="J20" s="42">
        <v>100</v>
      </c>
      <c r="K20" s="83" t="s">
        <v>1390</v>
      </c>
      <c r="L20" s="42">
        <v>100</v>
      </c>
      <c r="M20" s="41"/>
      <c r="N20" s="42">
        <v>100</v>
      </c>
      <c r="O20" s="41"/>
      <c r="P20" s="42">
        <v>100</v>
      </c>
      <c r="Q20" s="41"/>
      <c r="R20" s="42">
        <v>100</v>
      </c>
      <c r="S20" s="24"/>
      <c r="T20" s="42"/>
      <c r="U20" s="41"/>
      <c r="V20" s="42"/>
      <c r="W20" s="41"/>
      <c r="X20" s="42"/>
      <c r="Y20" s="41"/>
    </row>
    <row r="21" spans="1:25" ht="165" x14ac:dyDescent="0.25">
      <c r="A21" s="564">
        <v>13</v>
      </c>
      <c r="B21" s="564"/>
      <c r="C21" s="564"/>
      <c r="D21" s="754" t="s">
        <v>31</v>
      </c>
      <c r="E21" s="754"/>
      <c r="F21" s="450" t="s">
        <v>39</v>
      </c>
      <c r="G21" s="12" t="s">
        <v>40</v>
      </c>
      <c r="H21" s="12" t="s">
        <v>41</v>
      </c>
      <c r="I21" s="12" t="s">
        <v>42</v>
      </c>
      <c r="J21" s="60">
        <v>0</v>
      </c>
      <c r="K21" s="83" t="s">
        <v>871</v>
      </c>
      <c r="L21" s="60">
        <v>0</v>
      </c>
      <c r="M21" s="45"/>
      <c r="N21" s="60">
        <v>0</v>
      </c>
      <c r="O21" s="45"/>
      <c r="P21" s="60">
        <v>0</v>
      </c>
      <c r="Q21" s="60"/>
      <c r="R21" s="60">
        <v>0</v>
      </c>
      <c r="S21" s="24"/>
      <c r="T21" s="60"/>
      <c r="U21" s="45"/>
      <c r="V21" s="42"/>
      <c r="W21" s="41"/>
      <c r="X21" s="60"/>
      <c r="Y21" s="45"/>
    </row>
    <row r="22" spans="1:25" ht="135" x14ac:dyDescent="0.25">
      <c r="A22" s="564">
        <v>14</v>
      </c>
      <c r="B22" s="564"/>
      <c r="C22" s="564"/>
      <c r="D22" s="754" t="s">
        <v>32</v>
      </c>
      <c r="E22" s="754"/>
      <c r="F22" s="450" t="s">
        <v>43</v>
      </c>
      <c r="G22" s="12" t="s">
        <v>44</v>
      </c>
      <c r="H22" s="12" t="s">
        <v>45</v>
      </c>
      <c r="I22" s="12" t="s">
        <v>42</v>
      </c>
      <c r="J22" s="60">
        <v>0</v>
      </c>
      <c r="K22" s="83" t="s">
        <v>872</v>
      </c>
      <c r="L22" s="60">
        <v>0</v>
      </c>
      <c r="M22" s="45"/>
      <c r="N22" s="60">
        <v>0</v>
      </c>
      <c r="O22" s="45"/>
      <c r="P22" s="60">
        <v>0</v>
      </c>
      <c r="Q22" s="45"/>
      <c r="R22" s="60">
        <v>0</v>
      </c>
      <c r="S22" s="24"/>
      <c r="T22" s="60"/>
      <c r="U22" s="45"/>
      <c r="V22" s="41"/>
      <c r="W22" s="41"/>
      <c r="X22" s="60"/>
      <c r="Y22" s="45"/>
    </row>
    <row r="23" spans="1:25" ht="135" x14ac:dyDescent="0.25">
      <c r="A23" s="564">
        <v>15</v>
      </c>
      <c r="B23" s="564"/>
      <c r="C23" s="564"/>
      <c r="D23" s="754" t="s">
        <v>33</v>
      </c>
      <c r="E23" s="754"/>
      <c r="F23" s="450" t="s">
        <v>46</v>
      </c>
      <c r="G23" s="12" t="s">
        <v>47</v>
      </c>
      <c r="H23" s="12" t="s">
        <v>48</v>
      </c>
      <c r="I23" s="12" t="s">
        <v>49</v>
      </c>
      <c r="J23" s="60">
        <v>50</v>
      </c>
      <c r="K23" s="83" t="s">
        <v>873</v>
      </c>
      <c r="L23" s="60">
        <v>50</v>
      </c>
      <c r="M23" s="45"/>
      <c r="N23" s="60">
        <v>50</v>
      </c>
      <c r="O23" s="45"/>
      <c r="P23" s="60">
        <v>50</v>
      </c>
      <c r="Q23" s="45"/>
      <c r="R23" s="60">
        <v>50</v>
      </c>
      <c r="S23" s="24"/>
      <c r="T23" s="60"/>
      <c r="U23" s="45"/>
      <c r="V23" s="41"/>
      <c r="W23" s="41"/>
      <c r="X23" s="60"/>
      <c r="Y23" s="45"/>
    </row>
    <row r="24" spans="1:25" ht="135" x14ac:dyDescent="0.25">
      <c r="A24" s="564">
        <v>16</v>
      </c>
      <c r="B24" s="564"/>
      <c r="C24" s="564"/>
      <c r="D24" s="754" t="s">
        <v>34</v>
      </c>
      <c r="E24" s="754"/>
      <c r="F24" s="450" t="s">
        <v>50</v>
      </c>
      <c r="G24" s="12" t="s">
        <v>51</v>
      </c>
      <c r="H24" s="12" t="s">
        <v>52</v>
      </c>
      <c r="I24" s="12" t="s">
        <v>53</v>
      </c>
      <c r="J24" s="60">
        <v>50</v>
      </c>
      <c r="K24" s="47" t="s">
        <v>5580</v>
      </c>
      <c r="L24" s="60">
        <v>50</v>
      </c>
      <c r="M24" s="45"/>
      <c r="N24" s="60">
        <v>50</v>
      </c>
      <c r="O24" s="45"/>
      <c r="P24" s="60">
        <v>50</v>
      </c>
      <c r="Q24" s="45"/>
      <c r="R24" s="60">
        <v>50</v>
      </c>
      <c r="S24" s="41"/>
      <c r="T24" s="60"/>
      <c r="U24" s="45"/>
      <c r="V24" s="41"/>
      <c r="W24" s="41"/>
      <c r="X24" s="60"/>
      <c r="Y24" s="45"/>
    </row>
    <row r="25" spans="1:25" s="26" customFormat="1" ht="60" x14ac:dyDescent="0.25">
      <c r="A25" s="28"/>
      <c r="B25" s="28"/>
      <c r="C25" s="750" t="s">
        <v>548</v>
      </c>
      <c r="D25" s="750"/>
      <c r="E25" s="750"/>
      <c r="F25" s="901" t="s">
        <v>523</v>
      </c>
      <c r="G25" s="751"/>
      <c r="H25" s="751"/>
      <c r="I25" s="751"/>
      <c r="J25" s="75">
        <f>AVERAGE(J26:J29)</f>
        <v>87.5</v>
      </c>
      <c r="K25" s="67"/>
      <c r="L25" s="75">
        <f>AVERAGE(L26:L29)</f>
        <v>87.5</v>
      </c>
      <c r="M25" s="67"/>
      <c r="N25" s="75">
        <f>AVERAGE(N26:N29)</f>
        <v>87.5</v>
      </c>
      <c r="O25" s="67"/>
      <c r="P25" s="75">
        <f>AVERAGE(P26:P29)</f>
        <v>87.5</v>
      </c>
      <c r="Q25" s="67"/>
      <c r="R25" s="75">
        <f>AVERAGE(R26:R29)</f>
        <v>87.5</v>
      </c>
      <c r="S25" s="67"/>
      <c r="T25" s="75"/>
      <c r="U25" s="67"/>
      <c r="V25" s="64" t="e">
        <f>AVERAGE(V26:V29)</f>
        <v>#DIV/0!</v>
      </c>
      <c r="W25" s="44"/>
      <c r="X25" s="75"/>
      <c r="Y25" s="67"/>
    </row>
    <row r="26" spans="1:25" ht="45" x14ac:dyDescent="0.25">
      <c r="A26" s="564">
        <v>17</v>
      </c>
      <c r="B26" s="564"/>
      <c r="C26" s="564"/>
      <c r="D26" s="754" t="s">
        <v>54</v>
      </c>
      <c r="E26" s="754"/>
      <c r="F26" s="450" t="s">
        <v>57</v>
      </c>
      <c r="G26" s="12" t="s">
        <v>58</v>
      </c>
      <c r="H26" s="12" t="s">
        <v>59</v>
      </c>
      <c r="I26" s="12" t="s">
        <v>60</v>
      </c>
      <c r="J26" s="60">
        <v>100</v>
      </c>
      <c r="K26" s="83" t="s">
        <v>874</v>
      </c>
      <c r="L26" s="60">
        <v>100</v>
      </c>
      <c r="M26" s="45"/>
      <c r="N26" s="60">
        <v>100</v>
      </c>
      <c r="O26" s="45"/>
      <c r="P26" s="60">
        <v>100</v>
      </c>
      <c r="Q26" s="45"/>
      <c r="R26" s="60">
        <v>100</v>
      </c>
      <c r="S26" s="24"/>
      <c r="T26" s="60"/>
      <c r="U26" s="45"/>
      <c r="V26" s="41"/>
      <c r="W26" s="41"/>
      <c r="X26" s="60"/>
      <c r="Y26" s="45"/>
    </row>
    <row r="27" spans="1:25" ht="180" x14ac:dyDescent="0.25">
      <c r="A27" s="564">
        <v>18</v>
      </c>
      <c r="B27" s="564"/>
      <c r="C27" s="564"/>
      <c r="D27" s="754" t="s">
        <v>56</v>
      </c>
      <c r="E27" s="754"/>
      <c r="F27" s="450" t="s">
        <v>61</v>
      </c>
      <c r="G27" s="12" t="s">
        <v>5</v>
      </c>
      <c r="H27" s="12" t="s">
        <v>4551</v>
      </c>
      <c r="I27" s="12" t="s">
        <v>4552</v>
      </c>
      <c r="J27" s="60">
        <v>100</v>
      </c>
      <c r="K27" s="83" t="s">
        <v>875</v>
      </c>
      <c r="L27" s="60">
        <v>100</v>
      </c>
      <c r="M27" s="45"/>
      <c r="N27" s="60">
        <v>100</v>
      </c>
      <c r="O27" s="45"/>
      <c r="P27" s="60">
        <v>100</v>
      </c>
      <c r="Q27" s="45"/>
      <c r="R27" s="60">
        <v>100</v>
      </c>
      <c r="S27" s="24"/>
      <c r="T27" s="60"/>
      <c r="U27" s="45"/>
      <c r="V27" s="41"/>
      <c r="W27" s="41"/>
      <c r="X27" s="60"/>
      <c r="Y27" s="45"/>
    </row>
    <row r="28" spans="1:25" ht="165" x14ac:dyDescent="0.25">
      <c r="A28" s="564">
        <v>19</v>
      </c>
      <c r="B28" s="564"/>
      <c r="C28" s="564"/>
      <c r="D28" s="754" t="s">
        <v>66</v>
      </c>
      <c r="E28" s="754"/>
      <c r="F28" s="450" t="s">
        <v>7190</v>
      </c>
      <c r="G28" s="12" t="s">
        <v>5</v>
      </c>
      <c r="H28" s="12" t="s">
        <v>4551</v>
      </c>
      <c r="I28" s="12" t="s">
        <v>4552</v>
      </c>
      <c r="J28" s="60">
        <v>50</v>
      </c>
      <c r="K28" s="47" t="s">
        <v>876</v>
      </c>
      <c r="L28" s="60">
        <v>50</v>
      </c>
      <c r="M28" s="45"/>
      <c r="N28" s="60">
        <v>50</v>
      </c>
      <c r="O28" s="45"/>
      <c r="P28" s="60">
        <v>50</v>
      </c>
      <c r="Q28" s="45"/>
      <c r="R28" s="60">
        <v>50</v>
      </c>
      <c r="S28" s="45"/>
      <c r="T28" s="60"/>
      <c r="U28" s="45"/>
      <c r="V28" s="42"/>
      <c r="W28" s="41"/>
      <c r="X28" s="60"/>
      <c r="Y28" s="45"/>
    </row>
    <row r="29" spans="1:25" ht="105" x14ac:dyDescent="0.25">
      <c r="A29" s="564">
        <v>20</v>
      </c>
      <c r="B29" s="564"/>
      <c r="C29" s="564"/>
      <c r="D29" s="754" t="s">
        <v>55</v>
      </c>
      <c r="E29" s="754"/>
      <c r="F29" s="450" t="s">
        <v>62</v>
      </c>
      <c r="G29" s="12" t="s">
        <v>63</v>
      </c>
      <c r="H29" s="12" t="s">
        <v>64</v>
      </c>
      <c r="I29" s="12" t="s">
        <v>65</v>
      </c>
      <c r="J29" s="60">
        <v>100</v>
      </c>
      <c r="K29" s="83" t="s">
        <v>877</v>
      </c>
      <c r="L29" s="60">
        <v>100</v>
      </c>
      <c r="M29" s="45"/>
      <c r="N29" s="60">
        <v>100</v>
      </c>
      <c r="O29" s="45"/>
      <c r="P29" s="60">
        <v>100</v>
      </c>
      <c r="Q29" s="45"/>
      <c r="R29" s="60">
        <v>100</v>
      </c>
      <c r="S29" s="24"/>
      <c r="T29" s="60"/>
      <c r="U29" s="45"/>
      <c r="V29" s="41"/>
      <c r="W29" s="41"/>
      <c r="X29" s="60"/>
      <c r="Y29" s="45"/>
    </row>
    <row r="30" spans="1:25" s="26" customFormat="1" ht="108.75" customHeight="1" x14ac:dyDescent="0.25">
      <c r="A30" s="28"/>
      <c r="B30" s="750" t="s">
        <v>7172</v>
      </c>
      <c r="C30" s="28"/>
      <c r="D30" s="28"/>
      <c r="E30" s="28"/>
      <c r="F30" s="502" t="s">
        <v>7191</v>
      </c>
      <c r="G30" s="28"/>
      <c r="H30" s="28"/>
      <c r="I30" s="28"/>
      <c r="J30" s="75">
        <f>AVERAGE(J31,J41,J60,J66)</f>
        <v>66.607142857142861</v>
      </c>
      <c r="K30" s="67"/>
      <c r="L30" s="75">
        <f>AVERAGE(L31,L41,L60,L66)</f>
        <v>66.607142857142861</v>
      </c>
      <c r="M30" s="67"/>
      <c r="N30" s="75">
        <f>AVERAGE(N31,N41,N60,N66)</f>
        <v>66.607142857142861</v>
      </c>
      <c r="O30" s="67"/>
      <c r="P30" s="75">
        <f>AVERAGE(P31,P41,P60,P66)</f>
        <v>66.607142857142861</v>
      </c>
      <c r="Q30" s="67"/>
      <c r="R30" s="75">
        <f>AVERAGE(R31,R41,R60,R66)</f>
        <v>66.607142857142861</v>
      </c>
      <c r="S30" s="67"/>
      <c r="T30" s="75"/>
      <c r="U30" s="67"/>
      <c r="V30" s="64" t="e">
        <f>AVERAGE(V31,V41,V60,V66)</f>
        <v>#DIV/0!</v>
      </c>
      <c r="W30" s="44"/>
      <c r="X30" s="75"/>
      <c r="Y30" s="67"/>
    </row>
    <row r="31" spans="1:25" s="26" customFormat="1" ht="97.5" customHeight="1" x14ac:dyDescent="0.25">
      <c r="A31" s="28"/>
      <c r="B31" s="28"/>
      <c r="C31" s="750" t="s">
        <v>549</v>
      </c>
      <c r="D31" s="28"/>
      <c r="E31" s="28"/>
      <c r="F31" s="502" t="s">
        <v>5021</v>
      </c>
      <c r="G31" s="28"/>
      <c r="H31" s="28"/>
      <c r="I31" s="28"/>
      <c r="J31" s="75">
        <f>AVERAGE(J32:J35,J38:J40)</f>
        <v>71.428571428571431</v>
      </c>
      <c r="K31" s="67"/>
      <c r="L31" s="75">
        <f>AVERAGE(L32:L35,L38:L40)</f>
        <v>71.428571428571431</v>
      </c>
      <c r="M31" s="67"/>
      <c r="N31" s="75">
        <f>AVERAGE(N32:N35,N38:N40)</f>
        <v>71.428571428571431</v>
      </c>
      <c r="O31" s="67"/>
      <c r="P31" s="75">
        <f>AVERAGE(P32:P35,P38:P40)</f>
        <v>71.428571428571431</v>
      </c>
      <c r="Q31" s="67"/>
      <c r="R31" s="75">
        <f>AVERAGE(R32:R35,R38:R40)</f>
        <v>71.428571428571431</v>
      </c>
      <c r="S31" s="67"/>
      <c r="T31" s="75"/>
      <c r="U31" s="67"/>
      <c r="V31" s="64" t="e">
        <f>AVERAGE(V32:V35,V38:V40)</f>
        <v>#DIV/0!</v>
      </c>
      <c r="W31" s="44"/>
      <c r="X31" s="75"/>
      <c r="Y31" s="67"/>
    </row>
    <row r="32" spans="1:25" ht="117.75" customHeight="1" x14ac:dyDescent="0.25">
      <c r="A32" s="564">
        <v>21</v>
      </c>
      <c r="B32" s="564"/>
      <c r="C32" s="564"/>
      <c r="D32" s="754" t="s">
        <v>67</v>
      </c>
      <c r="E32" s="754"/>
      <c r="F32" s="450" t="s">
        <v>73</v>
      </c>
      <c r="G32" s="12" t="s">
        <v>74</v>
      </c>
      <c r="H32" s="12" t="s">
        <v>75</v>
      </c>
      <c r="I32" s="12" t="s">
        <v>76</v>
      </c>
      <c r="J32" s="60">
        <v>100</v>
      </c>
      <c r="K32" s="40"/>
      <c r="L32" s="60">
        <v>100</v>
      </c>
      <c r="M32" s="45"/>
      <c r="N32" s="60">
        <v>100</v>
      </c>
      <c r="O32" s="45"/>
      <c r="P32" s="60">
        <v>100</v>
      </c>
      <c r="Q32" s="40"/>
      <c r="R32" s="60">
        <v>100</v>
      </c>
      <c r="S32" s="45"/>
      <c r="T32" s="60"/>
      <c r="U32" s="45"/>
      <c r="V32" s="41"/>
      <c r="W32" s="40"/>
      <c r="X32" s="60"/>
      <c r="Y32" s="46"/>
    </row>
    <row r="33" spans="1:25" ht="45" x14ac:dyDescent="0.25">
      <c r="A33" s="564">
        <v>22</v>
      </c>
      <c r="B33" s="564"/>
      <c r="C33" s="564"/>
      <c r="D33" s="754" t="s">
        <v>68</v>
      </c>
      <c r="E33" s="754"/>
      <c r="F33" s="450" t="s">
        <v>77</v>
      </c>
      <c r="G33" s="12" t="s">
        <v>4837</v>
      </c>
      <c r="H33" s="12" t="s">
        <v>4838</v>
      </c>
      <c r="I33" s="12" t="s">
        <v>78</v>
      </c>
      <c r="J33" s="42">
        <v>50</v>
      </c>
      <c r="K33" s="40"/>
      <c r="L33" s="42">
        <v>50</v>
      </c>
      <c r="M33" s="45"/>
      <c r="N33" s="42">
        <v>50</v>
      </c>
      <c r="O33" s="45"/>
      <c r="P33" s="42">
        <v>50</v>
      </c>
      <c r="Q33" s="45"/>
      <c r="R33" s="42">
        <v>50</v>
      </c>
      <c r="S33" s="45"/>
      <c r="T33" s="42"/>
      <c r="U33" s="45"/>
      <c r="V33" s="41"/>
      <c r="W33" s="41"/>
      <c r="X33" s="42"/>
      <c r="Y33" s="45"/>
    </row>
    <row r="34" spans="1:25" ht="409.5" x14ac:dyDescent="0.25">
      <c r="A34" s="564">
        <v>23</v>
      </c>
      <c r="B34" s="564"/>
      <c r="C34" s="564"/>
      <c r="D34" s="754" t="s">
        <v>72</v>
      </c>
      <c r="E34" s="754"/>
      <c r="F34" s="450" t="s">
        <v>79</v>
      </c>
      <c r="G34" s="12" t="s">
        <v>80</v>
      </c>
      <c r="H34" s="12" t="s">
        <v>4843</v>
      </c>
      <c r="I34" s="12" t="s">
        <v>4845</v>
      </c>
      <c r="J34" s="60">
        <v>50</v>
      </c>
      <c r="K34" s="40" t="s">
        <v>1412</v>
      </c>
      <c r="L34" s="60">
        <v>50</v>
      </c>
      <c r="M34" s="45"/>
      <c r="N34" s="60">
        <v>50</v>
      </c>
      <c r="O34" s="45"/>
      <c r="P34" s="60">
        <v>50</v>
      </c>
      <c r="Q34" s="40" t="s">
        <v>1412</v>
      </c>
      <c r="R34" s="60">
        <v>100</v>
      </c>
      <c r="S34" s="83" t="s">
        <v>878</v>
      </c>
      <c r="T34" s="60"/>
      <c r="U34" s="41"/>
      <c r="V34" s="41"/>
      <c r="W34" s="41"/>
      <c r="X34" s="60"/>
      <c r="Y34" s="45"/>
    </row>
    <row r="35" spans="1:25" s="52" customFormat="1" ht="51.75" x14ac:dyDescent="0.25">
      <c r="A35" s="31">
        <v>24</v>
      </c>
      <c r="B35" s="31"/>
      <c r="C35" s="31"/>
      <c r="D35" s="756" t="s">
        <v>640</v>
      </c>
      <c r="E35" s="756"/>
      <c r="F35" s="517" t="s">
        <v>640</v>
      </c>
      <c r="G35" s="30"/>
      <c r="H35" s="30"/>
      <c r="I35" s="30"/>
      <c r="J35" s="61">
        <f>AVERAGE(J36:J37)</f>
        <v>50</v>
      </c>
      <c r="K35" s="43"/>
      <c r="L35" s="61">
        <f>AVERAGE(L36:L37)</f>
        <v>50</v>
      </c>
      <c r="M35" s="69"/>
      <c r="N35" s="61">
        <f>AVERAGE(N36:N37)</f>
        <v>50</v>
      </c>
      <c r="O35" s="69"/>
      <c r="P35" s="61">
        <f>AVERAGE(P36:P37)</f>
        <v>50</v>
      </c>
      <c r="Q35" s="69"/>
      <c r="R35" s="61">
        <f>AVERAGE(R36:R37)</f>
        <v>50</v>
      </c>
      <c r="S35" s="43"/>
      <c r="T35" s="61"/>
      <c r="U35" s="43"/>
      <c r="V35" s="176" t="e">
        <f>AVERAGE(V36:V37)</f>
        <v>#DIV/0!</v>
      </c>
      <c r="W35" s="43"/>
      <c r="X35" s="61"/>
      <c r="Y35" s="69"/>
    </row>
    <row r="36" spans="1:25" ht="90" x14ac:dyDescent="0.25">
      <c r="A36" s="564" t="s">
        <v>550</v>
      </c>
      <c r="B36" s="564"/>
      <c r="C36" s="564"/>
      <c r="D36" s="754"/>
      <c r="E36" s="754" t="s">
        <v>6971</v>
      </c>
      <c r="F36" s="450" t="s">
        <v>4851</v>
      </c>
      <c r="G36" s="12" t="s">
        <v>81</v>
      </c>
      <c r="H36" s="12" t="s">
        <v>5134</v>
      </c>
      <c r="I36" s="12" t="s">
        <v>82</v>
      </c>
      <c r="J36" s="60">
        <v>0</v>
      </c>
      <c r="K36" s="83" t="s">
        <v>879</v>
      </c>
      <c r="L36" s="60">
        <v>0</v>
      </c>
      <c r="M36" s="45"/>
      <c r="N36" s="60">
        <v>0</v>
      </c>
      <c r="O36" s="45"/>
      <c r="P36" s="60">
        <v>0</v>
      </c>
      <c r="Q36" s="45"/>
      <c r="R36" s="60">
        <v>0</v>
      </c>
      <c r="S36" s="24"/>
      <c r="T36" s="60"/>
      <c r="U36" s="45"/>
      <c r="V36" s="41"/>
      <c r="W36" s="41"/>
      <c r="X36" s="60"/>
      <c r="Y36" s="45"/>
    </row>
    <row r="37" spans="1:25" ht="30" x14ac:dyDescent="0.25">
      <c r="A37" s="564" t="s">
        <v>551</v>
      </c>
      <c r="B37" s="564"/>
      <c r="C37" s="564"/>
      <c r="D37" s="754"/>
      <c r="E37" s="754" t="s">
        <v>6972</v>
      </c>
      <c r="F37" s="450" t="s">
        <v>83</v>
      </c>
      <c r="G37" s="12" t="s">
        <v>84</v>
      </c>
      <c r="H37" s="12" t="s">
        <v>5139</v>
      </c>
      <c r="I37" s="12" t="s">
        <v>5135</v>
      </c>
      <c r="J37" s="60">
        <v>100</v>
      </c>
      <c r="K37" s="40"/>
      <c r="L37" s="60">
        <v>100</v>
      </c>
      <c r="M37" s="45"/>
      <c r="N37" s="60">
        <v>100</v>
      </c>
      <c r="O37" s="45"/>
      <c r="P37" s="60">
        <v>100</v>
      </c>
      <c r="Q37" s="45"/>
      <c r="R37" s="60">
        <v>100</v>
      </c>
      <c r="S37" s="45"/>
      <c r="T37" s="60"/>
      <c r="U37" s="45"/>
      <c r="V37" s="41"/>
      <c r="W37" s="41"/>
      <c r="X37" s="60"/>
      <c r="Y37" s="45"/>
    </row>
    <row r="38" spans="1:25" ht="409.5" x14ac:dyDescent="0.25">
      <c r="A38" s="564">
        <v>25</v>
      </c>
      <c r="B38" s="564"/>
      <c r="C38" s="564"/>
      <c r="D38" s="754" t="s">
        <v>69</v>
      </c>
      <c r="E38" s="754"/>
      <c r="F38" s="450" t="s">
        <v>85</v>
      </c>
      <c r="G38" s="12" t="s">
        <v>86</v>
      </c>
      <c r="H38" s="12" t="s">
        <v>87</v>
      </c>
      <c r="I38" s="12" t="s">
        <v>4857</v>
      </c>
      <c r="J38" s="42">
        <v>100</v>
      </c>
      <c r="K38" s="47" t="s">
        <v>1434</v>
      </c>
      <c r="L38" s="42">
        <v>100</v>
      </c>
      <c r="M38" s="50"/>
      <c r="N38" s="42">
        <v>100</v>
      </c>
      <c r="O38" s="50"/>
      <c r="P38" s="42">
        <v>100</v>
      </c>
      <c r="Q38" s="47" t="s">
        <v>1434</v>
      </c>
      <c r="R38" s="82">
        <v>50</v>
      </c>
      <c r="S38" s="83" t="s">
        <v>880</v>
      </c>
      <c r="T38" s="82"/>
      <c r="U38" s="45"/>
      <c r="V38" s="41"/>
      <c r="W38" s="41"/>
      <c r="X38" s="82"/>
      <c r="Y38" s="45"/>
    </row>
    <row r="39" spans="1:25" ht="90" x14ac:dyDescent="0.25">
      <c r="A39" s="564">
        <v>26</v>
      </c>
      <c r="B39" s="564"/>
      <c r="C39" s="564"/>
      <c r="D39" s="754" t="s">
        <v>70</v>
      </c>
      <c r="E39" s="754"/>
      <c r="F39" s="450" t="s">
        <v>88</v>
      </c>
      <c r="G39" s="12" t="s">
        <v>4861</v>
      </c>
      <c r="H39" s="12" t="s">
        <v>4860</v>
      </c>
      <c r="I39" s="12" t="s">
        <v>4859</v>
      </c>
      <c r="J39" s="60">
        <v>100</v>
      </c>
      <c r="K39" s="83" t="s">
        <v>881</v>
      </c>
      <c r="L39" s="60">
        <v>100</v>
      </c>
      <c r="M39" s="45"/>
      <c r="N39" s="60">
        <v>100</v>
      </c>
      <c r="O39" s="45"/>
      <c r="P39" s="60">
        <v>100</v>
      </c>
      <c r="Q39" s="45"/>
      <c r="R39" s="60">
        <v>100</v>
      </c>
      <c r="S39" s="24"/>
      <c r="T39" s="60"/>
      <c r="U39" s="45"/>
      <c r="V39" s="41"/>
      <c r="W39" s="41"/>
      <c r="X39" s="60"/>
      <c r="Y39" s="41"/>
    </row>
    <row r="40" spans="1:25" ht="90" x14ac:dyDescent="0.25">
      <c r="A40" s="564">
        <v>27</v>
      </c>
      <c r="B40" s="564"/>
      <c r="C40" s="564"/>
      <c r="D40" s="754" t="s">
        <v>71</v>
      </c>
      <c r="E40" s="754"/>
      <c r="F40" s="450" t="s">
        <v>89</v>
      </c>
      <c r="G40" s="12" t="s">
        <v>4862</v>
      </c>
      <c r="H40" s="12" t="s">
        <v>4860</v>
      </c>
      <c r="I40" s="12" t="s">
        <v>4859</v>
      </c>
      <c r="J40" s="60">
        <v>50</v>
      </c>
      <c r="K40" s="83" t="s">
        <v>882</v>
      </c>
      <c r="L40" s="60">
        <v>50</v>
      </c>
      <c r="M40" s="45"/>
      <c r="N40" s="60">
        <v>50</v>
      </c>
      <c r="O40" s="45"/>
      <c r="P40" s="60">
        <v>50</v>
      </c>
      <c r="Q40" s="45"/>
      <c r="R40" s="60">
        <v>50</v>
      </c>
      <c r="S40" s="24"/>
      <c r="T40" s="60"/>
      <c r="U40" s="45"/>
      <c r="V40" s="41"/>
      <c r="W40" s="41"/>
      <c r="X40" s="60"/>
      <c r="Y40" s="41"/>
    </row>
    <row r="41" spans="1:25" s="26" customFormat="1" ht="148.5" customHeight="1" x14ac:dyDescent="0.25">
      <c r="A41" s="28"/>
      <c r="B41" s="28"/>
      <c r="C41" s="750" t="s">
        <v>552</v>
      </c>
      <c r="D41" s="28"/>
      <c r="E41" s="28"/>
      <c r="F41" s="502" t="s">
        <v>5136</v>
      </c>
      <c r="G41" s="28"/>
      <c r="H41" s="28"/>
      <c r="I41" s="28"/>
      <c r="J41" s="75">
        <f>AVERAGE(J42,J49,J57:J59)</f>
        <v>60</v>
      </c>
      <c r="K41" s="44"/>
      <c r="L41" s="75">
        <f>AVERAGE(L42,L49,L57:L59)</f>
        <v>60</v>
      </c>
      <c r="M41" s="67"/>
      <c r="N41" s="75">
        <f>AVERAGE(N42,N49,N57:N59)</f>
        <v>60</v>
      </c>
      <c r="O41" s="67"/>
      <c r="P41" s="75">
        <f>AVERAGE(P42,P49,P57:P59)</f>
        <v>60</v>
      </c>
      <c r="Q41" s="67"/>
      <c r="R41" s="75">
        <f>AVERAGE(R42,R49,R57:R59)</f>
        <v>60</v>
      </c>
      <c r="S41" s="67"/>
      <c r="T41" s="75"/>
      <c r="U41" s="67"/>
      <c r="V41" s="64" t="e">
        <f>AVERAGE(V42,V49,V57:V59)</f>
        <v>#DIV/0!</v>
      </c>
      <c r="W41" s="44"/>
      <c r="X41" s="75"/>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c r="U42" s="69"/>
      <c r="V42" s="176" t="e">
        <f>AVERAGE(V43:V48)</f>
        <v>#DIV/0!</v>
      </c>
      <c r="W42" s="43"/>
      <c r="X42" s="61"/>
      <c r="Y42" s="69"/>
    </row>
    <row r="43" spans="1:25" ht="60" x14ac:dyDescent="0.25">
      <c r="A43" s="564" t="s">
        <v>553</v>
      </c>
      <c r="B43" s="564"/>
      <c r="C43" s="564"/>
      <c r="D43" s="564"/>
      <c r="E43" s="754" t="s">
        <v>6973</v>
      </c>
      <c r="F43" s="450" t="s">
        <v>90</v>
      </c>
      <c r="G43" s="12" t="s">
        <v>91</v>
      </c>
      <c r="H43" s="12" t="s">
        <v>92</v>
      </c>
      <c r="I43" s="12" t="s">
        <v>93</v>
      </c>
      <c r="J43" s="60">
        <v>100</v>
      </c>
      <c r="K43" s="83" t="s">
        <v>883</v>
      </c>
      <c r="L43" s="60">
        <v>100</v>
      </c>
      <c r="M43" s="45"/>
      <c r="N43" s="60">
        <v>100</v>
      </c>
      <c r="O43" s="45"/>
      <c r="P43" s="60">
        <v>100</v>
      </c>
      <c r="Q43" s="45"/>
      <c r="R43" s="60">
        <v>100</v>
      </c>
      <c r="S43" s="24"/>
      <c r="T43" s="60"/>
      <c r="U43" s="45"/>
      <c r="V43" s="169"/>
      <c r="W43" s="41"/>
      <c r="X43" s="60"/>
      <c r="Y43" s="45"/>
    </row>
    <row r="44" spans="1:25" ht="75" x14ac:dyDescent="0.25">
      <c r="A44" s="564" t="s">
        <v>554</v>
      </c>
      <c r="B44" s="564"/>
      <c r="C44" s="564"/>
      <c r="D44" s="564"/>
      <c r="E44" s="754" t="s">
        <v>6974</v>
      </c>
      <c r="F44" s="450" t="s">
        <v>96</v>
      </c>
      <c r="G44" s="12" t="s">
        <v>97</v>
      </c>
      <c r="H44" s="12" t="s">
        <v>98</v>
      </c>
      <c r="I44" s="12" t="s">
        <v>99</v>
      </c>
      <c r="J44" s="65"/>
      <c r="K44" s="83"/>
      <c r="L44" s="60"/>
      <c r="M44" s="45"/>
      <c r="N44" s="60"/>
      <c r="O44" s="45"/>
      <c r="P44" s="60"/>
      <c r="Q44" s="45"/>
      <c r="R44" s="60"/>
      <c r="S44" s="24"/>
      <c r="T44" s="60"/>
      <c r="U44" s="45"/>
      <c r="V44" s="169"/>
      <c r="W44" s="41"/>
      <c r="X44" s="60"/>
      <c r="Y44" s="45"/>
    </row>
    <row r="45" spans="1:25" ht="120" x14ac:dyDescent="0.25">
      <c r="A45" s="564" t="s">
        <v>555</v>
      </c>
      <c r="B45" s="564"/>
      <c r="C45" s="564"/>
      <c r="D45" s="564"/>
      <c r="E45" s="754" t="s">
        <v>6975</v>
      </c>
      <c r="F45" s="450" t="s">
        <v>5113</v>
      </c>
      <c r="G45" s="12" t="s">
        <v>100</v>
      </c>
      <c r="H45" s="12" t="s">
        <v>101</v>
      </c>
      <c r="I45" s="12" t="s">
        <v>102</v>
      </c>
      <c r="J45" s="60"/>
      <c r="K45" s="41"/>
      <c r="L45" s="60"/>
      <c r="M45" s="45"/>
      <c r="N45" s="60"/>
      <c r="O45" s="45"/>
      <c r="P45" s="60"/>
      <c r="Q45" s="45"/>
      <c r="R45" s="60"/>
      <c r="S45" s="45"/>
      <c r="T45" s="60"/>
      <c r="U45" s="45"/>
      <c r="V45" s="169"/>
      <c r="W45" s="41"/>
      <c r="X45" s="60"/>
      <c r="Y45" s="45"/>
    </row>
    <row r="46" spans="1:25" ht="75" x14ac:dyDescent="0.25">
      <c r="A46" s="564" t="s">
        <v>556</v>
      </c>
      <c r="B46" s="564"/>
      <c r="C46" s="564"/>
      <c r="D46" s="564"/>
      <c r="E46" s="754" t="s">
        <v>7273</v>
      </c>
      <c r="F46" s="450" t="s">
        <v>112</v>
      </c>
      <c r="G46" s="12" t="s">
        <v>4881</v>
      </c>
      <c r="H46" s="12" t="s">
        <v>4882</v>
      </c>
      <c r="I46" s="12" t="s">
        <v>4883</v>
      </c>
      <c r="J46" s="60"/>
      <c r="K46" s="41"/>
      <c r="L46" s="60"/>
      <c r="M46" s="45"/>
      <c r="N46" s="60"/>
      <c r="O46" s="45"/>
      <c r="P46" s="60"/>
      <c r="Q46" s="45"/>
      <c r="R46" s="60"/>
      <c r="S46" s="45"/>
      <c r="T46" s="60"/>
      <c r="U46" s="45"/>
      <c r="V46" s="40"/>
      <c r="W46" s="40"/>
      <c r="X46" s="60"/>
      <c r="Y46" s="45"/>
    </row>
    <row r="47" spans="1:25" ht="90" x14ac:dyDescent="0.25">
      <c r="A47" s="564" t="s">
        <v>557</v>
      </c>
      <c r="B47" s="564"/>
      <c r="C47" s="564"/>
      <c r="D47" s="564"/>
      <c r="E47" s="754" t="s">
        <v>7274</v>
      </c>
      <c r="F47" s="450" t="s">
        <v>7192</v>
      </c>
      <c r="G47" s="12" t="s">
        <v>36</v>
      </c>
      <c r="H47" s="12" t="s">
        <v>105</v>
      </c>
      <c r="I47" s="12" t="s">
        <v>106</v>
      </c>
      <c r="J47" s="60"/>
      <c r="K47" s="41"/>
      <c r="L47" s="60"/>
      <c r="M47" s="45"/>
      <c r="N47" s="60"/>
      <c r="O47" s="45"/>
      <c r="P47" s="60"/>
      <c r="Q47" s="45"/>
      <c r="R47" s="60"/>
      <c r="S47" s="45"/>
      <c r="T47" s="60"/>
      <c r="U47" s="45"/>
      <c r="V47" s="169"/>
      <c r="W47" s="41"/>
      <c r="X47" s="60"/>
      <c r="Y47" s="45"/>
    </row>
    <row r="48" spans="1:25" ht="45" x14ac:dyDescent="0.25">
      <c r="A48" s="564" t="s">
        <v>558</v>
      </c>
      <c r="B48" s="564"/>
      <c r="C48" s="564"/>
      <c r="D48" s="564"/>
      <c r="E48" s="754" t="s">
        <v>7275</v>
      </c>
      <c r="F48" s="450" t="s">
        <v>330</v>
      </c>
      <c r="G48" s="12" t="s">
        <v>4885</v>
      </c>
      <c r="H48" s="12" t="s">
        <v>107</v>
      </c>
      <c r="I48" s="12" t="s">
        <v>108</v>
      </c>
      <c r="J48" s="60"/>
      <c r="K48" s="41"/>
      <c r="L48" s="60"/>
      <c r="M48" s="45"/>
      <c r="N48" s="60"/>
      <c r="O48" s="45"/>
      <c r="P48" s="60"/>
      <c r="Q48" s="45"/>
      <c r="R48" s="60"/>
      <c r="S48" s="45"/>
      <c r="T48" s="60"/>
      <c r="U48" s="45"/>
      <c r="V48" s="169"/>
      <c r="W48" s="41"/>
      <c r="X48" s="60"/>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c r="U49" s="69"/>
      <c r="V49" s="589" t="e">
        <f>AVERAGE(V50:V56)</f>
        <v>#DIV/0!</v>
      </c>
      <c r="W49" s="43"/>
      <c r="X49" s="61"/>
      <c r="Y49" s="69"/>
    </row>
    <row r="50" spans="1:25" ht="120" x14ac:dyDescent="0.25">
      <c r="A50" s="564" t="s">
        <v>559</v>
      </c>
      <c r="B50" s="564"/>
      <c r="C50" s="564"/>
      <c r="D50" s="564"/>
      <c r="E50" s="754" t="s">
        <v>6976</v>
      </c>
      <c r="F50" s="450" t="s">
        <v>5114</v>
      </c>
      <c r="G50" s="12" t="s">
        <v>91</v>
      </c>
      <c r="H50" s="12" t="s">
        <v>92</v>
      </c>
      <c r="I50" s="12" t="s">
        <v>93</v>
      </c>
      <c r="J50" s="60">
        <v>100</v>
      </c>
      <c r="K50" s="83" t="s">
        <v>884</v>
      </c>
      <c r="L50" s="60">
        <v>100</v>
      </c>
      <c r="M50" s="45"/>
      <c r="N50" s="60">
        <v>100</v>
      </c>
      <c r="O50" s="45"/>
      <c r="P50" s="60">
        <v>100</v>
      </c>
      <c r="Q50" s="45"/>
      <c r="R50" s="60">
        <v>100</v>
      </c>
      <c r="S50" s="24"/>
      <c r="T50" s="60"/>
      <c r="U50" s="45"/>
      <c r="V50" s="169"/>
      <c r="W50" s="41"/>
      <c r="X50" s="60"/>
      <c r="Y50" s="45"/>
    </row>
    <row r="51" spans="1:25" ht="90" x14ac:dyDescent="0.25">
      <c r="A51" s="564" t="s">
        <v>560</v>
      </c>
      <c r="B51" s="564"/>
      <c r="C51" s="564"/>
      <c r="D51" s="564"/>
      <c r="E51" s="754" t="s">
        <v>6977</v>
      </c>
      <c r="F51" s="450" t="s">
        <v>5115</v>
      </c>
      <c r="G51" s="12" t="s">
        <v>109</v>
      </c>
      <c r="H51" s="12" t="s">
        <v>94</v>
      </c>
      <c r="I51" s="12" t="s">
        <v>95</v>
      </c>
      <c r="J51" s="60"/>
      <c r="K51" s="45"/>
      <c r="L51" s="60"/>
      <c r="M51" s="45"/>
      <c r="N51" s="60"/>
      <c r="O51" s="45"/>
      <c r="P51" s="60"/>
      <c r="Q51" s="45"/>
      <c r="R51" s="60"/>
      <c r="S51" s="45"/>
      <c r="T51" s="60"/>
      <c r="U51" s="45"/>
      <c r="V51" s="41"/>
      <c r="W51" s="41"/>
      <c r="X51" s="60"/>
      <c r="Y51" s="45"/>
    </row>
    <row r="52" spans="1:25" ht="75" x14ac:dyDescent="0.25">
      <c r="A52" s="564" t="s">
        <v>561</v>
      </c>
      <c r="B52" s="564"/>
      <c r="C52" s="564"/>
      <c r="D52" s="564"/>
      <c r="E52" s="754" t="s">
        <v>6978</v>
      </c>
      <c r="F52" s="450" t="s">
        <v>110</v>
      </c>
      <c r="G52" s="12" t="s">
        <v>91</v>
      </c>
      <c r="H52" s="12" t="s">
        <v>98</v>
      </c>
      <c r="I52" s="12" t="s">
        <v>111</v>
      </c>
      <c r="J52" s="40"/>
      <c r="K52" s="40"/>
      <c r="L52" s="60"/>
      <c r="M52" s="45"/>
      <c r="N52" s="60"/>
      <c r="O52" s="45"/>
      <c r="P52" s="60"/>
      <c r="Q52" s="45"/>
      <c r="R52" s="60"/>
      <c r="S52" s="45"/>
      <c r="T52" s="60"/>
      <c r="U52" s="45"/>
      <c r="V52" s="169"/>
      <c r="W52" s="41"/>
      <c r="X52" s="60"/>
      <c r="Y52" s="45"/>
    </row>
    <row r="53" spans="1:25" ht="120" x14ac:dyDescent="0.25">
      <c r="A53" s="564" t="s">
        <v>562</v>
      </c>
      <c r="B53" s="564"/>
      <c r="C53" s="564"/>
      <c r="D53" s="564"/>
      <c r="E53" s="754" t="s">
        <v>6979</v>
      </c>
      <c r="F53" s="450" t="s">
        <v>5116</v>
      </c>
      <c r="G53" s="12" t="s">
        <v>100</v>
      </c>
      <c r="H53" s="12" t="s">
        <v>101</v>
      </c>
      <c r="I53" s="12" t="s">
        <v>102</v>
      </c>
      <c r="J53" s="60"/>
      <c r="K53" s="41"/>
      <c r="L53" s="60"/>
      <c r="M53" s="45"/>
      <c r="N53" s="60"/>
      <c r="O53" s="45"/>
      <c r="P53" s="60"/>
      <c r="Q53" s="45"/>
      <c r="R53" s="60"/>
      <c r="S53" s="45"/>
      <c r="T53" s="60"/>
      <c r="U53" s="45"/>
      <c r="V53" s="41"/>
      <c r="W53" s="41"/>
      <c r="X53" s="60"/>
      <c r="Y53" s="45"/>
    </row>
    <row r="54" spans="1:25" ht="75" x14ac:dyDescent="0.25">
      <c r="A54" s="564" t="s">
        <v>563</v>
      </c>
      <c r="B54" s="564"/>
      <c r="C54" s="564"/>
      <c r="D54" s="564"/>
      <c r="E54" s="754" t="s">
        <v>6980</v>
      </c>
      <c r="F54" s="450" t="s">
        <v>112</v>
      </c>
      <c r="G54" s="12" t="s">
        <v>4881</v>
      </c>
      <c r="H54" s="12" t="s">
        <v>4882</v>
      </c>
      <c r="I54" s="12" t="s">
        <v>4883</v>
      </c>
      <c r="J54" s="60"/>
      <c r="K54" s="41"/>
      <c r="L54" s="60"/>
      <c r="M54" s="45"/>
      <c r="N54" s="60"/>
      <c r="O54" s="45"/>
      <c r="P54" s="60"/>
      <c r="Q54" s="45"/>
      <c r="R54" s="60"/>
      <c r="S54" s="45"/>
      <c r="T54" s="60"/>
      <c r="U54" s="45"/>
      <c r="V54" s="40"/>
      <c r="W54" s="40"/>
      <c r="X54" s="60"/>
      <c r="Y54" s="45"/>
    </row>
    <row r="55" spans="1:25" ht="90" x14ac:dyDescent="0.25">
      <c r="A55" s="564" t="s">
        <v>564</v>
      </c>
      <c r="B55" s="564"/>
      <c r="C55" s="564"/>
      <c r="D55" s="564"/>
      <c r="E55" s="754" t="s">
        <v>6981</v>
      </c>
      <c r="F55" s="450" t="s">
        <v>4884</v>
      </c>
      <c r="G55" s="12" t="s">
        <v>36</v>
      </c>
      <c r="H55" s="12" t="s">
        <v>105</v>
      </c>
      <c r="I55" s="12" t="s">
        <v>106</v>
      </c>
      <c r="J55" s="60"/>
      <c r="K55" s="41"/>
      <c r="L55" s="60"/>
      <c r="M55" s="41"/>
      <c r="N55" s="60"/>
      <c r="O55" s="45"/>
      <c r="P55" s="60"/>
      <c r="Q55" s="45"/>
      <c r="R55" s="60"/>
      <c r="S55" s="45"/>
      <c r="T55" s="60"/>
      <c r="U55" s="45"/>
      <c r="V55" s="41"/>
      <c r="W55" s="41"/>
      <c r="X55" s="60"/>
      <c r="Y55" s="45"/>
    </row>
    <row r="56" spans="1:25" ht="45" x14ac:dyDescent="0.25">
      <c r="A56" s="564" t="s">
        <v>565</v>
      </c>
      <c r="B56" s="564"/>
      <c r="C56" s="564"/>
      <c r="D56" s="564"/>
      <c r="E56" s="754" t="s">
        <v>6982</v>
      </c>
      <c r="F56" s="450" t="s">
        <v>330</v>
      </c>
      <c r="G56" s="12" t="s">
        <v>4885</v>
      </c>
      <c r="H56" s="12" t="s">
        <v>107</v>
      </c>
      <c r="I56" s="12" t="s">
        <v>108</v>
      </c>
      <c r="J56" s="60"/>
      <c r="K56" s="41"/>
      <c r="L56" s="60"/>
      <c r="M56" s="45"/>
      <c r="N56" s="60"/>
      <c r="O56" s="45"/>
      <c r="P56" s="60"/>
      <c r="Q56" s="45"/>
      <c r="R56" s="60"/>
      <c r="S56" s="45"/>
      <c r="T56" s="60"/>
      <c r="U56" s="45"/>
      <c r="V56" s="41"/>
      <c r="W56" s="41"/>
      <c r="X56" s="60"/>
      <c r="Y56" s="45"/>
    </row>
    <row r="57" spans="1:25" ht="409.5" x14ac:dyDescent="0.25">
      <c r="A57" s="564">
        <v>30</v>
      </c>
      <c r="B57" s="564"/>
      <c r="C57" s="564"/>
      <c r="D57" s="754" t="s">
        <v>131</v>
      </c>
      <c r="E57" s="754"/>
      <c r="F57" s="450" t="s">
        <v>113</v>
      </c>
      <c r="G57" s="12" t="s">
        <v>114</v>
      </c>
      <c r="H57" s="12" t="s">
        <v>115</v>
      </c>
      <c r="I57" s="12" t="s">
        <v>116</v>
      </c>
      <c r="J57" s="60">
        <v>50</v>
      </c>
      <c r="K57" s="40" t="s">
        <v>1413</v>
      </c>
      <c r="L57" s="60">
        <v>50</v>
      </c>
      <c r="M57" s="45"/>
      <c r="N57" s="60">
        <v>50</v>
      </c>
      <c r="O57" s="45"/>
      <c r="P57" s="60">
        <v>50</v>
      </c>
      <c r="Q57" s="40" t="s">
        <v>1413</v>
      </c>
      <c r="R57" s="60">
        <v>50</v>
      </c>
      <c r="S57" s="83" t="s">
        <v>885</v>
      </c>
      <c r="T57" s="60"/>
      <c r="U57" s="45"/>
      <c r="V57" s="41"/>
      <c r="W57" s="41"/>
      <c r="X57" s="60"/>
      <c r="Y57" s="45"/>
    </row>
    <row r="58" spans="1:25" ht="105" x14ac:dyDescent="0.25">
      <c r="A58" s="564">
        <v>31</v>
      </c>
      <c r="B58" s="564"/>
      <c r="C58" s="564"/>
      <c r="D58" s="754" t="s">
        <v>130</v>
      </c>
      <c r="E58" s="754"/>
      <c r="F58" s="450" t="s">
        <v>117</v>
      </c>
      <c r="G58" s="12" t="s">
        <v>118</v>
      </c>
      <c r="H58" s="12" t="s">
        <v>119</v>
      </c>
      <c r="I58" s="12" t="s">
        <v>120</v>
      </c>
      <c r="J58" s="60">
        <v>50</v>
      </c>
      <c r="K58" s="83" t="s">
        <v>886</v>
      </c>
      <c r="L58" s="60">
        <v>50</v>
      </c>
      <c r="M58" s="45"/>
      <c r="N58" s="60">
        <v>50</v>
      </c>
      <c r="O58" s="45"/>
      <c r="P58" s="60">
        <v>50</v>
      </c>
      <c r="Q58" s="41"/>
      <c r="R58" s="60">
        <v>50</v>
      </c>
      <c r="S58" s="24"/>
      <c r="T58" s="60"/>
      <c r="U58" s="45"/>
      <c r="V58" s="41"/>
      <c r="W58" s="41"/>
      <c r="X58" s="60"/>
      <c r="Y58" s="45"/>
    </row>
    <row r="59" spans="1:25" ht="105" x14ac:dyDescent="0.25">
      <c r="A59" s="564">
        <v>32</v>
      </c>
      <c r="B59" s="564"/>
      <c r="C59" s="564"/>
      <c r="D59" s="754" t="s">
        <v>129</v>
      </c>
      <c r="E59" s="754"/>
      <c r="F59" s="450" t="s">
        <v>125</v>
      </c>
      <c r="G59" s="12" t="s">
        <v>114</v>
      </c>
      <c r="H59" s="12" t="s">
        <v>126</v>
      </c>
      <c r="I59" s="12" t="s">
        <v>127</v>
      </c>
      <c r="J59" s="60">
        <v>0</v>
      </c>
      <c r="K59" s="83" t="s">
        <v>4936</v>
      </c>
      <c r="L59" s="60">
        <v>0</v>
      </c>
      <c r="M59" s="45"/>
      <c r="N59" s="60">
        <v>0</v>
      </c>
      <c r="O59" s="45"/>
      <c r="P59" s="60">
        <v>0</v>
      </c>
      <c r="Q59" s="40"/>
      <c r="R59" s="60">
        <v>0</v>
      </c>
      <c r="S59" s="24"/>
      <c r="T59" s="60"/>
      <c r="U59" s="41"/>
      <c r="V59" s="41"/>
      <c r="W59" s="41"/>
      <c r="X59" s="60"/>
      <c r="Y59" s="45"/>
    </row>
    <row r="60" spans="1:25" s="26" customFormat="1" ht="96" customHeight="1" x14ac:dyDescent="0.25">
      <c r="A60" s="28"/>
      <c r="B60" s="28"/>
      <c r="C60" s="750" t="s">
        <v>566</v>
      </c>
      <c r="D60" s="28"/>
      <c r="E60" s="28"/>
      <c r="F60" s="901" t="s">
        <v>5020</v>
      </c>
      <c r="G60" s="751"/>
      <c r="H60" s="751"/>
      <c r="I60" s="751"/>
      <c r="J60" s="75">
        <f>AVERAGE(J61:J65)</f>
        <v>60</v>
      </c>
      <c r="K60" s="67"/>
      <c r="L60" s="75">
        <f>AVERAGE(L61:L65)</f>
        <v>60</v>
      </c>
      <c r="M60" s="67"/>
      <c r="N60" s="75">
        <f>AVERAGE(N61:N65)</f>
        <v>60</v>
      </c>
      <c r="O60" s="67"/>
      <c r="P60" s="75">
        <f>AVERAGE(P61:P65)</f>
        <v>60</v>
      </c>
      <c r="Q60" s="67"/>
      <c r="R60" s="75">
        <f>AVERAGE(R61:R65)</f>
        <v>60</v>
      </c>
      <c r="S60" s="67"/>
      <c r="T60" s="75"/>
      <c r="U60" s="67"/>
      <c r="V60" s="64" t="e">
        <f>AVERAGE(V62:V65)</f>
        <v>#DIV/0!</v>
      </c>
      <c r="W60" s="44"/>
      <c r="X60" s="75"/>
      <c r="Y60" s="67"/>
    </row>
    <row r="61" spans="1:25" ht="60" x14ac:dyDescent="0.25">
      <c r="A61" s="564">
        <v>33</v>
      </c>
      <c r="B61" s="564"/>
      <c r="C61" s="564"/>
      <c r="D61" s="754" t="s">
        <v>128</v>
      </c>
      <c r="E61" s="754"/>
      <c r="F61" s="450" t="s">
        <v>121</v>
      </c>
      <c r="G61" s="12" t="s">
        <v>122</v>
      </c>
      <c r="H61" s="12" t="s">
        <v>123</v>
      </c>
      <c r="I61" s="12" t="s">
        <v>124</v>
      </c>
      <c r="J61" s="60">
        <v>100</v>
      </c>
      <c r="K61" s="40" t="s">
        <v>887</v>
      </c>
      <c r="L61" s="60">
        <v>100</v>
      </c>
      <c r="M61" s="45"/>
      <c r="N61" s="60">
        <v>100</v>
      </c>
      <c r="O61" s="45"/>
      <c r="P61" s="60">
        <v>100</v>
      </c>
      <c r="Q61" s="45"/>
      <c r="R61" s="60">
        <v>100</v>
      </c>
      <c r="S61" s="83" t="s">
        <v>888</v>
      </c>
      <c r="T61" s="60"/>
      <c r="U61" s="41"/>
      <c r="V61" s="41"/>
      <c r="W61" s="41"/>
      <c r="X61" s="60"/>
      <c r="Y61" s="45"/>
    </row>
    <row r="62" spans="1:25" ht="45" x14ac:dyDescent="0.25">
      <c r="A62" s="564">
        <v>34</v>
      </c>
      <c r="B62" s="564"/>
      <c r="C62" s="564"/>
      <c r="D62" s="754" t="s">
        <v>132</v>
      </c>
      <c r="E62" s="754"/>
      <c r="F62" s="450" t="s">
        <v>132</v>
      </c>
      <c r="G62" s="12" t="s">
        <v>133</v>
      </c>
      <c r="H62" s="12" t="s">
        <v>134</v>
      </c>
      <c r="I62" s="12" t="s">
        <v>135</v>
      </c>
      <c r="J62" s="46">
        <v>100</v>
      </c>
      <c r="K62" s="83" t="s">
        <v>889</v>
      </c>
      <c r="L62" s="46">
        <v>100</v>
      </c>
      <c r="M62" s="46"/>
      <c r="N62" s="46">
        <v>100</v>
      </c>
      <c r="O62" s="46"/>
      <c r="P62" s="46">
        <v>100</v>
      </c>
      <c r="Q62" s="46"/>
      <c r="R62" s="46">
        <v>100</v>
      </c>
      <c r="S62" s="24"/>
      <c r="T62" s="46"/>
      <c r="U62" s="46"/>
      <c r="V62" s="40"/>
      <c r="W62" s="40"/>
      <c r="X62" s="46"/>
      <c r="Y62" s="46"/>
    </row>
    <row r="63" spans="1:25" ht="409.5" x14ac:dyDescent="0.25">
      <c r="A63" s="564">
        <v>35</v>
      </c>
      <c r="B63" s="564"/>
      <c r="C63" s="564"/>
      <c r="D63" s="754" t="s">
        <v>148</v>
      </c>
      <c r="E63" s="754"/>
      <c r="F63" s="450" t="s">
        <v>136</v>
      </c>
      <c r="G63" s="12" t="s">
        <v>137</v>
      </c>
      <c r="H63" s="12" t="s">
        <v>138</v>
      </c>
      <c r="I63" s="12" t="s">
        <v>139</v>
      </c>
      <c r="J63" s="62">
        <v>0</v>
      </c>
      <c r="K63" s="40" t="s">
        <v>1414</v>
      </c>
      <c r="L63" s="62">
        <v>0</v>
      </c>
      <c r="M63" s="46"/>
      <c r="N63" s="62">
        <v>0</v>
      </c>
      <c r="O63" s="46"/>
      <c r="P63" s="62">
        <v>0</v>
      </c>
      <c r="Q63" s="40" t="s">
        <v>1414</v>
      </c>
      <c r="R63" s="62">
        <v>0</v>
      </c>
      <c r="S63" s="83" t="s">
        <v>890</v>
      </c>
      <c r="T63" s="62"/>
      <c r="U63" s="40"/>
      <c r="V63" s="40"/>
      <c r="W63" s="40"/>
      <c r="X63" s="62"/>
      <c r="Y63" s="46"/>
    </row>
    <row r="64" spans="1:25" ht="135" x14ac:dyDescent="0.25">
      <c r="A64" s="564">
        <v>36</v>
      </c>
      <c r="B64" s="564"/>
      <c r="C64" s="564"/>
      <c r="D64" s="754" t="s">
        <v>149</v>
      </c>
      <c r="E64" s="754"/>
      <c r="F64" s="450" t="s">
        <v>140</v>
      </c>
      <c r="G64" s="12" t="s">
        <v>141</v>
      </c>
      <c r="H64" s="12" t="s">
        <v>142</v>
      </c>
      <c r="I64" s="12" t="s">
        <v>143</v>
      </c>
      <c r="J64" s="62">
        <v>0</v>
      </c>
      <c r="K64" s="46"/>
      <c r="L64" s="62">
        <v>0</v>
      </c>
      <c r="M64" s="46"/>
      <c r="N64" s="62">
        <v>0</v>
      </c>
      <c r="O64" s="46"/>
      <c r="P64" s="62">
        <v>0</v>
      </c>
      <c r="Q64" s="40"/>
      <c r="R64" s="62">
        <v>0</v>
      </c>
      <c r="S64" s="24"/>
      <c r="T64" s="62"/>
      <c r="U64" s="46"/>
      <c r="V64" s="40"/>
      <c r="W64" s="40"/>
      <c r="X64" s="62"/>
      <c r="Y64" s="46"/>
    </row>
    <row r="65" spans="1:25" ht="105" x14ac:dyDescent="0.25">
      <c r="A65" s="564">
        <v>37</v>
      </c>
      <c r="B65" s="564"/>
      <c r="C65" s="564"/>
      <c r="D65" s="754" t="s">
        <v>150</v>
      </c>
      <c r="E65" s="754"/>
      <c r="F65" s="450" t="s">
        <v>144</v>
      </c>
      <c r="G65" s="12" t="s">
        <v>145</v>
      </c>
      <c r="H65" s="12" t="s">
        <v>146</v>
      </c>
      <c r="I65" s="12" t="s">
        <v>147</v>
      </c>
      <c r="J65" s="62">
        <v>100</v>
      </c>
      <c r="K65" s="83" t="s">
        <v>891</v>
      </c>
      <c r="L65" s="62">
        <v>100</v>
      </c>
      <c r="M65" s="46"/>
      <c r="N65" s="62">
        <v>100</v>
      </c>
      <c r="O65" s="46"/>
      <c r="P65" s="62">
        <v>100</v>
      </c>
      <c r="Q65" s="46"/>
      <c r="R65" s="62">
        <v>100</v>
      </c>
      <c r="S65" s="24"/>
      <c r="T65" s="62"/>
      <c r="U65" s="40"/>
      <c r="V65" s="40"/>
      <c r="W65" s="40"/>
      <c r="X65" s="62"/>
      <c r="Y65" s="40"/>
    </row>
    <row r="66" spans="1:25" s="26" customFormat="1" ht="102" customHeight="1" x14ac:dyDescent="0.25">
      <c r="A66" s="28"/>
      <c r="B66" s="28"/>
      <c r="C66" s="750" t="s">
        <v>567</v>
      </c>
      <c r="D66" s="28"/>
      <c r="E66" s="28"/>
      <c r="F66" s="502" t="s">
        <v>524</v>
      </c>
      <c r="G66" s="28"/>
      <c r="H66" s="28"/>
      <c r="I66" s="28"/>
      <c r="J66" s="75">
        <f>AVERAGE(J67:J72)</f>
        <v>75</v>
      </c>
      <c r="K66" s="67"/>
      <c r="L66" s="75">
        <f>AVERAGE(L67:L72)</f>
        <v>75</v>
      </c>
      <c r="M66" s="67"/>
      <c r="N66" s="75">
        <f>AVERAGE(N67:N72)</f>
        <v>75</v>
      </c>
      <c r="O66" s="67"/>
      <c r="P66" s="75">
        <f>AVERAGE(P67:P72)</f>
        <v>75</v>
      </c>
      <c r="Q66" s="67"/>
      <c r="R66" s="75">
        <f>AVERAGE(R67:R72)</f>
        <v>75</v>
      </c>
      <c r="S66" s="23"/>
      <c r="T66" s="75"/>
      <c r="U66" s="67"/>
      <c r="V66" s="64" t="e">
        <f>AVERAGE(V67:V72)</f>
        <v>#DIV/0!</v>
      </c>
      <c r="W66" s="44"/>
      <c r="X66" s="75"/>
      <c r="Y66" s="67"/>
    </row>
    <row r="67" spans="1:25" ht="120" x14ac:dyDescent="0.25">
      <c r="A67" s="564">
        <v>38</v>
      </c>
      <c r="B67" s="564"/>
      <c r="C67" s="564"/>
      <c r="D67" s="754" t="s">
        <v>165</v>
      </c>
      <c r="E67" s="754"/>
      <c r="F67" s="450" t="s">
        <v>7193</v>
      </c>
      <c r="G67" s="12" t="s">
        <v>151</v>
      </c>
      <c r="H67" s="12" t="s">
        <v>152</v>
      </c>
      <c r="I67" s="12" t="s">
        <v>153</v>
      </c>
      <c r="J67" s="46">
        <v>50</v>
      </c>
      <c r="K67" s="83" t="s">
        <v>1391</v>
      </c>
      <c r="L67" s="46">
        <v>50</v>
      </c>
      <c r="M67" s="46"/>
      <c r="N67" s="46">
        <v>50</v>
      </c>
      <c r="O67" s="46"/>
      <c r="P67" s="46">
        <v>50</v>
      </c>
      <c r="Q67" s="46"/>
      <c r="R67" s="46">
        <v>50</v>
      </c>
      <c r="S67" s="24"/>
      <c r="T67" s="46"/>
      <c r="U67" s="46"/>
      <c r="V67" s="171"/>
      <c r="W67" s="40"/>
      <c r="X67" s="46"/>
      <c r="Y67" s="46"/>
    </row>
    <row r="68" spans="1:25" ht="138" x14ac:dyDescent="0.25">
      <c r="A68" s="564">
        <v>39</v>
      </c>
      <c r="B68" s="564"/>
      <c r="C68" s="564"/>
      <c r="D68" s="754" t="s">
        <v>162</v>
      </c>
      <c r="E68" s="754"/>
      <c r="F68" s="450" t="s">
        <v>154</v>
      </c>
      <c r="G68" s="12" t="s">
        <v>155</v>
      </c>
      <c r="H68" s="12" t="s">
        <v>7176</v>
      </c>
      <c r="I68" s="12" t="s">
        <v>114</v>
      </c>
      <c r="J68" s="62">
        <v>0</v>
      </c>
      <c r="K68" s="83" t="s">
        <v>892</v>
      </c>
      <c r="L68" s="62">
        <v>0</v>
      </c>
      <c r="M68" s="46"/>
      <c r="N68" s="62">
        <v>0</v>
      </c>
      <c r="O68" s="46"/>
      <c r="P68" s="62">
        <v>0</v>
      </c>
      <c r="Q68" s="46"/>
      <c r="R68" s="62">
        <v>0</v>
      </c>
      <c r="S68" s="24"/>
      <c r="T68" s="62"/>
      <c r="U68" s="46"/>
      <c r="V68" s="171"/>
      <c r="W68" s="40"/>
      <c r="X68" s="62"/>
      <c r="Y68" s="46"/>
    </row>
    <row r="69" spans="1:25" ht="51.75" x14ac:dyDescent="0.25">
      <c r="A69" s="564">
        <v>40</v>
      </c>
      <c r="B69" s="564"/>
      <c r="C69" s="564"/>
      <c r="D69" s="754" t="s">
        <v>164</v>
      </c>
      <c r="E69" s="754"/>
      <c r="F69" s="450" t="s">
        <v>156</v>
      </c>
      <c r="G69" s="12" t="s">
        <v>157</v>
      </c>
      <c r="H69" s="12" t="s">
        <v>158</v>
      </c>
      <c r="I69" s="12" t="s">
        <v>114</v>
      </c>
      <c r="J69" s="46">
        <v>100</v>
      </c>
      <c r="K69" s="83" t="s">
        <v>893</v>
      </c>
      <c r="L69" s="46">
        <v>100</v>
      </c>
      <c r="M69" s="46"/>
      <c r="N69" s="46">
        <v>100</v>
      </c>
      <c r="O69" s="46"/>
      <c r="P69" s="46">
        <v>100</v>
      </c>
      <c r="Q69" s="46"/>
      <c r="R69" s="46">
        <v>100</v>
      </c>
      <c r="S69" s="24"/>
      <c r="T69" s="46"/>
      <c r="U69" s="40"/>
      <c r="V69" s="40"/>
      <c r="W69" s="40"/>
      <c r="X69" s="46"/>
      <c r="Y69" s="46"/>
    </row>
    <row r="70" spans="1:25" ht="60" x14ac:dyDescent="0.25">
      <c r="A70" s="564">
        <v>41</v>
      </c>
      <c r="B70" s="564"/>
      <c r="C70" s="564"/>
      <c r="D70" s="754" t="s">
        <v>159</v>
      </c>
      <c r="E70" s="754"/>
      <c r="F70" s="450" t="s">
        <v>159</v>
      </c>
      <c r="G70" s="12" t="s">
        <v>157</v>
      </c>
      <c r="H70" s="12" t="s">
        <v>158</v>
      </c>
      <c r="I70" s="12" t="s">
        <v>114</v>
      </c>
      <c r="J70" s="62">
        <v>100</v>
      </c>
      <c r="K70" s="83" t="s">
        <v>1392</v>
      </c>
      <c r="L70" s="62">
        <v>100</v>
      </c>
      <c r="M70" s="46"/>
      <c r="N70" s="62">
        <v>100</v>
      </c>
      <c r="O70" s="46"/>
      <c r="P70" s="62">
        <v>100</v>
      </c>
      <c r="Q70" s="46"/>
      <c r="R70" s="62">
        <v>100</v>
      </c>
      <c r="S70" s="24"/>
      <c r="T70" s="62"/>
      <c r="U70" s="46"/>
      <c r="V70" s="40"/>
      <c r="W70" s="40"/>
      <c r="X70" s="62"/>
      <c r="Y70" s="46"/>
    </row>
    <row r="71" spans="1:25" ht="75" x14ac:dyDescent="0.25">
      <c r="A71" s="564">
        <v>42</v>
      </c>
      <c r="B71" s="564"/>
      <c r="C71" s="564"/>
      <c r="D71" s="754" t="s">
        <v>163</v>
      </c>
      <c r="E71" s="754"/>
      <c r="F71" s="450" t="s">
        <v>160</v>
      </c>
      <c r="G71" s="12" t="s">
        <v>157</v>
      </c>
      <c r="H71" s="12" t="s">
        <v>158</v>
      </c>
      <c r="I71" s="12" t="s">
        <v>114</v>
      </c>
      <c r="J71" s="65">
        <v>100</v>
      </c>
      <c r="K71" s="83" t="s">
        <v>894</v>
      </c>
      <c r="L71" s="65">
        <v>100</v>
      </c>
      <c r="M71" s="50"/>
      <c r="N71" s="65">
        <v>100</v>
      </c>
      <c r="O71" s="50"/>
      <c r="P71" s="65">
        <v>100</v>
      </c>
      <c r="Q71" s="50"/>
      <c r="R71" s="65">
        <v>100</v>
      </c>
      <c r="S71" s="24"/>
      <c r="T71" s="65"/>
      <c r="U71" s="50"/>
      <c r="V71" s="41"/>
      <c r="W71" s="47"/>
      <c r="X71" s="65"/>
      <c r="Y71" s="50"/>
    </row>
    <row r="72" spans="1:25" ht="45" x14ac:dyDescent="0.25">
      <c r="A72" s="564">
        <v>43</v>
      </c>
      <c r="B72" s="564"/>
      <c r="C72" s="564"/>
      <c r="D72" s="754" t="s">
        <v>166</v>
      </c>
      <c r="E72" s="754"/>
      <c r="F72" s="450" t="s">
        <v>161</v>
      </c>
      <c r="G72" s="12" t="s">
        <v>157</v>
      </c>
      <c r="H72" s="12" t="s">
        <v>158</v>
      </c>
      <c r="I72" s="12" t="s">
        <v>114</v>
      </c>
      <c r="J72" s="60">
        <v>100</v>
      </c>
      <c r="K72" s="50"/>
      <c r="L72" s="60">
        <v>100</v>
      </c>
      <c r="M72" s="45"/>
      <c r="N72" s="60">
        <v>100</v>
      </c>
      <c r="O72" s="45"/>
      <c r="P72" s="60">
        <v>100</v>
      </c>
      <c r="Q72" s="45"/>
      <c r="R72" s="60">
        <v>100</v>
      </c>
      <c r="S72" s="45"/>
      <c r="T72" s="60"/>
      <c r="U72" s="45"/>
      <c r="V72" s="41"/>
      <c r="W72" s="41"/>
      <c r="X72" s="60"/>
      <c r="Y72" s="45"/>
    </row>
    <row r="73" spans="1:25" s="26" customFormat="1" ht="60" x14ac:dyDescent="0.25">
      <c r="A73" s="760"/>
      <c r="B73" s="750" t="s">
        <v>568</v>
      </c>
      <c r="C73" s="28"/>
      <c r="D73" s="28"/>
      <c r="E73" s="28"/>
      <c r="F73" s="502" t="s">
        <v>525</v>
      </c>
      <c r="G73" s="28"/>
      <c r="H73" s="28"/>
      <c r="I73" s="28"/>
      <c r="J73" s="75">
        <f>AVERAGE(J74,J81,J90,J100)</f>
        <v>20.416666666666668</v>
      </c>
      <c r="K73" s="67"/>
      <c r="L73" s="75">
        <f>AVERAGE(L74,L81,L90,L100)</f>
        <v>20.416666666666668</v>
      </c>
      <c r="M73" s="67"/>
      <c r="N73" s="75">
        <f>AVERAGE(N74,N81,N90,N100)</f>
        <v>20.416666666666668</v>
      </c>
      <c r="O73" s="67"/>
      <c r="P73" s="75">
        <f>AVERAGE(P74,P81,P90,P100)</f>
        <v>20.416666666666668</v>
      </c>
      <c r="Q73" s="67"/>
      <c r="R73" s="75">
        <f>AVERAGE(R74,R81,R90,R100)</f>
        <v>18.333333333333336</v>
      </c>
      <c r="S73" s="67"/>
      <c r="T73" s="75"/>
      <c r="U73" s="67"/>
      <c r="V73" s="44"/>
      <c r="W73" s="44"/>
      <c r="X73" s="75"/>
      <c r="Y73" s="67"/>
    </row>
    <row r="74" spans="1:25" s="26" customFormat="1" ht="45" x14ac:dyDescent="0.25">
      <c r="A74" s="28"/>
      <c r="B74" s="28"/>
      <c r="C74" s="750" t="s">
        <v>569</v>
      </c>
      <c r="D74" s="28"/>
      <c r="E74" s="28"/>
      <c r="F74" s="502" t="s">
        <v>526</v>
      </c>
      <c r="G74" s="28"/>
      <c r="H74" s="28"/>
      <c r="I74" s="28"/>
      <c r="J74" s="75">
        <f>AVERAGE(J75:J80)</f>
        <v>8.3333333333333339</v>
      </c>
      <c r="K74" s="67"/>
      <c r="L74" s="75">
        <f>AVERAGE(L75:L80)</f>
        <v>8.3333333333333339</v>
      </c>
      <c r="M74" s="67"/>
      <c r="N74" s="75">
        <f>AVERAGE(N75:N80)</f>
        <v>8.3333333333333339</v>
      </c>
      <c r="O74" s="67"/>
      <c r="P74" s="75">
        <f>AVERAGE(P75:P80)</f>
        <v>8.3333333333333339</v>
      </c>
      <c r="Q74" s="67"/>
      <c r="R74" s="75">
        <f>AVERAGE(R75:R80)</f>
        <v>0</v>
      </c>
      <c r="S74" s="67"/>
      <c r="T74" s="75"/>
      <c r="U74" s="67"/>
      <c r="V74" s="64"/>
      <c r="W74" s="44"/>
      <c r="X74" s="75"/>
      <c r="Y74" s="67"/>
    </row>
    <row r="75" spans="1:25" ht="255" x14ac:dyDescent="0.25">
      <c r="A75" s="564">
        <v>44</v>
      </c>
      <c r="B75" s="564"/>
      <c r="C75" s="564"/>
      <c r="D75" s="754" t="s">
        <v>227</v>
      </c>
      <c r="E75" s="754"/>
      <c r="F75" s="450" t="s">
        <v>5117</v>
      </c>
      <c r="G75" s="12" t="s">
        <v>167</v>
      </c>
      <c r="H75" s="12" t="s">
        <v>168</v>
      </c>
      <c r="I75" s="12" t="s">
        <v>169</v>
      </c>
      <c r="J75" s="60">
        <v>0</v>
      </c>
      <c r="K75" s="50"/>
      <c r="L75" s="60">
        <v>0</v>
      </c>
      <c r="M75" s="45"/>
      <c r="N75" s="60">
        <v>0</v>
      </c>
      <c r="O75" s="45"/>
      <c r="P75" s="60">
        <v>0</v>
      </c>
      <c r="Q75" s="45"/>
      <c r="R75" s="60">
        <v>0</v>
      </c>
      <c r="S75" s="45"/>
      <c r="T75" s="60"/>
      <c r="U75" s="45"/>
      <c r="V75" s="41"/>
      <c r="W75" s="41"/>
      <c r="X75" s="60"/>
      <c r="Y75" s="45"/>
    </row>
    <row r="76" spans="1:25" ht="409.5" x14ac:dyDescent="0.25">
      <c r="A76" s="564">
        <v>45</v>
      </c>
      <c r="B76" s="564"/>
      <c r="C76" s="564"/>
      <c r="D76" s="754" t="s">
        <v>228</v>
      </c>
      <c r="E76" s="754"/>
      <c r="F76" s="450" t="s">
        <v>170</v>
      </c>
      <c r="G76" s="12" t="s">
        <v>171</v>
      </c>
      <c r="H76" s="12" t="s">
        <v>172</v>
      </c>
      <c r="I76" s="12" t="s">
        <v>173</v>
      </c>
      <c r="J76" s="60">
        <v>50</v>
      </c>
      <c r="K76" s="47" t="s">
        <v>1415</v>
      </c>
      <c r="L76" s="60">
        <v>50</v>
      </c>
      <c r="M76" s="50"/>
      <c r="N76" s="60">
        <v>50</v>
      </c>
      <c r="O76" s="50"/>
      <c r="P76" s="60">
        <v>50</v>
      </c>
      <c r="Q76" s="47" t="s">
        <v>1415</v>
      </c>
      <c r="R76" s="65">
        <v>0</v>
      </c>
      <c r="S76" s="76" t="s">
        <v>1419</v>
      </c>
      <c r="T76" s="65"/>
      <c r="U76" s="41"/>
      <c r="V76" s="41"/>
      <c r="W76" s="41"/>
      <c r="X76" s="65"/>
      <c r="Y76" s="45"/>
    </row>
    <row r="77" spans="1:25" ht="105" x14ac:dyDescent="0.25">
      <c r="A77" s="564">
        <v>46</v>
      </c>
      <c r="B77" s="564"/>
      <c r="C77" s="564"/>
      <c r="D77" s="754" t="s">
        <v>229</v>
      </c>
      <c r="E77" s="754"/>
      <c r="F77" s="450" t="s">
        <v>174</v>
      </c>
      <c r="G77" s="12" t="s">
        <v>175</v>
      </c>
      <c r="H77" s="12" t="s">
        <v>176</v>
      </c>
      <c r="I77" s="12" t="s">
        <v>177</v>
      </c>
      <c r="J77" s="60">
        <v>0</v>
      </c>
      <c r="K77" s="41" t="s">
        <v>1420</v>
      </c>
      <c r="L77" s="60">
        <v>0</v>
      </c>
      <c r="M77" s="45"/>
      <c r="N77" s="60">
        <v>0</v>
      </c>
      <c r="O77" s="45"/>
      <c r="P77" s="60">
        <v>0</v>
      </c>
      <c r="Q77" s="45"/>
      <c r="R77" s="60">
        <v>0</v>
      </c>
      <c r="S77" s="24"/>
      <c r="T77" s="60"/>
      <c r="U77" s="41"/>
      <c r="V77" s="41"/>
      <c r="W77" s="41"/>
      <c r="X77" s="60"/>
      <c r="Y77" s="45"/>
    </row>
    <row r="78" spans="1:25" ht="409.5" x14ac:dyDescent="0.25">
      <c r="A78" s="564">
        <v>47</v>
      </c>
      <c r="B78" s="564"/>
      <c r="C78" s="564"/>
      <c r="D78" s="754" t="s">
        <v>230</v>
      </c>
      <c r="E78" s="754"/>
      <c r="F78" s="450" t="s">
        <v>178</v>
      </c>
      <c r="G78" s="12" t="s">
        <v>171</v>
      </c>
      <c r="H78" s="12" t="s">
        <v>179</v>
      </c>
      <c r="I78" s="12" t="s">
        <v>180</v>
      </c>
      <c r="J78" s="65">
        <v>0</v>
      </c>
      <c r="K78" s="47" t="s">
        <v>5581</v>
      </c>
      <c r="L78" s="65">
        <v>0</v>
      </c>
      <c r="M78" s="50"/>
      <c r="N78" s="65">
        <v>0</v>
      </c>
      <c r="O78" s="50"/>
      <c r="P78" s="65">
        <v>0</v>
      </c>
      <c r="Q78" s="47" t="s">
        <v>1416</v>
      </c>
      <c r="R78" s="65">
        <v>0</v>
      </c>
      <c r="S78" s="76" t="s">
        <v>1417</v>
      </c>
      <c r="T78" s="65"/>
      <c r="U78" s="41"/>
      <c r="V78" s="41"/>
      <c r="W78" s="41"/>
      <c r="X78" s="65"/>
      <c r="Y78" s="45"/>
    </row>
    <row r="79" spans="1:25" ht="210" x14ac:dyDescent="0.25">
      <c r="A79" s="564">
        <v>48</v>
      </c>
      <c r="B79" s="564"/>
      <c r="C79" s="564"/>
      <c r="D79" s="754" t="s">
        <v>231</v>
      </c>
      <c r="E79" s="754"/>
      <c r="F79" s="450" t="s">
        <v>181</v>
      </c>
      <c r="G79" s="12" t="s">
        <v>36</v>
      </c>
      <c r="H79" s="12" t="s">
        <v>176</v>
      </c>
      <c r="I79" s="12" t="s">
        <v>182</v>
      </c>
      <c r="J79" s="60">
        <v>0</v>
      </c>
      <c r="K79" s="41" t="s">
        <v>1418</v>
      </c>
      <c r="L79" s="60">
        <v>0</v>
      </c>
      <c r="M79" s="45"/>
      <c r="N79" s="60">
        <v>0</v>
      </c>
      <c r="O79" s="45"/>
      <c r="P79" s="60">
        <v>0</v>
      </c>
      <c r="Q79" s="45"/>
      <c r="R79" s="60">
        <v>0</v>
      </c>
      <c r="S79" s="24"/>
      <c r="T79" s="60"/>
      <c r="U79" s="45"/>
      <c r="V79" s="41"/>
      <c r="W79" s="41"/>
      <c r="X79" s="60"/>
      <c r="Y79" s="45"/>
    </row>
    <row r="80" spans="1:25" ht="195" x14ac:dyDescent="0.25">
      <c r="A80" s="564">
        <v>49</v>
      </c>
      <c r="B80" s="564"/>
      <c r="C80" s="564"/>
      <c r="D80" s="754" t="s">
        <v>232</v>
      </c>
      <c r="E80" s="754"/>
      <c r="F80" s="450" t="s">
        <v>5073</v>
      </c>
      <c r="G80" s="12" t="s">
        <v>167</v>
      </c>
      <c r="H80" s="12" t="s">
        <v>168</v>
      </c>
      <c r="I80" s="12" t="s">
        <v>169</v>
      </c>
      <c r="J80" s="60">
        <v>0</v>
      </c>
      <c r="K80" s="76" t="s">
        <v>895</v>
      </c>
      <c r="L80" s="60">
        <v>0</v>
      </c>
      <c r="M80" s="45"/>
      <c r="N80" s="60">
        <v>0</v>
      </c>
      <c r="O80" s="45"/>
      <c r="P80" s="60">
        <v>0</v>
      </c>
      <c r="Q80" s="45"/>
      <c r="R80" s="60">
        <v>0</v>
      </c>
      <c r="S80" s="24"/>
      <c r="T80" s="60"/>
      <c r="U80" s="41"/>
      <c r="V80" s="41"/>
      <c r="W80" s="41"/>
      <c r="X80" s="60"/>
      <c r="Y80" s="45"/>
    </row>
    <row r="81" spans="1:25" s="26" customFormat="1" ht="123" customHeight="1" x14ac:dyDescent="0.25">
      <c r="A81" s="28"/>
      <c r="B81" s="28"/>
      <c r="C81" s="750" t="s">
        <v>570</v>
      </c>
      <c r="D81" s="751"/>
      <c r="E81" s="751"/>
      <c r="F81" s="901" t="s">
        <v>527</v>
      </c>
      <c r="G81" s="751"/>
      <c r="H81" s="28"/>
      <c r="I81" s="28"/>
      <c r="J81" s="75">
        <f>AVERAGE(J82,J83,J87:J89)</f>
        <v>63.333333333333336</v>
      </c>
      <c r="K81" s="44"/>
      <c r="L81" s="75">
        <f>AVERAGE(L82,L83,L87:L89)</f>
        <v>63.333333333333336</v>
      </c>
      <c r="M81" s="67"/>
      <c r="N81" s="75">
        <f>AVERAGE(N82,N83,N87:N89)</f>
        <v>63.333333333333336</v>
      </c>
      <c r="O81" s="67"/>
      <c r="P81" s="75">
        <f>AVERAGE(P82,P83,P87:P89)</f>
        <v>63.333333333333336</v>
      </c>
      <c r="Q81" s="67"/>
      <c r="R81" s="75">
        <f>AVERAGE(R82,R83,R87:R89)</f>
        <v>63.333333333333336</v>
      </c>
      <c r="S81" s="67"/>
      <c r="T81" s="75"/>
      <c r="U81" s="67"/>
      <c r="V81" s="44"/>
      <c r="W81" s="44"/>
      <c r="X81" s="75"/>
      <c r="Y81" s="67"/>
    </row>
    <row r="82" spans="1:25" ht="210" x14ac:dyDescent="0.25">
      <c r="A82" s="564">
        <v>50</v>
      </c>
      <c r="B82" s="564"/>
      <c r="C82" s="564"/>
      <c r="D82" s="754" t="s">
        <v>233</v>
      </c>
      <c r="E82" s="754"/>
      <c r="F82" s="450" t="s">
        <v>183</v>
      </c>
      <c r="G82" s="12" t="s">
        <v>184</v>
      </c>
      <c r="H82" s="12" t="s">
        <v>185</v>
      </c>
      <c r="I82" s="12" t="s">
        <v>186</v>
      </c>
      <c r="J82" s="60">
        <v>50</v>
      </c>
      <c r="K82" s="76" t="s">
        <v>5582</v>
      </c>
      <c r="L82" s="60">
        <v>50</v>
      </c>
      <c r="M82" s="45"/>
      <c r="N82" s="60">
        <v>50</v>
      </c>
      <c r="O82" s="45"/>
      <c r="P82" s="60">
        <v>50</v>
      </c>
      <c r="Q82" s="45"/>
      <c r="R82" s="60">
        <v>50</v>
      </c>
      <c r="S82" s="24"/>
      <c r="T82" s="60"/>
      <c r="U82" s="45"/>
      <c r="V82" s="41"/>
      <c r="W82" s="41"/>
      <c r="X82" s="60"/>
      <c r="Y82" s="45"/>
    </row>
    <row r="83" spans="1:25" s="52" customFormat="1" ht="86.25" x14ac:dyDescent="0.25">
      <c r="A83" s="31">
        <v>51</v>
      </c>
      <c r="B83" s="31"/>
      <c r="C83" s="31"/>
      <c r="D83" s="756" t="s">
        <v>643</v>
      </c>
      <c r="E83" s="756"/>
      <c r="F83" s="517" t="s">
        <v>643</v>
      </c>
      <c r="G83" s="30"/>
      <c r="H83" s="30"/>
      <c r="I83" s="30"/>
      <c r="J83" s="61">
        <f>AVERAGE(J84:J86)</f>
        <v>66.666666666666671</v>
      </c>
      <c r="K83" s="43"/>
      <c r="L83" s="61">
        <f>AVERAGE(L84:L86)</f>
        <v>66.666666666666671</v>
      </c>
      <c r="M83" s="69"/>
      <c r="N83" s="61">
        <f>AVERAGE(N84:N86)</f>
        <v>66.666666666666671</v>
      </c>
      <c r="O83" s="69"/>
      <c r="P83" s="61">
        <f>AVERAGE(P84:P86)</f>
        <v>66.666666666666671</v>
      </c>
      <c r="Q83" s="69"/>
      <c r="R83" s="61">
        <f>AVERAGE(R84:R86)</f>
        <v>66.666666666666671</v>
      </c>
      <c r="S83" s="69"/>
      <c r="T83" s="61"/>
      <c r="U83" s="69"/>
      <c r="V83" s="43"/>
      <c r="W83" s="43"/>
      <c r="X83" s="61"/>
      <c r="Y83" s="69"/>
    </row>
    <row r="84" spans="1:25" ht="270" x14ac:dyDescent="0.25">
      <c r="A84" s="564" t="s">
        <v>5022</v>
      </c>
      <c r="B84" s="564"/>
      <c r="C84" s="564"/>
      <c r="D84" s="564"/>
      <c r="E84" s="754" t="s">
        <v>6984</v>
      </c>
      <c r="F84" s="450" t="s">
        <v>187</v>
      </c>
      <c r="G84" s="12" t="s">
        <v>175</v>
      </c>
      <c r="H84" s="12" t="s">
        <v>176</v>
      </c>
      <c r="I84" s="12" t="s">
        <v>5026</v>
      </c>
      <c r="J84" s="60">
        <v>50</v>
      </c>
      <c r="K84" s="41" t="s">
        <v>1435</v>
      </c>
      <c r="L84" s="60">
        <v>50</v>
      </c>
      <c r="M84" s="45"/>
      <c r="N84" s="60">
        <v>50</v>
      </c>
      <c r="O84" s="45"/>
      <c r="P84" s="60">
        <v>50</v>
      </c>
      <c r="Q84" s="60"/>
      <c r="R84" s="60">
        <v>50</v>
      </c>
      <c r="S84" s="70" t="s">
        <v>1437</v>
      </c>
      <c r="T84" s="60"/>
      <c r="U84" s="41"/>
      <c r="V84" s="41"/>
      <c r="W84" s="41"/>
      <c r="X84" s="60"/>
      <c r="Y84" s="45"/>
    </row>
    <row r="85" spans="1:25" ht="165" x14ac:dyDescent="0.25">
      <c r="A85" s="564" t="s">
        <v>5023</v>
      </c>
      <c r="B85" s="564"/>
      <c r="C85" s="564"/>
      <c r="D85" s="564"/>
      <c r="E85" s="754" t="s">
        <v>6983</v>
      </c>
      <c r="F85" s="450" t="s">
        <v>188</v>
      </c>
      <c r="G85" s="12" t="s">
        <v>175</v>
      </c>
      <c r="H85" s="12" t="s">
        <v>189</v>
      </c>
      <c r="I85" s="12" t="s">
        <v>190</v>
      </c>
      <c r="J85" s="60">
        <v>100</v>
      </c>
      <c r="K85" s="76" t="s">
        <v>896</v>
      </c>
      <c r="L85" s="60">
        <v>100</v>
      </c>
      <c r="M85" s="45"/>
      <c r="N85" s="60">
        <v>100</v>
      </c>
      <c r="O85" s="45"/>
      <c r="P85" s="60">
        <v>100</v>
      </c>
      <c r="Q85" s="45"/>
      <c r="R85" s="60">
        <v>100</v>
      </c>
      <c r="S85" s="24"/>
      <c r="T85" s="60"/>
      <c r="U85" s="45"/>
      <c r="V85" s="41"/>
      <c r="W85" s="41"/>
      <c r="X85" s="60"/>
      <c r="Y85" s="45"/>
    </row>
    <row r="86" spans="1:25" ht="255" x14ac:dyDescent="0.25">
      <c r="A86" s="564" t="s">
        <v>5024</v>
      </c>
      <c r="B86" s="564"/>
      <c r="C86" s="564"/>
      <c r="D86" s="564"/>
      <c r="E86" s="754" t="s">
        <v>6985</v>
      </c>
      <c r="F86" s="450" t="s">
        <v>191</v>
      </c>
      <c r="G86" s="12" t="s">
        <v>192</v>
      </c>
      <c r="H86" s="12" t="s">
        <v>193</v>
      </c>
      <c r="I86" s="12" t="s">
        <v>194</v>
      </c>
      <c r="J86" s="60">
        <v>50</v>
      </c>
      <c r="K86" s="70" t="s">
        <v>5583</v>
      </c>
      <c r="L86" s="60">
        <v>50</v>
      </c>
      <c r="M86" s="45"/>
      <c r="N86" s="60">
        <v>50</v>
      </c>
      <c r="O86" s="45"/>
      <c r="P86" s="60">
        <v>50</v>
      </c>
      <c r="Q86" s="45"/>
      <c r="R86" s="60">
        <v>50</v>
      </c>
      <c r="S86" s="24"/>
      <c r="T86" s="60"/>
      <c r="U86" s="45"/>
      <c r="V86" s="41"/>
      <c r="W86" s="41"/>
      <c r="X86" s="60"/>
      <c r="Y86" s="45"/>
    </row>
    <row r="87" spans="1:25" ht="90" x14ac:dyDescent="0.25">
      <c r="A87" s="564">
        <v>52</v>
      </c>
      <c r="B87" s="564"/>
      <c r="C87" s="564"/>
      <c r="D87" s="754" t="s">
        <v>234</v>
      </c>
      <c r="E87" s="754"/>
      <c r="F87" s="450" t="s">
        <v>195</v>
      </c>
      <c r="G87" s="12" t="s">
        <v>196</v>
      </c>
      <c r="H87" s="12" t="s">
        <v>197</v>
      </c>
      <c r="I87" s="12" t="s">
        <v>198</v>
      </c>
      <c r="J87" s="60">
        <v>100</v>
      </c>
      <c r="K87" s="76" t="s">
        <v>897</v>
      </c>
      <c r="L87" s="60">
        <v>100</v>
      </c>
      <c r="M87" s="45"/>
      <c r="N87" s="60">
        <v>100</v>
      </c>
      <c r="O87" s="45"/>
      <c r="P87" s="60">
        <v>100</v>
      </c>
      <c r="Q87" s="45"/>
      <c r="R87" s="60">
        <v>100</v>
      </c>
      <c r="S87" s="24"/>
      <c r="T87" s="60"/>
      <c r="U87" s="41"/>
      <c r="V87" s="41"/>
      <c r="W87" s="41"/>
      <c r="X87" s="60"/>
      <c r="Y87" s="45"/>
    </row>
    <row r="88" spans="1:25" ht="285" x14ac:dyDescent="0.25">
      <c r="A88" s="564">
        <v>53</v>
      </c>
      <c r="B88" s="564"/>
      <c r="C88" s="564"/>
      <c r="D88" s="754" t="s">
        <v>235</v>
      </c>
      <c r="E88" s="754"/>
      <c r="F88" s="450" t="s">
        <v>199</v>
      </c>
      <c r="G88" s="12" t="s">
        <v>175</v>
      </c>
      <c r="H88" s="12" t="s">
        <v>176</v>
      </c>
      <c r="I88" s="12" t="s">
        <v>200</v>
      </c>
      <c r="J88" s="60">
        <v>50</v>
      </c>
      <c r="K88" s="76" t="s">
        <v>5584</v>
      </c>
      <c r="L88" s="60">
        <v>50</v>
      </c>
      <c r="M88" s="45"/>
      <c r="N88" s="60">
        <v>50</v>
      </c>
      <c r="O88" s="45"/>
      <c r="P88" s="60">
        <v>50</v>
      </c>
      <c r="Q88" s="45"/>
      <c r="R88" s="60">
        <v>50</v>
      </c>
      <c r="S88" s="24"/>
      <c r="T88" s="60"/>
      <c r="U88" s="41"/>
      <c r="V88" s="41"/>
      <c r="W88" s="41"/>
      <c r="X88" s="60"/>
      <c r="Y88" s="45"/>
    </row>
    <row r="89" spans="1:25" ht="195" x14ac:dyDescent="0.25">
      <c r="A89" s="564">
        <v>54</v>
      </c>
      <c r="B89" s="564"/>
      <c r="C89" s="564"/>
      <c r="D89" s="754" t="s">
        <v>236</v>
      </c>
      <c r="E89" s="754"/>
      <c r="F89" s="450" t="s">
        <v>201</v>
      </c>
      <c r="G89" s="12" t="s">
        <v>4971</v>
      </c>
      <c r="H89" s="12" t="s">
        <v>4972</v>
      </c>
      <c r="I89" s="12" t="s">
        <v>4973</v>
      </c>
      <c r="J89" s="60">
        <v>50</v>
      </c>
      <c r="K89" s="76" t="s">
        <v>4968</v>
      </c>
      <c r="L89" s="60">
        <v>50</v>
      </c>
      <c r="M89" s="45"/>
      <c r="N89" s="60">
        <v>50</v>
      </c>
      <c r="O89" s="45"/>
      <c r="P89" s="60">
        <v>50</v>
      </c>
      <c r="Q89" s="45"/>
      <c r="R89" s="60">
        <v>50</v>
      </c>
      <c r="S89" s="24"/>
      <c r="T89" s="60"/>
      <c r="U89" s="41"/>
      <c r="V89" s="41"/>
      <c r="W89" s="41"/>
      <c r="X89" s="60"/>
      <c r="Y89" s="45"/>
    </row>
    <row r="90" spans="1:25" s="26" customFormat="1" ht="199.5" customHeight="1" x14ac:dyDescent="0.25">
      <c r="A90" s="28"/>
      <c r="B90" s="28"/>
      <c r="C90" s="750" t="s">
        <v>571</v>
      </c>
      <c r="D90" s="28"/>
      <c r="E90" s="1023"/>
      <c r="F90" s="762" t="s">
        <v>528</v>
      </c>
      <c r="G90" s="751"/>
      <c r="H90" s="751"/>
      <c r="I90" s="751"/>
      <c r="J90" s="75">
        <f>AVERAGE(J91,J94,J97,J98,J99)</f>
        <v>0</v>
      </c>
      <c r="K90" s="67"/>
      <c r="L90" s="75">
        <f>AVERAGE(L91,L94,L97,L98,L99)</f>
        <v>0</v>
      </c>
      <c r="M90" s="67"/>
      <c r="N90" s="75">
        <f>AVERAGE(N91,N94,N97,N98,N99)</f>
        <v>0</v>
      </c>
      <c r="O90" s="67"/>
      <c r="P90" s="75">
        <f>AVERAGE(P91,P94,P97,P98,P99)</f>
        <v>0</v>
      </c>
      <c r="Q90" s="67"/>
      <c r="R90" s="75">
        <f>AVERAGE(R91,R94,R97,R98,R99)</f>
        <v>0</v>
      </c>
      <c r="S90" s="67"/>
      <c r="T90" s="75"/>
      <c r="U90" s="67"/>
      <c r="V90" s="44"/>
      <c r="W90" s="44"/>
      <c r="X90" s="75"/>
      <c r="Y90" s="67"/>
    </row>
    <row r="91" spans="1:25" s="52" customFormat="1" ht="199.5" customHeight="1" x14ac:dyDescent="0.25">
      <c r="A91" s="31">
        <v>55</v>
      </c>
      <c r="B91" s="31"/>
      <c r="C91" s="758"/>
      <c r="D91" s="763" t="s">
        <v>644</v>
      </c>
      <c r="E91" s="763"/>
      <c r="F91" s="764" t="s">
        <v>644</v>
      </c>
      <c r="G91" s="30"/>
      <c r="H91" s="30"/>
      <c r="I91" s="30"/>
      <c r="J91" s="61">
        <f>AVERAGE(J92,J93)</f>
        <v>0</v>
      </c>
      <c r="K91" s="69"/>
      <c r="L91" s="61">
        <f>AVERAGE(L92,L93)</f>
        <v>0</v>
      </c>
      <c r="M91" s="69"/>
      <c r="N91" s="61">
        <f>AVERAGE(N92,N93)</f>
        <v>0</v>
      </c>
      <c r="O91" s="69"/>
      <c r="P91" s="61">
        <f>AVERAGE(P92,P93)</f>
        <v>0</v>
      </c>
      <c r="Q91" s="69"/>
      <c r="R91" s="61">
        <f>AVERAGE(R92,R93)</f>
        <v>0</v>
      </c>
      <c r="S91" s="69"/>
      <c r="T91" s="61"/>
      <c r="U91" s="69"/>
      <c r="V91" s="43"/>
      <c r="W91" s="43"/>
      <c r="X91" s="61"/>
      <c r="Y91" s="69"/>
    </row>
    <row r="92" spans="1:25" ht="90" x14ac:dyDescent="0.25">
      <c r="A92" s="564" t="s">
        <v>5025</v>
      </c>
      <c r="B92" s="564"/>
      <c r="C92" s="564"/>
      <c r="D92" s="564"/>
      <c r="E92" s="754" t="s">
        <v>6986</v>
      </c>
      <c r="F92" s="450" t="s">
        <v>203</v>
      </c>
      <c r="G92" s="12" t="s">
        <v>204</v>
      </c>
      <c r="H92" s="12" t="s">
        <v>205</v>
      </c>
      <c r="I92" s="12" t="s">
        <v>5027</v>
      </c>
      <c r="J92" s="65">
        <v>0</v>
      </c>
      <c r="K92" s="47"/>
      <c r="L92" s="65">
        <v>0</v>
      </c>
      <c r="M92" s="50"/>
      <c r="N92" s="65">
        <v>0</v>
      </c>
      <c r="O92" s="50"/>
      <c r="P92" s="65">
        <v>0</v>
      </c>
      <c r="Q92" s="50"/>
      <c r="R92" s="65">
        <v>0</v>
      </c>
      <c r="S92" s="47"/>
      <c r="T92" s="65"/>
      <c r="U92" s="47"/>
      <c r="V92" s="47"/>
      <c r="W92" s="47"/>
      <c r="X92" s="65"/>
      <c r="Y92" s="50"/>
    </row>
    <row r="93" spans="1:25" ht="150" x14ac:dyDescent="0.25">
      <c r="A93" s="564" t="s">
        <v>5028</v>
      </c>
      <c r="B93" s="564"/>
      <c r="C93" s="564"/>
      <c r="D93" s="564"/>
      <c r="E93" s="754" t="s">
        <v>6987</v>
      </c>
      <c r="F93" s="450" t="s">
        <v>3627</v>
      </c>
      <c r="G93" s="12" t="s">
        <v>192</v>
      </c>
      <c r="H93" s="12" t="s">
        <v>176</v>
      </c>
      <c r="I93" s="12" t="s">
        <v>206</v>
      </c>
      <c r="J93" s="62"/>
      <c r="K93" s="40"/>
      <c r="L93" s="62"/>
      <c r="M93" s="46"/>
      <c r="N93" s="62"/>
      <c r="O93" s="46"/>
      <c r="P93" s="62"/>
      <c r="Q93" s="46"/>
      <c r="R93" s="62"/>
      <c r="S93" s="40"/>
      <c r="T93" s="62"/>
      <c r="U93" s="40"/>
      <c r="V93" s="40"/>
      <c r="W93" s="40"/>
      <c r="X93" s="62"/>
      <c r="Y93" s="46"/>
    </row>
    <row r="94" spans="1:25" s="52" customFormat="1" ht="69" x14ac:dyDescent="0.25">
      <c r="A94" s="31">
        <v>56</v>
      </c>
      <c r="B94" s="31"/>
      <c r="C94" s="31"/>
      <c r="D94" s="756" t="s">
        <v>645</v>
      </c>
      <c r="E94" s="756"/>
      <c r="F94" s="517" t="s">
        <v>645</v>
      </c>
      <c r="G94" s="30"/>
      <c r="H94" s="30"/>
      <c r="I94" s="30"/>
      <c r="J94" s="61">
        <f>AVERAGE(J95,J96)</f>
        <v>0</v>
      </c>
      <c r="K94" s="43"/>
      <c r="L94" s="61">
        <f>AVERAGE(L95,L96)</f>
        <v>0</v>
      </c>
      <c r="M94" s="69"/>
      <c r="N94" s="61">
        <f>AVERAGE(N95,N96)</f>
        <v>0</v>
      </c>
      <c r="O94" s="69"/>
      <c r="P94" s="61">
        <f>AVERAGE(P95,P96)</f>
        <v>0</v>
      </c>
      <c r="Q94" s="69"/>
      <c r="R94" s="61">
        <f>AVERAGE(R95,R96)</f>
        <v>0</v>
      </c>
      <c r="S94" s="43"/>
      <c r="T94" s="61"/>
      <c r="U94" s="43"/>
      <c r="V94" s="43"/>
      <c r="W94" s="43"/>
      <c r="X94" s="61"/>
      <c r="Y94" s="69"/>
    </row>
    <row r="95" spans="1:25" ht="75" x14ac:dyDescent="0.25">
      <c r="A95" s="564" t="s">
        <v>572</v>
      </c>
      <c r="B95" s="564"/>
      <c r="C95" s="564"/>
      <c r="D95" s="564"/>
      <c r="E95" s="754" t="s">
        <v>6988</v>
      </c>
      <c r="F95" s="450" t="s">
        <v>207</v>
      </c>
      <c r="G95" s="12" t="s">
        <v>204</v>
      </c>
      <c r="H95" s="12" t="s">
        <v>208</v>
      </c>
      <c r="I95" s="12" t="s">
        <v>5029</v>
      </c>
      <c r="J95" s="62">
        <v>0</v>
      </c>
      <c r="K95" s="40"/>
      <c r="L95" s="62">
        <v>0</v>
      </c>
      <c r="M95" s="46"/>
      <c r="N95" s="62">
        <v>0</v>
      </c>
      <c r="O95" s="46"/>
      <c r="P95" s="62">
        <v>0</v>
      </c>
      <c r="Q95" s="46"/>
      <c r="R95" s="62">
        <v>0</v>
      </c>
      <c r="S95" s="46"/>
      <c r="T95" s="62"/>
      <c r="U95" s="46"/>
      <c r="V95" s="40"/>
      <c r="W95" s="40"/>
      <c r="X95" s="62"/>
      <c r="Y95" s="46"/>
    </row>
    <row r="96" spans="1:25" ht="135" x14ac:dyDescent="0.25">
      <c r="A96" s="564" t="s">
        <v>573</v>
      </c>
      <c r="B96" s="564"/>
      <c r="C96" s="564"/>
      <c r="D96" s="564"/>
      <c r="E96" s="754" t="s">
        <v>6989</v>
      </c>
      <c r="F96" s="450" t="s">
        <v>209</v>
      </c>
      <c r="G96" s="12" t="s">
        <v>192</v>
      </c>
      <c r="H96" s="12" t="s">
        <v>176</v>
      </c>
      <c r="I96" s="12" t="s">
        <v>206</v>
      </c>
      <c r="J96" s="62"/>
      <c r="K96" s="40"/>
      <c r="L96" s="62"/>
      <c r="M96" s="46"/>
      <c r="N96" s="62"/>
      <c r="O96" s="46"/>
      <c r="P96" s="62"/>
      <c r="Q96" s="46"/>
      <c r="R96" s="62"/>
      <c r="S96" s="40"/>
      <c r="T96" s="62"/>
      <c r="U96" s="40"/>
      <c r="V96" s="40"/>
      <c r="W96" s="40"/>
      <c r="X96" s="62"/>
      <c r="Y96" s="46"/>
    </row>
    <row r="97" spans="1:25" ht="150" x14ac:dyDescent="0.25">
      <c r="A97" s="564">
        <v>57</v>
      </c>
      <c r="B97" s="564"/>
      <c r="C97" s="564"/>
      <c r="D97" s="754" t="s">
        <v>4963</v>
      </c>
      <c r="E97" s="754"/>
      <c r="F97" s="450" t="s">
        <v>210</v>
      </c>
      <c r="G97" s="12" t="s">
        <v>175</v>
      </c>
      <c r="H97" s="12" t="s">
        <v>176</v>
      </c>
      <c r="I97" s="12" t="s">
        <v>211</v>
      </c>
      <c r="J97" s="62">
        <v>0</v>
      </c>
      <c r="K97" s="76" t="s">
        <v>898</v>
      </c>
      <c r="L97" s="62">
        <v>0</v>
      </c>
      <c r="M97" s="46"/>
      <c r="N97" s="62">
        <v>0</v>
      </c>
      <c r="O97" s="46"/>
      <c r="P97" s="62">
        <v>0</v>
      </c>
      <c r="Q97" s="46"/>
      <c r="R97" s="62">
        <v>0</v>
      </c>
      <c r="S97" s="24"/>
      <c r="T97" s="62"/>
      <c r="U97" s="40"/>
      <c r="V97" s="40"/>
      <c r="W97" s="40"/>
      <c r="X97" s="62"/>
      <c r="Y97" s="46"/>
    </row>
    <row r="98" spans="1:25" ht="210" x14ac:dyDescent="0.25">
      <c r="A98" s="564">
        <v>58</v>
      </c>
      <c r="B98" s="564"/>
      <c r="C98" s="564"/>
      <c r="D98" s="754" t="s">
        <v>237</v>
      </c>
      <c r="E98" s="754"/>
      <c r="F98" s="450" t="s">
        <v>212</v>
      </c>
      <c r="G98" s="12" t="s">
        <v>192</v>
      </c>
      <c r="H98" s="12" t="s">
        <v>176</v>
      </c>
      <c r="I98" s="12" t="s">
        <v>213</v>
      </c>
      <c r="J98" s="62">
        <v>0</v>
      </c>
      <c r="K98" s="40"/>
      <c r="L98" s="62">
        <v>0</v>
      </c>
      <c r="M98" s="46"/>
      <c r="N98" s="62">
        <v>0</v>
      </c>
      <c r="O98" s="46"/>
      <c r="P98" s="62">
        <v>0</v>
      </c>
      <c r="Q98" s="46"/>
      <c r="R98" s="62">
        <v>0</v>
      </c>
      <c r="S98" s="46"/>
      <c r="T98" s="62"/>
      <c r="U98" s="46"/>
      <c r="V98" s="40"/>
      <c r="W98" s="40"/>
      <c r="X98" s="62"/>
      <c r="Y98" s="46"/>
    </row>
    <row r="99" spans="1:25" ht="120" x14ac:dyDescent="0.25">
      <c r="A99" s="564">
        <v>59</v>
      </c>
      <c r="B99" s="564"/>
      <c r="C99" s="564"/>
      <c r="D99" s="754" t="s">
        <v>238</v>
      </c>
      <c r="E99" s="754"/>
      <c r="F99" s="450" t="s">
        <v>214</v>
      </c>
      <c r="G99" s="12" t="s">
        <v>175</v>
      </c>
      <c r="H99" s="12" t="s">
        <v>176</v>
      </c>
      <c r="I99" s="12" t="s">
        <v>202</v>
      </c>
      <c r="J99" s="60">
        <v>0</v>
      </c>
      <c r="K99" s="41"/>
      <c r="L99" s="60">
        <v>0</v>
      </c>
      <c r="M99" s="45"/>
      <c r="N99" s="60">
        <v>0</v>
      </c>
      <c r="O99" s="45"/>
      <c r="P99" s="60">
        <v>0</v>
      </c>
      <c r="Q99" s="45"/>
      <c r="R99" s="60">
        <v>0</v>
      </c>
      <c r="S99" s="45"/>
      <c r="T99" s="60"/>
      <c r="U99" s="45"/>
      <c r="V99" s="41"/>
      <c r="W99" s="41"/>
      <c r="X99" s="60"/>
      <c r="Y99" s="45"/>
    </row>
    <row r="100" spans="1:25" s="26" customFormat="1" ht="88.5" customHeight="1" x14ac:dyDescent="0.25">
      <c r="A100" s="28"/>
      <c r="B100" s="28"/>
      <c r="C100" s="750" t="s">
        <v>574</v>
      </c>
      <c r="D100" s="28"/>
      <c r="E100" s="1023"/>
      <c r="F100" s="762" t="s">
        <v>529</v>
      </c>
      <c r="G100" s="751"/>
      <c r="H100" s="751"/>
      <c r="I100" s="751"/>
      <c r="J100" s="75">
        <f>AVERAGE(J101:J105)</f>
        <v>10</v>
      </c>
      <c r="K100" s="44"/>
      <c r="L100" s="75">
        <f>AVERAGE(L101:L105)</f>
        <v>10</v>
      </c>
      <c r="M100" s="67"/>
      <c r="N100" s="75">
        <f>AVERAGE(N101:N105)</f>
        <v>10</v>
      </c>
      <c r="O100" s="67"/>
      <c r="P100" s="75">
        <f>AVERAGE(P101:P105)</f>
        <v>10</v>
      </c>
      <c r="Q100" s="67"/>
      <c r="R100" s="75">
        <f>AVERAGE(R101:R105)</f>
        <v>10</v>
      </c>
      <c r="S100" s="67"/>
      <c r="T100" s="75"/>
      <c r="U100" s="67"/>
      <c r="V100" s="44" t="e">
        <f>AVERAGE(V101:V105)</f>
        <v>#DIV/0!</v>
      </c>
      <c r="W100" s="44"/>
      <c r="X100" s="75"/>
      <c r="Y100" s="67"/>
    </row>
    <row r="101" spans="1:25" ht="135" x14ac:dyDescent="0.25">
      <c r="A101" s="564">
        <v>60</v>
      </c>
      <c r="B101" s="564"/>
      <c r="C101" s="564"/>
      <c r="D101" s="754" t="s">
        <v>243</v>
      </c>
      <c r="E101" s="754"/>
      <c r="F101" s="450" t="s">
        <v>215</v>
      </c>
      <c r="G101" s="12" t="s">
        <v>175</v>
      </c>
      <c r="H101" s="12" t="s">
        <v>176</v>
      </c>
      <c r="I101" s="12" t="s">
        <v>216</v>
      </c>
      <c r="J101" s="62">
        <v>50</v>
      </c>
      <c r="K101" s="76" t="s">
        <v>899</v>
      </c>
      <c r="L101" s="62">
        <v>50</v>
      </c>
      <c r="M101" s="46"/>
      <c r="N101" s="62">
        <v>50</v>
      </c>
      <c r="O101" s="46"/>
      <c r="P101" s="62">
        <v>50</v>
      </c>
      <c r="Q101" s="46"/>
      <c r="R101" s="62">
        <v>50</v>
      </c>
      <c r="S101" s="24"/>
      <c r="T101" s="62"/>
      <c r="U101" s="40"/>
      <c r="V101" s="40"/>
      <c r="W101" s="40"/>
      <c r="X101" s="62"/>
      <c r="Y101" s="46"/>
    </row>
    <row r="102" spans="1:25" ht="60" x14ac:dyDescent="0.25">
      <c r="A102" s="564">
        <v>61</v>
      </c>
      <c r="B102" s="564"/>
      <c r="C102" s="564"/>
      <c r="D102" s="754" t="s">
        <v>242</v>
      </c>
      <c r="E102" s="754"/>
      <c r="F102" s="450" t="s">
        <v>217</v>
      </c>
      <c r="G102" s="12" t="s">
        <v>218</v>
      </c>
      <c r="H102" s="12" t="s">
        <v>219</v>
      </c>
      <c r="I102" s="12" t="s">
        <v>220</v>
      </c>
      <c r="J102" s="62">
        <v>0</v>
      </c>
      <c r="K102" s="76" t="s">
        <v>900</v>
      </c>
      <c r="L102" s="62">
        <v>0</v>
      </c>
      <c r="M102" s="46"/>
      <c r="N102" s="62">
        <v>0</v>
      </c>
      <c r="O102" s="46"/>
      <c r="P102" s="62">
        <v>0</v>
      </c>
      <c r="Q102" s="62"/>
      <c r="R102" s="62">
        <v>0</v>
      </c>
      <c r="S102" s="24"/>
      <c r="T102" s="62"/>
      <c r="U102" s="40"/>
      <c r="V102" s="40"/>
      <c r="W102" s="40"/>
      <c r="X102" s="62"/>
      <c r="Y102" s="46"/>
    </row>
    <row r="103" spans="1:25" ht="135" x14ac:dyDescent="0.25">
      <c r="A103" s="564">
        <v>62</v>
      </c>
      <c r="B103" s="564"/>
      <c r="C103" s="564"/>
      <c r="D103" s="754" t="s">
        <v>241</v>
      </c>
      <c r="E103" s="754"/>
      <c r="F103" s="450" t="s">
        <v>221</v>
      </c>
      <c r="G103" s="12" t="s">
        <v>175</v>
      </c>
      <c r="H103" s="12" t="s">
        <v>222</v>
      </c>
      <c r="I103" s="12" t="s">
        <v>202</v>
      </c>
      <c r="J103" s="62">
        <v>0</v>
      </c>
      <c r="K103" s="40"/>
      <c r="L103" s="62">
        <v>0</v>
      </c>
      <c r="M103" s="46"/>
      <c r="N103" s="62">
        <v>0</v>
      </c>
      <c r="O103" s="46"/>
      <c r="P103" s="62">
        <v>0</v>
      </c>
      <c r="Q103" s="46"/>
      <c r="R103" s="62">
        <v>0</v>
      </c>
      <c r="S103" s="46"/>
      <c r="T103" s="62"/>
      <c r="U103" s="46"/>
      <c r="V103" s="40"/>
      <c r="W103" s="40"/>
      <c r="X103" s="62"/>
      <c r="Y103" s="46"/>
    </row>
    <row r="104" spans="1:25" ht="195" x14ac:dyDescent="0.25">
      <c r="A104" s="564">
        <v>63</v>
      </c>
      <c r="B104" s="564"/>
      <c r="C104" s="564"/>
      <c r="D104" s="754" t="s">
        <v>240</v>
      </c>
      <c r="E104" s="754"/>
      <c r="F104" s="450" t="s">
        <v>223</v>
      </c>
      <c r="G104" s="12" t="s">
        <v>224</v>
      </c>
      <c r="H104" s="12" t="s">
        <v>225</v>
      </c>
      <c r="I104" s="12" t="s">
        <v>226</v>
      </c>
      <c r="J104" s="62">
        <v>0</v>
      </c>
      <c r="K104" s="76" t="s">
        <v>1436</v>
      </c>
      <c r="L104" s="62">
        <v>0</v>
      </c>
      <c r="M104" s="46"/>
      <c r="N104" s="62">
        <v>0</v>
      </c>
      <c r="O104" s="46"/>
      <c r="P104" s="62">
        <v>0</v>
      </c>
      <c r="Q104" s="62"/>
      <c r="R104" s="62">
        <v>0</v>
      </c>
      <c r="S104" s="24"/>
      <c r="T104" s="62"/>
      <c r="U104" s="46"/>
      <c r="V104" s="40"/>
      <c r="W104" s="40"/>
      <c r="X104" s="62"/>
      <c r="Y104" s="46"/>
    </row>
    <row r="105" spans="1:25" ht="165" x14ac:dyDescent="0.25">
      <c r="A105" s="564">
        <v>64</v>
      </c>
      <c r="B105" s="564"/>
      <c r="C105" s="564"/>
      <c r="D105" s="754" t="s">
        <v>239</v>
      </c>
      <c r="E105" s="754"/>
      <c r="F105" s="450" t="s">
        <v>5118</v>
      </c>
      <c r="G105" s="12" t="s">
        <v>4971</v>
      </c>
      <c r="H105" s="12" t="s">
        <v>4972</v>
      </c>
      <c r="I105" s="12" t="s">
        <v>4973</v>
      </c>
      <c r="J105" s="62">
        <v>0</v>
      </c>
      <c r="K105" s="76" t="s">
        <v>901</v>
      </c>
      <c r="L105" s="62">
        <v>0</v>
      </c>
      <c r="M105" s="46"/>
      <c r="N105" s="62">
        <v>0</v>
      </c>
      <c r="O105" s="46"/>
      <c r="P105" s="62">
        <v>0</v>
      </c>
      <c r="Q105" s="46"/>
      <c r="R105" s="62">
        <v>0</v>
      </c>
      <c r="S105" s="24"/>
      <c r="T105" s="62"/>
      <c r="U105" s="40"/>
      <c r="V105" s="40"/>
      <c r="W105" s="40"/>
      <c r="X105" s="62"/>
      <c r="Y105" s="46"/>
    </row>
    <row r="106" spans="1:25" s="26" customFormat="1" ht="130.5" customHeight="1" x14ac:dyDescent="0.25">
      <c r="A106" s="28"/>
      <c r="B106" s="750" t="s">
        <v>575</v>
      </c>
      <c r="C106" s="28"/>
      <c r="D106" s="28"/>
      <c r="E106" s="28"/>
      <c r="F106" s="901" t="s">
        <v>5030</v>
      </c>
      <c r="G106" s="765"/>
      <c r="H106" s="765"/>
      <c r="I106" s="28"/>
      <c r="J106" s="75">
        <f>AVERAGE(J107,J112,J115,J140)</f>
        <v>0</v>
      </c>
      <c r="K106" s="67"/>
      <c r="L106" s="75">
        <f>AVERAGE(L107,L112,L115,L140)</f>
        <v>0</v>
      </c>
      <c r="M106" s="67"/>
      <c r="N106" s="75">
        <f>AVERAGE(N107,N112,N115,N140)</f>
        <v>0</v>
      </c>
      <c r="O106" s="67"/>
      <c r="P106" s="75">
        <f>AVERAGE(P107,P112,P115,P140)</f>
        <v>0</v>
      </c>
      <c r="Q106" s="67"/>
      <c r="R106" s="75">
        <f>AVERAGE(R107,R112,R115,R140)</f>
        <v>0</v>
      </c>
      <c r="S106" s="67"/>
      <c r="T106" s="75"/>
      <c r="U106" s="67"/>
      <c r="V106" s="64" t="e">
        <f>AVERAGE(V107,V112,V115,V140)</f>
        <v>#DIV/0!</v>
      </c>
      <c r="W106" s="44"/>
      <c r="X106" s="75"/>
      <c r="Y106" s="67"/>
    </row>
    <row r="107" spans="1:25" s="26" customFormat="1" ht="144.75" customHeight="1" x14ac:dyDescent="0.25">
      <c r="A107" s="28"/>
      <c r="B107" s="28"/>
      <c r="C107" s="750" t="s">
        <v>576</v>
      </c>
      <c r="D107" s="28"/>
      <c r="E107" s="28"/>
      <c r="F107" s="502" t="s">
        <v>5031</v>
      </c>
      <c r="G107" s="28"/>
      <c r="H107" s="28"/>
      <c r="I107" s="28"/>
      <c r="J107" s="75">
        <f>AVERAGE(J108:J111)</f>
        <v>0</v>
      </c>
      <c r="K107" s="67"/>
      <c r="L107" s="75">
        <f>AVERAGE(L108:L111)</f>
        <v>0</v>
      </c>
      <c r="M107" s="67"/>
      <c r="N107" s="75">
        <f>AVERAGE(N108:N111)</f>
        <v>0</v>
      </c>
      <c r="O107" s="67"/>
      <c r="P107" s="75">
        <f>AVERAGE(P108:P111)</f>
        <v>0</v>
      </c>
      <c r="Q107" s="67"/>
      <c r="R107" s="75">
        <f>AVERAGE(R108:R111)</f>
        <v>0</v>
      </c>
      <c r="S107" s="67"/>
      <c r="T107" s="75"/>
      <c r="U107" s="67"/>
      <c r="V107" s="64" t="e">
        <f>AVERAGE(V108:V111)</f>
        <v>#DIV/0!</v>
      </c>
      <c r="W107" s="44"/>
      <c r="X107" s="75"/>
      <c r="Y107" s="67"/>
    </row>
    <row r="108" spans="1:25" ht="45" x14ac:dyDescent="0.25">
      <c r="A108" s="564">
        <v>65</v>
      </c>
      <c r="B108" s="564"/>
      <c r="C108" s="564"/>
      <c r="D108" s="754" t="s">
        <v>244</v>
      </c>
      <c r="E108" s="754"/>
      <c r="F108" s="450" t="s">
        <v>244</v>
      </c>
      <c r="G108" s="12" t="s">
        <v>245</v>
      </c>
      <c r="H108" s="12" t="s">
        <v>246</v>
      </c>
      <c r="I108" s="12" t="s">
        <v>247</v>
      </c>
      <c r="J108" s="60">
        <v>0</v>
      </c>
      <c r="K108" s="83" t="s">
        <v>902</v>
      </c>
      <c r="L108" s="60">
        <v>0</v>
      </c>
      <c r="M108" s="45"/>
      <c r="N108" s="60">
        <v>0</v>
      </c>
      <c r="O108" s="45"/>
      <c r="P108" s="60">
        <v>0</v>
      </c>
      <c r="Q108" s="45"/>
      <c r="R108" s="60">
        <v>0</v>
      </c>
      <c r="S108" s="24"/>
      <c r="T108" s="60"/>
      <c r="U108" s="45"/>
      <c r="V108" s="41"/>
      <c r="W108" s="41"/>
      <c r="X108" s="60"/>
      <c r="Y108" s="45"/>
    </row>
    <row r="109" spans="1:25" ht="120" x14ac:dyDescent="0.25">
      <c r="A109" s="564">
        <v>66</v>
      </c>
      <c r="B109" s="564"/>
      <c r="C109" s="564"/>
      <c r="D109" s="754" t="s">
        <v>304</v>
      </c>
      <c r="E109" s="754"/>
      <c r="F109" s="450" t="s">
        <v>5503</v>
      </c>
      <c r="G109" s="12" t="s">
        <v>248</v>
      </c>
      <c r="H109" s="12" t="s">
        <v>249</v>
      </c>
      <c r="I109" s="12" t="s">
        <v>247</v>
      </c>
      <c r="J109" s="60"/>
      <c r="K109" s="41"/>
      <c r="L109" s="60"/>
      <c r="M109" s="45"/>
      <c r="N109" s="60"/>
      <c r="O109" s="45"/>
      <c r="P109" s="60"/>
      <c r="Q109" s="45"/>
      <c r="R109" s="60"/>
      <c r="S109" s="45"/>
      <c r="T109" s="60"/>
      <c r="U109" s="45"/>
      <c r="V109" s="41"/>
      <c r="W109" s="41"/>
      <c r="X109" s="60"/>
      <c r="Y109" s="45"/>
    </row>
    <row r="110" spans="1:25" ht="120" x14ac:dyDescent="0.25">
      <c r="A110" s="564">
        <v>67</v>
      </c>
      <c r="B110" s="564"/>
      <c r="C110" s="564"/>
      <c r="D110" s="754" t="s">
        <v>306</v>
      </c>
      <c r="E110" s="754"/>
      <c r="F110" s="450" t="s">
        <v>250</v>
      </c>
      <c r="G110" s="12" t="s">
        <v>248</v>
      </c>
      <c r="H110" s="12" t="s">
        <v>251</v>
      </c>
      <c r="I110" s="12" t="s">
        <v>247</v>
      </c>
      <c r="J110" s="60">
        <v>0</v>
      </c>
      <c r="K110" s="83" t="s">
        <v>903</v>
      </c>
      <c r="L110" s="60">
        <v>0</v>
      </c>
      <c r="M110" s="45"/>
      <c r="N110" s="60">
        <v>0</v>
      </c>
      <c r="O110" s="45"/>
      <c r="P110" s="60">
        <v>0</v>
      </c>
      <c r="Q110" s="45"/>
      <c r="R110" s="60">
        <v>0</v>
      </c>
      <c r="S110" s="24"/>
      <c r="T110" s="60"/>
      <c r="U110" s="41"/>
      <c r="V110" s="41"/>
      <c r="W110" s="41"/>
      <c r="X110" s="60"/>
      <c r="Y110" s="45"/>
    </row>
    <row r="111" spans="1:25" ht="45" x14ac:dyDescent="0.25">
      <c r="A111" s="564">
        <v>68</v>
      </c>
      <c r="B111" s="564"/>
      <c r="C111" s="564"/>
      <c r="D111" s="754" t="s">
        <v>305</v>
      </c>
      <c r="E111" s="754"/>
      <c r="F111" s="450" t="s">
        <v>252</v>
      </c>
      <c r="G111" s="12" t="s">
        <v>253</v>
      </c>
      <c r="H111" s="12" t="s">
        <v>254</v>
      </c>
      <c r="I111" s="12" t="s">
        <v>255</v>
      </c>
      <c r="J111" s="60">
        <v>0</v>
      </c>
      <c r="K111" s="83" t="s">
        <v>904</v>
      </c>
      <c r="L111" s="60">
        <v>0</v>
      </c>
      <c r="M111" s="45"/>
      <c r="N111" s="60">
        <v>0</v>
      </c>
      <c r="O111" s="45"/>
      <c r="P111" s="60">
        <v>0</v>
      </c>
      <c r="Q111" s="45"/>
      <c r="R111" s="60">
        <v>0</v>
      </c>
      <c r="S111" s="24"/>
      <c r="T111" s="60"/>
      <c r="U111" s="45"/>
      <c r="V111" s="41"/>
      <c r="W111" s="41"/>
      <c r="X111" s="60"/>
      <c r="Y111" s="45"/>
    </row>
    <row r="112" spans="1:25" s="26" customFormat="1" ht="91.5" customHeight="1" x14ac:dyDescent="0.25">
      <c r="A112" s="28"/>
      <c r="B112" s="28"/>
      <c r="C112" s="750" t="s">
        <v>577</v>
      </c>
      <c r="D112" s="28"/>
      <c r="E112" s="1024"/>
      <c r="F112" s="766" t="s">
        <v>5032</v>
      </c>
      <c r="G112" s="751"/>
      <c r="H112" s="751"/>
      <c r="I112" s="751"/>
      <c r="J112" s="64">
        <f>AVERAGE(J113,J114)</f>
        <v>0</v>
      </c>
      <c r="K112" s="44"/>
      <c r="L112" s="64">
        <f>AVERAGE(L113,L114)</f>
        <v>0</v>
      </c>
      <c r="M112" s="67"/>
      <c r="N112" s="64">
        <f>AVERAGE(N113,N114)</f>
        <v>0</v>
      </c>
      <c r="O112" s="67"/>
      <c r="P112" s="64">
        <f>AVERAGE(P113,P114)</f>
        <v>0</v>
      </c>
      <c r="Q112" s="67"/>
      <c r="R112" s="64">
        <f>AVERAGE(R113,R114)</f>
        <v>0</v>
      </c>
      <c r="S112" s="67"/>
      <c r="T112" s="64"/>
      <c r="U112" s="67"/>
      <c r="V112" s="173" t="e">
        <f>AVERAGE(V113,V114)</f>
        <v>#DIV/0!</v>
      </c>
      <c r="W112" s="44"/>
      <c r="X112" s="64"/>
      <c r="Y112" s="67"/>
    </row>
    <row r="113" spans="1:25" ht="120" x14ac:dyDescent="0.25">
      <c r="A113" s="564">
        <v>69</v>
      </c>
      <c r="B113" s="564"/>
      <c r="C113" s="564"/>
      <c r="D113" s="754" t="s">
        <v>307</v>
      </c>
      <c r="E113" s="754"/>
      <c r="F113" s="450" t="s">
        <v>256</v>
      </c>
      <c r="G113" s="12" t="s">
        <v>257</v>
      </c>
      <c r="H113" s="12" t="s">
        <v>258</v>
      </c>
      <c r="I113" s="12" t="s">
        <v>247</v>
      </c>
      <c r="J113" s="60">
        <v>0</v>
      </c>
      <c r="K113" s="83" t="s">
        <v>1421</v>
      </c>
      <c r="L113" s="60">
        <v>0</v>
      </c>
      <c r="M113" s="45"/>
      <c r="N113" s="60">
        <v>0</v>
      </c>
      <c r="O113" s="45"/>
      <c r="P113" s="60">
        <v>0</v>
      </c>
      <c r="Q113" s="45"/>
      <c r="R113" s="60">
        <v>0</v>
      </c>
      <c r="S113" s="24"/>
      <c r="T113" s="60"/>
      <c r="U113" s="45"/>
      <c r="V113" s="41"/>
      <c r="W113" s="41"/>
      <c r="X113" s="60"/>
      <c r="Y113" s="45"/>
    </row>
    <row r="114" spans="1:25" ht="60" x14ac:dyDescent="0.25">
      <c r="A114" s="564">
        <v>70</v>
      </c>
      <c r="B114" s="564"/>
      <c r="C114" s="564"/>
      <c r="D114" s="754" t="s">
        <v>308</v>
      </c>
      <c r="E114" s="754"/>
      <c r="F114" s="450" t="s">
        <v>259</v>
      </c>
      <c r="G114" s="12" t="s">
        <v>260</v>
      </c>
      <c r="H114" s="12" t="s">
        <v>261</v>
      </c>
      <c r="I114" s="12" t="s">
        <v>262</v>
      </c>
      <c r="J114" s="60">
        <v>0</v>
      </c>
      <c r="K114" s="83" t="s">
        <v>905</v>
      </c>
      <c r="L114" s="60">
        <v>0</v>
      </c>
      <c r="M114" s="45"/>
      <c r="N114" s="60">
        <v>0</v>
      </c>
      <c r="O114" s="41"/>
      <c r="P114" s="60">
        <v>0</v>
      </c>
      <c r="Q114" s="45"/>
      <c r="R114" s="60">
        <v>0</v>
      </c>
      <c r="S114" s="24"/>
      <c r="T114" s="60"/>
      <c r="U114" s="45"/>
      <c r="V114" s="41"/>
      <c r="W114" s="41"/>
      <c r="X114" s="60"/>
      <c r="Y114" s="45"/>
    </row>
    <row r="115" spans="1:25" s="26" customFormat="1" ht="72" customHeight="1" x14ac:dyDescent="0.25">
      <c r="A115" s="28"/>
      <c r="B115" s="28"/>
      <c r="C115" s="750" t="s">
        <v>578</v>
      </c>
      <c r="D115" s="28"/>
      <c r="E115" s="1023"/>
      <c r="F115" s="762" t="s">
        <v>530</v>
      </c>
      <c r="G115" s="751"/>
      <c r="H115" s="751"/>
      <c r="I115" s="751"/>
      <c r="J115" s="75">
        <f>AVERAGE(J116,J122,J128,J134)</f>
        <v>0</v>
      </c>
      <c r="K115" s="44"/>
      <c r="L115" s="75">
        <f>AVERAGE(L116,L122,L128,L134)</f>
        <v>0</v>
      </c>
      <c r="M115" s="67"/>
      <c r="N115" s="75">
        <f>AVERAGE(N116,N122,N128,N134)</f>
        <v>0</v>
      </c>
      <c r="O115" s="67"/>
      <c r="P115" s="75">
        <f>AVERAGE(P116,P122,P128,P134)</f>
        <v>0</v>
      </c>
      <c r="Q115" s="67"/>
      <c r="R115" s="75">
        <f>AVERAGE(R116,R122,R128,R134)</f>
        <v>0</v>
      </c>
      <c r="S115" s="67"/>
      <c r="T115" s="75"/>
      <c r="U115" s="67"/>
      <c r="V115" s="64" t="e">
        <f>AVERAGE(V116,V122,V128,V134)</f>
        <v>#DIV/0!</v>
      </c>
      <c r="W115" s="44"/>
      <c r="X115" s="75"/>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69"/>
      <c r="N116" s="61">
        <f>AVERAGE(N117:N121)</f>
        <v>0</v>
      </c>
      <c r="O116" s="69"/>
      <c r="P116" s="61">
        <f>AVERAGE(P117:P121)</f>
        <v>0</v>
      </c>
      <c r="Q116" s="69"/>
      <c r="R116" s="61">
        <f>AVERAGE(R117:R121)</f>
        <v>0</v>
      </c>
      <c r="S116" s="69"/>
      <c r="T116" s="61"/>
      <c r="U116" s="69"/>
      <c r="V116" s="176" t="e">
        <f>AVERAGE(V117:V121)</f>
        <v>#DIV/0!</v>
      </c>
      <c r="W116" s="43"/>
      <c r="X116" s="61"/>
      <c r="Y116" s="69"/>
    </row>
    <row r="117" spans="1:25" ht="180" x14ac:dyDescent="0.25">
      <c r="A117" s="564" t="s">
        <v>5033</v>
      </c>
      <c r="B117" s="564"/>
      <c r="C117" s="564"/>
      <c r="D117" s="564"/>
      <c r="E117" s="754" t="s">
        <v>6991</v>
      </c>
      <c r="F117" s="450" t="s">
        <v>263</v>
      </c>
      <c r="G117" s="12" t="s">
        <v>5034</v>
      </c>
      <c r="H117" s="12" t="s">
        <v>5035</v>
      </c>
      <c r="I117" s="12" t="s">
        <v>5036</v>
      </c>
      <c r="J117" s="60">
        <v>0</v>
      </c>
      <c r="K117" s="83"/>
      <c r="L117" s="60">
        <v>0</v>
      </c>
      <c r="M117" s="45"/>
      <c r="N117" s="60">
        <v>0</v>
      </c>
      <c r="O117" s="45"/>
      <c r="P117" s="60">
        <v>0</v>
      </c>
      <c r="Q117" s="45"/>
      <c r="R117" s="60">
        <v>0</v>
      </c>
      <c r="S117" s="24"/>
      <c r="T117" s="60"/>
      <c r="U117" s="45"/>
      <c r="V117" s="41"/>
      <c r="W117" s="41"/>
      <c r="X117" s="60"/>
      <c r="Y117" s="45"/>
    </row>
    <row r="118" spans="1:25" ht="210" x14ac:dyDescent="0.25">
      <c r="A118" s="564" t="s">
        <v>5037</v>
      </c>
      <c r="B118" s="564"/>
      <c r="C118" s="564"/>
      <c r="D118" s="564"/>
      <c r="E118" s="754" t="s">
        <v>6990</v>
      </c>
      <c r="F118" s="450" t="s">
        <v>264</v>
      </c>
      <c r="G118" s="12" t="s">
        <v>265</v>
      </c>
      <c r="H118" s="12" t="s">
        <v>266</v>
      </c>
      <c r="I118" s="12" t="s">
        <v>267</v>
      </c>
      <c r="J118" s="60"/>
      <c r="K118" s="41"/>
      <c r="L118" s="60"/>
      <c r="M118" s="45"/>
      <c r="N118" s="60"/>
      <c r="O118" s="45"/>
      <c r="P118" s="60"/>
      <c r="Q118" s="45"/>
      <c r="R118" s="60"/>
      <c r="S118" s="45"/>
      <c r="T118" s="60"/>
      <c r="U118" s="45"/>
      <c r="V118" s="41"/>
      <c r="W118" s="41"/>
      <c r="X118" s="60"/>
      <c r="Y118" s="45"/>
    </row>
    <row r="119" spans="1:25" ht="45" x14ac:dyDescent="0.25">
      <c r="A119" s="564" t="s">
        <v>5038</v>
      </c>
      <c r="B119" s="564"/>
      <c r="C119" s="564"/>
      <c r="D119" s="564"/>
      <c r="E119" s="754" t="s">
        <v>6992</v>
      </c>
      <c r="F119" s="450" t="s">
        <v>268</v>
      </c>
      <c r="G119" s="12" t="s">
        <v>269</v>
      </c>
      <c r="H119" s="12" t="s">
        <v>270</v>
      </c>
      <c r="I119" s="12" t="s">
        <v>271</v>
      </c>
      <c r="J119" s="60"/>
      <c r="K119" s="41"/>
      <c r="L119" s="60"/>
      <c r="M119" s="45"/>
      <c r="N119" s="60"/>
      <c r="O119" s="45"/>
      <c r="P119" s="60"/>
      <c r="Q119" s="45"/>
      <c r="R119" s="60"/>
      <c r="S119" s="45"/>
      <c r="T119" s="60"/>
      <c r="U119" s="45"/>
      <c r="V119" s="41"/>
      <c r="W119" s="41"/>
      <c r="X119" s="60"/>
      <c r="Y119" s="45"/>
    </row>
    <row r="120" spans="1:25" ht="165" x14ac:dyDescent="0.25">
      <c r="A120" s="564" t="s">
        <v>5039</v>
      </c>
      <c r="B120" s="564"/>
      <c r="C120" s="564"/>
      <c r="D120" s="564"/>
      <c r="E120" s="754" t="s">
        <v>6993</v>
      </c>
      <c r="F120" s="450" t="s">
        <v>272</v>
      </c>
      <c r="G120" s="12" t="s">
        <v>273</v>
      </c>
      <c r="H120" s="12" t="s">
        <v>274</v>
      </c>
      <c r="I120" s="12" t="s">
        <v>275</v>
      </c>
      <c r="J120" s="60"/>
      <c r="K120" s="41"/>
      <c r="L120" s="60"/>
      <c r="M120" s="45"/>
      <c r="N120" s="60"/>
      <c r="O120" s="45"/>
      <c r="P120" s="60"/>
      <c r="Q120" s="45"/>
      <c r="R120" s="60"/>
      <c r="S120" s="45"/>
      <c r="T120" s="60"/>
      <c r="U120" s="45"/>
      <c r="V120" s="41"/>
      <c r="W120" s="41"/>
      <c r="X120" s="60"/>
      <c r="Y120" s="45"/>
    </row>
    <row r="121" spans="1:25" ht="120" x14ac:dyDescent="0.25">
      <c r="A121" s="564" t="s">
        <v>5040</v>
      </c>
      <c r="B121" s="564"/>
      <c r="C121" s="564"/>
      <c r="D121" s="564"/>
      <c r="E121" s="754" t="s">
        <v>6994</v>
      </c>
      <c r="F121" s="450" t="s">
        <v>276</v>
      </c>
      <c r="G121" s="12" t="s">
        <v>277</v>
      </c>
      <c r="H121" s="12" t="s">
        <v>278</v>
      </c>
      <c r="I121" s="12" t="s">
        <v>5119</v>
      </c>
      <c r="J121" s="60"/>
      <c r="K121" s="41"/>
      <c r="L121" s="60"/>
      <c r="M121" s="45"/>
      <c r="N121" s="60"/>
      <c r="O121" s="45"/>
      <c r="P121" s="60"/>
      <c r="Q121" s="45"/>
      <c r="R121" s="60"/>
      <c r="S121" s="45"/>
      <c r="T121" s="60"/>
      <c r="U121" s="45"/>
      <c r="V121" s="41"/>
      <c r="W121" s="41"/>
      <c r="X121" s="60"/>
      <c r="Y121" s="45"/>
    </row>
    <row r="122" spans="1:25" s="52" customFormat="1" ht="69" x14ac:dyDescent="0.25">
      <c r="A122" s="31">
        <v>72</v>
      </c>
      <c r="B122" s="31"/>
      <c r="C122" s="31"/>
      <c r="D122" s="763" t="s">
        <v>6995</v>
      </c>
      <c r="E122" s="763"/>
      <c r="F122" s="517" t="s">
        <v>647</v>
      </c>
      <c r="G122" s="30"/>
      <c r="H122" s="30"/>
      <c r="I122" s="30"/>
      <c r="J122" s="61"/>
      <c r="K122" s="43"/>
      <c r="L122" s="61"/>
      <c r="M122" s="69"/>
      <c r="N122" s="61"/>
      <c r="O122" s="69"/>
      <c r="P122" s="61"/>
      <c r="Q122" s="69"/>
      <c r="R122" s="61"/>
      <c r="S122" s="69"/>
      <c r="T122" s="61"/>
      <c r="U122" s="69"/>
      <c r="V122" s="176" t="e">
        <f>AVERAGE(V123:V127)</f>
        <v>#DIV/0!</v>
      </c>
      <c r="W122" s="43"/>
      <c r="X122" s="61"/>
      <c r="Y122" s="69"/>
    </row>
    <row r="123" spans="1:25" ht="90" x14ac:dyDescent="0.25">
      <c r="A123" s="564" t="s">
        <v>579</v>
      </c>
      <c r="B123" s="564"/>
      <c r="C123" s="564"/>
      <c r="D123" s="564"/>
      <c r="E123" s="754" t="s">
        <v>6991</v>
      </c>
      <c r="F123" s="450" t="s">
        <v>279</v>
      </c>
      <c r="G123" s="12" t="s">
        <v>5041</v>
      </c>
      <c r="H123" s="12" t="s">
        <v>5042</v>
      </c>
      <c r="I123" s="12" t="s">
        <v>5043</v>
      </c>
      <c r="J123" s="60"/>
      <c r="K123" s="41"/>
      <c r="L123" s="60"/>
      <c r="M123" s="45"/>
      <c r="N123" s="60"/>
      <c r="O123" s="45"/>
      <c r="P123" s="60"/>
      <c r="Q123" s="45"/>
      <c r="R123" s="60"/>
      <c r="S123" s="45"/>
      <c r="T123" s="60"/>
      <c r="U123" s="45"/>
      <c r="V123" s="42"/>
      <c r="W123" s="41"/>
      <c r="X123" s="60"/>
      <c r="Y123" s="45"/>
    </row>
    <row r="124" spans="1:25" ht="105" x14ac:dyDescent="0.25">
      <c r="A124" s="564" t="s">
        <v>580</v>
      </c>
      <c r="B124" s="564"/>
      <c r="C124" s="564"/>
      <c r="D124" s="564"/>
      <c r="E124" s="754" t="s">
        <v>6990</v>
      </c>
      <c r="F124" s="450" t="s">
        <v>280</v>
      </c>
      <c r="G124" s="12" t="s">
        <v>281</v>
      </c>
      <c r="H124" s="12" t="s">
        <v>282</v>
      </c>
      <c r="I124" s="12" t="s">
        <v>267</v>
      </c>
      <c r="J124" s="60"/>
      <c r="K124" s="41"/>
      <c r="L124" s="60"/>
      <c r="M124" s="45"/>
      <c r="N124" s="60"/>
      <c r="O124" s="45"/>
      <c r="P124" s="60"/>
      <c r="Q124" s="45"/>
      <c r="R124" s="60"/>
      <c r="S124" s="45"/>
      <c r="T124" s="60"/>
      <c r="U124" s="45"/>
      <c r="V124" s="41"/>
      <c r="W124" s="41"/>
      <c r="X124" s="60"/>
      <c r="Y124" s="45"/>
    </row>
    <row r="125" spans="1:25" ht="45" x14ac:dyDescent="0.25">
      <c r="A125" s="564" t="s">
        <v>581</v>
      </c>
      <c r="B125" s="564"/>
      <c r="C125" s="564"/>
      <c r="D125" s="564"/>
      <c r="E125" s="754" t="s">
        <v>6992</v>
      </c>
      <c r="F125" s="450" t="s">
        <v>283</v>
      </c>
      <c r="G125" s="12" t="s">
        <v>269</v>
      </c>
      <c r="H125" s="12" t="s">
        <v>270</v>
      </c>
      <c r="I125" s="12" t="s">
        <v>271</v>
      </c>
      <c r="J125" s="60"/>
      <c r="K125" s="46"/>
      <c r="L125" s="60"/>
      <c r="M125" s="45"/>
      <c r="N125" s="60"/>
      <c r="O125" s="45"/>
      <c r="P125" s="60"/>
      <c r="Q125" s="45"/>
      <c r="R125" s="60"/>
      <c r="S125" s="45"/>
      <c r="T125" s="60"/>
      <c r="U125" s="45"/>
      <c r="V125" s="41"/>
      <c r="W125" s="41"/>
      <c r="X125" s="60"/>
      <c r="Y125" s="45"/>
    </row>
    <row r="126" spans="1:25" ht="165" x14ac:dyDescent="0.25">
      <c r="A126" s="564" t="s">
        <v>582</v>
      </c>
      <c r="B126" s="564"/>
      <c r="C126" s="564"/>
      <c r="D126" s="564"/>
      <c r="E126" s="754" t="s">
        <v>6993</v>
      </c>
      <c r="F126" s="450" t="s">
        <v>272</v>
      </c>
      <c r="G126" s="12" t="s">
        <v>273</v>
      </c>
      <c r="H126" s="12" t="s">
        <v>274</v>
      </c>
      <c r="I126" s="12" t="s">
        <v>275</v>
      </c>
      <c r="J126" s="60"/>
      <c r="K126" s="47"/>
      <c r="L126" s="60"/>
      <c r="M126" s="45"/>
      <c r="N126" s="60"/>
      <c r="O126" s="45"/>
      <c r="P126" s="60"/>
      <c r="Q126" s="45"/>
      <c r="R126" s="60"/>
      <c r="S126" s="45"/>
      <c r="T126" s="60"/>
      <c r="U126" s="45"/>
      <c r="V126" s="41"/>
      <c r="W126" s="41"/>
      <c r="X126" s="60"/>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45"/>
      <c r="N127" s="60"/>
      <c r="O127" s="45"/>
      <c r="P127" s="60"/>
      <c r="Q127" s="45"/>
      <c r="R127" s="60"/>
      <c r="S127" s="45"/>
      <c r="T127" s="60"/>
      <c r="U127" s="45"/>
      <c r="V127" s="41"/>
      <c r="W127" s="41"/>
      <c r="X127" s="60"/>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69"/>
      <c r="N128" s="61">
        <f>AVERAGE(N129:N133)</f>
        <v>0</v>
      </c>
      <c r="O128" s="69"/>
      <c r="P128" s="61">
        <f>AVERAGE(P129:P133)</f>
        <v>0</v>
      </c>
      <c r="Q128" s="69"/>
      <c r="R128" s="61">
        <f>AVERAGE(R129:R133)</f>
        <v>0</v>
      </c>
      <c r="S128" s="69"/>
      <c r="T128" s="61"/>
      <c r="U128" s="69"/>
      <c r="V128" s="176" t="e">
        <f>AVERAGE(V129:V133)</f>
        <v>#DIV/0!</v>
      </c>
      <c r="W128" s="43"/>
      <c r="X128" s="61"/>
      <c r="Y128" s="69"/>
    </row>
    <row r="129" spans="1:25" ht="45" x14ac:dyDescent="0.25">
      <c r="A129" s="564" t="s">
        <v>584</v>
      </c>
      <c r="B129" s="564"/>
      <c r="C129" s="564"/>
      <c r="D129" s="564"/>
      <c r="E129" s="754" t="s">
        <v>6991</v>
      </c>
      <c r="F129" s="450" t="s">
        <v>284</v>
      </c>
      <c r="G129" s="12" t="s">
        <v>5044</v>
      </c>
      <c r="H129" s="12" t="s">
        <v>5045</v>
      </c>
      <c r="I129" s="12" t="s">
        <v>5046</v>
      </c>
      <c r="J129" s="60">
        <v>0</v>
      </c>
      <c r="K129" s="47"/>
      <c r="L129" s="60">
        <v>0</v>
      </c>
      <c r="M129" s="45"/>
      <c r="N129" s="60">
        <v>0</v>
      </c>
      <c r="O129" s="45"/>
      <c r="P129" s="60">
        <v>0</v>
      </c>
      <c r="Q129" s="45"/>
      <c r="R129" s="60">
        <v>0</v>
      </c>
      <c r="S129" s="45"/>
      <c r="T129" s="60"/>
      <c r="U129" s="45"/>
      <c r="V129" s="42"/>
      <c r="W129" s="41"/>
      <c r="X129" s="60"/>
      <c r="Y129" s="45"/>
    </row>
    <row r="130" spans="1:25" ht="105" x14ac:dyDescent="0.25">
      <c r="A130" s="564" t="s">
        <v>585</v>
      </c>
      <c r="B130" s="564"/>
      <c r="C130" s="564"/>
      <c r="D130" s="564"/>
      <c r="E130" s="754" t="s">
        <v>6990</v>
      </c>
      <c r="F130" s="450" t="s">
        <v>287</v>
      </c>
      <c r="G130" s="12" t="s">
        <v>265</v>
      </c>
      <c r="H130" s="12" t="s">
        <v>282</v>
      </c>
      <c r="I130" s="12" t="s">
        <v>288</v>
      </c>
      <c r="J130" s="60"/>
      <c r="K130" s="47"/>
      <c r="L130" s="60"/>
      <c r="M130" s="45"/>
      <c r="N130" s="60"/>
      <c r="O130" s="45"/>
      <c r="P130" s="60"/>
      <c r="Q130" s="45"/>
      <c r="R130" s="60"/>
      <c r="S130" s="45"/>
      <c r="T130" s="60"/>
      <c r="U130" s="45"/>
      <c r="V130" s="42"/>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45"/>
      <c r="N131" s="60"/>
      <c r="O131" s="45"/>
      <c r="P131" s="60"/>
      <c r="Q131" s="45"/>
      <c r="R131" s="60"/>
      <c r="S131" s="45"/>
      <c r="T131" s="60"/>
      <c r="U131" s="45"/>
      <c r="V131" s="42"/>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7"/>
      <c r="L132" s="60"/>
      <c r="M132" s="45"/>
      <c r="N132" s="60"/>
      <c r="O132" s="45"/>
      <c r="P132" s="60"/>
      <c r="Q132" s="45"/>
      <c r="R132" s="60"/>
      <c r="S132" s="45"/>
      <c r="T132" s="60"/>
      <c r="U132" s="45"/>
      <c r="V132" s="42"/>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45"/>
      <c r="N133" s="60"/>
      <c r="O133" s="45"/>
      <c r="P133" s="60"/>
      <c r="Q133" s="45"/>
      <c r="R133" s="60"/>
      <c r="S133" s="45"/>
      <c r="T133" s="60"/>
      <c r="U133" s="45"/>
      <c r="V133" s="42"/>
      <c r="W133" s="41"/>
      <c r="X133" s="60"/>
      <c r="Y133" s="45"/>
    </row>
    <row r="134" spans="1:25" s="52" customFormat="1" ht="51.75" x14ac:dyDescent="0.25">
      <c r="A134" s="31">
        <v>74</v>
      </c>
      <c r="B134" s="31"/>
      <c r="C134" s="31"/>
      <c r="D134" s="763" t="s">
        <v>6997</v>
      </c>
      <c r="E134" s="763"/>
      <c r="F134" s="517" t="s">
        <v>649</v>
      </c>
      <c r="G134" s="30"/>
      <c r="H134" s="30"/>
      <c r="I134" s="30"/>
      <c r="J134" s="61">
        <f>AVERAGE(J135:J139)</f>
        <v>0</v>
      </c>
      <c r="K134" s="43"/>
      <c r="L134" s="61">
        <f>AVERAGE(L135:L139)</f>
        <v>0</v>
      </c>
      <c r="M134" s="69"/>
      <c r="N134" s="61">
        <f>AVERAGE(N135:N139)</f>
        <v>0</v>
      </c>
      <c r="O134" s="69"/>
      <c r="P134" s="61">
        <f>AVERAGE(P135:P139)</f>
        <v>0</v>
      </c>
      <c r="Q134" s="69"/>
      <c r="R134" s="61">
        <f>AVERAGE(R135:R139)</f>
        <v>0</v>
      </c>
      <c r="S134" s="69"/>
      <c r="T134" s="61"/>
      <c r="U134" s="69"/>
      <c r="V134" s="176" t="e">
        <f>AVERAGE(V135:V139)</f>
        <v>#DIV/0!</v>
      </c>
      <c r="W134" s="43"/>
      <c r="X134" s="61"/>
      <c r="Y134" s="69"/>
    </row>
    <row r="135" spans="1:25" ht="60" x14ac:dyDescent="0.25">
      <c r="A135" s="564" t="s">
        <v>589</v>
      </c>
      <c r="B135" s="564"/>
      <c r="C135" s="564"/>
      <c r="D135" s="564"/>
      <c r="E135" s="754" t="s">
        <v>6991</v>
      </c>
      <c r="F135" s="450" t="s">
        <v>289</v>
      </c>
      <c r="G135" s="12" t="s">
        <v>285</v>
      </c>
      <c r="H135" s="12" t="s">
        <v>286</v>
      </c>
      <c r="I135" s="12" t="s">
        <v>5047</v>
      </c>
      <c r="J135" s="60">
        <v>0</v>
      </c>
      <c r="K135" s="41"/>
      <c r="L135" s="60">
        <v>0</v>
      </c>
      <c r="M135" s="45"/>
      <c r="N135" s="60">
        <v>0</v>
      </c>
      <c r="O135" s="45"/>
      <c r="P135" s="60">
        <v>0</v>
      </c>
      <c r="Q135" s="45"/>
      <c r="R135" s="60">
        <v>0</v>
      </c>
      <c r="S135" s="45"/>
      <c r="T135" s="60"/>
      <c r="U135" s="45"/>
      <c r="V135" s="40"/>
      <c r="W135" s="297"/>
      <c r="X135" s="60"/>
      <c r="Y135" s="76"/>
    </row>
    <row r="136" spans="1:25" ht="105" x14ac:dyDescent="0.25">
      <c r="A136" s="564" t="s">
        <v>590</v>
      </c>
      <c r="B136" s="564"/>
      <c r="C136" s="564"/>
      <c r="D136" s="564"/>
      <c r="E136" s="754" t="s">
        <v>6990</v>
      </c>
      <c r="F136" s="450" t="s">
        <v>290</v>
      </c>
      <c r="G136" s="12" t="s">
        <v>265</v>
      </c>
      <c r="H136" s="12" t="s">
        <v>291</v>
      </c>
      <c r="I136" s="12" t="s">
        <v>267</v>
      </c>
      <c r="J136" s="60"/>
      <c r="K136" s="71"/>
      <c r="L136" s="60"/>
      <c r="M136" s="45"/>
      <c r="N136" s="60"/>
      <c r="O136" s="45"/>
      <c r="P136" s="60"/>
      <c r="Q136" s="45"/>
      <c r="R136" s="60"/>
      <c r="S136" s="45"/>
      <c r="T136" s="60"/>
      <c r="U136" s="45"/>
      <c r="V136" s="40"/>
      <c r="W136" s="41"/>
      <c r="X136" s="60"/>
      <c r="Y136" s="45"/>
    </row>
    <row r="137" spans="1:25" ht="45" x14ac:dyDescent="0.25">
      <c r="A137" s="564" t="s">
        <v>591</v>
      </c>
      <c r="B137" s="564"/>
      <c r="C137" s="564"/>
      <c r="D137" s="564"/>
      <c r="E137" s="754" t="s">
        <v>6992</v>
      </c>
      <c r="F137" s="450" t="s">
        <v>268</v>
      </c>
      <c r="G137" s="12" t="s">
        <v>269</v>
      </c>
      <c r="H137" s="12" t="s">
        <v>270</v>
      </c>
      <c r="I137" s="12" t="s">
        <v>271</v>
      </c>
      <c r="J137" s="60"/>
      <c r="K137" s="41"/>
      <c r="L137" s="60"/>
      <c r="M137" s="45"/>
      <c r="N137" s="60"/>
      <c r="O137" s="45"/>
      <c r="P137" s="60"/>
      <c r="Q137" s="45"/>
      <c r="R137" s="60"/>
      <c r="S137" s="45"/>
      <c r="T137" s="60"/>
      <c r="U137" s="45"/>
      <c r="V137" s="40"/>
      <c r="W137" s="41"/>
      <c r="X137" s="60"/>
      <c r="Y137" s="45"/>
    </row>
    <row r="138" spans="1:25" ht="165" x14ac:dyDescent="0.25">
      <c r="A138" s="564" t="s">
        <v>592</v>
      </c>
      <c r="B138" s="564"/>
      <c r="C138" s="564"/>
      <c r="D138" s="564"/>
      <c r="E138" s="754" t="s">
        <v>6993</v>
      </c>
      <c r="F138" s="450" t="s">
        <v>272</v>
      </c>
      <c r="G138" s="12" t="s">
        <v>273</v>
      </c>
      <c r="H138" s="12" t="s">
        <v>274</v>
      </c>
      <c r="I138" s="12" t="s">
        <v>275</v>
      </c>
      <c r="J138" s="60"/>
      <c r="K138" s="41"/>
      <c r="L138" s="60"/>
      <c r="M138" s="45"/>
      <c r="N138" s="60"/>
      <c r="O138" s="45"/>
      <c r="P138" s="60"/>
      <c r="Q138" s="45"/>
      <c r="R138" s="60"/>
      <c r="S138" s="45"/>
      <c r="T138" s="60"/>
      <c r="U138" s="45"/>
      <c r="V138" s="40"/>
      <c r="W138" s="41"/>
      <c r="X138" s="60"/>
      <c r="Y138" s="45"/>
    </row>
    <row r="139" spans="1:25" ht="120" x14ac:dyDescent="0.25">
      <c r="A139" s="564" t="s">
        <v>593</v>
      </c>
      <c r="B139" s="564"/>
      <c r="C139" s="564"/>
      <c r="D139" s="564"/>
      <c r="E139" s="754" t="s">
        <v>6994</v>
      </c>
      <c r="F139" s="450" t="s">
        <v>276</v>
      </c>
      <c r="G139" s="12" t="s">
        <v>277</v>
      </c>
      <c r="H139" s="12" t="s">
        <v>278</v>
      </c>
      <c r="I139" s="12" t="s">
        <v>5119</v>
      </c>
      <c r="J139" s="60"/>
      <c r="K139" s="41"/>
      <c r="L139" s="60"/>
      <c r="M139" s="45"/>
      <c r="N139" s="60"/>
      <c r="O139" s="45"/>
      <c r="P139" s="60"/>
      <c r="Q139" s="45"/>
      <c r="R139" s="60"/>
      <c r="S139" s="45"/>
      <c r="T139" s="60"/>
      <c r="U139" s="45"/>
      <c r="V139" s="40"/>
      <c r="W139" s="41"/>
      <c r="X139" s="60"/>
      <c r="Y139" s="45"/>
    </row>
    <row r="140" spans="1:25" s="6" customFormat="1" ht="138" customHeight="1" x14ac:dyDescent="0.25">
      <c r="A140" s="28"/>
      <c r="B140" s="28"/>
      <c r="C140" s="750" t="s">
        <v>594</v>
      </c>
      <c r="D140" s="28"/>
      <c r="E140" s="1023"/>
      <c r="F140" s="762" t="s">
        <v>531</v>
      </c>
      <c r="G140" s="751"/>
      <c r="H140" s="751"/>
      <c r="I140" s="751"/>
      <c r="J140" s="75">
        <f>AVERAGE(J141:J145)</f>
        <v>0</v>
      </c>
      <c r="K140" s="44"/>
      <c r="L140" s="75">
        <f>AVERAGE(L141:L145)</f>
        <v>0</v>
      </c>
      <c r="M140" s="67"/>
      <c r="N140" s="75">
        <f>AVERAGE(N141:N145)</f>
        <v>0</v>
      </c>
      <c r="O140" s="67"/>
      <c r="P140" s="75">
        <f>AVERAGE(P141:P145)</f>
        <v>0</v>
      </c>
      <c r="Q140" s="67"/>
      <c r="R140" s="75">
        <f>AVERAGE(R141:R145)</f>
        <v>0</v>
      </c>
      <c r="S140" s="67"/>
      <c r="T140" s="75"/>
      <c r="U140" s="67"/>
      <c r="V140" s="64" t="e">
        <f>AVERAGE(V141:V145)</f>
        <v>#DIV/0!</v>
      </c>
      <c r="W140" s="44"/>
      <c r="X140" s="75"/>
      <c r="Y140" s="67"/>
    </row>
    <row r="141" spans="1:25" ht="135" x14ac:dyDescent="0.25">
      <c r="A141" s="564">
        <v>75</v>
      </c>
      <c r="B141" s="564"/>
      <c r="C141" s="564"/>
      <c r="D141" s="754" t="s">
        <v>309</v>
      </c>
      <c r="E141" s="754"/>
      <c r="F141" s="450" t="s">
        <v>292</v>
      </c>
      <c r="G141" s="12" t="s">
        <v>51</v>
      </c>
      <c r="H141" s="12" t="s">
        <v>52</v>
      </c>
      <c r="I141" s="12" t="s">
        <v>53</v>
      </c>
      <c r="J141" s="60">
        <v>0</v>
      </c>
      <c r="K141" s="83" t="s">
        <v>906</v>
      </c>
      <c r="L141" s="60">
        <v>0</v>
      </c>
      <c r="M141" s="45"/>
      <c r="N141" s="60">
        <v>0</v>
      </c>
      <c r="O141" s="45"/>
      <c r="P141" s="60">
        <v>0</v>
      </c>
      <c r="Q141" s="45"/>
      <c r="R141" s="60">
        <v>0</v>
      </c>
      <c r="S141" s="24"/>
      <c r="T141" s="60"/>
      <c r="U141" s="45"/>
      <c r="V141" s="42"/>
      <c r="W141" s="41"/>
      <c r="X141" s="60"/>
      <c r="Y141" s="45"/>
    </row>
    <row r="142" spans="1:25" ht="180" x14ac:dyDescent="0.25">
      <c r="A142" s="564">
        <v>76</v>
      </c>
      <c r="B142" s="564"/>
      <c r="C142" s="564"/>
      <c r="D142" s="754" t="s">
        <v>310</v>
      </c>
      <c r="E142" s="754"/>
      <c r="F142" s="450" t="s">
        <v>293</v>
      </c>
      <c r="G142" s="12" t="s">
        <v>294</v>
      </c>
      <c r="H142" s="12" t="s">
        <v>295</v>
      </c>
      <c r="I142" s="12" t="s">
        <v>296</v>
      </c>
      <c r="J142" s="60">
        <v>0</v>
      </c>
      <c r="K142" s="41"/>
      <c r="L142" s="60">
        <v>0</v>
      </c>
      <c r="M142" s="45"/>
      <c r="N142" s="60">
        <v>0</v>
      </c>
      <c r="O142" s="45"/>
      <c r="P142" s="60">
        <v>0</v>
      </c>
      <c r="Q142" s="45"/>
      <c r="R142" s="60">
        <v>0</v>
      </c>
      <c r="S142" s="45"/>
      <c r="T142" s="60"/>
      <c r="U142" s="45"/>
      <c r="V142" s="42"/>
      <c r="W142" s="768"/>
      <c r="X142" s="60"/>
      <c r="Y142" s="70"/>
    </row>
    <row r="143" spans="1:25" ht="180" x14ac:dyDescent="0.25">
      <c r="A143" s="564">
        <v>77</v>
      </c>
      <c r="B143" s="564"/>
      <c r="C143" s="564"/>
      <c r="D143" s="754" t="s">
        <v>311</v>
      </c>
      <c r="E143" s="754"/>
      <c r="F143" s="450" t="s">
        <v>297</v>
      </c>
      <c r="G143" s="12" t="s">
        <v>298</v>
      </c>
      <c r="H143" s="12" t="s">
        <v>299</v>
      </c>
      <c r="I143" s="12" t="s">
        <v>296</v>
      </c>
      <c r="J143" s="60"/>
      <c r="K143" s="47"/>
      <c r="L143" s="60"/>
      <c r="M143" s="45"/>
      <c r="N143" s="60"/>
      <c r="O143" s="45"/>
      <c r="P143" s="60"/>
      <c r="Q143" s="45"/>
      <c r="R143" s="60"/>
      <c r="S143" s="45"/>
      <c r="T143" s="60"/>
      <c r="U143" s="45"/>
      <c r="V143" s="42"/>
      <c r="W143" s="41"/>
      <c r="X143" s="60"/>
      <c r="Y143" s="45"/>
    </row>
    <row r="144" spans="1:25" ht="180" x14ac:dyDescent="0.25">
      <c r="A144" s="564">
        <v>78</v>
      </c>
      <c r="B144" s="564"/>
      <c r="C144" s="564"/>
      <c r="D144" s="754" t="s">
        <v>312</v>
      </c>
      <c r="E144" s="754"/>
      <c r="F144" s="450" t="s">
        <v>300</v>
      </c>
      <c r="G144" s="12" t="s">
        <v>301</v>
      </c>
      <c r="H144" s="12" t="s">
        <v>302</v>
      </c>
      <c r="I144" s="12" t="s">
        <v>296</v>
      </c>
      <c r="J144" s="60">
        <v>0</v>
      </c>
      <c r="K144" s="41"/>
      <c r="L144" s="60">
        <v>0</v>
      </c>
      <c r="M144" s="45"/>
      <c r="N144" s="60">
        <v>0</v>
      </c>
      <c r="O144" s="45"/>
      <c r="P144" s="60">
        <v>0</v>
      </c>
      <c r="Q144" s="45"/>
      <c r="R144" s="60">
        <v>0</v>
      </c>
      <c r="S144" s="45"/>
      <c r="T144" s="60"/>
      <c r="U144" s="45"/>
      <c r="V144" s="42"/>
      <c r="W144" s="41"/>
      <c r="X144" s="60"/>
      <c r="Y144" s="45"/>
    </row>
    <row r="145" spans="1:25" ht="180" x14ac:dyDescent="0.25">
      <c r="A145" s="564">
        <v>79</v>
      </c>
      <c r="B145" s="564"/>
      <c r="C145" s="564"/>
      <c r="D145" s="754" t="s">
        <v>313</v>
      </c>
      <c r="E145" s="754"/>
      <c r="F145" s="450" t="s">
        <v>303</v>
      </c>
      <c r="G145" s="12" t="s">
        <v>301</v>
      </c>
      <c r="H145" s="12" t="s">
        <v>302</v>
      </c>
      <c r="I145" s="12" t="s">
        <v>296</v>
      </c>
      <c r="J145" s="60">
        <v>0</v>
      </c>
      <c r="K145" s="41"/>
      <c r="L145" s="60">
        <v>0</v>
      </c>
      <c r="M145" s="45"/>
      <c r="N145" s="60">
        <v>0</v>
      </c>
      <c r="O145" s="45"/>
      <c r="P145" s="60">
        <v>0</v>
      </c>
      <c r="Q145" s="45"/>
      <c r="R145" s="60">
        <v>0</v>
      </c>
      <c r="S145" s="45"/>
      <c r="T145" s="60"/>
      <c r="U145" s="45"/>
      <c r="V145" s="41"/>
      <c r="W145" s="41"/>
      <c r="X145" s="60"/>
      <c r="Y145" s="45"/>
    </row>
    <row r="146" spans="1:25" s="26" customFormat="1" ht="60" x14ac:dyDescent="0.25">
      <c r="A146" s="28"/>
      <c r="B146" s="750" t="s">
        <v>595</v>
      </c>
      <c r="C146" s="28"/>
      <c r="D146" s="28"/>
      <c r="E146" s="28"/>
      <c r="F146" s="502" t="s">
        <v>5048</v>
      </c>
      <c r="G146" s="765"/>
      <c r="H146" s="765"/>
      <c r="I146" s="765"/>
      <c r="J146" s="75">
        <f>AVERAGE(J147,J152,J163,J172)</f>
        <v>56.770833333333336</v>
      </c>
      <c r="K146" s="67"/>
      <c r="L146" s="75">
        <f>AVERAGE(L147,L152,L163,L172)</f>
        <v>56.770833333333336</v>
      </c>
      <c r="M146" s="67"/>
      <c r="N146" s="75">
        <f>AVERAGE(N147,N152,N163,N172)</f>
        <v>56.770833333333336</v>
      </c>
      <c r="O146" s="67"/>
      <c r="P146" s="75">
        <f>AVERAGE(P147,P152,P163,P172)</f>
        <v>56.770833333333336</v>
      </c>
      <c r="Q146" s="67"/>
      <c r="R146" s="75">
        <f>AVERAGE(R147,R152,R163,R172)</f>
        <v>53.645833333333336</v>
      </c>
      <c r="S146" s="67"/>
      <c r="T146" s="75"/>
      <c r="U146" s="67"/>
      <c r="V146" s="64" t="e">
        <f>AVERAGE(V147,V152,V163,V172)</f>
        <v>#DIV/0!</v>
      </c>
      <c r="W146" s="44"/>
      <c r="X146" s="75"/>
      <c r="Y146" s="67"/>
    </row>
    <row r="147" spans="1:25" s="26" customFormat="1" ht="45" x14ac:dyDescent="0.25">
      <c r="A147" s="28"/>
      <c r="B147" s="28"/>
      <c r="C147" s="750" t="s">
        <v>596</v>
      </c>
      <c r="D147" s="28"/>
      <c r="E147" s="28"/>
      <c r="F147" s="502" t="s">
        <v>5049</v>
      </c>
      <c r="G147" s="769"/>
      <c r="H147" s="769"/>
      <c r="I147" s="769"/>
      <c r="J147" s="75">
        <f>AVERAGE(J148:J151)</f>
        <v>50</v>
      </c>
      <c r="K147" s="67"/>
      <c r="L147" s="75">
        <f>AVERAGE(L148:L151)</f>
        <v>50</v>
      </c>
      <c r="M147" s="67"/>
      <c r="N147" s="75">
        <f>AVERAGE(N148:N151)</f>
        <v>50</v>
      </c>
      <c r="O147" s="67"/>
      <c r="P147" s="75">
        <f>AVERAGE(P148:P151)</f>
        <v>50</v>
      </c>
      <c r="Q147" s="67"/>
      <c r="R147" s="75">
        <f>AVERAGE(R148:R151)</f>
        <v>37.5</v>
      </c>
      <c r="S147" s="67"/>
      <c r="T147" s="75"/>
      <c r="U147" s="67"/>
      <c r="V147" s="64" t="e">
        <f>AVERAGE(V148:V151)</f>
        <v>#DIV/0!</v>
      </c>
      <c r="W147" s="44"/>
      <c r="X147" s="75"/>
      <c r="Y147" s="67"/>
    </row>
    <row r="148" spans="1:25" ht="409.5" x14ac:dyDescent="0.25">
      <c r="A148" s="564">
        <v>80</v>
      </c>
      <c r="B148" s="564"/>
      <c r="C148" s="564"/>
      <c r="D148" s="754" t="s">
        <v>355</v>
      </c>
      <c r="E148" s="754"/>
      <c r="F148" s="450" t="s">
        <v>314</v>
      </c>
      <c r="G148" s="12" t="s">
        <v>315</v>
      </c>
      <c r="H148" s="12" t="s">
        <v>316</v>
      </c>
      <c r="I148" s="12" t="s">
        <v>317</v>
      </c>
      <c r="J148" s="62">
        <v>50</v>
      </c>
      <c r="K148" s="40" t="s">
        <v>2273</v>
      </c>
      <c r="L148" s="62">
        <v>50</v>
      </c>
      <c r="M148" s="46"/>
      <c r="N148" s="62">
        <v>50</v>
      </c>
      <c r="O148" s="46"/>
      <c r="P148" s="62">
        <v>50</v>
      </c>
      <c r="Q148" s="40" t="s">
        <v>2273</v>
      </c>
      <c r="R148" s="62">
        <v>50</v>
      </c>
      <c r="S148" s="83" t="s">
        <v>907</v>
      </c>
      <c r="T148" s="62"/>
      <c r="U148" s="46"/>
      <c r="V148" s="40"/>
      <c r="W148" s="40"/>
      <c r="X148" s="62"/>
      <c r="Y148" s="46"/>
    </row>
    <row r="149" spans="1:25" ht="390" x14ac:dyDescent="0.25">
      <c r="A149" s="564">
        <v>81</v>
      </c>
      <c r="B149" s="564"/>
      <c r="C149" s="564"/>
      <c r="D149" s="754" t="s">
        <v>356</v>
      </c>
      <c r="E149" s="754"/>
      <c r="F149" s="450" t="s">
        <v>318</v>
      </c>
      <c r="G149" s="12" t="s">
        <v>319</v>
      </c>
      <c r="H149" s="12" t="s">
        <v>320</v>
      </c>
      <c r="I149" s="12" t="s">
        <v>321</v>
      </c>
      <c r="J149" s="62">
        <v>50</v>
      </c>
      <c r="K149" s="47" t="s">
        <v>5585</v>
      </c>
      <c r="L149" s="62">
        <v>50</v>
      </c>
      <c r="M149" s="50"/>
      <c r="N149" s="62">
        <v>50</v>
      </c>
      <c r="O149" s="50"/>
      <c r="P149" s="62">
        <v>50</v>
      </c>
      <c r="Q149" s="47" t="s">
        <v>5586</v>
      </c>
      <c r="R149" s="65">
        <v>0</v>
      </c>
      <c r="S149" s="83" t="s">
        <v>908</v>
      </c>
      <c r="T149" s="65"/>
      <c r="U149" s="46"/>
      <c r="V149" s="40"/>
      <c r="W149" s="40"/>
      <c r="X149" s="65"/>
      <c r="Y149" s="46"/>
    </row>
    <row r="150" spans="1:25" ht="60" x14ac:dyDescent="0.25">
      <c r="A150" s="564">
        <v>82</v>
      </c>
      <c r="B150" s="564"/>
      <c r="C150" s="564"/>
      <c r="D150" s="754" t="s">
        <v>357</v>
      </c>
      <c r="E150" s="754"/>
      <c r="F150" s="450" t="s">
        <v>322</v>
      </c>
      <c r="G150" s="12" t="s">
        <v>323</v>
      </c>
      <c r="H150" s="12" t="s">
        <v>324</v>
      </c>
      <c r="I150" s="12" t="s">
        <v>325</v>
      </c>
      <c r="J150" s="62">
        <v>50</v>
      </c>
      <c r="K150" s="83" t="s">
        <v>909</v>
      </c>
      <c r="L150" s="62">
        <v>50</v>
      </c>
      <c r="M150" s="46"/>
      <c r="N150" s="62">
        <v>50</v>
      </c>
      <c r="O150" s="46"/>
      <c r="P150" s="62">
        <v>50</v>
      </c>
      <c r="Q150" s="46"/>
      <c r="R150" s="62">
        <v>50</v>
      </c>
      <c r="S150" s="24"/>
      <c r="T150" s="62"/>
      <c r="U150" s="46"/>
      <c r="V150" s="40"/>
      <c r="W150" s="40"/>
      <c r="X150" s="62"/>
      <c r="Y150" s="46"/>
    </row>
    <row r="151" spans="1:25" ht="60" x14ac:dyDescent="0.25">
      <c r="A151" s="564">
        <v>83</v>
      </c>
      <c r="B151" s="564"/>
      <c r="C151" s="564"/>
      <c r="D151" s="754" t="s">
        <v>358</v>
      </c>
      <c r="E151" s="754"/>
      <c r="F151" s="450" t="s">
        <v>326</v>
      </c>
      <c r="G151" s="12" t="s">
        <v>327</v>
      </c>
      <c r="H151" s="12" t="s">
        <v>328</v>
      </c>
      <c r="I151" s="12" t="s">
        <v>329</v>
      </c>
      <c r="J151" s="62">
        <v>50</v>
      </c>
      <c r="K151" s="83" t="s">
        <v>910</v>
      </c>
      <c r="L151" s="62">
        <v>50</v>
      </c>
      <c r="M151" s="46"/>
      <c r="N151" s="62">
        <v>50</v>
      </c>
      <c r="O151" s="46"/>
      <c r="P151" s="62">
        <v>50</v>
      </c>
      <c r="Q151" s="46"/>
      <c r="R151" s="62">
        <v>50</v>
      </c>
      <c r="S151" s="24"/>
      <c r="T151" s="62"/>
      <c r="U151" s="46"/>
      <c r="V151" s="40"/>
      <c r="W151" s="40"/>
      <c r="X151" s="62"/>
      <c r="Y151" s="46"/>
    </row>
    <row r="152" spans="1:25" s="26" customFormat="1" ht="99.75" customHeight="1" x14ac:dyDescent="0.25">
      <c r="A152" s="28"/>
      <c r="B152" s="28"/>
      <c r="C152" s="750" t="s">
        <v>597</v>
      </c>
      <c r="D152" s="28"/>
      <c r="E152" s="1023"/>
      <c r="F152" s="762" t="s">
        <v>5120</v>
      </c>
      <c r="G152" s="751"/>
      <c r="H152" s="751"/>
      <c r="I152" s="751"/>
      <c r="J152" s="75">
        <f>AVERAGE(J153,J161:J162)</f>
        <v>33.333333333333336</v>
      </c>
      <c r="K152" s="67"/>
      <c r="L152" s="75">
        <f>AVERAGE(L153,L161:L162)</f>
        <v>33.333333333333336</v>
      </c>
      <c r="M152" s="67"/>
      <c r="N152" s="75">
        <f>AVERAGE(N153,N161:N162)</f>
        <v>33.333333333333336</v>
      </c>
      <c r="O152" s="67"/>
      <c r="P152" s="75">
        <f>AVERAGE(P153,P161:P162)</f>
        <v>33.333333333333336</v>
      </c>
      <c r="Q152" s="67"/>
      <c r="R152" s="75">
        <f>AVERAGE(R153,R161:R162)</f>
        <v>33.333333333333336</v>
      </c>
      <c r="S152" s="23"/>
      <c r="T152" s="75"/>
      <c r="U152" s="67"/>
      <c r="V152" s="64" t="e">
        <f>AVERAGE(V153,V161:V162)</f>
        <v>#REF!</v>
      </c>
      <c r="W152" s="44"/>
      <c r="X152" s="75"/>
      <c r="Y152" s="67"/>
    </row>
    <row r="153" spans="1:25" s="52" customFormat="1" ht="99.75" customHeight="1" x14ac:dyDescent="0.25">
      <c r="A153" s="31">
        <v>84</v>
      </c>
      <c r="B153" s="31"/>
      <c r="C153" s="758"/>
      <c r="D153" s="763" t="s">
        <v>7002</v>
      </c>
      <c r="E153" s="763"/>
      <c r="F153" s="764" t="s">
        <v>635</v>
      </c>
      <c r="G153" s="30"/>
      <c r="H153" s="30"/>
      <c r="I153" s="30"/>
      <c r="J153" s="61">
        <f>AVERAGE(J154:J160)</f>
        <v>50</v>
      </c>
      <c r="K153" s="69"/>
      <c r="L153" s="61">
        <f>AVERAGE(L154:L160)</f>
        <v>50</v>
      </c>
      <c r="M153" s="69"/>
      <c r="N153" s="61">
        <f>AVERAGE(N154:N160)</f>
        <v>50</v>
      </c>
      <c r="O153" s="69"/>
      <c r="P153" s="61">
        <f>AVERAGE(P154:P160)</f>
        <v>50</v>
      </c>
      <c r="Q153" s="69"/>
      <c r="R153" s="61">
        <f>AVERAGE(R154:R160)</f>
        <v>50</v>
      </c>
      <c r="S153" s="29"/>
      <c r="T153" s="61"/>
      <c r="U153" s="69"/>
      <c r="V153" s="176" t="e">
        <f>AVERAGE(#REF!)</f>
        <v>#REF!</v>
      </c>
      <c r="W153" s="43"/>
      <c r="X153" s="61"/>
      <c r="Y153" s="69"/>
    </row>
    <row r="154" spans="1:25" ht="90" x14ac:dyDescent="0.25">
      <c r="A154" s="564" t="s">
        <v>5051</v>
      </c>
      <c r="B154" s="564"/>
      <c r="C154" s="564"/>
      <c r="D154" s="564"/>
      <c r="E154" s="754" t="s">
        <v>7009</v>
      </c>
      <c r="F154" s="450" t="s">
        <v>5121</v>
      </c>
      <c r="G154" s="12" t="s">
        <v>91</v>
      </c>
      <c r="H154" s="12" t="s">
        <v>92</v>
      </c>
      <c r="I154" s="12" t="s">
        <v>93</v>
      </c>
      <c r="J154" s="62">
        <v>0</v>
      </c>
      <c r="K154" s="83" t="s">
        <v>911</v>
      </c>
      <c r="L154" s="62">
        <v>0</v>
      </c>
      <c r="M154" s="46"/>
      <c r="N154" s="62">
        <v>0</v>
      </c>
      <c r="O154" s="46"/>
      <c r="P154" s="62">
        <v>0</v>
      </c>
      <c r="Q154" s="46"/>
      <c r="R154" s="62">
        <v>0</v>
      </c>
      <c r="S154" s="24"/>
      <c r="T154" s="62"/>
      <c r="U154" s="46"/>
      <c r="V154" s="169"/>
      <c r="W154" s="41"/>
      <c r="X154" s="62"/>
      <c r="Y154" s="46"/>
    </row>
    <row r="155" spans="1:25" ht="90" x14ac:dyDescent="0.25">
      <c r="A155" s="564" t="s">
        <v>5052</v>
      </c>
      <c r="B155" s="564"/>
      <c r="C155" s="564"/>
      <c r="D155" s="564"/>
      <c r="E155" s="754" t="s">
        <v>7010</v>
      </c>
      <c r="F155" s="450" t="s">
        <v>5115</v>
      </c>
      <c r="G155" s="12" t="s">
        <v>109</v>
      </c>
      <c r="H155" s="12" t="s">
        <v>94</v>
      </c>
      <c r="I155" s="12" t="s">
        <v>95</v>
      </c>
      <c r="J155" s="62">
        <v>0</v>
      </c>
      <c r="K155" s="83" t="s">
        <v>5587</v>
      </c>
      <c r="L155" s="62">
        <v>0</v>
      </c>
      <c r="M155" s="46"/>
      <c r="N155" s="62">
        <v>0</v>
      </c>
      <c r="O155" s="46"/>
      <c r="P155" s="62">
        <v>0</v>
      </c>
      <c r="Q155" s="46"/>
      <c r="R155" s="62">
        <v>0</v>
      </c>
      <c r="S155" s="24"/>
      <c r="T155" s="62"/>
      <c r="U155" s="46"/>
      <c r="V155" s="41"/>
      <c r="W155" s="41"/>
      <c r="X155" s="62"/>
      <c r="Y155" s="46"/>
    </row>
    <row r="156" spans="1:25" ht="60" x14ac:dyDescent="0.25">
      <c r="A156" s="564" t="s">
        <v>5053</v>
      </c>
      <c r="B156" s="564"/>
      <c r="C156" s="564"/>
      <c r="D156" s="564"/>
      <c r="E156" s="754" t="s">
        <v>7011</v>
      </c>
      <c r="F156" s="450" t="s">
        <v>5050</v>
      </c>
      <c r="G156" s="12" t="s">
        <v>91</v>
      </c>
      <c r="H156" s="12" t="s">
        <v>98</v>
      </c>
      <c r="I156" s="12" t="s">
        <v>111</v>
      </c>
      <c r="J156" s="62">
        <v>100</v>
      </c>
      <c r="K156" s="46"/>
      <c r="L156" s="62">
        <v>100</v>
      </c>
      <c r="M156" s="46"/>
      <c r="N156" s="62">
        <v>100</v>
      </c>
      <c r="O156" s="46"/>
      <c r="P156" s="62">
        <v>100</v>
      </c>
      <c r="Q156" s="46"/>
      <c r="R156" s="62">
        <v>100</v>
      </c>
      <c r="S156" s="24"/>
      <c r="T156" s="62"/>
      <c r="U156" s="46"/>
      <c r="V156" s="169"/>
      <c r="W156" s="41"/>
      <c r="X156" s="62"/>
      <c r="Y156" s="46"/>
    </row>
    <row r="157" spans="1:25" ht="120" x14ac:dyDescent="0.25">
      <c r="A157" s="564" t="s">
        <v>5054</v>
      </c>
      <c r="B157" s="564"/>
      <c r="C157" s="564"/>
      <c r="D157" s="564"/>
      <c r="E157" s="754" t="s">
        <v>6998</v>
      </c>
      <c r="F157" s="450" t="s">
        <v>5116</v>
      </c>
      <c r="G157" s="12" t="s">
        <v>100</v>
      </c>
      <c r="H157" s="12" t="s">
        <v>101</v>
      </c>
      <c r="I157" s="12" t="s">
        <v>102</v>
      </c>
      <c r="J157" s="62">
        <v>0</v>
      </c>
      <c r="K157" s="83" t="s">
        <v>912</v>
      </c>
      <c r="L157" s="62">
        <v>0</v>
      </c>
      <c r="M157" s="46"/>
      <c r="N157" s="62">
        <v>0</v>
      </c>
      <c r="O157" s="46"/>
      <c r="P157" s="62">
        <v>0</v>
      </c>
      <c r="Q157" s="46"/>
      <c r="R157" s="62">
        <v>0</v>
      </c>
      <c r="S157" s="24"/>
      <c r="T157" s="62"/>
      <c r="U157" s="46"/>
      <c r="V157" s="41"/>
      <c r="W157" s="41"/>
      <c r="X157" s="62"/>
      <c r="Y157" s="46"/>
    </row>
    <row r="158" spans="1:25" ht="75" x14ac:dyDescent="0.25">
      <c r="A158" s="564" t="s">
        <v>5055</v>
      </c>
      <c r="B158" s="564"/>
      <c r="C158" s="564"/>
      <c r="D158" s="564"/>
      <c r="E158" s="754" t="s">
        <v>6999</v>
      </c>
      <c r="F158" s="450" t="s">
        <v>112</v>
      </c>
      <c r="G158" s="12" t="s">
        <v>4881</v>
      </c>
      <c r="H158" s="12" t="s">
        <v>4882</v>
      </c>
      <c r="I158" s="12" t="s">
        <v>4883</v>
      </c>
      <c r="J158" s="62">
        <v>100</v>
      </c>
      <c r="K158" s="83" t="s">
        <v>913</v>
      </c>
      <c r="L158" s="62">
        <v>100</v>
      </c>
      <c r="M158" s="46"/>
      <c r="N158" s="62">
        <v>100</v>
      </c>
      <c r="O158" s="46"/>
      <c r="P158" s="62">
        <v>100</v>
      </c>
      <c r="Q158" s="46"/>
      <c r="R158" s="62">
        <v>100</v>
      </c>
      <c r="S158" s="24"/>
      <c r="T158" s="62"/>
      <c r="U158" s="46"/>
      <c r="V158" s="40"/>
      <c r="W158" s="40"/>
      <c r="X158" s="62"/>
      <c r="Y158" s="46"/>
    </row>
    <row r="159" spans="1:25" ht="90" x14ac:dyDescent="0.25">
      <c r="A159" s="564" t="s">
        <v>5056</v>
      </c>
      <c r="B159" s="564"/>
      <c r="C159" s="564"/>
      <c r="D159" s="564"/>
      <c r="E159" s="754" t="s">
        <v>7000</v>
      </c>
      <c r="F159" s="450" t="s">
        <v>4884</v>
      </c>
      <c r="G159" s="12" t="s">
        <v>36</v>
      </c>
      <c r="H159" s="12" t="s">
        <v>105</v>
      </c>
      <c r="I159" s="12" t="s">
        <v>106</v>
      </c>
      <c r="J159" s="62">
        <v>50</v>
      </c>
      <c r="K159" s="47" t="s">
        <v>914</v>
      </c>
      <c r="L159" s="62">
        <v>50</v>
      </c>
      <c r="M159" s="46"/>
      <c r="N159" s="62">
        <v>50</v>
      </c>
      <c r="O159" s="46"/>
      <c r="P159" s="62">
        <v>50</v>
      </c>
      <c r="Q159" s="46"/>
      <c r="R159" s="62">
        <v>50</v>
      </c>
      <c r="S159" s="46"/>
      <c r="T159" s="62"/>
      <c r="U159" s="46"/>
      <c r="V159" s="41"/>
      <c r="W159" s="41"/>
      <c r="X159" s="62"/>
      <c r="Y159" s="46"/>
    </row>
    <row r="160" spans="1:25" ht="45" x14ac:dyDescent="0.25">
      <c r="A160" s="564" t="s">
        <v>5057</v>
      </c>
      <c r="B160" s="564"/>
      <c r="C160" s="564"/>
      <c r="D160" s="564"/>
      <c r="E160" s="754" t="s">
        <v>7001</v>
      </c>
      <c r="F160" s="450" t="s">
        <v>330</v>
      </c>
      <c r="G160" s="12" t="s">
        <v>4885</v>
      </c>
      <c r="H160" s="12" t="s">
        <v>107</v>
      </c>
      <c r="I160" s="12" t="s">
        <v>108</v>
      </c>
      <c r="J160" s="62">
        <v>100</v>
      </c>
      <c r="K160" s="47" t="s">
        <v>915</v>
      </c>
      <c r="L160" s="62">
        <v>100</v>
      </c>
      <c r="M160" s="46"/>
      <c r="N160" s="62">
        <v>100</v>
      </c>
      <c r="O160" s="46"/>
      <c r="P160" s="62">
        <v>100</v>
      </c>
      <c r="Q160" s="46"/>
      <c r="R160" s="62">
        <v>100</v>
      </c>
      <c r="S160" s="46"/>
      <c r="T160" s="62"/>
      <c r="U160" s="46"/>
      <c r="V160" s="41"/>
      <c r="W160" s="41"/>
      <c r="X160" s="62"/>
      <c r="Y160" s="46"/>
    </row>
    <row r="161" spans="1:25" ht="90" x14ac:dyDescent="0.25">
      <c r="A161" s="564">
        <v>85</v>
      </c>
      <c r="B161" s="564"/>
      <c r="C161" s="564"/>
      <c r="D161" s="754" t="s">
        <v>359</v>
      </c>
      <c r="E161" s="754"/>
      <c r="F161" s="450" t="s">
        <v>117</v>
      </c>
      <c r="G161" s="12" t="s">
        <v>118</v>
      </c>
      <c r="H161" s="12" t="s">
        <v>119</v>
      </c>
      <c r="I161" s="12" t="s">
        <v>120</v>
      </c>
      <c r="J161" s="62">
        <v>50</v>
      </c>
      <c r="K161" s="83" t="s">
        <v>1422</v>
      </c>
      <c r="L161" s="62">
        <v>50</v>
      </c>
      <c r="M161" s="46"/>
      <c r="N161" s="62">
        <v>50</v>
      </c>
      <c r="O161" s="46"/>
      <c r="P161" s="62">
        <v>50</v>
      </c>
      <c r="Q161" s="46"/>
      <c r="R161" s="62">
        <v>50</v>
      </c>
      <c r="S161" s="24"/>
      <c r="T161" s="62"/>
      <c r="U161" s="40"/>
      <c r="V161" s="40"/>
      <c r="W161" s="40"/>
      <c r="X161" s="62"/>
      <c r="Y161" s="46"/>
    </row>
    <row r="162" spans="1:25" ht="75" x14ac:dyDescent="0.25">
      <c r="A162" s="564">
        <v>86</v>
      </c>
      <c r="B162" s="564"/>
      <c r="C162" s="564"/>
      <c r="D162" s="754" t="s">
        <v>360</v>
      </c>
      <c r="E162" s="754"/>
      <c r="F162" s="450" t="s">
        <v>125</v>
      </c>
      <c r="G162" s="12" t="s">
        <v>103</v>
      </c>
      <c r="H162" s="12" t="s">
        <v>331</v>
      </c>
      <c r="I162" s="12" t="s">
        <v>127</v>
      </c>
      <c r="J162" s="62">
        <v>0</v>
      </c>
      <c r="K162" s="83" t="s">
        <v>4937</v>
      </c>
      <c r="L162" s="62">
        <v>0</v>
      </c>
      <c r="M162" s="46"/>
      <c r="N162" s="62">
        <v>0</v>
      </c>
      <c r="O162" s="46"/>
      <c r="P162" s="62">
        <v>0</v>
      </c>
      <c r="Q162" s="46"/>
      <c r="R162" s="62">
        <v>0</v>
      </c>
      <c r="S162" s="24"/>
      <c r="T162" s="62"/>
      <c r="U162" s="46"/>
      <c r="V162" s="177"/>
      <c r="W162" s="40"/>
      <c r="X162" s="62"/>
      <c r="Y162" s="46"/>
    </row>
    <row r="163" spans="1:25" s="6" customFormat="1" ht="95.25" customHeight="1" x14ac:dyDescent="0.25">
      <c r="A163" s="28"/>
      <c r="B163" s="28"/>
      <c r="C163" s="750" t="s">
        <v>566</v>
      </c>
      <c r="D163" s="28"/>
      <c r="E163" s="1023"/>
      <c r="F163" s="762" t="s">
        <v>5020</v>
      </c>
      <c r="G163" s="751"/>
      <c r="H163" s="751"/>
      <c r="I163" s="751"/>
      <c r="J163" s="75">
        <f>AVERAGE(J164:J171)</f>
        <v>43.75</v>
      </c>
      <c r="K163" s="67"/>
      <c r="L163" s="75">
        <f>AVERAGE(L164:L171)</f>
        <v>43.75</v>
      </c>
      <c r="M163" s="67"/>
      <c r="N163" s="75">
        <f>AVERAGE(N164:N171)</f>
        <v>43.75</v>
      </c>
      <c r="O163" s="67"/>
      <c r="P163" s="75">
        <f>AVERAGE(P164:P171)</f>
        <v>43.75</v>
      </c>
      <c r="Q163" s="67"/>
      <c r="R163" s="75">
        <f>AVERAGE(R164:R171)</f>
        <v>43.75</v>
      </c>
      <c r="S163" s="3"/>
      <c r="T163" s="75"/>
      <c r="U163" s="67"/>
      <c r="V163" s="64" t="e">
        <f>AVERAGE(V165:V171)</f>
        <v>#DIV/0!</v>
      </c>
      <c r="W163" s="44"/>
      <c r="X163" s="75"/>
      <c r="Y163" s="67"/>
    </row>
    <row r="164" spans="1:25" ht="60" x14ac:dyDescent="0.25">
      <c r="A164" s="564">
        <v>87</v>
      </c>
      <c r="B164" s="564"/>
      <c r="C164" s="564"/>
      <c r="D164" s="754" t="s">
        <v>128</v>
      </c>
      <c r="E164" s="754"/>
      <c r="F164" s="450" t="s">
        <v>121</v>
      </c>
      <c r="G164" s="12" t="s">
        <v>122</v>
      </c>
      <c r="H164" s="12" t="s">
        <v>123</v>
      </c>
      <c r="I164" s="12" t="s">
        <v>124</v>
      </c>
      <c r="J164" s="62">
        <v>50</v>
      </c>
      <c r="K164" s="83" t="s">
        <v>916</v>
      </c>
      <c r="L164" s="62">
        <v>50</v>
      </c>
      <c r="M164" s="46"/>
      <c r="N164" s="62">
        <v>50</v>
      </c>
      <c r="O164" s="46"/>
      <c r="P164" s="62">
        <v>50</v>
      </c>
      <c r="Q164" s="46"/>
      <c r="R164" s="62">
        <v>50</v>
      </c>
      <c r="S164" s="24"/>
      <c r="T164" s="62"/>
      <c r="U164" s="40"/>
      <c r="V164" s="177"/>
      <c r="W164" s="40"/>
      <c r="X164" s="62"/>
      <c r="Y164" s="46"/>
    </row>
    <row r="165" spans="1:25" ht="34.5" x14ac:dyDescent="0.25">
      <c r="A165" s="564">
        <v>88</v>
      </c>
      <c r="B165" s="564"/>
      <c r="C165" s="564"/>
      <c r="D165" s="754" t="s">
        <v>361</v>
      </c>
      <c r="E165" s="754"/>
      <c r="F165" s="450" t="s">
        <v>132</v>
      </c>
      <c r="G165" s="12" t="s">
        <v>317</v>
      </c>
      <c r="H165" s="12" t="s">
        <v>316</v>
      </c>
      <c r="I165" s="12" t="s">
        <v>315</v>
      </c>
      <c r="J165" s="46">
        <v>50</v>
      </c>
      <c r="K165" s="83" t="s">
        <v>917</v>
      </c>
      <c r="L165" s="46">
        <v>50</v>
      </c>
      <c r="M165" s="46"/>
      <c r="N165" s="46">
        <v>50</v>
      </c>
      <c r="O165" s="46"/>
      <c r="P165" s="46">
        <v>50</v>
      </c>
      <c r="Q165" s="46"/>
      <c r="R165" s="46">
        <v>50</v>
      </c>
      <c r="S165" s="24"/>
      <c r="T165" s="46"/>
      <c r="U165" s="46"/>
      <c r="V165" s="40"/>
      <c r="W165" s="40"/>
      <c r="X165" s="46"/>
      <c r="Y165" s="46"/>
    </row>
    <row r="166" spans="1:25" ht="45" x14ac:dyDescent="0.25">
      <c r="A166" s="564">
        <v>89</v>
      </c>
      <c r="B166" s="564"/>
      <c r="C166" s="564"/>
      <c r="D166" s="754" t="s">
        <v>332</v>
      </c>
      <c r="E166" s="754"/>
      <c r="F166" s="450" t="s">
        <v>332</v>
      </c>
      <c r="G166" s="12" t="s">
        <v>333</v>
      </c>
      <c r="H166" s="12" t="s">
        <v>334</v>
      </c>
      <c r="I166" s="12" t="s">
        <v>335</v>
      </c>
      <c r="J166" s="46">
        <v>100</v>
      </c>
      <c r="K166" s="83" t="s">
        <v>918</v>
      </c>
      <c r="L166" s="46">
        <v>100</v>
      </c>
      <c r="M166" s="46"/>
      <c r="N166" s="46">
        <v>100</v>
      </c>
      <c r="O166" s="46"/>
      <c r="P166" s="46">
        <v>100</v>
      </c>
      <c r="Q166" s="46"/>
      <c r="R166" s="46">
        <v>100</v>
      </c>
      <c r="S166" s="24"/>
      <c r="T166" s="46"/>
      <c r="U166" s="47"/>
      <c r="V166" s="40"/>
      <c r="W166" s="47"/>
      <c r="X166" s="46"/>
      <c r="Y166" s="50"/>
    </row>
    <row r="167" spans="1:25" ht="75" x14ac:dyDescent="0.25">
      <c r="A167" s="564">
        <v>90</v>
      </c>
      <c r="B167" s="564"/>
      <c r="C167" s="564"/>
      <c r="D167" s="754" t="s">
        <v>362</v>
      </c>
      <c r="E167" s="754"/>
      <c r="F167" s="450" t="s">
        <v>7195</v>
      </c>
      <c r="G167" s="12" t="s">
        <v>336</v>
      </c>
      <c r="H167" s="12" t="s">
        <v>5138</v>
      </c>
      <c r="I167" s="12" t="s">
        <v>5137</v>
      </c>
      <c r="J167" s="46">
        <v>0</v>
      </c>
      <c r="K167" s="83" t="s">
        <v>919</v>
      </c>
      <c r="L167" s="46">
        <v>0</v>
      </c>
      <c r="M167" s="46"/>
      <c r="N167" s="46">
        <v>0</v>
      </c>
      <c r="O167" s="46"/>
      <c r="P167" s="46">
        <v>0</v>
      </c>
      <c r="Q167" s="46"/>
      <c r="R167" s="46">
        <v>0</v>
      </c>
      <c r="S167" s="24"/>
      <c r="T167" s="46"/>
      <c r="U167" s="40"/>
      <c r="V167" s="40"/>
      <c r="W167" s="40"/>
      <c r="X167" s="46"/>
      <c r="Y167" s="46"/>
    </row>
    <row r="168" spans="1:25" ht="165" x14ac:dyDescent="0.25">
      <c r="A168" s="564">
        <v>91</v>
      </c>
      <c r="B168" s="564"/>
      <c r="C168" s="564"/>
      <c r="D168" s="754" t="s">
        <v>148</v>
      </c>
      <c r="E168" s="754"/>
      <c r="F168" s="450" t="s">
        <v>337</v>
      </c>
      <c r="G168" s="12" t="s">
        <v>338</v>
      </c>
      <c r="H168" s="12" t="s">
        <v>339</v>
      </c>
      <c r="I168" s="12" t="s">
        <v>340</v>
      </c>
      <c r="J168" s="46">
        <v>0</v>
      </c>
      <c r="K168" s="83" t="s">
        <v>920</v>
      </c>
      <c r="L168" s="46">
        <v>0</v>
      </c>
      <c r="M168" s="46"/>
      <c r="N168" s="46">
        <v>0</v>
      </c>
      <c r="O168" s="46"/>
      <c r="P168" s="46">
        <v>0</v>
      </c>
      <c r="Q168" s="46"/>
      <c r="R168" s="46">
        <v>0</v>
      </c>
      <c r="S168" s="24"/>
      <c r="T168" s="46"/>
      <c r="U168" s="46"/>
      <c r="V168" s="40"/>
      <c r="W168" s="40"/>
      <c r="X168" s="46"/>
      <c r="Y168" s="46"/>
    </row>
    <row r="169" spans="1:25" ht="195" x14ac:dyDescent="0.25">
      <c r="A169" s="564">
        <v>92</v>
      </c>
      <c r="B169" s="564"/>
      <c r="C169" s="564"/>
      <c r="D169" s="754" t="s">
        <v>363</v>
      </c>
      <c r="E169" s="754"/>
      <c r="F169" s="450" t="s">
        <v>341</v>
      </c>
      <c r="G169" s="12" t="s">
        <v>342</v>
      </c>
      <c r="H169" s="12" t="s">
        <v>343</v>
      </c>
      <c r="I169" s="12" t="s">
        <v>344</v>
      </c>
      <c r="J169" s="46">
        <v>0</v>
      </c>
      <c r="K169" s="83" t="s">
        <v>921</v>
      </c>
      <c r="L169" s="46">
        <v>0</v>
      </c>
      <c r="M169" s="46"/>
      <c r="N169" s="46">
        <v>0</v>
      </c>
      <c r="O169" s="46"/>
      <c r="P169" s="46">
        <v>0</v>
      </c>
      <c r="Q169" s="46"/>
      <c r="R169" s="46">
        <v>0</v>
      </c>
      <c r="S169" s="24"/>
      <c r="T169" s="46"/>
      <c r="U169" s="46"/>
      <c r="V169" s="40"/>
      <c r="W169" s="40"/>
      <c r="X169" s="46"/>
      <c r="Y169" s="46"/>
    </row>
    <row r="170" spans="1:25" ht="120" x14ac:dyDescent="0.25">
      <c r="A170" s="564">
        <v>93</v>
      </c>
      <c r="B170" s="564"/>
      <c r="C170" s="564"/>
      <c r="D170" s="754" t="s">
        <v>364</v>
      </c>
      <c r="E170" s="754"/>
      <c r="F170" s="450" t="s">
        <v>345</v>
      </c>
      <c r="G170" s="12" t="s">
        <v>346</v>
      </c>
      <c r="H170" s="12" t="s">
        <v>347</v>
      </c>
      <c r="I170" s="12" t="s">
        <v>348</v>
      </c>
      <c r="J170" s="46">
        <v>50</v>
      </c>
      <c r="K170" s="83" t="s">
        <v>922</v>
      </c>
      <c r="L170" s="46">
        <v>50</v>
      </c>
      <c r="M170" s="46"/>
      <c r="N170" s="46">
        <v>50</v>
      </c>
      <c r="O170" s="46"/>
      <c r="P170" s="46">
        <v>50</v>
      </c>
      <c r="Q170" s="46"/>
      <c r="R170" s="46">
        <v>50</v>
      </c>
      <c r="S170" s="24"/>
      <c r="T170" s="46"/>
      <c r="U170" s="46"/>
      <c r="V170" s="40"/>
      <c r="W170" s="40"/>
      <c r="X170" s="46"/>
      <c r="Y170" s="40"/>
    </row>
    <row r="171" spans="1:25" ht="120" x14ac:dyDescent="0.25">
      <c r="A171" s="564">
        <v>94</v>
      </c>
      <c r="B171" s="564"/>
      <c r="C171" s="564"/>
      <c r="D171" s="754" t="s">
        <v>150</v>
      </c>
      <c r="E171" s="754"/>
      <c r="F171" s="450" t="s">
        <v>349</v>
      </c>
      <c r="G171" s="12" t="s">
        <v>145</v>
      </c>
      <c r="H171" s="12" t="s">
        <v>146</v>
      </c>
      <c r="I171" s="12" t="s">
        <v>147</v>
      </c>
      <c r="J171" s="46">
        <v>100</v>
      </c>
      <c r="K171" s="83" t="s">
        <v>923</v>
      </c>
      <c r="L171" s="46">
        <v>100</v>
      </c>
      <c r="M171" s="46"/>
      <c r="N171" s="46">
        <v>100</v>
      </c>
      <c r="O171" s="46"/>
      <c r="P171" s="46">
        <v>100</v>
      </c>
      <c r="Q171" s="46"/>
      <c r="R171" s="46">
        <v>100</v>
      </c>
      <c r="S171" s="24"/>
      <c r="T171" s="46"/>
      <c r="U171" s="46"/>
      <c r="V171" s="40"/>
      <c r="W171" s="40"/>
      <c r="X171" s="46"/>
      <c r="Y171" s="46"/>
    </row>
    <row r="172" spans="1:25" s="26" customFormat="1" ht="90" customHeight="1" x14ac:dyDescent="0.25">
      <c r="A172" s="28"/>
      <c r="B172" s="28"/>
      <c r="C172" s="750" t="s">
        <v>598</v>
      </c>
      <c r="D172" s="28"/>
      <c r="E172" s="1023"/>
      <c r="F172" s="762" t="s">
        <v>5058</v>
      </c>
      <c r="G172" s="751"/>
      <c r="H172" s="751"/>
      <c r="I172" s="751"/>
      <c r="J172" s="75">
        <f>AVERAGE(J173:J175)</f>
        <v>100</v>
      </c>
      <c r="K172" s="67"/>
      <c r="L172" s="75">
        <f>AVERAGE(L173:L175)</f>
        <v>100</v>
      </c>
      <c r="M172" s="67"/>
      <c r="N172" s="75">
        <f>AVERAGE(N173:N175)</f>
        <v>100</v>
      </c>
      <c r="O172" s="67"/>
      <c r="P172" s="75">
        <f>AVERAGE(P173:P175)</f>
        <v>100</v>
      </c>
      <c r="Q172" s="67"/>
      <c r="R172" s="75">
        <f>AVERAGE(R173:R175)</f>
        <v>100</v>
      </c>
      <c r="S172" s="23"/>
      <c r="T172" s="75"/>
      <c r="U172" s="67"/>
      <c r="V172" s="64" t="e">
        <f>AVERAGE(V173:V175)</f>
        <v>#DIV/0!</v>
      </c>
      <c r="W172" s="44"/>
      <c r="X172" s="75"/>
      <c r="Y172" s="67"/>
    </row>
    <row r="173" spans="1:25" ht="75" x14ac:dyDescent="0.25">
      <c r="A173" s="564">
        <v>95</v>
      </c>
      <c r="B173" s="564"/>
      <c r="C173" s="564"/>
      <c r="D173" s="754" t="s">
        <v>365</v>
      </c>
      <c r="E173" s="754"/>
      <c r="F173" s="450" t="s">
        <v>350</v>
      </c>
      <c r="G173" s="12" t="s">
        <v>351</v>
      </c>
      <c r="H173" s="12" t="s">
        <v>352</v>
      </c>
      <c r="I173" s="12" t="s">
        <v>353</v>
      </c>
      <c r="J173" s="60">
        <v>100</v>
      </c>
      <c r="K173" s="83" t="s">
        <v>924</v>
      </c>
      <c r="L173" s="60">
        <v>100</v>
      </c>
      <c r="M173" s="45"/>
      <c r="N173" s="60">
        <v>100</v>
      </c>
      <c r="O173" s="45"/>
      <c r="P173" s="60">
        <v>100</v>
      </c>
      <c r="Q173" s="45"/>
      <c r="R173" s="60">
        <v>100</v>
      </c>
      <c r="S173" s="24"/>
      <c r="T173" s="60"/>
      <c r="U173" s="45"/>
      <c r="V173" s="41"/>
      <c r="W173" s="41"/>
      <c r="X173" s="60"/>
      <c r="Y173" s="45"/>
    </row>
    <row r="174" spans="1:25" ht="75" x14ac:dyDescent="0.25">
      <c r="A174" s="564">
        <v>96</v>
      </c>
      <c r="B174" s="564"/>
      <c r="C174" s="564"/>
      <c r="D174" s="754" t="s">
        <v>366</v>
      </c>
      <c r="E174" s="754"/>
      <c r="F174" s="450" t="s">
        <v>160</v>
      </c>
      <c r="G174" s="12" t="s">
        <v>58</v>
      </c>
      <c r="H174" s="12" t="s">
        <v>354</v>
      </c>
      <c r="I174" s="12" t="s">
        <v>353</v>
      </c>
      <c r="J174" s="60">
        <v>100</v>
      </c>
      <c r="K174" s="83" t="s">
        <v>924</v>
      </c>
      <c r="L174" s="60">
        <v>100</v>
      </c>
      <c r="M174" s="45"/>
      <c r="N174" s="60">
        <v>100</v>
      </c>
      <c r="O174" s="45"/>
      <c r="P174" s="60">
        <v>100</v>
      </c>
      <c r="Q174" s="45"/>
      <c r="R174" s="60">
        <v>100</v>
      </c>
      <c r="S174" s="24"/>
      <c r="T174" s="60"/>
      <c r="U174" s="45"/>
      <c r="V174" s="41"/>
      <c r="W174" s="41"/>
      <c r="X174" s="60"/>
      <c r="Y174" s="45"/>
    </row>
    <row r="175" spans="1:25" ht="45" x14ac:dyDescent="0.25">
      <c r="A175" s="564">
        <v>97</v>
      </c>
      <c r="B175" s="564"/>
      <c r="C175" s="564"/>
      <c r="D175" s="754" t="s">
        <v>66</v>
      </c>
      <c r="E175" s="754"/>
      <c r="F175" s="450" t="s">
        <v>161</v>
      </c>
      <c r="G175" s="12" t="s">
        <v>58</v>
      </c>
      <c r="H175" s="12" t="s">
        <v>354</v>
      </c>
      <c r="I175" s="12" t="s">
        <v>353</v>
      </c>
      <c r="J175" s="60">
        <v>100</v>
      </c>
      <c r="K175" s="45"/>
      <c r="L175" s="60">
        <v>100</v>
      </c>
      <c r="M175" s="45"/>
      <c r="N175" s="60">
        <v>100</v>
      </c>
      <c r="O175" s="45"/>
      <c r="P175" s="60">
        <v>100</v>
      </c>
      <c r="Q175" s="45"/>
      <c r="R175" s="60">
        <v>100</v>
      </c>
      <c r="S175" s="24"/>
      <c r="T175" s="60"/>
      <c r="U175" s="45"/>
      <c r="V175" s="41"/>
      <c r="W175" s="41"/>
      <c r="X175" s="60"/>
      <c r="Y175" s="45"/>
    </row>
    <row r="176" spans="1:25" s="26" customFormat="1" ht="130.5" customHeight="1" x14ac:dyDescent="0.25">
      <c r="A176" s="28"/>
      <c r="B176" s="750" t="s">
        <v>599</v>
      </c>
      <c r="C176" s="28"/>
      <c r="D176" s="28"/>
      <c r="E176" s="28"/>
      <c r="F176" s="502" t="s">
        <v>367</v>
      </c>
      <c r="G176" s="28"/>
      <c r="H176" s="28"/>
      <c r="I176" s="28"/>
      <c r="J176" s="75">
        <f>AVERAGE(J177,J186,J203,J212)</f>
        <v>33.541666666666671</v>
      </c>
      <c r="K176" s="67"/>
      <c r="L176" s="75">
        <f>AVERAGE(L177,L186,L203,L212)</f>
        <v>33.541666666666671</v>
      </c>
      <c r="M176" s="67"/>
      <c r="N176" s="75">
        <f>AVERAGE(N177,N186,N203,N212)</f>
        <v>33.541666666666671</v>
      </c>
      <c r="O176" s="67"/>
      <c r="P176" s="75">
        <f>AVERAGE(P177,P186,P203,P212)</f>
        <v>33.541666666666671</v>
      </c>
      <c r="Q176" s="67"/>
      <c r="R176" s="75">
        <f>AVERAGE(R177,R186,R203,R212)</f>
        <v>33.541666666666671</v>
      </c>
      <c r="S176" s="23"/>
      <c r="T176" s="75"/>
      <c r="U176" s="67"/>
      <c r="V176" s="64" t="e">
        <f>AVERAGE(V177,V186,V203,V212)</f>
        <v>#DIV/0!</v>
      </c>
      <c r="W176" s="44"/>
      <c r="X176" s="75"/>
      <c r="Y176" s="67"/>
    </row>
    <row r="177" spans="1:25" s="26" customFormat="1" ht="60" x14ac:dyDescent="0.25">
      <c r="A177" s="28"/>
      <c r="B177" s="28"/>
      <c r="C177" s="750" t="s">
        <v>600</v>
      </c>
      <c r="D177" s="28"/>
      <c r="E177" s="28"/>
      <c r="F177" s="502" t="s">
        <v>532</v>
      </c>
      <c r="G177" s="28"/>
      <c r="H177" s="28"/>
      <c r="I177" s="28"/>
      <c r="J177" s="75">
        <f>AVERAGE(J178:J181,J184,J185)</f>
        <v>29.166666666666668</v>
      </c>
      <c r="K177" s="67"/>
      <c r="L177" s="75">
        <f>AVERAGE(L178:L181,L184,L185)</f>
        <v>29.166666666666668</v>
      </c>
      <c r="M177" s="67"/>
      <c r="N177" s="75">
        <f>AVERAGE(N178:N181,N184,N185)</f>
        <v>29.166666666666668</v>
      </c>
      <c r="O177" s="67"/>
      <c r="P177" s="75">
        <f>AVERAGE(P178:P181,P184,P185)</f>
        <v>29.166666666666668</v>
      </c>
      <c r="Q177" s="67"/>
      <c r="R177" s="75">
        <f>AVERAGE(R178:R181,R184,R185)</f>
        <v>29.166666666666668</v>
      </c>
      <c r="S177" s="23"/>
      <c r="T177" s="75"/>
      <c r="U177" s="67"/>
      <c r="V177" s="64" t="e">
        <f>AVERAGE(V178:V181,V184,V185)</f>
        <v>#DIV/0!</v>
      </c>
      <c r="W177" s="44"/>
      <c r="X177" s="75"/>
      <c r="Y177" s="67"/>
    </row>
    <row r="178" spans="1:25" ht="165" x14ac:dyDescent="0.25">
      <c r="A178" s="564">
        <v>98</v>
      </c>
      <c r="B178" s="564"/>
      <c r="C178" s="564"/>
      <c r="D178" s="754" t="s">
        <v>67</v>
      </c>
      <c r="E178" s="754"/>
      <c r="F178" s="450" t="s">
        <v>5059</v>
      </c>
      <c r="G178" s="12" t="s">
        <v>368</v>
      </c>
      <c r="H178" s="12" t="s">
        <v>369</v>
      </c>
      <c r="I178" s="12" t="s">
        <v>370</v>
      </c>
      <c r="J178" s="60">
        <v>50</v>
      </c>
      <c r="K178" s="83" t="s">
        <v>925</v>
      </c>
      <c r="L178" s="60">
        <v>50</v>
      </c>
      <c r="M178" s="41"/>
      <c r="N178" s="60">
        <v>50</v>
      </c>
      <c r="O178" s="45"/>
      <c r="P178" s="60">
        <v>50</v>
      </c>
      <c r="Q178" s="45"/>
      <c r="R178" s="60">
        <v>50</v>
      </c>
      <c r="S178" s="24"/>
      <c r="T178" s="60"/>
      <c r="U178" s="41"/>
      <c r="V178" s="41"/>
      <c r="W178" s="165"/>
      <c r="X178" s="60"/>
      <c r="Y178" s="47"/>
    </row>
    <row r="179" spans="1:25" ht="90" x14ac:dyDescent="0.25">
      <c r="A179" s="564">
        <v>99</v>
      </c>
      <c r="B179" s="564"/>
      <c r="C179" s="564"/>
      <c r="D179" s="754" t="s">
        <v>72</v>
      </c>
      <c r="E179" s="754"/>
      <c r="F179" s="450" t="s">
        <v>4988</v>
      </c>
      <c r="G179" s="12" t="s">
        <v>371</v>
      </c>
      <c r="H179" s="12" t="s">
        <v>4986</v>
      </c>
      <c r="I179" s="12" t="s">
        <v>372</v>
      </c>
      <c r="J179" s="60">
        <v>50</v>
      </c>
      <c r="K179" s="47" t="s">
        <v>925</v>
      </c>
      <c r="L179" s="60">
        <v>50</v>
      </c>
      <c r="M179" s="40"/>
      <c r="N179" s="60">
        <v>50</v>
      </c>
      <c r="O179" s="45"/>
      <c r="P179" s="60">
        <v>50</v>
      </c>
      <c r="Q179" s="45"/>
      <c r="R179" s="60">
        <v>50</v>
      </c>
      <c r="S179" s="24"/>
      <c r="T179" s="60"/>
      <c r="U179" s="45"/>
      <c r="V179" s="41"/>
      <c r="W179" s="41"/>
      <c r="X179" s="60"/>
      <c r="Y179" s="45"/>
    </row>
    <row r="180" spans="1:25" ht="120" x14ac:dyDescent="0.25">
      <c r="A180" s="564">
        <v>100</v>
      </c>
      <c r="B180" s="564"/>
      <c r="C180" s="564"/>
      <c r="D180" s="754" t="s">
        <v>358</v>
      </c>
      <c r="E180" s="754"/>
      <c r="F180" s="450" t="s">
        <v>373</v>
      </c>
      <c r="G180" s="12" t="s">
        <v>327</v>
      </c>
      <c r="H180" s="12" t="s">
        <v>374</v>
      </c>
      <c r="I180" s="12" t="s">
        <v>375</v>
      </c>
      <c r="J180" s="60">
        <v>50</v>
      </c>
      <c r="K180" s="83" t="s">
        <v>926</v>
      </c>
      <c r="L180" s="60">
        <v>50</v>
      </c>
      <c r="M180" s="45"/>
      <c r="N180" s="60">
        <v>50</v>
      </c>
      <c r="O180" s="45"/>
      <c r="P180" s="60">
        <v>50</v>
      </c>
      <c r="Q180" s="45"/>
      <c r="R180" s="60">
        <v>50</v>
      </c>
      <c r="S180" s="24"/>
      <c r="T180" s="60"/>
      <c r="U180" s="45"/>
      <c r="V180" s="41"/>
      <c r="W180" s="41"/>
      <c r="X180" s="60"/>
      <c r="Y180" s="45"/>
    </row>
    <row r="181" spans="1:25" s="52" customFormat="1" ht="51.75" x14ac:dyDescent="0.25">
      <c r="A181" s="31">
        <v>101</v>
      </c>
      <c r="B181" s="31"/>
      <c r="C181" s="31"/>
      <c r="D181" s="756" t="s">
        <v>650</v>
      </c>
      <c r="E181" s="756"/>
      <c r="F181" s="517" t="s">
        <v>650</v>
      </c>
      <c r="G181" s="30"/>
      <c r="H181" s="30"/>
      <c r="I181" s="30"/>
      <c r="J181" s="61">
        <f>AVERAGE(J182:J183)</f>
        <v>25</v>
      </c>
      <c r="K181" s="69"/>
      <c r="L181" s="61">
        <f>AVERAGE(L182:L183)</f>
        <v>25</v>
      </c>
      <c r="M181" s="69"/>
      <c r="N181" s="61">
        <f>AVERAGE(N182:N183)</f>
        <v>25</v>
      </c>
      <c r="O181" s="69"/>
      <c r="P181" s="61">
        <f>AVERAGE(P182:P183)</f>
        <v>25</v>
      </c>
      <c r="Q181" s="69"/>
      <c r="R181" s="61">
        <f>AVERAGE(R182:R183)</f>
        <v>25</v>
      </c>
      <c r="S181" s="29"/>
      <c r="T181" s="61"/>
      <c r="U181" s="69"/>
      <c r="V181" s="176" t="e">
        <f>AVERAGE(V182:V183)</f>
        <v>#DIV/0!</v>
      </c>
      <c r="W181" s="43"/>
      <c r="X181" s="61"/>
      <c r="Y181" s="69"/>
    </row>
    <row r="182" spans="1:25" ht="300" x14ac:dyDescent="0.25">
      <c r="A182" s="564" t="s">
        <v>5060</v>
      </c>
      <c r="B182" s="564"/>
      <c r="C182" s="564"/>
      <c r="D182" s="564"/>
      <c r="E182" s="754" t="s">
        <v>7012</v>
      </c>
      <c r="F182" s="450" t="s">
        <v>376</v>
      </c>
      <c r="G182" s="12" t="s">
        <v>377</v>
      </c>
      <c r="H182" s="12" t="s">
        <v>378</v>
      </c>
      <c r="I182" s="12" t="s">
        <v>38</v>
      </c>
      <c r="J182" s="60">
        <v>50</v>
      </c>
      <c r="K182" s="83" t="s">
        <v>927</v>
      </c>
      <c r="L182" s="60">
        <v>50</v>
      </c>
      <c r="M182" s="45"/>
      <c r="N182" s="60">
        <v>50</v>
      </c>
      <c r="O182" s="45"/>
      <c r="P182" s="60">
        <v>50</v>
      </c>
      <c r="Q182" s="45"/>
      <c r="R182" s="60">
        <v>50</v>
      </c>
      <c r="S182" s="24"/>
      <c r="T182" s="60"/>
      <c r="U182" s="45"/>
      <c r="V182" s="41"/>
      <c r="W182" s="41"/>
      <c r="X182" s="60"/>
      <c r="Y182" s="45"/>
    </row>
    <row r="183" spans="1:25" ht="45" x14ac:dyDescent="0.25">
      <c r="A183" s="564" t="s">
        <v>5061</v>
      </c>
      <c r="B183" s="564"/>
      <c r="C183" s="564"/>
      <c r="D183" s="564"/>
      <c r="E183" s="754" t="s">
        <v>7013</v>
      </c>
      <c r="F183" s="450" t="s">
        <v>379</v>
      </c>
      <c r="G183" s="12" t="s">
        <v>380</v>
      </c>
      <c r="H183" s="12" t="s">
        <v>381</v>
      </c>
      <c r="I183" s="12" t="s">
        <v>382</v>
      </c>
      <c r="J183" s="60">
        <v>0</v>
      </c>
      <c r="K183" s="45"/>
      <c r="L183" s="60">
        <v>0</v>
      </c>
      <c r="M183" s="45"/>
      <c r="N183" s="60">
        <v>0</v>
      </c>
      <c r="O183" s="45"/>
      <c r="P183" s="60">
        <v>0</v>
      </c>
      <c r="Q183" s="45"/>
      <c r="R183" s="60">
        <v>0</v>
      </c>
      <c r="S183" s="24"/>
      <c r="T183" s="60"/>
      <c r="U183" s="45"/>
      <c r="V183" s="41"/>
      <c r="W183" s="41"/>
      <c r="X183" s="60"/>
      <c r="Y183" s="41"/>
    </row>
    <row r="184" spans="1:25" ht="60" x14ac:dyDescent="0.25">
      <c r="A184" s="564">
        <v>102</v>
      </c>
      <c r="B184" s="564"/>
      <c r="C184" s="564"/>
      <c r="D184" s="754" t="s">
        <v>429</v>
      </c>
      <c r="E184" s="754"/>
      <c r="F184" s="450" t="s">
        <v>383</v>
      </c>
      <c r="G184" s="12" t="s">
        <v>384</v>
      </c>
      <c r="H184" s="12" t="s">
        <v>385</v>
      </c>
      <c r="I184" s="12" t="s">
        <v>5122</v>
      </c>
      <c r="J184" s="60">
        <v>0</v>
      </c>
      <c r="K184" s="83" t="s">
        <v>928</v>
      </c>
      <c r="L184" s="60">
        <v>0</v>
      </c>
      <c r="M184" s="45"/>
      <c r="N184" s="60">
        <v>0</v>
      </c>
      <c r="O184" s="45"/>
      <c r="P184" s="60">
        <v>0</v>
      </c>
      <c r="Q184" s="45"/>
      <c r="R184" s="60">
        <v>0</v>
      </c>
      <c r="S184" s="24"/>
      <c r="T184" s="60"/>
      <c r="U184" s="45"/>
      <c r="V184" s="42"/>
      <c r="W184" s="41"/>
      <c r="X184" s="60"/>
      <c r="Y184" s="41"/>
    </row>
    <row r="185" spans="1:25" ht="90" x14ac:dyDescent="0.25">
      <c r="A185" s="564">
        <v>103</v>
      </c>
      <c r="B185" s="564"/>
      <c r="C185" s="564"/>
      <c r="D185" s="754" t="s">
        <v>430</v>
      </c>
      <c r="E185" s="754"/>
      <c r="F185" s="450" t="s">
        <v>5123</v>
      </c>
      <c r="G185" s="12" t="s">
        <v>384</v>
      </c>
      <c r="H185" s="12" t="s">
        <v>385</v>
      </c>
      <c r="I185" s="12" t="s">
        <v>5122</v>
      </c>
      <c r="J185" s="60">
        <v>0</v>
      </c>
      <c r="K185" s="83" t="s">
        <v>928</v>
      </c>
      <c r="L185" s="60">
        <v>0</v>
      </c>
      <c r="M185" s="45"/>
      <c r="N185" s="60">
        <v>0</v>
      </c>
      <c r="O185" s="45"/>
      <c r="P185" s="60">
        <v>0</v>
      </c>
      <c r="Q185" s="45"/>
      <c r="R185" s="60">
        <v>0</v>
      </c>
      <c r="S185" s="24"/>
      <c r="T185" s="60"/>
      <c r="U185" s="45"/>
      <c r="V185" s="42"/>
      <c r="W185" s="41"/>
      <c r="X185" s="60"/>
      <c r="Y185" s="41"/>
    </row>
    <row r="186" spans="1:25" s="26" customFormat="1" ht="91.5" customHeight="1" x14ac:dyDescent="0.25">
      <c r="A186" s="28"/>
      <c r="B186" s="28"/>
      <c r="C186" s="750" t="s">
        <v>601</v>
      </c>
      <c r="D186" s="751"/>
      <c r="E186" s="762"/>
      <c r="F186" s="762" t="s">
        <v>533</v>
      </c>
      <c r="G186" s="751"/>
      <c r="H186" s="751"/>
      <c r="I186" s="751"/>
      <c r="J186" s="75">
        <f>AVERAGE(J187,J193,J199:J202)</f>
        <v>15</v>
      </c>
      <c r="K186" s="67"/>
      <c r="L186" s="75">
        <f>AVERAGE(L187,L193,L199:L202)</f>
        <v>15</v>
      </c>
      <c r="M186" s="67"/>
      <c r="N186" s="75">
        <f>AVERAGE(N187,N193,N199:N202)</f>
        <v>15</v>
      </c>
      <c r="O186" s="67"/>
      <c r="P186" s="75">
        <f>AVERAGE(P187,P193,P199:P202)</f>
        <v>15</v>
      </c>
      <c r="Q186" s="67"/>
      <c r="R186" s="75">
        <f>AVERAGE(R187,R193,R199:R202)</f>
        <v>15</v>
      </c>
      <c r="S186" s="23"/>
      <c r="T186" s="75"/>
      <c r="U186" s="67"/>
      <c r="V186" s="64" t="e">
        <f>AVERAGE(V187,V193,V199:V202)</f>
        <v>#DIV/0!</v>
      </c>
      <c r="W186" s="44"/>
      <c r="X186" s="75"/>
      <c r="Y186" s="67"/>
    </row>
    <row r="187" spans="1:25" s="52" customFormat="1" ht="91.5" customHeight="1" x14ac:dyDescent="0.25">
      <c r="A187" s="31">
        <v>104</v>
      </c>
      <c r="B187" s="31"/>
      <c r="C187" s="758"/>
      <c r="D187" s="763" t="s">
        <v>7005</v>
      </c>
      <c r="E187" s="763"/>
      <c r="F187" s="764" t="s">
        <v>635</v>
      </c>
      <c r="G187" s="30"/>
      <c r="H187" s="30"/>
      <c r="I187" s="30"/>
      <c r="J187" s="61">
        <f>AVERAGE(J188:J192)</f>
        <v>20</v>
      </c>
      <c r="K187" s="69"/>
      <c r="L187" s="61">
        <f>AVERAGE(L188:L192)</f>
        <v>20</v>
      </c>
      <c r="M187" s="69"/>
      <c r="N187" s="61">
        <f>AVERAGE(N188:N192)</f>
        <v>20</v>
      </c>
      <c r="O187" s="69"/>
      <c r="P187" s="61">
        <f>AVERAGE(P188:P192)</f>
        <v>20</v>
      </c>
      <c r="Q187" s="69"/>
      <c r="R187" s="61">
        <f>AVERAGE(R188:R192)</f>
        <v>20</v>
      </c>
      <c r="S187" s="29"/>
      <c r="T187" s="61"/>
      <c r="U187" s="69"/>
      <c r="V187" s="176" t="e">
        <f>AVERAGE(V188:V192)</f>
        <v>#DIV/0!</v>
      </c>
      <c r="W187" s="43"/>
      <c r="X187" s="61"/>
      <c r="Y187" s="69"/>
    </row>
    <row r="188" spans="1:25" ht="90" x14ac:dyDescent="0.25">
      <c r="A188" s="564" t="s">
        <v>5062</v>
      </c>
      <c r="B188" s="564"/>
      <c r="C188" s="564"/>
      <c r="D188" s="564"/>
      <c r="E188" s="754" t="s">
        <v>7003</v>
      </c>
      <c r="F188" s="450" t="s">
        <v>5124</v>
      </c>
      <c r="G188" s="12" t="s">
        <v>386</v>
      </c>
      <c r="H188" s="12" t="s">
        <v>94</v>
      </c>
      <c r="I188" s="12" t="s">
        <v>387</v>
      </c>
      <c r="J188" s="60">
        <v>0</v>
      </c>
      <c r="K188" s="83" t="s">
        <v>929</v>
      </c>
      <c r="L188" s="60">
        <v>0</v>
      </c>
      <c r="M188" s="45"/>
      <c r="N188" s="60">
        <v>0</v>
      </c>
      <c r="O188" s="45"/>
      <c r="P188" s="60">
        <v>0</v>
      </c>
      <c r="Q188" s="45"/>
      <c r="R188" s="60">
        <v>0</v>
      </c>
      <c r="S188" s="24"/>
      <c r="T188" s="60"/>
      <c r="U188" s="45"/>
      <c r="V188" s="41"/>
      <c r="W188" s="41"/>
      <c r="X188" s="60"/>
      <c r="Y188" s="41"/>
    </row>
    <row r="189" spans="1:25" ht="240" customHeight="1" x14ac:dyDescent="0.25">
      <c r="A189" s="564" t="s">
        <v>5063</v>
      </c>
      <c r="B189" s="564"/>
      <c r="C189" s="564"/>
      <c r="D189" s="564"/>
      <c r="E189" s="754" t="s">
        <v>7004</v>
      </c>
      <c r="F189" s="450" t="s">
        <v>5125</v>
      </c>
      <c r="G189" s="12" t="s">
        <v>100</v>
      </c>
      <c r="H189" s="12" t="s">
        <v>101</v>
      </c>
      <c r="I189" s="12" t="s">
        <v>102</v>
      </c>
      <c r="J189" s="60">
        <v>0</v>
      </c>
      <c r="K189" s="83" t="s">
        <v>5590</v>
      </c>
      <c r="L189" s="60">
        <v>0</v>
      </c>
      <c r="M189" s="45"/>
      <c r="N189" s="60">
        <v>0</v>
      </c>
      <c r="O189" s="45"/>
      <c r="P189" s="60">
        <v>0</v>
      </c>
      <c r="Q189" s="45"/>
      <c r="R189" s="60">
        <v>0</v>
      </c>
      <c r="S189" s="24"/>
      <c r="T189" s="60"/>
      <c r="U189" s="45"/>
      <c r="V189" s="41"/>
      <c r="W189" s="41"/>
      <c r="X189" s="60"/>
      <c r="Y189" s="41"/>
    </row>
    <row r="190" spans="1:25" ht="75" x14ac:dyDescent="0.25">
      <c r="A190" s="564" t="s">
        <v>5064</v>
      </c>
      <c r="B190" s="564"/>
      <c r="C190" s="564"/>
      <c r="D190" s="564"/>
      <c r="E190" s="754" t="s">
        <v>7006</v>
      </c>
      <c r="F190" s="437" t="s">
        <v>112</v>
      </c>
      <c r="G190" s="12" t="s">
        <v>4881</v>
      </c>
      <c r="H190" s="12" t="s">
        <v>4882</v>
      </c>
      <c r="I190" s="12" t="s">
        <v>4883</v>
      </c>
      <c r="J190" s="60">
        <v>100</v>
      </c>
      <c r="K190" s="83" t="s">
        <v>930</v>
      </c>
      <c r="L190" s="60">
        <v>100</v>
      </c>
      <c r="M190" s="45"/>
      <c r="N190" s="60">
        <v>100</v>
      </c>
      <c r="O190" s="45"/>
      <c r="P190" s="60">
        <v>100</v>
      </c>
      <c r="Q190" s="41"/>
      <c r="R190" s="60">
        <v>100</v>
      </c>
      <c r="S190" s="24"/>
      <c r="T190" s="60"/>
      <c r="U190" s="41"/>
      <c r="V190" s="41"/>
      <c r="W190" s="41"/>
      <c r="X190" s="60"/>
      <c r="Y190" s="45"/>
    </row>
    <row r="191" spans="1:25" ht="251.25" customHeight="1" x14ac:dyDescent="0.25">
      <c r="A191" s="564" t="s">
        <v>5065</v>
      </c>
      <c r="B191" s="564"/>
      <c r="C191" s="564"/>
      <c r="D191" s="564"/>
      <c r="E191" s="754" t="s">
        <v>7007</v>
      </c>
      <c r="F191" s="437" t="s">
        <v>5126</v>
      </c>
      <c r="G191" s="12" t="s">
        <v>36</v>
      </c>
      <c r="H191" s="12" t="s">
        <v>105</v>
      </c>
      <c r="I191" s="12" t="s">
        <v>106</v>
      </c>
      <c r="J191" s="60">
        <v>0</v>
      </c>
      <c r="K191" s="50" t="s">
        <v>5589</v>
      </c>
      <c r="L191" s="60">
        <v>0</v>
      </c>
      <c r="M191" s="45"/>
      <c r="N191" s="60">
        <v>0</v>
      </c>
      <c r="O191" s="45"/>
      <c r="P191" s="60">
        <v>0</v>
      </c>
      <c r="Q191" s="45"/>
      <c r="R191" s="60">
        <v>0</v>
      </c>
      <c r="S191" s="45"/>
      <c r="T191" s="60"/>
      <c r="U191" s="45"/>
      <c r="V191" s="41"/>
      <c r="W191" s="41"/>
      <c r="X191" s="60"/>
      <c r="Y191" s="45"/>
    </row>
    <row r="192" spans="1:25" ht="243.75" customHeight="1" x14ac:dyDescent="0.25">
      <c r="A192" s="564" t="s">
        <v>5066</v>
      </c>
      <c r="B192" s="564"/>
      <c r="C192" s="564"/>
      <c r="D192" s="564"/>
      <c r="E192" s="754" t="s">
        <v>7008</v>
      </c>
      <c r="F192" s="450" t="s">
        <v>330</v>
      </c>
      <c r="G192" s="12" t="s">
        <v>4885</v>
      </c>
      <c r="H192" s="12" t="s">
        <v>107</v>
      </c>
      <c r="I192" s="12" t="s">
        <v>108</v>
      </c>
      <c r="J192" s="60">
        <v>0</v>
      </c>
      <c r="K192" s="50" t="s">
        <v>5588</v>
      </c>
      <c r="L192" s="60">
        <v>0</v>
      </c>
      <c r="M192" s="45"/>
      <c r="N192" s="60">
        <v>0</v>
      </c>
      <c r="O192" s="45"/>
      <c r="P192" s="60">
        <v>0</v>
      </c>
      <c r="Q192" s="45"/>
      <c r="R192" s="60">
        <v>0</v>
      </c>
      <c r="S192" s="45"/>
      <c r="T192" s="60"/>
      <c r="U192" s="45"/>
      <c r="V192" s="41"/>
      <c r="W192" s="41"/>
      <c r="X192" s="60"/>
      <c r="Y192" s="45"/>
    </row>
    <row r="193" spans="1:25" s="52" customFormat="1" ht="91.5" customHeight="1" x14ac:dyDescent="0.25">
      <c r="A193" s="31">
        <v>105</v>
      </c>
      <c r="B193" s="31"/>
      <c r="C193" s="758"/>
      <c r="D193" s="763" t="s">
        <v>7014</v>
      </c>
      <c r="E193" s="763"/>
      <c r="F193" s="764" t="s">
        <v>636</v>
      </c>
      <c r="G193" s="30"/>
      <c r="H193" s="30"/>
      <c r="I193" s="30"/>
      <c r="J193" s="61">
        <f>AVERAGE(J194:J198)</f>
        <v>20</v>
      </c>
      <c r="K193" s="43"/>
      <c r="L193" s="61">
        <f>AVERAGE(L194:L198)</f>
        <v>20</v>
      </c>
      <c r="M193" s="69"/>
      <c r="N193" s="61">
        <f>AVERAGE(N194:N198)</f>
        <v>20</v>
      </c>
      <c r="O193" s="69"/>
      <c r="P193" s="61">
        <f>AVERAGE(P194:P198)</f>
        <v>20</v>
      </c>
      <c r="Q193" s="69"/>
      <c r="R193" s="61">
        <f>AVERAGE(R194:R198)</f>
        <v>20</v>
      </c>
      <c r="S193" s="69"/>
      <c r="T193" s="61"/>
      <c r="U193" s="69"/>
      <c r="V193" s="176" t="e">
        <f>AVERAGE(V194:V198)</f>
        <v>#DIV/0!</v>
      </c>
      <c r="W193" s="43"/>
      <c r="X193" s="61"/>
      <c r="Y193" s="69"/>
    </row>
    <row r="194" spans="1:25" ht="75" x14ac:dyDescent="0.25">
      <c r="A194" s="564" t="s">
        <v>602</v>
      </c>
      <c r="B194" s="564"/>
      <c r="C194" s="564"/>
      <c r="D194" s="564"/>
      <c r="E194" s="754" t="s">
        <v>7019</v>
      </c>
      <c r="F194" s="450" t="s">
        <v>5127</v>
      </c>
      <c r="G194" s="12" t="s">
        <v>388</v>
      </c>
      <c r="H194" s="12" t="s">
        <v>389</v>
      </c>
      <c r="I194" s="12" t="s">
        <v>99</v>
      </c>
      <c r="J194" s="60">
        <v>0</v>
      </c>
      <c r="K194" s="83" t="s">
        <v>931</v>
      </c>
      <c r="L194" s="60">
        <v>0</v>
      </c>
      <c r="M194" s="45"/>
      <c r="N194" s="60">
        <v>0</v>
      </c>
      <c r="O194" s="45"/>
      <c r="P194" s="60">
        <v>0</v>
      </c>
      <c r="Q194" s="45"/>
      <c r="R194" s="60">
        <v>0</v>
      </c>
      <c r="S194" s="24"/>
      <c r="T194" s="60"/>
      <c r="U194" s="45"/>
      <c r="V194" s="41"/>
      <c r="W194" s="41"/>
      <c r="X194" s="60"/>
      <c r="Y194" s="45"/>
    </row>
    <row r="195" spans="1:25" ht="135" x14ac:dyDescent="0.25">
      <c r="A195" s="564" t="s">
        <v>603</v>
      </c>
      <c r="B195" s="564"/>
      <c r="C195" s="564"/>
      <c r="D195" s="564"/>
      <c r="E195" s="754" t="s">
        <v>7015</v>
      </c>
      <c r="F195" s="450" t="s">
        <v>5128</v>
      </c>
      <c r="G195" s="12" t="s">
        <v>100</v>
      </c>
      <c r="H195" s="12" t="s">
        <v>101</v>
      </c>
      <c r="I195" s="12" t="s">
        <v>102</v>
      </c>
      <c r="J195" s="60">
        <v>0</v>
      </c>
      <c r="K195" s="83" t="s">
        <v>5590</v>
      </c>
      <c r="L195" s="60">
        <v>0</v>
      </c>
      <c r="M195" s="45"/>
      <c r="N195" s="60">
        <v>0</v>
      </c>
      <c r="O195" s="45"/>
      <c r="P195" s="60">
        <v>0</v>
      </c>
      <c r="Q195" s="45"/>
      <c r="R195" s="60">
        <v>0</v>
      </c>
      <c r="S195" s="83"/>
      <c r="T195" s="60"/>
      <c r="U195" s="45"/>
      <c r="V195" s="41"/>
      <c r="W195" s="41"/>
      <c r="X195" s="60"/>
      <c r="Y195" s="45"/>
    </row>
    <row r="196" spans="1:25" ht="75" x14ac:dyDescent="0.25">
      <c r="A196" s="564" t="s">
        <v>604</v>
      </c>
      <c r="B196" s="564"/>
      <c r="C196" s="564"/>
      <c r="D196" s="564"/>
      <c r="E196" s="754" t="s">
        <v>7016</v>
      </c>
      <c r="F196" s="450" t="s">
        <v>112</v>
      </c>
      <c r="G196" s="12" t="s">
        <v>4881</v>
      </c>
      <c r="H196" s="12" t="s">
        <v>4882</v>
      </c>
      <c r="I196" s="12" t="s">
        <v>4883</v>
      </c>
      <c r="J196" s="60">
        <v>100</v>
      </c>
      <c r="K196" s="83" t="s">
        <v>932</v>
      </c>
      <c r="L196" s="60">
        <v>100</v>
      </c>
      <c r="M196" s="41"/>
      <c r="N196" s="60">
        <v>100</v>
      </c>
      <c r="O196" s="45"/>
      <c r="P196" s="60">
        <v>100</v>
      </c>
      <c r="Q196" s="41"/>
      <c r="R196" s="60">
        <v>100</v>
      </c>
      <c r="S196" s="24"/>
      <c r="T196" s="60"/>
      <c r="U196" s="45"/>
      <c r="V196" s="41"/>
      <c r="W196" s="41"/>
      <c r="X196" s="60"/>
      <c r="Y196" s="45"/>
    </row>
    <row r="197" spans="1:25" ht="120" x14ac:dyDescent="0.25">
      <c r="A197" s="564" t="s">
        <v>605</v>
      </c>
      <c r="B197" s="564"/>
      <c r="C197" s="564"/>
      <c r="D197" s="564"/>
      <c r="E197" s="754" t="s">
        <v>7017</v>
      </c>
      <c r="F197" s="450" t="s">
        <v>7196</v>
      </c>
      <c r="G197" s="12" t="s">
        <v>36</v>
      </c>
      <c r="H197" s="12" t="s">
        <v>105</v>
      </c>
      <c r="I197" s="12" t="s">
        <v>106</v>
      </c>
      <c r="J197" s="60">
        <v>0</v>
      </c>
      <c r="K197" s="50"/>
      <c r="L197" s="60">
        <v>0</v>
      </c>
      <c r="M197" s="45"/>
      <c r="N197" s="60">
        <v>0</v>
      </c>
      <c r="O197" s="45"/>
      <c r="P197" s="60">
        <v>0</v>
      </c>
      <c r="Q197" s="45"/>
      <c r="R197" s="60">
        <v>0</v>
      </c>
      <c r="S197" s="45"/>
      <c r="T197" s="60"/>
      <c r="U197" s="45"/>
      <c r="V197" s="41"/>
      <c r="W197" s="41"/>
      <c r="X197" s="60"/>
      <c r="Y197" s="45"/>
    </row>
    <row r="198" spans="1:25" ht="45" x14ac:dyDescent="0.25">
      <c r="A198" s="564" t="s">
        <v>606</v>
      </c>
      <c r="B198" s="564"/>
      <c r="C198" s="564"/>
      <c r="D198" s="564"/>
      <c r="E198" s="754" t="s">
        <v>7018</v>
      </c>
      <c r="F198" s="450" t="s">
        <v>330</v>
      </c>
      <c r="G198" s="12" t="s">
        <v>4885</v>
      </c>
      <c r="H198" s="12" t="s">
        <v>107</v>
      </c>
      <c r="I198" s="12" t="s">
        <v>108</v>
      </c>
      <c r="J198" s="60">
        <v>0</v>
      </c>
      <c r="K198" s="50"/>
      <c r="L198" s="60">
        <v>0</v>
      </c>
      <c r="M198" s="41"/>
      <c r="N198" s="60">
        <v>0</v>
      </c>
      <c r="O198" s="45"/>
      <c r="P198" s="60">
        <v>0</v>
      </c>
      <c r="Q198" s="45"/>
      <c r="R198" s="60">
        <v>0</v>
      </c>
      <c r="S198" s="45"/>
      <c r="T198" s="60"/>
      <c r="U198" s="45"/>
      <c r="V198" s="41"/>
      <c r="W198" s="41"/>
      <c r="X198" s="60"/>
      <c r="Y198" s="45"/>
    </row>
    <row r="199" spans="1:25" ht="150" x14ac:dyDescent="0.25">
      <c r="A199" s="564">
        <v>106</v>
      </c>
      <c r="B199" s="564"/>
      <c r="C199" s="564"/>
      <c r="D199" s="754" t="s">
        <v>130</v>
      </c>
      <c r="E199" s="754"/>
      <c r="F199" s="450" t="s">
        <v>390</v>
      </c>
      <c r="G199" s="12" t="s">
        <v>114</v>
      </c>
      <c r="H199" s="12" t="s">
        <v>391</v>
      </c>
      <c r="I199" s="12" t="s">
        <v>392</v>
      </c>
      <c r="J199" s="42">
        <v>0</v>
      </c>
      <c r="K199" s="83" t="s">
        <v>5591</v>
      </c>
      <c r="L199" s="42">
        <v>0</v>
      </c>
      <c r="M199" s="45"/>
      <c r="N199" s="42">
        <v>0</v>
      </c>
      <c r="O199" s="45"/>
      <c r="P199" s="42">
        <v>0</v>
      </c>
      <c r="Q199" s="45"/>
      <c r="R199" s="42">
        <v>0</v>
      </c>
      <c r="S199" s="24"/>
      <c r="T199" s="42"/>
      <c r="U199" s="45"/>
      <c r="V199" s="41"/>
      <c r="W199" s="41"/>
      <c r="X199" s="42"/>
      <c r="Y199" s="45"/>
    </row>
    <row r="200" spans="1:25" ht="90" x14ac:dyDescent="0.25">
      <c r="A200" s="564">
        <v>107</v>
      </c>
      <c r="B200" s="564"/>
      <c r="C200" s="564"/>
      <c r="D200" s="754" t="s">
        <v>431</v>
      </c>
      <c r="E200" s="754"/>
      <c r="F200" s="450" t="s">
        <v>393</v>
      </c>
      <c r="G200" s="12" t="s">
        <v>5129</v>
      </c>
      <c r="H200" s="12" t="s">
        <v>5130</v>
      </c>
      <c r="I200" s="12" t="s">
        <v>395</v>
      </c>
      <c r="J200" s="42">
        <v>0</v>
      </c>
      <c r="K200" s="83" t="s">
        <v>933</v>
      </c>
      <c r="L200" s="42">
        <v>0</v>
      </c>
      <c r="M200" s="45"/>
      <c r="N200" s="42">
        <v>0</v>
      </c>
      <c r="O200" s="45"/>
      <c r="P200" s="42">
        <v>0</v>
      </c>
      <c r="Q200" s="45"/>
      <c r="R200" s="42">
        <v>0</v>
      </c>
      <c r="S200" s="24"/>
      <c r="T200" s="42"/>
      <c r="U200" s="45"/>
      <c r="V200" s="41"/>
      <c r="W200" s="41"/>
      <c r="X200" s="42"/>
      <c r="Y200" s="45"/>
    </row>
    <row r="201" spans="1:25" ht="75" x14ac:dyDescent="0.25">
      <c r="A201" s="564">
        <v>108</v>
      </c>
      <c r="B201" s="564"/>
      <c r="C201" s="564"/>
      <c r="D201" s="754" t="s">
        <v>432</v>
      </c>
      <c r="E201" s="754"/>
      <c r="F201" s="450" t="s">
        <v>396</v>
      </c>
      <c r="G201" s="12" t="s">
        <v>114</v>
      </c>
      <c r="H201" s="12" t="s">
        <v>397</v>
      </c>
      <c r="I201" s="12" t="s">
        <v>398</v>
      </c>
      <c r="J201" s="42">
        <v>0</v>
      </c>
      <c r="K201" s="83" t="s">
        <v>934</v>
      </c>
      <c r="L201" s="42">
        <v>0</v>
      </c>
      <c r="M201" s="45"/>
      <c r="N201" s="42">
        <v>0</v>
      </c>
      <c r="O201" s="45"/>
      <c r="P201" s="42">
        <v>0</v>
      </c>
      <c r="Q201" s="45"/>
      <c r="R201" s="42">
        <v>0</v>
      </c>
      <c r="S201" s="24"/>
      <c r="T201" s="42"/>
      <c r="U201" s="41"/>
      <c r="V201" s="41"/>
      <c r="W201" s="41"/>
      <c r="X201" s="42"/>
      <c r="Y201" s="45"/>
    </row>
    <row r="202" spans="1:25" ht="60" x14ac:dyDescent="0.25">
      <c r="A202" s="564">
        <v>109</v>
      </c>
      <c r="B202" s="564"/>
      <c r="C202" s="564"/>
      <c r="D202" s="754" t="s">
        <v>360</v>
      </c>
      <c r="E202" s="754"/>
      <c r="F202" s="450" t="s">
        <v>400</v>
      </c>
      <c r="G202" s="12" t="s">
        <v>103</v>
      </c>
      <c r="H202" s="12" t="s">
        <v>401</v>
      </c>
      <c r="I202" s="12" t="s">
        <v>104</v>
      </c>
      <c r="J202" s="60">
        <v>50</v>
      </c>
      <c r="K202" s="83" t="s">
        <v>935</v>
      </c>
      <c r="L202" s="60">
        <v>50</v>
      </c>
      <c r="M202" s="45"/>
      <c r="N202" s="60">
        <v>50</v>
      </c>
      <c r="O202" s="45"/>
      <c r="P202" s="60">
        <v>50</v>
      </c>
      <c r="Q202" s="45"/>
      <c r="R202" s="60">
        <v>50</v>
      </c>
      <c r="S202" s="24"/>
      <c r="T202" s="60"/>
      <c r="U202" s="45"/>
      <c r="V202" s="41"/>
      <c r="W202" s="41"/>
      <c r="X202" s="60"/>
      <c r="Y202" s="45"/>
    </row>
    <row r="203" spans="1:25" s="26" customFormat="1" ht="84.75" customHeight="1" x14ac:dyDescent="0.25">
      <c r="A203" s="28"/>
      <c r="B203" s="28"/>
      <c r="C203" s="750" t="s">
        <v>607</v>
      </c>
      <c r="D203" s="28"/>
      <c r="E203" s="1023"/>
      <c r="F203" s="762" t="s">
        <v>534</v>
      </c>
      <c r="G203" s="751"/>
      <c r="H203" s="751"/>
      <c r="I203" s="751"/>
      <c r="J203" s="75">
        <f>AVERAGE(J204:J208)</f>
        <v>40</v>
      </c>
      <c r="K203" s="67"/>
      <c r="L203" s="75">
        <f>AVERAGE(L204:L208)</f>
        <v>40</v>
      </c>
      <c r="M203" s="67"/>
      <c r="N203" s="75">
        <f>AVERAGE(N204:N208)</f>
        <v>40</v>
      </c>
      <c r="O203" s="67"/>
      <c r="P203" s="75">
        <f>AVERAGE(P204:P208)</f>
        <v>40</v>
      </c>
      <c r="Q203" s="67"/>
      <c r="R203" s="75">
        <f>AVERAGE(R204:R208)</f>
        <v>40</v>
      </c>
      <c r="S203" s="23"/>
      <c r="T203" s="75"/>
      <c r="U203" s="67"/>
      <c r="V203" s="64" t="e">
        <f>AVERAGE(V205:V208)</f>
        <v>#DIV/0!</v>
      </c>
      <c r="W203" s="44"/>
      <c r="X203" s="75"/>
      <c r="Y203" s="67"/>
    </row>
    <row r="204" spans="1:25" ht="60" x14ac:dyDescent="0.25">
      <c r="A204" s="564">
        <v>110</v>
      </c>
      <c r="B204" s="564"/>
      <c r="C204" s="564"/>
      <c r="D204" s="754" t="s">
        <v>433</v>
      </c>
      <c r="E204" s="754"/>
      <c r="F204" s="450" t="s">
        <v>121</v>
      </c>
      <c r="G204" s="12" t="s">
        <v>399</v>
      </c>
      <c r="H204" s="12" t="s">
        <v>123</v>
      </c>
      <c r="I204" s="12" t="s">
        <v>124</v>
      </c>
      <c r="J204" s="60">
        <v>0</v>
      </c>
      <c r="K204" s="83"/>
      <c r="L204" s="60">
        <v>0</v>
      </c>
      <c r="M204" s="45"/>
      <c r="N204" s="60">
        <v>0</v>
      </c>
      <c r="O204" s="45"/>
      <c r="P204" s="60">
        <v>0</v>
      </c>
      <c r="Q204" s="45"/>
      <c r="R204" s="60">
        <v>0</v>
      </c>
      <c r="S204" s="24"/>
      <c r="T204" s="60"/>
      <c r="U204" s="45"/>
      <c r="V204" s="41"/>
      <c r="W204" s="41"/>
      <c r="X204" s="60"/>
      <c r="Y204" s="45"/>
    </row>
    <row r="205" spans="1:25" s="6" customFormat="1" ht="105" x14ac:dyDescent="0.25">
      <c r="A205" s="579">
        <v>111</v>
      </c>
      <c r="B205" s="579"/>
      <c r="C205" s="579"/>
      <c r="D205" s="4" t="s">
        <v>434</v>
      </c>
      <c r="E205" s="4"/>
      <c r="F205" s="437" t="s">
        <v>402</v>
      </c>
      <c r="G205" s="5" t="s">
        <v>403</v>
      </c>
      <c r="H205" s="5" t="s">
        <v>404</v>
      </c>
      <c r="I205" s="5" t="s">
        <v>405</v>
      </c>
      <c r="J205" s="65">
        <v>50</v>
      </c>
      <c r="K205" s="47"/>
      <c r="L205" s="65">
        <v>50</v>
      </c>
      <c r="M205" s="50"/>
      <c r="N205" s="65">
        <v>50</v>
      </c>
      <c r="O205" s="50"/>
      <c r="P205" s="65">
        <v>50</v>
      </c>
      <c r="Q205" s="47"/>
      <c r="R205" s="65">
        <v>50</v>
      </c>
      <c r="S205" s="3"/>
      <c r="T205" s="65"/>
      <c r="U205" s="47"/>
      <c r="V205" s="165"/>
      <c r="W205" s="47"/>
      <c r="X205" s="65"/>
      <c r="Y205" s="50"/>
    </row>
    <row r="206" spans="1:25" ht="120" x14ac:dyDescent="0.25">
      <c r="A206" s="564">
        <v>112</v>
      </c>
      <c r="B206" s="564"/>
      <c r="C206" s="564"/>
      <c r="D206" s="754" t="s">
        <v>435</v>
      </c>
      <c r="E206" s="754"/>
      <c r="F206" s="450" t="s">
        <v>406</v>
      </c>
      <c r="G206" s="12" t="s">
        <v>407</v>
      </c>
      <c r="H206" s="12" t="s">
        <v>408</v>
      </c>
      <c r="I206" s="12" t="s">
        <v>409</v>
      </c>
      <c r="J206" s="60">
        <v>50</v>
      </c>
      <c r="K206" s="83" t="s">
        <v>5592</v>
      </c>
      <c r="L206" s="60">
        <v>50</v>
      </c>
      <c r="M206" s="45"/>
      <c r="N206" s="60">
        <v>50</v>
      </c>
      <c r="O206" s="45"/>
      <c r="P206" s="60">
        <v>50</v>
      </c>
      <c r="Q206" s="45"/>
      <c r="R206" s="60">
        <v>50</v>
      </c>
      <c r="S206" s="24"/>
      <c r="T206" s="60"/>
      <c r="U206" s="45"/>
      <c r="V206" s="41"/>
      <c r="W206" s="41"/>
      <c r="X206" s="60"/>
      <c r="Y206" s="45"/>
    </row>
    <row r="207" spans="1:25" ht="105" x14ac:dyDescent="0.25">
      <c r="A207" s="564">
        <v>113</v>
      </c>
      <c r="B207" s="564"/>
      <c r="C207" s="564"/>
      <c r="D207" s="754" t="s">
        <v>150</v>
      </c>
      <c r="E207" s="754"/>
      <c r="F207" s="450" t="s">
        <v>410</v>
      </c>
      <c r="G207" s="12" t="s">
        <v>411</v>
      </c>
      <c r="H207" s="12" t="s">
        <v>146</v>
      </c>
      <c r="I207" s="12" t="s">
        <v>147</v>
      </c>
      <c r="J207" s="60">
        <v>100</v>
      </c>
      <c r="K207" s="83" t="s">
        <v>936</v>
      </c>
      <c r="L207" s="60">
        <v>100</v>
      </c>
      <c r="M207" s="45"/>
      <c r="N207" s="60">
        <v>100</v>
      </c>
      <c r="O207" s="66"/>
      <c r="P207" s="60">
        <v>100</v>
      </c>
      <c r="Q207" s="45"/>
      <c r="R207" s="60">
        <v>100</v>
      </c>
      <c r="S207" s="24"/>
      <c r="T207" s="60"/>
      <c r="U207" s="41"/>
      <c r="V207" s="41"/>
      <c r="W207" s="41"/>
      <c r="X207" s="60"/>
      <c r="Y207" s="45"/>
    </row>
    <row r="208" spans="1:25" s="52" customFormat="1" ht="69" x14ac:dyDescent="0.25">
      <c r="A208" s="31">
        <v>114</v>
      </c>
      <c r="B208" s="31"/>
      <c r="C208" s="31"/>
      <c r="D208" s="756" t="s">
        <v>637</v>
      </c>
      <c r="E208" s="756"/>
      <c r="F208" s="517" t="s">
        <v>637</v>
      </c>
      <c r="G208" s="770"/>
      <c r="H208" s="770"/>
      <c r="I208" s="770"/>
      <c r="J208" s="61">
        <f>AVERAGE(J209:J211)</f>
        <v>0</v>
      </c>
      <c r="K208" s="43"/>
      <c r="L208" s="61">
        <f>AVERAGE(L209:L211)</f>
        <v>0</v>
      </c>
      <c r="M208" s="69"/>
      <c r="N208" s="61">
        <f>AVERAGE(N209:N211)</f>
        <v>0</v>
      </c>
      <c r="O208" s="69"/>
      <c r="P208" s="61">
        <f>AVERAGE(P209:P211)</f>
        <v>0</v>
      </c>
      <c r="Q208" s="69"/>
      <c r="R208" s="61">
        <f>AVERAGE(R209:R211)</f>
        <v>0</v>
      </c>
      <c r="S208" s="29"/>
      <c r="T208" s="61"/>
      <c r="U208" s="43"/>
      <c r="V208" s="176" t="e">
        <f>AVERAGE(V209:V211)</f>
        <v>#DIV/0!</v>
      </c>
      <c r="W208" s="43"/>
      <c r="X208" s="61"/>
      <c r="Y208" s="69"/>
    </row>
    <row r="209" spans="1:25" ht="90" x14ac:dyDescent="0.25">
      <c r="A209" s="564" t="s">
        <v>5067</v>
      </c>
      <c r="B209" s="564"/>
      <c r="C209" s="564"/>
      <c r="D209" s="564"/>
      <c r="E209" s="754" t="s">
        <v>7020</v>
      </c>
      <c r="F209" s="450" t="s">
        <v>412</v>
      </c>
      <c r="G209" s="771" t="s">
        <v>403</v>
      </c>
      <c r="H209" s="771" t="s">
        <v>404</v>
      </c>
      <c r="I209" s="771" t="s">
        <v>413</v>
      </c>
      <c r="J209" s="50">
        <v>0</v>
      </c>
      <c r="K209" s="83" t="s">
        <v>937</v>
      </c>
      <c r="L209" s="50">
        <v>0</v>
      </c>
      <c r="M209" s="50"/>
      <c r="N209" s="50">
        <v>0</v>
      </c>
      <c r="O209" s="50"/>
      <c r="P209" s="50">
        <v>0</v>
      </c>
      <c r="Q209" s="50"/>
      <c r="R209" s="50">
        <v>0</v>
      </c>
      <c r="S209" s="24"/>
      <c r="T209" s="50"/>
      <c r="U209" s="50"/>
      <c r="V209" s="47"/>
      <c r="W209" s="47"/>
      <c r="X209" s="50"/>
      <c r="Y209" s="50"/>
    </row>
    <row r="210" spans="1:25" ht="45" x14ac:dyDescent="0.3">
      <c r="A210" s="564" t="s">
        <v>5068</v>
      </c>
      <c r="B210" s="564"/>
      <c r="C210" s="564"/>
      <c r="D210" s="564"/>
      <c r="E210" s="772" t="s">
        <v>7021</v>
      </c>
      <c r="F210" s="450" t="s">
        <v>414</v>
      </c>
      <c r="G210" s="12" t="s">
        <v>415</v>
      </c>
      <c r="H210" s="12" t="s">
        <v>416</v>
      </c>
      <c r="I210" s="12" t="s">
        <v>417</v>
      </c>
      <c r="J210" s="65">
        <v>0</v>
      </c>
      <c r="K210" s="50"/>
      <c r="L210" s="65">
        <v>0</v>
      </c>
      <c r="M210" s="50"/>
      <c r="N210" s="65">
        <v>0</v>
      </c>
      <c r="O210" s="50"/>
      <c r="P210" s="65">
        <v>0</v>
      </c>
      <c r="Q210" s="50"/>
      <c r="R210" s="65">
        <v>0</v>
      </c>
      <c r="S210" s="24"/>
      <c r="T210" s="65"/>
      <c r="U210" s="50"/>
      <c r="V210" s="47"/>
      <c r="W210" s="47"/>
      <c r="X210" s="65"/>
      <c r="Y210" s="50"/>
    </row>
    <row r="211" spans="1:25" ht="178.5" customHeight="1" x14ac:dyDescent="0.3">
      <c r="A211" s="564" t="s">
        <v>5069</v>
      </c>
      <c r="B211" s="564"/>
      <c r="C211" s="564"/>
      <c r="D211" s="564"/>
      <c r="E211" s="772" t="s">
        <v>7022</v>
      </c>
      <c r="F211" s="450" t="s">
        <v>418</v>
      </c>
      <c r="G211" s="12" t="s">
        <v>419</v>
      </c>
      <c r="H211" s="12" t="s">
        <v>420</v>
      </c>
      <c r="I211" s="12" t="s">
        <v>421</v>
      </c>
      <c r="J211" s="60">
        <v>0</v>
      </c>
      <c r="K211" s="83" t="s">
        <v>938</v>
      </c>
      <c r="L211" s="60">
        <v>0</v>
      </c>
      <c r="M211" s="45"/>
      <c r="N211" s="60">
        <v>0</v>
      </c>
      <c r="O211" s="45"/>
      <c r="P211" s="60">
        <v>0</v>
      </c>
      <c r="Q211" s="45"/>
      <c r="R211" s="60">
        <v>0</v>
      </c>
      <c r="S211" s="24"/>
      <c r="T211" s="60"/>
      <c r="U211" s="47"/>
      <c r="V211" s="47"/>
      <c r="W211" s="47"/>
      <c r="X211" s="60"/>
      <c r="Y211" s="50"/>
    </row>
    <row r="212" spans="1:25" s="26" customFormat="1" ht="80.25" customHeight="1" x14ac:dyDescent="0.25">
      <c r="A212" s="28"/>
      <c r="B212" s="28"/>
      <c r="C212" s="750" t="s">
        <v>610</v>
      </c>
      <c r="D212" s="28"/>
      <c r="E212" s="1023"/>
      <c r="F212" s="762" t="s">
        <v>535</v>
      </c>
      <c r="G212" s="751"/>
      <c r="H212" s="751"/>
      <c r="I212" s="751"/>
      <c r="J212" s="75">
        <f>AVERAGE(J213,J216)</f>
        <v>50</v>
      </c>
      <c r="K212" s="67"/>
      <c r="L212" s="75">
        <f>AVERAGE(L213,L216)</f>
        <v>50</v>
      </c>
      <c r="M212" s="67"/>
      <c r="N212" s="75">
        <f>AVERAGE(N213,N216)</f>
        <v>50</v>
      </c>
      <c r="O212" s="67"/>
      <c r="P212" s="75">
        <f>AVERAGE(P213,P216)</f>
        <v>50</v>
      </c>
      <c r="Q212" s="67"/>
      <c r="R212" s="75">
        <f>AVERAGE(R213,R216)</f>
        <v>50</v>
      </c>
      <c r="S212" s="23"/>
      <c r="T212" s="75"/>
      <c r="U212" s="67"/>
      <c r="V212" s="64" t="e">
        <f>AVERAGE(V213,V216)</f>
        <v>#DIV/0!</v>
      </c>
      <c r="W212" s="44"/>
      <c r="X212" s="75"/>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69"/>
      <c r="L213" s="61">
        <f>AVERAGE(L214:L215)</f>
        <v>100</v>
      </c>
      <c r="M213" s="69"/>
      <c r="N213" s="61">
        <f>AVERAGE(N214:N215)</f>
        <v>100</v>
      </c>
      <c r="O213" s="69"/>
      <c r="P213" s="61">
        <f>AVERAGE(P214:P215)</f>
        <v>100</v>
      </c>
      <c r="Q213" s="69"/>
      <c r="R213" s="61">
        <f>AVERAGE(R214:R215)</f>
        <v>100</v>
      </c>
      <c r="S213" s="29"/>
      <c r="T213" s="61"/>
      <c r="U213" s="69"/>
      <c r="V213" s="176" t="e">
        <f>AVERAGE(V214:V215)</f>
        <v>#DIV/0!</v>
      </c>
      <c r="W213" s="43"/>
      <c r="X213" s="61"/>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5"/>
      <c r="L214" s="60">
        <v>100</v>
      </c>
      <c r="M214" s="45"/>
      <c r="N214" s="60">
        <v>100</v>
      </c>
      <c r="O214" s="45"/>
      <c r="P214" s="60">
        <v>100</v>
      </c>
      <c r="Q214" s="45"/>
      <c r="R214" s="60">
        <v>100</v>
      </c>
      <c r="S214" s="24"/>
      <c r="T214" s="60"/>
      <c r="U214" s="45"/>
      <c r="V214" s="41"/>
      <c r="W214" s="41"/>
      <c r="X214" s="60"/>
      <c r="Y214" s="45"/>
    </row>
    <row r="215" spans="1:25" ht="120" x14ac:dyDescent="0.25">
      <c r="A215" s="564" t="s">
        <v>609</v>
      </c>
      <c r="B215" s="564"/>
      <c r="C215" s="564"/>
      <c r="D215" s="564"/>
      <c r="E215" s="754" t="s">
        <v>7272</v>
      </c>
      <c r="F215" s="450" t="s">
        <v>422</v>
      </c>
      <c r="G215" s="12" t="s">
        <v>423</v>
      </c>
      <c r="H215" s="12" t="s">
        <v>424</v>
      </c>
      <c r="I215" s="12" t="s">
        <v>425</v>
      </c>
      <c r="J215" s="60"/>
      <c r="K215" s="45"/>
      <c r="L215" s="60"/>
      <c r="M215" s="45"/>
      <c r="N215" s="60"/>
      <c r="O215" s="45"/>
      <c r="P215" s="60"/>
      <c r="Q215" s="45"/>
      <c r="R215" s="60"/>
      <c r="S215" s="24"/>
      <c r="T215" s="60"/>
      <c r="U215" s="45"/>
      <c r="V215" s="41"/>
      <c r="W215" s="41"/>
      <c r="X215" s="60"/>
      <c r="Y215" s="45"/>
    </row>
    <row r="216" spans="1:25" ht="51.75" x14ac:dyDescent="0.25">
      <c r="A216" s="564">
        <v>116</v>
      </c>
      <c r="B216" s="564"/>
      <c r="C216" s="564"/>
      <c r="D216" s="754" t="s">
        <v>7024</v>
      </c>
      <c r="E216" s="754"/>
      <c r="F216" s="450" t="s">
        <v>426</v>
      </c>
      <c r="G216" s="12" t="s">
        <v>5352</v>
      </c>
      <c r="H216" s="12" t="s">
        <v>427</v>
      </c>
      <c r="I216" s="12" t="s">
        <v>428</v>
      </c>
      <c r="J216" s="60">
        <v>0</v>
      </c>
      <c r="K216" s="45"/>
      <c r="L216" s="60">
        <v>0</v>
      </c>
      <c r="M216" s="45"/>
      <c r="N216" s="60">
        <v>0</v>
      </c>
      <c r="O216" s="45"/>
      <c r="P216" s="60">
        <v>0</v>
      </c>
      <c r="Q216" s="45"/>
      <c r="R216" s="60">
        <v>0</v>
      </c>
      <c r="S216" s="24"/>
      <c r="T216" s="60"/>
      <c r="U216" s="45"/>
      <c r="V216" s="41"/>
      <c r="W216" s="41"/>
      <c r="X216" s="60"/>
      <c r="Y216" s="45"/>
    </row>
    <row r="217" spans="1:25" s="26" customFormat="1" ht="60" x14ac:dyDescent="0.25">
      <c r="A217" s="28"/>
      <c r="B217" s="750" t="s">
        <v>611</v>
      </c>
      <c r="C217" s="28"/>
      <c r="D217" s="28"/>
      <c r="E217" s="28"/>
      <c r="F217" s="502" t="s">
        <v>536</v>
      </c>
      <c r="G217" s="28"/>
      <c r="H217" s="28"/>
      <c r="I217" s="28"/>
      <c r="J217" s="75">
        <f>AVERAGE(J218,J225,J231,J240)</f>
        <v>77.604166666666671</v>
      </c>
      <c r="K217" s="67"/>
      <c r="L217" s="75">
        <f>AVERAGE(L218,L225,L231,L240)</f>
        <v>77.604166666666671</v>
      </c>
      <c r="M217" s="67"/>
      <c r="N217" s="75">
        <f>AVERAGE(N218,N225,N231,N240)</f>
        <v>77.604166666666671</v>
      </c>
      <c r="O217" s="67"/>
      <c r="P217" s="75">
        <f>AVERAGE(P218,P225,P231,P240)</f>
        <v>77.604166666666671</v>
      </c>
      <c r="Q217" s="67"/>
      <c r="R217" s="75">
        <f>AVERAGE(R218,R225,R231,R240)</f>
        <v>77.604166666666671</v>
      </c>
      <c r="S217" s="23"/>
      <c r="T217" s="75"/>
      <c r="U217" s="67"/>
      <c r="V217" s="64" t="e">
        <f>AVERAGE(V218,V225,V231,V240)</f>
        <v>#DIV/0!</v>
      </c>
      <c r="W217" s="44"/>
      <c r="X217" s="75"/>
      <c r="Y217" s="67"/>
    </row>
    <row r="218" spans="1:25" s="26" customFormat="1" ht="45" x14ac:dyDescent="0.25">
      <c r="A218" s="28"/>
      <c r="B218" s="28"/>
      <c r="C218" s="750" t="s">
        <v>612</v>
      </c>
      <c r="D218" s="28"/>
      <c r="E218" s="28"/>
      <c r="F218" s="502" t="s">
        <v>537</v>
      </c>
      <c r="G218" s="28"/>
      <c r="H218" s="28"/>
      <c r="I218" s="28"/>
      <c r="J218" s="75">
        <f>AVERAGE(J219:J224)</f>
        <v>66.666666666666671</v>
      </c>
      <c r="K218" s="67"/>
      <c r="L218" s="203">
        <f>AVERAGE(L219:L224)</f>
        <v>66.666666666666671</v>
      </c>
      <c r="M218" s="67"/>
      <c r="N218" s="75">
        <f>AVERAGE(N219:N224)</f>
        <v>66.666666666666671</v>
      </c>
      <c r="O218" s="67"/>
      <c r="P218" s="75">
        <f>AVERAGE(P219:P224)</f>
        <v>66.666666666666671</v>
      </c>
      <c r="Q218" s="67"/>
      <c r="R218" s="75">
        <f>AVERAGE(R219:R224)</f>
        <v>66.666666666666671</v>
      </c>
      <c r="S218" s="23"/>
      <c r="T218" s="75"/>
      <c r="U218" s="67"/>
      <c r="V218" s="64" t="e">
        <f>AVERAGE(V219:V224)</f>
        <v>#DIV/0!</v>
      </c>
      <c r="W218" s="44"/>
      <c r="X218" s="75"/>
      <c r="Y218" s="67"/>
    </row>
    <row r="219" spans="1:25" ht="270" x14ac:dyDescent="0.25">
      <c r="A219" s="564">
        <v>117</v>
      </c>
      <c r="B219" s="564"/>
      <c r="C219" s="564"/>
      <c r="D219" s="754" t="s">
        <v>492</v>
      </c>
      <c r="E219" s="754"/>
      <c r="F219" s="450" t="s">
        <v>5131</v>
      </c>
      <c r="G219" s="12" t="s">
        <v>436</v>
      </c>
      <c r="H219" s="12" t="s">
        <v>437</v>
      </c>
      <c r="I219" s="12" t="s">
        <v>438</v>
      </c>
      <c r="J219" s="46">
        <v>100</v>
      </c>
      <c r="K219" s="83" t="s">
        <v>939</v>
      </c>
      <c r="L219" s="46">
        <v>100</v>
      </c>
      <c r="M219" s="46"/>
      <c r="N219" s="46">
        <v>100</v>
      </c>
      <c r="O219" s="46"/>
      <c r="P219" s="46">
        <v>100</v>
      </c>
      <c r="Q219" s="46"/>
      <c r="R219" s="46">
        <v>100</v>
      </c>
      <c r="S219" s="24"/>
      <c r="T219" s="46"/>
      <c r="U219" s="46"/>
      <c r="V219" s="40"/>
      <c r="W219" s="40"/>
      <c r="X219" s="46"/>
      <c r="Y219" s="40"/>
    </row>
    <row r="220" spans="1:25" ht="195" x14ac:dyDescent="0.25">
      <c r="A220" s="564">
        <v>118</v>
      </c>
      <c r="B220" s="564"/>
      <c r="C220" s="564"/>
      <c r="D220" s="754" t="s">
        <v>493</v>
      </c>
      <c r="E220" s="754"/>
      <c r="F220" s="420" t="s">
        <v>7177</v>
      </c>
      <c r="G220" s="12" t="s">
        <v>436</v>
      </c>
      <c r="H220" s="12" t="s">
        <v>437</v>
      </c>
      <c r="I220" s="12" t="s">
        <v>438</v>
      </c>
      <c r="J220" s="46">
        <v>0</v>
      </c>
      <c r="K220" s="83" t="s">
        <v>940</v>
      </c>
      <c r="L220" s="46">
        <v>0</v>
      </c>
      <c r="M220" s="46"/>
      <c r="N220" s="46">
        <v>0</v>
      </c>
      <c r="O220" s="46"/>
      <c r="P220" s="46">
        <v>0</v>
      </c>
      <c r="Q220" s="46"/>
      <c r="R220" s="46">
        <v>0</v>
      </c>
      <c r="S220" s="24"/>
      <c r="T220" s="46"/>
      <c r="U220" s="46"/>
      <c r="V220" s="40"/>
      <c r="W220" s="40"/>
      <c r="X220" s="46"/>
      <c r="Y220" s="40"/>
    </row>
    <row r="221" spans="1:25" ht="75" x14ac:dyDescent="0.25">
      <c r="A221" s="564">
        <v>119</v>
      </c>
      <c r="B221" s="564"/>
      <c r="C221" s="564"/>
      <c r="D221" s="754" t="s">
        <v>494</v>
      </c>
      <c r="E221" s="754"/>
      <c r="F221" s="450" t="s">
        <v>439</v>
      </c>
      <c r="G221" s="12" t="s">
        <v>36</v>
      </c>
      <c r="H221" s="12" t="s">
        <v>440</v>
      </c>
      <c r="I221" s="12" t="s">
        <v>114</v>
      </c>
      <c r="J221" s="46">
        <v>100</v>
      </c>
      <c r="K221" s="83" t="s">
        <v>941</v>
      </c>
      <c r="L221" s="46">
        <v>100</v>
      </c>
      <c r="M221" s="46"/>
      <c r="N221" s="46">
        <v>100</v>
      </c>
      <c r="O221" s="46"/>
      <c r="P221" s="46">
        <v>100</v>
      </c>
      <c r="Q221" s="46"/>
      <c r="R221" s="46">
        <v>100</v>
      </c>
      <c r="S221" s="24"/>
      <c r="T221" s="46"/>
      <c r="U221" s="40"/>
      <c r="V221" s="40"/>
      <c r="W221" s="40"/>
      <c r="X221" s="46"/>
      <c r="Y221" s="46"/>
    </row>
    <row r="222" spans="1:25" ht="75" x14ac:dyDescent="0.25">
      <c r="A222" s="564">
        <v>120</v>
      </c>
      <c r="B222" s="564"/>
      <c r="C222" s="564"/>
      <c r="D222" s="754" t="s">
        <v>495</v>
      </c>
      <c r="E222" s="754"/>
      <c r="F222" s="450" t="s">
        <v>441</v>
      </c>
      <c r="G222" s="12" t="s">
        <v>36</v>
      </c>
      <c r="H222" s="12" t="s">
        <v>440</v>
      </c>
      <c r="I222" s="12" t="s">
        <v>114</v>
      </c>
      <c r="J222" s="46">
        <v>100</v>
      </c>
      <c r="K222" s="40"/>
      <c r="L222" s="46">
        <v>100</v>
      </c>
      <c r="M222" s="46"/>
      <c r="N222" s="46">
        <v>100</v>
      </c>
      <c r="O222" s="46"/>
      <c r="P222" s="46">
        <v>100</v>
      </c>
      <c r="Q222" s="46"/>
      <c r="R222" s="46">
        <v>100</v>
      </c>
      <c r="S222" s="24"/>
      <c r="T222" s="46"/>
      <c r="U222" s="40"/>
      <c r="V222" s="40"/>
      <c r="W222" s="40"/>
      <c r="X222" s="46"/>
      <c r="Y222" s="40"/>
    </row>
    <row r="223" spans="1:25" ht="180" x14ac:dyDescent="0.25">
      <c r="A223" s="564">
        <v>121</v>
      </c>
      <c r="B223" s="564"/>
      <c r="C223" s="564"/>
      <c r="D223" s="754" t="s">
        <v>496</v>
      </c>
      <c r="E223" s="754"/>
      <c r="F223" s="450" t="s">
        <v>442</v>
      </c>
      <c r="G223" s="12" t="s">
        <v>443</v>
      </c>
      <c r="H223" s="12" t="s">
        <v>444</v>
      </c>
      <c r="I223" s="12" t="s">
        <v>445</v>
      </c>
      <c r="J223" s="46">
        <v>50</v>
      </c>
      <c r="K223" s="83" t="s">
        <v>942</v>
      </c>
      <c r="L223" s="46">
        <v>50</v>
      </c>
      <c r="M223" s="46"/>
      <c r="N223" s="46">
        <v>50</v>
      </c>
      <c r="O223" s="46"/>
      <c r="P223" s="46">
        <v>50</v>
      </c>
      <c r="Q223" s="50"/>
      <c r="R223" s="46">
        <v>50</v>
      </c>
      <c r="S223" s="24"/>
      <c r="T223" s="46"/>
      <c r="U223" s="40"/>
      <c r="V223" s="40"/>
      <c r="W223" s="40"/>
      <c r="X223" s="46"/>
      <c r="Y223" s="40"/>
    </row>
    <row r="224" spans="1:25" ht="90" x14ac:dyDescent="0.25">
      <c r="A224" s="564">
        <v>122</v>
      </c>
      <c r="B224" s="564"/>
      <c r="C224" s="564"/>
      <c r="D224" s="754" t="s">
        <v>497</v>
      </c>
      <c r="E224" s="754"/>
      <c r="F224" s="450" t="s">
        <v>446</v>
      </c>
      <c r="G224" s="12" t="s">
        <v>447</v>
      </c>
      <c r="H224" s="12" t="s">
        <v>448</v>
      </c>
      <c r="I224" s="12" t="s">
        <v>325</v>
      </c>
      <c r="J224" s="46">
        <v>50</v>
      </c>
      <c r="K224" s="83" t="s">
        <v>943</v>
      </c>
      <c r="L224" s="46">
        <v>50</v>
      </c>
      <c r="M224" s="46"/>
      <c r="N224" s="46">
        <v>50</v>
      </c>
      <c r="O224" s="46"/>
      <c r="P224" s="46">
        <v>50</v>
      </c>
      <c r="Q224" s="46"/>
      <c r="R224" s="46">
        <v>50</v>
      </c>
      <c r="S224" s="24"/>
      <c r="T224" s="46"/>
      <c r="U224" s="40"/>
      <c r="V224" s="40"/>
      <c r="W224" s="40"/>
      <c r="X224" s="46"/>
      <c r="Y224" s="46"/>
    </row>
    <row r="225" spans="1:25" s="26" customFormat="1" ht="77.25" customHeight="1" x14ac:dyDescent="0.25">
      <c r="A225" s="28"/>
      <c r="B225" s="28"/>
      <c r="C225" s="750" t="s">
        <v>613</v>
      </c>
      <c r="D225" s="28"/>
      <c r="E225" s="1023"/>
      <c r="F225" s="762" t="s">
        <v>538</v>
      </c>
      <c r="G225" s="751"/>
      <c r="H225" s="751"/>
      <c r="I225" s="751"/>
      <c r="J225" s="75">
        <f>AVERAGE(J226:J230)</f>
        <v>100</v>
      </c>
      <c r="K225" s="67"/>
      <c r="L225" s="75">
        <f>AVERAGE(L226:L230)</f>
        <v>100</v>
      </c>
      <c r="M225" s="67"/>
      <c r="N225" s="75">
        <f>AVERAGE(N226:N230)</f>
        <v>100</v>
      </c>
      <c r="O225" s="67"/>
      <c r="P225" s="75">
        <f>AVERAGE(P226:P230)</f>
        <v>100</v>
      </c>
      <c r="Q225" s="67"/>
      <c r="R225" s="75">
        <f>AVERAGE(R226:R230)</f>
        <v>100</v>
      </c>
      <c r="S225" s="23"/>
      <c r="T225" s="75"/>
      <c r="U225" s="67"/>
      <c r="V225" s="64" t="e">
        <f>AVERAGE(V226:V230)</f>
        <v>#DIV/0!</v>
      </c>
      <c r="W225" s="44"/>
      <c r="X225" s="75"/>
      <c r="Y225" s="67"/>
    </row>
    <row r="226" spans="1:25" ht="105" x14ac:dyDescent="0.25">
      <c r="A226" s="564">
        <v>123</v>
      </c>
      <c r="B226" s="564"/>
      <c r="C226" s="564"/>
      <c r="D226" s="754" t="s">
        <v>498</v>
      </c>
      <c r="E226" s="754"/>
      <c r="F226" s="450" t="s">
        <v>449</v>
      </c>
      <c r="G226" s="12" t="s">
        <v>436</v>
      </c>
      <c r="H226" s="12" t="s">
        <v>437</v>
      </c>
      <c r="I226" s="12" t="s">
        <v>438</v>
      </c>
      <c r="J226" s="62">
        <v>100</v>
      </c>
      <c r="K226" s="46"/>
      <c r="L226" s="62">
        <v>100</v>
      </c>
      <c r="M226" s="46"/>
      <c r="N226" s="62">
        <v>100</v>
      </c>
      <c r="O226" s="46"/>
      <c r="P226" s="62">
        <v>100</v>
      </c>
      <c r="Q226" s="46"/>
      <c r="R226" s="62">
        <v>100</v>
      </c>
      <c r="S226" s="24"/>
      <c r="T226" s="62"/>
      <c r="U226" s="46"/>
      <c r="V226" s="40"/>
      <c r="W226" s="40"/>
      <c r="X226" s="62"/>
      <c r="Y226" s="46"/>
    </row>
    <row r="227" spans="1:25" ht="105" x14ac:dyDescent="0.25">
      <c r="A227" s="564">
        <v>124</v>
      </c>
      <c r="B227" s="564"/>
      <c r="C227" s="564"/>
      <c r="D227" s="754" t="s">
        <v>499</v>
      </c>
      <c r="E227" s="754"/>
      <c r="F227" s="450" t="s">
        <v>450</v>
      </c>
      <c r="G227" s="12" t="s">
        <v>436</v>
      </c>
      <c r="H227" s="12" t="s">
        <v>437</v>
      </c>
      <c r="I227" s="12" t="s">
        <v>438</v>
      </c>
      <c r="J227" s="62">
        <v>100</v>
      </c>
      <c r="K227" s="46"/>
      <c r="L227" s="62">
        <v>100</v>
      </c>
      <c r="M227" s="46"/>
      <c r="N227" s="62">
        <v>100</v>
      </c>
      <c r="O227" s="46"/>
      <c r="P227" s="62">
        <v>100</v>
      </c>
      <c r="Q227" s="46"/>
      <c r="R227" s="62">
        <v>100</v>
      </c>
      <c r="S227" s="24"/>
      <c r="T227" s="62"/>
      <c r="U227" s="46"/>
      <c r="V227" s="40"/>
      <c r="W227" s="40"/>
      <c r="X227" s="62"/>
      <c r="Y227" s="46"/>
    </row>
    <row r="228" spans="1:25" ht="105" x14ac:dyDescent="0.25">
      <c r="A228" s="564">
        <v>125</v>
      </c>
      <c r="B228" s="564"/>
      <c r="C228" s="564"/>
      <c r="D228" s="754" t="s">
        <v>502</v>
      </c>
      <c r="E228" s="754"/>
      <c r="F228" s="450" t="s">
        <v>451</v>
      </c>
      <c r="G228" s="12" t="s">
        <v>436</v>
      </c>
      <c r="H228" s="12" t="s">
        <v>437</v>
      </c>
      <c r="I228" s="12" t="s">
        <v>438</v>
      </c>
      <c r="J228" s="62">
        <v>100</v>
      </c>
      <c r="K228" s="46"/>
      <c r="L228" s="62">
        <v>100</v>
      </c>
      <c r="M228" s="46"/>
      <c r="N228" s="62">
        <v>100</v>
      </c>
      <c r="O228" s="46"/>
      <c r="P228" s="62">
        <v>100</v>
      </c>
      <c r="Q228" s="46"/>
      <c r="R228" s="62">
        <v>100</v>
      </c>
      <c r="S228" s="24"/>
      <c r="T228" s="62"/>
      <c r="U228" s="46"/>
      <c r="V228" s="40"/>
      <c r="W228" s="40"/>
      <c r="X228" s="62"/>
      <c r="Y228" s="46"/>
    </row>
    <row r="229" spans="1:25" ht="120" x14ac:dyDescent="0.25">
      <c r="A229" s="564">
        <v>126</v>
      </c>
      <c r="B229" s="564"/>
      <c r="C229" s="564"/>
      <c r="D229" s="754" t="s">
        <v>500</v>
      </c>
      <c r="E229" s="754"/>
      <c r="F229" s="450" t="s">
        <v>452</v>
      </c>
      <c r="G229" s="12" t="s">
        <v>436</v>
      </c>
      <c r="H229" s="12" t="s">
        <v>437</v>
      </c>
      <c r="I229" s="12" t="s">
        <v>438</v>
      </c>
      <c r="J229" s="62">
        <v>100</v>
      </c>
      <c r="K229" s="46"/>
      <c r="L229" s="62">
        <v>100</v>
      </c>
      <c r="M229" s="46"/>
      <c r="N229" s="62">
        <v>100</v>
      </c>
      <c r="O229" s="46"/>
      <c r="P229" s="62">
        <v>100</v>
      </c>
      <c r="Q229" s="46"/>
      <c r="R229" s="62">
        <v>100</v>
      </c>
      <c r="S229" s="24"/>
      <c r="T229" s="62"/>
      <c r="U229" s="46"/>
      <c r="V229" s="40"/>
      <c r="W229" s="40"/>
      <c r="X229" s="62"/>
      <c r="Y229" s="46"/>
    </row>
    <row r="230" spans="1:25" ht="120" x14ac:dyDescent="0.25">
      <c r="A230" s="564">
        <v>127</v>
      </c>
      <c r="B230" s="564"/>
      <c r="C230" s="564"/>
      <c r="D230" s="754" t="s">
        <v>501</v>
      </c>
      <c r="E230" s="754"/>
      <c r="F230" s="450" t="s">
        <v>453</v>
      </c>
      <c r="G230" s="12" t="s">
        <v>436</v>
      </c>
      <c r="H230" s="12" t="s">
        <v>437</v>
      </c>
      <c r="I230" s="12" t="s">
        <v>438</v>
      </c>
      <c r="J230" s="62">
        <v>100</v>
      </c>
      <c r="K230" s="46"/>
      <c r="L230" s="62">
        <v>100</v>
      </c>
      <c r="M230" s="46"/>
      <c r="N230" s="62">
        <v>100</v>
      </c>
      <c r="O230" s="46"/>
      <c r="P230" s="62">
        <v>100</v>
      </c>
      <c r="Q230" s="46"/>
      <c r="R230" s="62">
        <v>100</v>
      </c>
      <c r="S230" s="24"/>
      <c r="T230" s="62"/>
      <c r="U230" s="46"/>
      <c r="V230" s="40"/>
      <c r="W230" s="40"/>
      <c r="X230" s="62"/>
      <c r="Y230" s="46"/>
    </row>
    <row r="231" spans="1:25" s="26" customFormat="1" ht="140.25" customHeight="1" x14ac:dyDescent="0.25">
      <c r="A231" s="28"/>
      <c r="B231" s="28"/>
      <c r="C231" s="750" t="s">
        <v>614</v>
      </c>
      <c r="D231" s="28"/>
      <c r="E231" s="1023"/>
      <c r="F231" s="762" t="s">
        <v>539</v>
      </c>
      <c r="G231" s="751"/>
      <c r="H231" s="751"/>
      <c r="I231" s="751"/>
      <c r="J231" s="75">
        <f>AVERAGE(J232:J239)</f>
        <v>93.75</v>
      </c>
      <c r="K231" s="67"/>
      <c r="L231" s="75">
        <f>AVERAGE(L232:L239)</f>
        <v>93.75</v>
      </c>
      <c r="M231" s="67"/>
      <c r="N231" s="75">
        <f>AVERAGE(N232:N239)</f>
        <v>93.75</v>
      </c>
      <c r="O231" s="67"/>
      <c r="P231" s="75">
        <f>AVERAGE(P232:P239)</f>
        <v>93.75</v>
      </c>
      <c r="Q231" s="67"/>
      <c r="R231" s="75">
        <f>AVERAGE(R232:R239)</f>
        <v>93.75</v>
      </c>
      <c r="S231" s="23"/>
      <c r="T231" s="75"/>
      <c r="U231" s="67"/>
      <c r="V231" s="64" t="e">
        <f>AVERAGE(V232:V239)</f>
        <v>#DIV/0!</v>
      </c>
      <c r="W231" s="44"/>
      <c r="X231" s="75"/>
      <c r="Y231" s="67"/>
    </row>
    <row r="232" spans="1:25" ht="105" x14ac:dyDescent="0.25">
      <c r="A232" s="564">
        <v>128</v>
      </c>
      <c r="B232" s="564"/>
      <c r="C232" s="564"/>
      <c r="D232" s="773" t="s">
        <v>503</v>
      </c>
      <c r="E232" s="773"/>
      <c r="F232" s="450" t="s">
        <v>454</v>
      </c>
      <c r="G232" s="12" t="s">
        <v>86</v>
      </c>
      <c r="H232" s="12" t="s">
        <v>455</v>
      </c>
      <c r="I232" s="12" t="s">
        <v>456</v>
      </c>
      <c r="J232" s="46">
        <v>100</v>
      </c>
      <c r="K232" s="83" t="s">
        <v>944</v>
      </c>
      <c r="L232" s="46">
        <v>100</v>
      </c>
      <c r="M232" s="46"/>
      <c r="N232" s="46">
        <v>100</v>
      </c>
      <c r="O232" s="46"/>
      <c r="P232" s="46">
        <v>100</v>
      </c>
      <c r="Q232" s="46"/>
      <c r="R232" s="46">
        <v>100</v>
      </c>
      <c r="S232" s="24"/>
      <c r="T232" s="46"/>
      <c r="U232" s="46"/>
      <c r="V232" s="40"/>
      <c r="W232" s="40"/>
      <c r="X232" s="46"/>
      <c r="Y232" s="46"/>
    </row>
    <row r="233" spans="1:25" ht="60" x14ac:dyDescent="0.25">
      <c r="A233" s="564">
        <v>129</v>
      </c>
      <c r="B233" s="564"/>
      <c r="C233" s="564"/>
      <c r="D233" s="773" t="s">
        <v>504</v>
      </c>
      <c r="E233" s="773"/>
      <c r="F233" s="450" t="s">
        <v>458</v>
      </c>
      <c r="G233" s="12" t="s">
        <v>36</v>
      </c>
      <c r="H233" s="12" t="s">
        <v>459</v>
      </c>
      <c r="I233" s="12" t="s">
        <v>114</v>
      </c>
      <c r="J233" s="46">
        <v>100</v>
      </c>
      <c r="K233" s="83" t="s">
        <v>945</v>
      </c>
      <c r="L233" s="46">
        <v>100</v>
      </c>
      <c r="M233" s="46"/>
      <c r="N233" s="46">
        <v>100</v>
      </c>
      <c r="O233" s="46"/>
      <c r="P233" s="46">
        <v>100</v>
      </c>
      <c r="Q233" s="46"/>
      <c r="R233" s="46">
        <v>100</v>
      </c>
      <c r="S233" s="24"/>
      <c r="T233" s="46"/>
      <c r="U233" s="46"/>
      <c r="V233" s="40"/>
      <c r="W233" s="40"/>
      <c r="X233" s="46"/>
      <c r="Y233" s="46"/>
    </row>
    <row r="234" spans="1:25" ht="75" x14ac:dyDescent="0.25">
      <c r="A234" s="564">
        <v>130</v>
      </c>
      <c r="B234" s="564"/>
      <c r="C234" s="564"/>
      <c r="D234" s="773" t="s">
        <v>505</v>
      </c>
      <c r="E234" s="773"/>
      <c r="F234" s="450" t="s">
        <v>460</v>
      </c>
      <c r="G234" s="12" t="s">
        <v>461</v>
      </c>
      <c r="H234" s="12" t="s">
        <v>462</v>
      </c>
      <c r="I234" s="12" t="s">
        <v>102</v>
      </c>
      <c r="J234" s="46">
        <v>100</v>
      </c>
      <c r="K234" s="83" t="s">
        <v>946</v>
      </c>
      <c r="L234" s="46">
        <v>100</v>
      </c>
      <c r="M234" s="46"/>
      <c r="N234" s="46">
        <v>100</v>
      </c>
      <c r="O234" s="46"/>
      <c r="P234" s="46">
        <v>100</v>
      </c>
      <c r="Q234" s="46"/>
      <c r="R234" s="46">
        <v>100</v>
      </c>
      <c r="S234" s="24"/>
      <c r="T234" s="46"/>
      <c r="U234" s="46"/>
      <c r="V234" s="40"/>
      <c r="W234" s="40"/>
      <c r="X234" s="46"/>
      <c r="Y234" s="46"/>
    </row>
    <row r="235" spans="1:25" ht="105" x14ac:dyDescent="0.25">
      <c r="A235" s="564">
        <v>131</v>
      </c>
      <c r="B235" s="564"/>
      <c r="C235" s="564"/>
      <c r="D235" s="773" t="s">
        <v>506</v>
      </c>
      <c r="E235" s="773"/>
      <c r="F235" s="450" t="s">
        <v>463</v>
      </c>
      <c r="G235" s="12" t="s">
        <v>464</v>
      </c>
      <c r="H235" s="12" t="s">
        <v>36</v>
      </c>
      <c r="I235" s="12" t="s">
        <v>465</v>
      </c>
      <c r="J235" s="46">
        <v>100</v>
      </c>
      <c r="K235" s="46"/>
      <c r="L235" s="46">
        <v>100</v>
      </c>
      <c r="M235" s="46"/>
      <c r="N235" s="46">
        <v>100</v>
      </c>
      <c r="O235" s="46"/>
      <c r="P235" s="46">
        <v>100</v>
      </c>
      <c r="Q235" s="46"/>
      <c r="R235" s="46">
        <v>100</v>
      </c>
      <c r="S235" s="24"/>
      <c r="T235" s="46"/>
      <c r="U235" s="46"/>
      <c r="V235" s="40"/>
      <c r="W235" s="40"/>
      <c r="X235" s="46"/>
      <c r="Y235" s="46"/>
    </row>
    <row r="236" spans="1:25" ht="120" x14ac:dyDescent="0.25">
      <c r="A236" s="564">
        <v>132</v>
      </c>
      <c r="B236" s="564"/>
      <c r="C236" s="564"/>
      <c r="D236" s="773" t="s">
        <v>507</v>
      </c>
      <c r="E236" s="773"/>
      <c r="F236" s="450" t="s">
        <v>466</v>
      </c>
      <c r="G236" s="12" t="s">
        <v>36</v>
      </c>
      <c r="H236" s="12" t="s">
        <v>440</v>
      </c>
      <c r="I236" s="12" t="s">
        <v>348</v>
      </c>
      <c r="J236" s="46">
        <v>100</v>
      </c>
      <c r="K236" s="83" t="s">
        <v>947</v>
      </c>
      <c r="L236" s="46">
        <v>100</v>
      </c>
      <c r="M236" s="46"/>
      <c r="N236" s="46">
        <v>100</v>
      </c>
      <c r="O236" s="46"/>
      <c r="P236" s="46">
        <v>100</v>
      </c>
      <c r="Q236" s="46"/>
      <c r="R236" s="46">
        <v>100</v>
      </c>
      <c r="S236" s="24"/>
      <c r="T236" s="46"/>
      <c r="U236" s="46"/>
      <c r="V236" s="40"/>
      <c r="W236" s="40"/>
      <c r="X236" s="46"/>
      <c r="Y236" s="40"/>
    </row>
    <row r="237" spans="1:25" ht="180" x14ac:dyDescent="0.25">
      <c r="A237" s="564">
        <v>133</v>
      </c>
      <c r="B237" s="564"/>
      <c r="C237" s="564"/>
      <c r="D237" s="773" t="s">
        <v>508</v>
      </c>
      <c r="E237" s="773"/>
      <c r="F237" s="450" t="s">
        <v>467</v>
      </c>
      <c r="G237" s="12" t="s">
        <v>468</v>
      </c>
      <c r="H237" s="12" t="s">
        <v>105</v>
      </c>
      <c r="I237" s="12" t="s">
        <v>469</v>
      </c>
      <c r="J237" s="46">
        <v>100</v>
      </c>
      <c r="K237" s="46"/>
      <c r="L237" s="46">
        <v>100</v>
      </c>
      <c r="M237" s="46"/>
      <c r="N237" s="46">
        <v>100</v>
      </c>
      <c r="O237" s="46"/>
      <c r="P237" s="46">
        <v>100</v>
      </c>
      <c r="Q237" s="46"/>
      <c r="R237" s="46">
        <v>100</v>
      </c>
      <c r="S237" s="24"/>
      <c r="T237" s="46"/>
      <c r="U237" s="46"/>
      <c r="V237" s="40"/>
      <c r="W237" s="40"/>
      <c r="X237" s="46"/>
      <c r="Y237" s="46"/>
    </row>
    <row r="238" spans="1:25" ht="180" x14ac:dyDescent="0.25">
      <c r="A238" s="564">
        <v>134</v>
      </c>
      <c r="B238" s="564"/>
      <c r="C238" s="564"/>
      <c r="D238" s="773" t="s">
        <v>509</v>
      </c>
      <c r="E238" s="773"/>
      <c r="F238" s="450" t="s">
        <v>470</v>
      </c>
      <c r="G238" s="12" t="s">
        <v>86</v>
      </c>
      <c r="H238" s="12" t="s">
        <v>471</v>
      </c>
      <c r="I238" s="12" t="s">
        <v>472</v>
      </c>
      <c r="J238" s="46">
        <v>50</v>
      </c>
      <c r="K238" s="83" t="s">
        <v>948</v>
      </c>
      <c r="L238" s="46">
        <v>50</v>
      </c>
      <c r="M238" s="46"/>
      <c r="N238" s="46">
        <v>50</v>
      </c>
      <c r="O238" s="46"/>
      <c r="P238" s="46">
        <v>50</v>
      </c>
      <c r="Q238" s="46"/>
      <c r="R238" s="46">
        <v>50</v>
      </c>
      <c r="S238" s="24"/>
      <c r="T238" s="46"/>
      <c r="U238" s="46"/>
      <c r="V238" s="40"/>
      <c r="W238" s="40"/>
      <c r="X238" s="46"/>
      <c r="Y238" s="40"/>
    </row>
    <row r="239" spans="1:25" ht="300" x14ac:dyDescent="0.25">
      <c r="A239" s="564">
        <v>135</v>
      </c>
      <c r="B239" s="564"/>
      <c r="C239" s="564"/>
      <c r="D239" s="773" t="s">
        <v>510</v>
      </c>
      <c r="E239" s="773"/>
      <c r="F239" s="450" t="s">
        <v>473</v>
      </c>
      <c r="G239" s="12" t="s">
        <v>474</v>
      </c>
      <c r="H239" s="12" t="s">
        <v>475</v>
      </c>
      <c r="I239" s="12" t="s">
        <v>476</v>
      </c>
      <c r="J239" s="46">
        <v>100</v>
      </c>
      <c r="K239" s="83" t="s">
        <v>949</v>
      </c>
      <c r="L239" s="46">
        <v>100</v>
      </c>
      <c r="M239" s="46"/>
      <c r="N239" s="46">
        <v>100</v>
      </c>
      <c r="O239" s="46"/>
      <c r="P239" s="46">
        <v>100</v>
      </c>
      <c r="Q239" s="46"/>
      <c r="R239" s="46">
        <v>100</v>
      </c>
      <c r="S239" s="24"/>
      <c r="T239" s="46"/>
      <c r="U239" s="40"/>
      <c r="V239" s="40"/>
      <c r="W239" s="40"/>
      <c r="X239" s="46"/>
      <c r="Y239" s="46"/>
    </row>
    <row r="240" spans="1:25" s="54" customFormat="1" ht="120.75" x14ac:dyDescent="0.25">
      <c r="A240" s="774"/>
      <c r="B240" s="774"/>
      <c r="C240" s="775" t="s">
        <v>615</v>
      </c>
      <c r="D240" s="774"/>
      <c r="E240" s="1025"/>
      <c r="F240" s="776" t="s">
        <v>540</v>
      </c>
      <c r="G240" s="777"/>
      <c r="H240" s="777"/>
      <c r="I240" s="777"/>
      <c r="J240" s="77">
        <f>AVERAGE(J241:J249)</f>
        <v>50</v>
      </c>
      <c r="K240" s="74"/>
      <c r="L240" s="77">
        <f>AVERAGE(L241:L249)</f>
        <v>50</v>
      </c>
      <c r="M240" s="78"/>
      <c r="N240" s="77">
        <f>AVERAGE(N241:N249)</f>
        <v>50</v>
      </c>
      <c r="O240" s="78"/>
      <c r="P240" s="77">
        <f>AVERAGE(P241:P249)</f>
        <v>50</v>
      </c>
      <c r="Q240" s="78"/>
      <c r="R240" s="77">
        <f>AVERAGE(R241:R249)</f>
        <v>50</v>
      </c>
      <c r="S240" s="78"/>
      <c r="T240" s="77"/>
      <c r="U240" s="78"/>
      <c r="V240" s="850" t="e">
        <f>AVERAGE(V241:V249)</f>
        <v>#DIV/0!</v>
      </c>
      <c r="W240" s="79"/>
      <c r="X240" s="77"/>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83" t="s">
        <v>950</v>
      </c>
      <c r="L241" s="46">
        <v>100</v>
      </c>
      <c r="M241" s="46"/>
      <c r="N241" s="46">
        <v>100</v>
      </c>
      <c r="O241" s="46"/>
      <c r="P241" s="46">
        <v>100</v>
      </c>
      <c r="Q241" s="46"/>
      <c r="R241" s="46">
        <v>100</v>
      </c>
      <c r="S241" s="24"/>
      <c r="T241" s="46"/>
      <c r="U241" s="46"/>
      <c r="V241" s="40"/>
      <c r="W241" s="40"/>
      <c r="X241" s="46"/>
      <c r="Y241" s="46"/>
    </row>
    <row r="242" spans="1:25" s="55" customFormat="1" ht="105" x14ac:dyDescent="0.25">
      <c r="A242" s="564">
        <v>137</v>
      </c>
      <c r="B242" s="778"/>
      <c r="C242" s="778"/>
      <c r="D242" s="779" t="s">
        <v>519</v>
      </c>
      <c r="E242" s="779"/>
      <c r="F242" s="426" t="s">
        <v>477</v>
      </c>
      <c r="G242" s="780" t="s">
        <v>478</v>
      </c>
      <c r="H242" s="780" t="s">
        <v>479</v>
      </c>
      <c r="I242" s="780" t="s">
        <v>114</v>
      </c>
      <c r="J242" s="46">
        <v>100</v>
      </c>
      <c r="K242" s="83" t="s">
        <v>951</v>
      </c>
      <c r="L242" s="46">
        <v>100</v>
      </c>
      <c r="M242" s="45"/>
      <c r="N242" s="46">
        <v>100</v>
      </c>
      <c r="O242" s="45"/>
      <c r="P242" s="46">
        <v>100</v>
      </c>
      <c r="Q242" s="45"/>
      <c r="R242" s="46">
        <v>100</v>
      </c>
      <c r="S242" s="955"/>
      <c r="T242" s="46"/>
      <c r="U242" s="45"/>
      <c r="V242" s="40"/>
      <c r="W242" s="41"/>
      <c r="X242" s="46"/>
      <c r="Y242" s="45"/>
    </row>
    <row r="243" spans="1:25" ht="90" x14ac:dyDescent="0.25">
      <c r="A243" s="778">
        <v>138</v>
      </c>
      <c r="B243" s="564"/>
      <c r="C243" s="564"/>
      <c r="D243" s="773" t="s">
        <v>518</v>
      </c>
      <c r="E243" s="773"/>
      <c r="F243" s="450" t="s">
        <v>480</v>
      </c>
      <c r="G243" s="12" t="s">
        <v>478</v>
      </c>
      <c r="H243" s="12" t="s">
        <v>456</v>
      </c>
      <c r="I243" s="12" t="s">
        <v>102</v>
      </c>
      <c r="J243" s="46">
        <v>100</v>
      </c>
      <c r="K243" s="50"/>
      <c r="L243" s="46">
        <v>100</v>
      </c>
      <c r="M243" s="46"/>
      <c r="N243" s="46">
        <v>100</v>
      </c>
      <c r="O243" s="46"/>
      <c r="P243" s="46">
        <v>100</v>
      </c>
      <c r="Q243" s="46"/>
      <c r="R243" s="46">
        <v>100</v>
      </c>
      <c r="S243" s="76"/>
      <c r="T243" s="46"/>
      <c r="U243" s="76"/>
      <c r="V243" s="40"/>
      <c r="W243" s="40"/>
      <c r="X243" s="46"/>
      <c r="Y243" s="40"/>
    </row>
    <row r="244" spans="1:25" ht="90" x14ac:dyDescent="0.25">
      <c r="A244" s="564">
        <v>139</v>
      </c>
      <c r="B244" s="564"/>
      <c r="C244" s="564"/>
      <c r="D244" s="773" t="s">
        <v>517</v>
      </c>
      <c r="E244" s="773"/>
      <c r="F244" s="450" t="s">
        <v>481</v>
      </c>
      <c r="G244" s="12" t="s">
        <v>36</v>
      </c>
      <c r="H244" s="12" t="s">
        <v>482</v>
      </c>
      <c r="I244" s="12" t="s">
        <v>483</v>
      </c>
      <c r="J244" s="46">
        <v>0</v>
      </c>
      <c r="K244" s="83" t="s">
        <v>952</v>
      </c>
      <c r="L244" s="46">
        <v>0</v>
      </c>
      <c r="M244" s="46"/>
      <c r="N244" s="46">
        <v>0</v>
      </c>
      <c r="O244" s="46"/>
      <c r="P244" s="46">
        <v>0</v>
      </c>
      <c r="Q244" s="46"/>
      <c r="R244" s="46">
        <v>0</v>
      </c>
      <c r="S244" s="83"/>
      <c r="T244" s="46"/>
      <c r="U244" s="46"/>
      <c r="V244" s="40"/>
      <c r="W244" s="40"/>
      <c r="X244" s="46"/>
      <c r="Y244" s="46"/>
    </row>
    <row r="245" spans="1:25" ht="69" x14ac:dyDescent="0.25">
      <c r="A245" s="564">
        <v>140</v>
      </c>
      <c r="B245" s="564"/>
      <c r="C245" s="564"/>
      <c r="D245" s="773" t="s">
        <v>516</v>
      </c>
      <c r="E245" s="773"/>
      <c r="F245" s="450" t="s">
        <v>484</v>
      </c>
      <c r="G245" s="12" t="s">
        <v>36</v>
      </c>
      <c r="H245" s="12" t="s">
        <v>485</v>
      </c>
      <c r="I245" s="12" t="s">
        <v>114</v>
      </c>
      <c r="J245" s="46">
        <v>100</v>
      </c>
      <c r="K245" s="50"/>
      <c r="L245" s="46">
        <v>100</v>
      </c>
      <c r="M245" s="46"/>
      <c r="N245" s="46">
        <v>100</v>
      </c>
      <c r="O245" s="46"/>
      <c r="P245" s="46">
        <v>100</v>
      </c>
      <c r="Q245" s="46"/>
      <c r="R245" s="46">
        <v>100</v>
      </c>
      <c r="S245" s="46"/>
      <c r="T245" s="46"/>
      <c r="U245" s="46"/>
      <c r="V245" s="40"/>
      <c r="W245" s="40"/>
      <c r="X245" s="46"/>
      <c r="Y245" s="40"/>
    </row>
    <row r="246" spans="1:25" ht="105" x14ac:dyDescent="0.25">
      <c r="A246" s="564">
        <v>141</v>
      </c>
      <c r="B246" s="564"/>
      <c r="C246" s="564"/>
      <c r="D246" s="773" t="s">
        <v>515</v>
      </c>
      <c r="E246" s="773"/>
      <c r="F246" s="450" t="s">
        <v>486</v>
      </c>
      <c r="G246" s="12" t="s">
        <v>86</v>
      </c>
      <c r="H246" s="12" t="s">
        <v>487</v>
      </c>
      <c r="I246" s="12" t="s">
        <v>114</v>
      </c>
      <c r="J246" s="46">
        <v>0</v>
      </c>
      <c r="K246" s="50"/>
      <c r="L246" s="46">
        <v>0</v>
      </c>
      <c r="M246" s="46"/>
      <c r="N246" s="46">
        <v>0</v>
      </c>
      <c r="O246" s="46"/>
      <c r="P246" s="46">
        <v>0</v>
      </c>
      <c r="Q246" s="46"/>
      <c r="R246" s="46">
        <v>0</v>
      </c>
      <c r="S246" s="40"/>
      <c r="T246" s="46"/>
      <c r="U246" s="40"/>
      <c r="V246" s="40"/>
      <c r="W246" s="40"/>
      <c r="X246" s="46"/>
      <c r="Y246" s="40"/>
    </row>
    <row r="247" spans="1:25" ht="180" x14ac:dyDescent="0.25">
      <c r="A247" s="564">
        <v>142</v>
      </c>
      <c r="B247" s="564"/>
      <c r="C247" s="564"/>
      <c r="D247" s="773" t="s">
        <v>514</v>
      </c>
      <c r="E247" s="773"/>
      <c r="F247" s="450" t="s">
        <v>5072</v>
      </c>
      <c r="G247" s="12" t="s">
        <v>488</v>
      </c>
      <c r="H247" s="12" t="s">
        <v>456</v>
      </c>
      <c r="I247" s="12" t="s">
        <v>102</v>
      </c>
      <c r="J247" s="46">
        <v>0</v>
      </c>
      <c r="K247" s="73"/>
      <c r="L247" s="46">
        <v>0</v>
      </c>
      <c r="M247" s="46"/>
      <c r="N247" s="46">
        <v>0</v>
      </c>
      <c r="O247" s="46"/>
      <c r="P247" s="46">
        <v>0</v>
      </c>
      <c r="Q247" s="46"/>
      <c r="R247" s="46">
        <v>0</v>
      </c>
      <c r="S247" s="83" t="s">
        <v>5098</v>
      </c>
      <c r="T247" s="46"/>
      <c r="U247" s="46"/>
      <c r="V247" s="40"/>
      <c r="W247" s="40"/>
      <c r="X247" s="46"/>
      <c r="Y247" s="40"/>
    </row>
    <row r="248" spans="1:25" ht="150" x14ac:dyDescent="0.25">
      <c r="A248" s="564">
        <v>143</v>
      </c>
      <c r="B248" s="564"/>
      <c r="C248" s="564"/>
      <c r="D248" s="773" t="s">
        <v>513</v>
      </c>
      <c r="E248" s="773"/>
      <c r="F248" s="450" t="s">
        <v>489</v>
      </c>
      <c r="G248" s="12" t="s">
        <v>488</v>
      </c>
      <c r="H248" s="12" t="s">
        <v>456</v>
      </c>
      <c r="I248" s="12" t="s">
        <v>102</v>
      </c>
      <c r="J248" s="46">
        <v>0</v>
      </c>
      <c r="K248" s="73"/>
      <c r="L248" s="46">
        <v>0</v>
      </c>
      <c r="M248" s="46"/>
      <c r="N248" s="46">
        <v>0</v>
      </c>
      <c r="O248" s="46"/>
      <c r="P248" s="46">
        <v>0</v>
      </c>
      <c r="Q248" s="46"/>
      <c r="R248" s="46">
        <v>0</v>
      </c>
      <c r="S248" s="40"/>
      <c r="T248" s="46"/>
      <c r="U248" s="40"/>
      <c r="V248" s="40"/>
      <c r="W248" s="40"/>
      <c r="X248" s="46"/>
      <c r="Y248" s="46"/>
    </row>
    <row r="249" spans="1:25" ht="210" x14ac:dyDescent="0.25">
      <c r="A249" s="564">
        <v>144</v>
      </c>
      <c r="B249" s="564"/>
      <c r="C249" s="564"/>
      <c r="D249" s="773" t="s">
        <v>512</v>
      </c>
      <c r="E249" s="773"/>
      <c r="F249" s="450" t="s">
        <v>490</v>
      </c>
      <c r="G249" s="12" t="s">
        <v>488</v>
      </c>
      <c r="H249" s="12" t="s">
        <v>6</v>
      </c>
      <c r="I249" s="12" t="s">
        <v>491</v>
      </c>
      <c r="J249" s="46">
        <v>50</v>
      </c>
      <c r="K249" s="73"/>
      <c r="L249" s="46">
        <v>50</v>
      </c>
      <c r="M249" s="46"/>
      <c r="N249" s="46">
        <v>50</v>
      </c>
      <c r="O249" s="46"/>
      <c r="P249" s="46">
        <v>50</v>
      </c>
      <c r="Q249" s="46"/>
      <c r="R249" s="46">
        <v>50</v>
      </c>
      <c r="S249" s="46"/>
      <c r="T249" s="46"/>
      <c r="U249" s="46"/>
      <c r="V249" s="40"/>
      <c r="W249" s="40"/>
      <c r="X249" s="46"/>
      <c r="Y249" s="46"/>
    </row>
    <row r="250" spans="1:25" s="504" customFormat="1" ht="30" x14ac:dyDescent="0.25">
      <c r="A250" s="28"/>
      <c r="B250" s="750" t="s">
        <v>5843</v>
      </c>
      <c r="C250" s="28"/>
      <c r="D250" s="28"/>
      <c r="E250" s="28"/>
      <c r="F250" s="28" t="s">
        <v>5844</v>
      </c>
      <c r="G250" s="28"/>
      <c r="H250" s="28"/>
      <c r="I250" s="28"/>
      <c r="J250" s="64">
        <f>AVERAGE(J251,J267,J283,J294)</f>
        <v>45.000000000000007</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66.666666666666671</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6665</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326.25" x14ac:dyDescent="0.25">
      <c r="A255" s="564" t="s">
        <v>7041</v>
      </c>
      <c r="B255" s="564"/>
      <c r="C255" s="782"/>
      <c r="D255" s="782"/>
      <c r="E255" s="754" t="s">
        <v>7046</v>
      </c>
      <c r="F255" s="12" t="s">
        <v>7047</v>
      </c>
      <c r="G255" s="12" t="s">
        <v>7079</v>
      </c>
      <c r="H255" s="12" t="s">
        <v>5859</v>
      </c>
      <c r="I255" s="12" t="s">
        <v>5860</v>
      </c>
      <c r="J255" s="40">
        <v>100</v>
      </c>
      <c r="K255" s="167" t="s">
        <v>6668</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83.333333333333329</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6666</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50</v>
      </c>
      <c r="K258" s="41"/>
      <c r="L258" s="41"/>
      <c r="M258" s="41"/>
      <c r="N258" s="41"/>
      <c r="O258" s="41"/>
      <c r="P258" s="41"/>
      <c r="Q258" s="41"/>
      <c r="R258" s="41"/>
      <c r="S258" s="41"/>
      <c r="T258" s="41"/>
      <c r="U258" s="41"/>
      <c r="V258" s="41"/>
      <c r="W258" s="41"/>
      <c r="X258" s="41"/>
      <c r="Y258" s="41"/>
    </row>
    <row r="259" spans="1:25" s="496" customFormat="1" ht="326.25" x14ac:dyDescent="0.25">
      <c r="A259" s="564" t="s">
        <v>7048</v>
      </c>
      <c r="B259" s="564"/>
      <c r="C259" s="782"/>
      <c r="D259" s="782"/>
      <c r="E259" s="754" t="s">
        <v>7053</v>
      </c>
      <c r="F259" s="12" t="s">
        <v>7047</v>
      </c>
      <c r="G259" s="12" t="s">
        <v>7079</v>
      </c>
      <c r="H259" s="12" t="s">
        <v>5859</v>
      </c>
      <c r="I259" s="12" t="s">
        <v>5860</v>
      </c>
      <c r="J259" s="40">
        <v>100</v>
      </c>
      <c r="K259" s="167" t="s">
        <v>6668</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83.333333333333329</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100</v>
      </c>
      <c r="K261" s="41" t="s">
        <v>6667</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50</v>
      </c>
      <c r="K262" s="41"/>
      <c r="L262" s="41"/>
      <c r="M262" s="41"/>
      <c r="N262" s="41"/>
      <c r="O262" s="41"/>
      <c r="P262" s="41"/>
      <c r="Q262" s="41"/>
      <c r="R262" s="41"/>
      <c r="S262" s="41"/>
      <c r="T262" s="41"/>
      <c r="U262" s="41"/>
      <c r="V262" s="41"/>
      <c r="W262" s="41"/>
      <c r="X262" s="41"/>
      <c r="Y262" s="41"/>
    </row>
    <row r="263" spans="1:25" s="496" customFormat="1" ht="326.25" x14ac:dyDescent="0.25">
      <c r="A263" s="564" t="s">
        <v>7059</v>
      </c>
      <c r="B263" s="564"/>
      <c r="C263" s="564"/>
      <c r="D263" s="564"/>
      <c r="E263" s="754" t="s">
        <v>7058</v>
      </c>
      <c r="F263" s="12" t="s">
        <v>7047</v>
      </c>
      <c r="G263" s="12" t="s">
        <v>7079</v>
      </c>
      <c r="H263" s="12" t="s">
        <v>5859</v>
      </c>
      <c r="I263" s="12" t="s">
        <v>5860</v>
      </c>
      <c r="J263" s="40">
        <v>100</v>
      </c>
      <c r="K263" s="167" t="s">
        <v>6668</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50</v>
      </c>
      <c r="K264" s="167" t="s">
        <v>7158</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100</v>
      </c>
      <c r="K265" s="167"/>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859" t="s">
        <v>7159</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55</v>
      </c>
      <c r="K267" s="4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40">
        <v>50</v>
      </c>
      <c r="K268" s="167" t="s">
        <v>6669</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83.333333333333329</v>
      </c>
      <c r="K269" s="43"/>
      <c r="L269" s="176"/>
      <c r="M269" s="43"/>
      <c r="N269" s="176"/>
      <c r="O269" s="43"/>
      <c r="P269" s="176"/>
      <c r="Q269" s="43"/>
      <c r="R269" s="176"/>
      <c r="S269" s="43"/>
      <c r="T269" s="176"/>
      <c r="U269" s="43"/>
      <c r="V269" s="176"/>
      <c r="W269" s="43"/>
      <c r="X269" s="176"/>
      <c r="Y269" s="43"/>
    </row>
    <row r="270" spans="1:25" s="496" customFormat="1" ht="270" x14ac:dyDescent="0.25">
      <c r="A270" s="564" t="s">
        <v>5867</v>
      </c>
      <c r="B270" s="564"/>
      <c r="C270" s="564"/>
      <c r="D270" s="564"/>
      <c r="E270" s="754" t="s">
        <v>7062</v>
      </c>
      <c r="F270" s="12" t="s">
        <v>5869</v>
      </c>
      <c r="G270" s="12" t="s">
        <v>5871</v>
      </c>
      <c r="H270" s="12" t="s">
        <v>456</v>
      </c>
      <c r="I270" s="12" t="s">
        <v>491</v>
      </c>
      <c r="J270" s="40">
        <v>100</v>
      </c>
      <c r="K270" s="167" t="s">
        <v>6670</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100</v>
      </c>
      <c r="K271" s="167" t="s">
        <v>6671</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6672</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66.666666666666671</v>
      </c>
      <c r="K273" s="43"/>
      <c r="L273" s="176"/>
      <c r="M273" s="43"/>
      <c r="N273" s="176"/>
      <c r="O273" s="43"/>
      <c r="P273" s="176"/>
      <c r="Q273" s="43"/>
      <c r="R273" s="176"/>
      <c r="S273" s="43"/>
      <c r="T273" s="176"/>
      <c r="U273" s="43"/>
      <c r="V273" s="176"/>
      <c r="W273" s="43"/>
      <c r="X273" s="176"/>
      <c r="Y273" s="43"/>
    </row>
    <row r="274" spans="1:25" s="496" customFormat="1" ht="168.75" x14ac:dyDescent="0.25">
      <c r="A274" s="564" t="s">
        <v>5876</v>
      </c>
      <c r="B274" s="564"/>
      <c r="C274" s="564"/>
      <c r="D274" s="564"/>
      <c r="E274" s="754" t="s">
        <v>7062</v>
      </c>
      <c r="F274" s="12" t="s">
        <v>5869</v>
      </c>
      <c r="G274" s="12" t="s">
        <v>5871</v>
      </c>
      <c r="H274" s="12" t="s">
        <v>456</v>
      </c>
      <c r="I274" s="12" t="s">
        <v>491</v>
      </c>
      <c r="J274" s="40">
        <v>100</v>
      </c>
      <c r="K274" s="167" t="s">
        <v>6673</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50</v>
      </c>
      <c r="K275" s="167" t="s">
        <v>6674</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50</v>
      </c>
      <c r="K276" s="167" t="s">
        <v>6675</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78.75" x14ac:dyDescent="0.25">
      <c r="A278" s="564" t="s">
        <v>5880</v>
      </c>
      <c r="B278" s="564"/>
      <c r="C278" s="564"/>
      <c r="D278" s="564"/>
      <c r="E278" s="754" t="s">
        <v>7066</v>
      </c>
      <c r="F278" s="12" t="s">
        <v>5879</v>
      </c>
      <c r="G278" s="12" t="s">
        <v>5883</v>
      </c>
      <c r="H278" s="12" t="s">
        <v>5884</v>
      </c>
      <c r="I278" s="12" t="s">
        <v>5885</v>
      </c>
      <c r="J278" s="40">
        <v>0</v>
      </c>
      <c r="K278" s="167" t="s">
        <v>6676</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t="s">
        <v>6677</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t="s">
        <v>6678</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25</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0</v>
      </c>
      <c r="K284" s="43"/>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40">
        <v>0</v>
      </c>
      <c r="K285" s="167" t="s">
        <v>6679</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c r="K286" s="167" t="s">
        <v>6680</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50</v>
      </c>
      <c r="K287" s="167" t="s">
        <v>6681</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50</v>
      </c>
      <c r="K288" s="167" t="s">
        <v>6682</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6683</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6684</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0</v>
      </c>
      <c r="K292" s="167"/>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0</v>
      </c>
      <c r="K293" s="167"/>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33.333333333333336</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50</v>
      </c>
      <c r="K295" s="167" t="s">
        <v>6685</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50</v>
      </c>
      <c r="K296" s="167" t="s">
        <v>6686</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t="s">
        <v>7261</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t="s">
        <v>6687</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50</v>
      </c>
      <c r="K299" s="167" t="s">
        <v>6688</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50</v>
      </c>
      <c r="K301" s="167" t="s">
        <v>6689</v>
      </c>
      <c r="L301" s="40"/>
      <c r="M301" s="40"/>
      <c r="N301" s="40"/>
      <c r="O301" s="40"/>
      <c r="P301" s="40"/>
      <c r="Q301" s="40"/>
      <c r="R301" s="40"/>
      <c r="S301" s="40"/>
      <c r="T301" s="40"/>
      <c r="U301" s="40"/>
      <c r="V301" s="40"/>
      <c r="W301" s="40"/>
      <c r="X301" s="40"/>
      <c r="Y301" s="40"/>
    </row>
    <row r="302" spans="1:25" s="496" customFormat="1" ht="135" x14ac:dyDescent="0.25">
      <c r="A302" s="564" t="s">
        <v>5947</v>
      </c>
      <c r="B302" s="564"/>
      <c r="C302" s="564"/>
      <c r="D302" s="564"/>
      <c r="E302" s="754" t="s">
        <v>7075</v>
      </c>
      <c r="F302" s="12" t="s">
        <v>5954</v>
      </c>
      <c r="G302" s="12" t="s">
        <v>5952</v>
      </c>
      <c r="H302" s="12" t="s">
        <v>5951</v>
      </c>
      <c r="I302" s="12" t="s">
        <v>5953</v>
      </c>
      <c r="J302" s="40">
        <v>50</v>
      </c>
      <c r="K302" s="167" t="s">
        <v>6690</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AF302"/>
  <sheetViews>
    <sheetView topLeftCell="E130" zoomScale="50" zoomScaleNormal="50" workbookViewId="0">
      <selection activeCell="J134" sqref="J134"/>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12.855468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32"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32" s="52" customFormat="1" ht="66.75" customHeight="1" x14ac:dyDescent="0.25">
      <c r="A2" s="745"/>
      <c r="B2" s="745" t="s">
        <v>639</v>
      </c>
      <c r="C2" s="746"/>
      <c r="D2" s="746"/>
      <c r="E2" s="746"/>
      <c r="F2" s="749"/>
      <c r="G2" s="746"/>
      <c r="H2" s="746"/>
      <c r="I2" s="746"/>
      <c r="J2" s="140">
        <f>AVERAGE(J5,J30,J73,J106,J146,J176,J217)</f>
        <v>38.212868480725625</v>
      </c>
      <c r="K2" s="139"/>
      <c r="L2" s="140">
        <f>AVERAGE(L5,L30,L73,L106,L146,L176,L217)</f>
        <v>38.212868480725625</v>
      </c>
      <c r="M2" s="139"/>
      <c r="N2" s="140">
        <f>AVERAGE(N5,N30,N73,N106,N146,N176,N217)</f>
        <v>38.470804988662131</v>
      </c>
      <c r="O2" s="139"/>
      <c r="P2" s="140">
        <f>AVERAGE(P5,P30,P73,P106,P146,P176,P217)</f>
        <v>38.014455782312929</v>
      </c>
      <c r="Q2" s="139"/>
      <c r="R2" s="140">
        <f>AVERAGE(R5,R30,R73,R106,R146,R176,R217)</f>
        <v>38.014455782312929</v>
      </c>
      <c r="S2" s="139"/>
      <c r="T2" s="140"/>
      <c r="U2" s="139"/>
      <c r="V2" s="140"/>
      <c r="W2" s="139"/>
      <c r="X2" s="140"/>
      <c r="Y2" s="139"/>
    </row>
    <row r="3" spans="1:32" s="501" customFormat="1" ht="66.75" customHeight="1" x14ac:dyDescent="0.25">
      <c r="A3" s="745"/>
      <c r="B3" s="747" t="s">
        <v>6956</v>
      </c>
      <c r="C3" s="746"/>
      <c r="D3" s="746"/>
      <c r="E3" s="746"/>
      <c r="F3" s="746"/>
      <c r="G3" s="746"/>
      <c r="H3" s="746"/>
      <c r="I3" s="746"/>
      <c r="J3" s="140">
        <f>AVERAGE(J5,J30,J73,J106,J146,J176,J217,J250)</f>
        <v>37.264384920634924</v>
      </c>
      <c r="K3" s="139"/>
      <c r="L3" s="140"/>
      <c r="M3" s="139"/>
      <c r="N3" s="140"/>
      <c r="O3" s="139"/>
      <c r="P3" s="140"/>
      <c r="Q3" s="139"/>
      <c r="R3" s="140"/>
      <c r="S3" s="139"/>
      <c r="T3" s="140"/>
      <c r="U3" s="139"/>
      <c r="V3" s="140"/>
      <c r="W3" s="139"/>
      <c r="X3" s="140"/>
      <c r="Y3" s="139"/>
    </row>
    <row r="4" spans="1:32" s="52" customFormat="1" ht="66.75" customHeight="1" x14ac:dyDescent="0.25">
      <c r="A4" s="847"/>
      <c r="B4" s="748" t="s">
        <v>5143</v>
      </c>
      <c r="C4" s="749"/>
      <c r="D4" s="516"/>
      <c r="E4" s="31"/>
      <c r="F4" s="749"/>
      <c r="G4" s="749"/>
      <c r="H4" s="749"/>
      <c r="I4" s="749"/>
      <c r="J4" s="593">
        <f>AVERAGE(J5,J30,J106,J146,J176,J217)</f>
        <v>40.553902116402114</v>
      </c>
      <c r="K4" s="594"/>
      <c r="L4" s="593">
        <f>AVERAGE(L5,L30,L106,L146,L176,L217)</f>
        <v>40.553902116402114</v>
      </c>
      <c r="M4" s="594"/>
      <c r="N4" s="593">
        <f>AVERAGE(N5,N30,N106,N146,N176,N217)</f>
        <v>40.854828042328045</v>
      </c>
      <c r="O4" s="594"/>
      <c r="P4" s="593">
        <f>AVERAGE(P5,P30,P106,P146,P176,P217)</f>
        <v>40.322420634920633</v>
      </c>
      <c r="Q4" s="594"/>
      <c r="R4" s="593">
        <f>AVERAGE(R5,R30,R106,R146,R176,R217)</f>
        <v>40.322420634920633</v>
      </c>
      <c r="S4" s="594"/>
      <c r="T4" s="593">
        <f>AVERAGE(T5,T30,T106,T146,T176,T217)</f>
        <v>40.322420634920633</v>
      </c>
      <c r="U4" s="594"/>
      <c r="V4" s="593">
        <f>AVERAGE(V5,V30,V106,V146,V176,V217)</f>
        <v>40.322420634920633</v>
      </c>
      <c r="W4" s="594"/>
      <c r="X4" s="593">
        <f>AVERAGE(X5,X30,X106,X146,X176,X217)</f>
        <v>37.55621693121693</v>
      </c>
      <c r="Y4" s="594"/>
      <c r="AF4" s="52" t="s">
        <v>2264</v>
      </c>
    </row>
    <row r="5" spans="1:32" s="26" customFormat="1" ht="104.25" customHeight="1" x14ac:dyDescent="0.25">
      <c r="A5" s="28"/>
      <c r="B5" s="750" t="s">
        <v>544</v>
      </c>
      <c r="C5" s="28"/>
      <c r="D5" s="28"/>
      <c r="E5" s="28"/>
      <c r="F5" s="901" t="s">
        <v>4553</v>
      </c>
      <c r="G5" s="28"/>
      <c r="H5" s="28"/>
      <c r="I5" s="28"/>
      <c r="J5" s="75">
        <f>AVERAGE(J6,J12,J19,J25)</f>
        <v>20.833333333333336</v>
      </c>
      <c r="K5" s="67"/>
      <c r="L5" s="75">
        <f>AVERAGE(L6,L12,L19,L25)</f>
        <v>20.833333333333336</v>
      </c>
      <c r="M5" s="67"/>
      <c r="N5" s="75">
        <f>AVERAGE(N6,N12,N19,N25)</f>
        <v>23.333333333333336</v>
      </c>
      <c r="O5" s="67"/>
      <c r="P5" s="75">
        <f>AVERAGE(P6,P12,P19,P25)</f>
        <v>20.833333333333336</v>
      </c>
      <c r="Q5" s="67"/>
      <c r="R5" s="75">
        <f>AVERAGE(R6,R12,R19,R25)</f>
        <v>20.833333333333336</v>
      </c>
      <c r="S5" s="67"/>
      <c r="T5" s="75">
        <f>AVERAGE(T6,T12,T19,T25)</f>
        <v>20.833333333333336</v>
      </c>
      <c r="U5" s="67"/>
      <c r="V5" s="75">
        <f>AVERAGE(V6,V12,V19,V25)</f>
        <v>20.833333333333336</v>
      </c>
      <c r="W5" s="44"/>
      <c r="X5" s="75">
        <f>AVERAGE(X6,X12,X19,X25)</f>
        <v>20.833333333333336</v>
      </c>
      <c r="Y5" s="67"/>
    </row>
    <row r="6" spans="1:32" s="26" customFormat="1" ht="104.25" customHeight="1" x14ac:dyDescent="0.25">
      <c r="A6" s="28"/>
      <c r="B6" s="752"/>
      <c r="C6" s="750" t="s">
        <v>545</v>
      </c>
      <c r="D6" s="28"/>
      <c r="E6" s="28"/>
      <c r="F6" s="901" t="s">
        <v>4550</v>
      </c>
      <c r="G6" s="28"/>
      <c r="H6" s="28"/>
      <c r="I6" s="28"/>
      <c r="J6" s="75">
        <f>AVERAGE(J7:J11)</f>
        <v>0</v>
      </c>
      <c r="K6" s="67"/>
      <c r="L6" s="67">
        <f>AVERAGE(L7:L11)</f>
        <v>0</v>
      </c>
      <c r="M6" s="67"/>
      <c r="N6" s="67">
        <f>AVERAGE(N7:N11)</f>
        <v>10</v>
      </c>
      <c r="O6" s="67"/>
      <c r="P6" s="67">
        <f>AVERAGE(P7:P11)</f>
        <v>0</v>
      </c>
      <c r="Q6" s="67"/>
      <c r="R6" s="67">
        <f>AVERAGE(R7:R11)</f>
        <v>0</v>
      </c>
      <c r="S6" s="67"/>
      <c r="T6" s="67">
        <f>AVERAGE(T7:T11)</f>
        <v>0</v>
      </c>
      <c r="U6" s="67"/>
      <c r="V6" s="67">
        <f>AVERAGE(V7:V11)</f>
        <v>0</v>
      </c>
      <c r="W6" s="44"/>
      <c r="X6" s="67">
        <f>AVERAGE(X7:X11)</f>
        <v>0</v>
      </c>
      <c r="Y6" s="67"/>
    </row>
    <row r="7" spans="1:32" ht="284.25" customHeight="1" x14ac:dyDescent="0.25">
      <c r="A7" s="564">
        <v>1</v>
      </c>
      <c r="B7" s="753"/>
      <c r="C7" s="564"/>
      <c r="D7" s="754" t="s">
        <v>12</v>
      </c>
      <c r="E7" s="754"/>
      <c r="F7" s="450" t="s">
        <v>7189</v>
      </c>
      <c r="G7" s="12" t="s">
        <v>5</v>
      </c>
      <c r="H7" s="12" t="s">
        <v>4551</v>
      </c>
      <c r="I7" s="12" t="s">
        <v>4552</v>
      </c>
      <c r="J7" s="62">
        <v>0</v>
      </c>
      <c r="K7" s="132" t="s">
        <v>5630</v>
      </c>
      <c r="L7" s="62">
        <v>0</v>
      </c>
      <c r="M7" s="40"/>
      <c r="N7" s="62">
        <v>50</v>
      </c>
      <c r="O7" s="132" t="s">
        <v>1777</v>
      </c>
      <c r="P7" s="62">
        <v>0</v>
      </c>
      <c r="Q7" s="40"/>
      <c r="R7" s="62">
        <v>0</v>
      </c>
      <c r="S7" s="132" t="s">
        <v>1778</v>
      </c>
      <c r="T7" s="62">
        <v>0</v>
      </c>
      <c r="U7" s="40"/>
      <c r="V7" s="62">
        <v>0</v>
      </c>
      <c r="W7" s="40"/>
      <c r="X7" s="62">
        <v>0</v>
      </c>
      <c r="Y7" s="132" t="s">
        <v>1779</v>
      </c>
    </row>
    <row r="8" spans="1:32" ht="210" x14ac:dyDescent="0.25">
      <c r="A8" s="564">
        <v>2</v>
      </c>
      <c r="B8" s="753"/>
      <c r="C8" s="564"/>
      <c r="D8" s="754" t="s">
        <v>13</v>
      </c>
      <c r="E8" s="754"/>
      <c r="F8" s="450" t="s">
        <v>4555</v>
      </c>
      <c r="G8" s="12" t="s">
        <v>7</v>
      </c>
      <c r="H8" s="12" t="s">
        <v>4554</v>
      </c>
      <c r="I8" s="12" t="s">
        <v>8</v>
      </c>
      <c r="J8" s="62">
        <v>0</v>
      </c>
      <c r="K8" s="132" t="s">
        <v>1780</v>
      </c>
      <c r="L8" s="62">
        <v>0</v>
      </c>
      <c r="M8" s="40"/>
      <c r="N8" s="62">
        <v>0</v>
      </c>
      <c r="O8" s="40"/>
      <c r="P8" s="62">
        <v>0</v>
      </c>
      <c r="Q8" s="40"/>
      <c r="R8" s="62">
        <v>0</v>
      </c>
      <c r="S8" s="40"/>
      <c r="T8" s="62">
        <v>0</v>
      </c>
      <c r="U8" s="40"/>
      <c r="V8" s="62">
        <v>0</v>
      </c>
      <c r="W8" s="41"/>
      <c r="X8" s="62">
        <v>0</v>
      </c>
      <c r="Y8" s="40"/>
    </row>
    <row r="9" spans="1:32" ht="180" x14ac:dyDescent="0.25">
      <c r="A9" s="564">
        <v>3</v>
      </c>
      <c r="B9" s="753"/>
      <c r="C9" s="564"/>
      <c r="D9" s="754" t="s">
        <v>14</v>
      </c>
      <c r="E9" s="754"/>
      <c r="F9" s="450" t="s">
        <v>5132</v>
      </c>
      <c r="G9" s="12" t="s">
        <v>9</v>
      </c>
      <c r="H9" s="12" t="s">
        <v>10</v>
      </c>
      <c r="I9" s="12" t="s">
        <v>11</v>
      </c>
      <c r="J9" s="62">
        <v>0</v>
      </c>
      <c r="K9" s="132" t="s">
        <v>7225</v>
      </c>
      <c r="L9" s="62">
        <v>0</v>
      </c>
      <c r="M9" s="40"/>
      <c r="N9" s="62">
        <v>0</v>
      </c>
      <c r="O9" s="40"/>
      <c r="P9" s="62">
        <v>0</v>
      </c>
      <c r="Q9" s="40"/>
      <c r="R9" s="62">
        <v>0</v>
      </c>
      <c r="S9" s="40"/>
      <c r="T9" s="62">
        <v>0</v>
      </c>
      <c r="U9" s="40"/>
      <c r="V9" s="62">
        <v>0</v>
      </c>
      <c r="W9" s="40"/>
      <c r="X9" s="62">
        <v>0</v>
      </c>
      <c r="Y9" s="40"/>
    </row>
    <row r="10" spans="1:32" ht="165" x14ac:dyDescent="0.25">
      <c r="A10" s="564">
        <v>4</v>
      </c>
      <c r="B10" s="753"/>
      <c r="C10" s="564"/>
      <c r="D10" s="754" t="s">
        <v>15</v>
      </c>
      <c r="E10" s="754"/>
      <c r="F10" s="450" t="s">
        <v>5133</v>
      </c>
      <c r="G10" s="12" t="s">
        <v>5</v>
      </c>
      <c r="H10" s="12" t="s">
        <v>4551</v>
      </c>
      <c r="I10" s="12" t="s">
        <v>4552</v>
      </c>
      <c r="J10" s="62">
        <v>0</v>
      </c>
      <c r="K10" s="132" t="s">
        <v>1781</v>
      </c>
      <c r="L10" s="62">
        <v>0</v>
      </c>
      <c r="M10" s="40"/>
      <c r="N10" s="62">
        <v>0</v>
      </c>
      <c r="O10" s="40"/>
      <c r="P10" s="62">
        <v>0</v>
      </c>
      <c r="Q10" s="40"/>
      <c r="R10" s="62">
        <v>0</v>
      </c>
      <c r="S10" s="40"/>
      <c r="T10" s="62">
        <v>0</v>
      </c>
      <c r="U10" s="40"/>
      <c r="V10" s="62">
        <v>0</v>
      </c>
      <c r="W10" s="40"/>
      <c r="X10" s="62">
        <v>0</v>
      </c>
      <c r="Y10" s="132"/>
    </row>
    <row r="11" spans="1:32" ht="409.5" x14ac:dyDescent="0.25">
      <c r="A11" s="564">
        <v>5</v>
      </c>
      <c r="B11" s="753"/>
      <c r="C11" s="564"/>
      <c r="D11" s="754" t="s">
        <v>16</v>
      </c>
      <c r="E11" s="754"/>
      <c r="F11" s="450" t="s">
        <v>4565</v>
      </c>
      <c r="G11" s="12" t="s">
        <v>4564</v>
      </c>
      <c r="H11" s="12" t="s">
        <v>4554</v>
      </c>
      <c r="I11" s="12" t="s">
        <v>8</v>
      </c>
      <c r="J11" s="62">
        <v>0</v>
      </c>
      <c r="K11" s="132" t="s">
        <v>5631</v>
      </c>
      <c r="L11" s="62">
        <v>0</v>
      </c>
      <c r="M11" s="40"/>
      <c r="N11" s="62">
        <v>0</v>
      </c>
      <c r="O11" s="40"/>
      <c r="P11" s="62">
        <v>0</v>
      </c>
      <c r="Q11" s="40"/>
      <c r="R11" s="62">
        <v>0</v>
      </c>
      <c r="S11" s="40"/>
      <c r="T11" s="62">
        <v>0</v>
      </c>
      <c r="U11" s="40"/>
      <c r="V11" s="62">
        <v>0</v>
      </c>
      <c r="W11" s="40"/>
      <c r="X11" s="62">
        <v>0</v>
      </c>
      <c r="Y11" s="40"/>
    </row>
    <row r="12" spans="1:32" s="26" customFormat="1" ht="45" x14ac:dyDescent="0.25">
      <c r="A12" s="28"/>
      <c r="B12" s="755"/>
      <c r="C12" s="750" t="s">
        <v>546</v>
      </c>
      <c r="D12" s="750"/>
      <c r="E12" s="750"/>
      <c r="F12" s="901" t="s">
        <v>4566</v>
      </c>
      <c r="G12" s="751"/>
      <c r="H12" s="751"/>
      <c r="I12" s="751"/>
      <c r="J12" s="75">
        <f>AVERAGE(J13:J18)</f>
        <v>33.333333333333336</v>
      </c>
      <c r="K12" s="67"/>
      <c r="L12" s="75">
        <f>AVERAGE(L13:L18)</f>
        <v>33.333333333333336</v>
      </c>
      <c r="M12" s="67"/>
      <c r="N12" s="75">
        <f>AVERAGE(N13:N18)</f>
        <v>33.333333333333336</v>
      </c>
      <c r="O12" s="67"/>
      <c r="P12" s="75">
        <f>AVERAGE(P13:P18)</f>
        <v>33.333333333333336</v>
      </c>
      <c r="Q12" s="67"/>
      <c r="R12" s="75">
        <f>AVERAGE(R13:R18)</f>
        <v>33.333333333333336</v>
      </c>
      <c r="S12" s="67"/>
      <c r="T12" s="75">
        <f>AVERAGE(T13:T18)</f>
        <v>33.333333333333336</v>
      </c>
      <c r="U12" s="67"/>
      <c r="V12" s="75">
        <f>AVERAGE(V13:V18)</f>
        <v>33.333333333333336</v>
      </c>
      <c r="W12" s="44"/>
      <c r="X12" s="75">
        <f>AVERAGE(X13:X18)</f>
        <v>33.333333333333336</v>
      </c>
      <c r="Y12" s="67"/>
    </row>
    <row r="13" spans="1:32" ht="285" x14ac:dyDescent="0.25">
      <c r="A13" s="564">
        <v>6</v>
      </c>
      <c r="B13" s="564"/>
      <c r="C13" s="564"/>
      <c r="D13" s="754" t="s">
        <v>17</v>
      </c>
      <c r="E13" s="754"/>
      <c r="F13" s="450" t="s">
        <v>4568</v>
      </c>
      <c r="G13" s="12" t="s">
        <v>5</v>
      </c>
      <c r="H13" s="12" t="s">
        <v>4551</v>
      </c>
      <c r="I13" s="12" t="s">
        <v>4552</v>
      </c>
      <c r="J13" s="60">
        <v>0</v>
      </c>
      <c r="K13" s="132" t="s">
        <v>1782</v>
      </c>
      <c r="L13" s="60">
        <v>0</v>
      </c>
      <c r="M13" s="40"/>
      <c r="N13" s="60">
        <v>0</v>
      </c>
      <c r="O13" s="40"/>
      <c r="P13" s="60">
        <v>0</v>
      </c>
      <c r="Q13" s="40"/>
      <c r="R13" s="60">
        <v>0</v>
      </c>
      <c r="S13" s="40"/>
      <c r="T13" s="60">
        <v>0</v>
      </c>
      <c r="U13" s="40"/>
      <c r="V13" s="60">
        <v>0</v>
      </c>
      <c r="W13" s="47"/>
      <c r="X13" s="60">
        <v>0</v>
      </c>
      <c r="Y13" s="40"/>
    </row>
    <row r="14" spans="1:32" ht="150" x14ac:dyDescent="0.25">
      <c r="A14" s="564">
        <v>7</v>
      </c>
      <c r="B14" s="564"/>
      <c r="C14" s="564"/>
      <c r="D14" s="754" t="s">
        <v>18</v>
      </c>
      <c r="E14" s="754"/>
      <c r="F14" s="450" t="s">
        <v>4567</v>
      </c>
      <c r="G14" s="12" t="s">
        <v>5</v>
      </c>
      <c r="H14" s="12" t="s">
        <v>4551</v>
      </c>
      <c r="I14" s="12" t="s">
        <v>4552</v>
      </c>
      <c r="J14" s="60">
        <v>100</v>
      </c>
      <c r="K14" s="132" t="s">
        <v>1783</v>
      </c>
      <c r="L14" s="60">
        <v>100</v>
      </c>
      <c r="M14" s="40"/>
      <c r="N14" s="60">
        <v>100</v>
      </c>
      <c r="O14" s="40"/>
      <c r="P14" s="60">
        <v>100</v>
      </c>
      <c r="Q14" s="40"/>
      <c r="R14" s="60">
        <v>100</v>
      </c>
      <c r="S14" s="40"/>
      <c r="T14" s="60">
        <v>100</v>
      </c>
      <c r="U14" s="40"/>
      <c r="V14" s="60">
        <v>100</v>
      </c>
      <c r="W14" s="41"/>
      <c r="X14" s="60">
        <v>100</v>
      </c>
      <c r="Y14" s="40"/>
    </row>
    <row r="15" spans="1:32" ht="120" x14ac:dyDescent="0.25">
      <c r="A15" s="564">
        <v>8</v>
      </c>
      <c r="B15" s="564"/>
      <c r="C15" s="564"/>
      <c r="D15" s="754" t="s">
        <v>19</v>
      </c>
      <c r="E15" s="754"/>
      <c r="F15" s="450" t="s">
        <v>23</v>
      </c>
      <c r="G15" s="12" t="s">
        <v>5</v>
      </c>
      <c r="H15" s="12" t="s">
        <v>4551</v>
      </c>
      <c r="I15" s="12" t="s">
        <v>4552</v>
      </c>
      <c r="J15" s="60">
        <v>100</v>
      </c>
      <c r="K15" s="40"/>
      <c r="L15" s="60">
        <v>100</v>
      </c>
      <c r="M15" s="40"/>
      <c r="N15" s="60">
        <v>100</v>
      </c>
      <c r="O15" s="40"/>
      <c r="P15" s="60">
        <v>100</v>
      </c>
      <c r="Q15" s="40"/>
      <c r="R15" s="60">
        <v>100</v>
      </c>
      <c r="S15" s="40"/>
      <c r="T15" s="60">
        <v>100</v>
      </c>
      <c r="U15" s="40"/>
      <c r="V15" s="60">
        <v>100</v>
      </c>
      <c r="W15" s="41"/>
      <c r="X15" s="60">
        <v>100</v>
      </c>
      <c r="Y15" s="40"/>
    </row>
    <row r="16" spans="1:32" ht="390" x14ac:dyDescent="0.25">
      <c r="A16" s="564">
        <v>9</v>
      </c>
      <c r="B16" s="564"/>
      <c r="C16" s="564"/>
      <c r="D16" s="754" t="s">
        <v>20</v>
      </c>
      <c r="E16" s="754"/>
      <c r="F16" s="450" t="s">
        <v>24</v>
      </c>
      <c r="G16" s="12" t="s">
        <v>26</v>
      </c>
      <c r="H16" s="12" t="s">
        <v>27</v>
      </c>
      <c r="I16" s="12" t="s">
        <v>28</v>
      </c>
      <c r="J16" s="60">
        <v>0</v>
      </c>
      <c r="K16" s="47" t="s">
        <v>1784</v>
      </c>
      <c r="L16" s="60">
        <v>0</v>
      </c>
      <c r="M16" s="40"/>
      <c r="N16" s="60">
        <v>0</v>
      </c>
      <c r="O16" s="40"/>
      <c r="P16" s="60">
        <v>0</v>
      </c>
      <c r="Q16" s="40"/>
      <c r="R16" s="60">
        <v>0</v>
      </c>
      <c r="S16" s="132" t="s">
        <v>1785</v>
      </c>
      <c r="T16" s="60">
        <v>0</v>
      </c>
      <c r="U16" s="40"/>
      <c r="V16" s="60">
        <v>0</v>
      </c>
      <c r="W16" s="41"/>
      <c r="X16" s="60">
        <v>0</v>
      </c>
      <c r="Y16" s="40"/>
    </row>
    <row r="17" spans="1:25" ht="210" x14ac:dyDescent="0.25">
      <c r="A17" s="564">
        <v>10</v>
      </c>
      <c r="B17" s="564"/>
      <c r="C17" s="564"/>
      <c r="D17" s="754" t="s">
        <v>21</v>
      </c>
      <c r="E17" s="754"/>
      <c r="F17" s="450" t="s">
        <v>25</v>
      </c>
      <c r="G17" s="12" t="s">
        <v>26</v>
      </c>
      <c r="H17" s="12" t="s">
        <v>27</v>
      </c>
      <c r="I17" s="12" t="s">
        <v>28</v>
      </c>
      <c r="J17" s="60">
        <v>0</v>
      </c>
      <c r="K17" s="41" t="s">
        <v>2576</v>
      </c>
      <c r="L17" s="60">
        <v>0</v>
      </c>
      <c r="M17" s="41"/>
      <c r="N17" s="60">
        <v>0</v>
      </c>
      <c r="O17" s="41"/>
      <c r="P17" s="60">
        <v>0</v>
      </c>
      <c r="Q17" s="41"/>
      <c r="R17" s="60">
        <v>0</v>
      </c>
      <c r="S17" s="41" t="s">
        <v>1786</v>
      </c>
      <c r="T17" s="60">
        <v>0</v>
      </c>
      <c r="U17" s="41"/>
      <c r="V17" s="60">
        <v>0</v>
      </c>
      <c r="W17" s="41"/>
      <c r="X17" s="60">
        <v>0</v>
      </c>
      <c r="Y17" s="41"/>
    </row>
    <row r="18" spans="1:25" ht="105" x14ac:dyDescent="0.25">
      <c r="A18" s="564">
        <v>11</v>
      </c>
      <c r="B18" s="564"/>
      <c r="C18" s="564"/>
      <c r="D18" s="754" t="s">
        <v>22</v>
      </c>
      <c r="E18" s="754"/>
      <c r="F18" s="450" t="s">
        <v>4832</v>
      </c>
      <c r="G18" s="12" t="s">
        <v>4833</v>
      </c>
      <c r="H18" s="12" t="s">
        <v>27</v>
      </c>
      <c r="I18" s="12" t="s">
        <v>29</v>
      </c>
      <c r="J18" s="60">
        <v>0</v>
      </c>
      <c r="K18" s="41" t="s">
        <v>2575</v>
      </c>
      <c r="L18" s="60">
        <v>0</v>
      </c>
      <c r="M18" s="41"/>
      <c r="N18" s="60">
        <v>0</v>
      </c>
      <c r="O18" s="41"/>
      <c r="P18" s="60">
        <v>0</v>
      </c>
      <c r="Q18" s="41"/>
      <c r="R18" s="60">
        <v>0</v>
      </c>
      <c r="S18" s="41"/>
      <c r="T18" s="60">
        <v>0</v>
      </c>
      <c r="U18" s="41"/>
      <c r="V18" s="60">
        <v>0</v>
      </c>
      <c r="W18" s="41"/>
      <c r="X18" s="60">
        <v>0</v>
      </c>
      <c r="Y18" s="41"/>
    </row>
    <row r="19" spans="1:25" s="26" customFormat="1" ht="87" customHeight="1" x14ac:dyDescent="0.25">
      <c r="A19" s="28"/>
      <c r="B19" s="28"/>
      <c r="C19" s="750" t="s">
        <v>547</v>
      </c>
      <c r="D19" s="750"/>
      <c r="E19" s="750"/>
      <c r="F19" s="901" t="s">
        <v>522</v>
      </c>
      <c r="G19" s="751"/>
      <c r="H19" s="751"/>
      <c r="I19" s="751"/>
      <c r="J19" s="75">
        <f>AVERAGE(J20:J24)</f>
        <v>0</v>
      </c>
      <c r="K19" s="67"/>
      <c r="L19" s="75">
        <f>AVERAGE(L20:L24)</f>
        <v>0</v>
      </c>
      <c r="M19" s="67"/>
      <c r="N19" s="75">
        <f>AVERAGE(N20:N24)</f>
        <v>0</v>
      </c>
      <c r="O19" s="67"/>
      <c r="P19" s="75">
        <f>AVERAGE(P20:P24)</f>
        <v>0</v>
      </c>
      <c r="Q19" s="67"/>
      <c r="R19" s="75">
        <f>AVERAGE(R20:R24)</f>
        <v>0</v>
      </c>
      <c r="S19" s="67"/>
      <c r="T19" s="75">
        <f>AVERAGE(T20:T24)</f>
        <v>0</v>
      </c>
      <c r="U19" s="67"/>
      <c r="V19" s="67">
        <f>AVERAGE(V20:V24)</f>
        <v>0</v>
      </c>
      <c r="W19" s="44"/>
      <c r="X19" s="67">
        <f>AVERAGE(X20:X24)</f>
        <v>0</v>
      </c>
      <c r="Y19" s="67"/>
    </row>
    <row r="20" spans="1:25" ht="255" x14ac:dyDescent="0.25">
      <c r="A20" s="564">
        <v>12</v>
      </c>
      <c r="B20" s="564"/>
      <c r="D20" s="754" t="s">
        <v>30</v>
      </c>
      <c r="E20" s="754"/>
      <c r="F20" s="450" t="s">
        <v>35</v>
      </c>
      <c r="G20" s="12" t="s">
        <v>36</v>
      </c>
      <c r="H20" s="12" t="s">
        <v>37</v>
      </c>
      <c r="I20" s="12" t="s">
        <v>38</v>
      </c>
      <c r="J20" s="42">
        <v>0</v>
      </c>
      <c r="K20" s="132" t="s">
        <v>1787</v>
      </c>
      <c r="L20" s="42">
        <v>0</v>
      </c>
      <c r="M20" s="41"/>
      <c r="N20" s="42">
        <v>0</v>
      </c>
      <c r="O20" s="41"/>
      <c r="P20" s="42">
        <v>0</v>
      </c>
      <c r="Q20" s="41"/>
      <c r="R20" s="42">
        <v>0</v>
      </c>
      <c r="S20" s="41"/>
      <c r="T20" s="42">
        <v>0</v>
      </c>
      <c r="U20" s="41"/>
      <c r="V20" s="42">
        <v>0</v>
      </c>
      <c r="W20" s="41"/>
      <c r="X20" s="42">
        <v>0</v>
      </c>
      <c r="Y20" s="41"/>
    </row>
    <row r="21" spans="1:25" ht="165" x14ac:dyDescent="0.25">
      <c r="A21" s="564">
        <v>13</v>
      </c>
      <c r="B21" s="564"/>
      <c r="C21" s="564"/>
      <c r="D21" s="754" t="s">
        <v>31</v>
      </c>
      <c r="E21" s="754"/>
      <c r="F21" s="450" t="s">
        <v>39</v>
      </c>
      <c r="G21" s="12" t="s">
        <v>40</v>
      </c>
      <c r="H21" s="12" t="s">
        <v>41</v>
      </c>
      <c r="I21" s="12" t="s">
        <v>42</v>
      </c>
      <c r="J21" s="42">
        <v>0</v>
      </c>
      <c r="K21" s="41"/>
      <c r="L21" s="42">
        <v>0</v>
      </c>
      <c r="M21" s="41"/>
      <c r="N21" s="42">
        <v>0</v>
      </c>
      <c r="O21" s="41"/>
      <c r="P21" s="42">
        <v>0</v>
      </c>
      <c r="Q21" s="41"/>
      <c r="R21" s="42">
        <v>0</v>
      </c>
      <c r="S21" s="41"/>
      <c r="T21" s="42">
        <v>0</v>
      </c>
      <c r="U21" s="41"/>
      <c r="V21" s="42">
        <v>0</v>
      </c>
      <c r="W21" s="41"/>
      <c r="X21" s="42">
        <v>0</v>
      </c>
      <c r="Y21" s="41"/>
    </row>
    <row r="22" spans="1:25" ht="135" x14ac:dyDescent="0.25">
      <c r="A22" s="564">
        <v>14</v>
      </c>
      <c r="B22" s="564"/>
      <c r="C22" s="564"/>
      <c r="D22" s="754" t="s">
        <v>32</v>
      </c>
      <c r="E22" s="754"/>
      <c r="F22" s="450" t="s">
        <v>43</v>
      </c>
      <c r="G22" s="12" t="s">
        <v>44</v>
      </c>
      <c r="H22" s="12" t="s">
        <v>45</v>
      </c>
      <c r="I22" s="12" t="s">
        <v>42</v>
      </c>
      <c r="J22" s="42">
        <v>0</v>
      </c>
      <c r="K22" s="41"/>
      <c r="L22" s="42">
        <v>0</v>
      </c>
      <c r="M22" s="41"/>
      <c r="N22" s="42">
        <v>0</v>
      </c>
      <c r="O22" s="41"/>
      <c r="P22" s="42">
        <v>0</v>
      </c>
      <c r="Q22" s="41"/>
      <c r="R22" s="42">
        <v>0</v>
      </c>
      <c r="S22" s="41"/>
      <c r="T22" s="42">
        <v>0</v>
      </c>
      <c r="U22" s="41"/>
      <c r="V22" s="42">
        <v>0</v>
      </c>
      <c r="W22" s="41"/>
      <c r="X22" s="42">
        <v>0</v>
      </c>
      <c r="Y22" s="41"/>
    </row>
    <row r="23" spans="1:25" ht="135" x14ac:dyDescent="0.25">
      <c r="A23" s="564">
        <v>15</v>
      </c>
      <c r="B23" s="564"/>
      <c r="C23" s="564"/>
      <c r="D23" s="754" t="s">
        <v>33</v>
      </c>
      <c r="E23" s="754"/>
      <c r="F23" s="450" t="s">
        <v>46</v>
      </c>
      <c r="G23" s="12" t="s">
        <v>47</v>
      </c>
      <c r="H23" s="12" t="s">
        <v>48</v>
      </c>
      <c r="I23" s="12" t="s">
        <v>49</v>
      </c>
      <c r="J23" s="42">
        <v>0</v>
      </c>
      <c r="K23" s="41"/>
      <c r="L23" s="42">
        <v>0</v>
      </c>
      <c r="M23" s="41"/>
      <c r="N23" s="42">
        <v>0</v>
      </c>
      <c r="O23" s="41"/>
      <c r="P23" s="42">
        <v>0</v>
      </c>
      <c r="Q23" s="41"/>
      <c r="R23" s="42">
        <v>0</v>
      </c>
      <c r="S23" s="41"/>
      <c r="T23" s="42">
        <v>0</v>
      </c>
      <c r="U23" s="41"/>
      <c r="V23" s="42">
        <v>0</v>
      </c>
      <c r="W23" s="41"/>
      <c r="X23" s="42">
        <v>0</v>
      </c>
      <c r="Y23" s="41"/>
    </row>
    <row r="24" spans="1:25" ht="225" x14ac:dyDescent="0.25">
      <c r="A24" s="564">
        <v>16</v>
      </c>
      <c r="B24" s="564"/>
      <c r="C24" s="564"/>
      <c r="D24" s="754" t="s">
        <v>34</v>
      </c>
      <c r="E24" s="754"/>
      <c r="F24" s="450" t="s">
        <v>50</v>
      </c>
      <c r="G24" s="12" t="s">
        <v>51</v>
      </c>
      <c r="H24" s="12" t="s">
        <v>52</v>
      </c>
      <c r="I24" s="12" t="s">
        <v>53</v>
      </c>
      <c r="J24" s="42">
        <v>0</v>
      </c>
      <c r="K24" s="132" t="s">
        <v>1788</v>
      </c>
      <c r="L24" s="42">
        <v>0</v>
      </c>
      <c r="M24" s="41"/>
      <c r="N24" s="42">
        <v>0</v>
      </c>
      <c r="O24" s="41"/>
      <c r="P24" s="42">
        <v>0</v>
      </c>
      <c r="Q24" s="41"/>
      <c r="R24" s="42">
        <v>0</v>
      </c>
      <c r="S24" s="41"/>
      <c r="T24" s="42">
        <v>0</v>
      </c>
      <c r="U24" s="41"/>
      <c r="V24" s="42">
        <v>0</v>
      </c>
      <c r="W24" s="41"/>
      <c r="X24" s="42">
        <v>0</v>
      </c>
      <c r="Y24" s="41"/>
    </row>
    <row r="25" spans="1:25" s="26" customFormat="1" ht="60" x14ac:dyDescent="0.25">
      <c r="A25" s="28"/>
      <c r="B25" s="28"/>
      <c r="C25" s="750" t="s">
        <v>548</v>
      </c>
      <c r="D25" s="750"/>
      <c r="E25" s="750"/>
      <c r="F25" s="901" t="s">
        <v>523</v>
      </c>
      <c r="G25" s="751"/>
      <c r="H25" s="751"/>
      <c r="I25" s="751"/>
      <c r="J25" s="75">
        <f>AVERAGE(J26:J29)</f>
        <v>50</v>
      </c>
      <c r="K25" s="67"/>
      <c r="L25" s="75">
        <f>AVERAGE(L26:L29)</f>
        <v>50</v>
      </c>
      <c r="M25" s="67"/>
      <c r="N25" s="75">
        <f>AVERAGE(N26:N29)</f>
        <v>50</v>
      </c>
      <c r="O25" s="67"/>
      <c r="P25" s="75">
        <f>AVERAGE(P26:P29)</f>
        <v>50</v>
      </c>
      <c r="Q25" s="67"/>
      <c r="R25" s="75">
        <f>AVERAGE(R26:R29)</f>
        <v>50</v>
      </c>
      <c r="S25" s="67"/>
      <c r="T25" s="75">
        <f>AVERAGE(T26:T29)</f>
        <v>50</v>
      </c>
      <c r="U25" s="67"/>
      <c r="V25" s="75">
        <f>AVERAGE(V26:V29)</f>
        <v>50</v>
      </c>
      <c r="W25" s="44"/>
      <c r="X25" s="75">
        <f>AVERAGE(X26:X29)</f>
        <v>50</v>
      </c>
      <c r="Y25" s="67"/>
    </row>
    <row r="26" spans="1:25" ht="90" x14ac:dyDescent="0.25">
      <c r="A26" s="564">
        <v>17</v>
      </c>
      <c r="B26" s="564"/>
      <c r="C26" s="564"/>
      <c r="D26" s="754" t="s">
        <v>54</v>
      </c>
      <c r="E26" s="754"/>
      <c r="F26" s="450" t="s">
        <v>57</v>
      </c>
      <c r="G26" s="12" t="s">
        <v>58</v>
      </c>
      <c r="H26" s="12" t="s">
        <v>59</v>
      </c>
      <c r="I26" s="12" t="s">
        <v>60</v>
      </c>
      <c r="J26" s="60">
        <v>100</v>
      </c>
      <c r="K26" s="132" t="s">
        <v>1789</v>
      </c>
      <c r="L26" s="60">
        <v>100</v>
      </c>
      <c r="M26" s="41"/>
      <c r="N26" s="60">
        <v>100</v>
      </c>
      <c r="O26" s="41"/>
      <c r="P26" s="60">
        <v>100</v>
      </c>
      <c r="Q26" s="41"/>
      <c r="R26" s="60">
        <v>100</v>
      </c>
      <c r="S26" s="41"/>
      <c r="T26" s="60">
        <v>100</v>
      </c>
      <c r="U26" s="41"/>
      <c r="V26" s="60">
        <v>100</v>
      </c>
      <c r="W26" s="41"/>
      <c r="X26" s="60">
        <v>100</v>
      </c>
      <c r="Y26" s="41"/>
    </row>
    <row r="27" spans="1:25" ht="409.5" x14ac:dyDescent="0.25">
      <c r="A27" s="564">
        <v>18</v>
      </c>
      <c r="B27" s="564"/>
      <c r="C27" s="564"/>
      <c r="D27" s="754" t="s">
        <v>56</v>
      </c>
      <c r="E27" s="754"/>
      <c r="F27" s="450" t="s">
        <v>61</v>
      </c>
      <c r="G27" s="12" t="s">
        <v>5</v>
      </c>
      <c r="H27" s="12" t="s">
        <v>4551</v>
      </c>
      <c r="I27" s="12" t="s">
        <v>4552</v>
      </c>
      <c r="J27" s="60">
        <v>0</v>
      </c>
      <c r="K27" s="132" t="s">
        <v>5632</v>
      </c>
      <c r="L27" s="60">
        <v>0</v>
      </c>
      <c r="M27" s="40"/>
      <c r="N27" s="60">
        <v>0</v>
      </c>
      <c r="O27" s="40"/>
      <c r="P27" s="60">
        <v>0</v>
      </c>
      <c r="Q27" s="40"/>
      <c r="R27" s="60">
        <v>0</v>
      </c>
      <c r="S27" s="40"/>
      <c r="T27" s="60">
        <v>0</v>
      </c>
      <c r="U27" s="40"/>
      <c r="V27" s="60">
        <v>0</v>
      </c>
      <c r="W27" s="41"/>
      <c r="X27" s="60">
        <v>0</v>
      </c>
      <c r="Y27" s="40"/>
    </row>
    <row r="28" spans="1:25" ht="165" x14ac:dyDescent="0.25">
      <c r="A28" s="564">
        <v>19</v>
      </c>
      <c r="B28" s="564"/>
      <c r="C28" s="564"/>
      <c r="D28" s="754" t="s">
        <v>66</v>
      </c>
      <c r="E28" s="754"/>
      <c r="F28" s="450" t="s">
        <v>7190</v>
      </c>
      <c r="G28" s="12" t="s">
        <v>5</v>
      </c>
      <c r="H28" s="12" t="s">
        <v>4551</v>
      </c>
      <c r="I28" s="12" t="s">
        <v>4552</v>
      </c>
      <c r="J28" s="60">
        <v>0</v>
      </c>
      <c r="K28" s="40"/>
      <c r="L28" s="60">
        <v>0</v>
      </c>
      <c r="M28" s="40"/>
      <c r="N28" s="60">
        <v>0</v>
      </c>
      <c r="O28" s="40"/>
      <c r="P28" s="60">
        <v>0</v>
      </c>
      <c r="Q28" s="40"/>
      <c r="R28" s="60">
        <v>0</v>
      </c>
      <c r="S28" s="40"/>
      <c r="T28" s="60">
        <v>0</v>
      </c>
      <c r="U28" s="40"/>
      <c r="V28" s="60">
        <v>0</v>
      </c>
      <c r="W28" s="41"/>
      <c r="X28" s="60">
        <v>0</v>
      </c>
      <c r="Y28" s="40"/>
    </row>
    <row r="29" spans="1:25" ht="105" x14ac:dyDescent="0.25">
      <c r="A29" s="564">
        <v>20</v>
      </c>
      <c r="B29" s="564"/>
      <c r="C29" s="564"/>
      <c r="D29" s="754" t="s">
        <v>55</v>
      </c>
      <c r="E29" s="754"/>
      <c r="F29" s="450" t="s">
        <v>62</v>
      </c>
      <c r="G29" s="12" t="s">
        <v>63</v>
      </c>
      <c r="H29" s="12" t="s">
        <v>64</v>
      </c>
      <c r="I29" s="12" t="s">
        <v>65</v>
      </c>
      <c r="J29" s="60">
        <v>100</v>
      </c>
      <c r="K29" s="132" t="s">
        <v>1790</v>
      </c>
      <c r="L29" s="60">
        <v>100</v>
      </c>
      <c r="M29" s="41"/>
      <c r="N29" s="60">
        <v>100</v>
      </c>
      <c r="O29" s="41"/>
      <c r="P29" s="60">
        <v>100</v>
      </c>
      <c r="Q29" s="41"/>
      <c r="R29" s="60">
        <v>100</v>
      </c>
      <c r="S29" s="41"/>
      <c r="T29" s="60">
        <v>100</v>
      </c>
      <c r="U29" s="41"/>
      <c r="V29" s="60">
        <v>100</v>
      </c>
      <c r="W29" s="41"/>
      <c r="X29" s="60">
        <v>100</v>
      </c>
      <c r="Y29" s="41"/>
    </row>
    <row r="30" spans="1:25" s="26" customFormat="1" ht="108.75" customHeight="1" x14ac:dyDescent="0.25">
      <c r="A30" s="28"/>
      <c r="B30" s="750" t="s">
        <v>7172</v>
      </c>
      <c r="C30" s="28"/>
      <c r="D30" s="28"/>
      <c r="E30" s="28"/>
      <c r="F30" s="502" t="s">
        <v>7191</v>
      </c>
      <c r="G30" s="28"/>
      <c r="H30" s="28"/>
      <c r="I30" s="28"/>
      <c r="J30" s="75">
        <f>AVERAGE(J31,J41,J60,J66)</f>
        <v>55.773809523809526</v>
      </c>
      <c r="K30" s="67"/>
      <c r="L30" s="75">
        <f>AVERAGE(L31,L41,L60,L66)</f>
        <v>55.773809523809526</v>
      </c>
      <c r="M30" s="67"/>
      <c r="N30" s="75">
        <f>AVERAGE(N31,N41,N60,N66)</f>
        <v>57.857142857142861</v>
      </c>
      <c r="O30" s="67"/>
      <c r="P30" s="75">
        <f>AVERAGE(P31,P41,P60,P66)</f>
        <v>55.773809523809526</v>
      </c>
      <c r="Q30" s="67"/>
      <c r="R30" s="75">
        <f>AVERAGE(R31,R41,R60,R66)</f>
        <v>55.773809523809526</v>
      </c>
      <c r="S30" s="67"/>
      <c r="T30" s="75">
        <f>AVERAGE(T31,T41,T60,T66)</f>
        <v>55.773809523809526</v>
      </c>
      <c r="U30" s="67"/>
      <c r="V30" s="75">
        <f>AVERAGE(V31,V41,V60,V66)</f>
        <v>55.773809523809526</v>
      </c>
      <c r="W30" s="44"/>
      <c r="X30" s="75">
        <f>AVERAGE(X31,X41,X60,X66)</f>
        <v>55.773809523809526</v>
      </c>
      <c r="Y30" s="67"/>
    </row>
    <row r="31" spans="1:25" s="26" customFormat="1" ht="97.5" customHeight="1" x14ac:dyDescent="0.25">
      <c r="A31" s="28"/>
      <c r="B31" s="28"/>
      <c r="C31" s="750" t="s">
        <v>549</v>
      </c>
      <c r="D31" s="28"/>
      <c r="E31" s="28"/>
      <c r="F31" s="502" t="s">
        <v>5021</v>
      </c>
      <c r="G31" s="28"/>
      <c r="H31" s="28"/>
      <c r="I31" s="28"/>
      <c r="J31" s="75">
        <f>AVERAGE(J32:J35,J38:J40)</f>
        <v>71.428571428571431</v>
      </c>
      <c r="K31" s="67"/>
      <c r="L31" s="75">
        <f>AVERAGE(L32:L35,L38:L40)</f>
        <v>71.428571428571431</v>
      </c>
      <c r="M31" s="67"/>
      <c r="N31" s="75">
        <f>AVERAGE(N32:N35,N38:N40)</f>
        <v>71.428571428571431</v>
      </c>
      <c r="O31" s="67"/>
      <c r="P31" s="75">
        <f>AVERAGE(P32:P35,P38:P40)</f>
        <v>71.428571428571431</v>
      </c>
      <c r="Q31" s="67"/>
      <c r="R31" s="75">
        <f>AVERAGE(R32:R35,R38:R40)</f>
        <v>71.428571428571431</v>
      </c>
      <c r="S31" s="67"/>
      <c r="T31" s="75">
        <f>AVERAGE(T32:T35,T38:T40)</f>
        <v>71.428571428571431</v>
      </c>
      <c r="U31" s="67"/>
      <c r="V31" s="75">
        <f>AVERAGE(V32:V35,V38:V40)</f>
        <v>71.428571428571431</v>
      </c>
      <c r="W31" s="44"/>
      <c r="X31" s="75">
        <f>AVERAGE(X32:X35,X38:X40)</f>
        <v>71.428571428571431</v>
      </c>
      <c r="Y31" s="67"/>
    </row>
    <row r="32" spans="1:25" ht="117.75" customHeight="1" x14ac:dyDescent="0.25">
      <c r="A32" s="564">
        <v>21</v>
      </c>
      <c r="B32" s="564"/>
      <c r="C32" s="564"/>
      <c r="D32" s="754" t="s">
        <v>67</v>
      </c>
      <c r="E32" s="754"/>
      <c r="F32" s="450" t="s">
        <v>73</v>
      </c>
      <c r="G32" s="12" t="s">
        <v>74</v>
      </c>
      <c r="H32" s="12" t="s">
        <v>75</v>
      </c>
      <c r="I32" s="12" t="s">
        <v>76</v>
      </c>
      <c r="J32" s="60">
        <v>50</v>
      </c>
      <c r="K32" s="40"/>
      <c r="L32" s="60">
        <v>50</v>
      </c>
      <c r="M32" s="40"/>
      <c r="N32" s="60">
        <v>50</v>
      </c>
      <c r="O32" s="40"/>
      <c r="P32" s="60">
        <v>50</v>
      </c>
      <c r="Q32" s="40"/>
      <c r="R32" s="60">
        <v>50</v>
      </c>
      <c r="S32" s="40"/>
      <c r="T32" s="60">
        <v>50</v>
      </c>
      <c r="U32" s="40"/>
      <c r="V32" s="60">
        <v>50</v>
      </c>
      <c r="W32" s="40"/>
      <c r="X32" s="60">
        <v>50</v>
      </c>
      <c r="Y32" s="40"/>
    </row>
    <row r="33" spans="1:25" ht="45" x14ac:dyDescent="0.25">
      <c r="A33" s="564">
        <v>22</v>
      </c>
      <c r="B33" s="564"/>
      <c r="C33" s="564"/>
      <c r="D33" s="754" t="s">
        <v>68</v>
      </c>
      <c r="E33" s="754"/>
      <c r="F33" s="450" t="s">
        <v>77</v>
      </c>
      <c r="G33" s="12" t="s">
        <v>4837</v>
      </c>
      <c r="H33" s="12" t="s">
        <v>4838</v>
      </c>
      <c r="I33" s="12" t="s">
        <v>78</v>
      </c>
      <c r="J33" s="42">
        <v>100</v>
      </c>
      <c r="K33" s="40"/>
      <c r="L33" s="42">
        <v>100</v>
      </c>
      <c r="M33" s="40"/>
      <c r="N33" s="42">
        <v>100</v>
      </c>
      <c r="O33" s="40"/>
      <c r="P33" s="42">
        <v>100</v>
      </c>
      <c r="Q33" s="40"/>
      <c r="R33" s="42">
        <v>100</v>
      </c>
      <c r="S33" s="40"/>
      <c r="T33" s="42">
        <v>100</v>
      </c>
      <c r="U33" s="40"/>
      <c r="V33" s="42">
        <v>100</v>
      </c>
      <c r="W33" s="41"/>
      <c r="X33" s="42">
        <v>100</v>
      </c>
      <c r="Y33" s="40"/>
    </row>
    <row r="34" spans="1:25" ht="90" x14ac:dyDescent="0.25">
      <c r="A34" s="564">
        <v>23</v>
      </c>
      <c r="B34" s="564"/>
      <c r="C34" s="564"/>
      <c r="D34" s="754" t="s">
        <v>72</v>
      </c>
      <c r="E34" s="754"/>
      <c r="F34" s="450" t="s">
        <v>79</v>
      </c>
      <c r="G34" s="12" t="s">
        <v>80</v>
      </c>
      <c r="H34" s="12" t="s">
        <v>4843</v>
      </c>
      <c r="I34" s="12" t="s">
        <v>4845</v>
      </c>
      <c r="J34" s="60">
        <v>100</v>
      </c>
      <c r="K34" s="40"/>
      <c r="L34" s="60">
        <v>100</v>
      </c>
      <c r="M34" s="40"/>
      <c r="N34" s="60">
        <v>100</v>
      </c>
      <c r="O34" s="40"/>
      <c r="P34" s="60">
        <v>100</v>
      </c>
      <c r="Q34" s="40"/>
      <c r="R34" s="60">
        <v>100</v>
      </c>
      <c r="S34" s="40"/>
      <c r="T34" s="60">
        <v>100</v>
      </c>
      <c r="U34" s="40"/>
      <c r="V34" s="60">
        <v>100</v>
      </c>
      <c r="W34" s="41"/>
      <c r="X34" s="60">
        <v>100</v>
      </c>
      <c r="Y34" s="40"/>
    </row>
    <row r="35" spans="1:25" s="52" customFormat="1" ht="51.75" x14ac:dyDescent="0.25">
      <c r="A35" s="31">
        <v>24</v>
      </c>
      <c r="B35" s="31"/>
      <c r="C35" s="31"/>
      <c r="D35" s="756" t="s">
        <v>640</v>
      </c>
      <c r="E35" s="756"/>
      <c r="F35" s="517" t="s">
        <v>640</v>
      </c>
      <c r="G35" s="30"/>
      <c r="H35" s="30"/>
      <c r="I35" s="30"/>
      <c r="J35" s="61">
        <f>AVERAGE(J36:J37)</f>
        <v>50</v>
      </c>
      <c r="K35" s="43"/>
      <c r="L35" s="61">
        <f>AVERAGE(L36:L37)</f>
        <v>50</v>
      </c>
      <c r="M35" s="69"/>
      <c r="N35" s="61">
        <f>AVERAGE(N36:N37)</f>
        <v>50</v>
      </c>
      <c r="O35" s="69"/>
      <c r="P35" s="61">
        <f>AVERAGE(P36:P37)</f>
        <v>50</v>
      </c>
      <c r="Q35" s="69"/>
      <c r="R35" s="61">
        <f>AVERAGE(R36:R37)</f>
        <v>50</v>
      </c>
      <c r="S35" s="43"/>
      <c r="T35" s="61">
        <f>AVERAGE(T36:T37)</f>
        <v>50</v>
      </c>
      <c r="U35" s="43"/>
      <c r="V35" s="61">
        <f>AVERAGE(V36:V37)</f>
        <v>50</v>
      </c>
      <c r="W35" s="43"/>
      <c r="X35" s="61">
        <f>AVERAGE(X36:X37)</f>
        <v>50</v>
      </c>
      <c r="Y35" s="69"/>
    </row>
    <row r="36" spans="1:25" ht="90" x14ac:dyDescent="0.25">
      <c r="A36" s="564" t="s">
        <v>550</v>
      </c>
      <c r="B36" s="564"/>
      <c r="C36" s="564"/>
      <c r="D36" s="754"/>
      <c r="E36" s="754" t="s">
        <v>6971</v>
      </c>
      <c r="F36" s="450" t="s">
        <v>4851</v>
      </c>
      <c r="G36" s="12" t="s">
        <v>81</v>
      </c>
      <c r="H36" s="12" t="s">
        <v>5134</v>
      </c>
      <c r="I36" s="12" t="s">
        <v>82</v>
      </c>
      <c r="J36" s="60">
        <v>0</v>
      </c>
      <c r="K36" s="40"/>
      <c r="L36" s="60">
        <v>0</v>
      </c>
      <c r="M36" s="40"/>
      <c r="N36" s="60">
        <v>0</v>
      </c>
      <c r="O36" s="40"/>
      <c r="P36" s="60">
        <v>0</v>
      </c>
      <c r="Q36" s="40"/>
      <c r="R36" s="60">
        <v>0</v>
      </c>
      <c r="S36" s="40"/>
      <c r="T36" s="60">
        <v>0</v>
      </c>
      <c r="U36" s="40"/>
      <c r="V36" s="60">
        <v>0</v>
      </c>
      <c r="W36" s="41"/>
      <c r="X36" s="60">
        <v>0</v>
      </c>
      <c r="Y36" s="40"/>
    </row>
    <row r="37" spans="1:25" ht="30" x14ac:dyDescent="0.25">
      <c r="A37" s="564" t="s">
        <v>551</v>
      </c>
      <c r="B37" s="564"/>
      <c r="C37" s="564"/>
      <c r="D37" s="754"/>
      <c r="E37" s="754" t="s">
        <v>6972</v>
      </c>
      <c r="F37" s="450" t="s">
        <v>83</v>
      </c>
      <c r="G37" s="12" t="s">
        <v>84</v>
      </c>
      <c r="H37" s="12" t="s">
        <v>5139</v>
      </c>
      <c r="I37" s="12" t="s">
        <v>5135</v>
      </c>
      <c r="J37" s="60">
        <v>100</v>
      </c>
      <c r="K37" s="40"/>
      <c r="L37" s="60">
        <v>100</v>
      </c>
      <c r="M37" s="40"/>
      <c r="N37" s="60">
        <v>100</v>
      </c>
      <c r="O37" s="40"/>
      <c r="P37" s="60">
        <v>100</v>
      </c>
      <c r="Q37" s="40"/>
      <c r="R37" s="60">
        <v>100</v>
      </c>
      <c r="S37" s="40"/>
      <c r="T37" s="60">
        <v>100</v>
      </c>
      <c r="U37" s="40"/>
      <c r="V37" s="60">
        <v>100</v>
      </c>
      <c r="W37" s="41"/>
      <c r="X37" s="60">
        <v>100</v>
      </c>
      <c r="Y37" s="40"/>
    </row>
    <row r="38" spans="1:25" ht="90" x14ac:dyDescent="0.25">
      <c r="A38" s="564">
        <v>25</v>
      </c>
      <c r="B38" s="564"/>
      <c r="C38" s="564"/>
      <c r="D38" s="754" t="s">
        <v>69</v>
      </c>
      <c r="E38" s="754"/>
      <c r="F38" s="450" t="s">
        <v>85</v>
      </c>
      <c r="G38" s="12" t="s">
        <v>86</v>
      </c>
      <c r="H38" s="12" t="s">
        <v>87</v>
      </c>
      <c r="I38" s="12" t="s">
        <v>4857</v>
      </c>
      <c r="J38" s="42">
        <v>100</v>
      </c>
      <c r="K38" s="41"/>
      <c r="L38" s="42">
        <v>100</v>
      </c>
      <c r="M38" s="41"/>
      <c r="N38" s="42">
        <v>100</v>
      </c>
      <c r="O38" s="41"/>
      <c r="P38" s="42">
        <v>100</v>
      </c>
      <c r="Q38" s="41"/>
      <c r="R38" s="42">
        <v>100</v>
      </c>
      <c r="S38" s="41"/>
      <c r="T38" s="42">
        <v>100</v>
      </c>
      <c r="U38" s="41"/>
      <c r="V38" s="42">
        <v>100</v>
      </c>
      <c r="W38" s="41"/>
      <c r="X38" s="42">
        <v>100</v>
      </c>
      <c r="Y38" s="41"/>
    </row>
    <row r="39" spans="1:25" ht="180" x14ac:dyDescent="0.25">
      <c r="A39" s="564">
        <v>26</v>
      </c>
      <c r="B39" s="564"/>
      <c r="C39" s="564"/>
      <c r="D39" s="754" t="s">
        <v>70</v>
      </c>
      <c r="E39" s="754"/>
      <c r="F39" s="450" t="s">
        <v>88</v>
      </c>
      <c r="G39" s="12" t="s">
        <v>4861</v>
      </c>
      <c r="H39" s="12" t="s">
        <v>4860</v>
      </c>
      <c r="I39" s="12" t="s">
        <v>4859</v>
      </c>
      <c r="J39" s="60">
        <v>50</v>
      </c>
      <c r="K39" s="132" t="s">
        <v>1791</v>
      </c>
      <c r="L39" s="60">
        <v>50</v>
      </c>
      <c r="M39" s="40"/>
      <c r="N39" s="60">
        <v>50</v>
      </c>
      <c r="O39" s="40"/>
      <c r="P39" s="60">
        <v>50</v>
      </c>
      <c r="Q39" s="40"/>
      <c r="R39" s="60">
        <v>50</v>
      </c>
      <c r="S39" s="40"/>
      <c r="T39" s="60">
        <v>50</v>
      </c>
      <c r="U39" s="40"/>
      <c r="V39" s="60">
        <v>50</v>
      </c>
      <c r="W39" s="41"/>
      <c r="X39" s="60">
        <v>50</v>
      </c>
      <c r="Y39" s="40"/>
    </row>
    <row r="40" spans="1:25" ht="135" x14ac:dyDescent="0.25">
      <c r="A40" s="564">
        <v>27</v>
      </c>
      <c r="B40" s="564"/>
      <c r="C40" s="564"/>
      <c r="D40" s="754" t="s">
        <v>71</v>
      </c>
      <c r="E40" s="754"/>
      <c r="F40" s="450" t="s">
        <v>89</v>
      </c>
      <c r="G40" s="12" t="s">
        <v>4862</v>
      </c>
      <c r="H40" s="12" t="s">
        <v>4860</v>
      </c>
      <c r="I40" s="12" t="s">
        <v>4859</v>
      </c>
      <c r="J40" s="60">
        <v>50</v>
      </c>
      <c r="K40" s="132" t="s">
        <v>1792</v>
      </c>
      <c r="L40" s="60">
        <v>50</v>
      </c>
      <c r="M40" s="40"/>
      <c r="N40" s="60">
        <v>50</v>
      </c>
      <c r="O40" s="40"/>
      <c r="P40" s="60">
        <v>50</v>
      </c>
      <c r="Q40" s="40"/>
      <c r="R40" s="60">
        <v>50</v>
      </c>
      <c r="S40" s="40"/>
      <c r="T40" s="60">
        <v>50</v>
      </c>
      <c r="U40" s="40"/>
      <c r="V40" s="60">
        <v>50</v>
      </c>
      <c r="W40" s="41"/>
      <c r="X40" s="60">
        <v>50</v>
      </c>
      <c r="Y40" s="40"/>
    </row>
    <row r="41" spans="1:25" s="26" customFormat="1" ht="148.5" customHeight="1" x14ac:dyDescent="0.25">
      <c r="A41" s="28"/>
      <c r="B41" s="28"/>
      <c r="C41" s="750" t="s">
        <v>552</v>
      </c>
      <c r="D41" s="28"/>
      <c r="E41" s="28"/>
      <c r="F41" s="502" t="s">
        <v>5136</v>
      </c>
      <c r="G41" s="28"/>
      <c r="H41" s="28"/>
      <c r="I41" s="28"/>
      <c r="J41" s="75">
        <f>AVERAGE(J42,J49,J57:J59)</f>
        <v>50</v>
      </c>
      <c r="K41" s="44"/>
      <c r="L41" s="75">
        <f>AVERAGE(L42,L49,L57:L59)</f>
        <v>50</v>
      </c>
      <c r="M41" s="67"/>
      <c r="N41" s="75">
        <f>AVERAGE(N42,N49,N57:N59)</f>
        <v>50</v>
      </c>
      <c r="O41" s="67"/>
      <c r="P41" s="75">
        <f>AVERAGE(P42,P49,P57:P59)</f>
        <v>50</v>
      </c>
      <c r="Q41" s="67"/>
      <c r="R41" s="75">
        <f>AVERAGE(R42,R49,R57:R59)</f>
        <v>50</v>
      </c>
      <c r="S41" s="67"/>
      <c r="T41" s="75">
        <f>AVERAGE(T42,T49,T57:T59)</f>
        <v>50</v>
      </c>
      <c r="U41" s="67"/>
      <c r="V41" s="75">
        <f>AVERAGE(V42,V49,V57:V59)</f>
        <v>50</v>
      </c>
      <c r="W41" s="44"/>
      <c r="X41" s="75">
        <f>AVERAGE(X42,X49,X57:X59)</f>
        <v>50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40"/>
      <c r="K44" s="40"/>
      <c r="L44" s="45"/>
      <c r="M44" s="45"/>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45"/>
      <c r="L50" s="60">
        <v>100</v>
      </c>
      <c r="M50" s="45"/>
      <c r="N50" s="60">
        <v>100</v>
      </c>
      <c r="O50" s="45"/>
      <c r="P50" s="60">
        <v>100</v>
      </c>
      <c r="Q50" s="45"/>
      <c r="R50" s="60">
        <v>100</v>
      </c>
      <c r="S50" s="45"/>
      <c r="T50" s="60">
        <v>100</v>
      </c>
      <c r="U50" s="45"/>
      <c r="V50" s="60">
        <v>100</v>
      </c>
      <c r="W50" s="41"/>
      <c r="X50" s="60">
        <v>100</v>
      </c>
      <c r="Y50" s="45"/>
    </row>
    <row r="51" spans="1:25" ht="90" x14ac:dyDescent="0.25">
      <c r="A51" s="564" t="s">
        <v>560</v>
      </c>
      <c r="B51" s="564"/>
      <c r="C51" s="564"/>
      <c r="D51" s="564"/>
      <c r="E51" s="754" t="s">
        <v>6977</v>
      </c>
      <c r="F51" s="450" t="s">
        <v>5115</v>
      </c>
      <c r="G51" s="12" t="s">
        <v>109</v>
      </c>
      <c r="H51" s="12" t="s">
        <v>94</v>
      </c>
      <c r="I51" s="12" t="s">
        <v>95</v>
      </c>
      <c r="J51" s="60"/>
      <c r="K51" s="45"/>
      <c r="L51" s="45"/>
      <c r="M51" s="45"/>
      <c r="N51" s="45"/>
      <c r="O51" s="45"/>
      <c r="P51" s="45"/>
      <c r="Q51" s="45"/>
      <c r="R51" s="45"/>
      <c r="S51" s="45"/>
      <c r="T51" s="45"/>
      <c r="U51" s="45"/>
      <c r="V51" s="45"/>
      <c r="W51" s="41"/>
      <c r="X51" s="45"/>
      <c r="Y51" s="45"/>
    </row>
    <row r="52" spans="1:25" ht="75" x14ac:dyDescent="0.25">
      <c r="A52" s="564" t="s">
        <v>561</v>
      </c>
      <c r="B52" s="564"/>
      <c r="C52" s="564"/>
      <c r="D52" s="564"/>
      <c r="E52" s="754" t="s">
        <v>6978</v>
      </c>
      <c r="F52" s="450" t="s">
        <v>110</v>
      </c>
      <c r="G52" s="12" t="s">
        <v>91</v>
      </c>
      <c r="H52" s="12" t="s">
        <v>98</v>
      </c>
      <c r="I52" s="12" t="s">
        <v>111</v>
      </c>
      <c r="J52" s="60"/>
      <c r="K52" s="40"/>
      <c r="L52" s="45"/>
      <c r="M52" s="45"/>
      <c r="N52" s="45"/>
      <c r="O52" s="45"/>
      <c r="P52" s="45"/>
      <c r="Q52" s="45"/>
      <c r="R52" s="45"/>
      <c r="S52" s="45"/>
      <c r="T52" s="45"/>
      <c r="U52" s="45"/>
      <c r="V52" s="45"/>
      <c r="W52" s="41"/>
      <c r="X52" s="45"/>
      <c r="Y52" s="45"/>
    </row>
    <row r="53" spans="1:25" ht="120" x14ac:dyDescent="0.25">
      <c r="A53" s="564" t="s">
        <v>562</v>
      </c>
      <c r="B53" s="564"/>
      <c r="C53" s="564"/>
      <c r="D53" s="564"/>
      <c r="E53" s="754" t="s">
        <v>6979</v>
      </c>
      <c r="F53" s="450" t="s">
        <v>5116</v>
      </c>
      <c r="G53" s="12" t="s">
        <v>100</v>
      </c>
      <c r="H53" s="12" t="s">
        <v>101</v>
      </c>
      <c r="I53" s="12" t="s">
        <v>102</v>
      </c>
      <c r="J53" s="60"/>
      <c r="K53" s="41"/>
      <c r="L53" s="45"/>
      <c r="M53" s="45"/>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45"/>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45"/>
      <c r="M56" s="45"/>
      <c r="N56" s="45"/>
      <c r="O56" s="45"/>
      <c r="P56" s="45"/>
      <c r="Q56" s="45"/>
      <c r="R56" s="45"/>
      <c r="S56" s="45"/>
      <c r="T56" s="45"/>
      <c r="U56" s="45"/>
      <c r="V56" s="45"/>
      <c r="W56" s="41"/>
      <c r="X56" s="45"/>
      <c r="Y56" s="45"/>
    </row>
    <row r="57" spans="1:25" ht="150" x14ac:dyDescent="0.25">
      <c r="A57" s="564">
        <v>30</v>
      </c>
      <c r="B57" s="564"/>
      <c r="C57" s="564"/>
      <c r="D57" s="754" t="s">
        <v>131</v>
      </c>
      <c r="E57" s="754"/>
      <c r="F57" s="450" t="s">
        <v>113</v>
      </c>
      <c r="G57" s="12" t="s">
        <v>114</v>
      </c>
      <c r="H57" s="12" t="s">
        <v>115</v>
      </c>
      <c r="I57" s="12" t="s">
        <v>116</v>
      </c>
      <c r="J57" s="60">
        <v>0</v>
      </c>
      <c r="K57" s="132" t="s">
        <v>1793</v>
      </c>
      <c r="L57" s="60">
        <v>0</v>
      </c>
      <c r="M57" s="41"/>
      <c r="N57" s="60">
        <v>0</v>
      </c>
      <c r="O57" s="41"/>
      <c r="P57" s="60">
        <v>0</v>
      </c>
      <c r="Q57" s="41"/>
      <c r="R57" s="60">
        <v>0</v>
      </c>
      <c r="S57" s="41"/>
      <c r="T57" s="60">
        <v>0</v>
      </c>
      <c r="U57" s="41"/>
      <c r="V57" s="60">
        <v>0</v>
      </c>
      <c r="W57" s="41"/>
      <c r="X57" s="60">
        <v>0</v>
      </c>
      <c r="Y57" s="41"/>
    </row>
    <row r="58" spans="1:25" ht="255" x14ac:dyDescent="0.25">
      <c r="A58" s="564">
        <v>31</v>
      </c>
      <c r="B58" s="564"/>
      <c r="C58" s="564"/>
      <c r="D58" s="754" t="s">
        <v>130</v>
      </c>
      <c r="E58" s="754"/>
      <c r="F58" s="450" t="s">
        <v>117</v>
      </c>
      <c r="G58" s="12" t="s">
        <v>118</v>
      </c>
      <c r="H58" s="12" t="s">
        <v>119</v>
      </c>
      <c r="I58" s="12" t="s">
        <v>120</v>
      </c>
      <c r="J58" s="60">
        <v>50</v>
      </c>
      <c r="K58" s="132" t="s">
        <v>1794</v>
      </c>
      <c r="L58" s="60">
        <v>50</v>
      </c>
      <c r="M58" s="41"/>
      <c r="N58" s="60">
        <v>50</v>
      </c>
      <c r="O58" s="41"/>
      <c r="P58" s="60">
        <v>50</v>
      </c>
      <c r="Q58" s="41"/>
      <c r="R58" s="60">
        <v>50</v>
      </c>
      <c r="S58" s="41"/>
      <c r="T58" s="60">
        <v>50</v>
      </c>
      <c r="U58" s="41"/>
      <c r="V58" s="60">
        <v>50</v>
      </c>
      <c r="W58" s="41"/>
      <c r="X58" s="60">
        <v>50</v>
      </c>
      <c r="Y58" s="41"/>
    </row>
    <row r="59" spans="1:25" ht="105" x14ac:dyDescent="0.25">
      <c r="A59" s="564">
        <v>32</v>
      </c>
      <c r="B59" s="564"/>
      <c r="C59" s="564"/>
      <c r="D59" s="754" t="s">
        <v>129</v>
      </c>
      <c r="E59" s="754"/>
      <c r="F59" s="450" t="s">
        <v>125</v>
      </c>
      <c r="G59" s="12" t="s">
        <v>114</v>
      </c>
      <c r="H59" s="12" t="s">
        <v>126</v>
      </c>
      <c r="I59" s="12" t="s">
        <v>127</v>
      </c>
      <c r="J59" s="60">
        <v>0</v>
      </c>
      <c r="K59" s="40" t="s">
        <v>4944</v>
      </c>
      <c r="L59" s="60">
        <v>0</v>
      </c>
      <c r="M59" s="40"/>
      <c r="N59" s="60">
        <v>0</v>
      </c>
      <c r="O59" s="40"/>
      <c r="P59" s="60">
        <v>0</v>
      </c>
      <c r="Q59" s="40"/>
      <c r="R59" s="60">
        <v>0</v>
      </c>
      <c r="S59" s="40"/>
      <c r="T59" s="60">
        <v>0</v>
      </c>
      <c r="U59" s="40"/>
      <c r="V59" s="60">
        <v>0</v>
      </c>
      <c r="W59" s="41"/>
      <c r="X59" s="60">
        <v>0</v>
      </c>
      <c r="Y59" s="40"/>
    </row>
    <row r="60" spans="1:25" s="26" customFormat="1" ht="96" customHeight="1" x14ac:dyDescent="0.25">
      <c r="A60" s="28"/>
      <c r="B60" s="28"/>
      <c r="C60" s="750" t="s">
        <v>566</v>
      </c>
      <c r="D60" s="28"/>
      <c r="E60" s="28"/>
      <c r="F60" s="901" t="s">
        <v>5020</v>
      </c>
      <c r="G60" s="751"/>
      <c r="H60" s="751"/>
      <c r="I60" s="751"/>
      <c r="J60" s="75">
        <f>AVERAGE(J61:J65)</f>
        <v>60</v>
      </c>
      <c r="K60" s="67"/>
      <c r="L60" s="75">
        <f>AVERAGE(L61:L65)</f>
        <v>60</v>
      </c>
      <c r="M60" s="67"/>
      <c r="N60" s="75">
        <f>AVERAGE(N61:N65)</f>
        <v>60</v>
      </c>
      <c r="O60" s="67"/>
      <c r="P60" s="75">
        <f>AVERAGE(P61:P65)</f>
        <v>60</v>
      </c>
      <c r="Q60" s="67"/>
      <c r="R60" s="75">
        <f>AVERAGE(R61:R65)</f>
        <v>60</v>
      </c>
      <c r="S60" s="67"/>
      <c r="T60" s="75">
        <f>AVERAGE(T61:T65)</f>
        <v>60</v>
      </c>
      <c r="U60" s="67"/>
      <c r="V60" s="75">
        <f>AVERAGE(V61:V65)</f>
        <v>60</v>
      </c>
      <c r="W60" s="44"/>
      <c r="X60" s="75">
        <f>AVERAGE(X61:X65)</f>
        <v>60</v>
      </c>
      <c r="Y60" s="67"/>
    </row>
    <row r="61" spans="1:25" ht="75" x14ac:dyDescent="0.25">
      <c r="A61" s="564">
        <v>33</v>
      </c>
      <c r="B61" s="564"/>
      <c r="C61" s="564"/>
      <c r="D61" s="754" t="s">
        <v>128</v>
      </c>
      <c r="E61" s="754"/>
      <c r="F61" s="450" t="s">
        <v>121</v>
      </c>
      <c r="G61" s="12" t="s">
        <v>122</v>
      </c>
      <c r="H61" s="12" t="s">
        <v>123</v>
      </c>
      <c r="I61" s="12" t="s">
        <v>124</v>
      </c>
      <c r="J61" s="60">
        <v>100</v>
      </c>
      <c r="K61" s="132" t="s">
        <v>1795</v>
      </c>
      <c r="L61" s="60">
        <v>100</v>
      </c>
      <c r="M61" s="45"/>
      <c r="N61" s="60">
        <v>100</v>
      </c>
      <c r="O61" s="45"/>
      <c r="P61" s="60">
        <v>100</v>
      </c>
      <c r="Q61" s="45"/>
      <c r="R61" s="60">
        <v>100</v>
      </c>
      <c r="S61" s="45"/>
      <c r="T61" s="60">
        <v>100</v>
      </c>
      <c r="U61" s="45"/>
      <c r="V61" s="60">
        <v>100</v>
      </c>
      <c r="W61" s="41"/>
      <c r="X61" s="60">
        <v>100</v>
      </c>
      <c r="Y61" s="45"/>
    </row>
    <row r="62" spans="1:25" ht="90" x14ac:dyDescent="0.25">
      <c r="A62" s="564">
        <v>34</v>
      </c>
      <c r="B62" s="564"/>
      <c r="C62" s="564"/>
      <c r="D62" s="754" t="s">
        <v>132</v>
      </c>
      <c r="E62" s="754"/>
      <c r="F62" s="450" t="s">
        <v>132</v>
      </c>
      <c r="G62" s="12" t="s">
        <v>133</v>
      </c>
      <c r="H62" s="12" t="s">
        <v>134</v>
      </c>
      <c r="I62" s="12" t="s">
        <v>135</v>
      </c>
      <c r="J62" s="46">
        <v>100</v>
      </c>
      <c r="K62" s="132" t="s">
        <v>1796</v>
      </c>
      <c r="L62" s="46">
        <v>100</v>
      </c>
      <c r="M62" s="40"/>
      <c r="N62" s="46">
        <v>100</v>
      </c>
      <c r="O62" s="40"/>
      <c r="P62" s="46">
        <v>100</v>
      </c>
      <c r="Q62" s="40"/>
      <c r="R62" s="46">
        <v>100</v>
      </c>
      <c r="S62" s="40"/>
      <c r="T62" s="46">
        <v>100</v>
      </c>
      <c r="U62" s="40"/>
      <c r="V62" s="46">
        <v>100</v>
      </c>
      <c r="W62" s="40"/>
      <c r="X62" s="46">
        <v>100</v>
      </c>
      <c r="Y62" s="40"/>
    </row>
    <row r="63" spans="1:25" ht="409.5" x14ac:dyDescent="0.25">
      <c r="A63" s="564">
        <v>35</v>
      </c>
      <c r="B63" s="564"/>
      <c r="C63" s="564"/>
      <c r="D63" s="754" t="s">
        <v>148</v>
      </c>
      <c r="E63" s="754"/>
      <c r="F63" s="450" t="s">
        <v>136</v>
      </c>
      <c r="G63" s="12" t="s">
        <v>137</v>
      </c>
      <c r="H63" s="12" t="s">
        <v>138</v>
      </c>
      <c r="I63" s="12" t="s">
        <v>139</v>
      </c>
      <c r="J63" s="62">
        <v>0</v>
      </c>
      <c r="K63" s="132" t="s">
        <v>1797</v>
      </c>
      <c r="L63" s="62">
        <v>0</v>
      </c>
      <c r="M63" s="46"/>
      <c r="N63" s="62">
        <v>0</v>
      </c>
      <c r="O63" s="46"/>
      <c r="P63" s="62">
        <v>0</v>
      </c>
      <c r="Q63" s="46"/>
      <c r="R63" s="62">
        <v>0</v>
      </c>
      <c r="S63" s="46"/>
      <c r="T63" s="62">
        <v>0</v>
      </c>
      <c r="U63" s="46"/>
      <c r="V63" s="62">
        <v>0</v>
      </c>
      <c r="W63" s="40"/>
      <c r="X63" s="62">
        <v>0</v>
      </c>
      <c r="Y63" s="46"/>
    </row>
    <row r="64" spans="1:25" ht="150" x14ac:dyDescent="0.25">
      <c r="A64" s="564">
        <v>36</v>
      </c>
      <c r="B64" s="564"/>
      <c r="C64" s="564"/>
      <c r="D64" s="754" t="s">
        <v>149</v>
      </c>
      <c r="E64" s="754"/>
      <c r="F64" s="450" t="s">
        <v>140</v>
      </c>
      <c r="G64" s="12" t="s">
        <v>141</v>
      </c>
      <c r="H64" s="12" t="s">
        <v>142</v>
      </c>
      <c r="I64" s="12" t="s">
        <v>143</v>
      </c>
      <c r="J64" s="62">
        <v>50</v>
      </c>
      <c r="K64" s="132" t="s">
        <v>1798</v>
      </c>
      <c r="L64" s="62">
        <v>50</v>
      </c>
      <c r="M64" s="40"/>
      <c r="N64" s="62">
        <v>50</v>
      </c>
      <c r="O64" s="40"/>
      <c r="P64" s="62">
        <v>50</v>
      </c>
      <c r="Q64" s="40"/>
      <c r="R64" s="62">
        <v>50</v>
      </c>
      <c r="S64" s="40"/>
      <c r="T64" s="62">
        <v>50</v>
      </c>
      <c r="U64" s="40"/>
      <c r="V64" s="62">
        <v>50</v>
      </c>
      <c r="W64" s="40"/>
      <c r="X64" s="62">
        <v>50</v>
      </c>
      <c r="Y64" s="40"/>
    </row>
    <row r="65" spans="1:25" ht="105" x14ac:dyDescent="0.25">
      <c r="A65" s="564">
        <v>37</v>
      </c>
      <c r="B65" s="564"/>
      <c r="C65" s="564"/>
      <c r="D65" s="754" t="s">
        <v>150</v>
      </c>
      <c r="E65" s="754"/>
      <c r="F65" s="450" t="s">
        <v>144</v>
      </c>
      <c r="G65" s="12" t="s">
        <v>145</v>
      </c>
      <c r="H65" s="12" t="s">
        <v>146</v>
      </c>
      <c r="I65" s="12" t="s">
        <v>147</v>
      </c>
      <c r="J65" s="62">
        <v>50</v>
      </c>
      <c r="K65" s="40" t="s">
        <v>1799</v>
      </c>
      <c r="L65" s="62">
        <v>50</v>
      </c>
      <c r="M65" s="40"/>
      <c r="N65" s="62">
        <v>50</v>
      </c>
      <c r="O65" s="40"/>
      <c r="P65" s="62">
        <v>50</v>
      </c>
      <c r="Q65" s="40"/>
      <c r="R65" s="62">
        <v>50</v>
      </c>
      <c r="S65" s="40"/>
      <c r="T65" s="62">
        <v>50</v>
      </c>
      <c r="U65" s="40"/>
      <c r="V65" s="62">
        <v>50</v>
      </c>
      <c r="W65" s="40"/>
      <c r="X65" s="62">
        <v>50</v>
      </c>
      <c r="Y65" s="40"/>
    </row>
    <row r="66" spans="1:25" s="26" customFormat="1" ht="102" customHeight="1" x14ac:dyDescent="0.25">
      <c r="A66" s="28"/>
      <c r="B66" s="28"/>
      <c r="C66" s="750" t="s">
        <v>567</v>
      </c>
      <c r="D66" s="28"/>
      <c r="E66" s="28"/>
      <c r="F66" s="502" t="s">
        <v>524</v>
      </c>
      <c r="G66" s="28"/>
      <c r="H66" s="28"/>
      <c r="I66" s="28"/>
      <c r="J66" s="75">
        <f>AVERAGE(J67:J72)</f>
        <v>41.666666666666664</v>
      </c>
      <c r="K66" s="44"/>
      <c r="L66" s="75">
        <f>AVERAGE(L67:L72)</f>
        <v>41.666666666666664</v>
      </c>
      <c r="M66" s="67"/>
      <c r="N66" s="75">
        <f>AVERAGE(N67:N72)</f>
        <v>50</v>
      </c>
      <c r="O66" s="67"/>
      <c r="P66" s="75">
        <f>AVERAGE(P67:P72)</f>
        <v>41.666666666666664</v>
      </c>
      <c r="Q66" s="67"/>
      <c r="R66" s="75">
        <f>AVERAGE(R67:R72)</f>
        <v>41.666666666666664</v>
      </c>
      <c r="S66" s="67"/>
      <c r="T66" s="75">
        <f>AVERAGE(T67:T72)</f>
        <v>41.666666666666664</v>
      </c>
      <c r="U66" s="67"/>
      <c r="V66" s="75">
        <f>AVERAGE(V67:V72)</f>
        <v>41.666666666666664</v>
      </c>
      <c r="W66" s="44"/>
      <c r="X66" s="75">
        <f>AVERAGE(X67:X72)</f>
        <v>41.666666666666664</v>
      </c>
      <c r="Y66" s="67"/>
    </row>
    <row r="67" spans="1:25" ht="285" x14ac:dyDescent="0.25">
      <c r="A67" s="564">
        <v>38</v>
      </c>
      <c r="B67" s="564"/>
      <c r="C67" s="564"/>
      <c r="D67" s="754" t="s">
        <v>165</v>
      </c>
      <c r="E67" s="754"/>
      <c r="F67" s="450" t="s">
        <v>7193</v>
      </c>
      <c r="G67" s="12" t="s">
        <v>151</v>
      </c>
      <c r="H67" s="12" t="s">
        <v>152</v>
      </c>
      <c r="I67" s="12" t="s">
        <v>153</v>
      </c>
      <c r="J67" s="46">
        <v>0</v>
      </c>
      <c r="K67" s="132" t="s">
        <v>1800</v>
      </c>
      <c r="L67" s="46">
        <v>0</v>
      </c>
      <c r="M67" s="46"/>
      <c r="N67" s="46">
        <v>0</v>
      </c>
      <c r="O67" s="46"/>
      <c r="P67" s="46">
        <v>0</v>
      </c>
      <c r="Q67" s="46"/>
      <c r="R67" s="46">
        <v>0</v>
      </c>
      <c r="S67" s="46"/>
      <c r="T67" s="46">
        <v>0</v>
      </c>
      <c r="U67" s="46"/>
      <c r="V67" s="46">
        <v>0</v>
      </c>
      <c r="W67" s="40"/>
      <c r="X67" s="46">
        <v>0</v>
      </c>
      <c r="Y67" s="132" t="s">
        <v>1802</v>
      </c>
    </row>
    <row r="68" spans="1:25" ht="150" x14ac:dyDescent="0.25">
      <c r="A68" s="564">
        <v>39</v>
      </c>
      <c r="B68" s="564"/>
      <c r="C68" s="564"/>
      <c r="D68" s="754" t="s">
        <v>162</v>
      </c>
      <c r="E68" s="754"/>
      <c r="F68" s="450" t="s">
        <v>154</v>
      </c>
      <c r="G68" s="12" t="s">
        <v>155</v>
      </c>
      <c r="H68" s="12" t="s">
        <v>7176</v>
      </c>
      <c r="I68" s="12" t="s">
        <v>114</v>
      </c>
      <c r="J68" s="62">
        <v>50</v>
      </c>
      <c r="K68" s="132" t="s">
        <v>1801</v>
      </c>
      <c r="L68" s="62">
        <v>50</v>
      </c>
      <c r="M68" s="40"/>
      <c r="N68" s="62">
        <v>50</v>
      </c>
      <c r="O68" s="40"/>
      <c r="P68" s="62">
        <v>50</v>
      </c>
      <c r="Q68" s="40"/>
      <c r="R68" s="62">
        <v>50</v>
      </c>
      <c r="S68" s="40"/>
      <c r="T68" s="62">
        <v>50</v>
      </c>
      <c r="U68" s="40"/>
      <c r="V68" s="62">
        <v>50</v>
      </c>
      <c r="W68" s="40"/>
      <c r="X68" s="62">
        <v>50</v>
      </c>
      <c r="Y68" s="40"/>
    </row>
    <row r="69" spans="1:25" ht="51.75" x14ac:dyDescent="0.25">
      <c r="A69" s="564">
        <v>40</v>
      </c>
      <c r="B69" s="564"/>
      <c r="C69" s="564"/>
      <c r="D69" s="754" t="s">
        <v>164</v>
      </c>
      <c r="E69" s="754"/>
      <c r="F69" s="450" t="s">
        <v>156</v>
      </c>
      <c r="G69" s="12" t="s">
        <v>157</v>
      </c>
      <c r="H69" s="12" t="s">
        <v>158</v>
      </c>
      <c r="I69" s="12" t="s">
        <v>114</v>
      </c>
      <c r="J69" s="46">
        <v>50</v>
      </c>
      <c r="K69" s="40"/>
      <c r="L69" s="46">
        <v>50</v>
      </c>
      <c r="M69" s="40"/>
      <c r="N69" s="46">
        <v>50</v>
      </c>
      <c r="O69" s="40"/>
      <c r="P69" s="46">
        <v>50</v>
      </c>
      <c r="Q69" s="40"/>
      <c r="R69" s="46">
        <v>50</v>
      </c>
      <c r="S69" s="40"/>
      <c r="T69" s="46">
        <v>50</v>
      </c>
      <c r="U69" s="40"/>
      <c r="V69" s="46">
        <v>50</v>
      </c>
      <c r="W69" s="40"/>
      <c r="X69" s="46">
        <v>50</v>
      </c>
      <c r="Y69" s="40"/>
    </row>
    <row r="70" spans="1:25" ht="405" x14ac:dyDescent="0.25">
      <c r="A70" s="564">
        <v>41</v>
      </c>
      <c r="B70" s="564"/>
      <c r="C70" s="564"/>
      <c r="D70" s="754" t="s">
        <v>159</v>
      </c>
      <c r="E70" s="754"/>
      <c r="F70" s="450" t="s">
        <v>159</v>
      </c>
      <c r="G70" s="12" t="s">
        <v>157</v>
      </c>
      <c r="H70" s="12" t="s">
        <v>158</v>
      </c>
      <c r="I70" s="12" t="s">
        <v>114</v>
      </c>
      <c r="J70" s="62">
        <v>50</v>
      </c>
      <c r="K70" s="132" t="s">
        <v>1803</v>
      </c>
      <c r="L70" s="62">
        <v>50</v>
      </c>
      <c r="M70" s="40"/>
      <c r="N70" s="62">
        <v>100</v>
      </c>
      <c r="O70" s="132" t="s">
        <v>1777</v>
      </c>
      <c r="P70" s="62">
        <v>50</v>
      </c>
      <c r="Q70" s="40"/>
      <c r="R70" s="62">
        <v>50</v>
      </c>
      <c r="S70" s="40"/>
      <c r="T70" s="62">
        <v>50</v>
      </c>
      <c r="U70" s="40"/>
      <c r="V70" s="62">
        <v>50</v>
      </c>
      <c r="W70" s="40"/>
      <c r="X70" s="62">
        <v>50</v>
      </c>
      <c r="Y70" s="40"/>
    </row>
    <row r="71" spans="1:25" ht="75" x14ac:dyDescent="0.25">
      <c r="A71" s="564">
        <v>42</v>
      </c>
      <c r="B71" s="564"/>
      <c r="C71" s="564"/>
      <c r="D71" s="754" t="s">
        <v>163</v>
      </c>
      <c r="E71" s="754"/>
      <c r="F71" s="450" t="s">
        <v>160</v>
      </c>
      <c r="G71" s="12" t="s">
        <v>157</v>
      </c>
      <c r="H71" s="12" t="s">
        <v>158</v>
      </c>
      <c r="I71" s="12" t="s">
        <v>114</v>
      </c>
      <c r="J71" s="65">
        <v>50</v>
      </c>
      <c r="K71" s="83" t="s">
        <v>5633</v>
      </c>
      <c r="L71" s="65">
        <v>50</v>
      </c>
      <c r="M71" s="40"/>
      <c r="N71" s="65">
        <v>50</v>
      </c>
      <c r="O71" s="40"/>
      <c r="P71" s="65">
        <v>50</v>
      </c>
      <c r="Q71" s="40"/>
      <c r="R71" s="65">
        <v>50</v>
      </c>
      <c r="S71" s="40"/>
      <c r="T71" s="65">
        <v>50</v>
      </c>
      <c r="U71" s="40"/>
      <c r="V71" s="65">
        <v>50</v>
      </c>
      <c r="W71" s="47"/>
      <c r="X71" s="65">
        <v>50</v>
      </c>
      <c r="Y71" s="40"/>
    </row>
    <row r="72" spans="1:25" ht="75" x14ac:dyDescent="0.25">
      <c r="A72" s="564">
        <v>43</v>
      </c>
      <c r="B72" s="564"/>
      <c r="C72" s="564"/>
      <c r="D72" s="754" t="s">
        <v>166</v>
      </c>
      <c r="E72" s="754"/>
      <c r="F72" s="450" t="s">
        <v>161</v>
      </c>
      <c r="G72" s="12" t="s">
        <v>157</v>
      </c>
      <c r="H72" s="12" t="s">
        <v>158</v>
      </c>
      <c r="I72" s="12" t="s">
        <v>114</v>
      </c>
      <c r="J72" s="65">
        <v>50</v>
      </c>
      <c r="K72" s="83" t="s">
        <v>5633</v>
      </c>
      <c r="L72" s="60">
        <v>50</v>
      </c>
      <c r="M72" s="41"/>
      <c r="N72" s="60">
        <v>50</v>
      </c>
      <c r="O72" s="41"/>
      <c r="P72" s="60">
        <v>50</v>
      </c>
      <c r="Q72" s="41"/>
      <c r="R72" s="60">
        <v>50</v>
      </c>
      <c r="S72" s="41"/>
      <c r="T72" s="60">
        <v>50</v>
      </c>
      <c r="U72" s="41"/>
      <c r="V72" s="60">
        <v>50</v>
      </c>
      <c r="W72" s="41"/>
      <c r="X72" s="60">
        <v>50</v>
      </c>
      <c r="Y72" s="41"/>
    </row>
    <row r="73" spans="1:25" s="26" customFormat="1" ht="60" x14ac:dyDescent="0.25">
      <c r="A73" s="760"/>
      <c r="B73" s="750" t="s">
        <v>568</v>
      </c>
      <c r="C73" s="28"/>
      <c r="D73" s="28"/>
      <c r="E73" s="28"/>
      <c r="F73" s="502" t="s">
        <v>525</v>
      </c>
      <c r="G73" s="28"/>
      <c r="H73" s="28"/>
      <c r="I73" s="28"/>
      <c r="J73" s="75">
        <f>AVERAGE(J74,J81,J90,J100)</f>
        <v>24.166666666666668</v>
      </c>
      <c r="K73" s="67"/>
      <c r="L73" s="75">
        <f>AVERAGE(L74,L81,L90,L100)</f>
        <v>24.166666666666668</v>
      </c>
      <c r="M73" s="67"/>
      <c r="N73" s="75">
        <f>AVERAGE(N74,N81,N90,N100)</f>
        <v>24.166666666666668</v>
      </c>
      <c r="O73" s="67"/>
      <c r="P73" s="75">
        <f>AVERAGE(P74,P81,P90,P100)</f>
        <v>24.166666666666668</v>
      </c>
      <c r="Q73" s="67"/>
      <c r="R73" s="75">
        <f>AVERAGE(R74,R81,R90,R100)</f>
        <v>24.166666666666668</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16.666666666666668</v>
      </c>
      <c r="K74" s="67"/>
      <c r="L74" s="75">
        <f>AVERAGE(L75:L80)</f>
        <v>16.666666666666668</v>
      </c>
      <c r="M74" s="67"/>
      <c r="N74" s="75">
        <f>AVERAGE(N75:N80)</f>
        <v>16.666666666666668</v>
      </c>
      <c r="O74" s="67"/>
      <c r="P74" s="75">
        <f>AVERAGE(P75:P80)</f>
        <v>16.666666666666668</v>
      </c>
      <c r="Q74" s="67"/>
      <c r="R74" s="75">
        <f>AVERAGE(R75:R80)</f>
        <v>16.666666666666668</v>
      </c>
      <c r="S74" s="67"/>
      <c r="T74" s="75"/>
      <c r="U74" s="67"/>
      <c r="V74" s="75"/>
      <c r="W74" s="44"/>
      <c r="X74" s="75"/>
      <c r="Y74" s="67"/>
    </row>
    <row r="75" spans="1:25" ht="255" x14ac:dyDescent="0.25">
      <c r="A75" s="564">
        <v>44</v>
      </c>
      <c r="B75" s="564"/>
      <c r="C75" s="564"/>
      <c r="D75" s="754" t="s">
        <v>227</v>
      </c>
      <c r="E75" s="754"/>
      <c r="F75" s="450" t="s">
        <v>5117</v>
      </c>
      <c r="G75" s="12" t="s">
        <v>167</v>
      </c>
      <c r="H75" s="12" t="s">
        <v>168</v>
      </c>
      <c r="I75" s="12" t="s">
        <v>169</v>
      </c>
      <c r="J75" s="60">
        <v>0</v>
      </c>
      <c r="K75" s="41"/>
      <c r="L75" s="60">
        <v>0</v>
      </c>
      <c r="M75" s="41"/>
      <c r="N75" s="60">
        <v>0</v>
      </c>
      <c r="O75" s="41"/>
      <c r="P75" s="60">
        <v>0</v>
      </c>
      <c r="Q75" s="41"/>
      <c r="R75" s="60">
        <v>0</v>
      </c>
      <c r="S75" s="41"/>
      <c r="T75" s="60"/>
      <c r="U75" s="41"/>
      <c r="V75" s="60"/>
      <c r="W75" s="41"/>
      <c r="X75" s="60"/>
      <c r="Y75" s="41"/>
    </row>
    <row r="76" spans="1:25" ht="195" x14ac:dyDescent="0.25">
      <c r="A76" s="564">
        <v>45</v>
      </c>
      <c r="B76" s="564"/>
      <c r="C76" s="564"/>
      <c r="D76" s="754" t="s">
        <v>228</v>
      </c>
      <c r="E76" s="754"/>
      <c r="F76" s="450" t="s">
        <v>170</v>
      </c>
      <c r="G76" s="12" t="s">
        <v>171</v>
      </c>
      <c r="H76" s="12" t="s">
        <v>172</v>
      </c>
      <c r="I76" s="12" t="s">
        <v>173</v>
      </c>
      <c r="J76" s="60">
        <v>0</v>
      </c>
      <c r="K76" s="132" t="s">
        <v>1804</v>
      </c>
      <c r="L76" s="60">
        <v>0</v>
      </c>
      <c r="M76" s="41"/>
      <c r="N76" s="60">
        <v>0</v>
      </c>
      <c r="O76" s="41"/>
      <c r="P76" s="60">
        <v>0</v>
      </c>
      <c r="Q76" s="41"/>
      <c r="R76" s="60">
        <v>0</v>
      </c>
      <c r="S76" s="41"/>
      <c r="T76" s="60"/>
      <c r="U76" s="41"/>
      <c r="V76" s="60"/>
      <c r="W76" s="41"/>
      <c r="X76" s="60"/>
      <c r="Y76" s="41"/>
    </row>
    <row r="77" spans="1:25" ht="120" x14ac:dyDescent="0.25">
      <c r="A77" s="564">
        <v>46</v>
      </c>
      <c r="B77" s="564"/>
      <c r="C77" s="564"/>
      <c r="D77" s="754" t="s">
        <v>229</v>
      </c>
      <c r="E77" s="754"/>
      <c r="F77" s="450" t="s">
        <v>174</v>
      </c>
      <c r="G77" s="12" t="s">
        <v>175</v>
      </c>
      <c r="H77" s="12" t="s">
        <v>176</v>
      </c>
      <c r="I77" s="12" t="s">
        <v>177</v>
      </c>
      <c r="J77" s="60">
        <v>50</v>
      </c>
      <c r="K77" s="132" t="s">
        <v>1805</v>
      </c>
      <c r="L77" s="60">
        <v>50</v>
      </c>
      <c r="M77" s="40"/>
      <c r="N77" s="60">
        <v>50</v>
      </c>
      <c r="O77" s="40"/>
      <c r="P77" s="60">
        <v>50</v>
      </c>
      <c r="Q77" s="40"/>
      <c r="R77" s="60">
        <v>50</v>
      </c>
      <c r="S77" s="40"/>
      <c r="T77" s="60"/>
      <c r="U77" s="41"/>
      <c r="V77" s="45"/>
      <c r="W77" s="41"/>
      <c r="X77" s="45"/>
      <c r="Y77" s="45"/>
    </row>
    <row r="78" spans="1:25" ht="165" x14ac:dyDescent="0.25">
      <c r="A78" s="564">
        <v>47</v>
      </c>
      <c r="B78" s="564"/>
      <c r="C78" s="564"/>
      <c r="D78" s="754" t="s">
        <v>230</v>
      </c>
      <c r="E78" s="754"/>
      <c r="F78" s="450" t="s">
        <v>178</v>
      </c>
      <c r="G78" s="12" t="s">
        <v>171</v>
      </c>
      <c r="H78" s="12" t="s">
        <v>179</v>
      </c>
      <c r="I78" s="12" t="s">
        <v>180</v>
      </c>
      <c r="J78" s="65">
        <v>50</v>
      </c>
      <c r="K78" s="83" t="s">
        <v>5634</v>
      </c>
      <c r="L78" s="65">
        <v>50</v>
      </c>
      <c r="M78" s="50"/>
      <c r="N78" s="65">
        <v>50</v>
      </c>
      <c r="O78" s="50"/>
      <c r="P78" s="65">
        <v>50</v>
      </c>
      <c r="Q78" s="50"/>
      <c r="R78" s="65">
        <v>50</v>
      </c>
      <c r="S78" s="47"/>
      <c r="T78" s="60"/>
      <c r="U78" s="41"/>
      <c r="V78" s="45"/>
      <c r="W78" s="41"/>
      <c r="X78" s="45"/>
      <c r="Y78" s="45"/>
    </row>
    <row r="79" spans="1:25" ht="165" x14ac:dyDescent="0.25">
      <c r="A79" s="564">
        <v>48</v>
      </c>
      <c r="B79" s="564"/>
      <c r="C79" s="564"/>
      <c r="D79" s="754" t="s">
        <v>231</v>
      </c>
      <c r="E79" s="754"/>
      <c r="F79" s="450" t="s">
        <v>181</v>
      </c>
      <c r="G79" s="12" t="s">
        <v>36</v>
      </c>
      <c r="H79" s="12" t="s">
        <v>176</v>
      </c>
      <c r="I79" s="12" t="s">
        <v>182</v>
      </c>
      <c r="J79" s="60">
        <v>0</v>
      </c>
      <c r="K79" s="132" t="s">
        <v>1806</v>
      </c>
      <c r="L79" s="60">
        <v>0</v>
      </c>
      <c r="M79" s="40"/>
      <c r="N79" s="60">
        <v>0</v>
      </c>
      <c r="O79" s="40"/>
      <c r="P79" s="60">
        <v>0</v>
      </c>
      <c r="Q79" s="40"/>
      <c r="R79" s="60">
        <v>0</v>
      </c>
      <c r="S79" s="40"/>
      <c r="T79" s="45"/>
      <c r="U79" s="45"/>
      <c r="V79" s="45"/>
      <c r="W79" s="41"/>
      <c r="X79" s="45"/>
      <c r="Y79" s="45"/>
    </row>
    <row r="80" spans="1:25" ht="195" x14ac:dyDescent="0.25">
      <c r="A80" s="564">
        <v>49</v>
      </c>
      <c r="B80" s="564"/>
      <c r="C80" s="564"/>
      <c r="D80" s="754" t="s">
        <v>232</v>
      </c>
      <c r="E80" s="754"/>
      <c r="F80" s="450" t="s">
        <v>5073</v>
      </c>
      <c r="G80" s="12" t="s">
        <v>167</v>
      </c>
      <c r="H80" s="12" t="s">
        <v>168</v>
      </c>
      <c r="I80" s="12" t="s">
        <v>169</v>
      </c>
      <c r="J80" s="60">
        <v>0</v>
      </c>
      <c r="K80" s="40"/>
      <c r="L80" s="60">
        <v>0</v>
      </c>
      <c r="M80" s="40"/>
      <c r="N80" s="60">
        <v>0</v>
      </c>
      <c r="O80" s="40"/>
      <c r="P80" s="60">
        <v>0</v>
      </c>
      <c r="Q80" s="40"/>
      <c r="R80" s="60">
        <v>0</v>
      </c>
      <c r="S80" s="40"/>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20</v>
      </c>
      <c r="K81" s="44"/>
      <c r="L81" s="75">
        <f>AVERAGE(L82,L83,L87:L89)</f>
        <v>20</v>
      </c>
      <c r="M81" s="67"/>
      <c r="N81" s="75">
        <f>AVERAGE(N82,N83,N87:N89)</f>
        <v>20</v>
      </c>
      <c r="O81" s="67"/>
      <c r="P81" s="75">
        <f>AVERAGE(P82,P83,P87:P89)</f>
        <v>20</v>
      </c>
      <c r="Q81" s="67"/>
      <c r="R81" s="75">
        <f>AVERAGE(R82,R83,R87:R89)</f>
        <v>20</v>
      </c>
      <c r="S81" s="67"/>
      <c r="T81" s="75" t="e">
        <f>AVERAGE(T82,T83,T87:T89)</f>
        <v>#DIV/0!</v>
      </c>
      <c r="U81" s="67"/>
      <c r="V81" s="67"/>
      <c r="W81" s="44"/>
      <c r="X81" s="67"/>
      <c r="Y81" s="67"/>
    </row>
    <row r="82" spans="1:25" ht="195" x14ac:dyDescent="0.25">
      <c r="A82" s="564">
        <v>50</v>
      </c>
      <c r="B82" s="564"/>
      <c r="C82" s="564"/>
      <c r="D82" s="754" t="s">
        <v>233</v>
      </c>
      <c r="E82" s="754"/>
      <c r="F82" s="450" t="s">
        <v>183</v>
      </c>
      <c r="G82" s="12" t="s">
        <v>184</v>
      </c>
      <c r="H82" s="12" t="s">
        <v>185</v>
      </c>
      <c r="I82" s="12" t="s">
        <v>186</v>
      </c>
      <c r="J82" s="60">
        <v>50</v>
      </c>
      <c r="K82" s="41"/>
      <c r="L82" s="60">
        <v>50</v>
      </c>
      <c r="M82" s="41"/>
      <c r="N82" s="60">
        <v>50</v>
      </c>
      <c r="O82" s="41"/>
      <c r="P82" s="60">
        <v>50</v>
      </c>
      <c r="Q82" s="41"/>
      <c r="R82" s="60">
        <v>50</v>
      </c>
      <c r="S82" s="41"/>
      <c r="T82" s="60"/>
      <c r="U82" s="41"/>
      <c r="V82" s="60"/>
      <c r="W82" s="41"/>
      <c r="X82" s="60"/>
      <c r="Y82" s="41"/>
    </row>
    <row r="83" spans="1:25" s="52" customFormat="1" ht="86.25" x14ac:dyDescent="0.25">
      <c r="A83" s="31">
        <v>51</v>
      </c>
      <c r="B83" s="31"/>
      <c r="C83" s="31"/>
      <c r="D83" s="756" t="s">
        <v>643</v>
      </c>
      <c r="E83" s="756"/>
      <c r="F83" s="517" t="s">
        <v>643</v>
      </c>
      <c r="G83" s="30"/>
      <c r="H83" s="30"/>
      <c r="I83" s="30"/>
      <c r="J83" s="61">
        <f>AVERAGE(J84:J86)</f>
        <v>0</v>
      </c>
      <c r="K83" s="43"/>
      <c r="L83" s="61">
        <f>AVERAGE(L84:L86)</f>
        <v>0</v>
      </c>
      <c r="M83" s="69"/>
      <c r="N83" s="61">
        <f>AVERAGE(N84:N86)</f>
        <v>0</v>
      </c>
      <c r="O83" s="69"/>
      <c r="P83" s="61">
        <f>AVERAGE(P84:P86)</f>
        <v>0</v>
      </c>
      <c r="Q83" s="69"/>
      <c r="R83" s="61">
        <f>AVERAGE(R84:R86)</f>
        <v>0</v>
      </c>
      <c r="S83" s="69"/>
      <c r="T83" s="61" t="e">
        <f>AVERAGE(T84:T86)</f>
        <v>#DIV/0!</v>
      </c>
      <c r="U83" s="69"/>
      <c r="V83" s="69"/>
      <c r="W83" s="43"/>
      <c r="X83" s="69"/>
      <c r="Y83" s="69"/>
    </row>
    <row r="84" spans="1:25" ht="300" x14ac:dyDescent="0.25">
      <c r="A84" s="564" t="s">
        <v>5022</v>
      </c>
      <c r="B84" s="564"/>
      <c r="C84" s="564"/>
      <c r="D84" s="564"/>
      <c r="E84" s="754" t="s">
        <v>6984</v>
      </c>
      <c r="F84" s="450" t="s">
        <v>187</v>
      </c>
      <c r="G84" s="12" t="s">
        <v>175</v>
      </c>
      <c r="H84" s="12" t="s">
        <v>176</v>
      </c>
      <c r="I84" s="12" t="s">
        <v>5026</v>
      </c>
      <c r="J84" s="60">
        <v>0</v>
      </c>
      <c r="K84" s="40" t="s">
        <v>7226</v>
      </c>
      <c r="L84" s="60">
        <v>0</v>
      </c>
      <c r="M84" s="40"/>
      <c r="N84" s="60">
        <v>0</v>
      </c>
      <c r="O84" s="40"/>
      <c r="P84" s="60">
        <v>0</v>
      </c>
      <c r="Q84" s="40"/>
      <c r="R84" s="60">
        <v>0</v>
      </c>
      <c r="S84" s="132"/>
      <c r="T84" s="60"/>
      <c r="U84" s="41"/>
      <c r="V84" s="45"/>
      <c r="W84" s="41"/>
      <c r="X84" s="45"/>
      <c r="Y84" s="45"/>
    </row>
    <row r="85" spans="1:25" ht="120" x14ac:dyDescent="0.25">
      <c r="A85" s="564" t="s">
        <v>5023</v>
      </c>
      <c r="B85" s="564"/>
      <c r="C85" s="564"/>
      <c r="D85" s="564"/>
      <c r="E85" s="754" t="s">
        <v>6983</v>
      </c>
      <c r="F85" s="450" t="s">
        <v>188</v>
      </c>
      <c r="G85" s="12" t="s">
        <v>175</v>
      </c>
      <c r="H85" s="12" t="s">
        <v>189</v>
      </c>
      <c r="I85" s="12" t="s">
        <v>190</v>
      </c>
      <c r="J85" s="60">
        <v>0</v>
      </c>
      <c r="K85" s="132" t="s">
        <v>5635</v>
      </c>
      <c r="L85" s="60">
        <v>0</v>
      </c>
      <c r="M85" s="41"/>
      <c r="N85" s="60">
        <v>0</v>
      </c>
      <c r="O85" s="41"/>
      <c r="P85" s="60">
        <v>0</v>
      </c>
      <c r="Q85" s="41"/>
      <c r="R85" s="60">
        <v>0</v>
      </c>
      <c r="S85" s="41"/>
      <c r="T85" s="60"/>
      <c r="U85" s="45"/>
      <c r="V85" s="45"/>
      <c r="W85" s="41"/>
      <c r="X85" s="45"/>
      <c r="Y85" s="45"/>
    </row>
    <row r="86" spans="1:25" ht="135" x14ac:dyDescent="0.25">
      <c r="A86" s="564" t="s">
        <v>5024</v>
      </c>
      <c r="B86" s="564"/>
      <c r="C86" s="564"/>
      <c r="D86" s="564"/>
      <c r="E86" s="754" t="s">
        <v>6985</v>
      </c>
      <c r="F86" s="450" t="s">
        <v>191</v>
      </c>
      <c r="G86" s="12" t="s">
        <v>192</v>
      </c>
      <c r="H86" s="12" t="s">
        <v>193</v>
      </c>
      <c r="I86" s="12" t="s">
        <v>194</v>
      </c>
      <c r="J86" s="60">
        <v>0</v>
      </c>
      <c r="K86" s="41"/>
      <c r="L86" s="60">
        <v>0</v>
      </c>
      <c r="M86" s="41"/>
      <c r="N86" s="60">
        <v>0</v>
      </c>
      <c r="O86" s="41"/>
      <c r="P86" s="60">
        <v>0</v>
      </c>
      <c r="Q86" s="41"/>
      <c r="R86" s="60">
        <v>0</v>
      </c>
      <c r="S86" s="41"/>
      <c r="T86" s="60"/>
      <c r="U86" s="45"/>
      <c r="V86" s="45"/>
      <c r="W86" s="41"/>
      <c r="X86" s="45"/>
      <c r="Y86" s="45"/>
    </row>
    <row r="87" spans="1:25" ht="195" x14ac:dyDescent="0.25">
      <c r="A87" s="564">
        <v>52</v>
      </c>
      <c r="B87" s="564"/>
      <c r="C87" s="564"/>
      <c r="D87" s="754" t="s">
        <v>234</v>
      </c>
      <c r="E87" s="754"/>
      <c r="F87" s="450" t="s">
        <v>195</v>
      </c>
      <c r="G87" s="12" t="s">
        <v>196</v>
      </c>
      <c r="H87" s="12" t="s">
        <v>197</v>
      </c>
      <c r="I87" s="12" t="s">
        <v>198</v>
      </c>
      <c r="J87" s="60">
        <v>50</v>
      </c>
      <c r="K87" s="40" t="s">
        <v>1807</v>
      </c>
      <c r="L87" s="60">
        <v>50</v>
      </c>
      <c r="M87" s="45"/>
      <c r="N87" s="60">
        <v>50</v>
      </c>
      <c r="O87" s="45"/>
      <c r="P87" s="60">
        <v>50</v>
      </c>
      <c r="Q87" s="45"/>
      <c r="R87" s="60">
        <v>50</v>
      </c>
      <c r="S87" s="132" t="s">
        <v>2574</v>
      </c>
      <c r="T87" s="45"/>
      <c r="U87" s="41"/>
      <c r="V87" s="45"/>
      <c r="W87" s="41"/>
      <c r="X87" s="45"/>
      <c r="Y87" s="45"/>
    </row>
    <row r="88" spans="1:25" ht="120" x14ac:dyDescent="0.25">
      <c r="A88" s="564">
        <v>53</v>
      </c>
      <c r="B88" s="564"/>
      <c r="C88" s="564"/>
      <c r="D88" s="754" t="s">
        <v>235</v>
      </c>
      <c r="E88" s="754"/>
      <c r="F88" s="450" t="s">
        <v>199</v>
      </c>
      <c r="G88" s="12" t="s">
        <v>175</v>
      </c>
      <c r="H88" s="12" t="s">
        <v>176</v>
      </c>
      <c r="I88" s="12" t="s">
        <v>200</v>
      </c>
      <c r="J88" s="60">
        <v>0</v>
      </c>
      <c r="K88" s="132" t="s">
        <v>1808</v>
      </c>
      <c r="L88" s="60">
        <v>0</v>
      </c>
      <c r="M88" s="45"/>
      <c r="N88" s="60">
        <v>0</v>
      </c>
      <c r="O88" s="45"/>
      <c r="P88" s="60">
        <v>0</v>
      </c>
      <c r="Q88" s="45"/>
      <c r="R88" s="60">
        <v>0</v>
      </c>
      <c r="S88" s="41"/>
      <c r="T88" s="60"/>
      <c r="U88" s="41"/>
      <c r="V88" s="45"/>
      <c r="W88" s="41"/>
      <c r="X88" s="45"/>
      <c r="Y88" s="45"/>
    </row>
    <row r="89" spans="1:25" ht="210" x14ac:dyDescent="0.25">
      <c r="A89" s="564">
        <v>54</v>
      </c>
      <c r="B89" s="564"/>
      <c r="C89" s="564"/>
      <c r="D89" s="754" t="s">
        <v>236</v>
      </c>
      <c r="E89" s="754"/>
      <c r="F89" s="450" t="s">
        <v>201</v>
      </c>
      <c r="G89" s="12" t="s">
        <v>4971</v>
      </c>
      <c r="H89" s="12" t="s">
        <v>4972</v>
      </c>
      <c r="I89" s="12" t="s">
        <v>4973</v>
      </c>
      <c r="J89" s="60">
        <v>0</v>
      </c>
      <c r="K89" s="40" t="s">
        <v>1809</v>
      </c>
      <c r="L89" s="60">
        <v>0</v>
      </c>
      <c r="M89" s="40"/>
      <c r="N89" s="60">
        <v>0</v>
      </c>
      <c r="O89" s="40"/>
      <c r="P89" s="60">
        <v>0</v>
      </c>
      <c r="Q89" s="40"/>
      <c r="R89" s="60">
        <v>0</v>
      </c>
      <c r="S89" s="132" t="s">
        <v>1810</v>
      </c>
      <c r="T89" s="60"/>
      <c r="U89" s="40"/>
      <c r="V89" s="60"/>
      <c r="W89" s="41"/>
      <c r="X89" s="60"/>
      <c r="Y89" s="40"/>
    </row>
    <row r="90" spans="1:25" s="26" customFormat="1" ht="199.5" customHeight="1" x14ac:dyDescent="0.25">
      <c r="A90" s="28"/>
      <c r="B90" s="28"/>
      <c r="C90" s="750" t="s">
        <v>571</v>
      </c>
      <c r="D90" s="28"/>
      <c r="E90" s="1023"/>
      <c r="F90" s="762" t="s">
        <v>528</v>
      </c>
      <c r="G90" s="751"/>
      <c r="H90" s="751"/>
      <c r="I90" s="751"/>
      <c r="J90" s="75">
        <f>AVERAGE(J91,J94,J97,J98,J99)</f>
        <v>0</v>
      </c>
      <c r="K90" s="67"/>
      <c r="L90" s="75">
        <f>AVERAGE(L91,L94,L97,L98,L99)</f>
        <v>0</v>
      </c>
      <c r="M90" s="67"/>
      <c r="N90" s="75">
        <f>AVERAGE(N91,N94,N97,N98,N99)</f>
        <v>0</v>
      </c>
      <c r="O90" s="67"/>
      <c r="P90" s="75">
        <f>AVERAGE(P91,P94,P97,P98,P99)</f>
        <v>0</v>
      </c>
      <c r="Q90" s="67"/>
      <c r="R90" s="75">
        <f>AVERAGE(R91,R94,R97,R98,R99)</f>
        <v>0</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0</v>
      </c>
      <c r="K91" s="69"/>
      <c r="L91" s="61">
        <f>AVERAGE(L92,L93)</f>
        <v>0</v>
      </c>
      <c r="M91" s="69"/>
      <c r="N91" s="61">
        <f>AVERAGE(N92,N93)</f>
        <v>0</v>
      </c>
      <c r="O91" s="69"/>
      <c r="P91" s="61">
        <f>AVERAGE(P92,P93)</f>
        <v>0</v>
      </c>
      <c r="Q91" s="69"/>
      <c r="R91" s="61">
        <f>AVERAGE(R92,R93)</f>
        <v>0</v>
      </c>
      <c r="S91" s="69"/>
      <c r="T91" s="61" t="e">
        <f>AVERAGE(T92,T93)</f>
        <v>#DIV/0!</v>
      </c>
      <c r="U91" s="69"/>
      <c r="V91" s="69"/>
      <c r="W91" s="43"/>
      <c r="X91" s="69"/>
      <c r="Y91" s="69"/>
    </row>
    <row r="92" spans="1:25" ht="90" x14ac:dyDescent="0.25">
      <c r="A92" s="564" t="s">
        <v>5025</v>
      </c>
      <c r="B92" s="564"/>
      <c r="C92" s="564"/>
      <c r="D92" s="564"/>
      <c r="E92" s="754" t="s">
        <v>6986</v>
      </c>
      <c r="F92" s="450" t="s">
        <v>203</v>
      </c>
      <c r="G92" s="12" t="s">
        <v>204</v>
      </c>
      <c r="H92" s="12" t="s">
        <v>205</v>
      </c>
      <c r="I92" s="12" t="s">
        <v>5027</v>
      </c>
      <c r="J92" s="65">
        <v>0</v>
      </c>
      <c r="K92" s="132" t="s">
        <v>5636</v>
      </c>
      <c r="L92" s="65">
        <v>0</v>
      </c>
      <c r="M92" s="47"/>
      <c r="N92" s="65">
        <v>0</v>
      </c>
      <c r="O92" s="47"/>
      <c r="P92" s="65">
        <v>0</v>
      </c>
      <c r="Q92" s="47"/>
      <c r="R92" s="65">
        <v>0</v>
      </c>
      <c r="S92" s="47"/>
      <c r="T92" s="65"/>
      <c r="U92" s="47"/>
      <c r="V92" s="65"/>
      <c r="W92" s="47"/>
      <c r="X92" s="65"/>
      <c r="Y92" s="47"/>
    </row>
    <row r="93" spans="1:25" ht="150" x14ac:dyDescent="0.25">
      <c r="A93" s="564" t="s">
        <v>5028</v>
      </c>
      <c r="B93" s="564"/>
      <c r="C93" s="564"/>
      <c r="D93" s="564"/>
      <c r="E93" s="754" t="s">
        <v>6987</v>
      </c>
      <c r="F93" s="450" t="s">
        <v>3627</v>
      </c>
      <c r="G93" s="12" t="s">
        <v>192</v>
      </c>
      <c r="H93" s="12" t="s">
        <v>176</v>
      </c>
      <c r="I93" s="12" t="s">
        <v>206</v>
      </c>
      <c r="J93" s="62">
        <v>0</v>
      </c>
      <c r="K93" s="132"/>
      <c r="L93" s="62">
        <v>0</v>
      </c>
      <c r="M93" s="40"/>
      <c r="N93" s="62">
        <v>0</v>
      </c>
      <c r="O93" s="40"/>
      <c r="P93" s="62">
        <v>0</v>
      </c>
      <c r="Q93" s="40"/>
      <c r="R93" s="62">
        <v>0</v>
      </c>
      <c r="S93" s="40"/>
      <c r="T93" s="62"/>
      <c r="U93" s="40"/>
      <c r="V93" s="62"/>
      <c r="W93" s="40"/>
      <c r="X93" s="62"/>
      <c r="Y93" s="40"/>
    </row>
    <row r="94" spans="1:25" s="52" customFormat="1" ht="69" x14ac:dyDescent="0.25">
      <c r="A94" s="31">
        <v>56</v>
      </c>
      <c r="B94" s="31"/>
      <c r="C94" s="31"/>
      <c r="D94" s="756" t="s">
        <v>645</v>
      </c>
      <c r="E94" s="756"/>
      <c r="F94" s="517" t="s">
        <v>645</v>
      </c>
      <c r="G94" s="30"/>
      <c r="H94" s="30"/>
      <c r="I94" s="30"/>
      <c r="J94" s="61">
        <f>AVERAGE(J95,J96)</f>
        <v>0</v>
      </c>
      <c r="K94" s="43"/>
      <c r="L94" s="61">
        <f>AVERAGE(L95,L96)</f>
        <v>0</v>
      </c>
      <c r="M94" s="69"/>
      <c r="N94" s="61">
        <f>AVERAGE(N95,N96)</f>
        <v>0</v>
      </c>
      <c r="O94" s="69"/>
      <c r="P94" s="61">
        <f>AVERAGE(P95,P96)</f>
        <v>0</v>
      </c>
      <c r="Q94" s="69"/>
      <c r="R94" s="61">
        <f>AVERAGE(R95,R96)</f>
        <v>0</v>
      </c>
      <c r="S94" s="43"/>
      <c r="T94" s="61"/>
      <c r="U94" s="43"/>
      <c r="V94" s="69"/>
      <c r="W94" s="43"/>
      <c r="X94" s="69"/>
      <c r="Y94" s="69"/>
    </row>
    <row r="95" spans="1:25" ht="75" x14ac:dyDescent="0.25">
      <c r="A95" s="564" t="s">
        <v>572</v>
      </c>
      <c r="B95" s="564"/>
      <c r="C95" s="564"/>
      <c r="D95" s="564"/>
      <c r="E95" s="754" t="s">
        <v>6988</v>
      </c>
      <c r="F95" s="450" t="s">
        <v>207</v>
      </c>
      <c r="G95" s="12" t="s">
        <v>204</v>
      </c>
      <c r="H95" s="12" t="s">
        <v>208</v>
      </c>
      <c r="I95" s="12" t="s">
        <v>5029</v>
      </c>
      <c r="J95" s="62">
        <v>0</v>
      </c>
      <c r="K95" s="40"/>
      <c r="L95" s="62">
        <v>0</v>
      </c>
      <c r="M95" s="40"/>
      <c r="N95" s="62">
        <v>0</v>
      </c>
      <c r="O95" s="40"/>
      <c r="P95" s="62">
        <v>0</v>
      </c>
      <c r="Q95" s="40"/>
      <c r="R95" s="62">
        <v>0</v>
      </c>
      <c r="S95" s="40"/>
      <c r="T95" s="62"/>
      <c r="U95" s="40"/>
      <c r="V95" s="62"/>
      <c r="W95" s="40"/>
      <c r="X95" s="62"/>
      <c r="Y95" s="40"/>
    </row>
    <row r="96" spans="1:25" ht="135" x14ac:dyDescent="0.25">
      <c r="A96" s="564" t="s">
        <v>573</v>
      </c>
      <c r="B96" s="564"/>
      <c r="C96" s="564"/>
      <c r="D96" s="564"/>
      <c r="E96" s="754" t="s">
        <v>6989</v>
      </c>
      <c r="F96" s="450" t="s">
        <v>209</v>
      </c>
      <c r="G96" s="12" t="s">
        <v>192</v>
      </c>
      <c r="H96" s="12" t="s">
        <v>176</v>
      </c>
      <c r="I96" s="12" t="s">
        <v>206</v>
      </c>
      <c r="J96" s="62">
        <v>0</v>
      </c>
      <c r="K96" s="40"/>
      <c r="L96" s="62">
        <v>0</v>
      </c>
      <c r="M96" s="40"/>
      <c r="N96" s="62">
        <v>0</v>
      </c>
      <c r="O96" s="40"/>
      <c r="P96" s="62">
        <v>0</v>
      </c>
      <c r="Q96" s="40"/>
      <c r="R96" s="62">
        <v>0</v>
      </c>
      <c r="S96" s="40"/>
      <c r="T96" s="62"/>
      <c r="U96" s="40"/>
      <c r="V96" s="62"/>
      <c r="W96" s="40"/>
      <c r="X96" s="62"/>
      <c r="Y96" s="40"/>
    </row>
    <row r="97" spans="1:25" ht="150" x14ac:dyDescent="0.25">
      <c r="A97" s="564">
        <v>57</v>
      </c>
      <c r="B97" s="564"/>
      <c r="C97" s="564"/>
      <c r="D97" s="754" t="s">
        <v>4963</v>
      </c>
      <c r="E97" s="754"/>
      <c r="F97" s="450" t="s">
        <v>210</v>
      </c>
      <c r="G97" s="12" t="s">
        <v>175</v>
      </c>
      <c r="H97" s="12" t="s">
        <v>176</v>
      </c>
      <c r="I97" s="12" t="s">
        <v>211</v>
      </c>
      <c r="J97" s="62">
        <v>0</v>
      </c>
      <c r="K97" s="40"/>
      <c r="L97" s="62">
        <v>0</v>
      </c>
      <c r="M97" s="40"/>
      <c r="N97" s="62">
        <v>0</v>
      </c>
      <c r="O97" s="40"/>
      <c r="P97" s="62">
        <v>0</v>
      </c>
      <c r="Q97" s="40"/>
      <c r="R97" s="62">
        <v>0</v>
      </c>
      <c r="S97" s="40"/>
      <c r="T97" s="62"/>
      <c r="U97" s="40"/>
      <c r="V97" s="62"/>
      <c r="W97" s="40"/>
      <c r="X97" s="62"/>
      <c r="Y97" s="40"/>
    </row>
    <row r="98" spans="1:25" ht="210" x14ac:dyDescent="0.25">
      <c r="A98" s="564">
        <v>58</v>
      </c>
      <c r="B98" s="564"/>
      <c r="C98" s="564"/>
      <c r="D98" s="754" t="s">
        <v>237</v>
      </c>
      <c r="E98" s="754"/>
      <c r="F98" s="450" t="s">
        <v>212</v>
      </c>
      <c r="G98" s="12" t="s">
        <v>192</v>
      </c>
      <c r="H98" s="12" t="s">
        <v>176</v>
      </c>
      <c r="I98" s="12" t="s">
        <v>213</v>
      </c>
      <c r="J98" s="62">
        <v>0</v>
      </c>
      <c r="K98" s="40"/>
      <c r="L98" s="62">
        <v>0</v>
      </c>
      <c r="M98" s="40"/>
      <c r="N98" s="62">
        <v>0</v>
      </c>
      <c r="O98" s="40"/>
      <c r="P98" s="62">
        <v>0</v>
      </c>
      <c r="Q98" s="40"/>
      <c r="R98" s="62">
        <v>0</v>
      </c>
      <c r="S98" s="40"/>
      <c r="T98" s="62"/>
      <c r="U98" s="40"/>
      <c r="V98" s="62"/>
      <c r="W98" s="40"/>
      <c r="X98" s="62"/>
      <c r="Y98" s="40"/>
    </row>
    <row r="99" spans="1:25" ht="105" x14ac:dyDescent="0.25">
      <c r="A99" s="564">
        <v>59</v>
      </c>
      <c r="B99" s="564"/>
      <c r="C99" s="564"/>
      <c r="D99" s="754" t="s">
        <v>238</v>
      </c>
      <c r="E99" s="754"/>
      <c r="F99" s="450" t="s">
        <v>214</v>
      </c>
      <c r="G99" s="12" t="s">
        <v>175</v>
      </c>
      <c r="H99" s="12" t="s">
        <v>176</v>
      </c>
      <c r="I99" s="12" t="s">
        <v>202</v>
      </c>
      <c r="J99" s="62">
        <v>0</v>
      </c>
      <c r="K99" s="40"/>
      <c r="L99" s="62">
        <v>0</v>
      </c>
      <c r="M99" s="40"/>
      <c r="N99" s="62">
        <v>0</v>
      </c>
      <c r="O99" s="40"/>
      <c r="P99" s="62">
        <v>0</v>
      </c>
      <c r="Q99" s="40"/>
      <c r="R99" s="62">
        <v>0</v>
      </c>
      <c r="S99" s="40"/>
      <c r="T99" s="62"/>
      <c r="U99" s="40"/>
      <c r="V99" s="62"/>
      <c r="W99" s="41"/>
      <c r="X99" s="62"/>
      <c r="Y99" s="40"/>
    </row>
    <row r="100" spans="1:25" s="26" customFormat="1" ht="88.5" customHeight="1" x14ac:dyDescent="0.25">
      <c r="A100" s="28"/>
      <c r="B100" s="28"/>
      <c r="C100" s="750" t="s">
        <v>574</v>
      </c>
      <c r="D100" s="28"/>
      <c r="E100" s="1023"/>
      <c r="F100" s="762" t="s">
        <v>529</v>
      </c>
      <c r="G100" s="751"/>
      <c r="H100" s="751"/>
      <c r="I100" s="751"/>
      <c r="J100" s="75">
        <f>AVERAGE(J101:J105)</f>
        <v>60</v>
      </c>
      <c r="K100" s="44"/>
      <c r="L100" s="75">
        <f>AVERAGE(L101:L105)</f>
        <v>60</v>
      </c>
      <c r="M100" s="67"/>
      <c r="N100" s="75">
        <f>AVERAGE(N101:N105)</f>
        <v>60</v>
      </c>
      <c r="O100" s="67"/>
      <c r="P100" s="75">
        <f>AVERAGE(P101:P105)</f>
        <v>60</v>
      </c>
      <c r="Q100" s="67"/>
      <c r="R100" s="75">
        <f>AVERAGE(R101:R105)</f>
        <v>60</v>
      </c>
      <c r="S100" s="67"/>
      <c r="T100" s="75" t="e">
        <f>AVERAGE(T101:T105)</f>
        <v>#DIV/0!</v>
      </c>
      <c r="U100" s="67"/>
      <c r="V100" s="67"/>
      <c r="W100" s="44"/>
      <c r="X100" s="67"/>
      <c r="Y100" s="67"/>
    </row>
    <row r="101" spans="1:25" ht="135" x14ac:dyDescent="0.25">
      <c r="A101" s="564">
        <v>60</v>
      </c>
      <c r="B101" s="564"/>
      <c r="C101" s="564"/>
      <c r="D101" s="754" t="s">
        <v>243</v>
      </c>
      <c r="E101" s="754"/>
      <c r="F101" s="450" t="s">
        <v>215</v>
      </c>
      <c r="G101" s="12" t="s">
        <v>175</v>
      </c>
      <c r="H101" s="12" t="s">
        <v>176</v>
      </c>
      <c r="I101" s="12" t="s">
        <v>216</v>
      </c>
      <c r="J101" s="62">
        <v>50</v>
      </c>
      <c r="K101" s="132" t="s">
        <v>1811</v>
      </c>
      <c r="L101" s="62">
        <v>50</v>
      </c>
      <c r="M101" s="40"/>
      <c r="N101" s="62">
        <v>50</v>
      </c>
      <c r="O101" s="40"/>
      <c r="P101" s="62">
        <v>50</v>
      </c>
      <c r="Q101" s="40"/>
      <c r="R101" s="62">
        <v>50</v>
      </c>
      <c r="S101" s="40"/>
      <c r="T101" s="62"/>
      <c r="U101" s="40"/>
      <c r="V101" s="46"/>
      <c r="W101" s="40"/>
      <c r="X101" s="46"/>
      <c r="Y101" s="46"/>
    </row>
    <row r="102" spans="1:25" ht="60" x14ac:dyDescent="0.25">
      <c r="A102" s="564">
        <v>61</v>
      </c>
      <c r="B102" s="564"/>
      <c r="C102" s="564"/>
      <c r="D102" s="754" t="s">
        <v>242</v>
      </c>
      <c r="E102" s="754"/>
      <c r="F102" s="450" t="s">
        <v>217</v>
      </c>
      <c r="G102" s="12" t="s">
        <v>218</v>
      </c>
      <c r="H102" s="12" t="s">
        <v>219</v>
      </c>
      <c r="I102" s="12" t="s">
        <v>220</v>
      </c>
      <c r="J102" s="62">
        <v>50</v>
      </c>
      <c r="K102" s="40"/>
      <c r="L102" s="62">
        <v>50</v>
      </c>
      <c r="M102" s="40"/>
      <c r="N102" s="62">
        <v>50</v>
      </c>
      <c r="O102" s="40"/>
      <c r="P102" s="62">
        <v>50</v>
      </c>
      <c r="Q102" s="40"/>
      <c r="R102" s="62">
        <v>50</v>
      </c>
      <c r="S102" s="40"/>
      <c r="T102" s="62"/>
      <c r="U102" s="40"/>
      <c r="V102" s="46"/>
      <c r="W102" s="40"/>
      <c r="X102" s="46"/>
      <c r="Y102" s="46"/>
    </row>
    <row r="103" spans="1:25" ht="150" x14ac:dyDescent="0.25">
      <c r="A103" s="564">
        <v>62</v>
      </c>
      <c r="B103" s="564"/>
      <c r="C103" s="564"/>
      <c r="D103" s="754" t="s">
        <v>241</v>
      </c>
      <c r="E103" s="754"/>
      <c r="F103" s="450" t="s">
        <v>221</v>
      </c>
      <c r="G103" s="12" t="s">
        <v>175</v>
      </c>
      <c r="H103" s="12" t="s">
        <v>222</v>
      </c>
      <c r="I103" s="12" t="s">
        <v>202</v>
      </c>
      <c r="J103" s="62">
        <v>50</v>
      </c>
      <c r="K103" s="132" t="s">
        <v>1812</v>
      </c>
      <c r="L103" s="62">
        <v>50</v>
      </c>
      <c r="M103" s="40"/>
      <c r="N103" s="62">
        <v>50</v>
      </c>
      <c r="O103" s="40"/>
      <c r="P103" s="62">
        <v>50</v>
      </c>
      <c r="Q103" s="40"/>
      <c r="R103" s="62">
        <v>50</v>
      </c>
      <c r="S103" s="40"/>
      <c r="T103" s="62"/>
      <c r="U103" s="46"/>
      <c r="V103" s="46"/>
      <c r="W103" s="40"/>
      <c r="X103" s="46"/>
      <c r="Y103" s="46"/>
    </row>
    <row r="104" spans="1:25" ht="135" x14ac:dyDescent="0.25">
      <c r="A104" s="564">
        <v>63</v>
      </c>
      <c r="B104" s="564"/>
      <c r="C104" s="564"/>
      <c r="D104" s="754" t="s">
        <v>240</v>
      </c>
      <c r="E104" s="754"/>
      <c r="F104" s="450" t="s">
        <v>223</v>
      </c>
      <c r="G104" s="12" t="s">
        <v>224</v>
      </c>
      <c r="H104" s="12" t="s">
        <v>225</v>
      </c>
      <c r="I104" s="12" t="s">
        <v>226</v>
      </c>
      <c r="J104" s="62">
        <v>50</v>
      </c>
      <c r="K104" s="132" t="s">
        <v>1813</v>
      </c>
      <c r="L104" s="62">
        <v>50</v>
      </c>
      <c r="M104" s="40"/>
      <c r="N104" s="62">
        <v>50</v>
      </c>
      <c r="O104" s="40"/>
      <c r="P104" s="62">
        <v>50</v>
      </c>
      <c r="Q104" s="40"/>
      <c r="R104" s="62">
        <v>50</v>
      </c>
      <c r="S104" s="40"/>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2">
        <v>100</v>
      </c>
      <c r="K105" s="40" t="s">
        <v>4969</v>
      </c>
      <c r="L105" s="62">
        <v>100</v>
      </c>
      <c r="M105" s="40"/>
      <c r="N105" s="62">
        <v>100</v>
      </c>
      <c r="O105" s="40"/>
      <c r="P105" s="62">
        <v>100</v>
      </c>
      <c r="Q105" s="40"/>
      <c r="R105" s="62">
        <v>100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15.625</v>
      </c>
      <c r="K106" s="67"/>
      <c r="L106" s="75">
        <f>AVERAGE(L107,L112,L115,L140)</f>
        <v>15.625</v>
      </c>
      <c r="M106" s="67"/>
      <c r="N106" s="75">
        <f>AVERAGE(N107,N112,N115,N140)</f>
        <v>15.625</v>
      </c>
      <c r="O106" s="67"/>
      <c r="P106" s="75">
        <f>AVERAGE(P107,P112,P115,P140)</f>
        <v>15.625</v>
      </c>
      <c r="Q106" s="67"/>
      <c r="R106" s="75">
        <f>AVERAGE(R107,R112,R115,R140)</f>
        <v>15.625</v>
      </c>
      <c r="S106" s="67"/>
      <c r="T106" s="75">
        <f>AVERAGE(T107,T112,T115,T140)</f>
        <v>15.625</v>
      </c>
      <c r="U106" s="67"/>
      <c r="V106" s="75">
        <f>AVERAGE(V107,V112,V115,V140)</f>
        <v>15.625</v>
      </c>
      <c r="W106" s="44"/>
      <c r="X106" s="75">
        <f>AVERAGE(X107,X112,X115,X140)</f>
        <v>15.625</v>
      </c>
      <c r="Y106" s="67"/>
    </row>
    <row r="107" spans="1:25" s="26" customFormat="1" ht="144.75" customHeight="1" x14ac:dyDescent="0.25">
      <c r="A107" s="28"/>
      <c r="B107" s="28"/>
      <c r="C107" s="750" t="s">
        <v>576</v>
      </c>
      <c r="D107" s="28"/>
      <c r="E107" s="28"/>
      <c r="F107" s="502" t="s">
        <v>5031</v>
      </c>
      <c r="G107" s="28"/>
      <c r="H107" s="28"/>
      <c r="I107" s="28"/>
      <c r="J107" s="75">
        <f>AVERAGE(J108:J111)</f>
        <v>37.5</v>
      </c>
      <c r="K107" s="67"/>
      <c r="L107" s="75">
        <f>AVERAGE(L108:L111)</f>
        <v>37.5</v>
      </c>
      <c r="M107" s="67"/>
      <c r="N107" s="75">
        <f>AVERAGE(N108:N111)</f>
        <v>37.5</v>
      </c>
      <c r="O107" s="67"/>
      <c r="P107" s="75">
        <f>AVERAGE(P108:P111)</f>
        <v>37.5</v>
      </c>
      <c r="Q107" s="67"/>
      <c r="R107" s="75">
        <f>AVERAGE(R108:R111)</f>
        <v>37.5</v>
      </c>
      <c r="S107" s="67"/>
      <c r="T107" s="75">
        <f>AVERAGE(T108:T111)</f>
        <v>37.5</v>
      </c>
      <c r="U107" s="67"/>
      <c r="V107" s="75">
        <f>AVERAGE(V108:V111)</f>
        <v>37.5</v>
      </c>
      <c r="W107" s="44"/>
      <c r="X107" s="75">
        <f>AVERAGE(X108:X111)</f>
        <v>37.5</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1"/>
      <c r="N108" s="60">
        <v>0</v>
      </c>
      <c r="O108" s="41"/>
      <c r="P108" s="60">
        <v>0</v>
      </c>
      <c r="Q108" s="41"/>
      <c r="R108" s="60">
        <v>0</v>
      </c>
      <c r="S108" s="41"/>
      <c r="T108" s="60">
        <v>0</v>
      </c>
      <c r="U108" s="41"/>
      <c r="V108" s="60">
        <v>0</v>
      </c>
      <c r="W108" s="41"/>
      <c r="X108" s="60">
        <v>0</v>
      </c>
      <c r="Y108" s="41"/>
    </row>
    <row r="109" spans="1:25" ht="120" x14ac:dyDescent="0.25">
      <c r="A109" s="564">
        <v>66</v>
      </c>
      <c r="B109" s="564"/>
      <c r="C109" s="564"/>
      <c r="D109" s="754" t="s">
        <v>304</v>
      </c>
      <c r="E109" s="754"/>
      <c r="F109" s="450" t="s">
        <v>5503</v>
      </c>
      <c r="G109" s="12" t="s">
        <v>248</v>
      </c>
      <c r="H109" s="12" t="s">
        <v>249</v>
      </c>
      <c r="I109" s="12" t="s">
        <v>247</v>
      </c>
      <c r="J109" s="60">
        <v>50</v>
      </c>
      <c r="K109" s="132" t="s">
        <v>1814</v>
      </c>
      <c r="L109" s="60">
        <v>50</v>
      </c>
      <c r="M109" s="41"/>
      <c r="N109" s="60">
        <v>50</v>
      </c>
      <c r="O109" s="41"/>
      <c r="P109" s="60">
        <v>50</v>
      </c>
      <c r="Q109" s="41"/>
      <c r="R109" s="60">
        <v>50</v>
      </c>
      <c r="S109" s="41"/>
      <c r="T109" s="60">
        <v>50</v>
      </c>
      <c r="U109" s="41"/>
      <c r="V109" s="60">
        <v>50</v>
      </c>
      <c r="W109" s="41"/>
      <c r="X109" s="60">
        <v>50</v>
      </c>
      <c r="Y109" s="41"/>
    </row>
    <row r="110" spans="1:25" ht="120" x14ac:dyDescent="0.25">
      <c r="A110" s="564">
        <v>67</v>
      </c>
      <c r="B110" s="564"/>
      <c r="C110" s="564"/>
      <c r="D110" s="754" t="s">
        <v>306</v>
      </c>
      <c r="E110" s="754"/>
      <c r="F110" s="450" t="s">
        <v>250</v>
      </c>
      <c r="G110" s="12" t="s">
        <v>248</v>
      </c>
      <c r="H110" s="12" t="s">
        <v>251</v>
      </c>
      <c r="I110" s="12" t="s">
        <v>247</v>
      </c>
      <c r="J110" s="60">
        <v>50</v>
      </c>
      <c r="K110" s="132" t="s">
        <v>1814</v>
      </c>
      <c r="L110" s="60">
        <v>50</v>
      </c>
      <c r="M110" s="41"/>
      <c r="N110" s="60">
        <v>50</v>
      </c>
      <c r="O110" s="41"/>
      <c r="P110" s="60">
        <v>50</v>
      </c>
      <c r="Q110" s="41"/>
      <c r="R110" s="60">
        <v>50</v>
      </c>
      <c r="S110" s="41"/>
      <c r="T110" s="60">
        <v>50</v>
      </c>
      <c r="U110" s="41"/>
      <c r="V110" s="60">
        <v>50</v>
      </c>
      <c r="W110" s="41"/>
      <c r="X110" s="60">
        <v>50</v>
      </c>
      <c r="Y110" s="41"/>
    </row>
    <row r="111" spans="1:25" ht="45" x14ac:dyDescent="0.25">
      <c r="A111" s="564">
        <v>68</v>
      </c>
      <c r="B111" s="564"/>
      <c r="C111" s="564"/>
      <c r="D111" s="754" t="s">
        <v>305</v>
      </c>
      <c r="E111" s="754"/>
      <c r="F111" s="450" t="s">
        <v>252</v>
      </c>
      <c r="G111" s="12" t="s">
        <v>253</v>
      </c>
      <c r="H111" s="12" t="s">
        <v>254</v>
      </c>
      <c r="I111" s="12" t="s">
        <v>255</v>
      </c>
      <c r="J111" s="60">
        <v>50</v>
      </c>
      <c r="K111" s="132" t="s">
        <v>1814</v>
      </c>
      <c r="L111" s="60">
        <v>50</v>
      </c>
      <c r="M111" s="41"/>
      <c r="N111" s="60">
        <v>50</v>
      </c>
      <c r="O111" s="41"/>
      <c r="P111" s="60">
        <v>50</v>
      </c>
      <c r="Q111" s="41"/>
      <c r="R111" s="60">
        <v>50</v>
      </c>
      <c r="S111" s="41"/>
      <c r="T111" s="60">
        <v>50</v>
      </c>
      <c r="U111" s="41"/>
      <c r="V111" s="60">
        <v>50</v>
      </c>
      <c r="W111" s="41"/>
      <c r="X111" s="60">
        <v>50</v>
      </c>
      <c r="Y111" s="41"/>
    </row>
    <row r="112" spans="1:25" s="26" customFormat="1" ht="91.5" customHeight="1" x14ac:dyDescent="0.25">
      <c r="A112" s="28"/>
      <c r="B112" s="28"/>
      <c r="C112" s="750" t="s">
        <v>577</v>
      </c>
      <c r="D112" s="28"/>
      <c r="E112" s="1024"/>
      <c r="F112" s="766" t="s">
        <v>5032</v>
      </c>
      <c r="G112" s="751"/>
      <c r="H112" s="751"/>
      <c r="I112" s="751"/>
      <c r="J112" s="64">
        <f>AVERAGE(J113,J114)</f>
        <v>25</v>
      </c>
      <c r="K112" s="44"/>
      <c r="L112" s="64">
        <f>AVERAGE(L113,L114)</f>
        <v>25</v>
      </c>
      <c r="M112" s="67"/>
      <c r="N112" s="64">
        <f>AVERAGE(N113,N114)</f>
        <v>25</v>
      </c>
      <c r="O112" s="67"/>
      <c r="P112" s="64">
        <f>AVERAGE(P113,P114)</f>
        <v>25</v>
      </c>
      <c r="Q112" s="67"/>
      <c r="R112" s="64">
        <f>AVERAGE(R113,R114)</f>
        <v>25</v>
      </c>
      <c r="S112" s="67"/>
      <c r="T112" s="64">
        <f>AVERAGE(T113,T114)</f>
        <v>25</v>
      </c>
      <c r="U112" s="67"/>
      <c r="V112" s="64">
        <f>AVERAGE(V113,V114)</f>
        <v>25</v>
      </c>
      <c r="W112" s="44"/>
      <c r="X112" s="64">
        <f>AVERAGE(X113,X114)</f>
        <v>25</v>
      </c>
      <c r="Y112" s="67"/>
    </row>
    <row r="113" spans="1:25" s="55" customFormat="1" ht="120" x14ac:dyDescent="0.25">
      <c r="A113" s="564">
        <v>69</v>
      </c>
      <c r="B113" s="564"/>
      <c r="C113" s="564"/>
      <c r="D113" s="754" t="s">
        <v>307</v>
      </c>
      <c r="E113" s="754"/>
      <c r="F113" s="450" t="s">
        <v>256</v>
      </c>
      <c r="G113" s="780" t="s">
        <v>257</v>
      </c>
      <c r="H113" s="780" t="s">
        <v>258</v>
      </c>
      <c r="I113" s="780" t="s">
        <v>247</v>
      </c>
      <c r="J113" s="60">
        <v>50</v>
      </c>
      <c r="K113" s="132" t="s">
        <v>1815</v>
      </c>
      <c r="L113" s="60">
        <v>50</v>
      </c>
      <c r="M113" s="41"/>
      <c r="N113" s="60">
        <v>50</v>
      </c>
      <c r="O113" s="41"/>
      <c r="P113" s="60">
        <v>50</v>
      </c>
      <c r="Q113" s="41"/>
      <c r="R113" s="60">
        <v>50</v>
      </c>
      <c r="S113" s="41"/>
      <c r="T113" s="60">
        <v>50</v>
      </c>
      <c r="U113" s="41"/>
      <c r="V113" s="60">
        <v>50</v>
      </c>
      <c r="W113" s="41"/>
      <c r="X113" s="60">
        <v>50</v>
      </c>
      <c r="Y113" s="41"/>
    </row>
    <row r="114" spans="1:25" ht="135" x14ac:dyDescent="0.25">
      <c r="A114" s="564">
        <v>70</v>
      </c>
      <c r="B114" s="564"/>
      <c r="C114" s="564"/>
      <c r="D114" s="754" t="s">
        <v>308</v>
      </c>
      <c r="E114" s="754"/>
      <c r="F114" s="450" t="s">
        <v>259</v>
      </c>
      <c r="G114" s="12" t="s">
        <v>260</v>
      </c>
      <c r="H114" s="12" t="s">
        <v>261</v>
      </c>
      <c r="I114" s="12" t="s">
        <v>262</v>
      </c>
      <c r="J114" s="60">
        <v>0</v>
      </c>
      <c r="K114" s="132" t="s">
        <v>1816</v>
      </c>
      <c r="L114" s="60">
        <v>0</v>
      </c>
      <c r="M114" s="41"/>
      <c r="N114" s="60">
        <v>0</v>
      </c>
      <c r="O114" s="41"/>
      <c r="P114" s="60">
        <v>0</v>
      </c>
      <c r="Q114" s="41"/>
      <c r="R114" s="60">
        <v>0</v>
      </c>
      <c r="S114" s="41"/>
      <c r="T114" s="60">
        <v>0</v>
      </c>
      <c r="U114" s="41"/>
      <c r="V114" s="60">
        <v>0</v>
      </c>
      <c r="W114" s="41"/>
      <c r="X114" s="60">
        <v>0</v>
      </c>
      <c r="Y114" s="41"/>
    </row>
    <row r="115" spans="1:25" s="26" customFormat="1" ht="72" customHeight="1" x14ac:dyDescent="0.25">
      <c r="A115" s="28"/>
      <c r="B115" s="28"/>
      <c r="C115" s="750" t="s">
        <v>578</v>
      </c>
      <c r="D115" s="28"/>
      <c r="E115" s="1023"/>
      <c r="F115" s="762" t="s">
        <v>530</v>
      </c>
      <c r="G115" s="751"/>
      <c r="H115" s="751"/>
      <c r="I115" s="751"/>
      <c r="J115" s="75">
        <f>AVERAGE(J116,J122,J128,J134)</f>
        <v>0</v>
      </c>
      <c r="K115" s="44"/>
      <c r="L115" s="75">
        <f>AVERAGE(L116,L122,L128,L134)</f>
        <v>0</v>
      </c>
      <c r="M115" s="67"/>
      <c r="N115" s="75">
        <f>AVERAGE(N116,N122,N128,N134)</f>
        <v>0</v>
      </c>
      <c r="O115" s="67"/>
      <c r="P115" s="75">
        <f>AVERAGE(P116,P122,P128,P134)</f>
        <v>0</v>
      </c>
      <c r="Q115" s="67"/>
      <c r="R115" s="75">
        <f>AVERAGE(R116,R122,R128,R134)</f>
        <v>0</v>
      </c>
      <c r="S115" s="67"/>
      <c r="T115" s="75">
        <f>AVERAGE(T116,T122,T128,T134)</f>
        <v>0</v>
      </c>
      <c r="U115" s="67"/>
      <c r="V115" s="75">
        <f>AVERAGE(V116,V122,V128,V134)</f>
        <v>0</v>
      </c>
      <c r="W115" s="44"/>
      <c r="X115" s="75">
        <f>AVERAGE(X116,X122,X128,X134)</f>
        <v>0</v>
      </c>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69"/>
      <c r="N116" s="61">
        <f>AVERAGE(N117:N121)</f>
        <v>0</v>
      </c>
      <c r="O116" s="69"/>
      <c r="P116" s="61">
        <f>AVERAGE(P117:P121)</f>
        <v>0</v>
      </c>
      <c r="Q116" s="69"/>
      <c r="R116" s="61">
        <f>AVERAGE(R117:R121)</f>
        <v>0</v>
      </c>
      <c r="S116" s="69"/>
      <c r="T116" s="61">
        <f>AVERAGE(T117:T121)</f>
        <v>0</v>
      </c>
      <c r="U116" s="69"/>
      <c r="V116" s="61">
        <f>AVERAGE(V117:V121)</f>
        <v>0</v>
      </c>
      <c r="W116" s="43"/>
      <c r="X116" s="61">
        <f>AVERAGE(X117:X121)</f>
        <v>0</v>
      </c>
      <c r="Y116" s="69"/>
    </row>
    <row r="117" spans="1:25" ht="180" x14ac:dyDescent="0.25">
      <c r="A117" s="564" t="s">
        <v>5033</v>
      </c>
      <c r="B117" s="564"/>
      <c r="C117" s="564"/>
      <c r="D117" s="564"/>
      <c r="E117" s="754" t="s">
        <v>6991</v>
      </c>
      <c r="F117" s="450" t="s">
        <v>263</v>
      </c>
      <c r="G117" s="12" t="s">
        <v>5034</v>
      </c>
      <c r="H117" s="12" t="s">
        <v>5035</v>
      </c>
      <c r="I117" s="12" t="s">
        <v>5036</v>
      </c>
      <c r="J117" s="60">
        <v>0</v>
      </c>
      <c r="K117" s="132" t="s">
        <v>1817</v>
      </c>
      <c r="L117" s="60">
        <v>0</v>
      </c>
      <c r="M117" s="41"/>
      <c r="N117" s="60">
        <v>0</v>
      </c>
      <c r="O117" s="41"/>
      <c r="P117" s="60">
        <v>0</v>
      </c>
      <c r="Q117" s="41"/>
      <c r="R117" s="60">
        <v>0</v>
      </c>
      <c r="S117" s="41"/>
      <c r="T117" s="60">
        <v>0</v>
      </c>
      <c r="U117" s="41"/>
      <c r="V117" s="60">
        <v>0</v>
      </c>
      <c r="W117" s="41"/>
      <c r="X117" s="60">
        <v>0</v>
      </c>
      <c r="Y117" s="132" t="s">
        <v>1818</v>
      </c>
    </row>
    <row r="118" spans="1:25" ht="195" x14ac:dyDescent="0.25">
      <c r="A118" s="564" t="s">
        <v>5037</v>
      </c>
      <c r="B118" s="564"/>
      <c r="C118" s="564"/>
      <c r="D118" s="564"/>
      <c r="E118" s="754" t="s">
        <v>6990</v>
      </c>
      <c r="F118" s="450" t="s">
        <v>264</v>
      </c>
      <c r="G118" s="12" t="s">
        <v>265</v>
      </c>
      <c r="H118" s="12" t="s">
        <v>266</v>
      </c>
      <c r="I118" s="12" t="s">
        <v>267</v>
      </c>
      <c r="J118" s="60"/>
      <c r="K118" s="41"/>
      <c r="L118" s="45"/>
      <c r="M118" s="45"/>
      <c r="N118" s="45"/>
      <c r="O118" s="45"/>
      <c r="P118" s="45"/>
      <c r="Q118" s="45"/>
      <c r="R118" s="45"/>
      <c r="S118" s="45"/>
      <c r="T118" s="45"/>
      <c r="U118" s="45"/>
      <c r="V118" s="45"/>
      <c r="W118" s="41"/>
      <c r="X118" s="45"/>
      <c r="Y118" s="45"/>
    </row>
    <row r="119" spans="1:25" ht="45" x14ac:dyDescent="0.25">
      <c r="A119" s="564" t="s">
        <v>5038</v>
      </c>
      <c r="B119" s="564"/>
      <c r="C119" s="564"/>
      <c r="D119" s="564"/>
      <c r="E119" s="754" t="s">
        <v>6992</v>
      </c>
      <c r="F119" s="450" t="s">
        <v>268</v>
      </c>
      <c r="G119" s="12" t="s">
        <v>269</v>
      </c>
      <c r="H119" s="12" t="s">
        <v>270</v>
      </c>
      <c r="I119" s="12" t="s">
        <v>271</v>
      </c>
      <c r="J119" s="60"/>
      <c r="K119" s="41"/>
      <c r="L119" s="45"/>
      <c r="M119" s="45"/>
      <c r="N119" s="45"/>
      <c r="O119" s="45"/>
      <c r="P119" s="45"/>
      <c r="Q119" s="45"/>
      <c r="R119" s="45"/>
      <c r="S119" s="45"/>
      <c r="T119" s="45"/>
      <c r="U119" s="45"/>
      <c r="V119" s="45"/>
      <c r="W119" s="41"/>
      <c r="X119" s="45"/>
      <c r="Y119" s="45"/>
    </row>
    <row r="120" spans="1:25" ht="165" x14ac:dyDescent="0.25">
      <c r="A120" s="564" t="s">
        <v>5039</v>
      </c>
      <c r="B120" s="564"/>
      <c r="C120" s="564"/>
      <c r="D120" s="564"/>
      <c r="E120" s="754" t="s">
        <v>6993</v>
      </c>
      <c r="F120" s="450" t="s">
        <v>272</v>
      </c>
      <c r="G120" s="12" t="s">
        <v>273</v>
      </c>
      <c r="H120" s="12" t="s">
        <v>274</v>
      </c>
      <c r="I120" s="12" t="s">
        <v>275</v>
      </c>
      <c r="J120" s="60"/>
      <c r="K120" s="41"/>
      <c r="L120" s="45"/>
      <c r="M120" s="45"/>
      <c r="N120" s="45"/>
      <c r="O120" s="45"/>
      <c r="P120" s="45"/>
      <c r="Q120" s="45"/>
      <c r="R120" s="45"/>
      <c r="S120" s="45"/>
      <c r="T120" s="45"/>
      <c r="U120" s="45"/>
      <c r="V120" s="45"/>
      <c r="W120" s="41"/>
      <c r="X120" s="45"/>
      <c r="Y120" s="45"/>
    </row>
    <row r="121" spans="1:25" ht="120" x14ac:dyDescent="0.25">
      <c r="A121" s="564" t="s">
        <v>5040</v>
      </c>
      <c r="B121" s="564"/>
      <c r="C121" s="564"/>
      <c r="D121" s="564"/>
      <c r="E121" s="754" t="s">
        <v>6994</v>
      </c>
      <c r="F121" s="450" t="s">
        <v>276</v>
      </c>
      <c r="G121" s="12" t="s">
        <v>277</v>
      </c>
      <c r="H121" s="12" t="s">
        <v>278</v>
      </c>
      <c r="I121" s="12" t="s">
        <v>5119</v>
      </c>
      <c r="J121" s="60"/>
      <c r="K121" s="41"/>
      <c r="L121" s="45"/>
      <c r="M121" s="45"/>
      <c r="N121" s="45"/>
      <c r="O121" s="45"/>
      <c r="P121" s="45"/>
      <c r="Q121" s="45"/>
      <c r="R121" s="45"/>
      <c r="S121" s="45"/>
      <c r="T121" s="45"/>
      <c r="U121" s="45"/>
      <c r="V121" s="45"/>
      <c r="W121" s="41"/>
      <c r="X121" s="45"/>
      <c r="Y121" s="45"/>
    </row>
    <row r="122" spans="1:25" s="52" customFormat="1" ht="69" x14ac:dyDescent="0.25">
      <c r="A122" s="31">
        <v>72</v>
      </c>
      <c r="B122" s="31"/>
      <c r="C122" s="31"/>
      <c r="D122" s="763" t="s">
        <v>6995</v>
      </c>
      <c r="E122" s="763"/>
      <c r="F122" s="517" t="s">
        <v>647</v>
      </c>
      <c r="G122" s="30"/>
      <c r="H122" s="30"/>
      <c r="I122" s="30"/>
      <c r="J122" s="61">
        <f>AVERAGE(J123:J127)</f>
        <v>0</v>
      </c>
      <c r="K122" s="43"/>
      <c r="L122" s="61">
        <f>AVERAGE(L123:L127)</f>
        <v>0</v>
      </c>
      <c r="M122" s="69"/>
      <c r="N122" s="61">
        <f>AVERAGE(N123:N127)</f>
        <v>0</v>
      </c>
      <c r="O122" s="69"/>
      <c r="P122" s="61">
        <f>AVERAGE(P123:P127)</f>
        <v>0</v>
      </c>
      <c r="Q122" s="69"/>
      <c r="R122" s="61">
        <f>AVERAGE(R123:R127)</f>
        <v>0</v>
      </c>
      <c r="S122" s="69"/>
      <c r="T122" s="61">
        <f>AVERAGE(T123:T127)</f>
        <v>0</v>
      </c>
      <c r="U122" s="69"/>
      <c r="V122" s="61">
        <f>AVERAGE(V123:V127)</f>
        <v>0</v>
      </c>
      <c r="W122" s="43"/>
      <c r="X122" s="61">
        <f>AVERAGE(X123:X127)</f>
        <v>0</v>
      </c>
      <c r="Y122" s="69"/>
    </row>
    <row r="123" spans="1:25" ht="90" x14ac:dyDescent="0.25">
      <c r="A123" s="564" t="s">
        <v>579</v>
      </c>
      <c r="B123" s="564"/>
      <c r="C123" s="564"/>
      <c r="D123" s="564"/>
      <c r="E123" s="754" t="s">
        <v>6991</v>
      </c>
      <c r="F123" s="450" t="s">
        <v>279</v>
      </c>
      <c r="G123" s="12" t="s">
        <v>5041</v>
      </c>
      <c r="H123" s="12" t="s">
        <v>5042</v>
      </c>
      <c r="I123" s="12" t="s">
        <v>5043</v>
      </c>
      <c r="J123" s="60">
        <v>0</v>
      </c>
      <c r="K123" s="41"/>
      <c r="L123" s="60">
        <v>0</v>
      </c>
      <c r="M123" s="41"/>
      <c r="N123" s="60">
        <v>0</v>
      </c>
      <c r="O123" s="41"/>
      <c r="P123" s="60">
        <v>0</v>
      </c>
      <c r="Q123" s="41"/>
      <c r="R123" s="60">
        <v>0</v>
      </c>
      <c r="S123" s="41"/>
      <c r="T123" s="60">
        <v>0</v>
      </c>
      <c r="U123" s="41"/>
      <c r="V123" s="60">
        <v>0</v>
      </c>
      <c r="W123" s="41"/>
      <c r="X123" s="60">
        <v>0</v>
      </c>
      <c r="Y123" s="41"/>
    </row>
    <row r="124" spans="1:25" ht="105" x14ac:dyDescent="0.25">
      <c r="A124" s="564" t="s">
        <v>580</v>
      </c>
      <c r="B124" s="564"/>
      <c r="C124" s="564"/>
      <c r="D124" s="564"/>
      <c r="E124" s="754" t="s">
        <v>6990</v>
      </c>
      <c r="F124" s="450" t="s">
        <v>280</v>
      </c>
      <c r="G124" s="12" t="s">
        <v>281</v>
      </c>
      <c r="H124" s="12" t="s">
        <v>282</v>
      </c>
      <c r="I124" s="12" t="s">
        <v>267</v>
      </c>
      <c r="J124" s="60"/>
      <c r="K124" s="41"/>
      <c r="L124" s="60"/>
      <c r="M124" s="45"/>
      <c r="N124" s="60"/>
      <c r="O124" s="45"/>
      <c r="P124" s="60"/>
      <c r="Q124" s="45"/>
      <c r="R124" s="45"/>
      <c r="S124" s="45"/>
      <c r="T124" s="45"/>
      <c r="U124" s="45"/>
      <c r="V124" s="45"/>
      <c r="W124" s="41"/>
      <c r="X124" s="45"/>
      <c r="Y124" s="45"/>
    </row>
    <row r="125" spans="1:25" ht="45" x14ac:dyDescent="0.25">
      <c r="A125" s="564" t="s">
        <v>581</v>
      </c>
      <c r="B125" s="564"/>
      <c r="C125" s="564"/>
      <c r="D125" s="564"/>
      <c r="E125" s="754" t="s">
        <v>6992</v>
      </c>
      <c r="F125" s="450" t="s">
        <v>283</v>
      </c>
      <c r="G125" s="12" t="s">
        <v>269</v>
      </c>
      <c r="H125" s="12" t="s">
        <v>270</v>
      </c>
      <c r="I125" s="12" t="s">
        <v>271</v>
      </c>
      <c r="J125" s="60"/>
      <c r="K125" s="46"/>
      <c r="L125" s="60"/>
      <c r="M125" s="45"/>
      <c r="N125" s="60"/>
      <c r="O125" s="45"/>
      <c r="P125" s="60"/>
      <c r="Q125" s="45"/>
      <c r="R125" s="60"/>
      <c r="S125" s="45"/>
      <c r="T125" s="60"/>
      <c r="U125" s="45"/>
      <c r="V125" s="45"/>
      <c r="W125" s="41"/>
      <c r="X125" s="45"/>
      <c r="Y125" s="45"/>
    </row>
    <row r="126" spans="1:25" ht="165" x14ac:dyDescent="0.25">
      <c r="A126" s="564" t="s">
        <v>582</v>
      </c>
      <c r="B126" s="564"/>
      <c r="C126" s="564"/>
      <c r="D126" s="564"/>
      <c r="E126" s="754" t="s">
        <v>6993</v>
      </c>
      <c r="F126" s="450" t="s">
        <v>272</v>
      </c>
      <c r="G126" s="12" t="s">
        <v>273</v>
      </c>
      <c r="H126" s="12" t="s">
        <v>274</v>
      </c>
      <c r="I126" s="12" t="s">
        <v>275</v>
      </c>
      <c r="J126" s="60"/>
      <c r="K126" s="47"/>
      <c r="L126" s="60"/>
      <c r="M126" s="45"/>
      <c r="N126" s="60"/>
      <c r="O126" s="45"/>
      <c r="P126" s="60"/>
      <c r="Q126" s="45"/>
      <c r="R126" s="60"/>
      <c r="S126" s="45"/>
      <c r="T126" s="60"/>
      <c r="U126" s="45"/>
      <c r="V126" s="45"/>
      <c r="W126" s="41"/>
      <c r="X126" s="45"/>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45"/>
      <c r="N127" s="60"/>
      <c r="O127" s="45"/>
      <c r="P127" s="60"/>
      <c r="Q127" s="45"/>
      <c r="R127" s="60"/>
      <c r="S127" s="45"/>
      <c r="T127" s="60"/>
      <c r="U127" s="45"/>
      <c r="V127" s="45"/>
      <c r="W127" s="41"/>
      <c r="X127" s="45"/>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69"/>
      <c r="N128" s="61">
        <f>AVERAGE(N129:N133)</f>
        <v>0</v>
      </c>
      <c r="O128" s="69"/>
      <c r="P128" s="61">
        <f>AVERAGE(P129:P133)</f>
        <v>0</v>
      </c>
      <c r="Q128" s="69"/>
      <c r="R128" s="61">
        <f>AVERAGE(R129:R133)</f>
        <v>0</v>
      </c>
      <c r="S128" s="69"/>
      <c r="T128" s="61">
        <f>AVERAGE(T129:T133)</f>
        <v>0</v>
      </c>
      <c r="U128" s="69"/>
      <c r="V128" s="61">
        <f>AVERAGE(V129:V133)</f>
        <v>0</v>
      </c>
      <c r="W128" s="43"/>
      <c r="X128" s="61">
        <f>AVERAGE(X129:X133)</f>
        <v>0</v>
      </c>
      <c r="Y128" s="69"/>
    </row>
    <row r="129" spans="1:25" ht="45" x14ac:dyDescent="0.25">
      <c r="A129" s="564" t="s">
        <v>584</v>
      </c>
      <c r="B129" s="564"/>
      <c r="C129" s="564"/>
      <c r="D129" s="564"/>
      <c r="E129" s="754" t="s">
        <v>6991</v>
      </c>
      <c r="F129" s="450" t="s">
        <v>284</v>
      </c>
      <c r="G129" s="12" t="s">
        <v>5044</v>
      </c>
      <c r="H129" s="12" t="s">
        <v>5045</v>
      </c>
      <c r="I129" s="12" t="s">
        <v>5046</v>
      </c>
      <c r="J129" s="60">
        <v>0</v>
      </c>
      <c r="K129" s="132" t="s">
        <v>1818</v>
      </c>
      <c r="L129" s="60">
        <v>0</v>
      </c>
      <c r="M129" s="47"/>
      <c r="N129" s="60">
        <v>0</v>
      </c>
      <c r="O129" s="47"/>
      <c r="P129" s="60">
        <v>0</v>
      </c>
      <c r="Q129" s="47"/>
      <c r="R129" s="60">
        <v>0</v>
      </c>
      <c r="S129" s="47"/>
      <c r="T129" s="60">
        <v>0</v>
      </c>
      <c r="U129" s="47"/>
      <c r="V129" s="60">
        <v>0</v>
      </c>
      <c r="W129" s="41"/>
      <c r="X129" s="60">
        <v>0</v>
      </c>
      <c r="Y129" s="47"/>
    </row>
    <row r="130" spans="1:25" ht="105" x14ac:dyDescent="0.25">
      <c r="A130" s="564" t="s">
        <v>585</v>
      </c>
      <c r="B130" s="564"/>
      <c r="C130" s="564"/>
      <c r="D130" s="564"/>
      <c r="E130" s="754" t="s">
        <v>6990</v>
      </c>
      <c r="F130" s="450" t="s">
        <v>287</v>
      </c>
      <c r="G130" s="12" t="s">
        <v>265</v>
      </c>
      <c r="H130" s="12" t="s">
        <v>282</v>
      </c>
      <c r="I130" s="12" t="s">
        <v>288</v>
      </c>
      <c r="J130" s="60"/>
      <c r="K130" s="47"/>
      <c r="L130" s="60"/>
      <c r="M130" s="45"/>
      <c r="N130" s="60"/>
      <c r="O130" s="45"/>
      <c r="P130" s="60"/>
      <c r="Q130" s="45"/>
      <c r="R130" s="60"/>
      <c r="S130" s="45"/>
      <c r="T130" s="60"/>
      <c r="U130" s="45"/>
      <c r="V130" s="60"/>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45"/>
      <c r="N131" s="60"/>
      <c r="O131" s="45"/>
      <c r="P131" s="60"/>
      <c r="Q131" s="45"/>
      <c r="R131" s="60"/>
      <c r="S131" s="45"/>
      <c r="T131" s="60"/>
      <c r="U131" s="45"/>
      <c r="V131" s="60"/>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7"/>
      <c r="L132" s="60"/>
      <c r="M132" s="45"/>
      <c r="N132" s="60"/>
      <c r="O132" s="45"/>
      <c r="P132" s="60"/>
      <c r="Q132" s="45"/>
      <c r="R132" s="60"/>
      <c r="S132" s="45"/>
      <c r="T132" s="60"/>
      <c r="U132" s="45"/>
      <c r="V132" s="60"/>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45"/>
      <c r="N133" s="60"/>
      <c r="O133" s="45"/>
      <c r="P133" s="60"/>
      <c r="Q133" s="45"/>
      <c r="R133" s="60"/>
      <c r="S133" s="45"/>
      <c r="T133" s="60"/>
      <c r="U133" s="45"/>
      <c r="V133" s="60"/>
      <c r="W133" s="41"/>
      <c r="X133" s="60"/>
      <c r="Y133" s="45"/>
    </row>
    <row r="134" spans="1:25" s="52" customFormat="1" ht="51.75" x14ac:dyDescent="0.25">
      <c r="A134" s="31">
        <v>74</v>
      </c>
      <c r="B134" s="31"/>
      <c r="C134" s="31"/>
      <c r="D134" s="763" t="s">
        <v>6997</v>
      </c>
      <c r="E134" s="763"/>
      <c r="F134" s="517" t="s">
        <v>649</v>
      </c>
      <c r="G134" s="30"/>
      <c r="H134" s="30"/>
      <c r="I134" s="30"/>
      <c r="J134" s="61">
        <f>AVERAGE(J135:J139)</f>
        <v>0</v>
      </c>
      <c r="K134" s="43"/>
      <c r="L134" s="61">
        <f>AVERAGE(L135:L139)</f>
        <v>0</v>
      </c>
      <c r="M134" s="69"/>
      <c r="N134" s="61">
        <f>AVERAGE(N135:N139)</f>
        <v>0</v>
      </c>
      <c r="O134" s="69"/>
      <c r="P134" s="61">
        <f>AVERAGE(P135:P139)</f>
        <v>0</v>
      </c>
      <c r="Q134" s="69"/>
      <c r="R134" s="61">
        <f>AVERAGE(R135:R139)</f>
        <v>0</v>
      </c>
      <c r="S134" s="69"/>
      <c r="T134" s="61">
        <f>AVERAGE(T135:T139)</f>
        <v>0</v>
      </c>
      <c r="U134" s="69"/>
      <c r="V134" s="61">
        <f>AVERAGE(V135:V139)</f>
        <v>0</v>
      </c>
      <c r="W134" s="43"/>
      <c r="X134" s="61">
        <f>AVERAGE(X135:X139)</f>
        <v>0</v>
      </c>
      <c r="Y134" s="69"/>
    </row>
    <row r="135" spans="1:25" ht="60" x14ac:dyDescent="0.25">
      <c r="A135" s="564" t="s">
        <v>589</v>
      </c>
      <c r="B135" s="564"/>
      <c r="C135" s="564"/>
      <c r="D135" s="564"/>
      <c r="E135" s="754" t="s">
        <v>6991</v>
      </c>
      <c r="F135" s="450" t="s">
        <v>289</v>
      </c>
      <c r="G135" s="12" t="s">
        <v>285</v>
      </c>
      <c r="H135" s="12" t="s">
        <v>286</v>
      </c>
      <c r="I135" s="12" t="s">
        <v>5047</v>
      </c>
      <c r="J135" s="60">
        <v>0</v>
      </c>
      <c r="K135" s="41"/>
      <c r="L135" s="60">
        <v>0</v>
      </c>
      <c r="M135" s="41"/>
      <c r="N135" s="60">
        <v>0</v>
      </c>
      <c r="O135" s="41"/>
      <c r="P135" s="60">
        <v>0</v>
      </c>
      <c r="Q135" s="41"/>
      <c r="R135" s="60">
        <v>0</v>
      </c>
      <c r="S135" s="41"/>
      <c r="T135" s="60">
        <v>0</v>
      </c>
      <c r="U135" s="41"/>
      <c r="V135" s="60">
        <v>0</v>
      </c>
      <c r="W135" s="297"/>
      <c r="X135" s="60">
        <v>0</v>
      </c>
      <c r="Y135" s="41"/>
    </row>
    <row r="136" spans="1:25" ht="105" x14ac:dyDescent="0.25">
      <c r="A136" s="564" t="s">
        <v>590</v>
      </c>
      <c r="B136" s="564"/>
      <c r="C136" s="564"/>
      <c r="D136" s="564"/>
      <c r="E136" s="754" t="s">
        <v>6990</v>
      </c>
      <c r="F136" s="450" t="s">
        <v>290</v>
      </c>
      <c r="G136" s="12" t="s">
        <v>265</v>
      </c>
      <c r="H136" s="12" t="s">
        <v>291</v>
      </c>
      <c r="I136" s="12" t="s">
        <v>267</v>
      </c>
      <c r="J136" s="60"/>
      <c r="K136" s="71"/>
      <c r="L136" s="45"/>
      <c r="M136" s="45"/>
      <c r="N136" s="45"/>
      <c r="O136" s="45"/>
      <c r="P136" s="45"/>
      <c r="Q136" s="45"/>
      <c r="R136" s="45"/>
      <c r="S136" s="45"/>
      <c r="T136" s="45"/>
      <c r="U136" s="45"/>
      <c r="V136" s="46"/>
      <c r="W136" s="41"/>
      <c r="X136" s="46"/>
      <c r="Y136" s="45"/>
    </row>
    <row r="137" spans="1:25" ht="45" x14ac:dyDescent="0.25">
      <c r="A137" s="564" t="s">
        <v>591</v>
      </c>
      <c r="B137" s="564"/>
      <c r="C137" s="564"/>
      <c r="D137" s="564"/>
      <c r="E137" s="754" t="s">
        <v>6992</v>
      </c>
      <c r="F137" s="450" t="s">
        <v>268</v>
      </c>
      <c r="G137" s="12" t="s">
        <v>269</v>
      </c>
      <c r="H137" s="12" t="s">
        <v>270</v>
      </c>
      <c r="I137" s="12" t="s">
        <v>271</v>
      </c>
      <c r="J137" s="60"/>
      <c r="K137" s="41"/>
      <c r="L137" s="45"/>
      <c r="M137" s="45"/>
      <c r="N137" s="45"/>
      <c r="O137" s="45"/>
      <c r="P137" s="45"/>
      <c r="Q137" s="45"/>
      <c r="R137" s="45"/>
      <c r="S137" s="45"/>
      <c r="T137" s="45"/>
      <c r="U137" s="45"/>
      <c r="V137" s="46"/>
      <c r="W137" s="41"/>
      <c r="X137" s="46"/>
      <c r="Y137" s="45"/>
    </row>
    <row r="138" spans="1:25" ht="165" x14ac:dyDescent="0.25">
      <c r="A138" s="564" t="s">
        <v>592</v>
      </c>
      <c r="B138" s="564"/>
      <c r="C138" s="564"/>
      <c r="D138" s="564"/>
      <c r="E138" s="754" t="s">
        <v>6993</v>
      </c>
      <c r="F138" s="450" t="s">
        <v>272</v>
      </c>
      <c r="G138" s="12" t="s">
        <v>273</v>
      </c>
      <c r="H138" s="12" t="s">
        <v>274</v>
      </c>
      <c r="I138" s="12" t="s">
        <v>275</v>
      </c>
      <c r="J138" s="60"/>
      <c r="K138" s="41"/>
      <c r="L138" s="45"/>
      <c r="M138" s="45"/>
      <c r="N138" s="45"/>
      <c r="O138" s="45"/>
      <c r="P138" s="45"/>
      <c r="Q138" s="45"/>
      <c r="R138" s="45"/>
      <c r="S138" s="45"/>
      <c r="T138" s="45"/>
      <c r="U138" s="45"/>
      <c r="V138" s="46"/>
      <c r="W138" s="41"/>
      <c r="X138" s="46"/>
      <c r="Y138" s="45"/>
    </row>
    <row r="139" spans="1:25" ht="120" x14ac:dyDescent="0.25">
      <c r="A139" s="564" t="s">
        <v>593</v>
      </c>
      <c r="B139" s="564"/>
      <c r="C139" s="564"/>
      <c r="D139" s="564"/>
      <c r="E139" s="754" t="s">
        <v>6994</v>
      </c>
      <c r="F139" s="450" t="s">
        <v>276</v>
      </c>
      <c r="G139" s="12" t="s">
        <v>277</v>
      </c>
      <c r="H139" s="12" t="s">
        <v>278</v>
      </c>
      <c r="I139" s="12" t="s">
        <v>5119</v>
      </c>
      <c r="J139" s="60"/>
      <c r="K139" s="41"/>
      <c r="L139" s="45"/>
      <c r="M139" s="45"/>
      <c r="N139" s="45"/>
      <c r="O139" s="45"/>
      <c r="P139" s="45"/>
      <c r="Q139" s="45"/>
      <c r="R139" s="45"/>
      <c r="S139" s="45"/>
      <c r="T139" s="45"/>
      <c r="U139" s="45"/>
      <c r="V139" s="46"/>
      <c r="W139" s="41"/>
      <c r="X139" s="46"/>
      <c r="Y139" s="45"/>
    </row>
    <row r="140" spans="1:25" s="6" customFormat="1" ht="138" customHeight="1" x14ac:dyDescent="0.25">
      <c r="A140" s="28"/>
      <c r="B140" s="28"/>
      <c r="C140" s="750" t="s">
        <v>594</v>
      </c>
      <c r="D140" s="28"/>
      <c r="E140" s="1023"/>
      <c r="F140" s="762" t="s">
        <v>531</v>
      </c>
      <c r="G140" s="751"/>
      <c r="H140" s="751"/>
      <c r="I140" s="751"/>
      <c r="J140" s="75">
        <f>AVERAGE(J141:J145)</f>
        <v>0</v>
      </c>
      <c r="K140" s="44"/>
      <c r="L140" s="75">
        <f>AVERAGE(L141:L145)</f>
        <v>0</v>
      </c>
      <c r="M140" s="67"/>
      <c r="N140" s="75">
        <f>AVERAGE(N141:N145)</f>
        <v>0</v>
      </c>
      <c r="O140" s="67"/>
      <c r="P140" s="75">
        <f>AVERAGE(P141:P145)</f>
        <v>0</v>
      </c>
      <c r="Q140" s="67"/>
      <c r="R140" s="75">
        <f>AVERAGE(R141:R145)</f>
        <v>0</v>
      </c>
      <c r="S140" s="67"/>
      <c r="T140" s="75">
        <f>AVERAGE(T141:T145)</f>
        <v>0</v>
      </c>
      <c r="U140" s="67"/>
      <c r="V140" s="75">
        <f>AVERAGE(V141:V145)</f>
        <v>0</v>
      </c>
      <c r="W140" s="44"/>
      <c r="X140" s="75">
        <f>AVERAGE(X141:X145)</f>
        <v>0</v>
      </c>
      <c r="Y140" s="67"/>
    </row>
    <row r="141" spans="1:25" ht="135" x14ac:dyDescent="0.25">
      <c r="A141" s="564">
        <v>75</v>
      </c>
      <c r="B141" s="564"/>
      <c r="C141" s="564"/>
      <c r="D141" s="754" t="s">
        <v>309</v>
      </c>
      <c r="E141" s="754"/>
      <c r="F141" s="450" t="s">
        <v>292</v>
      </c>
      <c r="G141" s="12" t="s">
        <v>51</v>
      </c>
      <c r="H141" s="12" t="s">
        <v>52</v>
      </c>
      <c r="I141" s="12" t="s">
        <v>53</v>
      </c>
      <c r="J141" s="60">
        <v>0</v>
      </c>
      <c r="K141" s="41"/>
      <c r="L141" s="60">
        <v>0</v>
      </c>
      <c r="M141" s="41"/>
      <c r="N141" s="60">
        <v>0</v>
      </c>
      <c r="O141" s="41"/>
      <c r="P141" s="60">
        <v>0</v>
      </c>
      <c r="Q141" s="41"/>
      <c r="R141" s="60">
        <v>0</v>
      </c>
      <c r="S141" s="41"/>
      <c r="T141" s="60">
        <v>0</v>
      </c>
      <c r="U141" s="41"/>
      <c r="V141" s="60">
        <v>0</v>
      </c>
      <c r="W141" s="41"/>
      <c r="X141" s="60">
        <v>0</v>
      </c>
      <c r="Y141" s="41"/>
    </row>
    <row r="142" spans="1:25" ht="180" x14ac:dyDescent="0.25">
      <c r="A142" s="564">
        <v>76</v>
      </c>
      <c r="B142" s="564"/>
      <c r="C142" s="564"/>
      <c r="D142" s="754" t="s">
        <v>310</v>
      </c>
      <c r="E142" s="754"/>
      <c r="F142" s="450" t="s">
        <v>293</v>
      </c>
      <c r="G142" s="12" t="s">
        <v>294</v>
      </c>
      <c r="H142" s="12" t="s">
        <v>295</v>
      </c>
      <c r="I142" s="12" t="s">
        <v>296</v>
      </c>
      <c r="J142" s="60">
        <v>0</v>
      </c>
      <c r="K142" s="132" t="s">
        <v>5638</v>
      </c>
      <c r="L142" s="60">
        <v>0</v>
      </c>
      <c r="M142" s="41"/>
      <c r="N142" s="60">
        <v>0</v>
      </c>
      <c r="O142" s="41"/>
      <c r="P142" s="60">
        <v>0</v>
      </c>
      <c r="Q142" s="41"/>
      <c r="R142" s="60">
        <v>0</v>
      </c>
      <c r="S142" s="41"/>
      <c r="T142" s="60">
        <v>0</v>
      </c>
      <c r="U142" s="41"/>
      <c r="V142" s="60">
        <v>0</v>
      </c>
      <c r="W142" s="768"/>
      <c r="X142" s="60">
        <v>0</v>
      </c>
      <c r="Y142" s="132" t="s">
        <v>1819</v>
      </c>
    </row>
    <row r="143" spans="1:25" ht="180" x14ac:dyDescent="0.25">
      <c r="A143" s="564">
        <v>77</v>
      </c>
      <c r="B143" s="564"/>
      <c r="C143" s="564"/>
      <c r="D143" s="754" t="s">
        <v>311</v>
      </c>
      <c r="E143" s="754"/>
      <c r="F143" s="450" t="s">
        <v>297</v>
      </c>
      <c r="G143" s="12" t="s">
        <v>298</v>
      </c>
      <c r="H143" s="12" t="s">
        <v>299</v>
      </c>
      <c r="I143" s="12" t="s">
        <v>296</v>
      </c>
      <c r="J143" s="60">
        <v>0</v>
      </c>
      <c r="K143" s="132"/>
      <c r="L143" s="60">
        <v>0</v>
      </c>
      <c r="M143" s="41"/>
      <c r="N143" s="60">
        <v>0</v>
      </c>
      <c r="O143" s="41"/>
      <c r="P143" s="60">
        <v>0</v>
      </c>
      <c r="Q143" s="41"/>
      <c r="R143" s="60">
        <v>0</v>
      </c>
      <c r="S143" s="41"/>
      <c r="T143" s="60">
        <v>0</v>
      </c>
      <c r="U143" s="41"/>
      <c r="V143" s="60">
        <v>0</v>
      </c>
      <c r="W143" s="41"/>
      <c r="X143" s="60">
        <v>0</v>
      </c>
      <c r="Y143" s="41"/>
    </row>
    <row r="144" spans="1:25" ht="180" x14ac:dyDescent="0.25">
      <c r="A144" s="564">
        <v>78</v>
      </c>
      <c r="B144" s="564"/>
      <c r="C144" s="564"/>
      <c r="D144" s="754" t="s">
        <v>312</v>
      </c>
      <c r="E144" s="754"/>
      <c r="F144" s="450" t="s">
        <v>300</v>
      </c>
      <c r="G144" s="12" t="s">
        <v>301</v>
      </c>
      <c r="H144" s="12" t="s">
        <v>302</v>
      </c>
      <c r="I144" s="12" t="s">
        <v>296</v>
      </c>
      <c r="J144" s="60">
        <v>0</v>
      </c>
      <c r="K144" s="41"/>
      <c r="L144" s="60">
        <v>0</v>
      </c>
      <c r="M144" s="41"/>
      <c r="N144" s="60">
        <v>0</v>
      </c>
      <c r="O144" s="41"/>
      <c r="P144" s="60">
        <v>0</v>
      </c>
      <c r="Q144" s="41"/>
      <c r="R144" s="60">
        <v>0</v>
      </c>
      <c r="S144" s="41"/>
      <c r="T144" s="60">
        <v>0</v>
      </c>
      <c r="U144" s="41"/>
      <c r="V144" s="60">
        <v>0</v>
      </c>
      <c r="W144" s="41"/>
      <c r="X144" s="60">
        <v>0</v>
      </c>
      <c r="Y144" s="41"/>
    </row>
    <row r="145" spans="1:25" ht="180" x14ac:dyDescent="0.25">
      <c r="A145" s="564">
        <v>79</v>
      </c>
      <c r="B145" s="564"/>
      <c r="C145" s="564"/>
      <c r="D145" s="754" t="s">
        <v>313</v>
      </c>
      <c r="E145" s="754"/>
      <c r="F145" s="450" t="s">
        <v>303</v>
      </c>
      <c r="G145" s="12" t="s">
        <v>301</v>
      </c>
      <c r="H145" s="12" t="s">
        <v>302</v>
      </c>
      <c r="I145" s="12" t="s">
        <v>296</v>
      </c>
      <c r="J145" s="60">
        <v>0</v>
      </c>
      <c r="K145" s="41"/>
      <c r="L145" s="60">
        <v>0</v>
      </c>
      <c r="M145" s="41"/>
      <c r="N145" s="60">
        <v>0</v>
      </c>
      <c r="O145" s="41"/>
      <c r="P145" s="60">
        <v>0</v>
      </c>
      <c r="Q145" s="41"/>
      <c r="R145" s="60">
        <v>0</v>
      </c>
      <c r="S145" s="41"/>
      <c r="T145" s="60">
        <v>0</v>
      </c>
      <c r="U145" s="41"/>
      <c r="V145" s="60">
        <v>0</v>
      </c>
      <c r="W145" s="41"/>
      <c r="X145" s="60">
        <v>0</v>
      </c>
      <c r="Y145" s="41"/>
    </row>
    <row r="146" spans="1:25" s="26" customFormat="1" ht="60" x14ac:dyDescent="0.25">
      <c r="A146" s="28"/>
      <c r="B146" s="750" t="s">
        <v>595</v>
      </c>
      <c r="C146" s="28"/>
      <c r="D146" s="28"/>
      <c r="E146" s="28"/>
      <c r="F146" s="502" t="s">
        <v>5048</v>
      </c>
      <c r="G146" s="765"/>
      <c r="H146" s="765"/>
      <c r="I146" s="765"/>
      <c r="J146" s="75">
        <f>AVERAGE(J147,J152,J163,J172)</f>
        <v>54.389880952380949</v>
      </c>
      <c r="K146" s="67"/>
      <c r="L146" s="75">
        <f>AVERAGE(L147,L152,L163,L172)</f>
        <v>54.389880952380949</v>
      </c>
      <c r="M146" s="67"/>
      <c r="N146" s="75">
        <f>AVERAGE(N147,N152,N163,N172)</f>
        <v>54.389880952380949</v>
      </c>
      <c r="O146" s="67"/>
      <c r="P146" s="75">
        <f>AVERAGE(P147,P152,P163,P172)</f>
        <v>54.389880952380949</v>
      </c>
      <c r="Q146" s="67"/>
      <c r="R146" s="75">
        <f>AVERAGE(R147,R152,R163,R172)</f>
        <v>54.389880952380949</v>
      </c>
      <c r="S146" s="67"/>
      <c r="T146" s="75">
        <f>AVERAGE(T147,T152,T163,T172)</f>
        <v>54.389880952380949</v>
      </c>
      <c r="U146" s="67"/>
      <c r="V146" s="75">
        <f>AVERAGE(V147,V152,V163,V172)</f>
        <v>54.389880952380949</v>
      </c>
      <c r="W146" s="44"/>
      <c r="X146" s="75">
        <f>AVERAGE(X147,X152,X163,X172)</f>
        <v>54.389880952380949</v>
      </c>
      <c r="Y146" s="67"/>
    </row>
    <row r="147" spans="1:25" s="26" customFormat="1" ht="45" x14ac:dyDescent="0.25">
      <c r="A147" s="28"/>
      <c r="B147" s="28"/>
      <c r="C147" s="750" t="s">
        <v>596</v>
      </c>
      <c r="D147" s="28"/>
      <c r="E147" s="28"/>
      <c r="F147" s="502" t="s">
        <v>5049</v>
      </c>
      <c r="G147" s="769"/>
      <c r="H147" s="769"/>
      <c r="I147" s="769"/>
      <c r="J147" s="75">
        <f>AVERAGE(J148:J151)</f>
        <v>50</v>
      </c>
      <c r="K147" s="67"/>
      <c r="L147" s="75">
        <f>AVERAGE(L148:L151)</f>
        <v>50</v>
      </c>
      <c r="M147" s="67"/>
      <c r="N147" s="75">
        <f>AVERAGE(N148:N151)</f>
        <v>50</v>
      </c>
      <c r="O147" s="67"/>
      <c r="P147" s="75">
        <f>AVERAGE(P148:P151)</f>
        <v>50</v>
      </c>
      <c r="Q147" s="67"/>
      <c r="R147" s="75">
        <f>AVERAGE(R148:R151)</f>
        <v>50</v>
      </c>
      <c r="S147" s="67"/>
      <c r="T147" s="75">
        <f>AVERAGE(T148:T151)</f>
        <v>50</v>
      </c>
      <c r="U147" s="67"/>
      <c r="V147" s="75">
        <f>AVERAGE(V148:V151)</f>
        <v>50</v>
      </c>
      <c r="W147" s="44"/>
      <c r="X147" s="75">
        <f>AVERAGE(X148:X151)</f>
        <v>50</v>
      </c>
      <c r="Y147" s="67"/>
    </row>
    <row r="148" spans="1:25" ht="17.25" x14ac:dyDescent="0.25">
      <c r="A148" s="564">
        <v>80</v>
      </c>
      <c r="B148" s="564"/>
      <c r="C148" s="564"/>
      <c r="D148" s="754" t="s">
        <v>355</v>
      </c>
      <c r="E148" s="754"/>
      <c r="F148" s="450" t="s">
        <v>314</v>
      </c>
      <c r="G148" s="12" t="s">
        <v>315</v>
      </c>
      <c r="H148" s="12" t="s">
        <v>316</v>
      </c>
      <c r="I148" s="12" t="s">
        <v>317</v>
      </c>
      <c r="J148" s="62">
        <v>50</v>
      </c>
      <c r="K148" s="58"/>
      <c r="L148" s="62">
        <v>50</v>
      </c>
      <c r="M148" s="58"/>
      <c r="N148" s="62">
        <v>50</v>
      </c>
      <c r="O148" s="58"/>
      <c r="P148" s="62">
        <v>50</v>
      </c>
      <c r="Q148" s="58"/>
      <c r="R148" s="62">
        <v>50</v>
      </c>
      <c r="S148" s="58"/>
      <c r="T148" s="62">
        <v>50</v>
      </c>
      <c r="U148" s="58"/>
      <c r="V148" s="62">
        <v>50</v>
      </c>
      <c r="W148" s="40"/>
      <c r="X148" s="62">
        <v>50</v>
      </c>
      <c r="Y148" s="58"/>
    </row>
    <row r="149" spans="1:25" ht="240" x14ac:dyDescent="0.25">
      <c r="A149" s="564">
        <v>81</v>
      </c>
      <c r="B149" s="564"/>
      <c r="C149" s="564"/>
      <c r="D149" s="754" t="s">
        <v>356</v>
      </c>
      <c r="E149" s="754"/>
      <c r="F149" s="450" t="s">
        <v>318</v>
      </c>
      <c r="G149" s="12" t="s">
        <v>319</v>
      </c>
      <c r="H149" s="12" t="s">
        <v>320</v>
      </c>
      <c r="I149" s="12" t="s">
        <v>321</v>
      </c>
      <c r="J149" s="62">
        <v>50</v>
      </c>
      <c r="K149" s="132" t="s">
        <v>7227</v>
      </c>
      <c r="L149" s="62">
        <v>50</v>
      </c>
      <c r="M149" s="58"/>
      <c r="N149" s="62">
        <v>50</v>
      </c>
      <c r="O149" s="58"/>
      <c r="P149" s="62">
        <v>50</v>
      </c>
      <c r="Q149" s="58"/>
      <c r="R149" s="62">
        <v>50</v>
      </c>
      <c r="S149" s="58"/>
      <c r="T149" s="62">
        <v>50</v>
      </c>
      <c r="U149" s="58"/>
      <c r="V149" s="62">
        <v>50</v>
      </c>
      <c r="W149" s="40"/>
      <c r="X149" s="62">
        <v>50</v>
      </c>
      <c r="Y149" s="58"/>
    </row>
    <row r="150" spans="1:25" ht="60" x14ac:dyDescent="0.25">
      <c r="A150" s="564">
        <v>82</v>
      </c>
      <c r="B150" s="564"/>
      <c r="C150" s="564"/>
      <c r="D150" s="754" t="s">
        <v>357</v>
      </c>
      <c r="E150" s="754"/>
      <c r="F150" s="450" t="s">
        <v>322</v>
      </c>
      <c r="G150" s="12" t="s">
        <v>323</v>
      </c>
      <c r="H150" s="12" t="s">
        <v>324</v>
      </c>
      <c r="I150" s="12" t="s">
        <v>325</v>
      </c>
      <c r="J150" s="62">
        <v>50</v>
      </c>
      <c r="K150" s="132" t="s">
        <v>1820</v>
      </c>
      <c r="L150" s="62">
        <v>50</v>
      </c>
      <c r="M150" s="58"/>
      <c r="N150" s="62">
        <v>50</v>
      </c>
      <c r="O150" s="58"/>
      <c r="P150" s="62">
        <v>50</v>
      </c>
      <c r="Q150" s="58"/>
      <c r="R150" s="62">
        <v>50</v>
      </c>
      <c r="S150" s="58"/>
      <c r="T150" s="62">
        <v>50</v>
      </c>
      <c r="U150" s="58"/>
      <c r="V150" s="62">
        <v>50</v>
      </c>
      <c r="W150" s="40"/>
      <c r="X150" s="62">
        <v>50</v>
      </c>
      <c r="Y150" s="132" t="s">
        <v>1822</v>
      </c>
    </row>
    <row r="151" spans="1:25" ht="75" x14ac:dyDescent="0.25">
      <c r="A151" s="564">
        <v>83</v>
      </c>
      <c r="B151" s="564"/>
      <c r="C151" s="564"/>
      <c r="D151" s="754" t="s">
        <v>358</v>
      </c>
      <c r="E151" s="754"/>
      <c r="F151" s="450" t="s">
        <v>326</v>
      </c>
      <c r="G151" s="12" t="s">
        <v>327</v>
      </c>
      <c r="H151" s="12" t="s">
        <v>328</v>
      </c>
      <c r="I151" s="12" t="s">
        <v>329</v>
      </c>
      <c r="J151" s="62">
        <v>50</v>
      </c>
      <c r="K151" s="132" t="s">
        <v>1821</v>
      </c>
      <c r="L151" s="62">
        <v>50</v>
      </c>
      <c r="M151" s="58"/>
      <c r="N151" s="62">
        <v>50</v>
      </c>
      <c r="O151" s="58"/>
      <c r="P151" s="62">
        <v>50</v>
      </c>
      <c r="Q151" s="58"/>
      <c r="R151" s="62">
        <v>50</v>
      </c>
      <c r="S151" s="58"/>
      <c r="T151" s="62">
        <v>50</v>
      </c>
      <c r="U151" s="58"/>
      <c r="V151" s="62">
        <v>50</v>
      </c>
      <c r="W151" s="40"/>
      <c r="X151" s="62">
        <v>50</v>
      </c>
      <c r="Y151" s="132" t="s">
        <v>1823</v>
      </c>
    </row>
    <row r="152" spans="1:25" s="26" customFormat="1" ht="99.75" customHeight="1" x14ac:dyDescent="0.25">
      <c r="A152" s="28"/>
      <c r="B152" s="28"/>
      <c r="C152" s="750" t="s">
        <v>597</v>
      </c>
      <c r="D152" s="28"/>
      <c r="E152" s="1023"/>
      <c r="F152" s="762" t="s">
        <v>5120</v>
      </c>
      <c r="G152" s="751"/>
      <c r="H152" s="751"/>
      <c r="I152" s="751"/>
      <c r="J152" s="75">
        <f>AVERAGE(J153,J161:J162)</f>
        <v>23.80952380952381</v>
      </c>
      <c r="K152" s="44"/>
      <c r="L152" s="75">
        <f>AVERAGE(L153,L161:L162)</f>
        <v>23.80952380952381</v>
      </c>
      <c r="M152" s="67"/>
      <c r="N152" s="75">
        <f>AVERAGE(N153,N161:N162)</f>
        <v>23.80952380952381</v>
      </c>
      <c r="O152" s="67"/>
      <c r="P152" s="75">
        <f>AVERAGE(P153,P161:P162)</f>
        <v>23.80952380952381</v>
      </c>
      <c r="Q152" s="67"/>
      <c r="R152" s="75">
        <f>AVERAGE(R153,R161:R162)</f>
        <v>23.80952380952381</v>
      </c>
      <c r="S152" s="67"/>
      <c r="T152" s="75">
        <f>AVERAGE(T153,T161:T162)</f>
        <v>23.80952380952381</v>
      </c>
      <c r="U152" s="67"/>
      <c r="V152" s="75">
        <f>AVERAGE(V153,V161:V162)</f>
        <v>23.80952380952381</v>
      </c>
      <c r="W152" s="44"/>
      <c r="X152" s="75">
        <f>AVERAGE(X153,X161:X162)</f>
        <v>23.80952380952381</v>
      </c>
      <c r="Y152" s="67"/>
    </row>
    <row r="153" spans="1:25" s="52" customFormat="1" ht="99.75" customHeight="1" x14ac:dyDescent="0.25">
      <c r="A153" s="31">
        <v>84</v>
      </c>
      <c r="B153" s="31"/>
      <c r="C153" s="758"/>
      <c r="D153" s="763" t="s">
        <v>7002</v>
      </c>
      <c r="E153" s="763"/>
      <c r="F153" s="764" t="s">
        <v>635</v>
      </c>
      <c r="G153" s="30"/>
      <c r="H153" s="30"/>
      <c r="I153" s="30"/>
      <c r="J153" s="61">
        <f>AVERAGE(J154:J160)</f>
        <v>21.428571428571427</v>
      </c>
      <c r="K153" s="43"/>
      <c r="L153" s="61">
        <f>AVERAGE(L154:L160)</f>
        <v>21.428571428571427</v>
      </c>
      <c r="M153" s="69"/>
      <c r="N153" s="61">
        <f>AVERAGE(N154:N160)</f>
        <v>21.428571428571427</v>
      </c>
      <c r="O153" s="69"/>
      <c r="P153" s="61">
        <f>AVERAGE(P154:P160)</f>
        <v>21.428571428571427</v>
      </c>
      <c r="Q153" s="69"/>
      <c r="R153" s="61">
        <f>AVERAGE(R154:R160)</f>
        <v>21.428571428571427</v>
      </c>
      <c r="S153" s="69"/>
      <c r="T153" s="61">
        <f>AVERAGE(T154:T160)</f>
        <v>21.428571428571427</v>
      </c>
      <c r="U153" s="69"/>
      <c r="V153" s="61">
        <f>AVERAGE(V154:V160)</f>
        <v>21.428571428571427</v>
      </c>
      <c r="W153" s="43"/>
      <c r="X153" s="61">
        <f>AVERAGE(X154:X160)</f>
        <v>21.428571428571427</v>
      </c>
      <c r="Y153" s="69"/>
    </row>
    <row r="154" spans="1:25" ht="315" x14ac:dyDescent="0.25">
      <c r="A154" s="564" t="s">
        <v>5051</v>
      </c>
      <c r="B154" s="564"/>
      <c r="C154" s="564"/>
      <c r="D154" s="564"/>
      <c r="E154" s="754" t="s">
        <v>7009</v>
      </c>
      <c r="F154" s="450" t="s">
        <v>5121</v>
      </c>
      <c r="G154" s="12" t="s">
        <v>91</v>
      </c>
      <c r="H154" s="12" t="s">
        <v>92</v>
      </c>
      <c r="I154" s="12" t="s">
        <v>93</v>
      </c>
      <c r="J154" s="62">
        <v>50</v>
      </c>
      <c r="K154" s="132" t="s">
        <v>5637</v>
      </c>
      <c r="L154" s="62">
        <v>50</v>
      </c>
      <c r="M154" s="40"/>
      <c r="N154" s="62">
        <v>50</v>
      </c>
      <c r="O154" s="40"/>
      <c r="P154" s="62">
        <v>50</v>
      </c>
      <c r="Q154" s="40"/>
      <c r="R154" s="62">
        <v>50</v>
      </c>
      <c r="S154" s="40"/>
      <c r="T154" s="62">
        <v>50</v>
      </c>
      <c r="U154" s="40"/>
      <c r="V154" s="62">
        <v>50</v>
      </c>
      <c r="W154" s="41"/>
      <c r="X154" s="62">
        <v>50</v>
      </c>
      <c r="Y154" s="40"/>
    </row>
    <row r="155" spans="1:25" ht="90" x14ac:dyDescent="0.25">
      <c r="A155" s="564" t="s">
        <v>5052</v>
      </c>
      <c r="B155" s="564"/>
      <c r="C155" s="564"/>
      <c r="D155" s="564"/>
      <c r="E155" s="754" t="s">
        <v>7010</v>
      </c>
      <c r="F155" s="450" t="s">
        <v>5115</v>
      </c>
      <c r="G155" s="12" t="s">
        <v>109</v>
      </c>
      <c r="H155" s="12" t="s">
        <v>94</v>
      </c>
      <c r="I155" s="12" t="s">
        <v>95</v>
      </c>
      <c r="J155" s="62">
        <v>0</v>
      </c>
      <c r="K155" s="132" t="s">
        <v>1824</v>
      </c>
      <c r="L155" s="62">
        <v>0</v>
      </c>
      <c r="M155" s="40"/>
      <c r="N155" s="62">
        <v>0</v>
      </c>
      <c r="O155" s="40"/>
      <c r="P155" s="62">
        <v>0</v>
      </c>
      <c r="Q155" s="40"/>
      <c r="R155" s="62">
        <v>0</v>
      </c>
      <c r="S155" s="40"/>
      <c r="T155" s="62">
        <v>0</v>
      </c>
      <c r="U155" s="40"/>
      <c r="V155" s="62">
        <v>0</v>
      </c>
      <c r="W155" s="41"/>
      <c r="X155" s="62">
        <v>0</v>
      </c>
      <c r="Y155" s="40"/>
    </row>
    <row r="156" spans="1:25" ht="105" x14ac:dyDescent="0.25">
      <c r="A156" s="564" t="s">
        <v>5053</v>
      </c>
      <c r="B156" s="564"/>
      <c r="C156" s="564"/>
      <c r="D156" s="564"/>
      <c r="E156" s="754" t="s">
        <v>7011</v>
      </c>
      <c r="F156" s="450" t="s">
        <v>5050</v>
      </c>
      <c r="G156" s="12" t="s">
        <v>91</v>
      </c>
      <c r="H156" s="12" t="s">
        <v>98</v>
      </c>
      <c r="I156" s="12" t="s">
        <v>111</v>
      </c>
      <c r="J156" s="62">
        <v>0</v>
      </c>
      <c r="K156" s="132" t="s">
        <v>1825</v>
      </c>
      <c r="L156" s="62">
        <v>0</v>
      </c>
      <c r="M156" s="40"/>
      <c r="N156" s="62">
        <v>0</v>
      </c>
      <c r="O156" s="40"/>
      <c r="P156" s="62">
        <v>0</v>
      </c>
      <c r="Q156" s="40"/>
      <c r="R156" s="62">
        <v>0</v>
      </c>
      <c r="S156" s="40"/>
      <c r="T156" s="62">
        <v>0</v>
      </c>
      <c r="U156" s="40"/>
      <c r="V156" s="62">
        <v>0</v>
      </c>
      <c r="W156" s="41"/>
      <c r="X156" s="62">
        <v>0</v>
      </c>
      <c r="Y156" s="40"/>
    </row>
    <row r="157" spans="1:25" ht="120" x14ac:dyDescent="0.25">
      <c r="A157" s="564" t="s">
        <v>5054</v>
      </c>
      <c r="B157" s="564"/>
      <c r="C157" s="564"/>
      <c r="D157" s="564"/>
      <c r="E157" s="754" t="s">
        <v>6998</v>
      </c>
      <c r="F157" s="450" t="s">
        <v>5116</v>
      </c>
      <c r="G157" s="12" t="s">
        <v>100</v>
      </c>
      <c r="H157" s="12" t="s">
        <v>101</v>
      </c>
      <c r="I157" s="12" t="s">
        <v>102</v>
      </c>
      <c r="J157" s="62">
        <v>0</v>
      </c>
      <c r="K157" s="40"/>
      <c r="L157" s="62">
        <v>0</v>
      </c>
      <c r="M157" s="40"/>
      <c r="N157" s="62">
        <v>0</v>
      </c>
      <c r="O157" s="40"/>
      <c r="P157" s="62">
        <v>0</v>
      </c>
      <c r="Q157" s="40"/>
      <c r="R157" s="62">
        <v>0</v>
      </c>
      <c r="S157" s="40"/>
      <c r="T157" s="62">
        <v>0</v>
      </c>
      <c r="U157" s="40"/>
      <c r="V157" s="62">
        <v>0</v>
      </c>
      <c r="W157" s="41"/>
      <c r="X157" s="62">
        <v>0</v>
      </c>
      <c r="Y157" s="40"/>
    </row>
    <row r="158" spans="1:25" ht="75" x14ac:dyDescent="0.25">
      <c r="A158" s="564" t="s">
        <v>5055</v>
      </c>
      <c r="B158" s="564"/>
      <c r="C158" s="564"/>
      <c r="D158" s="564"/>
      <c r="E158" s="754" t="s">
        <v>6999</v>
      </c>
      <c r="F158" s="450" t="s">
        <v>112</v>
      </c>
      <c r="G158" s="12" t="s">
        <v>4881</v>
      </c>
      <c r="H158" s="12" t="s">
        <v>4882</v>
      </c>
      <c r="I158" s="12" t="s">
        <v>4883</v>
      </c>
      <c r="J158" s="62">
        <v>100</v>
      </c>
      <c r="K158" s="132" t="s">
        <v>680</v>
      </c>
      <c r="L158" s="62">
        <v>100</v>
      </c>
      <c r="M158" s="40"/>
      <c r="N158" s="62">
        <v>100</v>
      </c>
      <c r="O158" s="40"/>
      <c r="P158" s="62">
        <v>100</v>
      </c>
      <c r="Q158" s="40"/>
      <c r="R158" s="62">
        <v>100</v>
      </c>
      <c r="S158" s="40"/>
      <c r="T158" s="62">
        <v>100</v>
      </c>
      <c r="U158" s="40"/>
      <c r="V158" s="62">
        <v>100</v>
      </c>
      <c r="W158" s="40"/>
      <c r="X158" s="62">
        <v>100</v>
      </c>
      <c r="Y158" s="40"/>
    </row>
    <row r="159" spans="1:25" ht="90" x14ac:dyDescent="0.25">
      <c r="A159" s="564" t="s">
        <v>5056</v>
      </c>
      <c r="B159" s="564"/>
      <c r="C159" s="564"/>
      <c r="D159" s="564"/>
      <c r="E159" s="754" t="s">
        <v>7000</v>
      </c>
      <c r="F159" s="450" t="s">
        <v>4884</v>
      </c>
      <c r="G159" s="12" t="s">
        <v>36</v>
      </c>
      <c r="H159" s="12" t="s">
        <v>105</v>
      </c>
      <c r="I159" s="12" t="s">
        <v>106</v>
      </c>
      <c r="J159" s="62">
        <v>0</v>
      </c>
      <c r="K159" s="132" t="s">
        <v>1826</v>
      </c>
      <c r="L159" s="62">
        <v>0</v>
      </c>
      <c r="M159" s="40"/>
      <c r="N159" s="62">
        <v>0</v>
      </c>
      <c r="O159" s="40"/>
      <c r="P159" s="62">
        <v>0</v>
      </c>
      <c r="Q159" s="40"/>
      <c r="R159" s="62">
        <v>0</v>
      </c>
      <c r="S159" s="40"/>
      <c r="T159" s="62">
        <v>0</v>
      </c>
      <c r="U159" s="40"/>
      <c r="V159" s="62">
        <v>0</v>
      </c>
      <c r="W159" s="41"/>
      <c r="X159" s="62">
        <v>0</v>
      </c>
      <c r="Y159" s="40"/>
    </row>
    <row r="160" spans="1:25" ht="45" x14ac:dyDescent="0.25">
      <c r="A160" s="564" t="s">
        <v>5057</v>
      </c>
      <c r="B160" s="564"/>
      <c r="C160" s="564"/>
      <c r="D160" s="564"/>
      <c r="E160" s="754" t="s">
        <v>7001</v>
      </c>
      <c r="F160" s="450" t="s">
        <v>330</v>
      </c>
      <c r="G160" s="12" t="s">
        <v>4885</v>
      </c>
      <c r="H160" s="12" t="s">
        <v>107</v>
      </c>
      <c r="I160" s="12" t="s">
        <v>108</v>
      </c>
      <c r="J160" s="62">
        <v>0</v>
      </c>
      <c r="K160" s="40"/>
      <c r="L160" s="62">
        <v>0</v>
      </c>
      <c r="M160" s="40"/>
      <c r="N160" s="62">
        <v>0</v>
      </c>
      <c r="O160" s="40"/>
      <c r="P160" s="62">
        <v>0</v>
      </c>
      <c r="Q160" s="40"/>
      <c r="R160" s="62">
        <v>0</v>
      </c>
      <c r="S160" s="40"/>
      <c r="T160" s="62">
        <v>0</v>
      </c>
      <c r="U160" s="40"/>
      <c r="V160" s="62">
        <v>0</v>
      </c>
      <c r="W160" s="41"/>
      <c r="X160" s="62">
        <v>0</v>
      </c>
      <c r="Y160" s="40"/>
    </row>
    <row r="161" spans="1:25" ht="165" x14ac:dyDescent="0.25">
      <c r="A161" s="564">
        <v>85</v>
      </c>
      <c r="B161" s="564"/>
      <c r="C161" s="564"/>
      <c r="D161" s="754" t="s">
        <v>359</v>
      </c>
      <c r="E161" s="754"/>
      <c r="F161" s="450" t="s">
        <v>117</v>
      </c>
      <c r="G161" s="12" t="s">
        <v>118</v>
      </c>
      <c r="H161" s="12" t="s">
        <v>119</v>
      </c>
      <c r="I161" s="12" t="s">
        <v>120</v>
      </c>
      <c r="J161" s="62">
        <v>50</v>
      </c>
      <c r="K161" s="132" t="s">
        <v>1827</v>
      </c>
      <c r="L161" s="62">
        <v>50</v>
      </c>
      <c r="M161" s="39"/>
      <c r="N161" s="62">
        <v>50</v>
      </c>
      <c r="O161" s="39"/>
      <c r="P161" s="62">
        <v>50</v>
      </c>
      <c r="Q161" s="39"/>
      <c r="R161" s="62">
        <v>50</v>
      </c>
      <c r="S161" s="39"/>
      <c r="T161" s="62">
        <v>50</v>
      </c>
      <c r="U161" s="39"/>
      <c r="V161" s="62">
        <v>50</v>
      </c>
      <c r="W161" s="40"/>
      <c r="X161" s="62">
        <v>50</v>
      </c>
      <c r="Y161" s="39"/>
    </row>
    <row r="162" spans="1:25" ht="75" x14ac:dyDescent="0.25">
      <c r="A162" s="564">
        <v>86</v>
      </c>
      <c r="B162" s="564"/>
      <c r="C162" s="564"/>
      <c r="D162" s="754" t="s">
        <v>360</v>
      </c>
      <c r="E162" s="754"/>
      <c r="F162" s="450" t="s">
        <v>125</v>
      </c>
      <c r="G162" s="12" t="s">
        <v>103</v>
      </c>
      <c r="H162" s="12" t="s">
        <v>331</v>
      </c>
      <c r="I162" s="12" t="s">
        <v>127</v>
      </c>
      <c r="J162" s="62">
        <v>0</v>
      </c>
      <c r="K162" s="132" t="s">
        <v>1829</v>
      </c>
      <c r="L162" s="62">
        <v>0</v>
      </c>
      <c r="M162" s="46"/>
      <c r="N162" s="62">
        <v>0</v>
      </c>
      <c r="O162" s="46"/>
      <c r="P162" s="62">
        <v>0</v>
      </c>
      <c r="Q162" s="46"/>
      <c r="R162" s="62">
        <v>0</v>
      </c>
      <c r="S162" s="46"/>
      <c r="T162" s="62">
        <v>0</v>
      </c>
      <c r="U162" s="46"/>
      <c r="V162" s="62">
        <v>0</v>
      </c>
      <c r="W162" s="40"/>
      <c r="X162" s="62">
        <v>0</v>
      </c>
      <c r="Y162" s="46"/>
    </row>
    <row r="163" spans="1:25" s="6" customFormat="1" ht="95.25" customHeight="1" x14ac:dyDescent="0.25">
      <c r="A163" s="28"/>
      <c r="B163" s="28"/>
      <c r="C163" s="750" t="s">
        <v>566</v>
      </c>
      <c r="D163" s="28"/>
      <c r="E163" s="1023"/>
      <c r="F163" s="762" t="s">
        <v>5020</v>
      </c>
      <c r="G163" s="751"/>
      <c r="H163" s="751"/>
      <c r="I163" s="751"/>
      <c r="J163" s="75">
        <f>AVERAGE(J164:J171)</f>
        <v>43.75</v>
      </c>
      <c r="K163" s="44"/>
      <c r="L163" s="75">
        <f>AVERAGE(L164:L171)</f>
        <v>43.75</v>
      </c>
      <c r="M163" s="67"/>
      <c r="N163" s="75">
        <f>AVERAGE(N164:N171)</f>
        <v>43.75</v>
      </c>
      <c r="O163" s="67"/>
      <c r="P163" s="75">
        <f>AVERAGE(P164:P171)</f>
        <v>43.75</v>
      </c>
      <c r="Q163" s="67"/>
      <c r="R163" s="75">
        <f>AVERAGE(R164:R171)</f>
        <v>43.75</v>
      </c>
      <c r="S163" s="67"/>
      <c r="T163" s="75">
        <f>AVERAGE(T164:T171)</f>
        <v>43.75</v>
      </c>
      <c r="U163" s="67"/>
      <c r="V163" s="75">
        <f>AVERAGE(V164:V171)</f>
        <v>43.75</v>
      </c>
      <c r="W163" s="44"/>
      <c r="X163" s="75">
        <f>AVERAGE(X164:X171)</f>
        <v>43.75</v>
      </c>
      <c r="Y163" s="67"/>
    </row>
    <row r="164" spans="1:25" ht="90" x14ac:dyDescent="0.25">
      <c r="A164" s="564">
        <v>87</v>
      </c>
      <c r="B164" s="564"/>
      <c r="C164" s="564"/>
      <c r="D164" s="754" t="s">
        <v>128</v>
      </c>
      <c r="E164" s="754"/>
      <c r="F164" s="450" t="s">
        <v>121</v>
      </c>
      <c r="G164" s="12" t="s">
        <v>122</v>
      </c>
      <c r="H164" s="12" t="s">
        <v>123</v>
      </c>
      <c r="I164" s="12" t="s">
        <v>124</v>
      </c>
      <c r="J164" s="62">
        <v>100</v>
      </c>
      <c r="K164" s="132" t="s">
        <v>1828</v>
      </c>
      <c r="L164" s="62">
        <v>100</v>
      </c>
      <c r="M164" s="58"/>
      <c r="N164" s="62">
        <v>100</v>
      </c>
      <c r="O164" s="58"/>
      <c r="P164" s="62">
        <v>100</v>
      </c>
      <c r="Q164" s="58"/>
      <c r="R164" s="62">
        <v>100</v>
      </c>
      <c r="S164" s="58"/>
      <c r="T164" s="62">
        <v>100</v>
      </c>
      <c r="U164" s="58"/>
      <c r="V164" s="62">
        <v>100</v>
      </c>
      <c r="W164" s="40"/>
      <c r="X164" s="62">
        <v>100</v>
      </c>
      <c r="Y164" s="58"/>
    </row>
    <row r="165" spans="1:25" ht="225" x14ac:dyDescent="0.25">
      <c r="A165" s="564">
        <v>88</v>
      </c>
      <c r="B165" s="564"/>
      <c r="C165" s="564"/>
      <c r="D165" s="754" t="s">
        <v>361</v>
      </c>
      <c r="E165" s="754"/>
      <c r="F165" s="450" t="s">
        <v>132</v>
      </c>
      <c r="G165" s="12" t="s">
        <v>317</v>
      </c>
      <c r="H165" s="12" t="s">
        <v>316</v>
      </c>
      <c r="I165" s="12" t="s">
        <v>315</v>
      </c>
      <c r="J165" s="46">
        <v>100</v>
      </c>
      <c r="K165" s="132" t="s">
        <v>1830</v>
      </c>
      <c r="L165" s="46">
        <v>100</v>
      </c>
      <c r="M165" s="40"/>
      <c r="N165" s="46">
        <v>100</v>
      </c>
      <c r="O165" s="40"/>
      <c r="P165" s="46">
        <v>100</v>
      </c>
      <c r="Q165" s="40"/>
      <c r="R165" s="46">
        <v>100</v>
      </c>
      <c r="S165" s="40"/>
      <c r="T165" s="46">
        <v>100</v>
      </c>
      <c r="U165" s="40"/>
      <c r="V165" s="46">
        <v>100</v>
      </c>
      <c r="W165" s="40"/>
      <c r="X165" s="46">
        <v>100</v>
      </c>
      <c r="Y165" s="132" t="s">
        <v>1831</v>
      </c>
    </row>
    <row r="166" spans="1:25" ht="45" x14ac:dyDescent="0.25">
      <c r="A166" s="564">
        <v>89</v>
      </c>
      <c r="B166" s="564"/>
      <c r="C166" s="564"/>
      <c r="D166" s="754" t="s">
        <v>332</v>
      </c>
      <c r="E166" s="754"/>
      <c r="F166" s="450" t="s">
        <v>332</v>
      </c>
      <c r="G166" s="12" t="s">
        <v>333</v>
      </c>
      <c r="H166" s="12" t="s">
        <v>334</v>
      </c>
      <c r="I166" s="12" t="s">
        <v>335</v>
      </c>
      <c r="J166" s="46">
        <v>50</v>
      </c>
      <c r="K166" s="40"/>
      <c r="L166" s="46">
        <v>50</v>
      </c>
      <c r="M166" s="40"/>
      <c r="N166" s="46">
        <v>50</v>
      </c>
      <c r="O166" s="40"/>
      <c r="P166" s="46">
        <v>50</v>
      </c>
      <c r="Q166" s="40"/>
      <c r="R166" s="46">
        <v>50</v>
      </c>
      <c r="S166" s="40"/>
      <c r="T166" s="46">
        <v>50</v>
      </c>
      <c r="U166" s="40"/>
      <c r="V166" s="46">
        <v>50</v>
      </c>
      <c r="W166" s="47"/>
      <c r="X166" s="46">
        <v>50</v>
      </c>
      <c r="Y166" s="40"/>
    </row>
    <row r="167" spans="1:25" ht="135" x14ac:dyDescent="0.25">
      <c r="A167" s="564">
        <v>90</v>
      </c>
      <c r="B167" s="564"/>
      <c r="C167" s="564"/>
      <c r="D167" s="754" t="s">
        <v>362</v>
      </c>
      <c r="E167" s="754"/>
      <c r="F167" s="450" t="s">
        <v>7195</v>
      </c>
      <c r="G167" s="12" t="s">
        <v>336</v>
      </c>
      <c r="H167" s="12" t="s">
        <v>5138</v>
      </c>
      <c r="I167" s="12" t="s">
        <v>5137</v>
      </c>
      <c r="J167" s="46">
        <v>0</v>
      </c>
      <c r="K167" s="132" t="s">
        <v>1832</v>
      </c>
      <c r="L167" s="46">
        <v>0</v>
      </c>
      <c r="M167" s="40"/>
      <c r="N167" s="46">
        <v>0</v>
      </c>
      <c r="O167" s="40"/>
      <c r="P167" s="46">
        <v>0</v>
      </c>
      <c r="Q167" s="40"/>
      <c r="R167" s="46">
        <v>0</v>
      </c>
      <c r="S167" s="40"/>
      <c r="T167" s="46">
        <v>0</v>
      </c>
      <c r="U167" s="40"/>
      <c r="V167" s="46">
        <v>0</v>
      </c>
      <c r="W167" s="40"/>
      <c r="X167" s="46">
        <v>0</v>
      </c>
      <c r="Y167" s="132" t="s">
        <v>1833</v>
      </c>
    </row>
    <row r="168" spans="1:25" ht="409.5" x14ac:dyDescent="0.25">
      <c r="A168" s="564">
        <v>91</v>
      </c>
      <c r="B168" s="564"/>
      <c r="C168" s="564"/>
      <c r="D168" s="754" t="s">
        <v>148</v>
      </c>
      <c r="E168" s="754"/>
      <c r="F168" s="450" t="s">
        <v>337</v>
      </c>
      <c r="G168" s="12" t="s">
        <v>338</v>
      </c>
      <c r="H168" s="12" t="s">
        <v>339</v>
      </c>
      <c r="I168" s="12" t="s">
        <v>340</v>
      </c>
      <c r="J168" s="46">
        <v>0</v>
      </c>
      <c r="K168" s="132" t="s">
        <v>1834</v>
      </c>
      <c r="L168" s="46">
        <v>0</v>
      </c>
      <c r="M168" s="40"/>
      <c r="N168" s="46">
        <v>0</v>
      </c>
      <c r="O168" s="40"/>
      <c r="P168" s="46">
        <v>0</v>
      </c>
      <c r="Q168" s="40"/>
      <c r="R168" s="46">
        <v>0</v>
      </c>
      <c r="S168" s="40"/>
      <c r="T168" s="46">
        <v>0</v>
      </c>
      <c r="U168" s="40"/>
      <c r="V168" s="46">
        <v>0</v>
      </c>
      <c r="W168" s="40"/>
      <c r="X168" s="46">
        <v>0</v>
      </c>
      <c r="Y168" s="40"/>
    </row>
    <row r="169" spans="1:25" ht="330" x14ac:dyDescent="0.25">
      <c r="A169" s="564">
        <v>92</v>
      </c>
      <c r="B169" s="564"/>
      <c r="C169" s="564"/>
      <c r="D169" s="754" t="s">
        <v>363</v>
      </c>
      <c r="E169" s="754"/>
      <c r="F169" s="450" t="s">
        <v>341</v>
      </c>
      <c r="G169" s="12" t="s">
        <v>342</v>
      </c>
      <c r="H169" s="12" t="s">
        <v>343</v>
      </c>
      <c r="I169" s="12" t="s">
        <v>344</v>
      </c>
      <c r="J169" s="46">
        <v>0</v>
      </c>
      <c r="K169" s="132" t="s">
        <v>1835</v>
      </c>
      <c r="L169" s="46">
        <v>0</v>
      </c>
      <c r="M169" s="32"/>
      <c r="N169" s="46">
        <v>0</v>
      </c>
      <c r="O169" s="32"/>
      <c r="P169" s="46">
        <v>0</v>
      </c>
      <c r="Q169" s="32"/>
      <c r="R169" s="46">
        <v>0</v>
      </c>
      <c r="S169" s="32"/>
      <c r="T169" s="46">
        <v>0</v>
      </c>
      <c r="U169" s="32"/>
      <c r="V169" s="46">
        <v>0</v>
      </c>
      <c r="W169" s="40"/>
      <c r="X169" s="46">
        <v>0</v>
      </c>
      <c r="Y169" s="132" t="s">
        <v>1836</v>
      </c>
    </row>
    <row r="170" spans="1:25" ht="120" x14ac:dyDescent="0.25">
      <c r="A170" s="564">
        <v>93</v>
      </c>
      <c r="B170" s="564"/>
      <c r="C170" s="564"/>
      <c r="D170" s="754" t="s">
        <v>364</v>
      </c>
      <c r="E170" s="754"/>
      <c r="F170" s="450" t="s">
        <v>345</v>
      </c>
      <c r="G170" s="12" t="s">
        <v>346</v>
      </c>
      <c r="H170" s="12" t="s">
        <v>347</v>
      </c>
      <c r="I170" s="12" t="s">
        <v>348</v>
      </c>
      <c r="J170" s="46">
        <v>50</v>
      </c>
      <c r="K170" s="33"/>
      <c r="L170" s="46">
        <v>50</v>
      </c>
      <c r="M170" s="33"/>
      <c r="N170" s="46">
        <v>50</v>
      </c>
      <c r="O170" s="33"/>
      <c r="P170" s="46">
        <v>50</v>
      </c>
      <c r="Q170" s="33"/>
      <c r="R170" s="46">
        <v>50</v>
      </c>
      <c r="S170" s="33"/>
      <c r="T170" s="46">
        <v>50</v>
      </c>
      <c r="U170" s="33"/>
      <c r="V170" s="46">
        <v>50</v>
      </c>
      <c r="W170" s="40"/>
      <c r="X170" s="46">
        <v>50</v>
      </c>
      <c r="Y170" s="33"/>
    </row>
    <row r="171" spans="1:25" ht="120" x14ac:dyDescent="0.25">
      <c r="A171" s="564">
        <v>94</v>
      </c>
      <c r="B171" s="564"/>
      <c r="C171" s="564"/>
      <c r="D171" s="754" t="s">
        <v>150</v>
      </c>
      <c r="E171" s="754"/>
      <c r="F171" s="450" t="s">
        <v>349</v>
      </c>
      <c r="G171" s="12" t="s">
        <v>145</v>
      </c>
      <c r="H171" s="12" t="s">
        <v>146</v>
      </c>
      <c r="I171" s="12" t="s">
        <v>147</v>
      </c>
      <c r="J171" s="46">
        <v>50</v>
      </c>
      <c r="K171" s="33"/>
      <c r="L171" s="46">
        <v>50</v>
      </c>
      <c r="M171" s="33"/>
      <c r="N171" s="46">
        <v>50</v>
      </c>
      <c r="O171" s="33"/>
      <c r="P171" s="46">
        <v>50</v>
      </c>
      <c r="Q171" s="33"/>
      <c r="R171" s="46">
        <v>50</v>
      </c>
      <c r="S171" s="33"/>
      <c r="T171" s="46">
        <v>50</v>
      </c>
      <c r="U171" s="33"/>
      <c r="V171" s="46">
        <v>50</v>
      </c>
      <c r="W171" s="40"/>
      <c r="X171" s="46">
        <v>50</v>
      </c>
      <c r="Y171" s="33"/>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60">
        <v>100</v>
      </c>
      <c r="K173" s="41"/>
      <c r="L173" s="60">
        <v>100</v>
      </c>
      <c r="M173" s="41"/>
      <c r="N173" s="60">
        <v>100</v>
      </c>
      <c r="O173" s="41"/>
      <c r="P173" s="60">
        <v>100</v>
      </c>
      <c r="Q173" s="41"/>
      <c r="R173" s="60">
        <v>100</v>
      </c>
      <c r="S173" s="41"/>
      <c r="T173" s="60">
        <v>100</v>
      </c>
      <c r="U173" s="41"/>
      <c r="V173" s="60">
        <v>100</v>
      </c>
      <c r="W173" s="41"/>
      <c r="X173" s="60">
        <v>100</v>
      </c>
      <c r="Y173" s="41"/>
    </row>
    <row r="174" spans="1:25" ht="75" x14ac:dyDescent="0.25">
      <c r="A174" s="564">
        <v>96</v>
      </c>
      <c r="B174" s="564"/>
      <c r="C174" s="564"/>
      <c r="D174" s="754" t="s">
        <v>366</v>
      </c>
      <c r="E174" s="754"/>
      <c r="F174" s="450" t="s">
        <v>160</v>
      </c>
      <c r="G174" s="12" t="s">
        <v>58</v>
      </c>
      <c r="H174" s="12" t="s">
        <v>354</v>
      </c>
      <c r="I174" s="12" t="s">
        <v>353</v>
      </c>
      <c r="J174" s="60">
        <v>100</v>
      </c>
      <c r="K174" s="41"/>
      <c r="L174" s="60">
        <v>100</v>
      </c>
      <c r="M174" s="41"/>
      <c r="N174" s="60">
        <v>100</v>
      </c>
      <c r="O174" s="41"/>
      <c r="P174" s="60">
        <v>100</v>
      </c>
      <c r="Q174" s="41"/>
      <c r="R174" s="60">
        <v>100</v>
      </c>
      <c r="S174" s="41"/>
      <c r="T174" s="60">
        <v>100</v>
      </c>
      <c r="U174" s="41"/>
      <c r="V174" s="60">
        <v>100</v>
      </c>
      <c r="W174" s="41"/>
      <c r="X174" s="60">
        <v>100</v>
      </c>
      <c r="Y174" s="41"/>
    </row>
    <row r="175" spans="1:25" ht="45" x14ac:dyDescent="0.25">
      <c r="A175" s="564">
        <v>97</v>
      </c>
      <c r="B175" s="564"/>
      <c r="C175" s="564"/>
      <c r="D175" s="754" t="s">
        <v>66</v>
      </c>
      <c r="E175" s="754"/>
      <c r="F175" s="450" t="s">
        <v>161</v>
      </c>
      <c r="G175" s="12" t="s">
        <v>58</v>
      </c>
      <c r="H175" s="12" t="s">
        <v>354</v>
      </c>
      <c r="I175" s="12" t="s">
        <v>353</v>
      </c>
      <c r="J175" s="60">
        <v>100</v>
      </c>
      <c r="K175" s="41"/>
      <c r="L175" s="60">
        <v>100</v>
      </c>
      <c r="M175" s="41"/>
      <c r="N175" s="60">
        <v>100</v>
      </c>
      <c r="O175" s="41"/>
      <c r="P175" s="60">
        <v>100</v>
      </c>
      <c r="Q175" s="41"/>
      <c r="R175" s="60">
        <v>100</v>
      </c>
      <c r="S175" s="41"/>
      <c r="T175" s="60">
        <v>100</v>
      </c>
      <c r="U175" s="41"/>
      <c r="V175" s="60">
        <v>100</v>
      </c>
      <c r="W175" s="41"/>
      <c r="X175" s="60">
        <v>100</v>
      </c>
      <c r="Y175" s="41"/>
    </row>
    <row r="176" spans="1:25" s="26" customFormat="1" ht="130.5" customHeight="1" x14ac:dyDescent="0.25">
      <c r="A176" s="28"/>
      <c r="B176" s="750" t="s">
        <v>599</v>
      </c>
      <c r="C176" s="28"/>
      <c r="D176" s="28"/>
      <c r="E176" s="28"/>
      <c r="F176" s="502" t="s">
        <v>367</v>
      </c>
      <c r="G176" s="28"/>
      <c r="H176" s="28"/>
      <c r="I176" s="28"/>
      <c r="J176" s="75">
        <f>AVERAGE(J177,J186,J203,J212)</f>
        <v>25</v>
      </c>
      <c r="K176" s="72"/>
      <c r="L176" s="75">
        <f>AVERAGE(L177,L186,L203,L212)</f>
        <v>25</v>
      </c>
      <c r="M176" s="67"/>
      <c r="N176" s="75">
        <f>AVERAGE(N177,N186,N203,N212)</f>
        <v>25</v>
      </c>
      <c r="O176" s="67"/>
      <c r="P176" s="75">
        <f>AVERAGE(P177,P186,P203,P212)</f>
        <v>25</v>
      </c>
      <c r="Q176" s="67"/>
      <c r="R176" s="75">
        <f>AVERAGE(R177,R186,R203,R212)</f>
        <v>25</v>
      </c>
      <c r="S176" s="67"/>
      <c r="T176" s="75">
        <f>AVERAGE(T177,T186,T203,T212)</f>
        <v>25</v>
      </c>
      <c r="U176" s="67"/>
      <c r="V176" s="75">
        <f>AVERAGE(V177,V186,V203,V212)</f>
        <v>25</v>
      </c>
      <c r="W176" s="44"/>
      <c r="X176" s="75">
        <f>AVERAGE(X177,X186,X203,X212)</f>
        <v>25</v>
      </c>
      <c r="Y176" s="67"/>
    </row>
    <row r="177" spans="1:25" s="26" customFormat="1" ht="60" x14ac:dyDescent="0.25">
      <c r="A177" s="28"/>
      <c r="B177" s="28"/>
      <c r="C177" s="750" t="s">
        <v>600</v>
      </c>
      <c r="D177" s="28"/>
      <c r="E177" s="28"/>
      <c r="F177" s="502" t="s">
        <v>532</v>
      </c>
      <c r="G177" s="28"/>
      <c r="H177" s="28"/>
      <c r="I177" s="28"/>
      <c r="J177" s="75">
        <f>AVERAGE(J178:J181,J184,J185)</f>
        <v>8.3333333333333339</v>
      </c>
      <c r="K177" s="67"/>
      <c r="L177" s="75">
        <f>AVERAGE(L178:L181,L184,L185)</f>
        <v>8.3333333333333339</v>
      </c>
      <c r="M177" s="67"/>
      <c r="N177" s="75">
        <f>AVERAGE(N178:N181,N184,N185)</f>
        <v>8.3333333333333339</v>
      </c>
      <c r="O177" s="67"/>
      <c r="P177" s="75">
        <f>AVERAGE(P178:P181,P184,P185)</f>
        <v>8.3333333333333339</v>
      </c>
      <c r="Q177" s="67"/>
      <c r="R177" s="75">
        <f>AVERAGE(R178:R181,R184,R185)</f>
        <v>8.3333333333333339</v>
      </c>
      <c r="S177" s="67"/>
      <c r="T177" s="75">
        <f>AVERAGE(T178:T181,T184,T185)</f>
        <v>8.3333333333333339</v>
      </c>
      <c r="U177" s="67"/>
      <c r="V177" s="75">
        <f>AVERAGE(V178:V181,V184,V185)</f>
        <v>8.3333333333333339</v>
      </c>
      <c r="W177" s="44"/>
      <c r="X177" s="75">
        <f>AVERAGE(X178:X181,X184,X185)</f>
        <v>8.3333333333333339</v>
      </c>
      <c r="Y177" s="67"/>
    </row>
    <row r="178" spans="1:25" ht="165" x14ac:dyDescent="0.25">
      <c r="A178" s="564">
        <v>98</v>
      </c>
      <c r="B178" s="564"/>
      <c r="C178" s="564"/>
      <c r="D178" s="754" t="s">
        <v>67</v>
      </c>
      <c r="E178" s="754"/>
      <c r="F178" s="450" t="s">
        <v>5059</v>
      </c>
      <c r="G178" s="12" t="s">
        <v>368</v>
      </c>
      <c r="H178" s="12" t="s">
        <v>369</v>
      </c>
      <c r="I178" s="12" t="s">
        <v>370</v>
      </c>
      <c r="J178" s="60">
        <v>0</v>
      </c>
      <c r="K178" s="132" t="s">
        <v>5639</v>
      </c>
      <c r="L178" s="60">
        <v>0</v>
      </c>
      <c r="M178" s="41"/>
      <c r="N178" s="60">
        <v>0</v>
      </c>
      <c r="O178" s="41"/>
      <c r="P178" s="60">
        <v>0</v>
      </c>
      <c r="Q178" s="41"/>
      <c r="R178" s="60">
        <v>0</v>
      </c>
      <c r="S178" s="41"/>
      <c r="T178" s="60">
        <v>0</v>
      </c>
      <c r="U178" s="41"/>
      <c r="V178" s="60">
        <v>0</v>
      </c>
      <c r="W178" s="165"/>
      <c r="X178" s="60">
        <v>0</v>
      </c>
      <c r="Y178" s="41" t="s">
        <v>1837</v>
      </c>
    </row>
    <row r="179" spans="1:25" ht="60" x14ac:dyDescent="0.25">
      <c r="A179" s="564">
        <v>99</v>
      </c>
      <c r="B179" s="564"/>
      <c r="C179" s="564"/>
      <c r="D179" s="754" t="s">
        <v>72</v>
      </c>
      <c r="E179" s="754"/>
      <c r="F179" s="450" t="s">
        <v>4988</v>
      </c>
      <c r="G179" s="12" t="s">
        <v>371</v>
      </c>
      <c r="H179" s="12" t="s">
        <v>4986</v>
      </c>
      <c r="I179" s="12" t="s">
        <v>372</v>
      </c>
      <c r="J179" s="60">
        <v>0</v>
      </c>
      <c r="K179" s="45"/>
      <c r="L179" s="60">
        <v>0</v>
      </c>
      <c r="M179" s="41"/>
      <c r="N179" s="60">
        <v>0</v>
      </c>
      <c r="O179" s="41"/>
      <c r="P179" s="60">
        <v>0</v>
      </c>
      <c r="Q179" s="41"/>
      <c r="R179" s="60">
        <v>0</v>
      </c>
      <c r="S179" s="41"/>
      <c r="T179" s="60">
        <v>0</v>
      </c>
      <c r="U179" s="41"/>
      <c r="V179" s="60">
        <v>0</v>
      </c>
      <c r="W179" s="41"/>
      <c r="X179" s="60">
        <v>0</v>
      </c>
      <c r="Y179" s="41"/>
    </row>
    <row r="180" spans="1:25" ht="165" x14ac:dyDescent="0.25">
      <c r="A180" s="564">
        <v>100</v>
      </c>
      <c r="B180" s="564"/>
      <c r="C180" s="564"/>
      <c r="D180" s="754" t="s">
        <v>358</v>
      </c>
      <c r="E180" s="754"/>
      <c r="F180" s="450" t="s">
        <v>373</v>
      </c>
      <c r="G180" s="12" t="s">
        <v>327</v>
      </c>
      <c r="H180" s="12" t="s">
        <v>374</v>
      </c>
      <c r="I180" s="12" t="s">
        <v>375</v>
      </c>
      <c r="J180" s="60">
        <v>50</v>
      </c>
      <c r="K180" s="132" t="s">
        <v>1838</v>
      </c>
      <c r="L180" s="60">
        <v>50</v>
      </c>
      <c r="M180" s="41"/>
      <c r="N180" s="60">
        <v>50</v>
      </c>
      <c r="O180" s="41"/>
      <c r="P180" s="60">
        <v>50</v>
      </c>
      <c r="Q180" s="41"/>
      <c r="R180" s="60">
        <v>50</v>
      </c>
      <c r="S180" s="41"/>
      <c r="T180" s="60">
        <v>50</v>
      </c>
      <c r="U180" s="41"/>
      <c r="V180" s="60">
        <v>50</v>
      </c>
      <c r="W180" s="41"/>
      <c r="X180" s="60">
        <v>50</v>
      </c>
      <c r="Y180" s="132" t="s">
        <v>1839</v>
      </c>
    </row>
    <row r="181" spans="1:25" s="52" customFormat="1" ht="51.75" x14ac:dyDescent="0.25">
      <c r="A181" s="31">
        <v>101</v>
      </c>
      <c r="B181" s="31"/>
      <c r="C181" s="31"/>
      <c r="D181" s="756" t="s">
        <v>650</v>
      </c>
      <c r="E181" s="756"/>
      <c r="F181" s="517" t="s">
        <v>650</v>
      </c>
      <c r="G181" s="30"/>
      <c r="H181" s="30"/>
      <c r="I181" s="30"/>
      <c r="J181" s="61">
        <f>AVERAGE(J182:J183)</f>
        <v>0</v>
      </c>
      <c r="K181" s="43"/>
      <c r="L181" s="61">
        <f>AVERAGE(L182:L183)</f>
        <v>0</v>
      </c>
      <c r="M181" s="69"/>
      <c r="N181" s="61">
        <f>AVERAGE(N182:N183)</f>
        <v>0</v>
      </c>
      <c r="O181" s="69"/>
      <c r="P181" s="61">
        <f>AVERAGE(P182:P183)</f>
        <v>0</v>
      </c>
      <c r="Q181" s="69"/>
      <c r="R181" s="61">
        <f>AVERAGE(R182:R183)</f>
        <v>0</v>
      </c>
      <c r="S181" s="69"/>
      <c r="T181" s="61">
        <f>AVERAGE(T182:T183)</f>
        <v>0</v>
      </c>
      <c r="U181" s="69"/>
      <c r="V181" s="61">
        <f>AVERAGE(V182:V183)</f>
        <v>0</v>
      </c>
      <c r="W181" s="43"/>
      <c r="X181" s="61">
        <f>AVERAGE(X182:X183)</f>
        <v>0</v>
      </c>
      <c r="Y181" s="69"/>
    </row>
    <row r="182" spans="1:25" ht="300" x14ac:dyDescent="0.25">
      <c r="A182" s="564" t="s">
        <v>5060</v>
      </c>
      <c r="B182" s="564"/>
      <c r="C182" s="564"/>
      <c r="D182" s="564"/>
      <c r="E182" s="754" t="s">
        <v>7012</v>
      </c>
      <c r="F182" s="450" t="s">
        <v>376</v>
      </c>
      <c r="G182" s="12" t="s">
        <v>377</v>
      </c>
      <c r="H182" s="12" t="s">
        <v>378</v>
      </c>
      <c r="I182" s="12" t="s">
        <v>38</v>
      </c>
      <c r="J182" s="60">
        <v>0</v>
      </c>
      <c r="K182" s="41"/>
      <c r="L182" s="60">
        <v>0</v>
      </c>
      <c r="M182" s="45"/>
      <c r="N182" s="60">
        <v>0</v>
      </c>
      <c r="O182" s="45"/>
      <c r="P182" s="60">
        <v>0</v>
      </c>
      <c r="Q182" s="45"/>
      <c r="R182" s="60">
        <v>0</v>
      </c>
      <c r="S182" s="45"/>
      <c r="T182" s="60">
        <v>0</v>
      </c>
      <c r="U182" s="45"/>
      <c r="V182" s="60">
        <v>0</v>
      </c>
      <c r="W182" s="41"/>
      <c r="X182" s="60">
        <v>0</v>
      </c>
      <c r="Y182" s="45" t="s">
        <v>5640</v>
      </c>
    </row>
    <row r="183" spans="1:25" ht="45" x14ac:dyDescent="0.25">
      <c r="A183" s="564" t="s">
        <v>5061</v>
      </c>
      <c r="B183" s="564"/>
      <c r="C183" s="564"/>
      <c r="D183" s="564"/>
      <c r="E183" s="754" t="s">
        <v>7013</v>
      </c>
      <c r="F183" s="450" t="s">
        <v>379</v>
      </c>
      <c r="G183" s="12" t="s">
        <v>380</v>
      </c>
      <c r="H183" s="12" t="s">
        <v>381</v>
      </c>
      <c r="I183" s="12" t="s">
        <v>382</v>
      </c>
      <c r="J183" s="60">
        <v>0</v>
      </c>
      <c r="K183" s="132" t="s">
        <v>1840</v>
      </c>
      <c r="L183" s="60">
        <v>0</v>
      </c>
      <c r="M183" s="41"/>
      <c r="N183" s="60">
        <v>0</v>
      </c>
      <c r="O183" s="41"/>
      <c r="P183" s="60">
        <v>0</v>
      </c>
      <c r="Q183" s="41"/>
      <c r="R183" s="60">
        <v>0</v>
      </c>
      <c r="S183" s="41"/>
      <c r="T183" s="60">
        <v>0</v>
      </c>
      <c r="U183" s="41"/>
      <c r="V183" s="60">
        <v>0</v>
      </c>
      <c r="W183" s="41"/>
      <c r="X183" s="60">
        <v>0</v>
      </c>
      <c r="Y183" s="41"/>
    </row>
    <row r="184" spans="1:25" ht="60" x14ac:dyDescent="0.25">
      <c r="A184" s="564">
        <v>102</v>
      </c>
      <c r="B184" s="564"/>
      <c r="C184" s="564"/>
      <c r="D184" s="754" t="s">
        <v>429</v>
      </c>
      <c r="E184" s="754"/>
      <c r="F184" s="450" t="s">
        <v>383</v>
      </c>
      <c r="G184" s="12" t="s">
        <v>384</v>
      </c>
      <c r="H184" s="12" t="s">
        <v>385</v>
      </c>
      <c r="I184" s="12" t="s">
        <v>5122</v>
      </c>
      <c r="J184" s="60">
        <v>0</v>
      </c>
      <c r="K184" s="132" t="s">
        <v>1661</v>
      </c>
      <c r="L184" s="60">
        <v>0</v>
      </c>
      <c r="M184" s="41"/>
      <c r="N184" s="60">
        <v>0</v>
      </c>
      <c r="O184" s="41"/>
      <c r="P184" s="60">
        <v>0</v>
      </c>
      <c r="Q184" s="41"/>
      <c r="R184" s="60">
        <v>0</v>
      </c>
      <c r="S184" s="41"/>
      <c r="T184" s="60">
        <v>0</v>
      </c>
      <c r="U184" s="41"/>
      <c r="V184" s="60">
        <v>0</v>
      </c>
      <c r="W184" s="41"/>
      <c r="X184" s="60">
        <v>0</v>
      </c>
      <c r="Y184" s="41"/>
    </row>
    <row r="185" spans="1:25" ht="90" x14ac:dyDescent="0.25">
      <c r="A185" s="564">
        <v>103</v>
      </c>
      <c r="B185" s="564"/>
      <c r="C185" s="564"/>
      <c r="D185" s="754" t="s">
        <v>430</v>
      </c>
      <c r="E185" s="754"/>
      <c r="F185" s="450" t="s">
        <v>5123</v>
      </c>
      <c r="G185" s="12" t="s">
        <v>384</v>
      </c>
      <c r="H185" s="12" t="s">
        <v>385</v>
      </c>
      <c r="I185" s="12" t="s">
        <v>5122</v>
      </c>
      <c r="J185" s="60">
        <v>0</v>
      </c>
      <c r="K185" s="132" t="s">
        <v>1661</v>
      </c>
      <c r="L185" s="60">
        <v>0</v>
      </c>
      <c r="M185" s="41"/>
      <c r="N185" s="60">
        <v>0</v>
      </c>
      <c r="O185" s="41"/>
      <c r="P185" s="60">
        <v>0</v>
      </c>
      <c r="Q185" s="41"/>
      <c r="R185" s="60">
        <v>0</v>
      </c>
      <c r="S185" s="41"/>
      <c r="T185" s="60">
        <v>0</v>
      </c>
      <c r="U185" s="41"/>
      <c r="V185" s="60">
        <v>0</v>
      </c>
      <c r="W185" s="41"/>
      <c r="X185" s="60">
        <v>0</v>
      </c>
      <c r="Y185" s="41"/>
    </row>
    <row r="186" spans="1:25" s="26" customFormat="1" ht="91.5" customHeight="1" x14ac:dyDescent="0.25">
      <c r="A186" s="28"/>
      <c r="B186" s="28"/>
      <c r="C186" s="750" t="s">
        <v>601</v>
      </c>
      <c r="D186" s="751"/>
      <c r="E186" s="762"/>
      <c r="F186" s="762" t="s">
        <v>533</v>
      </c>
      <c r="G186" s="751"/>
      <c r="H186" s="751"/>
      <c r="I186" s="751"/>
      <c r="J186" s="75">
        <f>AVERAGE(J187,J193,J199:J202)</f>
        <v>15</v>
      </c>
      <c r="K186" s="44"/>
      <c r="L186" s="75">
        <f>AVERAGE(L187,L193,L199:L202)</f>
        <v>15</v>
      </c>
      <c r="M186" s="67"/>
      <c r="N186" s="75">
        <f>AVERAGE(N187,N193,N199:N202)</f>
        <v>15</v>
      </c>
      <c r="O186" s="67"/>
      <c r="P186" s="75">
        <f>AVERAGE(P187,P193,P199:P202)</f>
        <v>15</v>
      </c>
      <c r="Q186" s="67"/>
      <c r="R186" s="75">
        <f>AVERAGE(R187,R193,R199:R202)</f>
        <v>15</v>
      </c>
      <c r="S186" s="67"/>
      <c r="T186" s="75">
        <f>AVERAGE(T187,T193,T199:T202)</f>
        <v>15</v>
      </c>
      <c r="U186" s="67"/>
      <c r="V186" s="75">
        <f>AVERAGE(V187,V193,V199:V202)</f>
        <v>15</v>
      </c>
      <c r="W186" s="44"/>
      <c r="X186" s="75">
        <f>AVERAGE(X187,X193,X199:X202)</f>
        <v>15</v>
      </c>
      <c r="Y186" s="67"/>
    </row>
    <row r="187" spans="1:25" s="52" customFormat="1" ht="91.5" customHeight="1" x14ac:dyDescent="0.25">
      <c r="A187" s="31">
        <v>104</v>
      </c>
      <c r="B187" s="31"/>
      <c r="C187" s="758"/>
      <c r="D187" s="763" t="s">
        <v>7005</v>
      </c>
      <c r="E187" s="763"/>
      <c r="F187" s="764" t="s">
        <v>635</v>
      </c>
      <c r="G187" s="30"/>
      <c r="H187" s="30"/>
      <c r="I187" s="30"/>
      <c r="J187" s="61">
        <f>AVERAGE(J188:J192)</f>
        <v>20</v>
      </c>
      <c r="K187" s="43"/>
      <c r="L187" s="61">
        <f>AVERAGE(L188:L192)</f>
        <v>20</v>
      </c>
      <c r="M187" s="69"/>
      <c r="N187" s="61">
        <f>AVERAGE(N188:N192)</f>
        <v>20</v>
      </c>
      <c r="O187" s="69"/>
      <c r="P187" s="61">
        <f>AVERAGE(P188:P192)</f>
        <v>20</v>
      </c>
      <c r="Q187" s="69"/>
      <c r="R187" s="61">
        <f>AVERAGE(R188:R192)</f>
        <v>20</v>
      </c>
      <c r="S187" s="69"/>
      <c r="T187" s="61">
        <f>AVERAGE(T188:T192)</f>
        <v>20</v>
      </c>
      <c r="U187" s="69"/>
      <c r="V187" s="61">
        <f>AVERAGE(V188:V192)</f>
        <v>20</v>
      </c>
      <c r="W187" s="43"/>
      <c r="X187" s="61">
        <f>AVERAGE(X188:X192)</f>
        <v>20</v>
      </c>
      <c r="Y187" s="69"/>
    </row>
    <row r="188" spans="1:25" ht="409.5" x14ac:dyDescent="0.25">
      <c r="A188" s="564" t="s">
        <v>5062</v>
      </c>
      <c r="B188" s="564"/>
      <c r="C188" s="564"/>
      <c r="D188" s="564"/>
      <c r="E188" s="754" t="s">
        <v>7003</v>
      </c>
      <c r="F188" s="450" t="s">
        <v>5124</v>
      </c>
      <c r="G188" s="12" t="s">
        <v>386</v>
      </c>
      <c r="H188" s="12" t="s">
        <v>94</v>
      </c>
      <c r="I188" s="12" t="s">
        <v>387</v>
      </c>
      <c r="J188" s="60">
        <v>0</v>
      </c>
      <c r="K188" s="132" t="s">
        <v>5641</v>
      </c>
      <c r="L188" s="60">
        <v>0</v>
      </c>
      <c r="M188" s="71"/>
      <c r="N188" s="60">
        <v>0</v>
      </c>
      <c r="O188" s="71"/>
      <c r="P188" s="60">
        <v>0</v>
      </c>
      <c r="Q188" s="71"/>
      <c r="R188" s="60">
        <v>0</v>
      </c>
      <c r="S188" s="132"/>
      <c r="T188" s="60">
        <v>0</v>
      </c>
      <c r="U188" s="45"/>
      <c r="V188" s="60">
        <v>0</v>
      </c>
      <c r="W188" s="41"/>
      <c r="X188" s="60">
        <v>0</v>
      </c>
      <c r="Y188" s="132" t="s">
        <v>5641</v>
      </c>
    </row>
    <row r="189" spans="1:25" ht="240" customHeight="1" x14ac:dyDescent="0.25">
      <c r="A189" s="564" t="s">
        <v>5063</v>
      </c>
      <c r="B189" s="564"/>
      <c r="C189" s="564"/>
      <c r="D189" s="564"/>
      <c r="E189" s="754" t="s">
        <v>7004</v>
      </c>
      <c r="F189" s="450" t="s">
        <v>5125</v>
      </c>
      <c r="G189" s="12" t="s">
        <v>100</v>
      </c>
      <c r="H189" s="12" t="s">
        <v>101</v>
      </c>
      <c r="I189" s="12" t="s">
        <v>102</v>
      </c>
      <c r="J189" s="60">
        <v>0</v>
      </c>
      <c r="K189" s="132" t="s">
        <v>1841</v>
      </c>
      <c r="L189" s="60">
        <v>0</v>
      </c>
      <c r="M189" s="45"/>
      <c r="N189" s="60">
        <v>0</v>
      </c>
      <c r="O189" s="45"/>
      <c r="P189" s="60">
        <v>0</v>
      </c>
      <c r="Q189" s="45"/>
      <c r="R189" s="60">
        <v>0</v>
      </c>
      <c r="S189" s="45"/>
      <c r="T189" s="60">
        <v>0</v>
      </c>
      <c r="U189" s="45"/>
      <c r="V189" s="60">
        <v>0</v>
      </c>
      <c r="W189" s="41"/>
      <c r="X189" s="60">
        <v>0</v>
      </c>
      <c r="Y189" s="45"/>
    </row>
    <row r="190" spans="1:25" ht="75" x14ac:dyDescent="0.25">
      <c r="A190" s="564" t="s">
        <v>5064</v>
      </c>
      <c r="B190" s="564"/>
      <c r="C190" s="564"/>
      <c r="D190" s="564"/>
      <c r="E190" s="754" t="s">
        <v>7006</v>
      </c>
      <c r="F190" s="437" t="s">
        <v>112</v>
      </c>
      <c r="G190" s="12" t="s">
        <v>4881</v>
      </c>
      <c r="H190" s="12" t="s">
        <v>4882</v>
      </c>
      <c r="I190" s="12" t="s">
        <v>4883</v>
      </c>
      <c r="J190" s="60">
        <v>100</v>
      </c>
      <c r="K190" s="132" t="s">
        <v>1842</v>
      </c>
      <c r="L190" s="60">
        <v>100</v>
      </c>
      <c r="M190" s="45"/>
      <c r="N190" s="60">
        <v>100</v>
      </c>
      <c r="O190" s="45"/>
      <c r="P190" s="60">
        <v>100</v>
      </c>
      <c r="Q190" s="45"/>
      <c r="R190" s="60">
        <v>100</v>
      </c>
      <c r="S190" s="45"/>
      <c r="T190" s="60">
        <v>100</v>
      </c>
      <c r="U190" s="45"/>
      <c r="V190" s="60">
        <v>100</v>
      </c>
      <c r="W190" s="41"/>
      <c r="X190" s="60">
        <v>100</v>
      </c>
      <c r="Y190" s="45"/>
    </row>
    <row r="191" spans="1:25" ht="251.25" customHeight="1" x14ac:dyDescent="0.25">
      <c r="A191" s="564" t="s">
        <v>5065</v>
      </c>
      <c r="B191" s="564"/>
      <c r="C191" s="564"/>
      <c r="D191" s="564"/>
      <c r="E191" s="754" t="s">
        <v>7007</v>
      </c>
      <c r="F191" s="437" t="s">
        <v>5126</v>
      </c>
      <c r="G191" s="12" t="s">
        <v>36</v>
      </c>
      <c r="H191" s="12" t="s">
        <v>105</v>
      </c>
      <c r="I191" s="12" t="s">
        <v>106</v>
      </c>
      <c r="J191" s="60">
        <v>0</v>
      </c>
      <c r="K191" s="132" t="s">
        <v>1843</v>
      </c>
      <c r="L191" s="60">
        <v>0</v>
      </c>
      <c r="M191" s="41"/>
      <c r="N191" s="60">
        <v>0</v>
      </c>
      <c r="O191" s="41"/>
      <c r="P191" s="60">
        <v>0</v>
      </c>
      <c r="Q191" s="41"/>
      <c r="R191" s="60">
        <v>0</v>
      </c>
      <c r="S191" s="41"/>
      <c r="T191" s="60">
        <v>0</v>
      </c>
      <c r="U191" s="41"/>
      <c r="V191" s="60">
        <v>0</v>
      </c>
      <c r="W191" s="41"/>
      <c r="X191" s="60">
        <v>0</v>
      </c>
      <c r="Y191" s="41"/>
    </row>
    <row r="192" spans="1:25" ht="243.75" customHeight="1" x14ac:dyDescent="0.25">
      <c r="A192" s="564" t="s">
        <v>5066</v>
      </c>
      <c r="B192" s="564"/>
      <c r="C192" s="564"/>
      <c r="D192" s="564"/>
      <c r="E192" s="754" t="s">
        <v>7008</v>
      </c>
      <c r="F192" s="450" t="s">
        <v>330</v>
      </c>
      <c r="G192" s="12" t="s">
        <v>4885</v>
      </c>
      <c r="H192" s="12" t="s">
        <v>107</v>
      </c>
      <c r="I192" s="12" t="s">
        <v>108</v>
      </c>
      <c r="J192" s="60">
        <v>0</v>
      </c>
      <c r="K192" s="41"/>
      <c r="L192" s="60">
        <v>0</v>
      </c>
      <c r="M192" s="41"/>
      <c r="N192" s="60">
        <v>0</v>
      </c>
      <c r="O192" s="41"/>
      <c r="P192" s="60">
        <v>0</v>
      </c>
      <c r="Q192" s="41"/>
      <c r="R192" s="60">
        <v>0</v>
      </c>
      <c r="S192" s="41"/>
      <c r="T192" s="60">
        <v>0</v>
      </c>
      <c r="U192" s="41"/>
      <c r="V192" s="60">
        <v>0</v>
      </c>
      <c r="W192" s="41"/>
      <c r="X192" s="60">
        <v>0</v>
      </c>
      <c r="Y192" s="41"/>
    </row>
    <row r="193" spans="1:25" s="52" customFormat="1" ht="91.5" customHeight="1" x14ac:dyDescent="0.25">
      <c r="A193" s="31">
        <v>105</v>
      </c>
      <c r="B193" s="31"/>
      <c r="C193" s="758"/>
      <c r="D193" s="763" t="s">
        <v>7014</v>
      </c>
      <c r="E193" s="763"/>
      <c r="F193" s="764" t="s">
        <v>636</v>
      </c>
      <c r="G193" s="30"/>
      <c r="H193" s="30"/>
      <c r="I193" s="30"/>
      <c r="J193" s="61">
        <f>AVERAGE(J194:J198)</f>
        <v>20</v>
      </c>
      <c r="K193" s="43"/>
      <c r="L193" s="61">
        <f>AVERAGE(L194:L198)</f>
        <v>20</v>
      </c>
      <c r="M193" s="69"/>
      <c r="N193" s="61">
        <f>AVERAGE(N194:N198)</f>
        <v>20</v>
      </c>
      <c r="O193" s="69"/>
      <c r="P193" s="61">
        <f>AVERAGE(P194:P198)</f>
        <v>20</v>
      </c>
      <c r="Q193" s="69"/>
      <c r="R193" s="61">
        <f>AVERAGE(R194:R198)</f>
        <v>20</v>
      </c>
      <c r="S193" s="69"/>
      <c r="T193" s="61">
        <f>AVERAGE(T194:T198)</f>
        <v>20</v>
      </c>
      <c r="U193" s="69"/>
      <c r="V193" s="61">
        <f>AVERAGE(V194:V198)</f>
        <v>20</v>
      </c>
      <c r="W193" s="43"/>
      <c r="X193" s="61">
        <f>AVERAGE(X194:X198)</f>
        <v>20</v>
      </c>
      <c r="Y193" s="69"/>
    </row>
    <row r="194" spans="1:25" ht="409.5" x14ac:dyDescent="0.25">
      <c r="A194" s="564" t="s">
        <v>602</v>
      </c>
      <c r="B194" s="564"/>
      <c r="C194" s="564"/>
      <c r="D194" s="564"/>
      <c r="E194" s="754" t="s">
        <v>7019</v>
      </c>
      <c r="F194" s="450" t="s">
        <v>5127</v>
      </c>
      <c r="G194" s="12" t="s">
        <v>388</v>
      </c>
      <c r="H194" s="12" t="s">
        <v>389</v>
      </c>
      <c r="I194" s="12" t="s">
        <v>99</v>
      </c>
      <c r="J194" s="60">
        <v>0</v>
      </c>
      <c r="K194" s="132" t="s">
        <v>5642</v>
      </c>
      <c r="L194" s="60">
        <v>0</v>
      </c>
      <c r="M194" s="71"/>
      <c r="N194" s="60">
        <v>0</v>
      </c>
      <c r="O194" s="71"/>
      <c r="P194" s="60">
        <v>0</v>
      </c>
      <c r="Q194" s="71"/>
      <c r="R194" s="60">
        <v>0</v>
      </c>
      <c r="S194" s="71"/>
      <c r="T194" s="60">
        <v>0</v>
      </c>
      <c r="U194" s="71"/>
      <c r="V194" s="60">
        <v>0</v>
      </c>
      <c r="W194" s="71"/>
      <c r="X194" s="60">
        <v>0</v>
      </c>
      <c r="Y194" s="132" t="s">
        <v>5642</v>
      </c>
    </row>
    <row r="195" spans="1:25" ht="135" x14ac:dyDescent="0.25">
      <c r="A195" s="564" t="s">
        <v>603</v>
      </c>
      <c r="B195" s="564"/>
      <c r="C195" s="564"/>
      <c r="D195" s="564"/>
      <c r="E195" s="754" t="s">
        <v>7015</v>
      </c>
      <c r="F195" s="450" t="s">
        <v>5128</v>
      </c>
      <c r="G195" s="12" t="s">
        <v>100</v>
      </c>
      <c r="H195" s="12" t="s">
        <v>101</v>
      </c>
      <c r="I195" s="12" t="s">
        <v>102</v>
      </c>
      <c r="J195" s="60">
        <v>0</v>
      </c>
      <c r="K195" s="132"/>
      <c r="L195" s="60">
        <v>0</v>
      </c>
      <c r="M195" s="41"/>
      <c r="N195" s="60">
        <v>0</v>
      </c>
      <c r="O195" s="41"/>
      <c r="P195" s="60">
        <v>0</v>
      </c>
      <c r="Q195" s="41"/>
      <c r="R195" s="60">
        <v>0</v>
      </c>
      <c r="S195" s="41"/>
      <c r="T195" s="60">
        <v>0</v>
      </c>
      <c r="U195" s="41"/>
      <c r="V195" s="60">
        <v>0</v>
      </c>
      <c r="W195" s="41"/>
      <c r="X195" s="60">
        <v>0</v>
      </c>
      <c r="Y195" s="41"/>
    </row>
    <row r="196" spans="1:25" ht="75" x14ac:dyDescent="0.25">
      <c r="A196" s="564" t="s">
        <v>604</v>
      </c>
      <c r="B196" s="564"/>
      <c r="C196" s="564"/>
      <c r="D196" s="564"/>
      <c r="E196" s="754" t="s">
        <v>7016</v>
      </c>
      <c r="F196" s="450" t="s">
        <v>112</v>
      </c>
      <c r="G196" s="12" t="s">
        <v>4881</v>
      </c>
      <c r="H196" s="12" t="s">
        <v>4882</v>
      </c>
      <c r="I196" s="12" t="s">
        <v>4883</v>
      </c>
      <c r="J196" s="60">
        <v>100</v>
      </c>
      <c r="K196" s="41"/>
      <c r="L196" s="60">
        <v>100</v>
      </c>
      <c r="M196" s="41"/>
      <c r="N196" s="60">
        <v>100</v>
      </c>
      <c r="O196" s="41"/>
      <c r="P196" s="60">
        <v>100</v>
      </c>
      <c r="Q196" s="41"/>
      <c r="R196" s="60">
        <v>100</v>
      </c>
      <c r="S196" s="41"/>
      <c r="T196" s="60">
        <v>100</v>
      </c>
      <c r="U196" s="41"/>
      <c r="V196" s="60">
        <v>100</v>
      </c>
      <c r="W196" s="41"/>
      <c r="X196" s="60">
        <v>100</v>
      </c>
      <c r="Y196" s="41"/>
    </row>
    <row r="197" spans="1:25" ht="210" x14ac:dyDescent="0.25">
      <c r="A197" s="564" t="s">
        <v>605</v>
      </c>
      <c r="B197" s="564"/>
      <c r="C197" s="564"/>
      <c r="D197" s="564"/>
      <c r="E197" s="754" t="s">
        <v>7017</v>
      </c>
      <c r="F197" s="450" t="s">
        <v>7196</v>
      </c>
      <c r="G197" s="12" t="s">
        <v>36</v>
      </c>
      <c r="H197" s="12" t="s">
        <v>105</v>
      </c>
      <c r="I197" s="12" t="s">
        <v>106</v>
      </c>
      <c r="J197" s="60">
        <v>0</v>
      </c>
      <c r="K197" s="132" t="s">
        <v>1844</v>
      </c>
      <c r="L197" s="60">
        <v>0</v>
      </c>
      <c r="M197" s="41"/>
      <c r="N197" s="60">
        <v>0</v>
      </c>
      <c r="O197" s="41"/>
      <c r="P197" s="60">
        <v>0</v>
      </c>
      <c r="Q197" s="41"/>
      <c r="R197" s="60">
        <v>0</v>
      </c>
      <c r="S197" s="41"/>
      <c r="T197" s="60">
        <v>0</v>
      </c>
      <c r="U197" s="41"/>
      <c r="V197" s="60">
        <v>0</v>
      </c>
      <c r="W197" s="41"/>
      <c r="X197" s="60">
        <v>0</v>
      </c>
      <c r="Y197" s="41"/>
    </row>
    <row r="198" spans="1:25" ht="45" x14ac:dyDescent="0.25">
      <c r="A198" s="564" t="s">
        <v>606</v>
      </c>
      <c r="B198" s="564"/>
      <c r="C198" s="564"/>
      <c r="D198" s="564"/>
      <c r="E198" s="754" t="s">
        <v>7018</v>
      </c>
      <c r="F198" s="450" t="s">
        <v>330</v>
      </c>
      <c r="G198" s="12" t="s">
        <v>4885</v>
      </c>
      <c r="H198" s="12" t="s">
        <v>107</v>
      </c>
      <c r="I198" s="12" t="s">
        <v>108</v>
      </c>
      <c r="J198" s="60">
        <v>0</v>
      </c>
      <c r="K198" s="132" t="s">
        <v>1842</v>
      </c>
      <c r="L198" s="60">
        <v>0</v>
      </c>
      <c r="M198" s="41"/>
      <c r="N198" s="60">
        <v>0</v>
      </c>
      <c r="O198" s="41"/>
      <c r="P198" s="60">
        <v>0</v>
      </c>
      <c r="Q198" s="41"/>
      <c r="R198" s="60">
        <v>0</v>
      </c>
      <c r="S198" s="41"/>
      <c r="T198" s="60">
        <v>0</v>
      </c>
      <c r="U198" s="41"/>
      <c r="V198" s="60">
        <v>0</v>
      </c>
      <c r="W198" s="41"/>
      <c r="X198" s="60">
        <v>0</v>
      </c>
      <c r="Y198" s="41"/>
    </row>
    <row r="199" spans="1:25" ht="360" x14ac:dyDescent="0.25">
      <c r="A199" s="564">
        <v>106</v>
      </c>
      <c r="B199" s="564"/>
      <c r="C199" s="564"/>
      <c r="D199" s="754" t="s">
        <v>130</v>
      </c>
      <c r="E199" s="754"/>
      <c r="F199" s="450" t="s">
        <v>390</v>
      </c>
      <c r="G199" s="12" t="s">
        <v>114</v>
      </c>
      <c r="H199" s="12" t="s">
        <v>391</v>
      </c>
      <c r="I199" s="12" t="s">
        <v>392</v>
      </c>
      <c r="J199" s="42">
        <v>50</v>
      </c>
      <c r="K199" s="132" t="s">
        <v>5001</v>
      </c>
      <c r="L199" s="42">
        <v>50</v>
      </c>
      <c r="M199" s="41"/>
      <c r="N199" s="42">
        <v>50</v>
      </c>
      <c r="O199" s="41"/>
      <c r="P199" s="42">
        <v>50</v>
      </c>
      <c r="Q199" s="41"/>
      <c r="R199" s="42">
        <v>50</v>
      </c>
      <c r="S199" s="41"/>
      <c r="T199" s="42">
        <v>50</v>
      </c>
      <c r="U199" s="41"/>
      <c r="V199" s="42">
        <v>50</v>
      </c>
      <c r="W199" s="41"/>
      <c r="X199" s="42">
        <v>50</v>
      </c>
      <c r="Y199" s="41"/>
    </row>
    <row r="200" spans="1:25" ht="409.5" x14ac:dyDescent="0.25">
      <c r="A200" s="564">
        <v>107</v>
      </c>
      <c r="B200" s="564"/>
      <c r="C200" s="564"/>
      <c r="D200" s="754" t="s">
        <v>431</v>
      </c>
      <c r="E200" s="754"/>
      <c r="F200" s="450" t="s">
        <v>393</v>
      </c>
      <c r="G200" s="12" t="s">
        <v>5129</v>
      </c>
      <c r="H200" s="12" t="s">
        <v>5130</v>
      </c>
      <c r="I200" s="12" t="s">
        <v>395</v>
      </c>
      <c r="J200" s="42">
        <v>0</v>
      </c>
      <c r="K200" s="132" t="s">
        <v>7228</v>
      </c>
      <c r="L200" s="42">
        <v>0</v>
      </c>
      <c r="M200" s="36"/>
      <c r="N200" s="42">
        <v>0</v>
      </c>
      <c r="O200" s="36"/>
      <c r="P200" s="42">
        <v>0</v>
      </c>
      <c r="Q200" s="36"/>
      <c r="R200" s="42">
        <v>0</v>
      </c>
      <c r="S200" s="36"/>
      <c r="T200" s="42">
        <v>0</v>
      </c>
      <c r="U200" s="36"/>
      <c r="V200" s="42">
        <v>0</v>
      </c>
      <c r="W200" s="41"/>
      <c r="X200" s="42">
        <v>0</v>
      </c>
      <c r="Y200" s="132" t="s">
        <v>1845</v>
      </c>
    </row>
    <row r="201" spans="1:25" ht="75" x14ac:dyDescent="0.25">
      <c r="A201" s="564">
        <v>108</v>
      </c>
      <c r="B201" s="564"/>
      <c r="C201" s="564"/>
      <c r="D201" s="754" t="s">
        <v>432</v>
      </c>
      <c r="E201" s="754"/>
      <c r="F201" s="450" t="s">
        <v>396</v>
      </c>
      <c r="G201" s="12" t="s">
        <v>114</v>
      </c>
      <c r="H201" s="12" t="s">
        <v>397</v>
      </c>
      <c r="I201" s="12" t="s">
        <v>398</v>
      </c>
      <c r="J201" s="42">
        <v>0</v>
      </c>
      <c r="K201" s="36"/>
      <c r="L201" s="42">
        <v>0</v>
      </c>
      <c r="M201" s="36"/>
      <c r="N201" s="42">
        <v>0</v>
      </c>
      <c r="O201" s="36"/>
      <c r="P201" s="42">
        <v>0</v>
      </c>
      <c r="Q201" s="36"/>
      <c r="R201" s="42">
        <v>0</v>
      </c>
      <c r="S201" s="36"/>
      <c r="T201" s="42">
        <v>0</v>
      </c>
      <c r="U201" s="36"/>
      <c r="V201" s="42">
        <v>0</v>
      </c>
      <c r="W201" s="41"/>
      <c r="X201" s="42">
        <v>0</v>
      </c>
      <c r="Y201" s="36"/>
    </row>
    <row r="202" spans="1:25" ht="165" x14ac:dyDescent="0.25">
      <c r="A202" s="564">
        <v>109</v>
      </c>
      <c r="B202" s="564"/>
      <c r="C202" s="564"/>
      <c r="D202" s="754" t="s">
        <v>360</v>
      </c>
      <c r="E202" s="754"/>
      <c r="F202" s="450" t="s">
        <v>400</v>
      </c>
      <c r="G202" s="12" t="s">
        <v>103</v>
      </c>
      <c r="H202" s="12" t="s">
        <v>401</v>
      </c>
      <c r="I202" s="12" t="s">
        <v>104</v>
      </c>
      <c r="J202" s="60">
        <v>0</v>
      </c>
      <c r="K202" s="132" t="s">
        <v>1847</v>
      </c>
      <c r="L202" s="60">
        <v>0</v>
      </c>
      <c r="M202" s="45"/>
      <c r="N202" s="60">
        <v>0</v>
      </c>
      <c r="O202" s="45"/>
      <c r="P202" s="60">
        <v>0</v>
      </c>
      <c r="Q202" s="45"/>
      <c r="R202" s="60">
        <v>0</v>
      </c>
      <c r="S202" s="45"/>
      <c r="T202" s="60">
        <v>0</v>
      </c>
      <c r="U202" s="45"/>
      <c r="V202" s="60">
        <v>0</v>
      </c>
      <c r="W202" s="41"/>
      <c r="X202" s="60">
        <v>0</v>
      </c>
      <c r="Y202" s="45"/>
    </row>
    <row r="203" spans="1:25" s="26" customFormat="1" ht="84.75" customHeight="1" x14ac:dyDescent="0.25">
      <c r="A203" s="28"/>
      <c r="B203" s="28"/>
      <c r="C203" s="750" t="s">
        <v>607</v>
      </c>
      <c r="D203" s="28"/>
      <c r="E203" s="1023"/>
      <c r="F203" s="762" t="s">
        <v>534</v>
      </c>
      <c r="G203" s="751"/>
      <c r="H203" s="751"/>
      <c r="I203" s="751"/>
      <c r="J203" s="75">
        <f>AVERAGE(J204:J208)</f>
        <v>26.666666666666668</v>
      </c>
      <c r="K203" s="44"/>
      <c r="L203" s="75">
        <f>AVERAGE(L204:L208)</f>
        <v>26.666666666666668</v>
      </c>
      <c r="M203" s="67"/>
      <c r="N203" s="75">
        <f>AVERAGE(N204:N208)</f>
        <v>26.666666666666668</v>
      </c>
      <c r="O203" s="67"/>
      <c r="P203" s="75">
        <f>AVERAGE(P204:P208)</f>
        <v>26.666666666666668</v>
      </c>
      <c r="Q203" s="67"/>
      <c r="R203" s="75">
        <f>AVERAGE(R204:R208)</f>
        <v>26.666666666666668</v>
      </c>
      <c r="S203" s="67"/>
      <c r="T203" s="75">
        <f>AVERAGE(T204:T208)</f>
        <v>26.666666666666668</v>
      </c>
      <c r="U203" s="67"/>
      <c r="V203" s="75">
        <f>AVERAGE(V204:V208)</f>
        <v>26.666666666666668</v>
      </c>
      <c r="W203" s="44"/>
      <c r="X203" s="75">
        <f>AVERAGE(X204:X208)</f>
        <v>26.666666666666668</v>
      </c>
      <c r="Y203" s="67"/>
    </row>
    <row r="204" spans="1:25" ht="240" x14ac:dyDescent="0.25">
      <c r="A204" s="564">
        <v>110</v>
      </c>
      <c r="B204" s="564"/>
      <c r="C204" s="564"/>
      <c r="D204" s="754" t="s">
        <v>433</v>
      </c>
      <c r="E204" s="754"/>
      <c r="F204" s="450" t="s">
        <v>121</v>
      </c>
      <c r="G204" s="12" t="s">
        <v>399</v>
      </c>
      <c r="H204" s="12" t="s">
        <v>123</v>
      </c>
      <c r="I204" s="12" t="s">
        <v>124</v>
      </c>
      <c r="J204" s="60">
        <v>50</v>
      </c>
      <c r="K204" s="132" t="s">
        <v>1846</v>
      </c>
      <c r="L204" s="60">
        <v>50</v>
      </c>
      <c r="M204" s="41"/>
      <c r="N204" s="60">
        <v>50</v>
      </c>
      <c r="O204" s="41"/>
      <c r="P204" s="60">
        <v>50</v>
      </c>
      <c r="Q204" s="41"/>
      <c r="R204" s="60">
        <v>50</v>
      </c>
      <c r="S204" s="41"/>
      <c r="T204" s="60">
        <v>50</v>
      </c>
      <c r="U204" s="41"/>
      <c r="V204" s="60">
        <v>50</v>
      </c>
      <c r="W204" s="41"/>
      <c r="X204" s="60">
        <v>50</v>
      </c>
      <c r="Y204" s="41"/>
    </row>
    <row r="205" spans="1:25" s="6" customFormat="1" ht="255" x14ac:dyDescent="0.25">
      <c r="A205" s="579">
        <v>111</v>
      </c>
      <c r="B205" s="579"/>
      <c r="C205" s="579"/>
      <c r="D205" s="4" t="s">
        <v>434</v>
      </c>
      <c r="E205" s="4"/>
      <c r="F205" s="437" t="s">
        <v>402</v>
      </c>
      <c r="G205" s="5" t="s">
        <v>403</v>
      </c>
      <c r="H205" s="5" t="s">
        <v>404</v>
      </c>
      <c r="I205" s="5" t="s">
        <v>405</v>
      </c>
      <c r="J205" s="65">
        <v>0</v>
      </c>
      <c r="K205" s="132" t="s">
        <v>1848</v>
      </c>
      <c r="L205" s="65">
        <v>0</v>
      </c>
      <c r="M205" s="50"/>
      <c r="N205" s="65">
        <v>0</v>
      </c>
      <c r="O205" s="50"/>
      <c r="P205" s="65">
        <v>0</v>
      </c>
      <c r="Q205" s="50"/>
      <c r="R205" s="65">
        <v>0</v>
      </c>
      <c r="S205" s="50"/>
      <c r="T205" s="65">
        <v>0</v>
      </c>
      <c r="U205" s="50"/>
      <c r="V205" s="65">
        <v>0</v>
      </c>
      <c r="W205" s="47"/>
      <c r="X205" s="65">
        <v>0</v>
      </c>
      <c r="Y205" s="132" t="s">
        <v>1850</v>
      </c>
    </row>
    <row r="206" spans="1:25" ht="105" x14ac:dyDescent="0.25">
      <c r="A206" s="564">
        <v>112</v>
      </c>
      <c r="B206" s="564"/>
      <c r="C206" s="564"/>
      <c r="D206" s="754" t="s">
        <v>435</v>
      </c>
      <c r="E206" s="754"/>
      <c r="F206" s="450" t="s">
        <v>406</v>
      </c>
      <c r="G206" s="12" t="s">
        <v>407</v>
      </c>
      <c r="H206" s="12" t="s">
        <v>408</v>
      </c>
      <c r="I206" s="12" t="s">
        <v>409</v>
      </c>
      <c r="J206" s="65">
        <v>0</v>
      </c>
      <c r="K206" s="132" t="s">
        <v>1849</v>
      </c>
      <c r="L206" s="65">
        <v>0</v>
      </c>
      <c r="M206" s="50"/>
      <c r="N206" s="65">
        <v>0</v>
      </c>
      <c r="O206" s="50"/>
      <c r="P206" s="65">
        <v>0</v>
      </c>
      <c r="Q206" s="50"/>
      <c r="R206" s="65">
        <v>0</v>
      </c>
      <c r="S206" s="50"/>
      <c r="T206" s="65">
        <v>0</v>
      </c>
      <c r="U206" s="50"/>
      <c r="V206" s="65">
        <v>0</v>
      </c>
      <c r="W206" s="41"/>
      <c r="X206" s="65">
        <v>0</v>
      </c>
      <c r="Y206" s="132" t="s">
        <v>1851</v>
      </c>
    </row>
    <row r="207" spans="1:25" ht="180" x14ac:dyDescent="0.25">
      <c r="A207" s="564">
        <v>113</v>
      </c>
      <c r="B207" s="564"/>
      <c r="C207" s="564"/>
      <c r="D207" s="754" t="s">
        <v>150</v>
      </c>
      <c r="E207" s="754"/>
      <c r="F207" s="450" t="s">
        <v>410</v>
      </c>
      <c r="G207" s="12" t="s">
        <v>411</v>
      </c>
      <c r="H207" s="12" t="s">
        <v>146</v>
      </c>
      <c r="I207" s="12" t="s">
        <v>147</v>
      </c>
      <c r="J207" s="60">
        <v>50</v>
      </c>
      <c r="K207" s="132" t="s">
        <v>5644</v>
      </c>
      <c r="L207" s="60">
        <v>50</v>
      </c>
      <c r="M207" s="41"/>
      <c r="N207" s="60">
        <v>50</v>
      </c>
      <c r="O207" s="41"/>
      <c r="P207" s="60">
        <v>50</v>
      </c>
      <c r="Q207" s="41"/>
      <c r="R207" s="60">
        <v>50</v>
      </c>
      <c r="S207" s="41"/>
      <c r="T207" s="60">
        <v>50</v>
      </c>
      <c r="U207" s="41"/>
      <c r="V207" s="60">
        <v>50</v>
      </c>
      <c r="W207" s="41"/>
      <c r="X207" s="60">
        <v>50</v>
      </c>
      <c r="Y207" s="41"/>
    </row>
    <row r="208" spans="1:25" s="52" customFormat="1" ht="69" x14ac:dyDescent="0.25">
      <c r="A208" s="31">
        <v>114</v>
      </c>
      <c r="B208" s="31"/>
      <c r="C208" s="31"/>
      <c r="D208" s="756" t="s">
        <v>637</v>
      </c>
      <c r="E208" s="756"/>
      <c r="F208" s="517" t="s">
        <v>637</v>
      </c>
      <c r="G208" s="770"/>
      <c r="H208" s="770"/>
      <c r="I208" s="770"/>
      <c r="J208" s="61">
        <f>AVERAGE(J209:J211)</f>
        <v>33.333333333333336</v>
      </c>
      <c r="K208" s="43"/>
      <c r="L208" s="61">
        <f>AVERAGE(L209:L211)</f>
        <v>33.333333333333336</v>
      </c>
      <c r="M208" s="69"/>
      <c r="N208" s="61">
        <f>AVERAGE(N209:N211)</f>
        <v>33.333333333333336</v>
      </c>
      <c r="O208" s="69"/>
      <c r="P208" s="61">
        <f>AVERAGE(P209:P211)</f>
        <v>33.333333333333336</v>
      </c>
      <c r="Q208" s="69"/>
      <c r="R208" s="61">
        <f>AVERAGE(R209:R211)</f>
        <v>33.333333333333336</v>
      </c>
      <c r="S208" s="43"/>
      <c r="T208" s="61">
        <f>AVERAGE(T209:T211)</f>
        <v>33.333333333333336</v>
      </c>
      <c r="U208" s="43"/>
      <c r="V208" s="61">
        <f>AVERAGE(V209:V211)</f>
        <v>33.333333333333336</v>
      </c>
      <c r="W208" s="43"/>
      <c r="X208" s="61">
        <f>AVERAGE(X209:X211)</f>
        <v>33.333333333333336</v>
      </c>
      <c r="Y208" s="69"/>
    </row>
    <row r="209" spans="1:25" ht="120" x14ac:dyDescent="0.25">
      <c r="A209" s="564" t="s">
        <v>5067</v>
      </c>
      <c r="B209" s="564"/>
      <c r="C209" s="564"/>
      <c r="D209" s="564"/>
      <c r="E209" s="754" t="s">
        <v>7020</v>
      </c>
      <c r="F209" s="450" t="s">
        <v>412</v>
      </c>
      <c r="G209" s="771" t="s">
        <v>403</v>
      </c>
      <c r="H209" s="771" t="s">
        <v>404</v>
      </c>
      <c r="I209" s="771" t="s">
        <v>413</v>
      </c>
      <c r="J209" s="50">
        <v>100</v>
      </c>
      <c r="K209" s="132" t="s">
        <v>5645</v>
      </c>
      <c r="L209" s="50">
        <v>100</v>
      </c>
      <c r="M209" s="50"/>
      <c r="N209" s="50">
        <v>100</v>
      </c>
      <c r="O209" s="50"/>
      <c r="P209" s="50">
        <v>100</v>
      </c>
      <c r="Q209" s="50"/>
      <c r="R209" s="50">
        <v>100</v>
      </c>
      <c r="S209" s="45"/>
      <c r="T209" s="45">
        <v>100</v>
      </c>
      <c r="U209" s="45"/>
      <c r="V209" s="45">
        <v>100</v>
      </c>
      <c r="W209" s="41"/>
      <c r="X209" s="45">
        <v>100</v>
      </c>
      <c r="Y209" s="45"/>
    </row>
    <row r="210" spans="1:25" ht="165" x14ac:dyDescent="0.3">
      <c r="A210" s="564" t="s">
        <v>5068</v>
      </c>
      <c r="B210" s="564"/>
      <c r="C210" s="564"/>
      <c r="D210" s="564"/>
      <c r="E210" s="772" t="s">
        <v>7021</v>
      </c>
      <c r="F210" s="450" t="s">
        <v>414</v>
      </c>
      <c r="G210" s="12" t="s">
        <v>415</v>
      </c>
      <c r="H210" s="12" t="s">
        <v>416</v>
      </c>
      <c r="I210" s="12" t="s">
        <v>417</v>
      </c>
      <c r="J210" s="65">
        <v>0</v>
      </c>
      <c r="K210" s="37"/>
      <c r="L210" s="65">
        <v>0</v>
      </c>
      <c r="M210" s="37"/>
      <c r="N210" s="65">
        <v>0</v>
      </c>
      <c r="O210" s="37"/>
      <c r="P210" s="65">
        <v>0</v>
      </c>
      <c r="Q210" s="37"/>
      <c r="R210" s="65">
        <v>0</v>
      </c>
      <c r="S210" s="132"/>
      <c r="T210" s="60">
        <v>0</v>
      </c>
      <c r="U210" s="45"/>
      <c r="V210" s="60">
        <v>0</v>
      </c>
      <c r="W210" s="41"/>
      <c r="X210" s="60">
        <v>0</v>
      </c>
      <c r="Y210" s="132" t="s">
        <v>5643</v>
      </c>
    </row>
    <row r="211" spans="1:25" ht="178.5" customHeight="1" x14ac:dyDescent="0.3">
      <c r="A211" s="564" t="s">
        <v>5069</v>
      </c>
      <c r="B211" s="564"/>
      <c r="C211" s="564"/>
      <c r="D211" s="564"/>
      <c r="E211" s="772" t="s">
        <v>7022</v>
      </c>
      <c r="F211" s="450" t="s">
        <v>418</v>
      </c>
      <c r="G211" s="12" t="s">
        <v>419</v>
      </c>
      <c r="H211" s="12" t="s">
        <v>420</v>
      </c>
      <c r="I211" s="12" t="s">
        <v>421</v>
      </c>
      <c r="J211" s="65">
        <v>0</v>
      </c>
      <c r="K211" s="37"/>
      <c r="L211" s="65">
        <v>0</v>
      </c>
      <c r="M211" s="37"/>
      <c r="N211" s="65">
        <v>0</v>
      </c>
      <c r="O211" s="37"/>
      <c r="P211" s="65">
        <v>0</v>
      </c>
      <c r="Q211" s="37"/>
      <c r="R211" s="65">
        <v>0</v>
      </c>
      <c r="S211" s="41"/>
      <c r="T211" s="60">
        <v>0</v>
      </c>
      <c r="U211" s="41"/>
      <c r="V211" s="60">
        <v>0</v>
      </c>
      <c r="W211" s="41"/>
      <c r="X211" s="60">
        <v>0</v>
      </c>
      <c r="Y211" s="132" t="s">
        <v>5643</v>
      </c>
    </row>
    <row r="212" spans="1:25" s="26" customFormat="1" ht="80.25" customHeight="1" x14ac:dyDescent="0.25">
      <c r="A212" s="28"/>
      <c r="B212" s="28"/>
      <c r="C212" s="750" t="s">
        <v>610</v>
      </c>
      <c r="D212" s="28"/>
      <c r="E212" s="1023"/>
      <c r="F212" s="762" t="s">
        <v>535</v>
      </c>
      <c r="G212" s="751"/>
      <c r="H212" s="751"/>
      <c r="I212" s="751"/>
      <c r="J212" s="75">
        <f>AVERAGE(J213,J216)</f>
        <v>50</v>
      </c>
      <c r="K212" s="44"/>
      <c r="L212" s="75">
        <f>AVERAGE(L213,L216)</f>
        <v>50</v>
      </c>
      <c r="M212" s="67"/>
      <c r="N212" s="75">
        <f>AVERAGE(N213,N216)</f>
        <v>50</v>
      </c>
      <c r="O212" s="67"/>
      <c r="P212" s="75">
        <f>AVERAGE(P213,P216)</f>
        <v>50</v>
      </c>
      <c r="Q212" s="67"/>
      <c r="R212" s="75">
        <f>AVERAGE(R213,R216)</f>
        <v>50</v>
      </c>
      <c r="S212" s="67"/>
      <c r="T212" s="75">
        <f>AVERAGE(T213,T216)</f>
        <v>50</v>
      </c>
      <c r="U212" s="67"/>
      <c r="V212" s="75">
        <f>AVERAGE(V213,V216)</f>
        <v>50</v>
      </c>
      <c r="W212" s="44"/>
      <c r="X212" s="75">
        <f>AVERAGE(X213,X216)</f>
        <v>50</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69"/>
      <c r="N213" s="61">
        <f>AVERAGE(N214:N215)</f>
        <v>100</v>
      </c>
      <c r="O213" s="69"/>
      <c r="P213" s="61">
        <f>AVERAGE(P214:P215)</f>
        <v>100</v>
      </c>
      <c r="Q213" s="69"/>
      <c r="R213" s="61">
        <f>AVERAGE(R214:R215)</f>
        <v>100</v>
      </c>
      <c r="S213" s="69"/>
      <c r="T213" s="61">
        <f>AVERAGE(T214:T215)</f>
        <v>100</v>
      </c>
      <c r="U213" s="69"/>
      <c r="V213" s="61">
        <f>AVERAGE(V214:V215)</f>
        <v>100</v>
      </c>
      <c r="W213" s="43"/>
      <c r="X213" s="61">
        <f>AVERAGE(X214:X215)</f>
        <v>100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132" t="s">
        <v>1852</v>
      </c>
      <c r="L214" s="60">
        <v>100</v>
      </c>
      <c r="M214" s="41"/>
      <c r="N214" s="60">
        <v>100</v>
      </c>
      <c r="O214" s="41"/>
      <c r="P214" s="60">
        <v>100</v>
      </c>
      <c r="Q214" s="41"/>
      <c r="R214" s="60">
        <v>100</v>
      </c>
      <c r="S214" s="41"/>
      <c r="T214" s="60">
        <v>100</v>
      </c>
      <c r="U214" s="41"/>
      <c r="V214" s="60">
        <v>100</v>
      </c>
      <c r="W214" s="41"/>
      <c r="X214" s="60">
        <v>100</v>
      </c>
      <c r="Y214" s="41"/>
    </row>
    <row r="215" spans="1:25" ht="120" x14ac:dyDescent="0.25">
      <c r="A215" s="564" t="s">
        <v>609</v>
      </c>
      <c r="B215" s="564"/>
      <c r="C215" s="564"/>
      <c r="D215" s="564"/>
      <c r="E215" s="754" t="s">
        <v>7272</v>
      </c>
      <c r="F215" s="450" t="s">
        <v>422</v>
      </c>
      <c r="G215" s="12" t="s">
        <v>423</v>
      </c>
      <c r="H215" s="12" t="s">
        <v>424</v>
      </c>
      <c r="I215" s="12" t="s">
        <v>425</v>
      </c>
      <c r="J215" s="60"/>
      <c r="K215" s="41"/>
      <c r="L215" s="45"/>
      <c r="M215" s="45"/>
      <c r="N215" s="45"/>
      <c r="O215" s="45"/>
      <c r="P215" s="45"/>
      <c r="Q215" s="45"/>
      <c r="R215" s="45"/>
      <c r="S215" s="45"/>
      <c r="T215" s="45"/>
      <c r="U215" s="45"/>
      <c r="V215" s="45"/>
      <c r="W215" s="41"/>
      <c r="X215" s="45"/>
      <c r="Y215" s="45"/>
    </row>
    <row r="216" spans="1:25" ht="51.75" x14ac:dyDescent="0.25">
      <c r="A216" s="564">
        <v>116</v>
      </c>
      <c r="B216" s="564"/>
      <c r="C216" s="564"/>
      <c r="D216" s="754" t="s">
        <v>7024</v>
      </c>
      <c r="E216" s="754"/>
      <c r="F216" s="450" t="s">
        <v>426</v>
      </c>
      <c r="G216" s="12" t="s">
        <v>5352</v>
      </c>
      <c r="H216" s="12" t="s">
        <v>427</v>
      </c>
      <c r="I216" s="12" t="s">
        <v>428</v>
      </c>
      <c r="J216" s="60">
        <v>0</v>
      </c>
      <c r="K216" s="41"/>
      <c r="L216" s="60">
        <v>0</v>
      </c>
      <c r="M216" s="41"/>
      <c r="N216" s="60">
        <v>0</v>
      </c>
      <c r="O216" s="41"/>
      <c r="P216" s="60">
        <v>0</v>
      </c>
      <c r="Q216" s="41"/>
      <c r="R216" s="60">
        <v>0</v>
      </c>
      <c r="S216" s="41"/>
      <c r="T216" s="60">
        <v>0</v>
      </c>
      <c r="U216" s="41"/>
      <c r="V216" s="60">
        <v>0</v>
      </c>
      <c r="W216" s="41"/>
      <c r="X216" s="60">
        <v>0</v>
      </c>
      <c r="Y216" s="41"/>
    </row>
    <row r="217" spans="1:25" s="26" customFormat="1" ht="60" x14ac:dyDescent="0.25">
      <c r="A217" s="28"/>
      <c r="B217" s="750" t="s">
        <v>611</v>
      </c>
      <c r="C217" s="28"/>
      <c r="D217" s="28"/>
      <c r="E217" s="28"/>
      <c r="F217" s="502" t="s">
        <v>536</v>
      </c>
      <c r="G217" s="28"/>
      <c r="H217" s="28"/>
      <c r="I217" s="28"/>
      <c r="J217" s="75">
        <f>AVERAGE(J218,J225,J231,J240)</f>
        <v>71.701388888888886</v>
      </c>
      <c r="K217" s="67"/>
      <c r="L217" s="75">
        <f>AVERAGE(L218,L225,L231,L240)</f>
        <v>71.701388888888886</v>
      </c>
      <c r="M217" s="67"/>
      <c r="N217" s="75">
        <f>AVERAGE(N218,N225,N231,N240)</f>
        <v>68.923611111111114</v>
      </c>
      <c r="O217" s="67"/>
      <c r="P217" s="75">
        <f>AVERAGE(P218,P225,P231,P240)</f>
        <v>70.3125</v>
      </c>
      <c r="Q217" s="67"/>
      <c r="R217" s="75">
        <f>AVERAGE(R218,R225,R231,R240)</f>
        <v>70.3125</v>
      </c>
      <c r="S217" s="67"/>
      <c r="T217" s="75">
        <f>AVERAGE(T218,T225,T231,T240)</f>
        <v>70.3125</v>
      </c>
      <c r="U217" s="67"/>
      <c r="V217" s="75">
        <f>AVERAGE(V218,V225,V231,V240)</f>
        <v>70.3125</v>
      </c>
      <c r="W217" s="44"/>
      <c r="X217" s="75">
        <f>AVERAGE(X218,X225,X231,X240)</f>
        <v>53.715277777777779</v>
      </c>
      <c r="Y217" s="67"/>
    </row>
    <row r="218" spans="1:25" s="26" customFormat="1" ht="45" x14ac:dyDescent="0.25">
      <c r="A218" s="28"/>
      <c r="B218" s="28"/>
      <c r="C218" s="750" t="s">
        <v>612</v>
      </c>
      <c r="D218" s="28"/>
      <c r="E218" s="28"/>
      <c r="F218" s="502" t="s">
        <v>537</v>
      </c>
      <c r="G218" s="28"/>
      <c r="H218" s="28"/>
      <c r="I218" s="28"/>
      <c r="J218" s="75">
        <f>AVERAGE(J219:J224)</f>
        <v>66.666666666666671</v>
      </c>
      <c r="K218" s="67"/>
      <c r="L218" s="203">
        <f>AVERAGE(L219:L224)</f>
        <v>66.666666666666671</v>
      </c>
      <c r="M218" s="67"/>
      <c r="N218" s="75">
        <f>AVERAGE(N219:N224)</f>
        <v>66.666666666666671</v>
      </c>
      <c r="O218" s="67"/>
      <c r="P218" s="75">
        <f>AVERAGE(P219:P224)</f>
        <v>66.666666666666671</v>
      </c>
      <c r="Q218" s="67"/>
      <c r="R218" s="75">
        <f>AVERAGE(R219:R224)</f>
        <v>66.666666666666671</v>
      </c>
      <c r="S218" s="67"/>
      <c r="T218" s="75">
        <f>AVERAGE(T219:T224)</f>
        <v>66.666666666666671</v>
      </c>
      <c r="U218" s="67"/>
      <c r="V218" s="75">
        <f>AVERAGE(V219:V224)</f>
        <v>66.666666666666671</v>
      </c>
      <c r="W218" s="44"/>
      <c r="X218" s="75">
        <f>AVERAGE(X219:X224)</f>
        <v>58.333333333333336</v>
      </c>
      <c r="Y218" s="67"/>
    </row>
    <row r="219" spans="1:25" ht="409.5" x14ac:dyDescent="0.25">
      <c r="A219" s="564">
        <v>117</v>
      </c>
      <c r="B219" s="564"/>
      <c r="C219" s="564"/>
      <c r="D219" s="754" t="s">
        <v>492</v>
      </c>
      <c r="E219" s="754"/>
      <c r="F219" s="450" t="s">
        <v>5131</v>
      </c>
      <c r="G219" s="12" t="s">
        <v>436</v>
      </c>
      <c r="H219" s="12" t="s">
        <v>437</v>
      </c>
      <c r="I219" s="12" t="s">
        <v>438</v>
      </c>
      <c r="J219" s="46">
        <v>50</v>
      </c>
      <c r="K219" s="132" t="s">
        <v>5007</v>
      </c>
      <c r="L219" s="46">
        <v>50</v>
      </c>
      <c r="M219" s="73"/>
      <c r="N219" s="46">
        <v>50</v>
      </c>
      <c r="O219" s="73"/>
      <c r="P219" s="46">
        <v>50</v>
      </c>
      <c r="Q219" s="73"/>
      <c r="R219" s="46">
        <v>50</v>
      </c>
      <c r="S219" s="73"/>
      <c r="T219" s="46">
        <v>50</v>
      </c>
      <c r="U219" s="73"/>
      <c r="V219" s="46">
        <v>50</v>
      </c>
      <c r="W219" s="40"/>
      <c r="X219" s="46">
        <v>50</v>
      </c>
      <c r="Y219" s="132" t="s">
        <v>1853</v>
      </c>
    </row>
    <row r="220" spans="1:25" ht="195" x14ac:dyDescent="0.25">
      <c r="A220" s="564">
        <v>118</v>
      </c>
      <c r="B220" s="564"/>
      <c r="C220" s="564"/>
      <c r="D220" s="754" t="s">
        <v>493</v>
      </c>
      <c r="E220" s="754"/>
      <c r="F220" s="420" t="s">
        <v>7177</v>
      </c>
      <c r="G220" s="12" t="s">
        <v>436</v>
      </c>
      <c r="H220" s="12" t="s">
        <v>437</v>
      </c>
      <c r="I220" s="12" t="s">
        <v>438</v>
      </c>
      <c r="J220" s="46">
        <v>100</v>
      </c>
      <c r="K220" s="73"/>
      <c r="L220" s="46">
        <v>100</v>
      </c>
      <c r="M220" s="73"/>
      <c r="N220" s="46">
        <v>100</v>
      </c>
      <c r="O220" s="73"/>
      <c r="P220" s="46">
        <v>100</v>
      </c>
      <c r="Q220" s="73"/>
      <c r="R220" s="45">
        <v>100</v>
      </c>
      <c r="S220" s="132" t="s">
        <v>5646</v>
      </c>
      <c r="T220" s="45">
        <v>100</v>
      </c>
      <c r="U220" s="45"/>
      <c r="V220" s="45">
        <v>100</v>
      </c>
      <c r="W220" s="132" t="s">
        <v>5646</v>
      </c>
      <c r="X220" s="45">
        <v>50</v>
      </c>
      <c r="Y220" s="132" t="s">
        <v>1854</v>
      </c>
    </row>
    <row r="221" spans="1:25" ht="75" x14ac:dyDescent="0.25">
      <c r="A221" s="564">
        <v>119</v>
      </c>
      <c r="B221" s="564"/>
      <c r="C221" s="564"/>
      <c r="D221" s="754" t="s">
        <v>494</v>
      </c>
      <c r="E221" s="754"/>
      <c r="F221" s="450" t="s">
        <v>439</v>
      </c>
      <c r="G221" s="12" t="s">
        <v>36</v>
      </c>
      <c r="H221" s="12" t="s">
        <v>440</v>
      </c>
      <c r="I221" s="12" t="s">
        <v>114</v>
      </c>
      <c r="J221" s="46">
        <v>100</v>
      </c>
      <c r="K221" s="132" t="s">
        <v>1855</v>
      </c>
      <c r="L221" s="46">
        <v>100</v>
      </c>
      <c r="M221" s="73"/>
      <c r="N221" s="46">
        <v>100</v>
      </c>
      <c r="O221" s="73"/>
      <c r="P221" s="46">
        <v>100</v>
      </c>
      <c r="Q221" s="73"/>
      <c r="R221" s="46">
        <v>100</v>
      </c>
      <c r="S221" s="73"/>
      <c r="T221" s="46">
        <v>100</v>
      </c>
      <c r="U221" s="73"/>
      <c r="V221" s="46">
        <v>100</v>
      </c>
      <c r="W221" s="40"/>
      <c r="X221" s="46">
        <v>100</v>
      </c>
      <c r="Y221" s="73"/>
    </row>
    <row r="222" spans="1:25" ht="75" x14ac:dyDescent="0.25">
      <c r="A222" s="564">
        <v>120</v>
      </c>
      <c r="B222" s="564"/>
      <c r="C222" s="564"/>
      <c r="D222" s="754" t="s">
        <v>495</v>
      </c>
      <c r="E222" s="754"/>
      <c r="F222" s="450" t="s">
        <v>441</v>
      </c>
      <c r="G222" s="12" t="s">
        <v>36</v>
      </c>
      <c r="H222" s="12" t="s">
        <v>440</v>
      </c>
      <c r="I222" s="12" t="s">
        <v>114</v>
      </c>
      <c r="J222" s="46">
        <v>100</v>
      </c>
      <c r="K222" s="132" t="s">
        <v>1856</v>
      </c>
      <c r="L222" s="46">
        <v>100</v>
      </c>
      <c r="M222" s="73"/>
      <c r="N222" s="46">
        <v>100</v>
      </c>
      <c r="O222" s="73"/>
      <c r="P222" s="46">
        <v>100</v>
      </c>
      <c r="Q222" s="73"/>
      <c r="R222" s="46">
        <v>100</v>
      </c>
      <c r="S222" s="73"/>
      <c r="T222" s="46">
        <v>100</v>
      </c>
      <c r="U222" s="73"/>
      <c r="V222" s="46">
        <v>100</v>
      </c>
      <c r="W222" s="40"/>
      <c r="X222" s="46">
        <v>100</v>
      </c>
      <c r="Y222" s="73"/>
    </row>
    <row r="223" spans="1:25" ht="180" x14ac:dyDescent="0.25">
      <c r="A223" s="564">
        <v>121</v>
      </c>
      <c r="B223" s="564"/>
      <c r="C223" s="564"/>
      <c r="D223" s="754" t="s">
        <v>496</v>
      </c>
      <c r="E223" s="754"/>
      <c r="F223" s="450" t="s">
        <v>442</v>
      </c>
      <c r="G223" s="12" t="s">
        <v>443</v>
      </c>
      <c r="H223" s="12" t="s">
        <v>444</v>
      </c>
      <c r="I223" s="12" t="s">
        <v>445</v>
      </c>
      <c r="J223" s="46">
        <v>50</v>
      </c>
      <c r="K223" s="132" t="s">
        <v>1857</v>
      </c>
      <c r="L223" s="46">
        <v>50</v>
      </c>
      <c r="M223" s="73"/>
      <c r="N223" s="46">
        <v>50</v>
      </c>
      <c r="O223" s="73"/>
      <c r="P223" s="46">
        <v>50</v>
      </c>
      <c r="Q223" s="73"/>
      <c r="R223" s="46">
        <v>50</v>
      </c>
      <c r="S223" s="73"/>
      <c r="T223" s="46">
        <v>50</v>
      </c>
      <c r="U223" s="73"/>
      <c r="V223" s="46">
        <v>50</v>
      </c>
      <c r="W223" s="40"/>
      <c r="X223" s="46">
        <v>50</v>
      </c>
      <c r="Y223" s="73"/>
    </row>
    <row r="224" spans="1:25" ht="90" x14ac:dyDescent="0.25">
      <c r="A224" s="564">
        <v>122</v>
      </c>
      <c r="B224" s="564"/>
      <c r="C224" s="564"/>
      <c r="D224" s="754" t="s">
        <v>497</v>
      </c>
      <c r="E224" s="754"/>
      <c r="F224" s="450" t="s">
        <v>446</v>
      </c>
      <c r="G224" s="12" t="s">
        <v>447</v>
      </c>
      <c r="H224" s="12" t="s">
        <v>448</v>
      </c>
      <c r="I224" s="12" t="s">
        <v>325</v>
      </c>
      <c r="J224" s="46">
        <v>0</v>
      </c>
      <c r="K224" s="132" t="s">
        <v>1858</v>
      </c>
      <c r="L224" s="46">
        <v>0</v>
      </c>
      <c r="M224" s="73"/>
      <c r="N224" s="46">
        <v>0</v>
      </c>
      <c r="O224" s="73"/>
      <c r="P224" s="46">
        <v>0</v>
      </c>
      <c r="Q224" s="73"/>
      <c r="R224" s="46">
        <v>0</v>
      </c>
      <c r="S224" s="73"/>
      <c r="T224" s="46">
        <v>0</v>
      </c>
      <c r="U224" s="73"/>
      <c r="V224" s="46">
        <v>0</v>
      </c>
      <c r="W224" s="40"/>
      <c r="X224" s="46">
        <v>0</v>
      </c>
      <c r="Y224" s="73"/>
    </row>
    <row r="225" spans="1:25" s="26" customFormat="1" ht="77.25" customHeight="1" x14ac:dyDescent="0.25">
      <c r="A225" s="28"/>
      <c r="B225" s="28"/>
      <c r="C225" s="750" t="s">
        <v>613</v>
      </c>
      <c r="D225" s="28"/>
      <c r="E225" s="1023"/>
      <c r="F225" s="762" t="s">
        <v>538</v>
      </c>
      <c r="G225" s="751"/>
      <c r="H225" s="751"/>
      <c r="I225" s="751"/>
      <c r="J225" s="75">
        <f>AVERAGE(J226:J230)</f>
        <v>100</v>
      </c>
      <c r="K225" s="44"/>
      <c r="L225" s="75">
        <f>AVERAGE(L226:L230)</f>
        <v>100</v>
      </c>
      <c r="M225" s="67"/>
      <c r="N225" s="75">
        <f>AVERAGE(N226:N230)</f>
        <v>100</v>
      </c>
      <c r="O225" s="67"/>
      <c r="P225" s="75">
        <f>AVERAGE(P226:P230)</f>
        <v>100</v>
      </c>
      <c r="Q225" s="67"/>
      <c r="R225" s="75">
        <f>AVERAGE(R226:R230)</f>
        <v>100</v>
      </c>
      <c r="S225" s="67"/>
      <c r="T225" s="75">
        <f>AVERAGE(T226:T230)</f>
        <v>100</v>
      </c>
      <c r="U225" s="67"/>
      <c r="V225" s="75">
        <f>AVERAGE(V226:V230)</f>
        <v>100</v>
      </c>
      <c r="W225" s="44"/>
      <c r="X225" s="75">
        <f>AVERAGE(X226:X230)</f>
        <v>60</v>
      </c>
      <c r="Y225" s="67"/>
    </row>
    <row r="226" spans="1:25" ht="405" x14ac:dyDescent="0.25">
      <c r="A226" s="564">
        <v>123</v>
      </c>
      <c r="B226" s="564"/>
      <c r="C226" s="564"/>
      <c r="D226" s="754" t="s">
        <v>498</v>
      </c>
      <c r="E226" s="754"/>
      <c r="F226" s="450" t="s">
        <v>449</v>
      </c>
      <c r="G226" s="12" t="s">
        <v>436</v>
      </c>
      <c r="H226" s="12" t="s">
        <v>437</v>
      </c>
      <c r="I226" s="12" t="s">
        <v>438</v>
      </c>
      <c r="J226" s="62">
        <v>100</v>
      </c>
      <c r="K226" s="41" t="s">
        <v>5019</v>
      </c>
      <c r="L226" s="62">
        <v>100</v>
      </c>
      <c r="M226" s="73"/>
      <c r="N226" s="62">
        <v>100</v>
      </c>
      <c r="O226" s="73"/>
      <c r="P226" s="62">
        <v>100</v>
      </c>
      <c r="Q226" s="73"/>
      <c r="R226" s="62">
        <v>100</v>
      </c>
      <c r="S226" s="132"/>
      <c r="T226" s="62">
        <v>100</v>
      </c>
      <c r="U226" s="132"/>
      <c r="V226" s="132">
        <v>100</v>
      </c>
      <c r="W226" s="132" t="s">
        <v>5647</v>
      </c>
      <c r="X226" s="62">
        <v>100</v>
      </c>
      <c r="Y226" s="132"/>
    </row>
    <row r="227" spans="1:25" ht="105" x14ac:dyDescent="0.25">
      <c r="A227" s="564">
        <v>124</v>
      </c>
      <c r="B227" s="564"/>
      <c r="C227" s="564"/>
      <c r="D227" s="754" t="s">
        <v>499</v>
      </c>
      <c r="E227" s="754"/>
      <c r="F227" s="450" t="s">
        <v>450</v>
      </c>
      <c r="G227" s="12" t="s">
        <v>436</v>
      </c>
      <c r="H227" s="12" t="s">
        <v>437</v>
      </c>
      <c r="I227" s="12" t="s">
        <v>438</v>
      </c>
      <c r="J227" s="62">
        <v>100</v>
      </c>
      <c r="K227" s="132" t="s">
        <v>1859</v>
      </c>
      <c r="L227" s="62">
        <v>100</v>
      </c>
      <c r="M227" s="73"/>
      <c r="N227" s="62">
        <v>100</v>
      </c>
      <c r="O227" s="73"/>
      <c r="P227" s="62">
        <v>100</v>
      </c>
      <c r="Q227" s="73"/>
      <c r="R227" s="62">
        <v>100</v>
      </c>
      <c r="S227" s="73"/>
      <c r="T227" s="62">
        <v>100</v>
      </c>
      <c r="U227" s="73"/>
      <c r="V227" s="62">
        <v>100</v>
      </c>
      <c r="W227" s="40"/>
      <c r="X227" s="62">
        <v>100</v>
      </c>
      <c r="Y227" s="132"/>
    </row>
    <row r="228" spans="1:25" ht="120" x14ac:dyDescent="0.25">
      <c r="A228" s="564">
        <v>125</v>
      </c>
      <c r="B228" s="564"/>
      <c r="C228" s="564"/>
      <c r="D228" s="754" t="s">
        <v>502</v>
      </c>
      <c r="E228" s="754"/>
      <c r="F228" s="450" t="s">
        <v>451</v>
      </c>
      <c r="G228" s="12" t="s">
        <v>436</v>
      </c>
      <c r="H228" s="12" t="s">
        <v>437</v>
      </c>
      <c r="I228" s="12" t="s">
        <v>438</v>
      </c>
      <c r="J228" s="62">
        <v>100</v>
      </c>
      <c r="K228" s="132" t="s">
        <v>5648</v>
      </c>
      <c r="L228" s="62">
        <v>100</v>
      </c>
      <c r="M228" s="73"/>
      <c r="N228" s="62">
        <v>100</v>
      </c>
      <c r="O228" s="73"/>
      <c r="P228" s="62">
        <v>100</v>
      </c>
      <c r="Q228" s="73"/>
      <c r="R228" s="62">
        <v>100</v>
      </c>
      <c r="S228" s="132"/>
      <c r="T228" s="60">
        <v>100</v>
      </c>
      <c r="U228" s="132"/>
      <c r="V228" s="60">
        <v>100</v>
      </c>
      <c r="W228" s="132" t="s">
        <v>5648</v>
      </c>
      <c r="X228" s="46">
        <v>0</v>
      </c>
      <c r="Y228" s="46"/>
    </row>
    <row r="229" spans="1:25" ht="120" x14ac:dyDescent="0.25">
      <c r="A229" s="564">
        <v>126</v>
      </c>
      <c r="B229" s="564"/>
      <c r="C229" s="564"/>
      <c r="D229" s="754" t="s">
        <v>500</v>
      </c>
      <c r="E229" s="754"/>
      <c r="F229" s="450" t="s">
        <v>452</v>
      </c>
      <c r="G229" s="12" t="s">
        <v>436</v>
      </c>
      <c r="H229" s="12" t="s">
        <v>437</v>
      </c>
      <c r="I229" s="12" t="s">
        <v>438</v>
      </c>
      <c r="J229" s="62">
        <v>100</v>
      </c>
      <c r="K229" s="132" t="s">
        <v>5649</v>
      </c>
      <c r="L229" s="62">
        <v>100</v>
      </c>
      <c r="M229" s="73"/>
      <c r="N229" s="62">
        <v>100</v>
      </c>
      <c r="O229" s="73"/>
      <c r="P229" s="62">
        <v>100</v>
      </c>
      <c r="Q229" s="73"/>
      <c r="R229" s="62">
        <v>100</v>
      </c>
      <c r="S229" s="132"/>
      <c r="T229" s="60">
        <v>100</v>
      </c>
      <c r="U229" s="132"/>
      <c r="V229" s="60">
        <v>100</v>
      </c>
      <c r="W229" s="132" t="s">
        <v>5649</v>
      </c>
      <c r="X229" s="46">
        <v>0</v>
      </c>
      <c r="Y229" s="46"/>
    </row>
    <row r="230" spans="1:25" ht="120" x14ac:dyDescent="0.25">
      <c r="A230" s="564">
        <v>127</v>
      </c>
      <c r="B230" s="564"/>
      <c r="C230" s="564"/>
      <c r="D230" s="754" t="s">
        <v>501</v>
      </c>
      <c r="E230" s="754"/>
      <c r="F230" s="450" t="s">
        <v>453</v>
      </c>
      <c r="G230" s="12" t="s">
        <v>436</v>
      </c>
      <c r="H230" s="12" t="s">
        <v>437</v>
      </c>
      <c r="I230" s="12" t="s">
        <v>438</v>
      </c>
      <c r="J230" s="62">
        <v>100</v>
      </c>
      <c r="K230" s="132" t="s">
        <v>1860</v>
      </c>
      <c r="L230" s="62">
        <v>100</v>
      </c>
      <c r="M230" s="73"/>
      <c r="N230" s="62">
        <v>100</v>
      </c>
      <c r="O230" s="73"/>
      <c r="P230" s="62">
        <v>100</v>
      </c>
      <c r="Q230" s="73"/>
      <c r="R230" s="62">
        <v>100</v>
      </c>
      <c r="S230" s="73"/>
      <c r="T230" s="62">
        <v>100</v>
      </c>
      <c r="U230" s="73"/>
      <c r="V230" s="62">
        <v>100</v>
      </c>
      <c r="W230" s="40"/>
      <c r="X230" s="62">
        <v>100</v>
      </c>
      <c r="Y230" s="132"/>
    </row>
    <row r="231" spans="1:25" s="26" customFormat="1" ht="140.25" customHeight="1" x14ac:dyDescent="0.25">
      <c r="A231" s="28"/>
      <c r="B231" s="28"/>
      <c r="C231" s="750" t="s">
        <v>614</v>
      </c>
      <c r="D231" s="28"/>
      <c r="E231" s="1023"/>
      <c r="F231" s="762" t="s">
        <v>539</v>
      </c>
      <c r="G231" s="751"/>
      <c r="H231" s="751"/>
      <c r="I231" s="751"/>
      <c r="J231" s="75">
        <f>AVERAGE(J232:J239)</f>
        <v>81.25</v>
      </c>
      <c r="K231" s="44"/>
      <c r="L231" s="75">
        <f>AVERAGE(L232:L239)</f>
        <v>81.25</v>
      </c>
      <c r="M231" s="67"/>
      <c r="N231" s="75">
        <f>AVERAGE(N232:N239)</f>
        <v>81.25</v>
      </c>
      <c r="O231" s="67"/>
      <c r="P231" s="75">
        <f>AVERAGE(P232:P239)</f>
        <v>81.25</v>
      </c>
      <c r="Q231" s="67"/>
      <c r="R231" s="75">
        <f>AVERAGE(R232:R239)</f>
        <v>81.25</v>
      </c>
      <c r="S231" s="67"/>
      <c r="T231" s="75">
        <f>AVERAGE(T232:T239)</f>
        <v>81.25</v>
      </c>
      <c r="U231" s="67"/>
      <c r="V231" s="75">
        <f>AVERAGE(V232:V239)</f>
        <v>81.25</v>
      </c>
      <c r="W231" s="44"/>
      <c r="X231" s="75">
        <f>AVERAGE(X232:X239)</f>
        <v>68.75</v>
      </c>
      <c r="Y231" s="67"/>
    </row>
    <row r="232" spans="1:25" ht="105" x14ac:dyDescent="0.25">
      <c r="A232" s="564">
        <v>128</v>
      </c>
      <c r="B232" s="564"/>
      <c r="C232" s="564"/>
      <c r="D232" s="773" t="s">
        <v>503</v>
      </c>
      <c r="E232" s="773"/>
      <c r="F232" s="450" t="s">
        <v>454</v>
      </c>
      <c r="G232" s="12" t="s">
        <v>86</v>
      </c>
      <c r="H232" s="12" t="s">
        <v>455</v>
      </c>
      <c r="I232" s="12" t="s">
        <v>456</v>
      </c>
      <c r="J232" s="46">
        <v>0</v>
      </c>
      <c r="K232" s="132" t="s">
        <v>1861</v>
      </c>
      <c r="L232" s="46">
        <v>0</v>
      </c>
      <c r="M232" s="73"/>
      <c r="N232" s="46">
        <v>0</v>
      </c>
      <c r="O232" s="73"/>
      <c r="P232" s="46">
        <v>0</v>
      </c>
      <c r="Q232" s="73"/>
      <c r="R232" s="46">
        <v>0</v>
      </c>
      <c r="S232" s="73"/>
      <c r="T232" s="46">
        <v>0</v>
      </c>
      <c r="U232" s="73"/>
      <c r="V232" s="46">
        <v>0</v>
      </c>
      <c r="W232" s="40"/>
      <c r="X232" s="46">
        <v>0</v>
      </c>
      <c r="Y232" s="73"/>
    </row>
    <row r="233" spans="1:25" ht="60" x14ac:dyDescent="0.25">
      <c r="A233" s="564">
        <v>129</v>
      </c>
      <c r="B233" s="564"/>
      <c r="C233" s="564"/>
      <c r="D233" s="773" t="s">
        <v>504</v>
      </c>
      <c r="E233" s="773"/>
      <c r="F233" s="450" t="s">
        <v>458</v>
      </c>
      <c r="G233" s="12" t="s">
        <v>36</v>
      </c>
      <c r="H233" s="12" t="s">
        <v>459</v>
      </c>
      <c r="I233" s="12" t="s">
        <v>114</v>
      </c>
      <c r="J233" s="46">
        <v>50</v>
      </c>
      <c r="K233" s="132" t="s">
        <v>1862</v>
      </c>
      <c r="L233" s="46">
        <v>50</v>
      </c>
      <c r="M233" s="73"/>
      <c r="N233" s="46">
        <v>50</v>
      </c>
      <c r="O233" s="73"/>
      <c r="P233" s="46">
        <v>50</v>
      </c>
      <c r="Q233" s="73"/>
      <c r="R233" s="46">
        <v>50</v>
      </c>
      <c r="S233" s="73"/>
      <c r="T233" s="46">
        <v>50</v>
      </c>
      <c r="U233" s="73"/>
      <c r="V233" s="46">
        <v>50</v>
      </c>
      <c r="W233" s="40"/>
      <c r="X233" s="46">
        <v>50</v>
      </c>
      <c r="Y233" s="73"/>
    </row>
    <row r="234" spans="1:25" ht="150" x14ac:dyDescent="0.25">
      <c r="A234" s="564">
        <v>130</v>
      </c>
      <c r="B234" s="564"/>
      <c r="C234" s="564"/>
      <c r="D234" s="773" t="s">
        <v>505</v>
      </c>
      <c r="E234" s="773"/>
      <c r="F234" s="450" t="s">
        <v>460</v>
      </c>
      <c r="G234" s="12" t="s">
        <v>461</v>
      </c>
      <c r="H234" s="12" t="s">
        <v>462</v>
      </c>
      <c r="I234" s="12" t="s">
        <v>102</v>
      </c>
      <c r="J234" s="46">
        <v>100</v>
      </c>
      <c r="K234" s="132" t="s">
        <v>1863</v>
      </c>
      <c r="L234" s="46">
        <v>100</v>
      </c>
      <c r="M234" s="73"/>
      <c r="N234" s="46">
        <v>100</v>
      </c>
      <c r="O234" s="73"/>
      <c r="P234" s="46">
        <v>100</v>
      </c>
      <c r="Q234" s="73"/>
      <c r="R234" s="46">
        <v>100</v>
      </c>
      <c r="S234" s="73"/>
      <c r="T234" s="46">
        <v>100</v>
      </c>
      <c r="U234" s="73"/>
      <c r="V234" s="46">
        <v>100</v>
      </c>
      <c r="W234" s="40"/>
      <c r="X234" s="46">
        <v>100</v>
      </c>
      <c r="Y234" s="73"/>
    </row>
    <row r="235" spans="1:25" ht="105" x14ac:dyDescent="0.25">
      <c r="A235" s="564">
        <v>131</v>
      </c>
      <c r="B235" s="564"/>
      <c r="C235" s="564"/>
      <c r="D235" s="773" t="s">
        <v>506</v>
      </c>
      <c r="E235" s="773"/>
      <c r="F235" s="450" t="s">
        <v>463</v>
      </c>
      <c r="G235" s="12" t="s">
        <v>464</v>
      </c>
      <c r="H235" s="12" t="s">
        <v>36</v>
      </c>
      <c r="I235" s="12" t="s">
        <v>465</v>
      </c>
      <c r="J235" s="46">
        <v>100</v>
      </c>
      <c r="K235" s="73"/>
      <c r="L235" s="46">
        <v>100</v>
      </c>
      <c r="M235" s="73"/>
      <c r="N235" s="46">
        <v>100</v>
      </c>
      <c r="O235" s="73"/>
      <c r="P235" s="46">
        <v>100</v>
      </c>
      <c r="Q235" s="73"/>
      <c r="R235" s="46">
        <v>100</v>
      </c>
      <c r="S235" s="73"/>
      <c r="T235" s="46">
        <v>100</v>
      </c>
      <c r="U235" s="73"/>
      <c r="V235" s="46">
        <v>100</v>
      </c>
      <c r="W235" s="40"/>
      <c r="X235" s="46">
        <v>100</v>
      </c>
      <c r="Y235" s="73"/>
    </row>
    <row r="236" spans="1:25" ht="120" x14ac:dyDescent="0.25">
      <c r="A236" s="564">
        <v>132</v>
      </c>
      <c r="B236" s="564"/>
      <c r="C236" s="564"/>
      <c r="D236" s="773" t="s">
        <v>507</v>
      </c>
      <c r="E236" s="773"/>
      <c r="F236" s="450" t="s">
        <v>466</v>
      </c>
      <c r="G236" s="12" t="s">
        <v>36</v>
      </c>
      <c r="H236" s="12" t="s">
        <v>440</v>
      </c>
      <c r="I236" s="12" t="s">
        <v>348</v>
      </c>
      <c r="J236" s="46">
        <v>100</v>
      </c>
      <c r="K236" s="132" t="s">
        <v>1864</v>
      </c>
      <c r="L236" s="46">
        <v>100</v>
      </c>
      <c r="M236" s="73"/>
      <c r="N236" s="46">
        <v>100</v>
      </c>
      <c r="O236" s="73"/>
      <c r="P236" s="46">
        <v>100</v>
      </c>
      <c r="Q236" s="73"/>
      <c r="R236" s="46">
        <v>100</v>
      </c>
      <c r="S236" s="73"/>
      <c r="T236" s="46">
        <v>100</v>
      </c>
      <c r="U236" s="73"/>
      <c r="V236" s="46">
        <v>100</v>
      </c>
      <c r="W236" s="40"/>
      <c r="X236" s="46">
        <v>100</v>
      </c>
      <c r="Y236" s="73"/>
    </row>
    <row r="237" spans="1:25" ht="285" x14ac:dyDescent="0.25">
      <c r="A237" s="564">
        <v>133</v>
      </c>
      <c r="B237" s="564"/>
      <c r="C237" s="564"/>
      <c r="D237" s="773" t="s">
        <v>508</v>
      </c>
      <c r="E237" s="773"/>
      <c r="F237" s="450" t="s">
        <v>467</v>
      </c>
      <c r="G237" s="12" t="s">
        <v>468</v>
      </c>
      <c r="H237" s="12" t="s">
        <v>105</v>
      </c>
      <c r="I237" s="12" t="s">
        <v>469</v>
      </c>
      <c r="J237" s="46">
        <v>100</v>
      </c>
      <c r="K237" s="132" t="s">
        <v>1865</v>
      </c>
      <c r="L237" s="46">
        <v>100</v>
      </c>
      <c r="M237" s="73"/>
      <c r="N237" s="46">
        <v>100</v>
      </c>
      <c r="O237" s="73"/>
      <c r="P237" s="46">
        <v>100</v>
      </c>
      <c r="Q237" s="73"/>
      <c r="R237" s="46">
        <v>100</v>
      </c>
      <c r="S237" s="73"/>
      <c r="T237" s="46">
        <v>100</v>
      </c>
      <c r="U237" s="46"/>
      <c r="V237" s="46">
        <v>100</v>
      </c>
      <c r="W237" s="132" t="s">
        <v>1865</v>
      </c>
      <c r="X237" s="46">
        <v>50</v>
      </c>
      <c r="Y237" s="46"/>
    </row>
    <row r="238" spans="1:25" ht="270" x14ac:dyDescent="0.25">
      <c r="A238" s="564">
        <v>134</v>
      </c>
      <c r="B238" s="564"/>
      <c r="C238" s="564"/>
      <c r="D238" s="773" t="s">
        <v>509</v>
      </c>
      <c r="E238" s="773"/>
      <c r="F238" s="450" t="s">
        <v>470</v>
      </c>
      <c r="G238" s="12" t="s">
        <v>86</v>
      </c>
      <c r="H238" s="12" t="s">
        <v>471</v>
      </c>
      <c r="I238" s="12" t="s">
        <v>472</v>
      </c>
      <c r="J238" s="46">
        <v>100</v>
      </c>
      <c r="K238" s="132" t="s">
        <v>1866</v>
      </c>
      <c r="L238" s="46">
        <v>100</v>
      </c>
      <c r="M238" s="73"/>
      <c r="N238" s="46">
        <v>100</v>
      </c>
      <c r="O238" s="73"/>
      <c r="P238" s="46">
        <v>100</v>
      </c>
      <c r="Q238" s="73"/>
      <c r="R238" s="46">
        <v>100</v>
      </c>
      <c r="S238" s="73"/>
      <c r="T238" s="46">
        <v>100</v>
      </c>
      <c r="U238" s="46"/>
      <c r="V238" s="46">
        <v>100</v>
      </c>
      <c r="W238" s="132" t="s">
        <v>1866</v>
      </c>
      <c r="X238" s="46">
        <v>50</v>
      </c>
      <c r="Y238" s="46"/>
    </row>
    <row r="239" spans="1:25" ht="300" x14ac:dyDescent="0.25">
      <c r="A239" s="564">
        <v>135</v>
      </c>
      <c r="B239" s="564"/>
      <c r="C239" s="564"/>
      <c r="D239" s="773" t="s">
        <v>510</v>
      </c>
      <c r="E239" s="773"/>
      <c r="F239" s="450" t="s">
        <v>473</v>
      </c>
      <c r="G239" s="12" t="s">
        <v>474</v>
      </c>
      <c r="H239" s="12" t="s">
        <v>475</v>
      </c>
      <c r="I239" s="12" t="s">
        <v>476</v>
      </c>
      <c r="J239" s="46">
        <v>100</v>
      </c>
      <c r="K239" s="132" t="s">
        <v>1867</v>
      </c>
      <c r="L239" s="46">
        <v>100</v>
      </c>
      <c r="M239" s="73"/>
      <c r="N239" s="46">
        <v>100</v>
      </c>
      <c r="O239" s="73"/>
      <c r="P239" s="46">
        <v>100</v>
      </c>
      <c r="Q239" s="73"/>
      <c r="R239" s="46">
        <v>100</v>
      </c>
      <c r="S239" s="73"/>
      <c r="T239" s="46">
        <v>100</v>
      </c>
      <c r="U239" s="73"/>
      <c r="V239" s="46">
        <v>100</v>
      </c>
      <c r="W239" s="40"/>
      <c r="X239" s="46">
        <v>100</v>
      </c>
      <c r="Y239" s="73"/>
    </row>
    <row r="240" spans="1:25" s="54" customFormat="1" ht="120.75" x14ac:dyDescent="0.25">
      <c r="A240" s="774"/>
      <c r="B240" s="774"/>
      <c r="C240" s="775" t="s">
        <v>615</v>
      </c>
      <c r="D240" s="774"/>
      <c r="E240" s="1025"/>
      <c r="F240" s="776" t="s">
        <v>540</v>
      </c>
      <c r="G240" s="777"/>
      <c r="H240" s="777"/>
      <c r="I240" s="777"/>
      <c r="J240" s="77">
        <f>AVERAGE(J241:J249)</f>
        <v>38.888888888888886</v>
      </c>
      <c r="K240" s="74"/>
      <c r="L240" s="77">
        <f>AVERAGE(L241:L249)</f>
        <v>38.888888888888886</v>
      </c>
      <c r="M240" s="78"/>
      <c r="N240" s="77">
        <f>AVERAGE(N241:N249)</f>
        <v>27.777777777777779</v>
      </c>
      <c r="O240" s="78"/>
      <c r="P240" s="77">
        <f>AVERAGE(P241:P249)</f>
        <v>33.333333333333336</v>
      </c>
      <c r="Q240" s="78"/>
      <c r="R240" s="77">
        <f>AVERAGE(R241:R249)</f>
        <v>33.333333333333336</v>
      </c>
      <c r="S240" s="78"/>
      <c r="T240" s="77">
        <f>AVERAGE(T241:T249)</f>
        <v>33.333333333333336</v>
      </c>
      <c r="U240" s="78"/>
      <c r="V240" s="77">
        <f>AVERAGE(V241:V249)</f>
        <v>33.333333333333336</v>
      </c>
      <c r="W240" s="79"/>
      <c r="X240" s="77">
        <f>AVERAGE(X241:X249)</f>
        <v>27.777777777777779</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132" t="s">
        <v>1868</v>
      </c>
      <c r="L241" s="46">
        <v>100</v>
      </c>
      <c r="M241" s="73"/>
      <c r="N241" s="46">
        <v>100</v>
      </c>
      <c r="O241" s="73"/>
      <c r="P241" s="46">
        <v>100</v>
      </c>
      <c r="Q241" s="73"/>
      <c r="R241" s="46">
        <v>100</v>
      </c>
      <c r="S241" s="73"/>
      <c r="T241" s="46">
        <v>100</v>
      </c>
      <c r="U241" s="73"/>
      <c r="V241" s="46">
        <v>100</v>
      </c>
      <c r="W241" s="40"/>
      <c r="X241" s="46">
        <v>100</v>
      </c>
      <c r="Y241" s="73"/>
    </row>
    <row r="242" spans="1:25" s="55" customFormat="1" ht="120" x14ac:dyDescent="0.25">
      <c r="A242" s="564">
        <v>137</v>
      </c>
      <c r="B242" s="778"/>
      <c r="C242" s="778"/>
      <c r="D242" s="779" t="s">
        <v>519</v>
      </c>
      <c r="E242" s="779"/>
      <c r="F242" s="426" t="s">
        <v>477</v>
      </c>
      <c r="G242" s="780" t="s">
        <v>478</v>
      </c>
      <c r="H242" s="780" t="s">
        <v>479</v>
      </c>
      <c r="I242" s="780" t="s">
        <v>114</v>
      </c>
      <c r="J242" s="46">
        <v>100</v>
      </c>
      <c r="K242" s="132" t="s">
        <v>1869</v>
      </c>
      <c r="L242" s="46">
        <v>100</v>
      </c>
      <c r="M242" s="73"/>
      <c r="N242" s="46">
        <v>100</v>
      </c>
      <c r="O242" s="73"/>
      <c r="P242" s="46">
        <v>100</v>
      </c>
      <c r="Q242" s="73"/>
      <c r="R242" s="46">
        <v>100</v>
      </c>
      <c r="S242" s="73"/>
      <c r="T242" s="46">
        <v>100</v>
      </c>
      <c r="U242" s="45"/>
      <c r="V242" s="46">
        <v>100</v>
      </c>
      <c r="W242" s="132" t="s">
        <v>1869</v>
      </c>
      <c r="X242" s="46">
        <v>50</v>
      </c>
      <c r="Y242" s="45"/>
    </row>
    <row r="243" spans="1:25" ht="90" x14ac:dyDescent="0.25">
      <c r="A243" s="778">
        <v>138</v>
      </c>
      <c r="B243" s="564"/>
      <c r="C243" s="564"/>
      <c r="D243" s="773" t="s">
        <v>518</v>
      </c>
      <c r="E243" s="773"/>
      <c r="F243" s="450" t="s">
        <v>480</v>
      </c>
      <c r="G243" s="12" t="s">
        <v>478</v>
      </c>
      <c r="H243" s="12" t="s">
        <v>456</v>
      </c>
      <c r="I243" s="12" t="s">
        <v>102</v>
      </c>
      <c r="J243" s="46">
        <v>0</v>
      </c>
      <c r="K243" s="132" t="s">
        <v>1870</v>
      </c>
      <c r="L243" s="46">
        <v>0</v>
      </c>
      <c r="M243" s="50"/>
      <c r="N243" s="46">
        <v>0</v>
      </c>
      <c r="O243" s="50"/>
      <c r="P243" s="46">
        <v>0</v>
      </c>
      <c r="Q243" s="50"/>
      <c r="R243" s="46">
        <v>0</v>
      </c>
      <c r="S243" s="50"/>
      <c r="T243" s="46">
        <v>0</v>
      </c>
      <c r="U243" s="50"/>
      <c r="V243" s="46">
        <v>0</v>
      </c>
      <c r="W243" s="40"/>
      <c r="X243" s="46">
        <v>0</v>
      </c>
      <c r="Y243" s="50"/>
    </row>
    <row r="244" spans="1:25" ht="90" x14ac:dyDescent="0.25">
      <c r="A244" s="564">
        <v>139</v>
      </c>
      <c r="B244" s="564"/>
      <c r="C244" s="564"/>
      <c r="D244" s="773" t="s">
        <v>517</v>
      </c>
      <c r="E244" s="773"/>
      <c r="F244" s="450" t="s">
        <v>481</v>
      </c>
      <c r="G244" s="12" t="s">
        <v>36</v>
      </c>
      <c r="H244" s="12" t="s">
        <v>482</v>
      </c>
      <c r="I244" s="12" t="s">
        <v>483</v>
      </c>
      <c r="J244" s="46">
        <v>50</v>
      </c>
      <c r="K244" s="132" t="s">
        <v>1871</v>
      </c>
      <c r="L244" s="46">
        <v>50</v>
      </c>
      <c r="M244" s="50"/>
      <c r="N244" s="46">
        <v>50</v>
      </c>
      <c r="O244" s="50"/>
      <c r="P244" s="46">
        <v>50</v>
      </c>
      <c r="Q244" s="50"/>
      <c r="R244" s="46">
        <v>50</v>
      </c>
      <c r="S244" s="50"/>
      <c r="T244" s="46">
        <v>50</v>
      </c>
      <c r="U244" s="50"/>
      <c r="V244" s="46">
        <v>50</v>
      </c>
      <c r="W244" s="40"/>
      <c r="X244" s="46">
        <v>50</v>
      </c>
      <c r="Y244" s="50"/>
    </row>
    <row r="245" spans="1:25" ht="69" x14ac:dyDescent="0.25">
      <c r="A245" s="564">
        <v>140</v>
      </c>
      <c r="B245" s="564"/>
      <c r="C245" s="564"/>
      <c r="D245" s="773" t="s">
        <v>516</v>
      </c>
      <c r="E245" s="773"/>
      <c r="F245" s="450" t="s">
        <v>484</v>
      </c>
      <c r="G245" s="12" t="s">
        <v>36</v>
      </c>
      <c r="H245" s="12" t="s">
        <v>485</v>
      </c>
      <c r="I245" s="12" t="s">
        <v>114</v>
      </c>
      <c r="J245" s="46">
        <v>0</v>
      </c>
      <c r="K245" s="132" t="s">
        <v>1872</v>
      </c>
      <c r="L245" s="46">
        <v>0</v>
      </c>
      <c r="M245" s="50"/>
      <c r="N245" s="46">
        <v>0</v>
      </c>
      <c r="O245" s="50"/>
      <c r="P245" s="46">
        <v>0</v>
      </c>
      <c r="Q245" s="50"/>
      <c r="R245" s="46">
        <v>0</v>
      </c>
      <c r="S245" s="50"/>
      <c r="T245" s="46">
        <v>0</v>
      </c>
      <c r="U245" s="50"/>
      <c r="V245" s="46">
        <v>0</v>
      </c>
      <c r="W245" s="40"/>
      <c r="X245" s="46">
        <v>0</v>
      </c>
      <c r="Y245" s="50"/>
    </row>
    <row r="246" spans="1:25" ht="195" x14ac:dyDescent="0.25">
      <c r="A246" s="564">
        <v>141</v>
      </c>
      <c r="B246" s="564"/>
      <c r="C246" s="564"/>
      <c r="D246" s="773" t="s">
        <v>515</v>
      </c>
      <c r="E246" s="773"/>
      <c r="F246" s="450" t="s">
        <v>486</v>
      </c>
      <c r="G246" s="12" t="s">
        <v>86</v>
      </c>
      <c r="H246" s="12" t="s">
        <v>487</v>
      </c>
      <c r="I246" s="12" t="s">
        <v>114</v>
      </c>
      <c r="J246" s="46">
        <v>0</v>
      </c>
      <c r="K246" s="132" t="s">
        <v>1873</v>
      </c>
      <c r="L246" s="46">
        <v>0</v>
      </c>
      <c r="M246" s="50"/>
      <c r="N246" s="46">
        <v>0</v>
      </c>
      <c r="O246" s="50"/>
      <c r="P246" s="46">
        <v>0</v>
      </c>
      <c r="Q246" s="50"/>
      <c r="R246" s="46">
        <v>0</v>
      </c>
      <c r="S246" s="50"/>
      <c r="T246" s="46">
        <v>0</v>
      </c>
      <c r="U246" s="50"/>
      <c r="V246" s="46">
        <v>0</v>
      </c>
      <c r="W246" s="40"/>
      <c r="X246" s="46">
        <v>0</v>
      </c>
      <c r="Y246" s="50"/>
    </row>
    <row r="247" spans="1:25" ht="409.5" x14ac:dyDescent="0.25">
      <c r="A247" s="564">
        <v>142</v>
      </c>
      <c r="B247" s="564"/>
      <c r="C247" s="564"/>
      <c r="D247" s="773" t="s">
        <v>514</v>
      </c>
      <c r="E247" s="773"/>
      <c r="F247" s="450" t="s">
        <v>5072</v>
      </c>
      <c r="G247" s="12" t="s">
        <v>488</v>
      </c>
      <c r="H247" s="12" t="s">
        <v>456</v>
      </c>
      <c r="I247" s="12" t="s">
        <v>102</v>
      </c>
      <c r="J247" s="46">
        <v>0</v>
      </c>
      <c r="K247" s="132" t="s">
        <v>5097</v>
      </c>
      <c r="L247" s="46">
        <v>0</v>
      </c>
      <c r="M247" s="73" t="s">
        <v>5096</v>
      </c>
      <c r="N247" s="46">
        <v>0</v>
      </c>
      <c r="O247" s="73" t="s">
        <v>5095</v>
      </c>
      <c r="P247" s="46">
        <v>50</v>
      </c>
      <c r="Q247" s="73" t="s">
        <v>5094</v>
      </c>
      <c r="R247" s="46">
        <v>50</v>
      </c>
      <c r="S247" s="73"/>
      <c r="T247" s="46">
        <v>50</v>
      </c>
      <c r="U247" s="73"/>
      <c r="V247" s="46">
        <v>50</v>
      </c>
      <c r="W247" s="40"/>
      <c r="X247" s="46">
        <v>50</v>
      </c>
      <c r="Y247" s="73"/>
    </row>
    <row r="248" spans="1:25" ht="210" x14ac:dyDescent="0.25">
      <c r="A248" s="564">
        <v>143</v>
      </c>
      <c r="B248" s="564"/>
      <c r="C248" s="564"/>
      <c r="D248" s="773" t="s">
        <v>513</v>
      </c>
      <c r="E248" s="773"/>
      <c r="F248" s="450" t="s">
        <v>489</v>
      </c>
      <c r="G248" s="12" t="s">
        <v>488</v>
      </c>
      <c r="H248" s="12" t="s">
        <v>456</v>
      </c>
      <c r="I248" s="12" t="s">
        <v>102</v>
      </c>
      <c r="J248" s="46">
        <v>0</v>
      </c>
      <c r="K248" s="132" t="s">
        <v>1874</v>
      </c>
      <c r="L248" s="46">
        <v>0</v>
      </c>
      <c r="M248" s="73"/>
      <c r="N248" s="46">
        <v>0</v>
      </c>
      <c r="O248" s="73"/>
      <c r="P248" s="46">
        <v>0</v>
      </c>
      <c r="Q248" s="73"/>
      <c r="R248" s="46">
        <v>0</v>
      </c>
      <c r="S248" s="73"/>
      <c r="T248" s="46">
        <v>0</v>
      </c>
      <c r="U248" s="73"/>
      <c r="V248" s="46">
        <v>0</v>
      </c>
      <c r="W248" s="40"/>
      <c r="X248" s="46">
        <v>0</v>
      </c>
      <c r="Y248" s="73"/>
    </row>
    <row r="249" spans="1:25" ht="409.5" x14ac:dyDescent="0.25">
      <c r="A249" s="564">
        <v>144</v>
      </c>
      <c r="B249" s="564"/>
      <c r="C249" s="564"/>
      <c r="D249" s="773" t="s">
        <v>512</v>
      </c>
      <c r="E249" s="773"/>
      <c r="F249" s="450" t="s">
        <v>490</v>
      </c>
      <c r="G249" s="12" t="s">
        <v>488</v>
      </c>
      <c r="H249" s="12" t="s">
        <v>6</v>
      </c>
      <c r="I249" s="12" t="s">
        <v>491</v>
      </c>
      <c r="J249" s="46">
        <v>100</v>
      </c>
      <c r="K249" s="41" t="s">
        <v>5650</v>
      </c>
      <c r="L249" s="46">
        <v>100</v>
      </c>
      <c r="M249" s="41" t="s">
        <v>5650</v>
      </c>
      <c r="N249" s="46">
        <v>0</v>
      </c>
      <c r="O249" s="73"/>
      <c r="P249" s="46">
        <v>0</v>
      </c>
      <c r="Q249" s="73"/>
      <c r="R249" s="46">
        <v>0</v>
      </c>
      <c r="S249" s="132" t="s">
        <v>1875</v>
      </c>
      <c r="T249" s="46">
        <v>0</v>
      </c>
      <c r="U249" s="73"/>
      <c r="V249" s="46">
        <v>0</v>
      </c>
      <c r="W249" s="40"/>
      <c r="X249" s="46">
        <v>0</v>
      </c>
      <c r="Y249" s="73"/>
    </row>
    <row r="250" spans="1:25" s="504" customFormat="1" ht="30" x14ac:dyDescent="0.25">
      <c r="A250" s="28"/>
      <c r="B250" s="750" t="s">
        <v>5843</v>
      </c>
      <c r="C250" s="28"/>
      <c r="D250" s="28"/>
      <c r="E250" s="28"/>
      <c r="F250" s="28" t="s">
        <v>5844</v>
      </c>
      <c r="G250" s="28"/>
      <c r="H250" s="28"/>
      <c r="I250" s="28"/>
      <c r="J250" s="64">
        <f>AVERAGE(J251,J267,J283,J294)</f>
        <v>30.625000000000004</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50</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50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6691</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t="s">
        <v>6692</v>
      </c>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0</v>
      </c>
      <c r="K255" s="167" t="s">
        <v>6696</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33.333333333333336</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6693</v>
      </c>
      <c r="L257" s="41"/>
      <c r="M257" s="41"/>
      <c r="N257" s="41"/>
      <c r="O257" s="41"/>
      <c r="P257" s="41"/>
      <c r="Q257" s="41"/>
      <c r="R257" s="41"/>
      <c r="S257" s="41"/>
      <c r="T257" s="41"/>
      <c r="U257" s="41"/>
      <c r="V257" s="41"/>
      <c r="W257" s="41"/>
      <c r="X257" s="41"/>
      <c r="Y257" s="41"/>
    </row>
    <row r="258" spans="1:25" s="496" customFormat="1" ht="135" x14ac:dyDescent="0.25">
      <c r="A258" s="564" t="s">
        <v>5856</v>
      </c>
      <c r="B258" s="564"/>
      <c r="C258" s="564"/>
      <c r="D258" s="564"/>
      <c r="E258" s="754" t="s">
        <v>7052</v>
      </c>
      <c r="F258" s="781" t="s">
        <v>7169</v>
      </c>
      <c r="G258" s="12" t="s">
        <v>5854</v>
      </c>
      <c r="H258" s="12" t="s">
        <v>5853</v>
      </c>
      <c r="I258" s="12" t="s">
        <v>7168</v>
      </c>
      <c r="J258" s="42">
        <v>50</v>
      </c>
      <c r="K258" s="41" t="s">
        <v>6694</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0</v>
      </c>
      <c r="K259" s="167" t="s">
        <v>6696</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16.666666666666668</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6695</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0</v>
      </c>
      <c r="K263" s="167" t="s">
        <v>6696</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t="s">
        <v>6697</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100</v>
      </c>
      <c r="K265" s="167"/>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167" t="s">
        <v>7160</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43.333333333333336</v>
      </c>
      <c r="K267" s="44"/>
      <c r="L267" s="64"/>
      <c r="M267" s="44"/>
      <c r="N267" s="64"/>
      <c r="O267" s="44"/>
      <c r="P267" s="64"/>
      <c r="Q267" s="44"/>
      <c r="R267" s="64"/>
      <c r="S267" s="44"/>
      <c r="T267" s="64"/>
      <c r="U267" s="44"/>
      <c r="V267" s="64"/>
      <c r="W267" s="44"/>
      <c r="X267" s="64"/>
      <c r="Y267" s="44"/>
    </row>
    <row r="268" spans="1:25" s="496" customFormat="1" ht="146.25" x14ac:dyDescent="0.25">
      <c r="A268" s="564">
        <v>151</v>
      </c>
      <c r="B268" s="564"/>
      <c r="C268" s="564"/>
      <c r="D268" s="754" t="s">
        <v>5864</v>
      </c>
      <c r="E268" s="754"/>
      <c r="F268" s="12" t="s">
        <v>5863</v>
      </c>
      <c r="G268" s="12" t="s">
        <v>5865</v>
      </c>
      <c r="H268" s="12" t="s">
        <v>5866</v>
      </c>
      <c r="I268" s="12" t="s">
        <v>38</v>
      </c>
      <c r="J268" s="40">
        <v>0</v>
      </c>
      <c r="K268" s="167" t="s">
        <v>6698</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66.666666666666671</v>
      </c>
      <c r="K269" s="43"/>
      <c r="L269" s="176"/>
      <c r="M269" s="43"/>
      <c r="N269" s="176"/>
      <c r="O269" s="43"/>
      <c r="P269" s="176"/>
      <c r="Q269" s="43"/>
      <c r="R269" s="176"/>
      <c r="S269" s="43"/>
      <c r="T269" s="176"/>
      <c r="U269" s="43"/>
      <c r="V269" s="176"/>
      <c r="W269" s="43"/>
      <c r="X269" s="176"/>
      <c r="Y269" s="43"/>
    </row>
    <row r="270" spans="1:25" s="496" customFormat="1" ht="258.75" x14ac:dyDescent="0.25">
      <c r="A270" s="564" t="s">
        <v>5867</v>
      </c>
      <c r="B270" s="564"/>
      <c r="C270" s="564"/>
      <c r="D270" s="564"/>
      <c r="E270" s="754" t="s">
        <v>7062</v>
      </c>
      <c r="F270" s="12" t="s">
        <v>5869</v>
      </c>
      <c r="G270" s="12" t="s">
        <v>5871</v>
      </c>
      <c r="H270" s="12" t="s">
        <v>456</v>
      </c>
      <c r="I270" s="12" t="s">
        <v>491</v>
      </c>
      <c r="J270" s="40">
        <v>50</v>
      </c>
      <c r="K270" s="167" t="s">
        <v>6699</v>
      </c>
      <c r="L270" s="40"/>
      <c r="M270" s="40"/>
      <c r="N270" s="40"/>
      <c r="O270" s="40"/>
      <c r="P270" s="40"/>
      <c r="Q270" s="40"/>
      <c r="R270" s="40"/>
      <c r="S270" s="40"/>
      <c r="T270" s="40"/>
      <c r="U270" s="40"/>
      <c r="V270" s="40"/>
      <c r="W270" s="40"/>
      <c r="X270" s="40"/>
      <c r="Y270" s="40"/>
    </row>
    <row r="271" spans="1:25" s="496" customFormat="1" ht="236.25" x14ac:dyDescent="0.25">
      <c r="A271" s="564" t="s">
        <v>5868</v>
      </c>
      <c r="B271" s="564"/>
      <c r="C271" s="564"/>
      <c r="D271" s="564"/>
      <c r="E271" s="754" t="s">
        <v>7063</v>
      </c>
      <c r="F271" s="12" t="s">
        <v>7083</v>
      </c>
      <c r="G271" s="12" t="s">
        <v>5873</v>
      </c>
      <c r="H271" s="12" t="s">
        <v>5872</v>
      </c>
      <c r="I271" s="12" t="s">
        <v>5874</v>
      </c>
      <c r="J271" s="40">
        <v>100</v>
      </c>
      <c r="K271" s="167" t="s">
        <v>6700</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6701</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50</v>
      </c>
      <c r="K273" s="43"/>
      <c r="L273" s="176"/>
      <c r="M273" s="43"/>
      <c r="N273" s="176"/>
      <c r="O273" s="43"/>
      <c r="P273" s="176"/>
      <c r="Q273" s="43"/>
      <c r="R273" s="176"/>
      <c r="S273" s="43"/>
      <c r="T273" s="176"/>
      <c r="U273" s="43"/>
      <c r="V273" s="176"/>
      <c r="W273" s="43"/>
      <c r="X273" s="176"/>
      <c r="Y273" s="43"/>
    </row>
    <row r="274" spans="1:25" s="496" customFormat="1" ht="168.75" x14ac:dyDescent="0.25">
      <c r="A274" s="564" t="s">
        <v>5876</v>
      </c>
      <c r="B274" s="564"/>
      <c r="C274" s="564"/>
      <c r="D274" s="564"/>
      <c r="E274" s="754" t="s">
        <v>7062</v>
      </c>
      <c r="F274" s="12" t="s">
        <v>5869</v>
      </c>
      <c r="G274" s="12" t="s">
        <v>5871</v>
      </c>
      <c r="H274" s="12" t="s">
        <v>456</v>
      </c>
      <c r="I274" s="12" t="s">
        <v>491</v>
      </c>
      <c r="J274" s="40">
        <v>50</v>
      </c>
      <c r="K274" s="167" t="s">
        <v>6702</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0</v>
      </c>
      <c r="K275" s="167" t="s">
        <v>6703</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25</v>
      </c>
      <c r="K277" s="43"/>
      <c r="L277" s="176"/>
      <c r="M277" s="43"/>
      <c r="N277" s="176"/>
      <c r="O277" s="43"/>
      <c r="P277" s="176"/>
      <c r="Q277" s="43"/>
      <c r="R277" s="176"/>
      <c r="S277" s="43"/>
      <c r="T277" s="176"/>
      <c r="U277" s="43"/>
      <c r="V277" s="176"/>
      <c r="W277" s="43"/>
      <c r="X277" s="176"/>
      <c r="Y277" s="43"/>
    </row>
    <row r="278" spans="1:25" s="496" customFormat="1" ht="56.25" x14ac:dyDescent="0.25">
      <c r="A278" s="564" t="s">
        <v>5880</v>
      </c>
      <c r="B278" s="564"/>
      <c r="C278" s="564"/>
      <c r="D278" s="564"/>
      <c r="E278" s="754" t="s">
        <v>7066</v>
      </c>
      <c r="F278" s="12" t="s">
        <v>5879</v>
      </c>
      <c r="G278" s="12" t="s">
        <v>5883</v>
      </c>
      <c r="H278" s="12" t="s">
        <v>5884</v>
      </c>
      <c r="I278" s="12" t="s">
        <v>5885</v>
      </c>
      <c r="J278" s="40">
        <v>50</v>
      </c>
      <c r="K278" s="167" t="s">
        <v>6704</v>
      </c>
      <c r="L278" s="40"/>
      <c r="M278" s="40"/>
      <c r="N278" s="40"/>
      <c r="O278" s="40"/>
      <c r="P278" s="40"/>
      <c r="Q278" s="40"/>
      <c r="R278" s="40"/>
      <c r="S278" s="40"/>
      <c r="T278" s="40"/>
      <c r="U278" s="40"/>
      <c r="V278" s="40"/>
      <c r="W278" s="40"/>
      <c r="X278" s="40"/>
      <c r="Y278" s="40"/>
    </row>
    <row r="279" spans="1:25" s="496" customFormat="1" ht="146.25" x14ac:dyDescent="0.25">
      <c r="A279" s="564" t="s">
        <v>5881</v>
      </c>
      <c r="B279" s="564"/>
      <c r="C279" s="564"/>
      <c r="D279" s="564"/>
      <c r="E279" s="754" t="s">
        <v>7067</v>
      </c>
      <c r="F279" s="12" t="s">
        <v>7081</v>
      </c>
      <c r="G279" s="12" t="s">
        <v>5875</v>
      </c>
      <c r="H279" s="12" t="s">
        <v>471</v>
      </c>
      <c r="I279" s="12" t="s">
        <v>456</v>
      </c>
      <c r="J279" s="40">
        <v>0</v>
      </c>
      <c r="K279" s="167" t="s">
        <v>6705</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t="s">
        <v>6706</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t="s">
        <v>6707</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0</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0</v>
      </c>
      <c r="K284" s="43"/>
      <c r="L284" s="176"/>
      <c r="M284" s="43"/>
      <c r="N284" s="176"/>
      <c r="O284" s="43"/>
      <c r="P284" s="176"/>
      <c r="Q284" s="43"/>
      <c r="R284" s="176"/>
      <c r="S284" s="43"/>
      <c r="T284" s="176"/>
      <c r="U284" s="43"/>
      <c r="V284" s="176"/>
      <c r="W284" s="43"/>
      <c r="X284" s="176"/>
      <c r="Y284" s="43"/>
    </row>
    <row r="285" spans="1:25" s="496" customFormat="1" ht="236.25" x14ac:dyDescent="0.25">
      <c r="A285" s="564" t="s">
        <v>7088</v>
      </c>
      <c r="B285" s="564"/>
      <c r="C285" s="564"/>
      <c r="D285" s="564"/>
      <c r="E285" s="754" t="s">
        <v>7070</v>
      </c>
      <c r="F285" s="12" t="s">
        <v>5895</v>
      </c>
      <c r="G285" s="12" t="s">
        <v>5898</v>
      </c>
      <c r="H285" s="12" t="s">
        <v>5899</v>
      </c>
      <c r="I285" s="12" t="s">
        <v>5900</v>
      </c>
      <c r="J285" s="40">
        <v>0</v>
      </c>
      <c r="K285" s="167" t="s">
        <v>6708</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c r="K286" s="167"/>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t="s">
        <v>6709</v>
      </c>
      <c r="L287" s="40"/>
      <c r="M287" s="40"/>
      <c r="N287" s="40"/>
      <c r="O287" s="40"/>
      <c r="P287" s="40"/>
      <c r="Q287" s="40"/>
      <c r="R287" s="40"/>
      <c r="S287" s="40"/>
      <c r="T287" s="40"/>
      <c r="U287" s="40"/>
      <c r="V287" s="40"/>
      <c r="W287" s="40"/>
      <c r="X287" s="40"/>
      <c r="Y287" s="40"/>
    </row>
    <row r="288" spans="1:25" s="496" customFormat="1" ht="157.5" x14ac:dyDescent="0.25">
      <c r="A288" s="564">
        <v>158</v>
      </c>
      <c r="B288" s="564"/>
      <c r="C288" s="564"/>
      <c r="D288" s="754" t="s">
        <v>5908</v>
      </c>
      <c r="E288" s="754"/>
      <c r="F288" s="12" t="s">
        <v>5907</v>
      </c>
      <c r="G288" s="12" t="s">
        <v>5910</v>
      </c>
      <c r="H288" s="12" t="s">
        <v>5909</v>
      </c>
      <c r="I288" s="12" t="s">
        <v>38</v>
      </c>
      <c r="J288" s="40">
        <v>0</v>
      </c>
      <c r="K288" s="167" t="s">
        <v>6710</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t="s">
        <v>6711</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6712</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0</v>
      </c>
      <c r="K292" s="167" t="s">
        <v>6713</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0</v>
      </c>
      <c r="K293" s="167"/>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29.166666666666668</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80" x14ac:dyDescent="0.25">
      <c r="A295" s="564">
        <v>162</v>
      </c>
      <c r="B295" s="564"/>
      <c r="C295" s="564"/>
      <c r="D295" s="754" t="s">
        <v>5924</v>
      </c>
      <c r="E295" s="754"/>
      <c r="F295" s="12" t="s">
        <v>7294</v>
      </c>
      <c r="G295" s="12" t="s">
        <v>5925</v>
      </c>
      <c r="H295" s="12" t="s">
        <v>5926</v>
      </c>
      <c r="I295" s="12" t="s">
        <v>5927</v>
      </c>
      <c r="J295" s="40">
        <v>100</v>
      </c>
      <c r="K295" s="167" t="s">
        <v>6714</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50</v>
      </c>
      <c r="K296" s="167" t="s">
        <v>6715</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t="s">
        <v>6716</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t="s">
        <v>6717</v>
      </c>
      <c r="L299" s="40"/>
      <c r="M299" s="40"/>
      <c r="N299" s="40"/>
      <c r="O299" s="40"/>
      <c r="P299" s="40"/>
      <c r="Q299" s="40"/>
      <c r="R299" s="40"/>
      <c r="S299" s="40"/>
      <c r="T299" s="40"/>
      <c r="U299" s="40"/>
      <c r="V299" s="40"/>
      <c r="W299" s="40"/>
      <c r="X299" s="40"/>
      <c r="Y299" s="40"/>
    </row>
    <row r="300" spans="1:25" s="501" customFormat="1" ht="80.25" customHeight="1" thickBot="1" x14ac:dyDescent="0.3">
      <c r="A300" s="31">
        <v>167</v>
      </c>
      <c r="B300" s="31"/>
      <c r="C300" s="758"/>
      <c r="D300" s="758" t="s">
        <v>5948</v>
      </c>
      <c r="E300" s="758"/>
      <c r="F300" s="786" t="s">
        <v>5948</v>
      </c>
      <c r="G300" s="30"/>
      <c r="H300" s="30"/>
      <c r="I300" s="30"/>
      <c r="J300" s="176">
        <f>AVERAGE(J301:J302)</f>
        <v>25</v>
      </c>
      <c r="K300" s="43"/>
      <c r="L300" s="176"/>
      <c r="M300" s="43"/>
      <c r="N300" s="176"/>
      <c r="O300" s="43"/>
      <c r="P300" s="176"/>
      <c r="Q300" s="43"/>
      <c r="R300" s="176"/>
      <c r="S300" s="43"/>
      <c r="T300" s="176"/>
      <c r="U300" s="43"/>
      <c r="V300" s="176"/>
      <c r="W300" s="43"/>
      <c r="X300" s="176"/>
      <c r="Y300" s="43"/>
    </row>
    <row r="301" spans="1:25" s="496" customFormat="1" ht="330.75" thickBot="1" x14ac:dyDescent="0.3">
      <c r="A301" s="564" t="s">
        <v>5946</v>
      </c>
      <c r="B301" s="564"/>
      <c r="C301" s="564"/>
      <c r="D301" s="564"/>
      <c r="E301" s="754" t="s">
        <v>7074</v>
      </c>
      <c r="F301" s="12" t="s">
        <v>5949</v>
      </c>
      <c r="G301" s="12" t="s">
        <v>5950</v>
      </c>
      <c r="H301" s="12" t="s">
        <v>5951</v>
      </c>
      <c r="I301" s="12" t="s">
        <v>114</v>
      </c>
      <c r="J301" s="40">
        <v>50</v>
      </c>
      <c r="K301" s="827" t="s">
        <v>6718</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t="s">
        <v>6719</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1:AF302"/>
  <sheetViews>
    <sheetView zoomScale="50" zoomScaleNormal="50" workbookViewId="0">
      <selection activeCell="F1" sqref="F1:F1048576"/>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17.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32"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6"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32" s="52" customFormat="1" ht="66.75" customHeight="1" x14ac:dyDescent="0.25">
      <c r="A2" s="745"/>
      <c r="B2" s="745" t="s">
        <v>639</v>
      </c>
      <c r="C2" s="746"/>
      <c r="D2" s="746"/>
      <c r="E2" s="746"/>
      <c r="F2" s="749"/>
      <c r="G2" s="746"/>
      <c r="H2" s="746"/>
      <c r="I2" s="746"/>
      <c r="J2" s="137">
        <f>AVERAGE(J5,J30,J73,J106,J146,J176,J217)</f>
        <v>48.123582766439917</v>
      </c>
      <c r="K2" s="815"/>
      <c r="L2" s="137">
        <f>AVERAGE(L5,L30,L73,L106,L146,L176,L217)</f>
        <v>48.633786848072567</v>
      </c>
      <c r="M2" s="138"/>
      <c r="N2" s="137">
        <f>AVERAGE(N5,N30,N73,N106,N146,N176,N217)</f>
        <v>48.633786848072567</v>
      </c>
      <c r="O2" s="139"/>
      <c r="P2" s="137">
        <f>AVERAGE(P5,P30,P73,P106,P146,P176,P217)</f>
        <v>48.633786848072567</v>
      </c>
      <c r="Q2" s="139"/>
      <c r="R2" s="137">
        <f>AVERAGE(R5,R30,R73,R106,R146,R176,R217)</f>
        <v>47.868480725623577</v>
      </c>
      <c r="S2" s="139"/>
      <c r="T2" s="137"/>
      <c r="U2" s="139"/>
      <c r="V2" s="137"/>
      <c r="W2" s="139"/>
      <c r="X2" s="137"/>
      <c r="Y2" s="139"/>
    </row>
    <row r="3" spans="1:32" s="501" customFormat="1" ht="66.75" customHeight="1" x14ac:dyDescent="0.25">
      <c r="A3" s="745"/>
      <c r="B3" s="747" t="s">
        <v>6956</v>
      </c>
      <c r="C3" s="746"/>
      <c r="D3" s="746"/>
      <c r="E3" s="746"/>
      <c r="F3" s="746"/>
      <c r="G3" s="746"/>
      <c r="H3" s="746"/>
      <c r="I3" s="746"/>
      <c r="J3" s="140">
        <f>AVERAGE(J5,J30,J73,J106,J146,J176,J217,J250)</f>
        <v>44.408482142857146</v>
      </c>
      <c r="K3" s="139"/>
      <c r="L3" s="140"/>
      <c r="M3" s="139"/>
      <c r="N3" s="140"/>
      <c r="O3" s="139"/>
      <c r="P3" s="140"/>
      <c r="Q3" s="139"/>
      <c r="R3" s="140"/>
      <c r="S3" s="139"/>
      <c r="T3" s="140"/>
      <c r="U3" s="139"/>
      <c r="V3" s="140"/>
      <c r="W3" s="139"/>
      <c r="X3" s="140"/>
      <c r="Y3" s="139"/>
    </row>
    <row r="4" spans="1:32" s="52" customFormat="1" ht="66.75" customHeight="1" x14ac:dyDescent="0.25">
      <c r="A4" s="847"/>
      <c r="B4" s="847" t="s">
        <v>5143</v>
      </c>
      <c r="C4" s="749"/>
      <c r="D4" s="516"/>
      <c r="E4" s="31"/>
      <c r="F4" s="749"/>
      <c r="G4" s="749"/>
      <c r="H4" s="749"/>
      <c r="I4" s="749"/>
      <c r="J4" s="715">
        <f>AVERAGE(J5,J30,J106,J146,J176,J217)</f>
        <v>51.769179894179899</v>
      </c>
      <c r="K4" s="817"/>
      <c r="L4" s="715">
        <f>AVERAGE(L5,L30,L106,L146,L176,L217)</f>
        <v>52.364417989417994</v>
      </c>
      <c r="M4" s="818"/>
      <c r="N4" s="715">
        <f>AVERAGE(N5,N30,N106,N146,N176,N217)</f>
        <v>52.364417989417994</v>
      </c>
      <c r="O4" s="594"/>
      <c r="P4" s="715">
        <f>AVERAGE(P5,P30,P106,P146,P176,P217)</f>
        <v>52.364417989417994</v>
      </c>
      <c r="Q4" s="594"/>
      <c r="R4" s="715">
        <f>AVERAGE(R5,R30,R106,R146,R176,R217)</f>
        <v>51.471560846560841</v>
      </c>
      <c r="S4" s="594"/>
      <c r="T4" s="715">
        <f>AVERAGE(T5,T30,T106,T146,T176,T217)</f>
        <v>51.124338624338627</v>
      </c>
      <c r="U4" s="594"/>
      <c r="V4" s="715">
        <f>AVERAGE(V5,V30,V106,V146,V176,V217)</f>
        <v>50.707671957671955</v>
      </c>
      <c r="W4" s="594"/>
      <c r="X4" s="715">
        <f>AVERAGE(X5,X30,X106,X146,X176,X217)</f>
        <v>50.707671957671955</v>
      </c>
      <c r="Y4" s="594"/>
      <c r="AF4" s="52" t="s">
        <v>2264</v>
      </c>
    </row>
    <row r="5" spans="1:32" s="26" customFormat="1" ht="104.25" customHeight="1" x14ac:dyDescent="0.25">
      <c r="A5" s="28"/>
      <c r="B5" s="750" t="s">
        <v>544</v>
      </c>
      <c r="C5" s="28"/>
      <c r="D5" s="28"/>
      <c r="E5" s="28"/>
      <c r="F5" s="901" t="s">
        <v>4553</v>
      </c>
      <c r="G5" s="28"/>
      <c r="H5" s="28"/>
      <c r="I5" s="28"/>
      <c r="J5" s="75">
        <f>AVERAGE(J6,J12,J19,J25)</f>
        <v>37.5</v>
      </c>
      <c r="K5" s="67"/>
      <c r="L5" s="75">
        <f>AVERAGE(L6,L12,L19,L25)</f>
        <v>37.5</v>
      </c>
      <c r="M5" s="67"/>
      <c r="N5" s="75">
        <f>AVERAGE(N6,N12,N19,N25)</f>
        <v>37.5</v>
      </c>
      <c r="O5" s="67"/>
      <c r="P5" s="75">
        <f>AVERAGE(P6,P12,P19,P25)</f>
        <v>37.5</v>
      </c>
      <c r="Q5" s="67"/>
      <c r="R5" s="75">
        <f>AVERAGE(R6,R12,R19,R25)</f>
        <v>37.5</v>
      </c>
      <c r="S5" s="67"/>
      <c r="T5" s="75">
        <f>AVERAGE(T6,T12,T19,T25)</f>
        <v>35.416666666666664</v>
      </c>
      <c r="U5" s="67"/>
      <c r="V5" s="75">
        <f>AVERAGE(V6,V12,V19,V25)</f>
        <v>32.916666666666664</v>
      </c>
      <c r="W5" s="44"/>
      <c r="X5" s="75">
        <f>AVERAGE(X6,X12,X19,X25)</f>
        <v>32.916666666666664</v>
      </c>
      <c r="Y5" s="67"/>
    </row>
    <row r="6" spans="1:32" s="26" customFormat="1" ht="104.25" customHeight="1" x14ac:dyDescent="0.25">
      <c r="A6" s="28"/>
      <c r="B6" s="752"/>
      <c r="C6" s="750" t="s">
        <v>545</v>
      </c>
      <c r="D6" s="28"/>
      <c r="E6" s="28"/>
      <c r="F6" s="901" t="s">
        <v>4550</v>
      </c>
      <c r="G6" s="28"/>
      <c r="H6" s="28"/>
      <c r="I6" s="28"/>
      <c r="J6" s="75">
        <f>AVERAGE(J7:J11)</f>
        <v>30</v>
      </c>
      <c r="K6" s="67"/>
      <c r="L6" s="67">
        <f>AVERAGE(L7:L11)</f>
        <v>30</v>
      </c>
      <c r="M6" s="67"/>
      <c r="N6" s="67">
        <f>AVERAGE(N7:N11)</f>
        <v>30</v>
      </c>
      <c r="O6" s="67"/>
      <c r="P6" s="67">
        <f>AVERAGE(P7:P11)</f>
        <v>30</v>
      </c>
      <c r="Q6" s="67"/>
      <c r="R6" s="67">
        <f>AVERAGE(R7:R11)</f>
        <v>30</v>
      </c>
      <c r="S6" s="67"/>
      <c r="T6" s="67">
        <f>AVERAGE(T7:T11)</f>
        <v>30</v>
      </c>
      <c r="U6" s="67"/>
      <c r="V6" s="67">
        <f>AVERAGE(V7:V11)</f>
        <v>30</v>
      </c>
      <c r="W6" s="44"/>
      <c r="X6" s="67">
        <f>AVERAGE(X7:X11)</f>
        <v>30</v>
      </c>
      <c r="Y6" s="67"/>
    </row>
    <row r="7" spans="1:32" ht="284.25" customHeight="1" x14ac:dyDescent="0.25">
      <c r="A7" s="564">
        <v>1</v>
      </c>
      <c r="B7" s="753"/>
      <c r="C7" s="564"/>
      <c r="D7" s="754" t="s">
        <v>12</v>
      </c>
      <c r="E7" s="754"/>
      <c r="F7" s="450" t="s">
        <v>7189</v>
      </c>
      <c r="G7" s="12" t="s">
        <v>5</v>
      </c>
      <c r="H7" s="12" t="s">
        <v>4551</v>
      </c>
      <c r="I7" s="12" t="s">
        <v>4552</v>
      </c>
      <c r="J7" s="62">
        <v>0</v>
      </c>
      <c r="K7" s="40" t="s">
        <v>4558</v>
      </c>
      <c r="L7" s="62">
        <v>0</v>
      </c>
      <c r="M7" s="63"/>
      <c r="N7" s="62">
        <v>0</v>
      </c>
      <c r="O7" s="46"/>
      <c r="P7" s="62">
        <v>0</v>
      </c>
      <c r="Q7" s="46"/>
      <c r="R7" s="62">
        <v>0</v>
      </c>
      <c r="S7" s="40" t="s">
        <v>1688</v>
      </c>
      <c r="T7" s="62">
        <v>0</v>
      </c>
      <c r="U7" s="46"/>
      <c r="V7" s="62">
        <v>0</v>
      </c>
      <c r="W7" s="40"/>
      <c r="X7" s="62">
        <v>0</v>
      </c>
      <c r="Y7" s="76" t="s">
        <v>1689</v>
      </c>
    </row>
    <row r="8" spans="1:32" ht="75" x14ac:dyDescent="0.25">
      <c r="A8" s="564">
        <v>2</v>
      </c>
      <c r="B8" s="753"/>
      <c r="C8" s="564"/>
      <c r="D8" s="754" t="s">
        <v>13</v>
      </c>
      <c r="E8" s="754"/>
      <c r="F8" s="450" t="s">
        <v>4555</v>
      </c>
      <c r="G8" s="12" t="s">
        <v>7</v>
      </c>
      <c r="H8" s="12" t="s">
        <v>4554</v>
      </c>
      <c r="I8" s="12" t="s">
        <v>8</v>
      </c>
      <c r="J8" s="60">
        <v>100</v>
      </c>
      <c r="K8" s="41"/>
      <c r="L8" s="60">
        <v>100</v>
      </c>
      <c r="M8" s="819"/>
      <c r="N8" s="60">
        <v>100</v>
      </c>
      <c r="O8" s="45"/>
      <c r="P8" s="60">
        <v>100</v>
      </c>
      <c r="Q8" s="45"/>
      <c r="R8" s="60">
        <v>100</v>
      </c>
      <c r="S8" s="45"/>
      <c r="T8" s="60">
        <v>100</v>
      </c>
      <c r="U8" s="45"/>
      <c r="V8" s="60">
        <v>100</v>
      </c>
      <c r="W8" s="41"/>
      <c r="X8" s="60">
        <v>100</v>
      </c>
      <c r="Y8" s="45"/>
    </row>
    <row r="9" spans="1:32" ht="180" x14ac:dyDescent="0.25">
      <c r="A9" s="564">
        <v>3</v>
      </c>
      <c r="B9" s="753"/>
      <c r="C9" s="564"/>
      <c r="D9" s="754" t="s">
        <v>14</v>
      </c>
      <c r="E9" s="754"/>
      <c r="F9" s="450" t="s">
        <v>5132</v>
      </c>
      <c r="G9" s="12" t="s">
        <v>9</v>
      </c>
      <c r="H9" s="12" t="s">
        <v>10</v>
      </c>
      <c r="I9" s="12" t="s">
        <v>11</v>
      </c>
      <c r="J9" s="62">
        <v>0</v>
      </c>
      <c r="K9" s="40" t="s">
        <v>1690</v>
      </c>
      <c r="L9" s="62">
        <v>0</v>
      </c>
      <c r="M9" s="63"/>
      <c r="N9" s="62">
        <v>0</v>
      </c>
      <c r="O9" s="46"/>
      <c r="P9" s="62">
        <v>0</v>
      </c>
      <c r="Q9" s="46"/>
      <c r="R9" s="62">
        <v>0</v>
      </c>
      <c r="S9" s="46"/>
      <c r="T9" s="62">
        <v>0</v>
      </c>
      <c r="U9" s="46"/>
      <c r="V9" s="62">
        <v>0</v>
      </c>
      <c r="W9" s="40"/>
      <c r="X9" s="62">
        <v>0</v>
      </c>
      <c r="Y9" s="46"/>
    </row>
    <row r="10" spans="1:32" ht="405" x14ac:dyDescent="0.25">
      <c r="A10" s="564">
        <v>4</v>
      </c>
      <c r="B10" s="753"/>
      <c r="C10" s="564"/>
      <c r="D10" s="754" t="s">
        <v>15</v>
      </c>
      <c r="E10" s="754"/>
      <c r="F10" s="450" t="s">
        <v>5133</v>
      </c>
      <c r="G10" s="12" t="s">
        <v>5</v>
      </c>
      <c r="H10" s="12" t="s">
        <v>4551</v>
      </c>
      <c r="I10" s="12" t="s">
        <v>4552</v>
      </c>
      <c r="J10" s="46">
        <v>50</v>
      </c>
      <c r="K10" s="40" t="s">
        <v>5602</v>
      </c>
      <c r="L10" s="46">
        <v>50</v>
      </c>
      <c r="M10" s="63"/>
      <c r="N10" s="46">
        <v>50</v>
      </c>
      <c r="O10" s="46"/>
      <c r="P10" s="46">
        <v>50</v>
      </c>
      <c r="Q10" s="46"/>
      <c r="R10" s="46">
        <v>50</v>
      </c>
      <c r="S10" s="46"/>
      <c r="T10" s="46">
        <v>50</v>
      </c>
      <c r="U10" s="46"/>
      <c r="V10" s="46">
        <v>50</v>
      </c>
      <c r="W10" s="40"/>
      <c r="X10" s="46">
        <v>50</v>
      </c>
      <c r="Y10" s="40" t="s">
        <v>1691</v>
      </c>
    </row>
    <row r="11" spans="1:32" ht="105" x14ac:dyDescent="0.25">
      <c r="A11" s="564">
        <v>5</v>
      </c>
      <c r="B11" s="753"/>
      <c r="C11" s="564"/>
      <c r="D11" s="754" t="s">
        <v>16</v>
      </c>
      <c r="E11" s="754"/>
      <c r="F11" s="450" t="s">
        <v>4565</v>
      </c>
      <c r="G11" s="12" t="s">
        <v>4564</v>
      </c>
      <c r="H11" s="12" t="s">
        <v>4554</v>
      </c>
      <c r="I11" s="12" t="s">
        <v>8</v>
      </c>
      <c r="J11" s="62">
        <v>0</v>
      </c>
      <c r="K11" s="40" t="s">
        <v>1692</v>
      </c>
      <c r="L11" s="46">
        <v>0</v>
      </c>
      <c r="M11" s="63"/>
      <c r="N11" s="46">
        <v>0</v>
      </c>
      <c r="O11" s="46"/>
      <c r="P11" s="46">
        <v>0</v>
      </c>
      <c r="Q11" s="46"/>
      <c r="R11" s="46">
        <v>0</v>
      </c>
      <c r="S11" s="46"/>
      <c r="T11" s="46">
        <v>0</v>
      </c>
      <c r="U11" s="46"/>
      <c r="V11" s="46">
        <v>0</v>
      </c>
      <c r="W11" s="40"/>
      <c r="X11" s="46">
        <v>0</v>
      </c>
      <c r="Y11" s="46"/>
    </row>
    <row r="12" spans="1:32" s="26" customFormat="1" ht="45" x14ac:dyDescent="0.25">
      <c r="A12" s="28"/>
      <c r="B12" s="755"/>
      <c r="C12" s="750" t="s">
        <v>546</v>
      </c>
      <c r="D12" s="750"/>
      <c r="E12" s="750"/>
      <c r="F12" s="901" t="s">
        <v>4566</v>
      </c>
      <c r="G12" s="751"/>
      <c r="H12" s="751"/>
      <c r="I12" s="751"/>
      <c r="J12" s="75">
        <f>AVERAGE(J13:J18)</f>
        <v>50</v>
      </c>
      <c r="K12" s="68"/>
      <c r="L12" s="75">
        <f>AVERAGE(L13:L18)</f>
        <v>50</v>
      </c>
      <c r="M12" s="68"/>
      <c r="N12" s="75">
        <f>AVERAGE(N13:N18)</f>
        <v>50</v>
      </c>
      <c r="O12" s="68"/>
      <c r="P12" s="75">
        <f>AVERAGE(P13:P18)</f>
        <v>50</v>
      </c>
      <c r="Q12" s="68"/>
      <c r="R12" s="75">
        <f>AVERAGE(R13:R18)</f>
        <v>50</v>
      </c>
      <c r="S12" s="68"/>
      <c r="T12" s="75">
        <f>AVERAGE(T13:T18)</f>
        <v>41.666666666666664</v>
      </c>
      <c r="U12" s="68"/>
      <c r="V12" s="75">
        <f>AVERAGE(V13:V18)</f>
        <v>41.666666666666664</v>
      </c>
      <c r="W12" s="44"/>
      <c r="X12" s="75">
        <f>AVERAGE(X13:X18)</f>
        <v>41.666666666666664</v>
      </c>
      <c r="Y12" s="68"/>
    </row>
    <row r="13" spans="1:32" ht="135" x14ac:dyDescent="0.25">
      <c r="A13" s="564">
        <v>6</v>
      </c>
      <c r="B13" s="564"/>
      <c r="C13" s="564"/>
      <c r="D13" s="754" t="s">
        <v>17</v>
      </c>
      <c r="E13" s="754"/>
      <c r="F13" s="450" t="s">
        <v>4568</v>
      </c>
      <c r="G13" s="12" t="s">
        <v>5</v>
      </c>
      <c r="H13" s="12" t="s">
        <v>4551</v>
      </c>
      <c r="I13" s="12" t="s">
        <v>4552</v>
      </c>
      <c r="J13" s="60">
        <v>50</v>
      </c>
      <c r="K13" s="47" t="s">
        <v>1693</v>
      </c>
      <c r="L13" s="60">
        <v>50</v>
      </c>
      <c r="M13" s="40"/>
      <c r="N13" s="60">
        <v>50</v>
      </c>
      <c r="O13" s="40"/>
      <c r="P13" s="60">
        <v>50</v>
      </c>
      <c r="Q13" s="40"/>
      <c r="R13" s="60">
        <v>50</v>
      </c>
      <c r="S13" s="40"/>
      <c r="T13" s="60">
        <v>50</v>
      </c>
      <c r="U13" s="40"/>
      <c r="V13" s="60">
        <v>50</v>
      </c>
      <c r="W13" s="47"/>
      <c r="X13" s="60">
        <v>50</v>
      </c>
      <c r="Y13" s="40"/>
    </row>
    <row r="14" spans="1:32" ht="135" x14ac:dyDescent="0.25">
      <c r="A14" s="564">
        <v>7</v>
      </c>
      <c r="B14" s="564"/>
      <c r="C14" s="564"/>
      <c r="D14" s="754" t="s">
        <v>18</v>
      </c>
      <c r="E14" s="754"/>
      <c r="F14" s="450" t="s">
        <v>4567</v>
      </c>
      <c r="G14" s="12" t="s">
        <v>5</v>
      </c>
      <c r="H14" s="12" t="s">
        <v>4551</v>
      </c>
      <c r="I14" s="12" t="s">
        <v>4552</v>
      </c>
      <c r="J14" s="60">
        <v>50</v>
      </c>
      <c r="K14" s="47" t="s">
        <v>1694</v>
      </c>
      <c r="L14" s="60">
        <v>50</v>
      </c>
      <c r="M14" s="40"/>
      <c r="N14" s="60">
        <v>50</v>
      </c>
      <c r="O14" s="40"/>
      <c r="P14" s="60">
        <v>50</v>
      </c>
      <c r="Q14" s="40"/>
      <c r="R14" s="60">
        <v>50</v>
      </c>
      <c r="S14" s="40"/>
      <c r="T14" s="60">
        <v>50</v>
      </c>
      <c r="U14" s="40"/>
      <c r="V14" s="60">
        <v>50</v>
      </c>
      <c r="W14" s="41"/>
      <c r="X14" s="60">
        <v>50</v>
      </c>
      <c r="Y14" s="40"/>
    </row>
    <row r="15" spans="1:32" ht="255" x14ac:dyDescent="0.25">
      <c r="A15" s="564">
        <v>8</v>
      </c>
      <c r="B15" s="564"/>
      <c r="C15" s="564"/>
      <c r="D15" s="754" t="s">
        <v>19</v>
      </c>
      <c r="E15" s="754"/>
      <c r="F15" s="450" t="s">
        <v>23</v>
      </c>
      <c r="G15" s="12" t="s">
        <v>5</v>
      </c>
      <c r="H15" s="12" t="s">
        <v>4551</v>
      </c>
      <c r="I15" s="12" t="s">
        <v>4552</v>
      </c>
      <c r="J15" s="60">
        <v>0</v>
      </c>
      <c r="K15" s="47" t="s">
        <v>1695</v>
      </c>
      <c r="L15" s="60">
        <v>0</v>
      </c>
      <c r="N15" s="60">
        <v>0</v>
      </c>
      <c r="O15" s="42"/>
      <c r="P15" s="60">
        <v>0</v>
      </c>
      <c r="Q15" s="42"/>
      <c r="R15" s="60">
        <v>0</v>
      </c>
      <c r="S15" s="47" t="s">
        <v>2268</v>
      </c>
      <c r="T15" s="60">
        <v>50</v>
      </c>
      <c r="U15" s="45"/>
      <c r="V15" s="60">
        <v>50</v>
      </c>
      <c r="W15" s="41"/>
      <c r="X15" s="60">
        <v>50</v>
      </c>
      <c r="Y15" s="45"/>
    </row>
    <row r="16" spans="1:32" ht="390" x14ac:dyDescent="0.25">
      <c r="A16" s="564">
        <v>9</v>
      </c>
      <c r="B16" s="564"/>
      <c r="C16" s="564"/>
      <c r="D16" s="754" t="s">
        <v>20</v>
      </c>
      <c r="E16" s="754"/>
      <c r="F16" s="450" t="s">
        <v>24</v>
      </c>
      <c r="G16" s="12" t="s">
        <v>26</v>
      </c>
      <c r="H16" s="12" t="s">
        <v>27</v>
      </c>
      <c r="I16" s="12" t="s">
        <v>28</v>
      </c>
      <c r="J16" s="60">
        <v>50</v>
      </c>
      <c r="K16" s="40" t="s">
        <v>4810</v>
      </c>
      <c r="L16" s="60">
        <v>50</v>
      </c>
      <c r="M16" s="40"/>
      <c r="N16" s="60">
        <v>50</v>
      </c>
      <c r="O16" s="40"/>
      <c r="P16" s="60">
        <v>50</v>
      </c>
      <c r="Q16" s="40"/>
      <c r="R16" s="60">
        <v>50</v>
      </c>
      <c r="S16" s="40"/>
      <c r="T16" s="60">
        <v>50</v>
      </c>
      <c r="U16" s="40"/>
      <c r="V16" s="60">
        <v>50</v>
      </c>
      <c r="W16" s="41"/>
      <c r="X16" s="60">
        <v>50</v>
      </c>
      <c r="Y16" s="40"/>
    </row>
    <row r="17" spans="1:25" s="6" customFormat="1" ht="300" x14ac:dyDescent="0.25">
      <c r="A17" s="564">
        <v>10</v>
      </c>
      <c r="B17" s="564"/>
      <c r="C17" s="564"/>
      <c r="D17" s="754" t="s">
        <v>21</v>
      </c>
      <c r="E17" s="754"/>
      <c r="F17" s="450" t="s">
        <v>25</v>
      </c>
      <c r="G17" s="12" t="s">
        <v>26</v>
      </c>
      <c r="H17" s="12" t="s">
        <v>27</v>
      </c>
      <c r="I17" s="12" t="s">
        <v>28</v>
      </c>
      <c r="J17" s="65">
        <v>50</v>
      </c>
      <c r="K17" s="47" t="s">
        <v>1696</v>
      </c>
      <c r="L17" s="65">
        <v>50</v>
      </c>
      <c r="M17" s="49"/>
      <c r="N17" s="65">
        <v>50</v>
      </c>
      <c r="O17" s="50"/>
      <c r="P17" s="65">
        <v>50</v>
      </c>
      <c r="Q17" s="50"/>
      <c r="R17" s="65">
        <v>50</v>
      </c>
      <c r="S17" s="50"/>
      <c r="T17" s="65">
        <v>50</v>
      </c>
      <c r="U17" s="50"/>
      <c r="V17" s="65">
        <v>50</v>
      </c>
      <c r="W17" s="41"/>
      <c r="X17" s="65">
        <v>50</v>
      </c>
      <c r="Y17" s="50"/>
    </row>
    <row r="18" spans="1:25" s="6" customFormat="1" ht="409.5" x14ac:dyDescent="0.25">
      <c r="A18" s="564">
        <v>11</v>
      </c>
      <c r="B18" s="564"/>
      <c r="C18" s="564"/>
      <c r="D18" s="754" t="s">
        <v>22</v>
      </c>
      <c r="E18" s="754"/>
      <c r="F18" s="450" t="s">
        <v>4832</v>
      </c>
      <c r="G18" s="12" t="s">
        <v>4833</v>
      </c>
      <c r="H18" s="12" t="s">
        <v>27</v>
      </c>
      <c r="I18" s="12" t="s">
        <v>29</v>
      </c>
      <c r="J18" s="65">
        <v>100</v>
      </c>
      <c r="K18" s="47" t="s">
        <v>5610</v>
      </c>
      <c r="L18" s="65">
        <v>100</v>
      </c>
      <c r="M18" s="50"/>
      <c r="N18" s="65">
        <v>100</v>
      </c>
      <c r="O18" s="50"/>
      <c r="P18" s="65">
        <v>100</v>
      </c>
      <c r="Q18" s="50"/>
      <c r="R18" s="65">
        <v>100</v>
      </c>
      <c r="S18" s="47" t="s">
        <v>5610</v>
      </c>
      <c r="T18" s="65">
        <v>0</v>
      </c>
      <c r="U18" s="50"/>
      <c r="V18" s="65">
        <v>0</v>
      </c>
      <c r="W18" s="41"/>
      <c r="X18" s="65">
        <v>0</v>
      </c>
      <c r="Y18" s="50"/>
    </row>
    <row r="19" spans="1:25" s="26" customFormat="1" ht="87" customHeight="1" x14ac:dyDescent="0.25">
      <c r="A19" s="28"/>
      <c r="B19" s="28"/>
      <c r="C19" s="750" t="s">
        <v>547</v>
      </c>
      <c r="D19" s="750"/>
      <c r="E19" s="750"/>
      <c r="F19" s="901" t="s">
        <v>522</v>
      </c>
      <c r="G19" s="751"/>
      <c r="H19" s="751"/>
      <c r="I19" s="751"/>
      <c r="J19" s="75">
        <f>AVERAGE(J20:J24)</f>
        <v>20</v>
      </c>
      <c r="K19" s="67"/>
      <c r="L19" s="75">
        <f>AVERAGE(L20:L24)</f>
        <v>20</v>
      </c>
      <c r="M19" s="67"/>
      <c r="N19" s="75">
        <f>AVERAGE(N20:N24)</f>
        <v>20</v>
      </c>
      <c r="O19" s="67"/>
      <c r="P19" s="75">
        <f>AVERAGE(P20:P24)</f>
        <v>20</v>
      </c>
      <c r="Q19" s="67"/>
      <c r="R19" s="75">
        <f>AVERAGE(R20:R24)</f>
        <v>20</v>
      </c>
      <c r="S19" s="67"/>
      <c r="T19" s="75">
        <f>AVERAGE(T20:T24)</f>
        <v>20</v>
      </c>
      <c r="U19" s="67"/>
      <c r="V19" s="67">
        <f>AVERAGE(V20:V24)</f>
        <v>10</v>
      </c>
      <c r="W19" s="44"/>
      <c r="X19" s="67">
        <f>AVERAGE(X20:X24)</f>
        <v>10</v>
      </c>
      <c r="Y19" s="67"/>
    </row>
    <row r="20" spans="1:25" ht="165" x14ac:dyDescent="0.25">
      <c r="A20" s="564">
        <v>12</v>
      </c>
      <c r="B20" s="564"/>
      <c r="D20" s="754" t="s">
        <v>30</v>
      </c>
      <c r="E20" s="754"/>
      <c r="F20" s="450" t="s">
        <v>35</v>
      </c>
      <c r="G20" s="12" t="s">
        <v>36</v>
      </c>
      <c r="H20" s="12" t="s">
        <v>37</v>
      </c>
      <c r="I20" s="12" t="s">
        <v>38</v>
      </c>
      <c r="J20" s="42">
        <v>0</v>
      </c>
      <c r="K20" s="41"/>
      <c r="L20" s="42">
        <v>0</v>
      </c>
      <c r="M20" s="41"/>
      <c r="N20" s="42">
        <v>0</v>
      </c>
      <c r="O20" s="41"/>
      <c r="P20" s="42">
        <v>0</v>
      </c>
      <c r="Q20" s="41"/>
      <c r="R20" s="42">
        <v>0</v>
      </c>
      <c r="S20" s="41"/>
      <c r="T20" s="42">
        <v>0</v>
      </c>
      <c r="U20" s="41"/>
      <c r="V20" s="42">
        <v>0</v>
      </c>
      <c r="W20" s="41"/>
      <c r="X20" s="42">
        <v>0</v>
      </c>
      <c r="Y20" s="41"/>
    </row>
    <row r="21" spans="1:25" ht="165" x14ac:dyDescent="0.25">
      <c r="A21" s="564">
        <v>13</v>
      </c>
      <c r="B21" s="564"/>
      <c r="C21" s="564"/>
      <c r="D21" s="754" t="s">
        <v>31</v>
      </c>
      <c r="E21" s="754"/>
      <c r="F21" s="450" t="s">
        <v>39</v>
      </c>
      <c r="G21" s="12" t="s">
        <v>40</v>
      </c>
      <c r="H21" s="12" t="s">
        <v>41</v>
      </c>
      <c r="I21" s="12" t="s">
        <v>42</v>
      </c>
      <c r="J21" s="42">
        <v>0</v>
      </c>
      <c r="K21" s="41"/>
      <c r="L21" s="42">
        <v>0</v>
      </c>
      <c r="M21" s="41"/>
      <c r="N21" s="42">
        <v>0</v>
      </c>
      <c r="O21" s="41"/>
      <c r="P21" s="42">
        <v>0</v>
      </c>
      <c r="Q21" s="41"/>
      <c r="R21" s="42">
        <v>0</v>
      </c>
      <c r="S21" s="41"/>
      <c r="T21" s="42">
        <v>0</v>
      </c>
      <c r="U21" s="41"/>
      <c r="V21" s="42">
        <v>0</v>
      </c>
      <c r="W21" s="41"/>
      <c r="X21" s="42">
        <v>0</v>
      </c>
      <c r="Y21" s="41"/>
    </row>
    <row r="22" spans="1:25" ht="135" x14ac:dyDescent="0.25">
      <c r="A22" s="564">
        <v>14</v>
      </c>
      <c r="B22" s="564"/>
      <c r="C22" s="564"/>
      <c r="D22" s="754" t="s">
        <v>32</v>
      </c>
      <c r="E22" s="754"/>
      <c r="F22" s="450" t="s">
        <v>43</v>
      </c>
      <c r="G22" s="12" t="s">
        <v>44</v>
      </c>
      <c r="H22" s="12" t="s">
        <v>45</v>
      </c>
      <c r="I22" s="12" t="s">
        <v>42</v>
      </c>
      <c r="J22" s="42">
        <v>0</v>
      </c>
      <c r="K22" s="41"/>
      <c r="L22" s="42">
        <v>0</v>
      </c>
      <c r="M22" s="41"/>
      <c r="N22" s="42">
        <v>0</v>
      </c>
      <c r="O22" s="41"/>
      <c r="P22" s="42">
        <v>0</v>
      </c>
      <c r="Q22" s="41"/>
      <c r="R22" s="42">
        <v>0</v>
      </c>
      <c r="S22" s="41"/>
      <c r="T22" s="42">
        <v>0</v>
      </c>
      <c r="U22" s="41"/>
      <c r="V22" s="42">
        <v>0</v>
      </c>
      <c r="W22" s="41"/>
      <c r="X22" s="42">
        <v>0</v>
      </c>
      <c r="Y22" s="41"/>
    </row>
    <row r="23" spans="1:25" ht="135" x14ac:dyDescent="0.25">
      <c r="A23" s="564">
        <v>15</v>
      </c>
      <c r="B23" s="564"/>
      <c r="C23" s="564"/>
      <c r="D23" s="754" t="s">
        <v>33</v>
      </c>
      <c r="E23" s="754"/>
      <c r="F23" s="450" t="s">
        <v>46</v>
      </c>
      <c r="G23" s="12" t="s">
        <v>47</v>
      </c>
      <c r="H23" s="12" t="s">
        <v>48</v>
      </c>
      <c r="I23" s="12" t="s">
        <v>49</v>
      </c>
      <c r="J23" s="42">
        <v>0</v>
      </c>
      <c r="K23" s="41"/>
      <c r="L23" s="42">
        <v>0</v>
      </c>
      <c r="M23" s="41"/>
      <c r="N23" s="42">
        <v>0</v>
      </c>
      <c r="O23" s="41"/>
      <c r="P23" s="42">
        <v>0</v>
      </c>
      <c r="Q23" s="41"/>
      <c r="R23" s="42">
        <v>0</v>
      </c>
      <c r="S23" s="41"/>
      <c r="T23" s="42">
        <v>0</v>
      </c>
      <c r="U23" s="41"/>
      <c r="V23" s="42">
        <v>0</v>
      </c>
      <c r="W23" s="41"/>
      <c r="X23" s="42">
        <v>0</v>
      </c>
      <c r="Y23" s="41"/>
    </row>
    <row r="24" spans="1:25" ht="135" x14ac:dyDescent="0.25">
      <c r="A24" s="564">
        <v>16</v>
      </c>
      <c r="B24" s="564"/>
      <c r="C24" s="564"/>
      <c r="D24" s="754" t="s">
        <v>34</v>
      </c>
      <c r="E24" s="754"/>
      <c r="F24" s="450" t="s">
        <v>50</v>
      </c>
      <c r="G24" s="12" t="s">
        <v>51</v>
      </c>
      <c r="H24" s="12" t="s">
        <v>52</v>
      </c>
      <c r="I24" s="12" t="s">
        <v>53</v>
      </c>
      <c r="J24" s="60">
        <v>100</v>
      </c>
      <c r="K24" s="41" t="s">
        <v>5603</v>
      </c>
      <c r="L24" s="60">
        <v>100</v>
      </c>
      <c r="M24" s="45"/>
      <c r="N24" s="60">
        <v>100</v>
      </c>
      <c r="O24" s="45"/>
      <c r="P24" s="60">
        <v>100</v>
      </c>
      <c r="Q24" s="45"/>
      <c r="R24" s="60">
        <v>100</v>
      </c>
      <c r="S24" s="45"/>
      <c r="T24" s="60">
        <v>100</v>
      </c>
      <c r="U24" s="45"/>
      <c r="V24" s="45">
        <v>50</v>
      </c>
      <c r="W24" s="41" t="s">
        <v>5603</v>
      </c>
      <c r="X24" s="45">
        <v>50</v>
      </c>
      <c r="Y24" s="45"/>
    </row>
    <row r="25" spans="1:25" s="26" customFormat="1" ht="60" x14ac:dyDescent="0.25">
      <c r="A25" s="28"/>
      <c r="B25" s="28"/>
      <c r="C25" s="750" t="s">
        <v>548</v>
      </c>
      <c r="D25" s="750"/>
      <c r="E25" s="750"/>
      <c r="F25" s="901" t="s">
        <v>523</v>
      </c>
      <c r="G25" s="751"/>
      <c r="H25" s="751"/>
      <c r="I25" s="751"/>
      <c r="J25" s="820">
        <f>AVERAGE(J26:J29)</f>
        <v>50</v>
      </c>
      <c r="K25" s="68"/>
      <c r="L25" s="820">
        <f>AVERAGE(L26:L29)</f>
        <v>50</v>
      </c>
      <c r="M25" s="68"/>
      <c r="N25" s="820">
        <f>AVERAGE(N26:N29)</f>
        <v>50</v>
      </c>
      <c r="O25" s="68"/>
      <c r="P25" s="820">
        <f>AVERAGE(P26:P29)</f>
        <v>50</v>
      </c>
      <c r="Q25" s="68"/>
      <c r="R25" s="820">
        <f>AVERAGE(R26:R29)</f>
        <v>50</v>
      </c>
      <c r="S25" s="68"/>
      <c r="T25" s="820">
        <f>AVERAGE(T26:T29)</f>
        <v>50</v>
      </c>
      <c r="U25" s="68"/>
      <c r="V25" s="820">
        <f>AVERAGE(V26:V29)</f>
        <v>50</v>
      </c>
      <c r="W25" s="44"/>
      <c r="X25" s="820">
        <f>AVERAGE(X26:X29)</f>
        <v>50</v>
      </c>
      <c r="Y25" s="68"/>
    </row>
    <row r="26" spans="1:25" ht="45" x14ac:dyDescent="0.25">
      <c r="A26" s="564">
        <v>17</v>
      </c>
      <c r="B26" s="564"/>
      <c r="C26" s="564"/>
      <c r="D26" s="754" t="s">
        <v>54</v>
      </c>
      <c r="E26" s="754"/>
      <c r="F26" s="450" t="s">
        <v>57</v>
      </c>
      <c r="G26" s="12" t="s">
        <v>58</v>
      </c>
      <c r="H26" s="12" t="s">
        <v>59</v>
      </c>
      <c r="I26" s="12" t="s">
        <v>60</v>
      </c>
      <c r="J26" s="60">
        <v>100</v>
      </c>
      <c r="K26" s="40"/>
      <c r="L26" s="60">
        <v>100</v>
      </c>
      <c r="M26" s="41"/>
      <c r="N26" s="60">
        <v>100</v>
      </c>
      <c r="O26" s="41"/>
      <c r="P26" s="60">
        <v>100</v>
      </c>
      <c r="Q26" s="41"/>
      <c r="R26" s="60">
        <v>100</v>
      </c>
      <c r="S26" s="41"/>
      <c r="T26" s="60">
        <v>100</v>
      </c>
      <c r="U26" s="41"/>
      <c r="V26" s="60">
        <v>100</v>
      </c>
      <c r="W26" s="41"/>
      <c r="X26" s="60">
        <v>100</v>
      </c>
      <c r="Y26" s="41"/>
    </row>
    <row r="27" spans="1:25" ht="180" x14ac:dyDescent="0.25">
      <c r="A27" s="564">
        <v>18</v>
      </c>
      <c r="B27" s="564"/>
      <c r="C27" s="564"/>
      <c r="D27" s="754" t="s">
        <v>56</v>
      </c>
      <c r="E27" s="754"/>
      <c r="F27" s="450" t="s">
        <v>61</v>
      </c>
      <c r="G27" s="12" t="s">
        <v>5</v>
      </c>
      <c r="H27" s="12" t="s">
        <v>4551</v>
      </c>
      <c r="I27" s="12" t="s">
        <v>4552</v>
      </c>
      <c r="J27" s="60">
        <v>0</v>
      </c>
      <c r="K27" s="40"/>
      <c r="L27" s="60">
        <v>0</v>
      </c>
      <c r="M27" s="40"/>
      <c r="N27" s="60">
        <v>0</v>
      </c>
      <c r="O27" s="40"/>
      <c r="P27" s="60">
        <v>0</v>
      </c>
      <c r="Q27" s="40"/>
      <c r="R27" s="60">
        <v>0</v>
      </c>
      <c r="S27" s="40"/>
      <c r="T27" s="60">
        <v>0</v>
      </c>
      <c r="U27" s="40"/>
      <c r="V27" s="60">
        <v>0</v>
      </c>
      <c r="W27" s="41"/>
      <c r="X27" s="60">
        <v>0</v>
      </c>
      <c r="Y27" s="40"/>
    </row>
    <row r="28" spans="1:25" ht="165" x14ac:dyDescent="0.25">
      <c r="A28" s="564">
        <v>19</v>
      </c>
      <c r="B28" s="564"/>
      <c r="C28" s="564"/>
      <c r="D28" s="754" t="s">
        <v>66</v>
      </c>
      <c r="E28" s="754"/>
      <c r="F28" s="450" t="s">
        <v>7190</v>
      </c>
      <c r="G28" s="12" t="s">
        <v>5</v>
      </c>
      <c r="H28" s="12" t="s">
        <v>4551</v>
      </c>
      <c r="I28" s="12" t="s">
        <v>4552</v>
      </c>
      <c r="J28" s="60">
        <v>0</v>
      </c>
      <c r="K28" s="47" t="s">
        <v>1698</v>
      </c>
      <c r="L28" s="60">
        <v>0</v>
      </c>
      <c r="M28" s="40"/>
      <c r="N28" s="60">
        <v>0</v>
      </c>
      <c r="O28" s="40"/>
      <c r="P28" s="60">
        <v>0</v>
      </c>
      <c r="Q28" s="40"/>
      <c r="R28" s="60">
        <v>0</v>
      </c>
      <c r="S28" s="40"/>
      <c r="T28" s="60">
        <v>0</v>
      </c>
      <c r="U28" s="40"/>
      <c r="V28" s="60">
        <v>0</v>
      </c>
      <c r="W28" s="41"/>
      <c r="X28" s="60">
        <v>0</v>
      </c>
      <c r="Y28" s="40"/>
    </row>
    <row r="29" spans="1:25" ht="105" x14ac:dyDescent="0.25">
      <c r="A29" s="564">
        <v>20</v>
      </c>
      <c r="B29" s="564"/>
      <c r="C29" s="564"/>
      <c r="D29" s="754" t="s">
        <v>55</v>
      </c>
      <c r="E29" s="754"/>
      <c r="F29" s="450" t="s">
        <v>62</v>
      </c>
      <c r="G29" s="12" t="s">
        <v>63</v>
      </c>
      <c r="H29" s="12" t="s">
        <v>64</v>
      </c>
      <c r="I29" s="12" t="s">
        <v>65</v>
      </c>
      <c r="J29" s="60">
        <v>100</v>
      </c>
      <c r="K29" s="40" t="s">
        <v>1697</v>
      </c>
      <c r="L29" s="60">
        <v>100</v>
      </c>
      <c r="M29" s="41"/>
      <c r="N29" s="60">
        <v>100</v>
      </c>
      <c r="O29" s="41"/>
      <c r="P29" s="60">
        <v>100</v>
      </c>
      <c r="Q29" s="41"/>
      <c r="R29" s="60">
        <v>100</v>
      </c>
      <c r="S29" s="41"/>
      <c r="T29" s="60">
        <v>100</v>
      </c>
      <c r="U29" s="41"/>
      <c r="V29" s="60">
        <v>100</v>
      </c>
      <c r="W29" s="41"/>
      <c r="X29" s="60">
        <v>100</v>
      </c>
      <c r="Y29" s="41"/>
    </row>
    <row r="30" spans="1:25" s="26" customFormat="1" ht="108.75" customHeight="1" x14ac:dyDescent="0.25">
      <c r="A30" s="28"/>
      <c r="B30" s="750" t="s">
        <v>7172</v>
      </c>
      <c r="C30" s="28"/>
      <c r="D30" s="28"/>
      <c r="E30" s="28"/>
      <c r="F30" s="502" t="s">
        <v>7191</v>
      </c>
      <c r="G30" s="28"/>
      <c r="H30" s="28"/>
      <c r="I30" s="28"/>
      <c r="J30" s="75">
        <f>AVERAGE(J31,J41,J60,J66)</f>
        <v>80.476190476190467</v>
      </c>
      <c r="K30" s="67"/>
      <c r="L30" s="75">
        <f>AVERAGE(L31,L41,L60,L66)</f>
        <v>84.047619047619051</v>
      </c>
      <c r="M30" s="67"/>
      <c r="N30" s="75">
        <f>AVERAGE(N31,N41,N60,N66)</f>
        <v>84.047619047619051</v>
      </c>
      <c r="O30" s="67"/>
      <c r="P30" s="75">
        <f>AVERAGE(P31,P41,P60,P66)</f>
        <v>84.047619047619051</v>
      </c>
      <c r="Q30" s="67"/>
      <c r="R30" s="75">
        <f>AVERAGE(R31,R41,R60,R66)</f>
        <v>78.69047619047619</v>
      </c>
      <c r="S30" s="67"/>
      <c r="T30" s="75">
        <f>AVERAGE(T31,T41,T60,T66)</f>
        <v>78.69047619047619</v>
      </c>
      <c r="U30" s="67"/>
      <c r="V30" s="75">
        <f>AVERAGE(V31,V41,V60,V66)</f>
        <v>78.69047619047619</v>
      </c>
      <c r="W30" s="44"/>
      <c r="X30" s="75">
        <f>AVERAGE(X31,X41,X60,X66)</f>
        <v>78.69047619047619</v>
      </c>
      <c r="Y30" s="67"/>
    </row>
    <row r="31" spans="1:25" s="26" customFormat="1" ht="97.5" customHeight="1" x14ac:dyDescent="0.25">
      <c r="A31" s="28"/>
      <c r="B31" s="28"/>
      <c r="C31" s="750" t="s">
        <v>549</v>
      </c>
      <c r="D31" s="28"/>
      <c r="E31" s="28"/>
      <c r="F31" s="502" t="s">
        <v>5021</v>
      </c>
      <c r="G31" s="28"/>
      <c r="H31" s="28"/>
      <c r="I31" s="28"/>
      <c r="J31" s="75">
        <f>AVERAGE(J32:J35,J38:J40)</f>
        <v>78.571428571428569</v>
      </c>
      <c r="K31" s="67"/>
      <c r="L31" s="75">
        <f>AVERAGE(L32:L35,L38:L40)</f>
        <v>92.857142857142861</v>
      </c>
      <c r="M31" s="67"/>
      <c r="N31" s="75">
        <f>AVERAGE(N32:N35,N38:N40)</f>
        <v>92.857142857142861</v>
      </c>
      <c r="O31" s="67"/>
      <c r="P31" s="75">
        <f>AVERAGE(P32:P35,P38:P40)</f>
        <v>92.857142857142861</v>
      </c>
      <c r="Q31" s="67"/>
      <c r="R31" s="75">
        <f>AVERAGE(R32:R35,R38:R40)</f>
        <v>71.428571428571431</v>
      </c>
      <c r="S31" s="67"/>
      <c r="T31" s="75">
        <f>AVERAGE(T32:T35,T38:T40)</f>
        <v>71.428571428571431</v>
      </c>
      <c r="U31" s="67"/>
      <c r="V31" s="75">
        <f>AVERAGE(V32:V35,V38:V40)</f>
        <v>71.428571428571431</v>
      </c>
      <c r="W31" s="44"/>
      <c r="X31" s="75">
        <f>AVERAGE(X32:X35,X38:X40)</f>
        <v>71.428571428571431</v>
      </c>
      <c r="Y31" s="67"/>
    </row>
    <row r="32" spans="1:25" ht="117.75" customHeight="1" x14ac:dyDescent="0.25">
      <c r="A32" s="564">
        <v>21</v>
      </c>
      <c r="B32" s="564"/>
      <c r="C32" s="564"/>
      <c r="D32" s="754" t="s">
        <v>67</v>
      </c>
      <c r="E32" s="754"/>
      <c r="F32" s="450" t="s">
        <v>73</v>
      </c>
      <c r="G32" s="12" t="s">
        <v>74</v>
      </c>
      <c r="H32" s="12" t="s">
        <v>75</v>
      </c>
      <c r="I32" s="12" t="s">
        <v>76</v>
      </c>
      <c r="J32" s="82">
        <v>50</v>
      </c>
      <c r="K32" s="986" t="s">
        <v>5607</v>
      </c>
      <c r="L32" s="50">
        <v>100</v>
      </c>
      <c r="M32" s="49"/>
      <c r="N32" s="50">
        <v>100</v>
      </c>
      <c r="O32" s="986"/>
      <c r="P32" s="50">
        <v>100</v>
      </c>
      <c r="Q32" s="50" t="s">
        <v>5604</v>
      </c>
      <c r="R32" s="50">
        <v>50</v>
      </c>
      <c r="S32" s="50" t="s">
        <v>5606</v>
      </c>
      <c r="T32" s="50">
        <v>50</v>
      </c>
      <c r="U32" s="50"/>
      <c r="V32" s="47">
        <v>50</v>
      </c>
      <c r="W32" s="47"/>
      <c r="X32" s="47">
        <v>50</v>
      </c>
      <c r="Y32" s="47" t="s">
        <v>1699</v>
      </c>
    </row>
    <row r="33" spans="1:25" ht="135" x14ac:dyDescent="0.25">
      <c r="A33" s="564">
        <v>22</v>
      </c>
      <c r="B33" s="564"/>
      <c r="C33" s="564"/>
      <c r="D33" s="754" t="s">
        <v>68</v>
      </c>
      <c r="E33" s="754"/>
      <c r="F33" s="450" t="s">
        <v>77</v>
      </c>
      <c r="G33" s="12" t="s">
        <v>4837</v>
      </c>
      <c r="H33" s="12" t="s">
        <v>4838</v>
      </c>
      <c r="I33" s="12" t="s">
        <v>78</v>
      </c>
      <c r="J33" s="65">
        <v>50</v>
      </c>
      <c r="K33" s="81" t="s">
        <v>5608</v>
      </c>
      <c r="L33" s="65">
        <v>100</v>
      </c>
      <c r="M33" s="47"/>
      <c r="N33" s="65">
        <v>100</v>
      </c>
      <c r="O33" s="81"/>
      <c r="P33" s="65">
        <v>100</v>
      </c>
      <c r="Q33" s="50" t="s">
        <v>5604</v>
      </c>
      <c r="R33" s="65">
        <v>50</v>
      </c>
      <c r="S33" s="50" t="s">
        <v>5605</v>
      </c>
      <c r="T33" s="65">
        <v>50</v>
      </c>
      <c r="U33" s="50"/>
      <c r="V33" s="65">
        <v>50</v>
      </c>
      <c r="W33" s="47"/>
      <c r="X33" s="65">
        <v>50</v>
      </c>
      <c r="Y33" s="47"/>
    </row>
    <row r="34" spans="1:25" ht="315" x14ac:dyDescent="0.25">
      <c r="A34" s="564">
        <v>23</v>
      </c>
      <c r="B34" s="564"/>
      <c r="C34" s="564"/>
      <c r="D34" s="754" t="s">
        <v>72</v>
      </c>
      <c r="E34" s="754"/>
      <c r="F34" s="450" t="s">
        <v>79</v>
      </c>
      <c r="G34" s="12" t="s">
        <v>80</v>
      </c>
      <c r="H34" s="12" t="s">
        <v>4843</v>
      </c>
      <c r="I34" s="12" t="s">
        <v>4845</v>
      </c>
      <c r="J34" s="60">
        <v>100</v>
      </c>
      <c r="K34" s="40" t="s">
        <v>5613</v>
      </c>
      <c r="L34" s="60">
        <v>100</v>
      </c>
      <c r="M34" s="41"/>
      <c r="N34" s="60">
        <v>100</v>
      </c>
      <c r="O34" s="41"/>
      <c r="P34" s="60">
        <v>100</v>
      </c>
      <c r="Q34" s="41"/>
      <c r="R34" s="60">
        <v>100</v>
      </c>
      <c r="S34" s="40" t="s">
        <v>1700</v>
      </c>
      <c r="T34" s="60">
        <v>100</v>
      </c>
      <c r="U34" s="41"/>
      <c r="V34" s="60">
        <v>100</v>
      </c>
      <c r="W34" s="41"/>
      <c r="X34" s="60">
        <v>100</v>
      </c>
      <c r="Y34" s="41"/>
    </row>
    <row r="35" spans="1:25" s="52" customFormat="1" ht="51.75" x14ac:dyDescent="0.25">
      <c r="A35" s="31">
        <v>24</v>
      </c>
      <c r="B35" s="31"/>
      <c r="C35" s="31"/>
      <c r="D35" s="756" t="s">
        <v>640</v>
      </c>
      <c r="E35" s="756"/>
      <c r="F35" s="517" t="s">
        <v>640</v>
      </c>
      <c r="G35" s="30"/>
      <c r="H35" s="30"/>
      <c r="I35" s="30"/>
      <c r="J35" s="61">
        <f>AVERAGE(J36:J37)</f>
        <v>100</v>
      </c>
      <c r="K35" s="43"/>
      <c r="L35" s="61">
        <f>AVERAGE(L36:L37)</f>
        <v>100</v>
      </c>
      <c r="M35" s="821"/>
      <c r="N35" s="61">
        <f>AVERAGE(N36:N37)</f>
        <v>100</v>
      </c>
      <c r="O35" s="69"/>
      <c r="P35" s="61">
        <f>AVERAGE(P36:P37)</f>
        <v>100</v>
      </c>
      <c r="Q35" s="69"/>
      <c r="R35" s="61">
        <f>AVERAGE(R36:R37)</f>
        <v>50</v>
      </c>
      <c r="S35" s="43"/>
      <c r="T35" s="61">
        <f>AVERAGE(T36:T37)</f>
        <v>50</v>
      </c>
      <c r="U35" s="43"/>
      <c r="V35" s="61">
        <f>AVERAGE(V36:V37)</f>
        <v>50</v>
      </c>
      <c r="W35" s="43"/>
      <c r="X35" s="61">
        <f>AVERAGE(X36:X37)</f>
        <v>50</v>
      </c>
      <c r="Y35" s="69"/>
    </row>
    <row r="36" spans="1:25" ht="285" x14ac:dyDescent="0.25">
      <c r="A36" s="564" t="s">
        <v>550</v>
      </c>
      <c r="B36" s="564"/>
      <c r="C36" s="564"/>
      <c r="D36" s="754"/>
      <c r="E36" s="754" t="s">
        <v>6971</v>
      </c>
      <c r="F36" s="450" t="s">
        <v>4851</v>
      </c>
      <c r="G36" s="12" t="s">
        <v>81</v>
      </c>
      <c r="H36" s="12" t="s">
        <v>5134</v>
      </c>
      <c r="I36" s="12" t="s">
        <v>82</v>
      </c>
      <c r="J36" s="60">
        <v>100</v>
      </c>
      <c r="K36" s="40" t="s">
        <v>4852</v>
      </c>
      <c r="L36" s="60">
        <v>100</v>
      </c>
      <c r="M36" s="819"/>
      <c r="N36" s="45">
        <v>100</v>
      </c>
      <c r="O36" s="45"/>
      <c r="P36" s="45">
        <v>100</v>
      </c>
      <c r="Q36" s="40" t="s">
        <v>5609</v>
      </c>
      <c r="R36" s="45">
        <v>0</v>
      </c>
      <c r="S36" s="40" t="s">
        <v>1701</v>
      </c>
      <c r="T36" s="45">
        <v>0</v>
      </c>
      <c r="U36" s="45"/>
      <c r="V36" s="45">
        <v>0</v>
      </c>
      <c r="W36" s="41"/>
      <c r="X36" s="45">
        <v>0</v>
      </c>
      <c r="Y36" s="45"/>
    </row>
    <row r="37" spans="1:25" ht="30" x14ac:dyDescent="0.25">
      <c r="A37" s="564" t="s">
        <v>551</v>
      </c>
      <c r="B37" s="564"/>
      <c r="C37" s="564"/>
      <c r="D37" s="754"/>
      <c r="E37" s="754" t="s">
        <v>6972</v>
      </c>
      <c r="F37" s="450" t="s">
        <v>83</v>
      </c>
      <c r="G37" s="12" t="s">
        <v>84</v>
      </c>
      <c r="H37" s="12" t="s">
        <v>5139</v>
      </c>
      <c r="I37" s="12" t="s">
        <v>5135</v>
      </c>
      <c r="J37" s="60">
        <v>100</v>
      </c>
      <c r="K37" s="40"/>
      <c r="L37" s="60">
        <v>100</v>
      </c>
      <c r="M37" s="40"/>
      <c r="N37" s="60">
        <v>100</v>
      </c>
      <c r="O37" s="40"/>
      <c r="P37" s="60">
        <v>100</v>
      </c>
      <c r="Q37" s="40"/>
      <c r="R37" s="60">
        <v>100</v>
      </c>
      <c r="S37" s="40"/>
      <c r="T37" s="60">
        <v>100</v>
      </c>
      <c r="U37" s="40"/>
      <c r="V37" s="60">
        <v>100</v>
      </c>
      <c r="W37" s="41"/>
      <c r="X37" s="60">
        <v>100</v>
      </c>
      <c r="Y37" s="40"/>
    </row>
    <row r="38" spans="1:25" ht="375" x14ac:dyDescent="0.25">
      <c r="A38" s="564">
        <v>25</v>
      </c>
      <c r="B38" s="564"/>
      <c r="C38" s="564"/>
      <c r="D38" s="754" t="s">
        <v>69</v>
      </c>
      <c r="E38" s="754"/>
      <c r="F38" s="450" t="s">
        <v>85</v>
      </c>
      <c r="G38" s="12" t="s">
        <v>86</v>
      </c>
      <c r="H38" s="12" t="s">
        <v>87</v>
      </c>
      <c r="I38" s="12" t="s">
        <v>4857</v>
      </c>
      <c r="J38" s="82">
        <v>50</v>
      </c>
      <c r="K38" s="47" t="s">
        <v>1702</v>
      </c>
      <c r="L38" s="82">
        <v>50</v>
      </c>
      <c r="M38" s="47"/>
      <c r="N38" s="82">
        <v>50</v>
      </c>
      <c r="O38" s="47"/>
      <c r="P38" s="82">
        <v>50</v>
      </c>
      <c r="Q38" s="47"/>
      <c r="R38" s="82">
        <v>50</v>
      </c>
      <c r="S38" s="47" t="s">
        <v>4879</v>
      </c>
      <c r="T38" s="82">
        <v>50</v>
      </c>
      <c r="U38" s="47"/>
      <c r="V38" s="82">
        <v>50</v>
      </c>
      <c r="W38" s="47"/>
      <c r="X38" s="82">
        <v>50</v>
      </c>
      <c r="Y38" s="47" t="s">
        <v>1703</v>
      </c>
    </row>
    <row r="39" spans="1:25" ht="195" x14ac:dyDescent="0.25">
      <c r="A39" s="564">
        <v>26</v>
      </c>
      <c r="B39" s="564"/>
      <c r="C39" s="564"/>
      <c r="D39" s="754" t="s">
        <v>70</v>
      </c>
      <c r="E39" s="754"/>
      <c r="F39" s="450" t="s">
        <v>88</v>
      </c>
      <c r="G39" s="12" t="s">
        <v>4861</v>
      </c>
      <c r="H39" s="12" t="s">
        <v>4860</v>
      </c>
      <c r="I39" s="12" t="s">
        <v>4859</v>
      </c>
      <c r="J39" s="60">
        <v>100</v>
      </c>
      <c r="K39" s="40" t="s">
        <v>5611</v>
      </c>
      <c r="L39" s="60">
        <v>100</v>
      </c>
      <c r="M39" s="40"/>
      <c r="N39" s="60">
        <v>100</v>
      </c>
      <c r="O39" s="40"/>
      <c r="P39" s="60">
        <v>100</v>
      </c>
      <c r="Q39" s="40"/>
      <c r="R39" s="60">
        <v>100</v>
      </c>
      <c r="S39" s="40"/>
      <c r="T39" s="60">
        <v>100</v>
      </c>
      <c r="U39" s="40"/>
      <c r="V39" s="60">
        <v>100</v>
      </c>
      <c r="W39" s="41"/>
      <c r="X39" s="60">
        <v>100</v>
      </c>
      <c r="Y39" s="40"/>
    </row>
    <row r="40" spans="1:25" ht="150" x14ac:dyDescent="0.25">
      <c r="A40" s="564">
        <v>27</v>
      </c>
      <c r="B40" s="564"/>
      <c r="C40" s="564"/>
      <c r="D40" s="754" t="s">
        <v>71</v>
      </c>
      <c r="E40" s="754"/>
      <c r="F40" s="450" t="s">
        <v>89</v>
      </c>
      <c r="G40" s="12" t="s">
        <v>4862</v>
      </c>
      <c r="H40" s="12" t="s">
        <v>4860</v>
      </c>
      <c r="I40" s="12" t="s">
        <v>4859</v>
      </c>
      <c r="J40" s="60">
        <v>100</v>
      </c>
      <c r="K40" s="40" t="s">
        <v>5612</v>
      </c>
      <c r="L40" s="60">
        <v>100</v>
      </c>
      <c r="M40" s="40"/>
      <c r="N40" s="60">
        <v>100</v>
      </c>
      <c r="O40" s="40"/>
      <c r="P40" s="60">
        <v>100</v>
      </c>
      <c r="Q40" s="40"/>
      <c r="R40" s="60">
        <v>100</v>
      </c>
      <c r="S40" s="40"/>
      <c r="T40" s="60">
        <v>100</v>
      </c>
      <c r="U40" s="40"/>
      <c r="V40" s="60">
        <v>100</v>
      </c>
      <c r="W40" s="41"/>
      <c r="X40" s="60">
        <v>100</v>
      </c>
      <c r="Y40" s="40"/>
    </row>
    <row r="41" spans="1:25" s="26" customFormat="1" ht="148.5" customHeight="1" x14ac:dyDescent="0.25">
      <c r="A41" s="28"/>
      <c r="B41" s="28"/>
      <c r="C41" s="750" t="s">
        <v>552</v>
      </c>
      <c r="D41" s="28"/>
      <c r="E41" s="28"/>
      <c r="F41" s="502" t="s">
        <v>5136</v>
      </c>
      <c r="G41" s="28"/>
      <c r="H41" s="28"/>
      <c r="I41" s="28"/>
      <c r="J41" s="75">
        <f>AVERAGE(J42,J49,J57:J59)</f>
        <v>90</v>
      </c>
      <c r="K41" s="44"/>
      <c r="L41" s="75">
        <f>AVERAGE(L42,L49,L57:L59)</f>
        <v>90</v>
      </c>
      <c r="M41" s="822"/>
      <c r="N41" s="75">
        <f>AVERAGE(N42,N49,N57:N59)</f>
        <v>90</v>
      </c>
      <c r="O41" s="67"/>
      <c r="P41" s="75">
        <f>AVERAGE(P42,P49,P57:P59)</f>
        <v>90</v>
      </c>
      <c r="Q41" s="67"/>
      <c r="R41" s="75">
        <f>AVERAGE(R42,R49,R57:R59)</f>
        <v>90</v>
      </c>
      <c r="S41" s="67"/>
      <c r="T41" s="75">
        <f>AVERAGE(T42,T49,T57:T59)</f>
        <v>90</v>
      </c>
      <c r="U41" s="67"/>
      <c r="V41" s="75">
        <f>AVERAGE(V42,V49,V57:V59)</f>
        <v>90</v>
      </c>
      <c r="W41" s="44"/>
      <c r="X41" s="75">
        <f>AVERAGE(X42,X49,X57:X59)</f>
        <v>90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821"/>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t="s">
        <v>1704</v>
      </c>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40"/>
      <c r="K44" s="40"/>
      <c r="L44" s="45"/>
      <c r="M44" s="819"/>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819"/>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819"/>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819"/>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819"/>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821"/>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819"/>
      <c r="L50" s="60">
        <v>100</v>
      </c>
      <c r="M50" s="819"/>
      <c r="N50" s="60">
        <v>100</v>
      </c>
      <c r="O50" s="819"/>
      <c r="P50" s="60">
        <v>100</v>
      </c>
      <c r="Q50" s="819"/>
      <c r="R50" s="60">
        <v>100</v>
      </c>
      <c r="S50" s="819"/>
      <c r="T50" s="60">
        <v>100</v>
      </c>
      <c r="U50" s="819"/>
      <c r="V50" s="60">
        <v>100</v>
      </c>
      <c r="W50" s="41"/>
      <c r="X50" s="60">
        <v>100</v>
      </c>
      <c r="Y50" s="819"/>
    </row>
    <row r="51" spans="1:25" ht="90" x14ac:dyDescent="0.25">
      <c r="A51" s="564" t="s">
        <v>560</v>
      </c>
      <c r="B51" s="564"/>
      <c r="C51" s="564"/>
      <c r="D51" s="564"/>
      <c r="E51" s="754" t="s">
        <v>6977</v>
      </c>
      <c r="F51" s="450" t="s">
        <v>5115</v>
      </c>
      <c r="G51" s="12" t="s">
        <v>109</v>
      </c>
      <c r="H51" s="12" t="s">
        <v>94</v>
      </c>
      <c r="I51" s="12" t="s">
        <v>95</v>
      </c>
      <c r="J51" s="60"/>
      <c r="K51" s="819"/>
      <c r="L51" s="45"/>
      <c r="M51" s="819"/>
      <c r="N51" s="45"/>
      <c r="O51" s="45"/>
      <c r="P51" s="45"/>
      <c r="Q51" s="45"/>
      <c r="R51" s="45"/>
      <c r="S51" s="45"/>
      <c r="T51" s="45"/>
      <c r="U51" s="45"/>
      <c r="V51" s="45"/>
      <c r="W51" s="41"/>
      <c r="X51" s="45"/>
      <c r="Y51" s="45"/>
    </row>
    <row r="52" spans="1:25" ht="75" x14ac:dyDescent="0.25">
      <c r="A52" s="564" t="s">
        <v>561</v>
      </c>
      <c r="B52" s="564"/>
      <c r="C52" s="564"/>
      <c r="D52" s="564"/>
      <c r="E52" s="754" t="s">
        <v>6978</v>
      </c>
      <c r="F52" s="450" t="s">
        <v>110</v>
      </c>
      <c r="G52" s="12" t="s">
        <v>91</v>
      </c>
      <c r="H52" s="12" t="s">
        <v>98</v>
      </c>
      <c r="I52" s="12" t="s">
        <v>111</v>
      </c>
      <c r="J52" s="40"/>
      <c r="K52" s="40"/>
      <c r="L52" s="45"/>
      <c r="M52" s="819"/>
      <c r="N52" s="45"/>
      <c r="O52" s="45"/>
      <c r="P52" s="45"/>
      <c r="Q52" s="45"/>
      <c r="R52" s="45"/>
      <c r="S52" s="45"/>
      <c r="T52" s="45"/>
      <c r="U52" s="45"/>
      <c r="V52" s="45"/>
      <c r="W52" s="41"/>
      <c r="X52" s="45"/>
      <c r="Y52" s="45"/>
    </row>
    <row r="53" spans="1:25" ht="120" x14ac:dyDescent="0.25">
      <c r="A53" s="564" t="s">
        <v>562</v>
      </c>
      <c r="B53" s="564"/>
      <c r="C53" s="564"/>
      <c r="D53" s="564"/>
      <c r="E53" s="754" t="s">
        <v>6979</v>
      </c>
      <c r="F53" s="450" t="s">
        <v>5116</v>
      </c>
      <c r="G53" s="12" t="s">
        <v>100</v>
      </c>
      <c r="H53" s="12" t="s">
        <v>101</v>
      </c>
      <c r="I53" s="12" t="s">
        <v>102</v>
      </c>
      <c r="J53" s="60"/>
      <c r="K53" s="41"/>
      <c r="L53" s="45"/>
      <c r="M53" s="819"/>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819"/>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45"/>
      <c r="M56" s="819"/>
      <c r="N56" s="45"/>
      <c r="O56" s="45"/>
      <c r="P56" s="45"/>
      <c r="Q56" s="45"/>
      <c r="R56" s="45"/>
      <c r="S56" s="45"/>
      <c r="T56" s="45"/>
      <c r="U56" s="45"/>
      <c r="V56" s="45"/>
      <c r="W56" s="41"/>
      <c r="X56" s="45"/>
      <c r="Y56" s="45"/>
    </row>
    <row r="57" spans="1:25" ht="75" x14ac:dyDescent="0.25">
      <c r="A57" s="564">
        <v>30</v>
      </c>
      <c r="B57" s="564"/>
      <c r="C57" s="564"/>
      <c r="D57" s="754" t="s">
        <v>131</v>
      </c>
      <c r="E57" s="754"/>
      <c r="F57" s="450" t="s">
        <v>113</v>
      </c>
      <c r="G57" s="12" t="s">
        <v>114</v>
      </c>
      <c r="H57" s="12" t="s">
        <v>115</v>
      </c>
      <c r="I57" s="12" t="s">
        <v>116</v>
      </c>
      <c r="J57" s="60">
        <v>100</v>
      </c>
      <c r="K57" s="41"/>
      <c r="L57" s="60">
        <v>100</v>
      </c>
      <c r="M57" s="41"/>
      <c r="N57" s="60">
        <v>100</v>
      </c>
      <c r="O57" s="41"/>
      <c r="P57" s="60">
        <v>100</v>
      </c>
      <c r="Q57" s="41"/>
      <c r="R57" s="60">
        <v>100</v>
      </c>
      <c r="S57" s="41"/>
      <c r="T57" s="60">
        <v>100</v>
      </c>
      <c r="U57" s="41"/>
      <c r="V57" s="60">
        <v>100</v>
      </c>
      <c r="W57" s="41"/>
      <c r="X57" s="60">
        <v>100</v>
      </c>
      <c r="Y57" s="41"/>
    </row>
    <row r="58" spans="1:25" ht="90" x14ac:dyDescent="0.25">
      <c r="A58" s="564">
        <v>31</v>
      </c>
      <c r="B58" s="564"/>
      <c r="C58" s="564"/>
      <c r="D58" s="754" t="s">
        <v>130</v>
      </c>
      <c r="E58" s="754"/>
      <c r="F58" s="450" t="s">
        <v>117</v>
      </c>
      <c r="G58" s="12" t="s">
        <v>118</v>
      </c>
      <c r="H58" s="12" t="s">
        <v>119</v>
      </c>
      <c r="I58" s="12" t="s">
        <v>120</v>
      </c>
      <c r="J58" s="60">
        <v>100</v>
      </c>
      <c r="K58" s="40" t="s">
        <v>1705</v>
      </c>
      <c r="L58" s="60">
        <v>100</v>
      </c>
      <c r="M58" s="41"/>
      <c r="N58" s="60">
        <v>100</v>
      </c>
      <c r="O58" s="41"/>
      <c r="P58" s="60">
        <v>100</v>
      </c>
      <c r="Q58" s="41"/>
      <c r="R58" s="60">
        <v>100</v>
      </c>
      <c r="S58" s="41"/>
      <c r="T58" s="60">
        <v>100</v>
      </c>
      <c r="U58" s="41"/>
      <c r="V58" s="60">
        <v>100</v>
      </c>
      <c r="W58" s="41"/>
      <c r="X58" s="60">
        <v>100</v>
      </c>
      <c r="Y58" s="41"/>
    </row>
    <row r="59" spans="1:25" ht="105" x14ac:dyDescent="0.25">
      <c r="A59" s="564">
        <v>32</v>
      </c>
      <c r="B59" s="564"/>
      <c r="C59" s="564"/>
      <c r="D59" s="754" t="s">
        <v>129</v>
      </c>
      <c r="E59" s="754"/>
      <c r="F59" s="450" t="s">
        <v>125</v>
      </c>
      <c r="G59" s="12" t="s">
        <v>114</v>
      </c>
      <c r="H59" s="12" t="s">
        <v>126</v>
      </c>
      <c r="I59" s="12" t="s">
        <v>127</v>
      </c>
      <c r="J59" s="60">
        <v>50</v>
      </c>
      <c r="K59" s="40" t="s">
        <v>4942</v>
      </c>
      <c r="L59" s="60">
        <v>50</v>
      </c>
      <c r="M59" s="819"/>
      <c r="N59" s="60">
        <v>50</v>
      </c>
      <c r="O59" s="45"/>
      <c r="P59" s="60">
        <v>50</v>
      </c>
      <c r="Q59" s="40"/>
      <c r="R59" s="60">
        <v>50</v>
      </c>
      <c r="S59" s="41"/>
      <c r="T59" s="60">
        <v>50</v>
      </c>
      <c r="U59" s="41"/>
      <c r="V59" s="60">
        <v>50</v>
      </c>
      <c r="W59" s="41"/>
      <c r="X59" s="60">
        <v>50</v>
      </c>
      <c r="Y59" s="45"/>
    </row>
    <row r="60" spans="1:25" s="26" customFormat="1" ht="96" customHeight="1" x14ac:dyDescent="0.25">
      <c r="A60" s="28"/>
      <c r="B60" s="28"/>
      <c r="C60" s="750" t="s">
        <v>566</v>
      </c>
      <c r="D60" s="28"/>
      <c r="E60" s="28"/>
      <c r="F60" s="901" t="s">
        <v>5020</v>
      </c>
      <c r="G60" s="751"/>
      <c r="H60" s="751"/>
      <c r="I60" s="751"/>
      <c r="J60" s="75">
        <f>AVERAGE(J61:J65)</f>
        <v>70</v>
      </c>
      <c r="K60" s="67"/>
      <c r="L60" s="75">
        <f>AVERAGE(L61:L65)</f>
        <v>70</v>
      </c>
      <c r="M60" s="67"/>
      <c r="N60" s="75">
        <f>AVERAGE(N61:N65)</f>
        <v>70</v>
      </c>
      <c r="O60" s="67"/>
      <c r="P60" s="75">
        <f>AVERAGE(P61:P65)</f>
        <v>70</v>
      </c>
      <c r="Q60" s="67"/>
      <c r="R60" s="75">
        <f>AVERAGE(R61:R65)</f>
        <v>70</v>
      </c>
      <c r="S60" s="67"/>
      <c r="T60" s="75">
        <f>AVERAGE(T61:T65)</f>
        <v>70</v>
      </c>
      <c r="U60" s="67"/>
      <c r="V60" s="75">
        <f>AVERAGE(V61:V65)</f>
        <v>70</v>
      </c>
      <c r="W60" s="44"/>
      <c r="X60" s="75">
        <f>AVERAGE(X61:X65)</f>
        <v>70</v>
      </c>
      <c r="Y60" s="67"/>
    </row>
    <row r="61" spans="1:25" ht="60" x14ac:dyDescent="0.25">
      <c r="A61" s="564">
        <v>33</v>
      </c>
      <c r="B61" s="564"/>
      <c r="C61" s="564"/>
      <c r="D61" s="754" t="s">
        <v>128</v>
      </c>
      <c r="E61" s="754"/>
      <c r="F61" s="450" t="s">
        <v>121</v>
      </c>
      <c r="G61" s="12" t="s">
        <v>122</v>
      </c>
      <c r="H61" s="12" t="s">
        <v>123</v>
      </c>
      <c r="I61" s="12" t="s">
        <v>124</v>
      </c>
      <c r="J61" s="60">
        <v>100</v>
      </c>
      <c r="K61" s="46" t="s">
        <v>1706</v>
      </c>
      <c r="L61" s="60">
        <v>100</v>
      </c>
      <c r="M61" s="41"/>
      <c r="N61" s="60">
        <v>100</v>
      </c>
      <c r="O61" s="41"/>
      <c r="P61" s="60">
        <v>100</v>
      </c>
      <c r="Q61" s="41"/>
      <c r="R61" s="60">
        <v>100</v>
      </c>
      <c r="S61" s="41"/>
      <c r="T61" s="60">
        <v>100</v>
      </c>
      <c r="U61" s="41"/>
      <c r="V61" s="60">
        <v>100</v>
      </c>
      <c r="W61" s="41"/>
      <c r="X61" s="60">
        <v>100</v>
      </c>
      <c r="Y61" s="41"/>
    </row>
    <row r="62" spans="1:25" ht="285" x14ac:dyDescent="0.25">
      <c r="A62" s="564">
        <v>34</v>
      </c>
      <c r="B62" s="564"/>
      <c r="C62" s="564"/>
      <c r="D62" s="754" t="s">
        <v>132</v>
      </c>
      <c r="E62" s="754"/>
      <c r="F62" s="450" t="s">
        <v>132</v>
      </c>
      <c r="G62" s="12" t="s">
        <v>133</v>
      </c>
      <c r="H62" s="12" t="s">
        <v>134</v>
      </c>
      <c r="I62" s="12" t="s">
        <v>135</v>
      </c>
      <c r="J62" s="46">
        <v>50</v>
      </c>
      <c r="K62" s="40" t="s">
        <v>1707</v>
      </c>
      <c r="L62" s="46">
        <v>50</v>
      </c>
      <c r="M62" s="40"/>
      <c r="N62" s="46">
        <v>50</v>
      </c>
      <c r="O62" s="40"/>
      <c r="P62" s="46">
        <v>50</v>
      </c>
      <c r="Q62" s="40"/>
      <c r="R62" s="46">
        <v>50</v>
      </c>
      <c r="S62" s="40"/>
      <c r="T62" s="46">
        <v>50</v>
      </c>
      <c r="U62" s="40"/>
      <c r="V62" s="46">
        <v>50</v>
      </c>
      <c r="W62" s="40"/>
      <c r="X62" s="46">
        <v>50</v>
      </c>
      <c r="Y62" s="40"/>
    </row>
    <row r="63" spans="1:25" ht="195" x14ac:dyDescent="0.25">
      <c r="A63" s="564">
        <v>35</v>
      </c>
      <c r="B63" s="564"/>
      <c r="C63" s="564"/>
      <c r="D63" s="754" t="s">
        <v>148</v>
      </c>
      <c r="E63" s="754"/>
      <c r="F63" s="450" t="s">
        <v>136</v>
      </c>
      <c r="G63" s="12" t="s">
        <v>137</v>
      </c>
      <c r="H63" s="12" t="s">
        <v>138</v>
      </c>
      <c r="I63" s="12" t="s">
        <v>139</v>
      </c>
      <c r="J63" s="62">
        <v>0</v>
      </c>
      <c r="K63" s="46"/>
      <c r="L63" s="62">
        <v>0</v>
      </c>
      <c r="M63" s="46"/>
      <c r="N63" s="62">
        <v>0</v>
      </c>
      <c r="O63" s="46"/>
      <c r="P63" s="62">
        <v>0</v>
      </c>
      <c r="Q63" s="46"/>
      <c r="R63" s="62">
        <v>0</v>
      </c>
      <c r="S63" s="46"/>
      <c r="T63" s="62">
        <v>0</v>
      </c>
      <c r="U63" s="46"/>
      <c r="V63" s="62">
        <v>0</v>
      </c>
      <c r="W63" s="40"/>
      <c r="X63" s="62">
        <v>0</v>
      </c>
      <c r="Y63" s="46"/>
    </row>
    <row r="64" spans="1:25" ht="135" x14ac:dyDescent="0.25">
      <c r="A64" s="564">
        <v>36</v>
      </c>
      <c r="B64" s="564"/>
      <c r="C64" s="564"/>
      <c r="D64" s="754" t="s">
        <v>149</v>
      </c>
      <c r="E64" s="754"/>
      <c r="F64" s="450" t="s">
        <v>140</v>
      </c>
      <c r="G64" s="12" t="s">
        <v>141</v>
      </c>
      <c r="H64" s="12" t="s">
        <v>142</v>
      </c>
      <c r="I64" s="12" t="s">
        <v>143</v>
      </c>
      <c r="J64" s="62">
        <v>100</v>
      </c>
      <c r="K64" s="40"/>
      <c r="L64" s="62">
        <v>100</v>
      </c>
      <c r="M64" s="40"/>
      <c r="N64" s="62">
        <v>100</v>
      </c>
      <c r="O64" s="40"/>
      <c r="P64" s="62">
        <v>100</v>
      </c>
      <c r="Q64" s="40"/>
      <c r="R64" s="62">
        <v>100</v>
      </c>
      <c r="S64" s="40"/>
      <c r="T64" s="62">
        <v>100</v>
      </c>
      <c r="U64" s="40"/>
      <c r="V64" s="62">
        <v>100</v>
      </c>
      <c r="W64" s="40"/>
      <c r="X64" s="62">
        <v>100</v>
      </c>
      <c r="Y64" s="40"/>
    </row>
    <row r="65" spans="1:25" ht="105" x14ac:dyDescent="0.25">
      <c r="A65" s="564">
        <v>37</v>
      </c>
      <c r="B65" s="564"/>
      <c r="C65" s="564"/>
      <c r="D65" s="754" t="s">
        <v>150</v>
      </c>
      <c r="E65" s="754"/>
      <c r="F65" s="450" t="s">
        <v>144</v>
      </c>
      <c r="G65" s="12" t="s">
        <v>145</v>
      </c>
      <c r="H65" s="12" t="s">
        <v>146</v>
      </c>
      <c r="I65" s="12" t="s">
        <v>147</v>
      </c>
      <c r="J65" s="62">
        <v>100</v>
      </c>
      <c r="K65" s="40"/>
      <c r="L65" s="62">
        <v>100</v>
      </c>
      <c r="M65" s="40"/>
      <c r="N65" s="62">
        <v>100</v>
      </c>
      <c r="O65" s="40"/>
      <c r="P65" s="62">
        <v>100</v>
      </c>
      <c r="Q65" s="40"/>
      <c r="R65" s="62">
        <v>100</v>
      </c>
      <c r="S65" s="40"/>
      <c r="T65" s="62">
        <v>100</v>
      </c>
      <c r="U65" s="40"/>
      <c r="V65" s="62">
        <v>100</v>
      </c>
      <c r="W65" s="40"/>
      <c r="X65" s="62">
        <v>100</v>
      </c>
      <c r="Y65" s="40"/>
    </row>
    <row r="66" spans="1:25" s="26" customFormat="1" ht="102" customHeight="1" x14ac:dyDescent="0.25">
      <c r="A66" s="28"/>
      <c r="B66" s="28"/>
      <c r="C66" s="750" t="s">
        <v>567</v>
      </c>
      <c r="D66" s="28"/>
      <c r="E66" s="28"/>
      <c r="F66" s="502" t="s">
        <v>524</v>
      </c>
      <c r="G66" s="28"/>
      <c r="H66" s="28"/>
      <c r="I66" s="28"/>
      <c r="J66" s="75">
        <f>AVERAGE(J67:J72)</f>
        <v>83.333333333333329</v>
      </c>
      <c r="K66" s="44"/>
      <c r="L66" s="75">
        <f>AVERAGE(L67:L72)</f>
        <v>83.333333333333329</v>
      </c>
      <c r="M66" s="822"/>
      <c r="N66" s="75">
        <f>AVERAGE(N67:N72)</f>
        <v>83.333333333333329</v>
      </c>
      <c r="O66" s="67"/>
      <c r="P66" s="75">
        <f>AVERAGE(P67:P72)</f>
        <v>83.333333333333329</v>
      </c>
      <c r="Q66" s="67"/>
      <c r="R66" s="75">
        <f>AVERAGE(R67:R72)</f>
        <v>83.333333333333329</v>
      </c>
      <c r="S66" s="67"/>
      <c r="T66" s="75">
        <f>AVERAGE(T67:T72)</f>
        <v>83.333333333333329</v>
      </c>
      <c r="U66" s="67"/>
      <c r="V66" s="75">
        <f>AVERAGE(V67:V72)</f>
        <v>83.333333333333329</v>
      </c>
      <c r="W66" s="44"/>
      <c r="X66" s="75">
        <f>AVERAGE(X67:X72)</f>
        <v>83.333333333333329</v>
      </c>
      <c r="Y66" s="67"/>
    </row>
    <row r="67" spans="1:25" ht="86.25" x14ac:dyDescent="0.25">
      <c r="A67" s="564">
        <v>38</v>
      </c>
      <c r="B67" s="564"/>
      <c r="C67" s="564"/>
      <c r="D67" s="754" t="s">
        <v>165</v>
      </c>
      <c r="E67" s="754"/>
      <c r="F67" s="450" t="s">
        <v>7193</v>
      </c>
      <c r="G67" s="12" t="s">
        <v>151</v>
      </c>
      <c r="H67" s="12" t="s">
        <v>152</v>
      </c>
      <c r="I67" s="12" t="s">
        <v>153</v>
      </c>
      <c r="J67" s="62">
        <v>100</v>
      </c>
      <c r="K67" s="40"/>
      <c r="L67" s="62">
        <v>100</v>
      </c>
      <c r="M67" s="40"/>
      <c r="N67" s="62">
        <v>100</v>
      </c>
      <c r="O67" s="40"/>
      <c r="P67" s="62">
        <v>100</v>
      </c>
      <c r="Q67" s="40"/>
      <c r="R67" s="62">
        <v>100</v>
      </c>
      <c r="S67" s="40"/>
      <c r="T67" s="62">
        <v>100</v>
      </c>
      <c r="U67" s="40"/>
      <c r="V67" s="62">
        <v>100</v>
      </c>
      <c r="W67" s="40"/>
      <c r="X67" s="62">
        <v>100</v>
      </c>
      <c r="Y67" s="40"/>
    </row>
    <row r="68" spans="1:25" ht="138" x14ac:dyDescent="0.25">
      <c r="A68" s="564">
        <v>39</v>
      </c>
      <c r="B68" s="564"/>
      <c r="C68" s="564"/>
      <c r="D68" s="754" t="s">
        <v>162</v>
      </c>
      <c r="E68" s="754"/>
      <c r="F68" s="450" t="s">
        <v>154</v>
      </c>
      <c r="G68" s="12" t="s">
        <v>155</v>
      </c>
      <c r="H68" s="12" t="s">
        <v>7176</v>
      </c>
      <c r="I68" s="12" t="s">
        <v>114</v>
      </c>
      <c r="J68" s="62">
        <v>50</v>
      </c>
      <c r="K68" s="40"/>
      <c r="L68" s="62">
        <v>50</v>
      </c>
      <c r="M68" s="40"/>
      <c r="N68" s="62">
        <v>50</v>
      </c>
      <c r="O68" s="40"/>
      <c r="P68" s="62">
        <v>50</v>
      </c>
      <c r="Q68" s="40"/>
      <c r="R68" s="62">
        <v>50</v>
      </c>
      <c r="S68" s="40"/>
      <c r="T68" s="62">
        <v>50</v>
      </c>
      <c r="U68" s="40"/>
      <c r="V68" s="62">
        <v>50</v>
      </c>
      <c r="W68" s="40"/>
      <c r="X68" s="62">
        <v>50</v>
      </c>
      <c r="Y68" s="40"/>
    </row>
    <row r="69" spans="1:25" ht="51.75" x14ac:dyDescent="0.25">
      <c r="A69" s="564">
        <v>40</v>
      </c>
      <c r="B69" s="564"/>
      <c r="C69" s="564"/>
      <c r="D69" s="754" t="s">
        <v>164</v>
      </c>
      <c r="E69" s="754"/>
      <c r="F69" s="450" t="s">
        <v>156</v>
      </c>
      <c r="G69" s="12" t="s">
        <v>157</v>
      </c>
      <c r="H69" s="12" t="s">
        <v>158</v>
      </c>
      <c r="I69" s="12" t="s">
        <v>114</v>
      </c>
      <c r="J69" s="46">
        <v>100</v>
      </c>
      <c r="K69" s="40"/>
      <c r="L69" s="46">
        <v>100</v>
      </c>
      <c r="M69" s="40"/>
      <c r="N69" s="46">
        <v>100</v>
      </c>
      <c r="O69" s="40"/>
      <c r="P69" s="46">
        <v>100</v>
      </c>
      <c r="Q69" s="40"/>
      <c r="R69" s="46">
        <v>100</v>
      </c>
      <c r="S69" s="40"/>
      <c r="T69" s="46">
        <v>100</v>
      </c>
      <c r="U69" s="40"/>
      <c r="V69" s="46">
        <v>100</v>
      </c>
      <c r="W69" s="40"/>
      <c r="X69" s="46">
        <v>100</v>
      </c>
      <c r="Y69" s="40"/>
    </row>
    <row r="70" spans="1:25" ht="51.75" x14ac:dyDescent="0.25">
      <c r="A70" s="564">
        <v>41</v>
      </c>
      <c r="B70" s="564"/>
      <c r="C70" s="564"/>
      <c r="D70" s="754" t="s">
        <v>159</v>
      </c>
      <c r="E70" s="754"/>
      <c r="F70" s="450" t="s">
        <v>159</v>
      </c>
      <c r="G70" s="12" t="s">
        <v>157</v>
      </c>
      <c r="H70" s="12" t="s">
        <v>158</v>
      </c>
      <c r="I70" s="12" t="s">
        <v>114</v>
      </c>
      <c r="J70" s="62">
        <v>50</v>
      </c>
      <c r="K70" s="40" t="s">
        <v>5614</v>
      </c>
      <c r="L70" s="62">
        <v>50</v>
      </c>
      <c r="M70" s="40"/>
      <c r="N70" s="62">
        <v>50</v>
      </c>
      <c r="O70" s="40"/>
      <c r="P70" s="62">
        <v>50</v>
      </c>
      <c r="Q70" s="40"/>
      <c r="R70" s="62">
        <v>50</v>
      </c>
      <c r="S70" s="40"/>
      <c r="T70" s="62">
        <v>50</v>
      </c>
      <c r="U70" s="40"/>
      <c r="V70" s="62">
        <v>50</v>
      </c>
      <c r="W70" s="40"/>
      <c r="X70" s="62">
        <v>50</v>
      </c>
      <c r="Y70" s="40"/>
    </row>
    <row r="71" spans="1:25" ht="75" x14ac:dyDescent="0.25">
      <c r="A71" s="564">
        <v>42</v>
      </c>
      <c r="B71" s="564"/>
      <c r="C71" s="564"/>
      <c r="D71" s="754" t="s">
        <v>163</v>
      </c>
      <c r="E71" s="754"/>
      <c r="F71" s="450" t="s">
        <v>160</v>
      </c>
      <c r="G71" s="12" t="s">
        <v>157</v>
      </c>
      <c r="H71" s="12" t="s">
        <v>158</v>
      </c>
      <c r="I71" s="12" t="s">
        <v>114</v>
      </c>
      <c r="J71" s="65">
        <v>100</v>
      </c>
      <c r="K71" s="40"/>
      <c r="L71" s="65">
        <v>100</v>
      </c>
      <c r="M71" s="40"/>
      <c r="N71" s="65">
        <v>100</v>
      </c>
      <c r="O71" s="40"/>
      <c r="P71" s="65">
        <v>100</v>
      </c>
      <c r="Q71" s="40"/>
      <c r="R71" s="65">
        <v>100</v>
      </c>
      <c r="S71" s="40"/>
      <c r="T71" s="65">
        <v>100</v>
      </c>
      <c r="U71" s="40"/>
      <c r="V71" s="65">
        <v>100</v>
      </c>
      <c r="W71" s="47"/>
      <c r="X71" s="65">
        <v>100</v>
      </c>
      <c r="Y71" s="40"/>
    </row>
    <row r="72" spans="1:25" ht="45" x14ac:dyDescent="0.25">
      <c r="A72" s="564">
        <v>43</v>
      </c>
      <c r="B72" s="564"/>
      <c r="C72" s="564"/>
      <c r="D72" s="754" t="s">
        <v>166</v>
      </c>
      <c r="E72" s="754"/>
      <c r="F72" s="450" t="s">
        <v>161</v>
      </c>
      <c r="G72" s="12" t="s">
        <v>157</v>
      </c>
      <c r="H72" s="12" t="s">
        <v>158</v>
      </c>
      <c r="I72" s="12" t="s">
        <v>114</v>
      </c>
      <c r="J72" s="65">
        <v>100</v>
      </c>
      <c r="K72" s="40"/>
      <c r="L72" s="65">
        <v>100</v>
      </c>
      <c r="M72" s="40"/>
      <c r="N72" s="65">
        <v>100</v>
      </c>
      <c r="O72" s="40"/>
      <c r="P72" s="65">
        <v>100</v>
      </c>
      <c r="Q72" s="40"/>
      <c r="R72" s="65">
        <v>100</v>
      </c>
      <c r="S72" s="40"/>
      <c r="T72" s="65">
        <v>100</v>
      </c>
      <c r="U72" s="40"/>
      <c r="V72" s="65">
        <v>100</v>
      </c>
      <c r="W72" s="41"/>
      <c r="X72" s="65">
        <v>100</v>
      </c>
      <c r="Y72" s="40"/>
    </row>
    <row r="73" spans="1:25" s="26" customFormat="1" ht="60" x14ac:dyDescent="0.25">
      <c r="A73" s="760"/>
      <c r="B73" s="750" t="s">
        <v>568</v>
      </c>
      <c r="C73" s="28"/>
      <c r="D73" s="28"/>
      <c r="E73" s="28"/>
      <c r="F73" s="502" t="s">
        <v>525</v>
      </c>
      <c r="G73" s="28"/>
      <c r="H73" s="28"/>
      <c r="I73" s="28"/>
      <c r="J73" s="75">
        <f>AVERAGE(J74,J81,J90,J100)</f>
        <v>26.25</v>
      </c>
      <c r="K73" s="67"/>
      <c r="L73" s="75">
        <f>AVERAGE(L74,L81,L90,L100)</f>
        <v>26.25</v>
      </c>
      <c r="M73" s="67"/>
      <c r="N73" s="75">
        <f>AVERAGE(N74,N81,N90,N100)</f>
        <v>26.25</v>
      </c>
      <c r="O73" s="67"/>
      <c r="P73" s="75">
        <f>AVERAGE(P74,P81,P90,P100)</f>
        <v>26.25</v>
      </c>
      <c r="Q73" s="67"/>
      <c r="R73" s="75">
        <f>AVERAGE(R74,R81,R90,R100)</f>
        <v>26.25</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33.333333333333336</v>
      </c>
      <c r="K74" s="67"/>
      <c r="L74" s="75">
        <f>AVERAGE(L75:L80)</f>
        <v>33.333333333333336</v>
      </c>
      <c r="M74" s="67"/>
      <c r="N74" s="75">
        <f>AVERAGE(N75:N80)</f>
        <v>33.333333333333336</v>
      </c>
      <c r="O74" s="67"/>
      <c r="P74" s="75">
        <f>AVERAGE(P75:P80)</f>
        <v>33.333333333333336</v>
      </c>
      <c r="Q74" s="67"/>
      <c r="R74" s="75">
        <f>AVERAGE(R75:R80)</f>
        <v>33.333333333333336</v>
      </c>
      <c r="S74" s="67"/>
      <c r="T74" s="75"/>
      <c r="U74" s="67"/>
      <c r="V74" s="75"/>
      <c r="W74" s="44"/>
      <c r="X74" s="75"/>
      <c r="Y74" s="67"/>
    </row>
    <row r="75" spans="1:25" ht="255" x14ac:dyDescent="0.25">
      <c r="A75" s="564">
        <v>44</v>
      </c>
      <c r="B75" s="564"/>
      <c r="C75" s="564"/>
      <c r="D75" s="754" t="s">
        <v>227</v>
      </c>
      <c r="E75" s="754"/>
      <c r="F75" s="450" t="s">
        <v>5117</v>
      </c>
      <c r="G75" s="12" t="s">
        <v>167</v>
      </c>
      <c r="H75" s="12" t="s">
        <v>168</v>
      </c>
      <c r="I75" s="12" t="s">
        <v>169</v>
      </c>
      <c r="J75" s="60">
        <v>50</v>
      </c>
      <c r="K75" s="47" t="s">
        <v>7229</v>
      </c>
      <c r="L75" s="60">
        <v>50</v>
      </c>
      <c r="M75" s="47"/>
      <c r="N75" s="60">
        <v>50</v>
      </c>
      <c r="O75" s="45"/>
      <c r="P75" s="60">
        <v>50</v>
      </c>
      <c r="Q75" s="45"/>
      <c r="R75" s="60">
        <v>50</v>
      </c>
      <c r="S75" s="45"/>
      <c r="T75" s="60"/>
      <c r="U75" s="45"/>
      <c r="V75" s="45"/>
      <c r="W75" s="41"/>
      <c r="X75" s="45"/>
      <c r="Y75" s="45"/>
    </row>
    <row r="76" spans="1:25" ht="210" x14ac:dyDescent="0.25">
      <c r="A76" s="564">
        <v>45</v>
      </c>
      <c r="B76" s="564"/>
      <c r="C76" s="564"/>
      <c r="D76" s="754" t="s">
        <v>228</v>
      </c>
      <c r="E76" s="754"/>
      <c r="F76" s="450" t="s">
        <v>170</v>
      </c>
      <c r="G76" s="12" t="s">
        <v>171</v>
      </c>
      <c r="H76" s="12" t="s">
        <v>172</v>
      </c>
      <c r="I76" s="12" t="s">
        <v>173</v>
      </c>
      <c r="J76" s="60">
        <v>100</v>
      </c>
      <c r="K76" s="40" t="s">
        <v>1708</v>
      </c>
      <c r="L76" s="60">
        <v>100</v>
      </c>
      <c r="M76" s="41"/>
      <c r="N76" s="60">
        <v>100</v>
      </c>
      <c r="O76" s="41"/>
      <c r="P76" s="60">
        <v>100</v>
      </c>
      <c r="Q76" s="41"/>
      <c r="R76" s="60">
        <v>100</v>
      </c>
      <c r="S76" s="41"/>
      <c r="T76" s="60"/>
      <c r="U76" s="41"/>
      <c r="V76" s="60"/>
      <c r="W76" s="41"/>
      <c r="X76" s="60"/>
      <c r="Y76" s="41"/>
    </row>
    <row r="77" spans="1:25" ht="195" x14ac:dyDescent="0.25">
      <c r="A77" s="564">
        <v>46</v>
      </c>
      <c r="B77" s="564"/>
      <c r="C77" s="564"/>
      <c r="D77" s="754" t="s">
        <v>229</v>
      </c>
      <c r="E77" s="754"/>
      <c r="F77" s="450" t="s">
        <v>174</v>
      </c>
      <c r="G77" s="12" t="s">
        <v>175</v>
      </c>
      <c r="H77" s="12" t="s">
        <v>176</v>
      </c>
      <c r="I77" s="12" t="s">
        <v>177</v>
      </c>
      <c r="J77" s="60">
        <v>0</v>
      </c>
      <c r="K77" s="40" t="s">
        <v>5615</v>
      </c>
      <c r="L77" s="60">
        <v>0</v>
      </c>
      <c r="M77" s="40"/>
      <c r="N77" s="60">
        <v>0</v>
      </c>
      <c r="O77" s="40"/>
      <c r="P77" s="60">
        <v>0</v>
      </c>
      <c r="Q77" s="40"/>
      <c r="R77" s="60">
        <v>0</v>
      </c>
      <c r="S77" s="40"/>
      <c r="T77" s="60"/>
      <c r="U77" s="40"/>
      <c r="V77" s="60"/>
      <c r="W77" s="41"/>
      <c r="X77" s="60"/>
      <c r="Y77" s="40"/>
    </row>
    <row r="78" spans="1:25" ht="210" x14ac:dyDescent="0.25">
      <c r="A78" s="564">
        <v>47</v>
      </c>
      <c r="B78" s="564"/>
      <c r="C78" s="564"/>
      <c r="D78" s="754" t="s">
        <v>230</v>
      </c>
      <c r="E78" s="754"/>
      <c r="F78" s="450" t="s">
        <v>178</v>
      </c>
      <c r="G78" s="12" t="s">
        <v>171</v>
      </c>
      <c r="H78" s="12" t="s">
        <v>179</v>
      </c>
      <c r="I78" s="12" t="s">
        <v>180</v>
      </c>
      <c r="J78" s="60">
        <v>50</v>
      </c>
      <c r="K78" s="47" t="s">
        <v>1709</v>
      </c>
      <c r="L78" s="60">
        <v>50</v>
      </c>
      <c r="M78" s="40"/>
      <c r="N78" s="60">
        <v>50</v>
      </c>
      <c r="O78" s="40"/>
      <c r="P78" s="60">
        <v>50</v>
      </c>
      <c r="Q78" s="40"/>
      <c r="R78" s="60">
        <v>50</v>
      </c>
      <c r="S78" s="47" t="s">
        <v>1709</v>
      </c>
      <c r="T78" s="60"/>
      <c r="U78" s="41"/>
      <c r="V78" s="45"/>
      <c r="W78" s="41"/>
      <c r="X78" s="45"/>
      <c r="Y78" s="45"/>
    </row>
    <row r="79" spans="1:25" ht="330" x14ac:dyDescent="0.25">
      <c r="A79" s="564">
        <v>48</v>
      </c>
      <c r="B79" s="564"/>
      <c r="C79" s="564"/>
      <c r="D79" s="754" t="s">
        <v>231</v>
      </c>
      <c r="E79" s="754"/>
      <c r="F79" s="450" t="s">
        <v>181</v>
      </c>
      <c r="G79" s="12" t="s">
        <v>36</v>
      </c>
      <c r="H79" s="12" t="s">
        <v>176</v>
      </c>
      <c r="I79" s="12" t="s">
        <v>182</v>
      </c>
      <c r="J79" s="60">
        <v>0</v>
      </c>
      <c r="K79" s="47" t="s">
        <v>2269</v>
      </c>
      <c r="L79" s="60">
        <v>0</v>
      </c>
      <c r="M79" s="40"/>
      <c r="N79" s="60">
        <v>0</v>
      </c>
      <c r="O79" s="40"/>
      <c r="P79" s="60">
        <v>0</v>
      </c>
      <c r="Q79" s="40"/>
      <c r="R79" s="60">
        <v>0</v>
      </c>
      <c r="S79" s="47" t="s">
        <v>1710</v>
      </c>
      <c r="T79" s="45"/>
      <c r="U79" s="45"/>
      <c r="V79" s="45"/>
      <c r="W79" s="41"/>
      <c r="X79" s="45"/>
      <c r="Y79" s="45"/>
    </row>
    <row r="80" spans="1:25" ht="405" x14ac:dyDescent="0.25">
      <c r="A80" s="564">
        <v>49</v>
      </c>
      <c r="B80" s="564"/>
      <c r="C80" s="564"/>
      <c r="D80" s="754" t="s">
        <v>232</v>
      </c>
      <c r="E80" s="754"/>
      <c r="F80" s="450" t="s">
        <v>5073</v>
      </c>
      <c r="G80" s="12" t="s">
        <v>167</v>
      </c>
      <c r="H80" s="12" t="s">
        <v>168</v>
      </c>
      <c r="I80" s="12" t="s">
        <v>169</v>
      </c>
      <c r="J80" s="60">
        <v>0</v>
      </c>
      <c r="K80" s="47" t="s">
        <v>2270</v>
      </c>
      <c r="L80" s="60">
        <v>0</v>
      </c>
      <c r="M80" s="40"/>
      <c r="N80" s="60">
        <v>0</v>
      </c>
      <c r="O80" s="40"/>
      <c r="P80" s="60">
        <v>0</v>
      </c>
      <c r="Q80" s="40"/>
      <c r="R80" s="60">
        <v>0</v>
      </c>
      <c r="S80" s="47" t="s">
        <v>1711</v>
      </c>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16.666666666666668</v>
      </c>
      <c r="K81" s="44"/>
      <c r="L81" s="75">
        <f>AVERAGE(L82,L83,L87:L89)</f>
        <v>16.666666666666668</v>
      </c>
      <c r="M81" s="822"/>
      <c r="N81" s="75">
        <f>AVERAGE(N82,N83,N87:N89)</f>
        <v>16.666666666666668</v>
      </c>
      <c r="O81" s="67"/>
      <c r="P81" s="75">
        <f>AVERAGE(P82,P83,P87:P89)</f>
        <v>16.666666666666668</v>
      </c>
      <c r="Q81" s="67"/>
      <c r="R81" s="75">
        <f>AVERAGE(R82,R83,R87:R89)</f>
        <v>16.666666666666668</v>
      </c>
      <c r="S81" s="67"/>
      <c r="T81" s="75"/>
      <c r="U81" s="67"/>
      <c r="V81" s="67"/>
      <c r="W81" s="44"/>
      <c r="X81" s="67"/>
      <c r="Y81" s="67"/>
    </row>
    <row r="82" spans="1:25" ht="210" x14ac:dyDescent="0.25">
      <c r="A82" s="564">
        <v>50</v>
      </c>
      <c r="B82" s="564"/>
      <c r="C82" s="564"/>
      <c r="D82" s="754" t="s">
        <v>233</v>
      </c>
      <c r="E82" s="754"/>
      <c r="F82" s="450" t="s">
        <v>183</v>
      </c>
      <c r="G82" s="12" t="s">
        <v>184</v>
      </c>
      <c r="H82" s="12" t="s">
        <v>185</v>
      </c>
      <c r="I82" s="12" t="s">
        <v>186</v>
      </c>
      <c r="J82" s="60">
        <v>0</v>
      </c>
      <c r="K82" s="41"/>
      <c r="L82" s="60">
        <v>0</v>
      </c>
      <c r="M82" s="41"/>
      <c r="N82" s="60">
        <v>0</v>
      </c>
      <c r="O82" s="41"/>
      <c r="P82" s="60">
        <v>0</v>
      </c>
      <c r="Q82" s="41"/>
      <c r="R82" s="60">
        <v>0</v>
      </c>
      <c r="S82" s="41"/>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33.333333333333336</v>
      </c>
      <c r="K83" s="43"/>
      <c r="L83" s="61">
        <f>AVERAGE(L84:L86)</f>
        <v>33.333333333333336</v>
      </c>
      <c r="M83" s="821"/>
      <c r="N83" s="61">
        <f>AVERAGE(N84:N86)</f>
        <v>33.333333333333336</v>
      </c>
      <c r="O83" s="69"/>
      <c r="P83" s="61">
        <f>AVERAGE(P84:P86)</f>
        <v>33.333333333333336</v>
      </c>
      <c r="Q83" s="69"/>
      <c r="R83" s="61">
        <f>AVERAGE(R84:R86)</f>
        <v>33.333333333333336</v>
      </c>
      <c r="S83" s="69"/>
      <c r="T83" s="61"/>
      <c r="U83" s="69"/>
      <c r="V83" s="69"/>
      <c r="W83" s="43"/>
      <c r="X83" s="69"/>
      <c r="Y83" s="69"/>
    </row>
    <row r="84" spans="1:25" ht="409.5" x14ac:dyDescent="0.25">
      <c r="A84" s="564" t="s">
        <v>5022</v>
      </c>
      <c r="B84" s="564"/>
      <c r="C84" s="564"/>
      <c r="D84" s="564"/>
      <c r="E84" s="754" t="s">
        <v>6984</v>
      </c>
      <c r="F84" s="450" t="s">
        <v>187</v>
      </c>
      <c r="G84" s="12" t="s">
        <v>175</v>
      </c>
      <c r="H84" s="12" t="s">
        <v>176</v>
      </c>
      <c r="I84" s="12" t="s">
        <v>5026</v>
      </c>
      <c r="J84" s="60">
        <v>50</v>
      </c>
      <c r="K84" s="40" t="s">
        <v>5616</v>
      </c>
      <c r="L84" s="60">
        <v>50</v>
      </c>
      <c r="M84" s="40"/>
      <c r="N84" s="60">
        <v>50</v>
      </c>
      <c r="O84" s="40"/>
      <c r="P84" s="60">
        <v>50</v>
      </c>
      <c r="Q84" s="40"/>
      <c r="R84" s="60">
        <v>50</v>
      </c>
      <c r="S84" s="40"/>
      <c r="T84" s="60"/>
      <c r="U84" s="41"/>
      <c r="V84" s="45"/>
      <c r="W84" s="41"/>
      <c r="X84" s="45"/>
      <c r="Y84" s="45"/>
    </row>
    <row r="85" spans="1:25" ht="120" x14ac:dyDescent="0.25">
      <c r="A85" s="564" t="s">
        <v>5023</v>
      </c>
      <c r="B85" s="564"/>
      <c r="C85" s="564"/>
      <c r="D85" s="564"/>
      <c r="E85" s="754" t="s">
        <v>6983</v>
      </c>
      <c r="F85" s="450" t="s">
        <v>188</v>
      </c>
      <c r="G85" s="12" t="s">
        <v>175</v>
      </c>
      <c r="H85" s="12" t="s">
        <v>189</v>
      </c>
      <c r="I85" s="12" t="s">
        <v>190</v>
      </c>
      <c r="J85" s="60">
        <v>50</v>
      </c>
      <c r="K85" s="40" t="s">
        <v>1712</v>
      </c>
      <c r="L85" s="60">
        <v>50</v>
      </c>
      <c r="M85" s="40"/>
      <c r="N85" s="60">
        <v>50</v>
      </c>
      <c r="O85" s="40"/>
      <c r="P85" s="60">
        <v>50</v>
      </c>
      <c r="Q85" s="40"/>
      <c r="R85" s="60">
        <v>50</v>
      </c>
      <c r="S85" s="45"/>
      <c r="T85" s="60"/>
      <c r="U85" s="45"/>
      <c r="V85" s="45"/>
      <c r="W85" s="41"/>
      <c r="X85" s="45"/>
      <c r="Y85" s="45"/>
    </row>
    <row r="86" spans="1:25" ht="135" x14ac:dyDescent="0.25">
      <c r="A86" s="564" t="s">
        <v>5024</v>
      </c>
      <c r="B86" s="564"/>
      <c r="C86" s="564"/>
      <c r="D86" s="564"/>
      <c r="E86" s="754" t="s">
        <v>6985</v>
      </c>
      <c r="F86" s="450" t="s">
        <v>191</v>
      </c>
      <c r="G86" s="12" t="s">
        <v>192</v>
      </c>
      <c r="H86" s="12" t="s">
        <v>193</v>
      </c>
      <c r="I86" s="12" t="s">
        <v>194</v>
      </c>
      <c r="J86" s="60">
        <v>0</v>
      </c>
      <c r="K86" s="41"/>
      <c r="L86" s="60">
        <v>0</v>
      </c>
      <c r="M86" s="41"/>
      <c r="N86" s="60">
        <v>0</v>
      </c>
      <c r="O86" s="41"/>
      <c r="P86" s="60">
        <v>0</v>
      </c>
      <c r="Q86" s="41"/>
      <c r="R86" s="60">
        <v>0</v>
      </c>
      <c r="S86" s="41"/>
      <c r="T86" s="60"/>
      <c r="U86" s="45"/>
      <c r="V86" s="45"/>
      <c r="W86" s="41"/>
      <c r="X86" s="45"/>
      <c r="Y86" s="45"/>
    </row>
    <row r="87" spans="1:25" ht="90" x14ac:dyDescent="0.25">
      <c r="A87" s="564">
        <v>52</v>
      </c>
      <c r="B87" s="564"/>
      <c r="C87" s="564"/>
      <c r="D87" s="754" t="s">
        <v>234</v>
      </c>
      <c r="E87" s="754"/>
      <c r="F87" s="450" t="s">
        <v>195</v>
      </c>
      <c r="G87" s="12" t="s">
        <v>196</v>
      </c>
      <c r="H87" s="12" t="s">
        <v>197</v>
      </c>
      <c r="I87" s="12" t="s">
        <v>198</v>
      </c>
      <c r="J87" s="60">
        <v>0</v>
      </c>
      <c r="K87" s="41"/>
      <c r="L87" s="60">
        <v>0</v>
      </c>
      <c r="M87" s="41"/>
      <c r="N87" s="60">
        <v>0</v>
      </c>
      <c r="O87" s="41"/>
      <c r="P87" s="60">
        <v>0</v>
      </c>
      <c r="Q87" s="41"/>
      <c r="R87" s="60">
        <v>0</v>
      </c>
      <c r="S87" s="41"/>
      <c r="T87" s="45"/>
      <c r="U87" s="41"/>
      <c r="V87" s="45"/>
      <c r="W87" s="41"/>
      <c r="X87" s="45"/>
      <c r="Y87" s="45"/>
    </row>
    <row r="88" spans="1:25" ht="120" x14ac:dyDescent="0.25">
      <c r="A88" s="564">
        <v>53</v>
      </c>
      <c r="B88" s="564"/>
      <c r="C88" s="564"/>
      <c r="D88" s="754" t="s">
        <v>235</v>
      </c>
      <c r="E88" s="754"/>
      <c r="F88" s="450" t="s">
        <v>199</v>
      </c>
      <c r="G88" s="12" t="s">
        <v>175</v>
      </c>
      <c r="H88" s="12" t="s">
        <v>176</v>
      </c>
      <c r="I88" s="12" t="s">
        <v>200</v>
      </c>
      <c r="J88" s="60">
        <v>0</v>
      </c>
      <c r="K88" s="41"/>
      <c r="L88" s="60">
        <v>0</v>
      </c>
      <c r="M88" s="41"/>
      <c r="N88" s="60">
        <v>0</v>
      </c>
      <c r="O88" s="41"/>
      <c r="P88" s="60">
        <v>0</v>
      </c>
      <c r="Q88" s="41"/>
      <c r="R88" s="60">
        <v>0</v>
      </c>
      <c r="S88" s="41"/>
      <c r="T88" s="60"/>
      <c r="U88" s="41"/>
      <c r="V88" s="45"/>
      <c r="W88" s="41"/>
      <c r="X88" s="45"/>
      <c r="Y88" s="45"/>
    </row>
    <row r="89" spans="1:25" ht="195" x14ac:dyDescent="0.25">
      <c r="A89" s="564">
        <v>54</v>
      </c>
      <c r="B89" s="564"/>
      <c r="C89" s="564"/>
      <c r="D89" s="754" t="s">
        <v>236</v>
      </c>
      <c r="E89" s="754"/>
      <c r="F89" s="450" t="s">
        <v>201</v>
      </c>
      <c r="G89" s="12" t="s">
        <v>4971</v>
      </c>
      <c r="H89" s="12" t="s">
        <v>4972</v>
      </c>
      <c r="I89" s="12" t="s">
        <v>4973</v>
      </c>
      <c r="J89" s="60">
        <v>50</v>
      </c>
      <c r="K89" s="40" t="s">
        <v>5617</v>
      </c>
      <c r="L89" s="60">
        <v>50</v>
      </c>
      <c r="M89" s="40"/>
      <c r="N89" s="60">
        <v>50</v>
      </c>
      <c r="O89" s="40"/>
      <c r="P89" s="60">
        <v>50</v>
      </c>
      <c r="Q89" s="40"/>
      <c r="R89" s="60">
        <v>50</v>
      </c>
      <c r="S89" s="40"/>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15</v>
      </c>
      <c r="K90" s="67"/>
      <c r="L90" s="75">
        <f>AVERAGE(L91,L94,L97,L98,L99)</f>
        <v>15</v>
      </c>
      <c r="M90" s="67"/>
      <c r="N90" s="75">
        <f>AVERAGE(N91,N94,N97,N98,N99)</f>
        <v>15</v>
      </c>
      <c r="O90" s="67"/>
      <c r="P90" s="75">
        <f>AVERAGE(P91,P94,P97,P98,P99)</f>
        <v>15</v>
      </c>
      <c r="Q90" s="67"/>
      <c r="R90" s="75">
        <f>AVERAGE(R91,R94,R97,R98,R99)</f>
        <v>15</v>
      </c>
      <c r="S90" s="67"/>
      <c r="T90" s="75"/>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50</v>
      </c>
      <c r="K91" s="69"/>
      <c r="L91" s="61">
        <f>AVERAGE(L92,L93)</f>
        <v>50</v>
      </c>
      <c r="M91" s="821"/>
      <c r="N91" s="61">
        <f>AVERAGE(N92,N93)</f>
        <v>50</v>
      </c>
      <c r="O91" s="69"/>
      <c r="P91" s="61">
        <f>AVERAGE(P92,P93)</f>
        <v>50</v>
      </c>
      <c r="Q91" s="69"/>
      <c r="R91" s="61">
        <f>AVERAGE(R92,R93)</f>
        <v>50</v>
      </c>
      <c r="S91" s="69"/>
      <c r="T91" s="61"/>
      <c r="U91" s="69"/>
      <c r="V91" s="69"/>
      <c r="W91" s="43"/>
      <c r="X91" s="69"/>
      <c r="Y91" s="69"/>
    </row>
    <row r="92" spans="1:25" ht="90" x14ac:dyDescent="0.25">
      <c r="A92" s="564" t="s">
        <v>5025</v>
      </c>
      <c r="B92" s="564"/>
      <c r="C92" s="564"/>
      <c r="D92" s="564"/>
      <c r="E92" s="754" t="s">
        <v>6986</v>
      </c>
      <c r="F92" s="450" t="s">
        <v>203</v>
      </c>
      <c r="G92" s="12" t="s">
        <v>204</v>
      </c>
      <c r="H92" s="12" t="s">
        <v>205</v>
      </c>
      <c r="I92" s="12" t="s">
        <v>5027</v>
      </c>
      <c r="J92" s="65">
        <v>50</v>
      </c>
      <c r="K92" s="40" t="s">
        <v>1713</v>
      </c>
      <c r="L92" s="65">
        <v>50</v>
      </c>
      <c r="M92" s="47"/>
      <c r="N92" s="65">
        <v>50</v>
      </c>
      <c r="O92" s="47"/>
      <c r="P92" s="65">
        <v>50</v>
      </c>
      <c r="Q92" s="47"/>
      <c r="R92" s="65">
        <v>50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5">
        <v>50</v>
      </c>
      <c r="K93" s="46" t="s">
        <v>1714</v>
      </c>
      <c r="L93" s="65">
        <v>50</v>
      </c>
      <c r="M93" s="47"/>
      <c r="N93" s="65">
        <v>50</v>
      </c>
      <c r="O93" s="47"/>
      <c r="P93" s="65">
        <v>50</v>
      </c>
      <c r="Q93" s="47"/>
      <c r="R93" s="65">
        <v>50</v>
      </c>
      <c r="S93" s="47"/>
      <c r="T93" s="46"/>
      <c r="U93" s="40"/>
      <c r="V93" s="46"/>
      <c r="W93" s="40"/>
      <c r="X93" s="46"/>
      <c r="Y93" s="46"/>
    </row>
    <row r="94" spans="1:25" s="52" customFormat="1" ht="69" x14ac:dyDescent="0.25">
      <c r="A94" s="31">
        <v>56</v>
      </c>
      <c r="B94" s="31"/>
      <c r="C94" s="31"/>
      <c r="D94" s="756" t="s">
        <v>645</v>
      </c>
      <c r="E94" s="756"/>
      <c r="F94" s="517" t="s">
        <v>645</v>
      </c>
      <c r="G94" s="30"/>
      <c r="H94" s="30"/>
      <c r="I94" s="30"/>
      <c r="J94" s="61">
        <f>AVERAGE(J95,J96)</f>
        <v>25</v>
      </c>
      <c r="K94" s="43"/>
      <c r="L94" s="61">
        <f>AVERAGE(L95,L96)</f>
        <v>25</v>
      </c>
      <c r="M94" s="821"/>
      <c r="N94" s="61">
        <f>AVERAGE(N95,N96)</f>
        <v>25</v>
      </c>
      <c r="O94" s="69"/>
      <c r="P94" s="61">
        <f>AVERAGE(P95,P96)</f>
        <v>25</v>
      </c>
      <c r="Q94" s="69"/>
      <c r="R94" s="61">
        <f>AVERAGE(R95,R96)</f>
        <v>25</v>
      </c>
      <c r="S94" s="43"/>
      <c r="T94" s="61"/>
      <c r="U94" s="43"/>
      <c r="V94" s="69"/>
      <c r="W94" s="43"/>
      <c r="X94" s="69"/>
      <c r="Y94" s="69"/>
    </row>
    <row r="95" spans="1:25" ht="165" x14ac:dyDescent="0.25">
      <c r="A95" s="564" t="s">
        <v>572</v>
      </c>
      <c r="B95" s="564"/>
      <c r="C95" s="564"/>
      <c r="D95" s="564"/>
      <c r="E95" s="754" t="s">
        <v>6988</v>
      </c>
      <c r="F95" s="450" t="s">
        <v>207</v>
      </c>
      <c r="G95" s="12" t="s">
        <v>204</v>
      </c>
      <c r="H95" s="12" t="s">
        <v>208</v>
      </c>
      <c r="I95" s="12" t="s">
        <v>5029</v>
      </c>
      <c r="J95" s="62">
        <v>50</v>
      </c>
      <c r="K95" s="40" t="s">
        <v>1715</v>
      </c>
      <c r="L95" s="62">
        <v>50</v>
      </c>
      <c r="M95" s="40"/>
      <c r="N95" s="62">
        <v>50</v>
      </c>
      <c r="O95" s="40"/>
      <c r="P95" s="62">
        <v>50</v>
      </c>
      <c r="Q95" s="40"/>
      <c r="R95" s="62">
        <v>50</v>
      </c>
      <c r="S95" s="40"/>
      <c r="T95" s="62"/>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2">
        <v>0</v>
      </c>
      <c r="K96" s="40"/>
      <c r="L96" s="62">
        <v>0</v>
      </c>
      <c r="M96" s="40"/>
      <c r="N96" s="62">
        <v>0</v>
      </c>
      <c r="O96" s="40"/>
      <c r="P96" s="62">
        <v>0</v>
      </c>
      <c r="Q96" s="40"/>
      <c r="R96" s="62">
        <v>0</v>
      </c>
      <c r="S96" s="40"/>
      <c r="T96" s="62"/>
      <c r="U96" s="40"/>
      <c r="V96" s="46"/>
      <c r="W96" s="40"/>
      <c r="X96" s="46"/>
      <c r="Y96" s="46"/>
    </row>
    <row r="97" spans="1:25" ht="150" x14ac:dyDescent="0.25">
      <c r="A97" s="564">
        <v>57</v>
      </c>
      <c r="B97" s="564"/>
      <c r="C97" s="564"/>
      <c r="D97" s="754" t="s">
        <v>4963</v>
      </c>
      <c r="E97" s="754"/>
      <c r="F97" s="450" t="s">
        <v>210</v>
      </c>
      <c r="G97" s="12" t="s">
        <v>175</v>
      </c>
      <c r="H97" s="12" t="s">
        <v>176</v>
      </c>
      <c r="I97" s="12" t="s">
        <v>211</v>
      </c>
      <c r="J97" s="62">
        <v>0</v>
      </c>
      <c r="K97" s="40" t="s">
        <v>1716</v>
      </c>
      <c r="L97" s="62">
        <v>0</v>
      </c>
      <c r="M97" s="40"/>
      <c r="N97" s="62">
        <v>0</v>
      </c>
      <c r="O97" s="40"/>
      <c r="P97" s="62">
        <v>0</v>
      </c>
      <c r="Q97" s="40"/>
      <c r="R97" s="62">
        <v>0</v>
      </c>
      <c r="S97" s="40"/>
      <c r="T97" s="62"/>
      <c r="U97" s="40"/>
      <c r="V97" s="46"/>
      <c r="W97" s="40"/>
      <c r="X97" s="46"/>
      <c r="Y97" s="46"/>
    </row>
    <row r="98" spans="1:25" ht="210" x14ac:dyDescent="0.25">
      <c r="A98" s="564">
        <v>58</v>
      </c>
      <c r="B98" s="564"/>
      <c r="C98" s="564"/>
      <c r="D98" s="754" t="s">
        <v>237</v>
      </c>
      <c r="E98" s="754"/>
      <c r="F98" s="450" t="s">
        <v>212</v>
      </c>
      <c r="G98" s="12" t="s">
        <v>192</v>
      </c>
      <c r="H98" s="12" t="s">
        <v>176</v>
      </c>
      <c r="I98" s="12" t="s">
        <v>213</v>
      </c>
      <c r="J98" s="62">
        <v>0</v>
      </c>
      <c r="K98" s="40" t="s">
        <v>1717</v>
      </c>
      <c r="L98" s="62">
        <v>0</v>
      </c>
      <c r="M98" s="40"/>
      <c r="N98" s="62">
        <v>0</v>
      </c>
      <c r="O98" s="40"/>
      <c r="P98" s="62">
        <v>0</v>
      </c>
      <c r="Q98" s="40"/>
      <c r="R98" s="62">
        <v>0</v>
      </c>
      <c r="S98" s="40"/>
      <c r="T98" s="62"/>
      <c r="U98" s="46"/>
      <c r="V98" s="46"/>
      <c r="W98" s="40"/>
      <c r="X98" s="46"/>
      <c r="Y98" s="46"/>
    </row>
    <row r="99" spans="1:25" ht="120" x14ac:dyDescent="0.25">
      <c r="A99" s="564">
        <v>59</v>
      </c>
      <c r="B99" s="564"/>
      <c r="C99" s="564"/>
      <c r="D99" s="754" t="s">
        <v>238</v>
      </c>
      <c r="E99" s="754"/>
      <c r="F99" s="450" t="s">
        <v>214</v>
      </c>
      <c r="G99" s="12" t="s">
        <v>175</v>
      </c>
      <c r="H99" s="12" t="s">
        <v>176</v>
      </c>
      <c r="I99" s="12" t="s">
        <v>202</v>
      </c>
      <c r="J99" s="62">
        <v>0</v>
      </c>
      <c r="K99" s="40"/>
      <c r="L99" s="62">
        <v>0</v>
      </c>
      <c r="M99" s="40"/>
      <c r="N99" s="62">
        <v>0</v>
      </c>
      <c r="O99" s="40"/>
      <c r="P99" s="62">
        <v>0</v>
      </c>
      <c r="Q99" s="40"/>
      <c r="R99" s="62">
        <v>0</v>
      </c>
      <c r="S99" s="40"/>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40</v>
      </c>
      <c r="K100" s="44"/>
      <c r="L100" s="75">
        <f>AVERAGE(L101:L105)</f>
        <v>40</v>
      </c>
      <c r="M100" s="822"/>
      <c r="N100" s="75">
        <f>AVERAGE(N101:N105)</f>
        <v>40</v>
      </c>
      <c r="O100" s="67"/>
      <c r="P100" s="75">
        <f>AVERAGE(P101:P105)</f>
        <v>40</v>
      </c>
      <c r="Q100" s="67"/>
      <c r="R100" s="75">
        <f>AVERAGE(R101:R105)</f>
        <v>40</v>
      </c>
      <c r="S100" s="67"/>
      <c r="T100" s="75"/>
      <c r="U100" s="67"/>
      <c r="V100" s="67"/>
      <c r="W100" s="44"/>
      <c r="X100" s="67"/>
      <c r="Y100" s="67"/>
    </row>
    <row r="101" spans="1:25" ht="135" x14ac:dyDescent="0.25">
      <c r="A101" s="564">
        <v>60</v>
      </c>
      <c r="B101" s="564"/>
      <c r="C101" s="564"/>
      <c r="D101" s="754" t="s">
        <v>243</v>
      </c>
      <c r="E101" s="754"/>
      <c r="F101" s="450" t="s">
        <v>215</v>
      </c>
      <c r="G101" s="12" t="s">
        <v>175</v>
      </c>
      <c r="H101" s="12" t="s">
        <v>176</v>
      </c>
      <c r="I101" s="12" t="s">
        <v>216</v>
      </c>
      <c r="J101" s="62">
        <v>50</v>
      </c>
      <c r="K101" s="40" t="s">
        <v>1718</v>
      </c>
      <c r="L101" s="62">
        <v>50</v>
      </c>
      <c r="M101" s="40"/>
      <c r="N101" s="62">
        <v>50</v>
      </c>
      <c r="O101" s="40"/>
      <c r="P101" s="62">
        <v>50</v>
      </c>
      <c r="Q101" s="40"/>
      <c r="R101" s="62">
        <v>50</v>
      </c>
      <c r="S101" s="40"/>
      <c r="T101" s="62"/>
      <c r="U101" s="40"/>
      <c r="V101" s="46"/>
      <c r="W101" s="40"/>
      <c r="X101" s="46"/>
      <c r="Y101" s="46"/>
    </row>
    <row r="102" spans="1:25" ht="60" x14ac:dyDescent="0.25">
      <c r="A102" s="564">
        <v>61</v>
      </c>
      <c r="B102" s="564"/>
      <c r="C102" s="564"/>
      <c r="D102" s="754" t="s">
        <v>242</v>
      </c>
      <c r="E102" s="754"/>
      <c r="F102" s="450" t="s">
        <v>217</v>
      </c>
      <c r="G102" s="12" t="s">
        <v>218</v>
      </c>
      <c r="H102" s="12" t="s">
        <v>219</v>
      </c>
      <c r="I102" s="12" t="s">
        <v>220</v>
      </c>
      <c r="J102" s="62">
        <v>50</v>
      </c>
      <c r="K102" s="40"/>
      <c r="L102" s="62">
        <v>50</v>
      </c>
      <c r="M102" s="40"/>
      <c r="N102" s="62">
        <v>50</v>
      </c>
      <c r="O102" s="40"/>
      <c r="P102" s="62">
        <v>50</v>
      </c>
      <c r="Q102" s="40"/>
      <c r="R102" s="62">
        <v>50</v>
      </c>
      <c r="S102" s="40"/>
      <c r="T102" s="62"/>
      <c r="U102" s="40"/>
      <c r="V102" s="46"/>
      <c r="W102" s="40"/>
      <c r="X102" s="46"/>
      <c r="Y102" s="46"/>
    </row>
    <row r="103" spans="1:25" ht="135" x14ac:dyDescent="0.25">
      <c r="A103" s="564">
        <v>62</v>
      </c>
      <c r="B103" s="564"/>
      <c r="C103" s="564"/>
      <c r="D103" s="754" t="s">
        <v>241</v>
      </c>
      <c r="E103" s="754"/>
      <c r="F103" s="450" t="s">
        <v>221</v>
      </c>
      <c r="G103" s="12" t="s">
        <v>175</v>
      </c>
      <c r="H103" s="12" t="s">
        <v>222</v>
      </c>
      <c r="I103" s="12" t="s">
        <v>202</v>
      </c>
      <c r="J103" s="62">
        <v>50</v>
      </c>
      <c r="K103" s="40" t="s">
        <v>1719</v>
      </c>
      <c r="L103" s="62">
        <v>50</v>
      </c>
      <c r="M103" s="40"/>
      <c r="N103" s="62">
        <v>50</v>
      </c>
      <c r="O103" s="40"/>
      <c r="P103" s="62">
        <v>50</v>
      </c>
      <c r="Q103" s="40"/>
      <c r="R103" s="62">
        <v>50</v>
      </c>
      <c r="S103" s="40"/>
      <c r="T103" s="62"/>
      <c r="U103" s="46"/>
      <c r="V103" s="46"/>
      <c r="W103" s="40"/>
      <c r="X103" s="46"/>
      <c r="Y103" s="46"/>
    </row>
    <row r="104" spans="1:25" ht="135" x14ac:dyDescent="0.25">
      <c r="A104" s="564">
        <v>63</v>
      </c>
      <c r="B104" s="564"/>
      <c r="C104" s="564"/>
      <c r="D104" s="754" t="s">
        <v>240</v>
      </c>
      <c r="E104" s="754"/>
      <c r="F104" s="450" t="s">
        <v>223</v>
      </c>
      <c r="G104" s="12" t="s">
        <v>224</v>
      </c>
      <c r="H104" s="12" t="s">
        <v>225</v>
      </c>
      <c r="I104" s="12" t="s">
        <v>226</v>
      </c>
      <c r="J104" s="62">
        <v>0</v>
      </c>
      <c r="K104" s="46"/>
      <c r="L104" s="62">
        <v>0</v>
      </c>
      <c r="M104" s="40"/>
      <c r="N104" s="62">
        <v>0</v>
      </c>
      <c r="O104" s="40"/>
      <c r="P104" s="62">
        <v>0</v>
      </c>
      <c r="Q104" s="40"/>
      <c r="R104" s="62">
        <v>0</v>
      </c>
      <c r="S104" s="40"/>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2">
        <v>50</v>
      </c>
      <c r="K105" s="40" t="s">
        <v>1720</v>
      </c>
      <c r="L105" s="62">
        <v>50</v>
      </c>
      <c r="M105" s="40"/>
      <c r="N105" s="62">
        <v>50</v>
      </c>
      <c r="O105" s="40"/>
      <c r="P105" s="62">
        <v>50</v>
      </c>
      <c r="Q105" s="40"/>
      <c r="R105" s="62">
        <v>50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22.916666666666668</v>
      </c>
      <c r="K106" s="67"/>
      <c r="L106" s="75">
        <f>AVERAGE(L107,L112,L115,L140)</f>
        <v>22.916666666666668</v>
      </c>
      <c r="M106" s="67"/>
      <c r="N106" s="75">
        <f>AVERAGE(N107,N112,N115,N140)</f>
        <v>22.916666666666668</v>
      </c>
      <c r="O106" s="67"/>
      <c r="P106" s="75">
        <f>AVERAGE(P107,P112,P115,P140)</f>
        <v>22.916666666666668</v>
      </c>
      <c r="Q106" s="67"/>
      <c r="R106" s="75">
        <f>AVERAGE(R107,R112,R115,R140)</f>
        <v>22.916666666666668</v>
      </c>
      <c r="S106" s="67"/>
      <c r="T106" s="75">
        <f>AVERAGE(T107,T112,T115,T140)</f>
        <v>22.916666666666668</v>
      </c>
      <c r="U106" s="67"/>
      <c r="V106" s="75">
        <f>AVERAGE(V107,V112,V115,V140)</f>
        <v>22.916666666666668</v>
      </c>
      <c r="W106" s="44"/>
      <c r="X106" s="75">
        <f>AVERAGE(X107,X112,X115,X140)</f>
        <v>22.916666666666668</v>
      </c>
      <c r="Y106" s="67"/>
    </row>
    <row r="107" spans="1:25" s="26" customFormat="1" ht="144.75" customHeight="1" x14ac:dyDescent="0.25">
      <c r="A107" s="28"/>
      <c r="B107" s="28"/>
      <c r="C107" s="750" t="s">
        <v>576</v>
      </c>
      <c r="D107" s="28"/>
      <c r="E107" s="28"/>
      <c r="F107" s="502" t="s">
        <v>5031</v>
      </c>
      <c r="G107" s="28"/>
      <c r="H107" s="28"/>
      <c r="I107" s="28"/>
      <c r="J107" s="75">
        <f>AVERAGE(J108:J111)</f>
        <v>16.666666666666668</v>
      </c>
      <c r="K107" s="67"/>
      <c r="L107" s="75">
        <f>AVERAGE(L108:L111)</f>
        <v>16.666666666666668</v>
      </c>
      <c r="M107" s="67"/>
      <c r="N107" s="75">
        <f>AVERAGE(N108:N111)</f>
        <v>16.666666666666668</v>
      </c>
      <c r="O107" s="67"/>
      <c r="P107" s="75">
        <f>AVERAGE(P108:P111)</f>
        <v>16.666666666666668</v>
      </c>
      <c r="Q107" s="67"/>
      <c r="R107" s="75">
        <f>AVERAGE(R108:R111)</f>
        <v>16.666666666666668</v>
      </c>
      <c r="S107" s="67"/>
      <c r="T107" s="75">
        <f>AVERAGE(T108:T111)</f>
        <v>16.666666666666668</v>
      </c>
      <c r="U107" s="67"/>
      <c r="V107" s="75">
        <f>AVERAGE(V108:V111)</f>
        <v>16.666666666666668</v>
      </c>
      <c r="W107" s="44"/>
      <c r="X107" s="75">
        <f>AVERAGE(X108:X111)</f>
        <v>16.666666666666668</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1"/>
      <c r="N108" s="60">
        <v>0</v>
      </c>
      <c r="O108" s="41"/>
      <c r="P108" s="60">
        <v>0</v>
      </c>
      <c r="Q108" s="41"/>
      <c r="R108" s="60">
        <v>0</v>
      </c>
      <c r="S108" s="41"/>
      <c r="T108" s="60">
        <v>0</v>
      </c>
      <c r="U108" s="45"/>
      <c r="V108" s="60">
        <v>0</v>
      </c>
      <c r="W108" s="41"/>
      <c r="X108" s="60">
        <v>0</v>
      </c>
      <c r="Y108" s="45"/>
    </row>
    <row r="109" spans="1:25" ht="120" x14ac:dyDescent="0.25">
      <c r="A109" s="564">
        <v>66</v>
      </c>
      <c r="B109" s="564"/>
      <c r="C109" s="564"/>
      <c r="D109" s="754" t="s">
        <v>304</v>
      </c>
      <c r="E109" s="754"/>
      <c r="F109" s="450" t="s">
        <v>5503</v>
      </c>
      <c r="G109" s="12" t="s">
        <v>248</v>
      </c>
      <c r="H109" s="12" t="s">
        <v>249</v>
      </c>
      <c r="I109" s="12" t="s">
        <v>247</v>
      </c>
      <c r="J109" s="60"/>
      <c r="K109" s="41" t="s">
        <v>1721</v>
      </c>
      <c r="L109" s="60"/>
      <c r="M109" s="819"/>
      <c r="N109" s="60"/>
      <c r="O109" s="45"/>
      <c r="P109" s="60"/>
      <c r="Q109" s="45"/>
      <c r="R109" s="60"/>
      <c r="S109" s="45"/>
      <c r="T109" s="60"/>
      <c r="U109" s="45"/>
      <c r="V109" s="45"/>
      <c r="W109" s="41"/>
      <c r="X109" s="45"/>
      <c r="Y109" s="45"/>
    </row>
    <row r="110" spans="1:25" ht="120" x14ac:dyDescent="0.25">
      <c r="A110" s="564">
        <v>67</v>
      </c>
      <c r="B110" s="564"/>
      <c r="C110" s="564"/>
      <c r="D110" s="754" t="s">
        <v>306</v>
      </c>
      <c r="E110" s="754"/>
      <c r="F110" s="450" t="s">
        <v>250</v>
      </c>
      <c r="G110" s="12" t="s">
        <v>248</v>
      </c>
      <c r="H110" s="12" t="s">
        <v>251</v>
      </c>
      <c r="I110" s="12" t="s">
        <v>247</v>
      </c>
      <c r="J110" s="60">
        <v>50</v>
      </c>
      <c r="K110" s="40" t="s">
        <v>1722</v>
      </c>
      <c r="L110" s="60">
        <v>50</v>
      </c>
      <c r="M110" s="41"/>
      <c r="N110" s="60">
        <v>50</v>
      </c>
      <c r="O110" s="41"/>
      <c r="P110" s="60">
        <v>50</v>
      </c>
      <c r="Q110" s="41"/>
      <c r="R110" s="60">
        <v>50</v>
      </c>
      <c r="S110" s="41"/>
      <c r="T110" s="60">
        <v>50</v>
      </c>
      <c r="U110" s="41"/>
      <c r="V110" s="60">
        <v>50</v>
      </c>
      <c r="W110" s="41"/>
      <c r="X110" s="60">
        <v>50</v>
      </c>
      <c r="Y110" s="45"/>
    </row>
    <row r="111" spans="1:25" ht="45" x14ac:dyDescent="0.25">
      <c r="A111" s="564">
        <v>68</v>
      </c>
      <c r="B111" s="564"/>
      <c r="C111" s="564"/>
      <c r="D111" s="754" t="s">
        <v>305</v>
      </c>
      <c r="E111" s="754"/>
      <c r="F111" s="450" t="s">
        <v>252</v>
      </c>
      <c r="G111" s="12" t="s">
        <v>253</v>
      </c>
      <c r="H111" s="12" t="s">
        <v>254</v>
      </c>
      <c r="I111" s="12" t="s">
        <v>255</v>
      </c>
      <c r="J111" s="60">
        <v>0</v>
      </c>
      <c r="K111" s="41"/>
      <c r="L111" s="60">
        <v>0</v>
      </c>
      <c r="M111" s="41"/>
      <c r="N111" s="60">
        <v>0</v>
      </c>
      <c r="O111" s="41"/>
      <c r="P111" s="60">
        <v>0</v>
      </c>
      <c r="Q111" s="41"/>
      <c r="R111" s="60">
        <v>0</v>
      </c>
      <c r="S111" s="41"/>
      <c r="T111" s="60">
        <v>0</v>
      </c>
      <c r="U111" s="45"/>
      <c r="V111" s="60">
        <v>0</v>
      </c>
      <c r="W111" s="41"/>
      <c r="X111" s="60">
        <v>0</v>
      </c>
      <c r="Y111" s="45"/>
    </row>
    <row r="112" spans="1:25" s="26" customFormat="1" ht="91.5" customHeight="1" x14ac:dyDescent="0.25">
      <c r="A112" s="28"/>
      <c r="B112" s="28"/>
      <c r="C112" s="750" t="s">
        <v>577</v>
      </c>
      <c r="D112" s="28"/>
      <c r="E112" s="1024"/>
      <c r="F112" s="766" t="s">
        <v>5032</v>
      </c>
      <c r="G112" s="751"/>
      <c r="H112" s="751"/>
      <c r="I112" s="751"/>
      <c r="J112" s="64">
        <f>AVERAGE(J113,J114)</f>
        <v>50</v>
      </c>
      <c r="K112" s="44"/>
      <c r="L112" s="64">
        <f>AVERAGE(L113,L114)</f>
        <v>50</v>
      </c>
      <c r="M112" s="822"/>
      <c r="N112" s="64">
        <f>AVERAGE(N113,N114)</f>
        <v>50</v>
      </c>
      <c r="O112" s="67"/>
      <c r="P112" s="64">
        <f>AVERAGE(P113,P114)</f>
        <v>50</v>
      </c>
      <c r="Q112" s="67"/>
      <c r="R112" s="64">
        <f>AVERAGE(R113,R114)</f>
        <v>50</v>
      </c>
      <c r="S112" s="67"/>
      <c r="T112" s="64">
        <f>AVERAGE(T113,T114)</f>
        <v>50</v>
      </c>
      <c r="U112" s="67"/>
      <c r="V112" s="64">
        <f>AVERAGE(V113,V114)</f>
        <v>50</v>
      </c>
      <c r="W112" s="44"/>
      <c r="X112" s="64">
        <f>AVERAGE(X113,X114)</f>
        <v>50</v>
      </c>
      <c r="Y112" s="67"/>
    </row>
    <row r="113" spans="1:25" ht="165" x14ac:dyDescent="0.25">
      <c r="A113" s="564">
        <v>69</v>
      </c>
      <c r="B113" s="564"/>
      <c r="C113" s="564"/>
      <c r="D113" s="754" t="s">
        <v>307</v>
      </c>
      <c r="E113" s="754"/>
      <c r="F113" s="450" t="s">
        <v>256</v>
      </c>
      <c r="G113" s="12" t="s">
        <v>257</v>
      </c>
      <c r="H113" s="12" t="s">
        <v>258</v>
      </c>
      <c r="I113" s="12" t="s">
        <v>247</v>
      </c>
      <c r="J113" s="60">
        <v>100</v>
      </c>
      <c r="K113" s="40" t="s">
        <v>1723</v>
      </c>
      <c r="L113" s="60">
        <v>100</v>
      </c>
      <c r="M113" s="41"/>
      <c r="N113" s="60">
        <v>100</v>
      </c>
      <c r="O113" s="41"/>
      <c r="P113" s="60">
        <v>100</v>
      </c>
      <c r="Q113" s="41"/>
      <c r="R113" s="60">
        <v>100</v>
      </c>
      <c r="S113" s="41"/>
      <c r="T113" s="60">
        <v>100</v>
      </c>
      <c r="U113" s="45"/>
      <c r="V113" s="60">
        <v>100</v>
      </c>
      <c r="W113" s="41"/>
      <c r="X113" s="60">
        <v>100</v>
      </c>
      <c r="Y113" s="45"/>
    </row>
    <row r="114" spans="1:25" ht="135" x14ac:dyDescent="0.25">
      <c r="A114" s="564">
        <v>70</v>
      </c>
      <c r="B114" s="564"/>
      <c r="C114" s="564"/>
      <c r="D114" s="754" t="s">
        <v>308</v>
      </c>
      <c r="E114" s="754"/>
      <c r="F114" s="450" t="s">
        <v>259</v>
      </c>
      <c r="G114" s="12" t="s">
        <v>260</v>
      </c>
      <c r="H114" s="12" t="s">
        <v>261</v>
      </c>
      <c r="I114" s="12" t="s">
        <v>262</v>
      </c>
      <c r="J114" s="60">
        <v>0</v>
      </c>
      <c r="K114" s="40" t="s">
        <v>1724</v>
      </c>
      <c r="L114" s="60">
        <v>0</v>
      </c>
      <c r="M114" s="41"/>
      <c r="N114" s="60">
        <v>0</v>
      </c>
      <c r="O114" s="41"/>
      <c r="P114" s="60">
        <v>0</v>
      </c>
      <c r="Q114" s="41"/>
      <c r="R114" s="60">
        <v>0</v>
      </c>
      <c r="S114" s="41"/>
      <c r="T114" s="60">
        <v>0</v>
      </c>
      <c r="U114" s="45"/>
      <c r="V114" s="60">
        <v>0</v>
      </c>
      <c r="W114" s="41"/>
      <c r="X114" s="60">
        <v>0</v>
      </c>
      <c r="Y114" s="45"/>
    </row>
    <row r="115" spans="1:25" s="26" customFormat="1" ht="72" customHeight="1" x14ac:dyDescent="0.25">
      <c r="A115" s="28"/>
      <c r="B115" s="28"/>
      <c r="C115" s="750" t="s">
        <v>578</v>
      </c>
      <c r="D115" s="28"/>
      <c r="E115" s="1023"/>
      <c r="F115" s="762" t="s">
        <v>530</v>
      </c>
      <c r="G115" s="751"/>
      <c r="H115" s="751"/>
      <c r="I115" s="751"/>
      <c r="J115" s="75">
        <f>AVERAGE(J116,J122,J128,J134)</f>
        <v>0</v>
      </c>
      <c r="K115" s="44"/>
      <c r="L115" s="75">
        <f>AVERAGE(L116,L122,L128,L134)</f>
        <v>0</v>
      </c>
      <c r="M115" s="822"/>
      <c r="N115" s="75">
        <f>AVERAGE(N116,N122,N128,N134)</f>
        <v>0</v>
      </c>
      <c r="O115" s="67"/>
      <c r="P115" s="75">
        <f>AVERAGE(P116,P122,P128,P134)</f>
        <v>0</v>
      </c>
      <c r="Q115" s="67"/>
      <c r="R115" s="75">
        <f>AVERAGE(R116,R122,R128,R134)</f>
        <v>0</v>
      </c>
      <c r="S115" s="67"/>
      <c r="T115" s="75">
        <f>AVERAGE(T116,T122,T128,T134)</f>
        <v>0</v>
      </c>
      <c r="U115" s="67"/>
      <c r="V115" s="75">
        <f>AVERAGE(V116,V122,V128,V134)</f>
        <v>0</v>
      </c>
      <c r="W115" s="44"/>
      <c r="X115" s="75">
        <f>AVERAGE(X116,X122,X128,X134)</f>
        <v>0</v>
      </c>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821"/>
      <c r="N116" s="61">
        <f>AVERAGE(N117:N121)</f>
        <v>0</v>
      </c>
      <c r="O116" s="69"/>
      <c r="P116" s="61">
        <f>AVERAGE(P117:P121)</f>
        <v>0</v>
      </c>
      <c r="Q116" s="69"/>
      <c r="R116" s="61">
        <f>AVERAGE(R117:R121)</f>
        <v>0</v>
      </c>
      <c r="S116" s="69"/>
      <c r="T116" s="61">
        <f>AVERAGE(T117:T121)</f>
        <v>0</v>
      </c>
      <c r="U116" s="69"/>
      <c r="V116" s="61">
        <f>AVERAGE(V117:V121)</f>
        <v>0</v>
      </c>
      <c r="W116" s="43"/>
      <c r="X116" s="61">
        <f>AVERAGE(X117:X121)</f>
        <v>0</v>
      </c>
      <c r="Y116" s="69"/>
    </row>
    <row r="117" spans="1:25" ht="180" x14ac:dyDescent="0.25">
      <c r="A117" s="564" t="s">
        <v>5033</v>
      </c>
      <c r="B117" s="564"/>
      <c r="C117" s="564"/>
      <c r="D117" s="564"/>
      <c r="E117" s="754" t="s">
        <v>6991</v>
      </c>
      <c r="F117" s="450" t="s">
        <v>263</v>
      </c>
      <c r="G117" s="12" t="s">
        <v>5034</v>
      </c>
      <c r="H117" s="12" t="s">
        <v>5035</v>
      </c>
      <c r="I117" s="12" t="s">
        <v>5036</v>
      </c>
      <c r="J117" s="60">
        <v>0</v>
      </c>
      <c r="K117" s="41"/>
      <c r="L117" s="60">
        <v>0</v>
      </c>
      <c r="M117" s="41"/>
      <c r="N117" s="60">
        <v>0</v>
      </c>
      <c r="O117" s="41"/>
      <c r="P117" s="60">
        <v>0</v>
      </c>
      <c r="Q117" s="41"/>
      <c r="R117" s="60">
        <v>0</v>
      </c>
      <c r="S117" s="41"/>
      <c r="T117" s="60">
        <v>0</v>
      </c>
      <c r="U117" s="45"/>
      <c r="V117" s="60">
        <v>0</v>
      </c>
      <c r="W117" s="41"/>
      <c r="X117" s="60">
        <v>0</v>
      </c>
      <c r="Y117" s="45"/>
    </row>
    <row r="118" spans="1:25" ht="210" x14ac:dyDescent="0.25">
      <c r="A118" s="564" t="s">
        <v>5037</v>
      </c>
      <c r="B118" s="564"/>
      <c r="C118" s="564"/>
      <c r="D118" s="564"/>
      <c r="E118" s="754" t="s">
        <v>6990</v>
      </c>
      <c r="F118" s="450" t="s">
        <v>264</v>
      </c>
      <c r="G118" s="12" t="s">
        <v>265</v>
      </c>
      <c r="H118" s="12" t="s">
        <v>266</v>
      </c>
      <c r="I118" s="12" t="s">
        <v>267</v>
      </c>
      <c r="J118" s="60"/>
      <c r="K118" s="41"/>
      <c r="L118" s="45"/>
      <c r="M118" s="819"/>
      <c r="N118" s="45"/>
      <c r="O118" s="45"/>
      <c r="P118" s="45"/>
      <c r="Q118" s="45"/>
      <c r="R118" s="45"/>
      <c r="S118" s="45"/>
      <c r="T118" s="45"/>
      <c r="U118" s="45"/>
      <c r="V118" s="45"/>
      <c r="W118" s="41"/>
      <c r="X118" s="45"/>
      <c r="Y118" s="45"/>
    </row>
    <row r="119" spans="1:25" ht="45" x14ac:dyDescent="0.25">
      <c r="A119" s="564" t="s">
        <v>5038</v>
      </c>
      <c r="B119" s="564"/>
      <c r="C119" s="564"/>
      <c r="D119" s="564"/>
      <c r="E119" s="754" t="s">
        <v>6992</v>
      </c>
      <c r="F119" s="450" t="s">
        <v>268</v>
      </c>
      <c r="G119" s="12" t="s">
        <v>269</v>
      </c>
      <c r="H119" s="12" t="s">
        <v>270</v>
      </c>
      <c r="I119" s="12" t="s">
        <v>271</v>
      </c>
      <c r="J119" s="60"/>
      <c r="K119" s="41"/>
      <c r="L119" s="45"/>
      <c r="M119" s="819"/>
      <c r="N119" s="45"/>
      <c r="O119" s="45"/>
      <c r="P119" s="45"/>
      <c r="Q119" s="45"/>
      <c r="R119" s="45"/>
      <c r="S119" s="45"/>
      <c r="T119" s="45"/>
      <c r="U119" s="45"/>
      <c r="V119" s="45"/>
      <c r="W119" s="41"/>
      <c r="X119" s="45"/>
      <c r="Y119" s="45"/>
    </row>
    <row r="120" spans="1:25" ht="165" x14ac:dyDescent="0.25">
      <c r="A120" s="564" t="s">
        <v>5039</v>
      </c>
      <c r="B120" s="564"/>
      <c r="C120" s="564"/>
      <c r="D120" s="564"/>
      <c r="E120" s="754" t="s">
        <v>6993</v>
      </c>
      <c r="F120" s="450" t="s">
        <v>272</v>
      </c>
      <c r="G120" s="12" t="s">
        <v>273</v>
      </c>
      <c r="H120" s="12" t="s">
        <v>274</v>
      </c>
      <c r="I120" s="12" t="s">
        <v>275</v>
      </c>
      <c r="J120" s="60"/>
      <c r="K120" s="41"/>
      <c r="L120" s="45"/>
      <c r="M120" s="819"/>
      <c r="N120" s="45"/>
      <c r="O120" s="45"/>
      <c r="P120" s="45"/>
      <c r="Q120" s="45"/>
      <c r="R120" s="45"/>
      <c r="S120" s="45"/>
      <c r="T120" s="45"/>
      <c r="U120" s="45"/>
      <c r="V120" s="45"/>
      <c r="W120" s="41"/>
      <c r="X120" s="45"/>
      <c r="Y120" s="45"/>
    </row>
    <row r="121" spans="1:25" ht="120" x14ac:dyDescent="0.25">
      <c r="A121" s="564" t="s">
        <v>5040</v>
      </c>
      <c r="B121" s="564"/>
      <c r="C121" s="564"/>
      <c r="D121" s="564"/>
      <c r="E121" s="754" t="s">
        <v>6994</v>
      </c>
      <c r="F121" s="450" t="s">
        <v>276</v>
      </c>
      <c r="G121" s="12" t="s">
        <v>277</v>
      </c>
      <c r="H121" s="12" t="s">
        <v>278</v>
      </c>
      <c r="I121" s="12" t="s">
        <v>5119</v>
      </c>
      <c r="J121" s="60"/>
      <c r="K121" s="41"/>
      <c r="L121" s="45"/>
      <c r="M121" s="819"/>
      <c r="N121" s="45"/>
      <c r="O121" s="45"/>
      <c r="P121" s="45"/>
      <c r="Q121" s="45"/>
      <c r="R121" s="45"/>
      <c r="S121" s="45"/>
      <c r="T121" s="45"/>
      <c r="U121" s="45"/>
      <c r="V121" s="45"/>
      <c r="W121" s="41"/>
      <c r="X121" s="45"/>
      <c r="Y121" s="45"/>
    </row>
    <row r="122" spans="1:25" s="52" customFormat="1" ht="69" x14ac:dyDescent="0.25">
      <c r="A122" s="31">
        <v>72</v>
      </c>
      <c r="B122" s="31"/>
      <c r="C122" s="31"/>
      <c r="D122" s="763" t="s">
        <v>6995</v>
      </c>
      <c r="E122" s="763"/>
      <c r="F122" s="517" t="s">
        <v>647</v>
      </c>
      <c r="G122" s="30"/>
      <c r="H122" s="30"/>
      <c r="I122" s="30"/>
      <c r="J122" s="61"/>
      <c r="K122" s="43"/>
      <c r="L122" s="61"/>
      <c r="M122" s="821"/>
      <c r="N122" s="61"/>
      <c r="O122" s="69"/>
      <c r="P122" s="61"/>
      <c r="Q122" s="69"/>
      <c r="R122" s="61"/>
      <c r="S122" s="69"/>
      <c r="T122" s="61"/>
      <c r="U122" s="69"/>
      <c r="V122" s="61"/>
      <c r="W122" s="43"/>
      <c r="X122" s="61"/>
      <c r="Y122" s="69"/>
    </row>
    <row r="123" spans="1:25" ht="90" x14ac:dyDescent="0.25">
      <c r="A123" s="564" t="s">
        <v>579</v>
      </c>
      <c r="B123" s="564"/>
      <c r="C123" s="564"/>
      <c r="D123" s="564"/>
      <c r="E123" s="754" t="s">
        <v>6991</v>
      </c>
      <c r="F123" s="450" t="s">
        <v>279</v>
      </c>
      <c r="G123" s="12" t="s">
        <v>5041</v>
      </c>
      <c r="H123" s="12" t="s">
        <v>5042</v>
      </c>
      <c r="I123" s="12" t="s">
        <v>5043</v>
      </c>
      <c r="J123" s="60"/>
      <c r="K123" s="41"/>
      <c r="L123" s="60"/>
      <c r="M123" s="41"/>
      <c r="N123" s="60"/>
      <c r="O123" s="41"/>
      <c r="P123" s="60"/>
      <c r="Q123" s="41"/>
      <c r="R123" s="60"/>
      <c r="S123" s="41"/>
      <c r="T123" s="60"/>
      <c r="U123" s="45"/>
      <c r="V123" s="60"/>
      <c r="W123" s="41"/>
      <c r="X123" s="60"/>
      <c r="Y123" s="45"/>
    </row>
    <row r="124" spans="1:25" ht="105" x14ac:dyDescent="0.25">
      <c r="A124" s="564" t="s">
        <v>580</v>
      </c>
      <c r="B124" s="564"/>
      <c r="C124" s="564"/>
      <c r="D124" s="564"/>
      <c r="E124" s="754" t="s">
        <v>6990</v>
      </c>
      <c r="F124" s="450" t="s">
        <v>280</v>
      </c>
      <c r="G124" s="12" t="s">
        <v>281</v>
      </c>
      <c r="H124" s="12" t="s">
        <v>282</v>
      </c>
      <c r="I124" s="12" t="s">
        <v>267</v>
      </c>
      <c r="J124" s="60"/>
      <c r="K124" s="41"/>
      <c r="L124" s="60"/>
      <c r="M124" s="819"/>
      <c r="N124" s="60"/>
      <c r="O124" s="45"/>
      <c r="P124" s="60"/>
      <c r="Q124" s="45"/>
      <c r="R124" s="45"/>
      <c r="S124" s="45"/>
      <c r="T124" s="45"/>
      <c r="U124" s="45"/>
      <c r="V124" s="45"/>
      <c r="W124" s="41"/>
      <c r="X124" s="45"/>
      <c r="Y124" s="45"/>
    </row>
    <row r="125" spans="1:25" ht="45" x14ac:dyDescent="0.25">
      <c r="A125" s="564" t="s">
        <v>581</v>
      </c>
      <c r="B125" s="564"/>
      <c r="C125" s="564"/>
      <c r="D125" s="564"/>
      <c r="E125" s="754" t="s">
        <v>6992</v>
      </c>
      <c r="F125" s="450" t="s">
        <v>283</v>
      </c>
      <c r="G125" s="12" t="s">
        <v>269</v>
      </c>
      <c r="H125" s="12" t="s">
        <v>270</v>
      </c>
      <c r="I125" s="12" t="s">
        <v>271</v>
      </c>
      <c r="J125" s="60"/>
      <c r="K125" s="268"/>
      <c r="L125" s="60"/>
      <c r="M125" s="819"/>
      <c r="N125" s="60"/>
      <c r="O125" s="45"/>
      <c r="P125" s="60"/>
      <c r="Q125" s="45"/>
      <c r="R125" s="60"/>
      <c r="S125" s="45"/>
      <c r="T125" s="60"/>
      <c r="U125" s="45"/>
      <c r="V125" s="45"/>
      <c r="W125" s="41"/>
      <c r="X125" s="45"/>
      <c r="Y125" s="45"/>
    </row>
    <row r="126" spans="1:25" ht="165" x14ac:dyDescent="0.25">
      <c r="A126" s="564" t="s">
        <v>582</v>
      </c>
      <c r="B126" s="564"/>
      <c r="C126" s="564"/>
      <c r="D126" s="564"/>
      <c r="E126" s="754" t="s">
        <v>6993</v>
      </c>
      <c r="F126" s="450" t="s">
        <v>272</v>
      </c>
      <c r="G126" s="12" t="s">
        <v>273</v>
      </c>
      <c r="H126" s="12" t="s">
        <v>274</v>
      </c>
      <c r="I126" s="12" t="s">
        <v>275</v>
      </c>
      <c r="J126" s="60"/>
      <c r="K126" s="47"/>
      <c r="L126" s="60"/>
      <c r="M126" s="819"/>
      <c r="N126" s="60"/>
      <c r="O126" s="45"/>
      <c r="P126" s="60"/>
      <c r="Q126" s="45"/>
      <c r="R126" s="60"/>
      <c r="S126" s="45"/>
      <c r="T126" s="60"/>
      <c r="U126" s="45"/>
      <c r="V126" s="45"/>
      <c r="W126" s="41"/>
      <c r="X126" s="45"/>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819"/>
      <c r="N127" s="60"/>
      <c r="O127" s="45"/>
      <c r="P127" s="60"/>
      <c r="Q127" s="45"/>
      <c r="R127" s="60"/>
      <c r="S127" s="45"/>
      <c r="T127" s="60"/>
      <c r="U127" s="45"/>
      <c r="V127" s="45"/>
      <c r="W127" s="41"/>
      <c r="X127" s="45"/>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821"/>
      <c r="N128" s="61">
        <f>AVERAGE(N129:N133)</f>
        <v>0</v>
      </c>
      <c r="O128" s="69"/>
      <c r="P128" s="61">
        <f>AVERAGE(P129:P133)</f>
        <v>0</v>
      </c>
      <c r="Q128" s="69"/>
      <c r="R128" s="61">
        <f>AVERAGE(R129:R133)</f>
        <v>0</v>
      </c>
      <c r="S128" s="69"/>
      <c r="T128" s="61">
        <f>AVERAGE(T129:T133)</f>
        <v>0</v>
      </c>
      <c r="U128" s="69"/>
      <c r="V128" s="61">
        <f>AVERAGE(V129:V133)</f>
        <v>0</v>
      </c>
      <c r="W128" s="43"/>
      <c r="X128" s="61">
        <f>AVERAGE(X129:X133)</f>
        <v>0</v>
      </c>
      <c r="Y128" s="69"/>
    </row>
    <row r="129" spans="1:25" ht="45" x14ac:dyDescent="0.25">
      <c r="A129" s="564" t="s">
        <v>584</v>
      </c>
      <c r="B129" s="564"/>
      <c r="C129" s="564"/>
      <c r="D129" s="564"/>
      <c r="E129" s="754" t="s">
        <v>6991</v>
      </c>
      <c r="F129" s="450" t="s">
        <v>284</v>
      </c>
      <c r="G129" s="12" t="s">
        <v>5044</v>
      </c>
      <c r="H129" s="12" t="s">
        <v>5045</v>
      </c>
      <c r="I129" s="12" t="s">
        <v>5046</v>
      </c>
      <c r="J129" s="60">
        <v>0</v>
      </c>
      <c r="K129" s="47"/>
      <c r="L129" s="60">
        <v>0</v>
      </c>
      <c r="M129" s="47"/>
      <c r="N129" s="60">
        <v>0</v>
      </c>
      <c r="O129" s="47"/>
      <c r="P129" s="60">
        <v>0</v>
      </c>
      <c r="Q129" s="47"/>
      <c r="R129" s="60">
        <v>0</v>
      </c>
      <c r="S129" s="47"/>
      <c r="T129" s="60">
        <v>0</v>
      </c>
      <c r="U129" s="45"/>
      <c r="V129" s="60">
        <v>0</v>
      </c>
      <c r="W129" s="41"/>
      <c r="X129" s="60">
        <v>0</v>
      </c>
      <c r="Y129" s="45"/>
    </row>
    <row r="130" spans="1:25" ht="105" x14ac:dyDescent="0.25">
      <c r="A130" s="564" t="s">
        <v>585</v>
      </c>
      <c r="B130" s="564"/>
      <c r="C130" s="564"/>
      <c r="D130" s="564"/>
      <c r="E130" s="754" t="s">
        <v>6990</v>
      </c>
      <c r="F130" s="450" t="s">
        <v>287</v>
      </c>
      <c r="G130" s="12" t="s">
        <v>265</v>
      </c>
      <c r="H130" s="12" t="s">
        <v>282</v>
      </c>
      <c r="I130" s="12" t="s">
        <v>288</v>
      </c>
      <c r="J130" s="60"/>
      <c r="K130" s="47"/>
      <c r="L130" s="60"/>
      <c r="M130" s="819"/>
      <c r="N130" s="60"/>
      <c r="O130" s="45"/>
      <c r="P130" s="60"/>
      <c r="Q130" s="45"/>
      <c r="R130" s="60"/>
      <c r="S130" s="45"/>
      <c r="T130" s="60"/>
      <c r="U130" s="45"/>
      <c r="V130" s="60"/>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819"/>
      <c r="N131" s="60"/>
      <c r="O131" s="45"/>
      <c r="P131" s="60"/>
      <c r="Q131" s="45"/>
      <c r="R131" s="60"/>
      <c r="S131" s="45"/>
      <c r="T131" s="60"/>
      <c r="U131" s="45"/>
      <c r="V131" s="60"/>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7"/>
      <c r="L132" s="60"/>
      <c r="M132" s="819"/>
      <c r="N132" s="60"/>
      <c r="O132" s="45"/>
      <c r="P132" s="60"/>
      <c r="Q132" s="45"/>
      <c r="R132" s="60"/>
      <c r="S132" s="45"/>
      <c r="T132" s="60"/>
      <c r="U132" s="45"/>
      <c r="V132" s="60"/>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819"/>
      <c r="N133" s="60"/>
      <c r="O133" s="45"/>
      <c r="P133" s="60"/>
      <c r="Q133" s="45"/>
      <c r="R133" s="60"/>
      <c r="S133" s="45"/>
      <c r="T133" s="60"/>
      <c r="U133" s="45"/>
      <c r="V133" s="60"/>
      <c r="W133" s="41"/>
      <c r="X133" s="60"/>
      <c r="Y133" s="45"/>
    </row>
    <row r="134" spans="1:25" s="52" customFormat="1" ht="51.75" x14ac:dyDescent="0.25">
      <c r="A134" s="31">
        <v>74</v>
      </c>
      <c r="B134" s="31"/>
      <c r="C134" s="31"/>
      <c r="D134" s="763" t="s">
        <v>6997</v>
      </c>
      <c r="E134" s="763"/>
      <c r="F134" s="517" t="s">
        <v>649</v>
      </c>
      <c r="G134" s="30"/>
      <c r="H134" s="30"/>
      <c r="I134" s="30"/>
      <c r="J134" s="61">
        <f>AVERAGE(J135:J139)</f>
        <v>0</v>
      </c>
      <c r="K134" s="43"/>
      <c r="L134" s="61">
        <f>AVERAGE(L135:L139)</f>
        <v>0</v>
      </c>
      <c r="M134" s="821"/>
      <c r="N134" s="61">
        <f>AVERAGE(N135:N139)</f>
        <v>0</v>
      </c>
      <c r="O134" s="69"/>
      <c r="P134" s="61">
        <f>AVERAGE(P135:P139)</f>
        <v>0</v>
      </c>
      <c r="Q134" s="69"/>
      <c r="R134" s="61">
        <f>AVERAGE(R135:R139)</f>
        <v>0</v>
      </c>
      <c r="S134" s="69"/>
      <c r="T134" s="61">
        <f>AVERAGE(T135:T139)</f>
        <v>0</v>
      </c>
      <c r="U134" s="69"/>
      <c r="V134" s="61">
        <f>AVERAGE(V135:V139)</f>
        <v>0</v>
      </c>
      <c r="W134" s="43"/>
      <c r="X134" s="61">
        <f>AVERAGE(X135:X139)</f>
        <v>0</v>
      </c>
      <c r="Y134" s="69"/>
    </row>
    <row r="135" spans="1:25" ht="60" x14ac:dyDescent="0.25">
      <c r="A135" s="564" t="s">
        <v>589</v>
      </c>
      <c r="B135" s="564"/>
      <c r="C135" s="564"/>
      <c r="D135" s="564"/>
      <c r="E135" s="754" t="s">
        <v>6991</v>
      </c>
      <c r="F135" s="450" t="s">
        <v>289</v>
      </c>
      <c r="G135" s="12" t="s">
        <v>285</v>
      </c>
      <c r="H135" s="12" t="s">
        <v>286</v>
      </c>
      <c r="I135" s="12" t="s">
        <v>5047</v>
      </c>
      <c r="J135" s="60">
        <v>0</v>
      </c>
      <c r="K135" s="41"/>
      <c r="L135" s="60">
        <v>0</v>
      </c>
      <c r="M135" s="41"/>
      <c r="N135" s="60">
        <v>0</v>
      </c>
      <c r="O135" s="41"/>
      <c r="P135" s="60">
        <v>0</v>
      </c>
      <c r="Q135" s="41"/>
      <c r="R135" s="60">
        <v>0</v>
      </c>
      <c r="S135" s="41"/>
      <c r="T135" s="60">
        <v>0</v>
      </c>
      <c r="U135" s="45"/>
      <c r="V135" s="60">
        <v>0</v>
      </c>
      <c r="W135" s="297"/>
      <c r="X135" s="60">
        <v>0</v>
      </c>
      <c r="Y135" s="76"/>
    </row>
    <row r="136" spans="1:25" ht="105" x14ac:dyDescent="0.25">
      <c r="A136" s="564" t="s">
        <v>590</v>
      </c>
      <c r="B136" s="564"/>
      <c r="C136" s="564"/>
      <c r="D136" s="564"/>
      <c r="E136" s="754" t="s">
        <v>6990</v>
      </c>
      <c r="F136" s="450" t="s">
        <v>290</v>
      </c>
      <c r="G136" s="12" t="s">
        <v>265</v>
      </c>
      <c r="H136" s="12" t="s">
        <v>291</v>
      </c>
      <c r="I136" s="12" t="s">
        <v>267</v>
      </c>
      <c r="J136" s="60"/>
      <c r="K136" s="71"/>
      <c r="L136" s="45"/>
      <c r="M136" s="819"/>
      <c r="N136" s="45"/>
      <c r="O136" s="45"/>
      <c r="P136" s="45"/>
      <c r="Q136" s="45"/>
      <c r="R136" s="45"/>
      <c r="S136" s="45"/>
      <c r="T136" s="45"/>
      <c r="U136" s="45"/>
      <c r="V136" s="46"/>
      <c r="W136" s="41"/>
      <c r="X136" s="46"/>
      <c r="Y136" s="45"/>
    </row>
    <row r="137" spans="1:25" ht="45" x14ac:dyDescent="0.25">
      <c r="A137" s="564" t="s">
        <v>591</v>
      </c>
      <c r="B137" s="564"/>
      <c r="C137" s="564"/>
      <c r="D137" s="564"/>
      <c r="E137" s="754" t="s">
        <v>6992</v>
      </c>
      <c r="F137" s="450" t="s">
        <v>268</v>
      </c>
      <c r="G137" s="12" t="s">
        <v>269</v>
      </c>
      <c r="H137" s="12" t="s">
        <v>270</v>
      </c>
      <c r="I137" s="12" t="s">
        <v>271</v>
      </c>
      <c r="J137" s="60"/>
      <c r="K137" s="41"/>
      <c r="L137" s="45"/>
      <c r="M137" s="819"/>
      <c r="N137" s="45"/>
      <c r="O137" s="45"/>
      <c r="P137" s="45"/>
      <c r="Q137" s="45"/>
      <c r="R137" s="45"/>
      <c r="S137" s="45"/>
      <c r="T137" s="45"/>
      <c r="U137" s="45"/>
      <c r="V137" s="46"/>
      <c r="W137" s="41"/>
      <c r="X137" s="46"/>
      <c r="Y137" s="45"/>
    </row>
    <row r="138" spans="1:25" ht="165" x14ac:dyDescent="0.25">
      <c r="A138" s="564" t="s">
        <v>592</v>
      </c>
      <c r="B138" s="564"/>
      <c r="C138" s="564"/>
      <c r="D138" s="564"/>
      <c r="E138" s="754" t="s">
        <v>6993</v>
      </c>
      <c r="F138" s="450" t="s">
        <v>272</v>
      </c>
      <c r="G138" s="12" t="s">
        <v>273</v>
      </c>
      <c r="H138" s="12" t="s">
        <v>274</v>
      </c>
      <c r="I138" s="12" t="s">
        <v>275</v>
      </c>
      <c r="J138" s="60"/>
      <c r="K138" s="41"/>
      <c r="L138" s="45"/>
      <c r="M138" s="819"/>
      <c r="N138" s="45"/>
      <c r="O138" s="45"/>
      <c r="P138" s="45"/>
      <c r="Q138" s="45"/>
      <c r="R138" s="45"/>
      <c r="S138" s="45"/>
      <c r="T138" s="45"/>
      <c r="U138" s="45"/>
      <c r="V138" s="46"/>
      <c r="W138" s="41"/>
      <c r="X138" s="46"/>
      <c r="Y138" s="45"/>
    </row>
    <row r="139" spans="1:25" ht="120" x14ac:dyDescent="0.25">
      <c r="A139" s="564" t="s">
        <v>593</v>
      </c>
      <c r="B139" s="564"/>
      <c r="C139" s="564"/>
      <c r="D139" s="564"/>
      <c r="E139" s="754" t="s">
        <v>6994</v>
      </c>
      <c r="F139" s="450" t="s">
        <v>276</v>
      </c>
      <c r="G139" s="12" t="s">
        <v>277</v>
      </c>
      <c r="H139" s="12" t="s">
        <v>278</v>
      </c>
      <c r="I139" s="12" t="s">
        <v>5119</v>
      </c>
      <c r="J139" s="60"/>
      <c r="K139" s="41"/>
      <c r="L139" s="45"/>
      <c r="M139" s="819"/>
      <c r="N139" s="45"/>
      <c r="O139" s="45"/>
      <c r="P139" s="45"/>
      <c r="Q139" s="45"/>
      <c r="R139" s="45"/>
      <c r="S139" s="45"/>
      <c r="T139" s="45"/>
      <c r="U139" s="45"/>
      <c r="V139" s="46"/>
      <c r="W139" s="41"/>
      <c r="X139" s="46"/>
      <c r="Y139" s="45"/>
    </row>
    <row r="140" spans="1:25" s="6" customFormat="1" ht="138" customHeight="1" x14ac:dyDescent="0.25">
      <c r="A140" s="28"/>
      <c r="B140" s="28"/>
      <c r="C140" s="750" t="s">
        <v>594</v>
      </c>
      <c r="D140" s="28"/>
      <c r="E140" s="1023"/>
      <c r="F140" s="762" t="s">
        <v>531</v>
      </c>
      <c r="G140" s="751"/>
      <c r="H140" s="751"/>
      <c r="I140" s="751"/>
      <c r="J140" s="75">
        <f>AVERAGE(J141:J145)</f>
        <v>25</v>
      </c>
      <c r="K140" s="44"/>
      <c r="L140" s="75">
        <f>AVERAGE(L141:L145)</f>
        <v>25</v>
      </c>
      <c r="M140" s="822"/>
      <c r="N140" s="75">
        <f>AVERAGE(N141:N145)</f>
        <v>25</v>
      </c>
      <c r="O140" s="67"/>
      <c r="P140" s="75">
        <f>AVERAGE(P141:P145)</f>
        <v>25</v>
      </c>
      <c r="Q140" s="67"/>
      <c r="R140" s="75">
        <f>AVERAGE(R141:R145)</f>
        <v>25</v>
      </c>
      <c r="S140" s="67"/>
      <c r="T140" s="75">
        <f>AVERAGE(T141:T145)</f>
        <v>25</v>
      </c>
      <c r="U140" s="67"/>
      <c r="V140" s="75">
        <f>AVERAGE(V141:V145)</f>
        <v>25</v>
      </c>
      <c r="W140" s="44"/>
      <c r="X140" s="75">
        <f>AVERAGE(X141:X145)</f>
        <v>25</v>
      </c>
      <c r="Y140" s="67"/>
    </row>
    <row r="141" spans="1:25" ht="210" x14ac:dyDescent="0.25">
      <c r="A141" s="564">
        <v>75</v>
      </c>
      <c r="B141" s="564"/>
      <c r="C141" s="564"/>
      <c r="D141" s="754" t="s">
        <v>309</v>
      </c>
      <c r="E141" s="754"/>
      <c r="F141" s="450" t="s">
        <v>292</v>
      </c>
      <c r="G141" s="12" t="s">
        <v>51</v>
      </c>
      <c r="H141" s="12" t="s">
        <v>52</v>
      </c>
      <c r="I141" s="12" t="s">
        <v>53</v>
      </c>
      <c r="J141" s="60">
        <v>50</v>
      </c>
      <c r="K141" s="47" t="s">
        <v>1725</v>
      </c>
      <c r="L141" s="60">
        <v>50</v>
      </c>
      <c r="M141" s="41"/>
      <c r="N141" s="60">
        <v>50</v>
      </c>
      <c r="O141" s="41"/>
      <c r="P141" s="60">
        <v>50</v>
      </c>
      <c r="Q141" s="41"/>
      <c r="R141" s="60">
        <v>50</v>
      </c>
      <c r="S141" s="47"/>
      <c r="T141" s="60">
        <v>50</v>
      </c>
      <c r="U141" s="41"/>
      <c r="V141" s="60">
        <v>50</v>
      </c>
      <c r="W141" s="41"/>
      <c r="X141" s="60">
        <v>50</v>
      </c>
      <c r="Y141" s="47" t="s">
        <v>1726</v>
      </c>
    </row>
    <row r="142" spans="1:25" ht="180" x14ac:dyDescent="0.25">
      <c r="A142" s="564">
        <v>76</v>
      </c>
      <c r="B142" s="564"/>
      <c r="C142" s="564"/>
      <c r="D142" s="754" t="s">
        <v>310</v>
      </c>
      <c r="E142" s="754"/>
      <c r="F142" s="450" t="s">
        <v>293</v>
      </c>
      <c r="G142" s="12" t="s">
        <v>294</v>
      </c>
      <c r="H142" s="12" t="s">
        <v>295</v>
      </c>
      <c r="I142" s="12" t="s">
        <v>296</v>
      </c>
      <c r="J142" s="60">
        <v>50</v>
      </c>
      <c r="K142" s="40" t="s">
        <v>1727</v>
      </c>
      <c r="L142" s="60">
        <v>50</v>
      </c>
      <c r="M142" s="41"/>
      <c r="N142" s="60">
        <v>50</v>
      </c>
      <c r="O142" s="41"/>
      <c r="P142" s="60">
        <v>50</v>
      </c>
      <c r="Q142" s="41"/>
      <c r="R142" s="60">
        <v>50</v>
      </c>
      <c r="S142" s="41"/>
      <c r="T142" s="60">
        <v>50</v>
      </c>
      <c r="U142" s="41"/>
      <c r="V142" s="60">
        <v>50</v>
      </c>
      <c r="W142" s="768"/>
      <c r="X142" s="60">
        <v>50</v>
      </c>
      <c r="Y142" s="41"/>
    </row>
    <row r="143" spans="1:25" ht="180" x14ac:dyDescent="0.25">
      <c r="A143" s="564">
        <v>77</v>
      </c>
      <c r="B143" s="564"/>
      <c r="C143" s="564"/>
      <c r="D143" s="754" t="s">
        <v>311</v>
      </c>
      <c r="E143" s="754"/>
      <c r="F143" s="450" t="s">
        <v>297</v>
      </c>
      <c r="G143" s="12" t="s">
        <v>298</v>
      </c>
      <c r="H143" s="12" t="s">
        <v>299</v>
      </c>
      <c r="I143" s="12" t="s">
        <v>296</v>
      </c>
      <c r="J143" s="60"/>
      <c r="K143" s="40"/>
      <c r="L143" s="60"/>
      <c r="M143" s="47"/>
      <c r="N143" s="60"/>
      <c r="O143" s="47"/>
      <c r="P143" s="60"/>
      <c r="Q143" s="47"/>
      <c r="R143" s="60"/>
      <c r="S143" s="47"/>
      <c r="T143" s="60"/>
      <c r="U143" s="47"/>
      <c r="V143" s="60"/>
      <c r="W143" s="41"/>
      <c r="X143" s="60"/>
      <c r="Y143" s="47"/>
    </row>
    <row r="144" spans="1:25" ht="180" x14ac:dyDescent="0.25">
      <c r="A144" s="564">
        <v>78</v>
      </c>
      <c r="B144" s="564"/>
      <c r="C144" s="564"/>
      <c r="D144" s="754" t="s">
        <v>312</v>
      </c>
      <c r="E144" s="754"/>
      <c r="F144" s="450" t="s">
        <v>300</v>
      </c>
      <c r="G144" s="12" t="s">
        <v>301</v>
      </c>
      <c r="H144" s="12" t="s">
        <v>302</v>
      </c>
      <c r="I144" s="12" t="s">
        <v>296</v>
      </c>
      <c r="J144" s="60">
        <v>0</v>
      </c>
      <c r="K144" s="40" t="s">
        <v>1728</v>
      </c>
      <c r="L144" s="60">
        <v>0</v>
      </c>
      <c r="M144" s="47"/>
      <c r="N144" s="60">
        <v>0</v>
      </c>
      <c r="O144" s="47"/>
      <c r="P144" s="60">
        <v>0</v>
      </c>
      <c r="Q144" s="47"/>
      <c r="R144" s="60">
        <v>0</v>
      </c>
      <c r="S144" s="47"/>
      <c r="T144" s="60">
        <v>0</v>
      </c>
      <c r="U144" s="47"/>
      <c r="V144" s="60">
        <v>0</v>
      </c>
      <c r="W144" s="41"/>
      <c r="X144" s="60">
        <v>0</v>
      </c>
      <c r="Y144" s="47"/>
    </row>
    <row r="145" spans="1:25" ht="180" x14ac:dyDescent="0.25">
      <c r="A145" s="564">
        <v>79</v>
      </c>
      <c r="B145" s="564"/>
      <c r="C145" s="564"/>
      <c r="D145" s="754" t="s">
        <v>313</v>
      </c>
      <c r="E145" s="754"/>
      <c r="F145" s="450" t="s">
        <v>303</v>
      </c>
      <c r="G145" s="12" t="s">
        <v>301</v>
      </c>
      <c r="H145" s="12" t="s">
        <v>302</v>
      </c>
      <c r="I145" s="12" t="s">
        <v>296</v>
      </c>
      <c r="J145" s="60">
        <v>0</v>
      </c>
      <c r="K145" s="40" t="s">
        <v>1728</v>
      </c>
      <c r="L145" s="60">
        <v>0</v>
      </c>
      <c r="M145" s="47"/>
      <c r="N145" s="60">
        <v>0</v>
      </c>
      <c r="O145" s="47"/>
      <c r="P145" s="60">
        <v>0</v>
      </c>
      <c r="Q145" s="47"/>
      <c r="R145" s="60">
        <v>0</v>
      </c>
      <c r="S145" s="47"/>
      <c r="T145" s="60">
        <v>0</v>
      </c>
      <c r="U145" s="47"/>
      <c r="V145" s="60">
        <v>0</v>
      </c>
      <c r="W145" s="41"/>
      <c r="X145" s="60">
        <v>0</v>
      </c>
      <c r="Y145" s="47"/>
    </row>
    <row r="146" spans="1:25" s="26" customFormat="1" ht="60" x14ac:dyDescent="0.25">
      <c r="A146" s="28"/>
      <c r="B146" s="750" t="s">
        <v>595</v>
      </c>
      <c r="C146" s="28"/>
      <c r="D146" s="28"/>
      <c r="E146" s="28"/>
      <c r="F146" s="502" t="s">
        <v>5048</v>
      </c>
      <c r="G146" s="765"/>
      <c r="H146" s="765"/>
      <c r="I146" s="765"/>
      <c r="J146" s="75">
        <f>AVERAGE(J147,J152,J163,J172)</f>
        <v>61.458333333333343</v>
      </c>
      <c r="K146" s="67"/>
      <c r="L146" s="75">
        <f>AVERAGE(L147,L152,L163,L172)</f>
        <v>61.458333333333343</v>
      </c>
      <c r="M146" s="67"/>
      <c r="N146" s="75">
        <f>AVERAGE(N147,N152,N163,N172)</f>
        <v>61.458333333333343</v>
      </c>
      <c r="O146" s="67"/>
      <c r="P146" s="75">
        <f>AVERAGE(P147,P152,P163,P172)</f>
        <v>61.458333333333343</v>
      </c>
      <c r="Q146" s="67"/>
      <c r="R146" s="75">
        <f>AVERAGE(R147,R152,R163,R172)</f>
        <v>61.458333333333343</v>
      </c>
      <c r="S146" s="67"/>
      <c r="T146" s="75">
        <f>AVERAGE(T147,T152,T163,T172)</f>
        <v>61.458333333333343</v>
      </c>
      <c r="U146" s="67"/>
      <c r="V146" s="75">
        <f>AVERAGE(V147,V152,V163,V172)</f>
        <v>61.458333333333343</v>
      </c>
      <c r="W146" s="44"/>
      <c r="X146" s="75">
        <f>AVERAGE(X147,X152,X163,X172)</f>
        <v>61.458333333333343</v>
      </c>
      <c r="Y146" s="67"/>
    </row>
    <row r="147" spans="1:25" s="26" customFormat="1" ht="45" x14ac:dyDescent="0.25">
      <c r="A147" s="28"/>
      <c r="B147" s="28"/>
      <c r="C147" s="750" t="s">
        <v>596</v>
      </c>
      <c r="D147" s="28"/>
      <c r="E147" s="28"/>
      <c r="F147" s="502" t="s">
        <v>5049</v>
      </c>
      <c r="G147" s="769"/>
      <c r="H147" s="769"/>
      <c r="I147" s="769"/>
      <c r="J147" s="75">
        <f>AVERAGE(J148:J151)</f>
        <v>37.5</v>
      </c>
      <c r="K147" s="67"/>
      <c r="L147" s="75">
        <f>AVERAGE(L148:L151)</f>
        <v>37.5</v>
      </c>
      <c r="M147" s="67"/>
      <c r="N147" s="75">
        <f>AVERAGE(N148:N151)</f>
        <v>37.5</v>
      </c>
      <c r="O147" s="67"/>
      <c r="P147" s="75">
        <f>AVERAGE(P148:P151)</f>
        <v>37.5</v>
      </c>
      <c r="Q147" s="67"/>
      <c r="R147" s="75">
        <f>AVERAGE(R148:R151)</f>
        <v>37.5</v>
      </c>
      <c r="S147" s="67"/>
      <c r="T147" s="75">
        <f>AVERAGE(T148:T151)</f>
        <v>37.5</v>
      </c>
      <c r="U147" s="67"/>
      <c r="V147" s="75">
        <f>AVERAGE(V148:V151)</f>
        <v>37.5</v>
      </c>
      <c r="W147" s="44"/>
      <c r="X147" s="75">
        <f>AVERAGE(X148:X151)</f>
        <v>37.5</v>
      </c>
      <c r="Y147" s="67"/>
    </row>
    <row r="148" spans="1:25" ht="150" x14ac:dyDescent="0.25">
      <c r="A148" s="564">
        <v>80</v>
      </c>
      <c r="B148" s="564"/>
      <c r="C148" s="564"/>
      <c r="D148" s="754" t="s">
        <v>355</v>
      </c>
      <c r="E148" s="754"/>
      <c r="F148" s="450" t="s">
        <v>314</v>
      </c>
      <c r="G148" s="12" t="s">
        <v>315</v>
      </c>
      <c r="H148" s="12" t="s">
        <v>316</v>
      </c>
      <c r="I148" s="12" t="s">
        <v>317</v>
      </c>
      <c r="J148" s="62">
        <v>50</v>
      </c>
      <c r="K148" s="40" t="s">
        <v>5618</v>
      </c>
      <c r="L148" s="62">
        <v>50</v>
      </c>
      <c r="M148" s="58"/>
      <c r="N148" s="62">
        <v>50</v>
      </c>
      <c r="O148" s="58"/>
      <c r="P148" s="62">
        <v>50</v>
      </c>
      <c r="Q148" s="58"/>
      <c r="R148" s="62">
        <v>50</v>
      </c>
      <c r="S148" s="58"/>
      <c r="T148" s="62">
        <v>50</v>
      </c>
      <c r="U148" s="58"/>
      <c r="V148" s="62">
        <v>50</v>
      </c>
      <c r="W148" s="40"/>
      <c r="X148" s="62">
        <v>50</v>
      </c>
      <c r="Y148" s="58"/>
    </row>
    <row r="149" spans="1:25" ht="60" x14ac:dyDescent="0.25">
      <c r="A149" s="564">
        <v>81</v>
      </c>
      <c r="B149" s="564"/>
      <c r="C149" s="564"/>
      <c r="D149" s="754" t="s">
        <v>356</v>
      </c>
      <c r="E149" s="754"/>
      <c r="F149" s="450" t="s">
        <v>318</v>
      </c>
      <c r="G149" s="12" t="s">
        <v>319</v>
      </c>
      <c r="H149" s="12" t="s">
        <v>320</v>
      </c>
      <c r="I149" s="12" t="s">
        <v>321</v>
      </c>
      <c r="J149" s="62">
        <v>0</v>
      </c>
      <c r="K149" s="47"/>
      <c r="L149" s="62">
        <v>0</v>
      </c>
      <c r="M149" s="47"/>
      <c r="N149" s="62">
        <v>0</v>
      </c>
      <c r="O149" s="47"/>
      <c r="P149" s="62">
        <v>0</v>
      </c>
      <c r="Q149" s="47"/>
      <c r="R149" s="62">
        <v>0</v>
      </c>
      <c r="S149" s="47"/>
      <c r="T149" s="62">
        <v>0</v>
      </c>
      <c r="U149" s="47"/>
      <c r="V149" s="62">
        <v>0</v>
      </c>
      <c r="W149" s="40"/>
      <c r="X149" s="62">
        <v>0</v>
      </c>
      <c r="Y149" s="47"/>
    </row>
    <row r="150" spans="1:25" ht="255" x14ac:dyDescent="0.25">
      <c r="A150" s="564">
        <v>82</v>
      </c>
      <c r="B150" s="564"/>
      <c r="C150" s="564"/>
      <c r="D150" s="754" t="s">
        <v>357</v>
      </c>
      <c r="E150" s="754"/>
      <c r="F150" s="450" t="s">
        <v>322</v>
      </c>
      <c r="G150" s="12" t="s">
        <v>323</v>
      </c>
      <c r="H150" s="12" t="s">
        <v>324</v>
      </c>
      <c r="I150" s="12" t="s">
        <v>325</v>
      </c>
      <c r="J150" s="62">
        <v>50</v>
      </c>
      <c r="K150" s="40" t="s">
        <v>1729</v>
      </c>
      <c r="L150" s="62">
        <v>50</v>
      </c>
      <c r="M150" s="58"/>
      <c r="N150" s="62">
        <v>50</v>
      </c>
      <c r="O150" s="58"/>
      <c r="P150" s="62">
        <v>50</v>
      </c>
      <c r="Q150" s="58"/>
      <c r="R150" s="62">
        <v>50</v>
      </c>
      <c r="S150" s="76"/>
      <c r="T150" s="62">
        <v>50</v>
      </c>
      <c r="U150" s="58"/>
      <c r="V150" s="62">
        <v>50</v>
      </c>
      <c r="W150" s="40"/>
      <c r="X150" s="62">
        <v>50</v>
      </c>
      <c r="Y150" s="76" t="s">
        <v>1731</v>
      </c>
    </row>
    <row r="151" spans="1:25" ht="60" x14ac:dyDescent="0.25">
      <c r="A151" s="564">
        <v>83</v>
      </c>
      <c r="B151" s="564"/>
      <c r="C151" s="564"/>
      <c r="D151" s="754" t="s">
        <v>358</v>
      </c>
      <c r="E151" s="754"/>
      <c r="F151" s="450" t="s">
        <v>326</v>
      </c>
      <c r="G151" s="12" t="s">
        <v>327</v>
      </c>
      <c r="H151" s="12" t="s">
        <v>328</v>
      </c>
      <c r="I151" s="12" t="s">
        <v>329</v>
      </c>
      <c r="J151" s="62">
        <v>50</v>
      </c>
      <c r="K151" s="40" t="s">
        <v>1730</v>
      </c>
      <c r="L151" s="62">
        <v>50</v>
      </c>
      <c r="M151" s="58"/>
      <c r="N151" s="62">
        <v>50</v>
      </c>
      <c r="O151" s="58"/>
      <c r="P151" s="62">
        <v>50</v>
      </c>
      <c r="Q151" s="58"/>
      <c r="R151" s="62">
        <v>50</v>
      </c>
      <c r="S151" s="40"/>
      <c r="T151" s="62">
        <v>50</v>
      </c>
      <c r="U151" s="58"/>
      <c r="V151" s="62">
        <v>50</v>
      </c>
      <c r="W151" s="40"/>
      <c r="X151" s="62">
        <v>50</v>
      </c>
      <c r="Y151" s="40" t="s">
        <v>1732</v>
      </c>
    </row>
    <row r="152" spans="1:25" s="26" customFormat="1" ht="99.75" customHeight="1" x14ac:dyDescent="0.25">
      <c r="A152" s="28"/>
      <c r="B152" s="28"/>
      <c r="C152" s="750" t="s">
        <v>597</v>
      </c>
      <c r="D152" s="28"/>
      <c r="E152" s="1023"/>
      <c r="F152" s="762" t="s">
        <v>5120</v>
      </c>
      <c r="G152" s="751"/>
      <c r="H152" s="751"/>
      <c r="I152" s="751"/>
      <c r="J152" s="75">
        <f>AVERAGE(J153,J161:J162)</f>
        <v>66.666666666666671</v>
      </c>
      <c r="K152" s="44"/>
      <c r="L152" s="75">
        <f>AVERAGE(L153,L161:L162)</f>
        <v>66.666666666666671</v>
      </c>
      <c r="M152" s="822"/>
      <c r="N152" s="75">
        <f>AVERAGE(N153,N161:N162)</f>
        <v>66.666666666666671</v>
      </c>
      <c r="O152" s="67"/>
      <c r="P152" s="75">
        <f>AVERAGE(P153,P161:P162)</f>
        <v>66.666666666666671</v>
      </c>
      <c r="Q152" s="67"/>
      <c r="R152" s="75">
        <f>AVERAGE(R153,R161:R162)</f>
        <v>66.666666666666671</v>
      </c>
      <c r="S152" s="67"/>
      <c r="T152" s="75">
        <f>AVERAGE(T153,T161:T162)</f>
        <v>66.666666666666671</v>
      </c>
      <c r="U152" s="67"/>
      <c r="V152" s="75">
        <f>AVERAGE(V153,V161:V162)</f>
        <v>66.666666666666671</v>
      </c>
      <c r="W152" s="44"/>
      <c r="X152" s="75">
        <f>AVERAGE(X153,X161:X162)</f>
        <v>66.666666666666671</v>
      </c>
      <c r="Y152" s="67"/>
    </row>
    <row r="153" spans="1:25" s="52" customFormat="1" ht="99.75" customHeight="1" x14ac:dyDescent="0.25">
      <c r="A153" s="31">
        <v>84</v>
      </c>
      <c r="B153" s="31"/>
      <c r="C153" s="758"/>
      <c r="D153" s="763" t="s">
        <v>7002</v>
      </c>
      <c r="E153" s="763"/>
      <c r="F153" s="764" t="s">
        <v>635</v>
      </c>
      <c r="G153" s="30"/>
      <c r="H153" s="30"/>
      <c r="I153" s="30"/>
      <c r="J153" s="61">
        <f>AVERAGE(J154:J160)</f>
        <v>100</v>
      </c>
      <c r="K153" s="43"/>
      <c r="L153" s="61">
        <f>AVERAGE(L154:L160)</f>
        <v>100</v>
      </c>
      <c r="M153" s="821"/>
      <c r="N153" s="61">
        <f>AVERAGE(N154:N160)</f>
        <v>100</v>
      </c>
      <c r="O153" s="69"/>
      <c r="P153" s="61">
        <f>AVERAGE(P154:P160)</f>
        <v>100</v>
      </c>
      <c r="Q153" s="69"/>
      <c r="R153" s="61">
        <f>AVERAGE(R154:R160)</f>
        <v>100</v>
      </c>
      <c r="S153" s="69"/>
      <c r="T153" s="61">
        <f>AVERAGE(T154:T160)</f>
        <v>100</v>
      </c>
      <c r="U153" s="69"/>
      <c r="V153" s="61">
        <f>AVERAGE(V154:V160)</f>
        <v>100</v>
      </c>
      <c r="W153" s="43"/>
      <c r="X153" s="61">
        <f>AVERAGE(X154:X160)</f>
        <v>100</v>
      </c>
      <c r="Y153" s="69"/>
    </row>
    <row r="154" spans="1:25" ht="90" x14ac:dyDescent="0.25">
      <c r="A154" s="564" t="s">
        <v>5051</v>
      </c>
      <c r="B154" s="564"/>
      <c r="C154" s="564"/>
      <c r="D154" s="564"/>
      <c r="E154" s="754" t="s">
        <v>7009</v>
      </c>
      <c r="F154" s="450" t="s">
        <v>5121</v>
      </c>
      <c r="G154" s="12" t="s">
        <v>91</v>
      </c>
      <c r="H154" s="12" t="s">
        <v>92</v>
      </c>
      <c r="I154" s="12" t="s">
        <v>93</v>
      </c>
      <c r="J154" s="62">
        <v>100</v>
      </c>
      <c r="K154" s="40" t="s">
        <v>1733</v>
      </c>
      <c r="L154" s="62">
        <v>100</v>
      </c>
      <c r="M154" s="40"/>
      <c r="N154" s="62">
        <v>100</v>
      </c>
      <c r="O154" s="40"/>
      <c r="P154" s="62">
        <v>100</v>
      </c>
      <c r="Q154" s="40"/>
      <c r="R154" s="62">
        <v>100</v>
      </c>
      <c r="S154" s="40"/>
      <c r="T154" s="62">
        <v>100</v>
      </c>
      <c r="U154" s="40"/>
      <c r="V154" s="62">
        <v>100</v>
      </c>
      <c r="W154" s="41"/>
      <c r="X154" s="62">
        <v>100</v>
      </c>
      <c r="Y154" s="40"/>
    </row>
    <row r="155" spans="1:25" ht="90" x14ac:dyDescent="0.25">
      <c r="A155" s="564" t="s">
        <v>5052</v>
      </c>
      <c r="B155" s="564"/>
      <c r="C155" s="564"/>
      <c r="D155" s="564"/>
      <c r="E155" s="754" t="s">
        <v>7010</v>
      </c>
      <c r="F155" s="450" t="s">
        <v>5115</v>
      </c>
      <c r="G155" s="12" t="s">
        <v>109</v>
      </c>
      <c r="H155" s="12" t="s">
        <v>94</v>
      </c>
      <c r="I155" s="12" t="s">
        <v>95</v>
      </c>
      <c r="J155" s="62"/>
      <c r="K155" s="40"/>
      <c r="L155" s="46"/>
      <c r="M155" s="63"/>
      <c r="N155" s="46"/>
      <c r="O155" s="46"/>
      <c r="P155" s="46"/>
      <c r="Q155" s="46"/>
      <c r="R155" s="46"/>
      <c r="S155" s="46"/>
      <c r="T155" s="46"/>
      <c r="U155" s="46"/>
      <c r="V155" s="46"/>
      <c r="W155" s="41"/>
      <c r="X155" s="46"/>
      <c r="Y155" s="46"/>
    </row>
    <row r="156" spans="1:25" ht="60" x14ac:dyDescent="0.25">
      <c r="A156" s="564" t="s">
        <v>5053</v>
      </c>
      <c r="B156" s="564"/>
      <c r="C156" s="564"/>
      <c r="D156" s="564"/>
      <c r="E156" s="754" t="s">
        <v>7011</v>
      </c>
      <c r="F156" s="450" t="s">
        <v>5050</v>
      </c>
      <c r="G156" s="12" t="s">
        <v>91</v>
      </c>
      <c r="H156" s="12" t="s">
        <v>98</v>
      </c>
      <c r="I156" s="12" t="s">
        <v>111</v>
      </c>
      <c r="J156" s="62">
        <v>100</v>
      </c>
      <c r="K156" s="47" t="s">
        <v>1734</v>
      </c>
      <c r="L156" s="62">
        <v>100</v>
      </c>
      <c r="M156" s="40"/>
      <c r="N156" s="62">
        <v>100</v>
      </c>
      <c r="O156" s="40"/>
      <c r="P156" s="62">
        <v>100</v>
      </c>
      <c r="Q156" s="40"/>
      <c r="R156" s="62">
        <v>100</v>
      </c>
      <c r="S156" s="40"/>
      <c r="T156" s="62">
        <v>100</v>
      </c>
      <c r="U156" s="40"/>
      <c r="V156" s="62">
        <v>100</v>
      </c>
      <c r="W156" s="41"/>
      <c r="X156" s="62">
        <v>100</v>
      </c>
      <c r="Y156" s="40"/>
    </row>
    <row r="157" spans="1:25" ht="120" x14ac:dyDescent="0.25">
      <c r="A157" s="564" t="s">
        <v>5054</v>
      </c>
      <c r="B157" s="564"/>
      <c r="C157" s="564"/>
      <c r="D157" s="564"/>
      <c r="E157" s="754" t="s">
        <v>6998</v>
      </c>
      <c r="F157" s="450" t="s">
        <v>5116</v>
      </c>
      <c r="G157" s="12" t="s">
        <v>100</v>
      </c>
      <c r="H157" s="12" t="s">
        <v>101</v>
      </c>
      <c r="I157" s="12" t="s">
        <v>102</v>
      </c>
      <c r="J157" s="62"/>
      <c r="K157" s="40"/>
      <c r="L157" s="46"/>
      <c r="M157" s="63"/>
      <c r="N157" s="46"/>
      <c r="O157" s="46"/>
      <c r="P157" s="46"/>
      <c r="Q157" s="46"/>
      <c r="R157" s="46"/>
      <c r="S157" s="46"/>
      <c r="T157" s="46"/>
      <c r="U157" s="46"/>
      <c r="V157" s="46"/>
      <c r="W157" s="41"/>
      <c r="X157" s="46"/>
      <c r="Y157" s="46"/>
    </row>
    <row r="158" spans="1:25" ht="75" x14ac:dyDescent="0.25">
      <c r="A158" s="564" t="s">
        <v>5055</v>
      </c>
      <c r="B158" s="564"/>
      <c r="C158" s="564"/>
      <c r="D158" s="564"/>
      <c r="E158" s="754" t="s">
        <v>6999</v>
      </c>
      <c r="F158" s="450" t="s">
        <v>112</v>
      </c>
      <c r="G158" s="12" t="s">
        <v>4881</v>
      </c>
      <c r="H158" s="12" t="s">
        <v>4882</v>
      </c>
      <c r="I158" s="12" t="s">
        <v>4883</v>
      </c>
      <c r="J158" s="62"/>
      <c r="K158" s="40"/>
      <c r="L158" s="46"/>
      <c r="M158" s="63"/>
      <c r="N158" s="46"/>
      <c r="O158" s="46"/>
      <c r="P158" s="46"/>
      <c r="Q158" s="46"/>
      <c r="R158" s="46"/>
      <c r="S158" s="46"/>
      <c r="T158" s="46"/>
      <c r="U158" s="46"/>
      <c r="V158" s="46"/>
      <c r="W158" s="40"/>
      <c r="X158" s="46"/>
      <c r="Y158" s="46"/>
    </row>
    <row r="159" spans="1:25" ht="90" x14ac:dyDescent="0.25">
      <c r="A159" s="564" t="s">
        <v>5056</v>
      </c>
      <c r="B159" s="564"/>
      <c r="C159" s="564"/>
      <c r="D159" s="564"/>
      <c r="E159" s="754" t="s">
        <v>7000</v>
      </c>
      <c r="F159" s="450" t="s">
        <v>4884</v>
      </c>
      <c r="G159" s="12" t="s">
        <v>36</v>
      </c>
      <c r="H159" s="12" t="s">
        <v>105</v>
      </c>
      <c r="I159" s="12" t="s">
        <v>106</v>
      </c>
      <c r="J159" s="62"/>
      <c r="K159" s="40"/>
      <c r="L159" s="46"/>
      <c r="M159" s="63"/>
      <c r="N159" s="46"/>
      <c r="O159" s="46"/>
      <c r="P159" s="46"/>
      <c r="Q159" s="46"/>
      <c r="R159" s="46"/>
      <c r="S159" s="46"/>
      <c r="T159" s="46"/>
      <c r="U159" s="46"/>
      <c r="V159" s="46"/>
      <c r="W159" s="41"/>
      <c r="X159" s="46"/>
      <c r="Y159" s="46"/>
    </row>
    <row r="160" spans="1:25" ht="45" x14ac:dyDescent="0.25">
      <c r="A160" s="564" t="s">
        <v>5057</v>
      </c>
      <c r="B160" s="564"/>
      <c r="C160" s="564"/>
      <c r="D160" s="564"/>
      <c r="E160" s="754" t="s">
        <v>7001</v>
      </c>
      <c r="F160" s="450" t="s">
        <v>330</v>
      </c>
      <c r="G160" s="12" t="s">
        <v>4885</v>
      </c>
      <c r="H160" s="12" t="s">
        <v>107</v>
      </c>
      <c r="I160" s="12" t="s">
        <v>108</v>
      </c>
      <c r="J160" s="62"/>
      <c r="K160" s="40"/>
      <c r="L160" s="46"/>
      <c r="M160" s="63"/>
      <c r="N160" s="46"/>
      <c r="O160" s="46"/>
      <c r="P160" s="46"/>
      <c r="Q160" s="46"/>
      <c r="R160" s="46"/>
      <c r="S160" s="46"/>
      <c r="T160" s="46"/>
      <c r="U160" s="46"/>
      <c r="V160" s="46"/>
      <c r="W160" s="41"/>
      <c r="X160" s="46"/>
      <c r="Y160" s="46"/>
    </row>
    <row r="161" spans="1:25" ht="180" x14ac:dyDescent="0.25">
      <c r="A161" s="564">
        <v>85</v>
      </c>
      <c r="B161" s="564"/>
      <c r="C161" s="564"/>
      <c r="D161" s="754" t="s">
        <v>359</v>
      </c>
      <c r="E161" s="754"/>
      <c r="F161" s="450" t="s">
        <v>117</v>
      </c>
      <c r="G161" s="12" t="s">
        <v>118</v>
      </c>
      <c r="H161" s="12" t="s">
        <v>119</v>
      </c>
      <c r="I161" s="12" t="s">
        <v>120</v>
      </c>
      <c r="J161" s="62">
        <v>50</v>
      </c>
      <c r="K161" s="40" t="s">
        <v>1735</v>
      </c>
      <c r="L161" s="62">
        <v>50</v>
      </c>
      <c r="M161" s="39"/>
      <c r="N161" s="62">
        <v>50</v>
      </c>
      <c r="O161" s="39"/>
      <c r="P161" s="62">
        <v>50</v>
      </c>
      <c r="Q161" s="39"/>
      <c r="R161" s="62">
        <v>50</v>
      </c>
      <c r="S161" s="39"/>
      <c r="T161" s="62">
        <v>50</v>
      </c>
      <c r="U161" s="39"/>
      <c r="V161" s="62">
        <v>50</v>
      </c>
      <c r="W161" s="40"/>
      <c r="X161" s="62">
        <v>50</v>
      </c>
      <c r="Y161" s="39"/>
    </row>
    <row r="162" spans="1:25" ht="75" x14ac:dyDescent="0.25">
      <c r="A162" s="564">
        <v>86</v>
      </c>
      <c r="B162" s="564"/>
      <c r="C162" s="564"/>
      <c r="D162" s="754" t="s">
        <v>360</v>
      </c>
      <c r="E162" s="754"/>
      <c r="F162" s="450" t="s">
        <v>125</v>
      </c>
      <c r="G162" s="12" t="s">
        <v>103</v>
      </c>
      <c r="H162" s="12" t="s">
        <v>331</v>
      </c>
      <c r="I162" s="12" t="s">
        <v>127</v>
      </c>
      <c r="J162" s="62">
        <v>50</v>
      </c>
      <c r="K162" s="46" t="s">
        <v>4943</v>
      </c>
      <c r="L162" s="62">
        <v>50</v>
      </c>
      <c r="M162" s="39"/>
      <c r="N162" s="62">
        <v>50</v>
      </c>
      <c r="O162" s="39"/>
      <c r="P162" s="62">
        <v>50</v>
      </c>
      <c r="Q162" s="39"/>
      <c r="R162" s="62">
        <v>50</v>
      </c>
      <c r="S162" s="39"/>
      <c r="T162" s="62">
        <v>50</v>
      </c>
      <c r="U162" s="39"/>
      <c r="V162" s="62">
        <v>50</v>
      </c>
      <c r="W162" s="40"/>
      <c r="X162" s="62">
        <v>50</v>
      </c>
      <c r="Y162" s="39"/>
    </row>
    <row r="163" spans="1:25" s="6" customFormat="1" ht="95.25" customHeight="1" x14ac:dyDescent="0.25">
      <c r="A163" s="28"/>
      <c r="B163" s="28"/>
      <c r="C163" s="750" t="s">
        <v>566</v>
      </c>
      <c r="D163" s="28"/>
      <c r="E163" s="1023"/>
      <c r="F163" s="762" t="s">
        <v>5020</v>
      </c>
      <c r="G163" s="751"/>
      <c r="H163" s="751"/>
      <c r="I163" s="751"/>
      <c r="J163" s="75">
        <f>AVERAGE(J164:J171)</f>
        <v>75</v>
      </c>
      <c r="K163" s="44"/>
      <c r="L163" s="75">
        <f>AVERAGE(L164:L171)</f>
        <v>75</v>
      </c>
      <c r="M163" s="822"/>
      <c r="N163" s="75">
        <f>AVERAGE(N164:N171)</f>
        <v>75</v>
      </c>
      <c r="O163" s="67"/>
      <c r="P163" s="75">
        <f>AVERAGE(P164:P171)</f>
        <v>75</v>
      </c>
      <c r="Q163" s="67"/>
      <c r="R163" s="75">
        <f>AVERAGE(R164:R171)</f>
        <v>75</v>
      </c>
      <c r="S163" s="67"/>
      <c r="T163" s="75">
        <f>AVERAGE(T164:T171)</f>
        <v>75</v>
      </c>
      <c r="U163" s="67"/>
      <c r="V163" s="75">
        <f>AVERAGE(V164:V171)</f>
        <v>75</v>
      </c>
      <c r="W163" s="44"/>
      <c r="X163" s="75">
        <f>AVERAGE(X164:X171)</f>
        <v>75</v>
      </c>
      <c r="Y163" s="67"/>
    </row>
    <row r="164" spans="1:25" ht="60" x14ac:dyDescent="0.25">
      <c r="A164" s="564">
        <v>87</v>
      </c>
      <c r="B164" s="564"/>
      <c r="C164" s="564"/>
      <c r="D164" s="754" t="s">
        <v>128</v>
      </c>
      <c r="E164" s="754"/>
      <c r="F164" s="450" t="s">
        <v>121</v>
      </c>
      <c r="G164" s="12" t="s">
        <v>122</v>
      </c>
      <c r="H164" s="12" t="s">
        <v>123</v>
      </c>
      <c r="I164" s="12" t="s">
        <v>124</v>
      </c>
      <c r="J164" s="62">
        <v>100</v>
      </c>
      <c r="K164" s="40" t="s">
        <v>1736</v>
      </c>
      <c r="L164" s="62">
        <v>100</v>
      </c>
      <c r="M164" s="58"/>
      <c r="N164" s="62">
        <v>100</v>
      </c>
      <c r="O164" s="58"/>
      <c r="P164" s="62">
        <v>100</v>
      </c>
      <c r="Q164" s="58"/>
      <c r="R164" s="62">
        <v>100</v>
      </c>
      <c r="S164" s="58"/>
      <c r="T164" s="62">
        <v>100</v>
      </c>
      <c r="U164" s="58"/>
      <c r="V164" s="62">
        <v>100</v>
      </c>
      <c r="W164" s="40"/>
      <c r="X164" s="62">
        <v>100</v>
      </c>
      <c r="Y164" s="58"/>
    </row>
    <row r="165" spans="1:25" ht="34.5" x14ac:dyDescent="0.25">
      <c r="A165" s="564">
        <v>88</v>
      </c>
      <c r="B165" s="564"/>
      <c r="C165" s="564"/>
      <c r="D165" s="754" t="s">
        <v>361</v>
      </c>
      <c r="E165" s="754"/>
      <c r="F165" s="450" t="s">
        <v>132</v>
      </c>
      <c r="G165" s="12" t="s">
        <v>317</v>
      </c>
      <c r="H165" s="12" t="s">
        <v>316</v>
      </c>
      <c r="I165" s="12" t="s">
        <v>315</v>
      </c>
      <c r="J165" s="46">
        <v>100</v>
      </c>
      <c r="K165" s="46" t="s">
        <v>1737</v>
      </c>
      <c r="L165" s="46">
        <v>100</v>
      </c>
      <c r="M165" s="40"/>
      <c r="N165" s="46">
        <v>100</v>
      </c>
      <c r="O165" s="40"/>
      <c r="P165" s="46">
        <v>100</v>
      </c>
      <c r="Q165" s="40"/>
      <c r="R165" s="46">
        <v>100</v>
      </c>
      <c r="S165" s="40"/>
      <c r="T165" s="46">
        <v>100</v>
      </c>
      <c r="U165" s="40"/>
      <c r="V165" s="46">
        <v>100</v>
      </c>
      <c r="W165" s="40"/>
      <c r="X165" s="46">
        <v>100</v>
      </c>
      <c r="Y165" s="40"/>
    </row>
    <row r="166" spans="1:25" ht="45" x14ac:dyDescent="0.25">
      <c r="A166" s="564">
        <v>89</v>
      </c>
      <c r="B166" s="564"/>
      <c r="C166" s="564"/>
      <c r="D166" s="754" t="s">
        <v>332</v>
      </c>
      <c r="E166" s="754"/>
      <c r="F166" s="450" t="s">
        <v>332</v>
      </c>
      <c r="G166" s="12" t="s">
        <v>333</v>
      </c>
      <c r="H166" s="12" t="s">
        <v>334</v>
      </c>
      <c r="I166" s="12" t="s">
        <v>335</v>
      </c>
      <c r="J166" s="46">
        <v>100</v>
      </c>
      <c r="K166" s="40" t="s">
        <v>1738</v>
      </c>
      <c r="L166" s="46">
        <v>100</v>
      </c>
      <c r="M166" s="40"/>
      <c r="N166" s="46">
        <v>100</v>
      </c>
      <c r="O166" s="40"/>
      <c r="P166" s="46">
        <v>100</v>
      </c>
      <c r="Q166" s="40"/>
      <c r="R166" s="46">
        <v>100</v>
      </c>
      <c r="S166" s="40"/>
      <c r="T166" s="46">
        <v>100</v>
      </c>
      <c r="U166" s="40"/>
      <c r="V166" s="46">
        <v>100</v>
      </c>
      <c r="W166" s="47"/>
      <c r="X166" s="46">
        <v>100</v>
      </c>
      <c r="Y166" s="40"/>
    </row>
    <row r="167" spans="1:25" ht="75" x14ac:dyDescent="0.25">
      <c r="A167" s="564">
        <v>90</v>
      </c>
      <c r="B167" s="564"/>
      <c r="C167" s="564"/>
      <c r="D167" s="754" t="s">
        <v>362</v>
      </c>
      <c r="E167" s="754"/>
      <c r="F167" s="450" t="s">
        <v>7195</v>
      </c>
      <c r="G167" s="12" t="s">
        <v>336</v>
      </c>
      <c r="H167" s="12" t="s">
        <v>5138</v>
      </c>
      <c r="I167" s="12" t="s">
        <v>5137</v>
      </c>
      <c r="J167" s="46">
        <v>50</v>
      </c>
      <c r="K167" s="40"/>
      <c r="L167" s="46">
        <v>50</v>
      </c>
      <c r="M167" s="40"/>
      <c r="N167" s="46">
        <v>50</v>
      </c>
      <c r="O167" s="40"/>
      <c r="P167" s="46">
        <v>50</v>
      </c>
      <c r="Q167" s="40"/>
      <c r="R167" s="46">
        <v>50</v>
      </c>
      <c r="S167" s="40"/>
      <c r="T167" s="46">
        <v>50</v>
      </c>
      <c r="U167" s="40"/>
      <c r="V167" s="46">
        <v>50</v>
      </c>
      <c r="W167" s="40"/>
      <c r="X167" s="46">
        <v>50</v>
      </c>
      <c r="Y167" s="40"/>
    </row>
    <row r="168" spans="1:25" ht="225" x14ac:dyDescent="0.25">
      <c r="A168" s="564">
        <v>91</v>
      </c>
      <c r="B168" s="564"/>
      <c r="C168" s="564"/>
      <c r="D168" s="754" t="s">
        <v>148</v>
      </c>
      <c r="E168" s="754"/>
      <c r="F168" s="450" t="s">
        <v>337</v>
      </c>
      <c r="G168" s="12" t="s">
        <v>338</v>
      </c>
      <c r="H168" s="12" t="s">
        <v>339</v>
      </c>
      <c r="I168" s="12" t="s">
        <v>340</v>
      </c>
      <c r="J168" s="46">
        <v>50</v>
      </c>
      <c r="K168" s="40" t="s">
        <v>1739</v>
      </c>
      <c r="L168" s="46">
        <v>50</v>
      </c>
      <c r="M168" s="40"/>
      <c r="N168" s="46">
        <v>50</v>
      </c>
      <c r="O168" s="40"/>
      <c r="P168" s="46">
        <v>50</v>
      </c>
      <c r="Q168" s="40"/>
      <c r="R168" s="46">
        <v>50</v>
      </c>
      <c r="S168" s="40"/>
      <c r="T168" s="46">
        <v>50</v>
      </c>
      <c r="U168" s="40"/>
      <c r="V168" s="46">
        <v>50</v>
      </c>
      <c r="W168" s="40"/>
      <c r="X168" s="46">
        <v>50</v>
      </c>
      <c r="Y168" s="40"/>
    </row>
    <row r="169" spans="1:25" ht="195" x14ac:dyDescent="0.25">
      <c r="A169" s="564">
        <v>92</v>
      </c>
      <c r="B169" s="564"/>
      <c r="C169" s="564"/>
      <c r="D169" s="754" t="s">
        <v>363</v>
      </c>
      <c r="E169" s="754"/>
      <c r="F169" s="450" t="s">
        <v>341</v>
      </c>
      <c r="G169" s="12" t="s">
        <v>342</v>
      </c>
      <c r="H169" s="12" t="s">
        <v>343</v>
      </c>
      <c r="I169" s="12" t="s">
        <v>344</v>
      </c>
      <c r="J169" s="46">
        <v>50</v>
      </c>
      <c r="K169" s="40" t="s">
        <v>1740</v>
      </c>
      <c r="L169" s="46">
        <v>50</v>
      </c>
      <c r="M169" s="40"/>
      <c r="N169" s="46">
        <v>50</v>
      </c>
      <c r="O169" s="40"/>
      <c r="P169" s="46">
        <v>50</v>
      </c>
      <c r="Q169" s="40"/>
      <c r="R169" s="46">
        <v>50</v>
      </c>
      <c r="S169" s="40"/>
      <c r="T169" s="46">
        <v>50</v>
      </c>
      <c r="U169" s="40"/>
      <c r="V169" s="46">
        <v>50</v>
      </c>
      <c r="W169" s="40"/>
      <c r="X169" s="46">
        <v>50</v>
      </c>
      <c r="Y169" s="40"/>
    </row>
    <row r="170" spans="1:25" ht="120" x14ac:dyDescent="0.25">
      <c r="A170" s="564">
        <v>93</v>
      </c>
      <c r="B170" s="564"/>
      <c r="C170" s="564"/>
      <c r="D170" s="754" t="s">
        <v>364</v>
      </c>
      <c r="E170" s="754"/>
      <c r="F170" s="450" t="s">
        <v>345</v>
      </c>
      <c r="G170" s="12" t="s">
        <v>346</v>
      </c>
      <c r="H170" s="12" t="s">
        <v>347</v>
      </c>
      <c r="I170" s="12" t="s">
        <v>348</v>
      </c>
      <c r="J170" s="46">
        <v>50</v>
      </c>
      <c r="K170" s="40" t="s">
        <v>1741</v>
      </c>
      <c r="L170" s="46">
        <v>50</v>
      </c>
      <c r="M170" s="40"/>
      <c r="N170" s="46">
        <v>50</v>
      </c>
      <c r="O170" s="40"/>
      <c r="P170" s="46">
        <v>50</v>
      </c>
      <c r="Q170" s="40"/>
      <c r="R170" s="46">
        <v>50</v>
      </c>
      <c r="S170" s="40"/>
      <c r="T170" s="46">
        <v>50</v>
      </c>
      <c r="U170" s="40"/>
      <c r="V170" s="46">
        <v>50</v>
      </c>
      <c r="W170" s="40"/>
      <c r="X170" s="46">
        <v>50</v>
      </c>
      <c r="Y170" s="40"/>
    </row>
    <row r="171" spans="1:25" ht="120" x14ac:dyDescent="0.25">
      <c r="A171" s="564">
        <v>94</v>
      </c>
      <c r="B171" s="564"/>
      <c r="C171" s="564"/>
      <c r="D171" s="754" t="s">
        <v>150</v>
      </c>
      <c r="E171" s="754"/>
      <c r="F171" s="450" t="s">
        <v>349</v>
      </c>
      <c r="G171" s="12" t="s">
        <v>145</v>
      </c>
      <c r="H171" s="12" t="s">
        <v>146</v>
      </c>
      <c r="I171" s="12" t="s">
        <v>147</v>
      </c>
      <c r="J171" s="46">
        <v>100</v>
      </c>
      <c r="K171" s="268"/>
      <c r="L171" s="46">
        <v>100</v>
      </c>
      <c r="M171" s="268"/>
      <c r="N171" s="46">
        <v>100</v>
      </c>
      <c r="O171" s="268"/>
      <c r="P171" s="46">
        <v>100</v>
      </c>
      <c r="Q171" s="268"/>
      <c r="R171" s="46">
        <v>100</v>
      </c>
      <c r="S171" s="268"/>
      <c r="T171" s="46">
        <v>100</v>
      </c>
      <c r="U171" s="268"/>
      <c r="V171" s="46">
        <v>100</v>
      </c>
      <c r="W171" s="40"/>
      <c r="X171" s="46">
        <v>100</v>
      </c>
      <c r="Y171" s="268"/>
    </row>
    <row r="172" spans="1:25" s="26" customFormat="1" ht="90" customHeight="1" x14ac:dyDescent="0.25">
      <c r="A172" s="28"/>
      <c r="B172" s="28"/>
      <c r="C172" s="750" t="s">
        <v>598</v>
      </c>
      <c r="D172" s="28"/>
      <c r="E172" s="1023"/>
      <c r="F172" s="762" t="s">
        <v>5058</v>
      </c>
      <c r="G172" s="751"/>
      <c r="H172" s="751"/>
      <c r="I172" s="751"/>
      <c r="J172" s="75">
        <f>AVERAGE(J173:J175)</f>
        <v>66.666666666666671</v>
      </c>
      <c r="K172" s="44"/>
      <c r="L172" s="75">
        <f>AVERAGE(L173:L175)</f>
        <v>66.666666666666671</v>
      </c>
      <c r="M172" s="822"/>
      <c r="N172" s="75">
        <f>AVERAGE(N173:N175)</f>
        <v>66.666666666666671</v>
      </c>
      <c r="O172" s="67"/>
      <c r="P172" s="75">
        <f>AVERAGE(P173:P175)</f>
        <v>66.666666666666671</v>
      </c>
      <c r="Q172" s="67"/>
      <c r="R172" s="75">
        <f>AVERAGE(R173:R175)</f>
        <v>66.666666666666671</v>
      </c>
      <c r="S172" s="67"/>
      <c r="T172" s="75">
        <f>AVERAGE(T173:T175)</f>
        <v>66.666666666666671</v>
      </c>
      <c r="U172" s="67"/>
      <c r="V172" s="75">
        <f>AVERAGE(V173:V175)</f>
        <v>66.666666666666671</v>
      </c>
      <c r="W172" s="44"/>
      <c r="X172" s="75">
        <f>AVERAGE(X173:X175)</f>
        <v>66.666666666666671</v>
      </c>
      <c r="Y172" s="67"/>
    </row>
    <row r="173" spans="1:25" ht="75" x14ac:dyDescent="0.25">
      <c r="A173" s="564">
        <v>95</v>
      </c>
      <c r="B173" s="564"/>
      <c r="C173" s="564"/>
      <c r="D173" s="754" t="s">
        <v>365</v>
      </c>
      <c r="E173" s="754"/>
      <c r="F173" s="450" t="s">
        <v>350</v>
      </c>
      <c r="G173" s="12" t="s">
        <v>351</v>
      </c>
      <c r="H173" s="12" t="s">
        <v>352</v>
      </c>
      <c r="I173" s="12" t="s">
        <v>353</v>
      </c>
      <c r="J173" s="46">
        <v>100</v>
      </c>
      <c r="K173" s="268"/>
      <c r="L173" s="987">
        <v>100</v>
      </c>
      <c r="M173" s="268"/>
      <c r="N173" s="987">
        <v>100</v>
      </c>
      <c r="O173" s="268"/>
      <c r="P173" s="987">
        <v>100</v>
      </c>
      <c r="Q173" s="268"/>
      <c r="R173" s="987">
        <v>100</v>
      </c>
      <c r="S173" s="268"/>
      <c r="T173" s="987">
        <v>100</v>
      </c>
      <c r="U173" s="268"/>
      <c r="V173" s="987">
        <v>100</v>
      </c>
      <c r="W173" s="41"/>
      <c r="X173" s="987">
        <v>100</v>
      </c>
      <c r="Y173" s="268"/>
    </row>
    <row r="174" spans="1:25" ht="75" x14ac:dyDescent="0.25">
      <c r="A174" s="564">
        <v>96</v>
      </c>
      <c r="B174" s="564"/>
      <c r="C174" s="564"/>
      <c r="D174" s="754" t="s">
        <v>366</v>
      </c>
      <c r="E174" s="754"/>
      <c r="F174" s="450" t="s">
        <v>160</v>
      </c>
      <c r="G174" s="12" t="s">
        <v>58</v>
      </c>
      <c r="H174" s="12" t="s">
        <v>354</v>
      </c>
      <c r="I174" s="12" t="s">
        <v>353</v>
      </c>
      <c r="J174" s="46">
        <v>100</v>
      </c>
      <c r="K174" s="63"/>
      <c r="L174" s="46">
        <v>100</v>
      </c>
      <c r="M174" s="988"/>
      <c r="N174" s="46">
        <v>100</v>
      </c>
      <c r="O174" s="988"/>
      <c r="P174" s="46">
        <v>100</v>
      </c>
      <c r="Q174" s="988"/>
      <c r="R174" s="46">
        <v>100</v>
      </c>
      <c r="S174" s="988"/>
      <c r="T174" s="46">
        <v>100</v>
      </c>
      <c r="U174" s="988"/>
      <c r="V174" s="46">
        <v>100</v>
      </c>
      <c r="W174" s="41"/>
      <c r="X174" s="46">
        <v>100</v>
      </c>
      <c r="Y174" s="988"/>
    </row>
    <row r="175" spans="1:25" ht="105" x14ac:dyDescent="0.25">
      <c r="A175" s="564">
        <v>97</v>
      </c>
      <c r="B175" s="564"/>
      <c r="C175" s="564"/>
      <c r="D175" s="754" t="s">
        <v>66</v>
      </c>
      <c r="E175" s="754"/>
      <c r="F175" s="450" t="s">
        <v>161</v>
      </c>
      <c r="G175" s="12" t="s">
        <v>58</v>
      </c>
      <c r="H175" s="12" t="s">
        <v>354</v>
      </c>
      <c r="I175" s="12" t="s">
        <v>353</v>
      </c>
      <c r="J175" s="60">
        <v>0</v>
      </c>
      <c r="K175" s="47" t="s">
        <v>1742</v>
      </c>
      <c r="L175" s="60">
        <v>0</v>
      </c>
      <c r="M175" s="40"/>
      <c r="N175" s="60">
        <v>0</v>
      </c>
      <c r="O175" s="40"/>
      <c r="P175" s="60">
        <v>0</v>
      </c>
      <c r="Q175" s="40"/>
      <c r="R175" s="60">
        <v>0</v>
      </c>
      <c r="S175" s="40"/>
      <c r="T175" s="60">
        <v>0</v>
      </c>
      <c r="U175" s="40"/>
      <c r="V175" s="60">
        <v>0</v>
      </c>
      <c r="W175" s="41"/>
      <c r="X175" s="60">
        <v>0</v>
      </c>
      <c r="Y175" s="40"/>
    </row>
    <row r="176" spans="1:25" s="26" customFormat="1" ht="130.5" customHeight="1" x14ac:dyDescent="0.25">
      <c r="A176" s="28"/>
      <c r="B176" s="750" t="s">
        <v>599</v>
      </c>
      <c r="C176" s="28"/>
      <c r="D176" s="28"/>
      <c r="E176" s="28"/>
      <c r="F176" s="502" t="s">
        <v>367</v>
      </c>
      <c r="G176" s="28"/>
      <c r="H176" s="28"/>
      <c r="I176" s="28"/>
      <c r="J176" s="75">
        <f>AVERAGE(J177,J186,J203,J212)</f>
        <v>41.25</v>
      </c>
      <c r="K176" s="72"/>
      <c r="L176" s="75">
        <f>AVERAGE(L177,L186,L203,L212)</f>
        <v>41.25</v>
      </c>
      <c r="M176" s="822"/>
      <c r="N176" s="75">
        <f>AVERAGE(N177,N186,N203,N212)</f>
        <v>41.25</v>
      </c>
      <c r="O176" s="67"/>
      <c r="P176" s="75">
        <f>AVERAGE(P177,P186,P203,P212)</f>
        <v>41.25</v>
      </c>
      <c r="Q176" s="67"/>
      <c r="R176" s="75">
        <f>AVERAGE(R177,R186,R203,R212)</f>
        <v>41.25</v>
      </c>
      <c r="S176" s="67"/>
      <c r="T176" s="75">
        <f>AVERAGE(T177,T186,T203,T212)</f>
        <v>41.25</v>
      </c>
      <c r="U176" s="67"/>
      <c r="V176" s="75">
        <f>AVERAGE(V177,V186,V203,V212)</f>
        <v>41.25</v>
      </c>
      <c r="W176" s="44"/>
      <c r="X176" s="75">
        <f>AVERAGE(X177,X186,X203,X212)</f>
        <v>41.25</v>
      </c>
      <c r="Y176" s="67"/>
    </row>
    <row r="177" spans="1:25" s="26" customFormat="1" ht="60" x14ac:dyDescent="0.25">
      <c r="A177" s="28"/>
      <c r="B177" s="28"/>
      <c r="C177" s="750" t="s">
        <v>600</v>
      </c>
      <c r="D177" s="28"/>
      <c r="E177" s="28"/>
      <c r="F177" s="502" t="s">
        <v>532</v>
      </c>
      <c r="G177" s="28"/>
      <c r="H177" s="28"/>
      <c r="I177" s="28"/>
      <c r="J177" s="75">
        <f>AVERAGE(J178:J181,J184,J185)</f>
        <v>20.833333333333332</v>
      </c>
      <c r="K177" s="67"/>
      <c r="L177" s="75">
        <f>AVERAGE(L178:L181,L184,L185)</f>
        <v>20.833333333333332</v>
      </c>
      <c r="M177" s="67"/>
      <c r="N177" s="75">
        <f>AVERAGE(N178:N181,N184,N185)</f>
        <v>20.833333333333332</v>
      </c>
      <c r="O177" s="67"/>
      <c r="P177" s="75">
        <f>AVERAGE(P178:P181,P184,P185)</f>
        <v>20.833333333333332</v>
      </c>
      <c r="Q177" s="67"/>
      <c r="R177" s="75">
        <f>AVERAGE(R178:R181,R184,R185)</f>
        <v>20.833333333333332</v>
      </c>
      <c r="S177" s="67"/>
      <c r="T177" s="75">
        <f>AVERAGE(T178:T181,T184,T185)</f>
        <v>20.833333333333332</v>
      </c>
      <c r="U177" s="67"/>
      <c r="V177" s="75">
        <f>AVERAGE(V178:V181,V184,V185)</f>
        <v>20.833333333333332</v>
      </c>
      <c r="W177" s="44"/>
      <c r="X177" s="75">
        <f>AVERAGE(X178:X181,X184,X185)</f>
        <v>20.833333333333332</v>
      </c>
      <c r="Y177" s="67"/>
    </row>
    <row r="178" spans="1:25" ht="210" x14ac:dyDescent="0.25">
      <c r="A178" s="564">
        <v>98</v>
      </c>
      <c r="B178" s="564"/>
      <c r="C178" s="564"/>
      <c r="D178" s="754" t="s">
        <v>67</v>
      </c>
      <c r="E178" s="754"/>
      <c r="F178" s="450" t="s">
        <v>5059</v>
      </c>
      <c r="G178" s="12" t="s">
        <v>368</v>
      </c>
      <c r="H178" s="12" t="s">
        <v>369</v>
      </c>
      <c r="I178" s="12" t="s">
        <v>370</v>
      </c>
      <c r="J178" s="60">
        <v>0</v>
      </c>
      <c r="K178" s="40" t="s">
        <v>1743</v>
      </c>
      <c r="L178" s="60">
        <v>0</v>
      </c>
      <c r="M178" s="48"/>
      <c r="N178" s="60">
        <v>0</v>
      </c>
      <c r="O178" s="48"/>
      <c r="P178" s="60">
        <v>0</v>
      </c>
      <c r="Q178" s="48"/>
      <c r="R178" s="60">
        <v>0</v>
      </c>
      <c r="S178" s="48"/>
      <c r="T178" s="60">
        <v>0</v>
      </c>
      <c r="U178" s="48"/>
      <c r="V178" s="60">
        <v>0</v>
      </c>
      <c r="W178" s="165"/>
      <c r="X178" s="60">
        <v>0</v>
      </c>
      <c r="Y178" s="48"/>
    </row>
    <row r="179" spans="1:25" s="6" customFormat="1" ht="135" x14ac:dyDescent="0.25">
      <c r="A179" s="564">
        <v>99</v>
      </c>
      <c r="B179" s="564"/>
      <c r="C179" s="564"/>
      <c r="D179" s="754" t="s">
        <v>72</v>
      </c>
      <c r="E179" s="754"/>
      <c r="F179" s="450" t="s">
        <v>4988</v>
      </c>
      <c r="G179" s="12" t="s">
        <v>371</v>
      </c>
      <c r="H179" s="12" t="s">
        <v>4986</v>
      </c>
      <c r="I179" s="12" t="s">
        <v>372</v>
      </c>
      <c r="J179" s="65">
        <v>100</v>
      </c>
      <c r="K179" s="47" t="s">
        <v>4989</v>
      </c>
      <c r="L179" s="65">
        <v>100</v>
      </c>
      <c r="M179" s="47"/>
      <c r="N179" s="65">
        <v>100</v>
      </c>
      <c r="O179" s="47"/>
      <c r="P179" s="65">
        <v>100</v>
      </c>
      <c r="Q179" s="47"/>
      <c r="R179" s="65">
        <v>100</v>
      </c>
      <c r="S179" s="47"/>
      <c r="T179" s="65">
        <v>100</v>
      </c>
      <c r="U179" s="47"/>
      <c r="V179" s="65">
        <v>100</v>
      </c>
      <c r="W179" s="41"/>
      <c r="X179" s="65">
        <v>100</v>
      </c>
      <c r="Y179" s="47"/>
    </row>
    <row r="180" spans="1:25" ht="255" x14ac:dyDescent="0.25">
      <c r="A180" s="564">
        <v>100</v>
      </c>
      <c r="B180" s="564"/>
      <c r="C180" s="564"/>
      <c r="D180" s="754" t="s">
        <v>358</v>
      </c>
      <c r="E180" s="754"/>
      <c r="F180" s="450" t="s">
        <v>373</v>
      </c>
      <c r="G180" s="12" t="s">
        <v>327</v>
      </c>
      <c r="H180" s="12" t="s">
        <v>374</v>
      </c>
      <c r="I180" s="12" t="s">
        <v>375</v>
      </c>
      <c r="J180" s="60">
        <v>0</v>
      </c>
      <c r="K180" s="40" t="s">
        <v>1744</v>
      </c>
      <c r="L180" s="60">
        <v>0</v>
      </c>
      <c r="M180" s="41"/>
      <c r="N180" s="60">
        <v>0</v>
      </c>
      <c r="O180" s="41"/>
      <c r="P180" s="60">
        <v>0</v>
      </c>
      <c r="Q180" s="41"/>
      <c r="R180" s="60">
        <v>0</v>
      </c>
      <c r="S180" s="41"/>
      <c r="T180" s="60">
        <v>0</v>
      </c>
      <c r="U180" s="41"/>
      <c r="V180" s="60">
        <v>0</v>
      </c>
      <c r="W180" s="41"/>
      <c r="X180" s="60">
        <v>0</v>
      </c>
      <c r="Y180" s="41"/>
    </row>
    <row r="181" spans="1:25" s="52" customFormat="1" ht="51.75" x14ac:dyDescent="0.25">
      <c r="A181" s="31">
        <v>101</v>
      </c>
      <c r="B181" s="31"/>
      <c r="C181" s="31"/>
      <c r="D181" s="756" t="s">
        <v>650</v>
      </c>
      <c r="E181" s="756"/>
      <c r="F181" s="517" t="s">
        <v>650</v>
      </c>
      <c r="G181" s="30"/>
      <c r="H181" s="30"/>
      <c r="I181" s="30"/>
      <c r="J181" s="61">
        <f>AVERAGE(J182:J183)</f>
        <v>25</v>
      </c>
      <c r="K181" s="43"/>
      <c r="L181" s="61">
        <f>AVERAGE(L182:L183)</f>
        <v>25</v>
      </c>
      <c r="M181" s="821"/>
      <c r="N181" s="61">
        <f>AVERAGE(N182:N183)</f>
        <v>25</v>
      </c>
      <c r="O181" s="69"/>
      <c r="P181" s="61">
        <f>AVERAGE(P182:P183)</f>
        <v>25</v>
      </c>
      <c r="Q181" s="69"/>
      <c r="R181" s="61">
        <f>AVERAGE(R182:R183)</f>
        <v>25</v>
      </c>
      <c r="S181" s="69"/>
      <c r="T181" s="61">
        <f>AVERAGE(T182:T183)</f>
        <v>25</v>
      </c>
      <c r="U181" s="69"/>
      <c r="V181" s="61">
        <f>AVERAGE(V182:V183)</f>
        <v>25</v>
      </c>
      <c r="W181" s="43"/>
      <c r="X181" s="61">
        <f>AVERAGE(X182:X183)</f>
        <v>25</v>
      </c>
      <c r="Y181" s="69"/>
    </row>
    <row r="182" spans="1:25" ht="300" x14ac:dyDescent="0.25">
      <c r="A182" s="564" t="s">
        <v>5060</v>
      </c>
      <c r="B182" s="564"/>
      <c r="C182" s="564"/>
      <c r="D182" s="564"/>
      <c r="E182" s="754" t="s">
        <v>7012</v>
      </c>
      <c r="F182" s="450" t="s">
        <v>376</v>
      </c>
      <c r="G182" s="12" t="s">
        <v>377</v>
      </c>
      <c r="H182" s="12" t="s">
        <v>378</v>
      </c>
      <c r="I182" s="12" t="s">
        <v>38</v>
      </c>
      <c r="J182" s="60">
        <v>50</v>
      </c>
      <c r="K182" s="45" t="s">
        <v>1745</v>
      </c>
      <c r="L182" s="60">
        <v>50</v>
      </c>
      <c r="M182" s="41"/>
      <c r="N182" s="60">
        <v>50</v>
      </c>
      <c r="O182" s="41"/>
      <c r="P182" s="60">
        <v>50</v>
      </c>
      <c r="Q182" s="41"/>
      <c r="R182" s="60">
        <v>50</v>
      </c>
      <c r="S182" s="41" t="s">
        <v>1746</v>
      </c>
      <c r="T182" s="60">
        <v>50</v>
      </c>
      <c r="U182" s="41"/>
      <c r="V182" s="60">
        <v>50</v>
      </c>
      <c r="W182" s="41"/>
      <c r="X182" s="60">
        <v>50</v>
      </c>
      <c r="Y182" s="40" t="s">
        <v>1747</v>
      </c>
    </row>
    <row r="183" spans="1:25" ht="45" x14ac:dyDescent="0.25">
      <c r="A183" s="564" t="s">
        <v>5061</v>
      </c>
      <c r="B183" s="564"/>
      <c r="C183" s="564"/>
      <c r="D183" s="564"/>
      <c r="E183" s="754" t="s">
        <v>7013</v>
      </c>
      <c r="F183" s="450" t="s">
        <v>379</v>
      </c>
      <c r="G183" s="12" t="s">
        <v>380</v>
      </c>
      <c r="H183" s="12" t="s">
        <v>381</v>
      </c>
      <c r="I183" s="12" t="s">
        <v>382</v>
      </c>
      <c r="J183" s="60">
        <v>0</v>
      </c>
      <c r="K183" s="40" t="s">
        <v>1748</v>
      </c>
      <c r="L183" s="60">
        <v>0</v>
      </c>
      <c r="M183" s="41"/>
      <c r="N183" s="60">
        <v>0</v>
      </c>
      <c r="O183" s="41"/>
      <c r="P183" s="60">
        <v>0</v>
      </c>
      <c r="Q183" s="41"/>
      <c r="R183" s="60">
        <v>0</v>
      </c>
      <c r="S183" s="41"/>
      <c r="T183" s="60">
        <v>0</v>
      </c>
      <c r="U183" s="41"/>
      <c r="V183" s="60">
        <v>0</v>
      </c>
      <c r="W183" s="41"/>
      <c r="X183" s="60">
        <v>0</v>
      </c>
      <c r="Y183" s="41"/>
    </row>
    <row r="184" spans="1:25" ht="150" x14ac:dyDescent="0.25">
      <c r="A184" s="564">
        <v>102</v>
      </c>
      <c r="B184" s="564"/>
      <c r="C184" s="564"/>
      <c r="D184" s="754" t="s">
        <v>429</v>
      </c>
      <c r="E184" s="754"/>
      <c r="F184" s="450" t="s">
        <v>383</v>
      </c>
      <c r="G184" s="12" t="s">
        <v>384</v>
      </c>
      <c r="H184" s="12" t="s">
        <v>385</v>
      </c>
      <c r="I184" s="12" t="s">
        <v>5122</v>
      </c>
      <c r="J184" s="60">
        <v>0</v>
      </c>
      <c r="K184" s="40" t="s">
        <v>1749</v>
      </c>
      <c r="L184" s="60">
        <v>0</v>
      </c>
      <c r="M184" s="34"/>
      <c r="N184" s="60">
        <v>0</v>
      </c>
      <c r="O184" s="34"/>
      <c r="P184" s="60">
        <v>0</v>
      </c>
      <c r="Q184" s="34"/>
      <c r="R184" s="60">
        <v>0</v>
      </c>
      <c r="S184" s="34"/>
      <c r="T184" s="60">
        <v>0</v>
      </c>
      <c r="U184" s="34"/>
      <c r="V184" s="60">
        <v>0</v>
      </c>
      <c r="W184" s="41"/>
      <c r="X184" s="60">
        <v>0</v>
      </c>
      <c r="Y184" s="34"/>
    </row>
    <row r="185" spans="1:25" ht="150" x14ac:dyDescent="0.25">
      <c r="A185" s="564">
        <v>103</v>
      </c>
      <c r="B185" s="564"/>
      <c r="C185" s="564"/>
      <c r="D185" s="754" t="s">
        <v>430</v>
      </c>
      <c r="E185" s="754"/>
      <c r="F185" s="450" t="s">
        <v>5123</v>
      </c>
      <c r="G185" s="12" t="s">
        <v>384</v>
      </c>
      <c r="H185" s="12" t="s">
        <v>385</v>
      </c>
      <c r="I185" s="12" t="s">
        <v>5122</v>
      </c>
      <c r="J185" s="60">
        <v>0</v>
      </c>
      <c r="K185" s="40" t="s">
        <v>1750</v>
      </c>
      <c r="L185" s="60">
        <v>0</v>
      </c>
      <c r="M185" s="34"/>
      <c r="N185" s="60">
        <v>0</v>
      </c>
      <c r="O185" s="34"/>
      <c r="P185" s="60">
        <v>0</v>
      </c>
      <c r="Q185" s="34"/>
      <c r="R185" s="60">
        <v>0</v>
      </c>
      <c r="S185" s="34"/>
      <c r="T185" s="60">
        <v>0</v>
      </c>
      <c r="U185" s="34"/>
      <c r="V185" s="60">
        <v>0</v>
      </c>
      <c r="W185" s="41"/>
      <c r="X185" s="60">
        <v>0</v>
      </c>
      <c r="Y185" s="34"/>
    </row>
    <row r="186" spans="1:25" s="26" customFormat="1" ht="91.5" customHeight="1" x14ac:dyDescent="0.25">
      <c r="A186" s="28"/>
      <c r="B186" s="28"/>
      <c r="C186" s="750" t="s">
        <v>601</v>
      </c>
      <c r="D186" s="751"/>
      <c r="E186" s="762"/>
      <c r="F186" s="762" t="s">
        <v>533</v>
      </c>
      <c r="G186" s="751"/>
      <c r="H186" s="751"/>
      <c r="I186" s="751"/>
      <c r="J186" s="75">
        <f>AVERAGE(J187,J193,J199:J202)</f>
        <v>53.333333333333336</v>
      </c>
      <c r="K186" s="44"/>
      <c r="L186" s="75">
        <f>AVERAGE(L187,L193,L199:L202)</f>
        <v>53.333333333333336</v>
      </c>
      <c r="M186" s="822"/>
      <c r="N186" s="75">
        <f>AVERAGE(N187,N193,N199:N202)</f>
        <v>53.333333333333336</v>
      </c>
      <c r="O186" s="67"/>
      <c r="P186" s="75">
        <f>AVERAGE(P187,P193,P199:P202)</f>
        <v>53.333333333333336</v>
      </c>
      <c r="Q186" s="67"/>
      <c r="R186" s="75">
        <f>AVERAGE(R187,R193,R199:R202)</f>
        <v>53.333333333333336</v>
      </c>
      <c r="S186" s="67"/>
      <c r="T186" s="75">
        <f>AVERAGE(T187,T193,T199:T202)</f>
        <v>53.333333333333336</v>
      </c>
      <c r="U186" s="67"/>
      <c r="V186" s="75">
        <f>AVERAGE(V187,V193,V199:V202)</f>
        <v>53.333333333333336</v>
      </c>
      <c r="W186" s="44"/>
      <c r="X186" s="75">
        <f>AVERAGE(X187,X193,X199:X202)</f>
        <v>53.333333333333336</v>
      </c>
      <c r="Y186" s="67"/>
    </row>
    <row r="187" spans="1:25" s="52" customFormat="1" ht="91.5" customHeight="1" x14ac:dyDescent="0.25">
      <c r="A187" s="31">
        <v>104</v>
      </c>
      <c r="B187" s="31"/>
      <c r="C187" s="758"/>
      <c r="D187" s="763" t="s">
        <v>7005</v>
      </c>
      <c r="E187" s="763"/>
      <c r="F187" s="764" t="s">
        <v>635</v>
      </c>
      <c r="G187" s="30"/>
      <c r="H187" s="30"/>
      <c r="I187" s="30"/>
      <c r="J187" s="61">
        <f>AVERAGE(J188:J192)</f>
        <v>70</v>
      </c>
      <c r="K187" s="43"/>
      <c r="L187" s="61">
        <f>AVERAGE(L188:L192)</f>
        <v>70</v>
      </c>
      <c r="M187" s="821"/>
      <c r="N187" s="61">
        <f>AVERAGE(N188:N192)</f>
        <v>70</v>
      </c>
      <c r="O187" s="69"/>
      <c r="P187" s="61">
        <f>AVERAGE(P188:P192)</f>
        <v>70</v>
      </c>
      <c r="Q187" s="69"/>
      <c r="R187" s="61">
        <f>AVERAGE(R188:R192)</f>
        <v>70</v>
      </c>
      <c r="S187" s="69"/>
      <c r="T187" s="61">
        <f>AVERAGE(T188:T192)</f>
        <v>70</v>
      </c>
      <c r="U187" s="69"/>
      <c r="V187" s="61">
        <f>AVERAGE(V188:V192)</f>
        <v>70</v>
      </c>
      <c r="W187" s="43"/>
      <c r="X187" s="61">
        <f>AVERAGE(X188:X192)</f>
        <v>70</v>
      </c>
      <c r="Y187" s="69"/>
    </row>
    <row r="188" spans="1:25" ht="195" x14ac:dyDescent="0.25">
      <c r="A188" s="564" t="s">
        <v>5062</v>
      </c>
      <c r="B188" s="564"/>
      <c r="C188" s="564"/>
      <c r="D188" s="564"/>
      <c r="E188" s="754" t="s">
        <v>7003</v>
      </c>
      <c r="F188" s="450" t="s">
        <v>5124</v>
      </c>
      <c r="G188" s="12" t="s">
        <v>386</v>
      </c>
      <c r="H188" s="12" t="s">
        <v>94</v>
      </c>
      <c r="I188" s="12" t="s">
        <v>387</v>
      </c>
      <c r="J188" s="60">
        <v>50</v>
      </c>
      <c r="K188" s="40" t="s">
        <v>1751</v>
      </c>
      <c r="L188" s="60">
        <v>50</v>
      </c>
      <c r="M188" s="71"/>
      <c r="N188" s="60">
        <v>50</v>
      </c>
      <c r="O188" s="71"/>
      <c r="P188" s="60">
        <v>50</v>
      </c>
      <c r="Q188" s="71"/>
      <c r="R188" s="60">
        <v>50</v>
      </c>
      <c r="S188" s="71"/>
      <c r="T188" s="60">
        <v>50</v>
      </c>
      <c r="U188" s="71"/>
      <c r="V188" s="60">
        <v>50</v>
      </c>
      <c r="W188" s="41"/>
      <c r="X188" s="60">
        <v>50</v>
      </c>
      <c r="Y188" s="40" t="s">
        <v>1752</v>
      </c>
    </row>
    <row r="189" spans="1:25" ht="240" customHeight="1" x14ac:dyDescent="0.25">
      <c r="A189" s="564" t="s">
        <v>5063</v>
      </c>
      <c r="B189" s="564"/>
      <c r="C189" s="564"/>
      <c r="D189" s="564"/>
      <c r="E189" s="754" t="s">
        <v>7004</v>
      </c>
      <c r="F189" s="450" t="s">
        <v>5125</v>
      </c>
      <c r="G189" s="12" t="s">
        <v>100</v>
      </c>
      <c r="H189" s="12" t="s">
        <v>101</v>
      </c>
      <c r="I189" s="12" t="s">
        <v>102</v>
      </c>
      <c r="J189" s="60">
        <v>100</v>
      </c>
      <c r="K189" s="40" t="s">
        <v>1753</v>
      </c>
      <c r="L189" s="60">
        <v>100</v>
      </c>
      <c r="M189" s="819"/>
      <c r="N189" s="60">
        <v>100</v>
      </c>
      <c r="O189" s="819"/>
      <c r="P189" s="60">
        <v>100</v>
      </c>
      <c r="Q189" s="819"/>
      <c r="R189" s="60">
        <v>100</v>
      </c>
      <c r="S189" s="819"/>
      <c r="T189" s="60">
        <v>100</v>
      </c>
      <c r="U189" s="819"/>
      <c r="V189" s="60">
        <v>100</v>
      </c>
      <c r="W189" s="41"/>
      <c r="X189" s="60">
        <v>100</v>
      </c>
      <c r="Y189" s="819"/>
    </row>
    <row r="190" spans="1:25" ht="105" x14ac:dyDescent="0.25">
      <c r="A190" s="564" t="s">
        <v>5064</v>
      </c>
      <c r="B190" s="564"/>
      <c r="C190" s="564"/>
      <c r="D190" s="564"/>
      <c r="E190" s="754" t="s">
        <v>7006</v>
      </c>
      <c r="F190" s="437" t="s">
        <v>112</v>
      </c>
      <c r="G190" s="12" t="s">
        <v>4881</v>
      </c>
      <c r="H190" s="12" t="s">
        <v>4882</v>
      </c>
      <c r="I190" s="12" t="s">
        <v>4883</v>
      </c>
      <c r="J190" s="60">
        <v>100</v>
      </c>
      <c r="K190" s="40" t="s">
        <v>1754</v>
      </c>
      <c r="L190" s="60">
        <v>100</v>
      </c>
      <c r="M190" s="819"/>
      <c r="N190" s="60">
        <v>100</v>
      </c>
      <c r="O190" s="819"/>
      <c r="P190" s="60">
        <v>100</v>
      </c>
      <c r="Q190" s="819"/>
      <c r="R190" s="60">
        <v>100</v>
      </c>
      <c r="S190" s="819"/>
      <c r="T190" s="60">
        <v>100</v>
      </c>
      <c r="U190" s="819"/>
      <c r="V190" s="60">
        <v>100</v>
      </c>
      <c r="W190" s="41"/>
      <c r="X190" s="60">
        <v>100</v>
      </c>
      <c r="Y190" s="819"/>
    </row>
    <row r="191" spans="1:25" ht="251.25" customHeight="1" x14ac:dyDescent="0.25">
      <c r="A191" s="564" t="s">
        <v>5065</v>
      </c>
      <c r="B191" s="564"/>
      <c r="C191" s="564"/>
      <c r="D191" s="564"/>
      <c r="E191" s="754" t="s">
        <v>7007</v>
      </c>
      <c r="F191" s="437" t="s">
        <v>5126</v>
      </c>
      <c r="G191" s="12" t="s">
        <v>36</v>
      </c>
      <c r="H191" s="12" t="s">
        <v>105</v>
      </c>
      <c r="I191" s="12" t="s">
        <v>106</v>
      </c>
      <c r="J191" s="60">
        <v>50</v>
      </c>
      <c r="K191" s="41" t="s">
        <v>2279</v>
      </c>
      <c r="L191" s="60">
        <v>50</v>
      </c>
      <c r="M191" s="41"/>
      <c r="N191" s="60">
        <v>50</v>
      </c>
      <c r="O191" s="41"/>
      <c r="P191" s="60">
        <v>50</v>
      </c>
      <c r="Q191" s="41"/>
      <c r="R191" s="60">
        <v>50</v>
      </c>
      <c r="S191" s="41"/>
      <c r="T191" s="60">
        <v>50</v>
      </c>
      <c r="U191" s="41"/>
      <c r="V191" s="60">
        <v>50</v>
      </c>
      <c r="W191" s="41"/>
      <c r="X191" s="60">
        <v>50</v>
      </c>
      <c r="Y191" s="41"/>
    </row>
    <row r="192" spans="1:25" ht="243.75" customHeight="1" x14ac:dyDescent="0.25">
      <c r="A192" s="564" t="s">
        <v>5066</v>
      </c>
      <c r="B192" s="564"/>
      <c r="C192" s="564"/>
      <c r="D192" s="564"/>
      <c r="E192" s="754" t="s">
        <v>7008</v>
      </c>
      <c r="F192" s="450" t="s">
        <v>330</v>
      </c>
      <c r="G192" s="12" t="s">
        <v>4885</v>
      </c>
      <c r="H192" s="12" t="s">
        <v>107</v>
      </c>
      <c r="I192" s="12" t="s">
        <v>108</v>
      </c>
      <c r="J192" s="60">
        <v>50</v>
      </c>
      <c r="K192" s="131" t="s">
        <v>1755</v>
      </c>
      <c r="L192" s="60">
        <v>50</v>
      </c>
      <c r="M192" s="41"/>
      <c r="N192" s="60">
        <v>50</v>
      </c>
      <c r="O192" s="41"/>
      <c r="P192" s="60">
        <v>50</v>
      </c>
      <c r="Q192" s="41"/>
      <c r="R192" s="60">
        <v>50</v>
      </c>
      <c r="S192" s="41"/>
      <c r="T192" s="60">
        <v>50</v>
      </c>
      <c r="U192" s="41"/>
      <c r="V192" s="60">
        <v>50</v>
      </c>
      <c r="W192" s="41"/>
      <c r="X192" s="60">
        <v>50</v>
      </c>
      <c r="Y192" s="41" t="s">
        <v>1756</v>
      </c>
    </row>
    <row r="193" spans="1:25" s="52" customFormat="1" ht="91.5" customHeight="1" x14ac:dyDescent="0.25">
      <c r="A193" s="31">
        <v>105</v>
      </c>
      <c r="B193" s="31"/>
      <c r="C193" s="758"/>
      <c r="D193" s="763" t="s">
        <v>7014</v>
      </c>
      <c r="E193" s="763"/>
      <c r="F193" s="764" t="s">
        <v>636</v>
      </c>
      <c r="G193" s="30"/>
      <c r="H193" s="30"/>
      <c r="I193" s="30"/>
      <c r="J193" s="61">
        <f>AVERAGE(J194:J198)</f>
        <v>100</v>
      </c>
      <c r="K193" s="43"/>
      <c r="L193" s="61">
        <f>AVERAGE(L194:L198)</f>
        <v>100</v>
      </c>
      <c r="M193" s="821"/>
      <c r="N193" s="61">
        <f>AVERAGE(N194:N198)</f>
        <v>100</v>
      </c>
      <c r="O193" s="69"/>
      <c r="P193" s="61">
        <f>AVERAGE(P194:P198)</f>
        <v>100</v>
      </c>
      <c r="Q193" s="69"/>
      <c r="R193" s="61">
        <f>AVERAGE(R194:R198)</f>
        <v>100</v>
      </c>
      <c r="S193" s="69"/>
      <c r="T193" s="61">
        <f>AVERAGE(T194:T198)</f>
        <v>100</v>
      </c>
      <c r="U193" s="69"/>
      <c r="V193" s="61">
        <f>AVERAGE(V194:V198)</f>
        <v>100</v>
      </c>
      <c r="W193" s="43"/>
      <c r="X193" s="61">
        <f>AVERAGE(X194:X198)</f>
        <v>100</v>
      </c>
      <c r="Y193" s="69"/>
    </row>
    <row r="194" spans="1:25" ht="75" x14ac:dyDescent="0.25">
      <c r="A194" s="564" t="s">
        <v>602</v>
      </c>
      <c r="B194" s="564"/>
      <c r="C194" s="564"/>
      <c r="D194" s="564"/>
      <c r="E194" s="754" t="s">
        <v>7019</v>
      </c>
      <c r="F194" s="450" t="s">
        <v>5127</v>
      </c>
      <c r="G194" s="12" t="s">
        <v>388</v>
      </c>
      <c r="H194" s="12" t="s">
        <v>389</v>
      </c>
      <c r="I194" s="12" t="s">
        <v>99</v>
      </c>
      <c r="J194" s="60">
        <v>100</v>
      </c>
      <c r="K194" s="40"/>
      <c r="L194" s="60">
        <v>100</v>
      </c>
      <c r="M194" s="71"/>
      <c r="N194" s="60">
        <v>100</v>
      </c>
      <c r="O194" s="71"/>
      <c r="P194" s="60">
        <v>100</v>
      </c>
      <c r="Q194" s="71"/>
      <c r="R194" s="60">
        <v>100</v>
      </c>
      <c r="S194" s="71"/>
      <c r="T194" s="60">
        <v>100</v>
      </c>
      <c r="U194" s="71"/>
      <c r="V194" s="60">
        <v>100</v>
      </c>
      <c r="W194" s="41"/>
      <c r="X194" s="60">
        <v>100</v>
      </c>
      <c r="Y194" s="71"/>
    </row>
    <row r="195" spans="1:25" ht="135" x14ac:dyDescent="0.25">
      <c r="A195" s="564" t="s">
        <v>603</v>
      </c>
      <c r="B195" s="564"/>
      <c r="C195" s="564"/>
      <c r="D195" s="564"/>
      <c r="E195" s="754" t="s">
        <v>7015</v>
      </c>
      <c r="F195" s="450" t="s">
        <v>5128</v>
      </c>
      <c r="G195" s="12" t="s">
        <v>100</v>
      </c>
      <c r="H195" s="12" t="s">
        <v>101</v>
      </c>
      <c r="I195" s="12" t="s">
        <v>102</v>
      </c>
      <c r="J195" s="60"/>
      <c r="K195" s="41"/>
      <c r="L195" s="45"/>
      <c r="M195" s="819"/>
      <c r="N195" s="45"/>
      <c r="O195" s="45"/>
      <c r="P195" s="45"/>
      <c r="Q195" s="45"/>
      <c r="R195" s="45"/>
      <c r="S195" s="45"/>
      <c r="T195" s="45"/>
      <c r="U195" s="45"/>
      <c r="V195" s="45"/>
      <c r="W195" s="41"/>
      <c r="X195" s="45"/>
      <c r="Y195" s="45"/>
    </row>
    <row r="196" spans="1:25" ht="75" x14ac:dyDescent="0.25">
      <c r="A196" s="564" t="s">
        <v>604</v>
      </c>
      <c r="B196" s="564"/>
      <c r="C196" s="564"/>
      <c r="D196" s="564"/>
      <c r="E196" s="754" t="s">
        <v>7016</v>
      </c>
      <c r="F196" s="450" t="s">
        <v>112</v>
      </c>
      <c r="G196" s="12" t="s">
        <v>4881</v>
      </c>
      <c r="H196" s="12" t="s">
        <v>4882</v>
      </c>
      <c r="I196" s="12" t="s">
        <v>4883</v>
      </c>
      <c r="J196" s="60"/>
      <c r="K196" s="41"/>
      <c r="L196" s="45"/>
      <c r="M196" s="41"/>
      <c r="N196" s="45"/>
      <c r="O196" s="45"/>
      <c r="P196" s="45"/>
      <c r="Q196" s="41"/>
      <c r="R196" s="45"/>
      <c r="S196" s="45"/>
      <c r="T196" s="45"/>
      <c r="U196" s="45"/>
      <c r="V196" s="45"/>
      <c r="W196" s="41"/>
      <c r="X196" s="45"/>
      <c r="Y196" s="45"/>
    </row>
    <row r="197" spans="1:25" ht="120" x14ac:dyDescent="0.25">
      <c r="A197" s="564" t="s">
        <v>605</v>
      </c>
      <c r="B197" s="564"/>
      <c r="C197" s="564"/>
      <c r="D197" s="564"/>
      <c r="E197" s="754" t="s">
        <v>7017</v>
      </c>
      <c r="F197" s="450" t="s">
        <v>7196</v>
      </c>
      <c r="G197" s="12" t="s">
        <v>36</v>
      </c>
      <c r="H197" s="12" t="s">
        <v>105</v>
      </c>
      <c r="I197" s="12" t="s">
        <v>106</v>
      </c>
      <c r="J197" s="60"/>
      <c r="K197" s="41"/>
      <c r="L197" s="45"/>
      <c r="M197" s="819"/>
      <c r="N197" s="45"/>
      <c r="O197" s="45"/>
      <c r="P197" s="45"/>
      <c r="Q197" s="45"/>
      <c r="R197" s="45"/>
      <c r="S197" s="45"/>
      <c r="T197" s="45"/>
      <c r="U197" s="45"/>
      <c r="V197" s="45"/>
      <c r="W197" s="41"/>
      <c r="X197" s="45"/>
      <c r="Y197" s="45"/>
    </row>
    <row r="198" spans="1:25" ht="45" x14ac:dyDescent="0.25">
      <c r="A198" s="564" t="s">
        <v>606</v>
      </c>
      <c r="B198" s="564"/>
      <c r="C198" s="564"/>
      <c r="D198" s="564"/>
      <c r="E198" s="754" t="s">
        <v>7018</v>
      </c>
      <c r="F198" s="450" t="s">
        <v>330</v>
      </c>
      <c r="G198" s="12" t="s">
        <v>4885</v>
      </c>
      <c r="H198" s="12" t="s">
        <v>107</v>
      </c>
      <c r="I198" s="12" t="s">
        <v>108</v>
      </c>
      <c r="J198" s="60"/>
      <c r="K198" s="41"/>
      <c r="L198" s="45"/>
      <c r="M198" s="41"/>
      <c r="N198" s="45"/>
      <c r="O198" s="45"/>
      <c r="P198" s="45"/>
      <c r="Q198" s="45"/>
      <c r="R198" s="45"/>
      <c r="S198" s="45"/>
      <c r="T198" s="45"/>
      <c r="U198" s="45"/>
      <c r="V198" s="45"/>
      <c r="W198" s="41"/>
      <c r="X198" s="45"/>
      <c r="Y198" s="45"/>
    </row>
    <row r="199" spans="1:25" ht="150" x14ac:dyDescent="0.25">
      <c r="A199" s="564">
        <v>106</v>
      </c>
      <c r="B199" s="564"/>
      <c r="C199" s="564"/>
      <c r="D199" s="754" t="s">
        <v>130</v>
      </c>
      <c r="E199" s="754"/>
      <c r="F199" s="450" t="s">
        <v>390</v>
      </c>
      <c r="G199" s="12" t="s">
        <v>114</v>
      </c>
      <c r="H199" s="12" t="s">
        <v>391</v>
      </c>
      <c r="I199" s="12" t="s">
        <v>392</v>
      </c>
      <c r="J199" s="82">
        <v>0</v>
      </c>
      <c r="K199" s="47" t="s">
        <v>5620</v>
      </c>
      <c r="L199" s="82">
        <v>0</v>
      </c>
      <c r="M199" s="47"/>
      <c r="N199" s="82">
        <v>0</v>
      </c>
      <c r="O199" s="47"/>
      <c r="P199" s="82">
        <v>0</v>
      </c>
      <c r="Q199" s="47"/>
      <c r="R199" s="82">
        <v>0</v>
      </c>
      <c r="S199" s="47"/>
      <c r="T199" s="82">
        <v>0</v>
      </c>
      <c r="U199" s="47"/>
      <c r="V199" s="82">
        <v>0</v>
      </c>
      <c r="W199" s="47"/>
      <c r="X199" s="82">
        <v>0</v>
      </c>
      <c r="Y199" s="47"/>
    </row>
    <row r="200" spans="1:25" ht="135" x14ac:dyDescent="0.25">
      <c r="A200" s="564">
        <v>107</v>
      </c>
      <c r="B200" s="564"/>
      <c r="C200" s="564"/>
      <c r="D200" s="754" t="s">
        <v>431</v>
      </c>
      <c r="E200" s="754"/>
      <c r="F200" s="450" t="s">
        <v>393</v>
      </c>
      <c r="G200" s="12" t="s">
        <v>5129</v>
      </c>
      <c r="H200" s="12" t="s">
        <v>5130</v>
      </c>
      <c r="I200" s="12" t="s">
        <v>395</v>
      </c>
      <c r="J200" s="42">
        <v>0</v>
      </c>
      <c r="K200" s="40" t="s">
        <v>1757</v>
      </c>
      <c r="L200" s="42">
        <v>0</v>
      </c>
      <c r="M200" s="36"/>
      <c r="N200" s="42">
        <v>0</v>
      </c>
      <c r="O200" s="36"/>
      <c r="P200" s="42">
        <v>0</v>
      </c>
      <c r="Q200" s="36"/>
      <c r="R200" s="42">
        <v>0</v>
      </c>
      <c r="S200" s="36"/>
      <c r="T200" s="42">
        <v>0</v>
      </c>
      <c r="U200" s="36"/>
      <c r="V200" s="42">
        <v>0</v>
      </c>
      <c r="W200" s="41"/>
      <c r="X200" s="42">
        <v>0</v>
      </c>
      <c r="Y200" s="36"/>
    </row>
    <row r="201" spans="1:25" ht="75" x14ac:dyDescent="0.25">
      <c r="A201" s="564">
        <v>108</v>
      </c>
      <c r="B201" s="564"/>
      <c r="C201" s="564"/>
      <c r="D201" s="754" t="s">
        <v>432</v>
      </c>
      <c r="E201" s="754"/>
      <c r="F201" s="450" t="s">
        <v>396</v>
      </c>
      <c r="G201" s="12" t="s">
        <v>114</v>
      </c>
      <c r="H201" s="12" t="s">
        <v>397</v>
      </c>
      <c r="I201" s="12" t="s">
        <v>398</v>
      </c>
      <c r="J201" s="42">
        <v>100</v>
      </c>
      <c r="K201" s="36"/>
      <c r="L201" s="42">
        <v>100</v>
      </c>
      <c r="M201" s="36"/>
      <c r="N201" s="42">
        <v>100</v>
      </c>
      <c r="O201" s="36"/>
      <c r="P201" s="42">
        <v>100</v>
      </c>
      <c r="Q201" s="36"/>
      <c r="R201" s="42">
        <v>100</v>
      </c>
      <c r="S201" s="36"/>
      <c r="T201" s="42">
        <v>100</v>
      </c>
      <c r="U201" s="36"/>
      <c r="V201" s="42">
        <v>100</v>
      </c>
      <c r="W201" s="41"/>
      <c r="X201" s="42">
        <v>100</v>
      </c>
      <c r="Y201" s="36"/>
    </row>
    <row r="202" spans="1:25" ht="60" x14ac:dyDescent="0.25">
      <c r="A202" s="564">
        <v>109</v>
      </c>
      <c r="B202" s="564"/>
      <c r="C202" s="564"/>
      <c r="D202" s="754" t="s">
        <v>360</v>
      </c>
      <c r="E202" s="754"/>
      <c r="F202" s="450" t="s">
        <v>400</v>
      </c>
      <c r="G202" s="12" t="s">
        <v>103</v>
      </c>
      <c r="H202" s="12" t="s">
        <v>401</v>
      </c>
      <c r="I202" s="12" t="s">
        <v>104</v>
      </c>
      <c r="J202" s="60">
        <v>50</v>
      </c>
      <c r="K202" s="819" t="s">
        <v>1759</v>
      </c>
      <c r="L202" s="60">
        <v>50</v>
      </c>
      <c r="M202" s="819"/>
      <c r="N202" s="60">
        <v>50</v>
      </c>
      <c r="O202" s="819"/>
      <c r="P202" s="60">
        <v>50</v>
      </c>
      <c r="Q202" s="819"/>
      <c r="R202" s="60">
        <v>50</v>
      </c>
      <c r="S202" s="819"/>
      <c r="T202" s="60">
        <v>50</v>
      </c>
      <c r="U202" s="819"/>
      <c r="V202" s="60">
        <v>50</v>
      </c>
      <c r="W202" s="41"/>
      <c r="X202" s="60">
        <v>50</v>
      </c>
      <c r="Y202" s="819"/>
    </row>
    <row r="203" spans="1:25" s="26" customFormat="1" ht="84.75" customHeight="1" x14ac:dyDescent="0.25">
      <c r="A203" s="28"/>
      <c r="B203" s="28"/>
      <c r="C203" s="750" t="s">
        <v>607</v>
      </c>
      <c r="D203" s="28"/>
      <c r="E203" s="1023"/>
      <c r="F203" s="762" t="s">
        <v>534</v>
      </c>
      <c r="G203" s="751"/>
      <c r="H203" s="751"/>
      <c r="I203" s="751"/>
      <c r="J203" s="75">
        <f>AVERAGE(J204:J208)</f>
        <v>53.333333333333336</v>
      </c>
      <c r="K203" s="44"/>
      <c r="L203" s="75">
        <f>AVERAGE(L204:L208)</f>
        <v>53.333333333333336</v>
      </c>
      <c r="M203" s="822"/>
      <c r="N203" s="75">
        <f>AVERAGE(N204:N208)</f>
        <v>53.333333333333336</v>
      </c>
      <c r="O203" s="67"/>
      <c r="P203" s="75">
        <f>AVERAGE(P204:P208)</f>
        <v>53.333333333333336</v>
      </c>
      <c r="Q203" s="67"/>
      <c r="R203" s="75">
        <f>AVERAGE(R204:R208)</f>
        <v>53.333333333333336</v>
      </c>
      <c r="S203" s="67"/>
      <c r="T203" s="75">
        <f>AVERAGE(T204:T208)</f>
        <v>53.333333333333336</v>
      </c>
      <c r="U203" s="67"/>
      <c r="V203" s="75">
        <f>AVERAGE(V204:V208)</f>
        <v>53.333333333333336</v>
      </c>
      <c r="W203" s="44"/>
      <c r="X203" s="75">
        <f>AVERAGE(X204:X208)</f>
        <v>53.333333333333336</v>
      </c>
      <c r="Y203" s="67"/>
    </row>
    <row r="204" spans="1:25" ht="210" x14ac:dyDescent="0.25">
      <c r="A204" s="564">
        <v>110</v>
      </c>
      <c r="B204" s="564"/>
      <c r="C204" s="564"/>
      <c r="D204" s="754" t="s">
        <v>433</v>
      </c>
      <c r="E204" s="754"/>
      <c r="F204" s="450" t="s">
        <v>121</v>
      </c>
      <c r="G204" s="12" t="s">
        <v>399</v>
      </c>
      <c r="H204" s="12" t="s">
        <v>123</v>
      </c>
      <c r="I204" s="12" t="s">
        <v>124</v>
      </c>
      <c r="J204" s="60">
        <v>100</v>
      </c>
      <c r="K204" s="40" t="s">
        <v>1758</v>
      </c>
      <c r="L204" s="42">
        <v>100</v>
      </c>
      <c r="M204" s="36"/>
      <c r="N204" s="42">
        <v>100</v>
      </c>
      <c r="O204" s="36"/>
      <c r="P204" s="42">
        <v>100</v>
      </c>
      <c r="Q204" s="36"/>
      <c r="R204" s="42">
        <v>100</v>
      </c>
      <c r="S204" s="36"/>
      <c r="T204" s="42">
        <v>100</v>
      </c>
      <c r="U204" s="36"/>
      <c r="V204" s="42">
        <v>100</v>
      </c>
      <c r="W204" s="41"/>
      <c r="X204" s="42">
        <v>100</v>
      </c>
      <c r="Y204" s="36"/>
    </row>
    <row r="205" spans="1:25" s="6" customFormat="1" ht="105" x14ac:dyDescent="0.25">
      <c r="A205" s="579">
        <v>111</v>
      </c>
      <c r="B205" s="579"/>
      <c r="C205" s="579"/>
      <c r="D205" s="4" t="s">
        <v>434</v>
      </c>
      <c r="E205" s="4"/>
      <c r="F205" s="437" t="s">
        <v>402</v>
      </c>
      <c r="G205" s="5" t="s">
        <v>403</v>
      </c>
      <c r="H205" s="5" t="s">
        <v>404</v>
      </c>
      <c r="I205" s="5" t="s">
        <v>405</v>
      </c>
      <c r="J205" s="65">
        <v>50</v>
      </c>
      <c r="K205" s="49"/>
      <c r="L205" s="65">
        <v>50</v>
      </c>
      <c r="M205" s="49"/>
      <c r="N205" s="65">
        <v>50</v>
      </c>
      <c r="O205" s="49"/>
      <c r="P205" s="65">
        <v>50</v>
      </c>
      <c r="Q205" s="49"/>
      <c r="R205" s="65">
        <v>50</v>
      </c>
      <c r="S205" s="49"/>
      <c r="T205" s="65">
        <v>50</v>
      </c>
      <c r="U205" s="49"/>
      <c r="V205" s="65">
        <v>50</v>
      </c>
      <c r="W205" s="47"/>
      <c r="X205" s="65">
        <v>50</v>
      </c>
      <c r="Y205" s="49"/>
    </row>
    <row r="206" spans="1:25" ht="60" x14ac:dyDescent="0.25">
      <c r="A206" s="564">
        <v>112</v>
      </c>
      <c r="B206" s="564"/>
      <c r="C206" s="564"/>
      <c r="D206" s="754" t="s">
        <v>435</v>
      </c>
      <c r="E206" s="754"/>
      <c r="F206" s="450" t="s">
        <v>406</v>
      </c>
      <c r="G206" s="12" t="s">
        <v>407</v>
      </c>
      <c r="H206" s="12" t="s">
        <v>408</v>
      </c>
      <c r="I206" s="12" t="s">
        <v>409</v>
      </c>
      <c r="J206" s="60">
        <v>0</v>
      </c>
      <c r="K206" s="41"/>
      <c r="L206" s="60">
        <v>0</v>
      </c>
      <c r="M206" s="41"/>
      <c r="N206" s="60">
        <v>0</v>
      </c>
      <c r="O206" s="41"/>
      <c r="P206" s="60">
        <v>0</v>
      </c>
      <c r="Q206" s="41"/>
      <c r="R206" s="60">
        <v>0</v>
      </c>
      <c r="S206" s="41"/>
      <c r="T206" s="60">
        <v>0</v>
      </c>
      <c r="U206" s="41"/>
      <c r="V206" s="60">
        <v>0</v>
      </c>
      <c r="W206" s="41"/>
      <c r="X206" s="60">
        <v>0</v>
      </c>
      <c r="Y206" s="41"/>
    </row>
    <row r="207" spans="1:25" ht="105" x14ac:dyDescent="0.25">
      <c r="A207" s="564">
        <v>113</v>
      </c>
      <c r="B207" s="564"/>
      <c r="C207" s="564"/>
      <c r="D207" s="754" t="s">
        <v>150</v>
      </c>
      <c r="E207" s="754"/>
      <c r="F207" s="450" t="s">
        <v>410</v>
      </c>
      <c r="G207" s="12" t="s">
        <v>411</v>
      </c>
      <c r="H207" s="12" t="s">
        <v>146</v>
      </c>
      <c r="I207" s="12" t="s">
        <v>147</v>
      </c>
      <c r="J207" s="60">
        <v>100</v>
      </c>
      <c r="K207" s="41"/>
      <c r="L207" s="60">
        <v>100</v>
      </c>
      <c r="M207" s="41"/>
      <c r="N207" s="60">
        <v>100</v>
      </c>
      <c r="O207" s="41"/>
      <c r="P207" s="60">
        <v>100</v>
      </c>
      <c r="Q207" s="41"/>
      <c r="R207" s="60">
        <v>100</v>
      </c>
      <c r="S207" s="41"/>
      <c r="T207" s="60">
        <v>100</v>
      </c>
      <c r="U207" s="41"/>
      <c r="V207" s="60">
        <v>100</v>
      </c>
      <c r="W207" s="41"/>
      <c r="X207" s="60">
        <v>100</v>
      </c>
      <c r="Y207" s="41"/>
    </row>
    <row r="208" spans="1:25" s="52" customFormat="1" ht="69" x14ac:dyDescent="0.25">
      <c r="A208" s="31">
        <v>114</v>
      </c>
      <c r="B208" s="31"/>
      <c r="C208" s="31"/>
      <c r="D208" s="756" t="s">
        <v>637</v>
      </c>
      <c r="E208" s="756"/>
      <c r="F208" s="517" t="s">
        <v>637</v>
      </c>
      <c r="G208" s="770"/>
      <c r="H208" s="770"/>
      <c r="I208" s="770"/>
      <c r="J208" s="61">
        <f>AVERAGE(J209:J211)</f>
        <v>16.666666666666668</v>
      </c>
      <c r="K208" s="43"/>
      <c r="L208" s="61">
        <f>AVERAGE(L209:L211)</f>
        <v>16.666666666666668</v>
      </c>
      <c r="M208" s="821"/>
      <c r="N208" s="61">
        <f>AVERAGE(N209:N211)</f>
        <v>16.666666666666668</v>
      </c>
      <c r="O208" s="69"/>
      <c r="P208" s="61">
        <f>AVERAGE(P209:P211)</f>
        <v>16.666666666666668</v>
      </c>
      <c r="Q208" s="69"/>
      <c r="R208" s="61">
        <f>AVERAGE(R209:R211)</f>
        <v>16.666666666666668</v>
      </c>
      <c r="S208" s="43"/>
      <c r="T208" s="61">
        <f>AVERAGE(T209:T211)</f>
        <v>16.666666666666668</v>
      </c>
      <c r="U208" s="43"/>
      <c r="V208" s="61">
        <f>AVERAGE(V209:V211)</f>
        <v>16.666666666666668</v>
      </c>
      <c r="W208" s="43"/>
      <c r="X208" s="61">
        <f>AVERAGE(X209:X211)</f>
        <v>16.666666666666668</v>
      </c>
      <c r="Y208" s="69"/>
    </row>
    <row r="209" spans="1:25" ht="120" x14ac:dyDescent="0.25">
      <c r="A209" s="564" t="s">
        <v>5067</v>
      </c>
      <c r="B209" s="564"/>
      <c r="C209" s="564"/>
      <c r="D209" s="564"/>
      <c r="E209" s="754" t="s">
        <v>7020</v>
      </c>
      <c r="F209" s="450" t="s">
        <v>412</v>
      </c>
      <c r="G209" s="771" t="s">
        <v>403</v>
      </c>
      <c r="H209" s="771" t="s">
        <v>404</v>
      </c>
      <c r="I209" s="771" t="s">
        <v>413</v>
      </c>
      <c r="J209" s="50">
        <v>0</v>
      </c>
      <c r="K209" s="40" t="s">
        <v>1760</v>
      </c>
      <c r="L209" s="50">
        <v>0</v>
      </c>
      <c r="M209" s="50"/>
      <c r="N209" s="50">
        <v>0</v>
      </c>
      <c r="O209" s="50"/>
      <c r="P209" s="50">
        <v>0</v>
      </c>
      <c r="Q209" s="50"/>
      <c r="R209" s="50">
        <v>0</v>
      </c>
      <c r="S209" s="50"/>
      <c r="T209" s="50">
        <v>0</v>
      </c>
      <c r="U209" s="50"/>
      <c r="V209" s="50">
        <v>0</v>
      </c>
      <c r="W209" s="47"/>
      <c r="X209" s="50">
        <v>0</v>
      </c>
      <c r="Y209" s="50"/>
    </row>
    <row r="210" spans="1:25" ht="165" x14ac:dyDescent="0.3">
      <c r="A210" s="564" t="s">
        <v>5068</v>
      </c>
      <c r="B210" s="564"/>
      <c r="C210" s="564"/>
      <c r="D210" s="564"/>
      <c r="E210" s="772" t="s">
        <v>7021</v>
      </c>
      <c r="F210" s="450" t="s">
        <v>414</v>
      </c>
      <c r="G210" s="12" t="s">
        <v>415</v>
      </c>
      <c r="H210" s="12" t="s">
        <v>416</v>
      </c>
      <c r="I210" s="12" t="s">
        <v>417</v>
      </c>
      <c r="J210" s="65">
        <v>0</v>
      </c>
      <c r="K210" s="40" t="s">
        <v>1761</v>
      </c>
      <c r="L210" s="65">
        <v>0</v>
      </c>
      <c r="M210" s="37"/>
      <c r="N210" s="65">
        <v>0</v>
      </c>
      <c r="O210" s="37"/>
      <c r="P210" s="65">
        <v>0</v>
      </c>
      <c r="Q210" s="37"/>
      <c r="R210" s="65">
        <v>0</v>
      </c>
      <c r="S210" s="37"/>
      <c r="T210" s="65">
        <v>0</v>
      </c>
      <c r="U210" s="37"/>
      <c r="V210" s="65">
        <v>0</v>
      </c>
      <c r="W210" s="47"/>
      <c r="X210" s="65">
        <v>0</v>
      </c>
      <c r="Y210" s="37"/>
    </row>
    <row r="211" spans="1:25" ht="178.5" customHeight="1" x14ac:dyDescent="0.3">
      <c r="A211" s="564" t="s">
        <v>5069</v>
      </c>
      <c r="B211" s="564"/>
      <c r="C211" s="564"/>
      <c r="D211" s="564"/>
      <c r="E211" s="772" t="s">
        <v>7022</v>
      </c>
      <c r="F211" s="450" t="s">
        <v>418</v>
      </c>
      <c r="G211" s="12" t="s">
        <v>419</v>
      </c>
      <c r="H211" s="12" t="s">
        <v>420</v>
      </c>
      <c r="I211" s="12" t="s">
        <v>421</v>
      </c>
      <c r="J211" s="60">
        <v>50</v>
      </c>
      <c r="K211" s="38"/>
      <c r="L211" s="60">
        <v>50</v>
      </c>
      <c r="M211" s="38"/>
      <c r="N211" s="60">
        <v>50</v>
      </c>
      <c r="O211" s="38"/>
      <c r="P211" s="60">
        <v>50</v>
      </c>
      <c r="Q211" s="38"/>
      <c r="R211" s="60">
        <v>50</v>
      </c>
      <c r="S211" s="38"/>
      <c r="T211" s="60">
        <v>50</v>
      </c>
      <c r="U211" s="38"/>
      <c r="V211" s="60">
        <v>50</v>
      </c>
      <c r="W211" s="47"/>
      <c r="X211" s="60">
        <v>50</v>
      </c>
      <c r="Y211" s="38"/>
    </row>
    <row r="212" spans="1:25" s="26" customFormat="1" ht="80.25" customHeight="1" x14ac:dyDescent="0.25">
      <c r="A212" s="28"/>
      <c r="B212" s="28"/>
      <c r="C212" s="750" t="s">
        <v>610</v>
      </c>
      <c r="D212" s="28"/>
      <c r="E212" s="1023"/>
      <c r="F212" s="762" t="s">
        <v>535</v>
      </c>
      <c r="G212" s="751"/>
      <c r="H212" s="751"/>
      <c r="I212" s="751"/>
      <c r="J212" s="75">
        <f>AVERAGE(J213,J216)</f>
        <v>37.5</v>
      </c>
      <c r="K212" s="44"/>
      <c r="L212" s="75">
        <f>AVERAGE(L213,L216)</f>
        <v>37.5</v>
      </c>
      <c r="M212" s="822"/>
      <c r="N212" s="75">
        <f>AVERAGE(N213,N216)</f>
        <v>37.5</v>
      </c>
      <c r="O212" s="67"/>
      <c r="P212" s="75">
        <f>AVERAGE(P213,P216)</f>
        <v>37.5</v>
      </c>
      <c r="Q212" s="67"/>
      <c r="R212" s="75">
        <f>AVERAGE(R213,R216)</f>
        <v>37.5</v>
      </c>
      <c r="S212" s="67"/>
      <c r="T212" s="75">
        <f>AVERAGE(T213,T216)</f>
        <v>37.5</v>
      </c>
      <c r="U212" s="67"/>
      <c r="V212" s="75">
        <f>AVERAGE(V213,V216)</f>
        <v>37.5</v>
      </c>
      <c r="W212" s="44"/>
      <c r="X212" s="75">
        <f>AVERAGE(X213,X216)</f>
        <v>37.5</v>
      </c>
      <c r="Y212" s="67"/>
    </row>
    <row r="213" spans="1:25" s="52" customFormat="1" ht="80.25" customHeight="1" x14ac:dyDescent="0.25">
      <c r="A213" s="31">
        <v>115</v>
      </c>
      <c r="B213" s="31"/>
      <c r="C213" s="758"/>
      <c r="D213" s="763" t="s">
        <v>638</v>
      </c>
      <c r="E213" s="763"/>
      <c r="F213" s="764" t="s">
        <v>638</v>
      </c>
      <c r="G213" s="30"/>
      <c r="H213" s="30"/>
      <c r="I213" s="30"/>
      <c r="J213" s="61">
        <f>AVERAGE(J214:J215)</f>
        <v>75</v>
      </c>
      <c r="K213" s="43"/>
      <c r="L213" s="61">
        <f>AVERAGE(L214:L215)</f>
        <v>75</v>
      </c>
      <c r="M213" s="821"/>
      <c r="N213" s="61">
        <f>AVERAGE(N214:N215)</f>
        <v>75</v>
      </c>
      <c r="O213" s="69"/>
      <c r="P213" s="61">
        <f>AVERAGE(P214:P215)</f>
        <v>75</v>
      </c>
      <c r="Q213" s="69"/>
      <c r="R213" s="61">
        <f>AVERAGE(R214:R215)</f>
        <v>75</v>
      </c>
      <c r="S213" s="69"/>
      <c r="T213" s="61">
        <f>AVERAGE(T214:T215)</f>
        <v>75</v>
      </c>
      <c r="U213" s="69"/>
      <c r="V213" s="61">
        <f>AVERAGE(V214:V215)</f>
        <v>75</v>
      </c>
      <c r="W213" s="43"/>
      <c r="X213" s="61">
        <f>AVERAGE(X214:X215)</f>
        <v>75</v>
      </c>
      <c r="Y213" s="69"/>
    </row>
    <row r="214" spans="1:25" ht="312" customHeight="1" x14ac:dyDescent="0.25">
      <c r="A214" s="564" t="s">
        <v>608</v>
      </c>
      <c r="B214" s="564"/>
      <c r="C214" s="564"/>
      <c r="D214" s="564"/>
      <c r="E214" s="754" t="s">
        <v>7023</v>
      </c>
      <c r="F214" s="450" t="s">
        <v>5107</v>
      </c>
      <c r="G214" s="12" t="s">
        <v>5070</v>
      </c>
      <c r="H214" s="12" t="s">
        <v>5108</v>
      </c>
      <c r="I214" s="12" t="s">
        <v>5071</v>
      </c>
      <c r="J214" s="60">
        <v>50</v>
      </c>
      <c r="K214" s="38"/>
      <c r="L214" s="60">
        <v>50</v>
      </c>
      <c r="M214" s="38"/>
      <c r="N214" s="60">
        <v>50</v>
      </c>
      <c r="O214" s="38"/>
      <c r="P214" s="60">
        <v>50</v>
      </c>
      <c r="Q214" s="38"/>
      <c r="R214" s="60">
        <v>50</v>
      </c>
      <c r="S214" s="38"/>
      <c r="T214" s="60">
        <v>50</v>
      </c>
      <c r="U214" s="38"/>
      <c r="V214" s="60">
        <v>50</v>
      </c>
      <c r="W214" s="41"/>
      <c r="X214" s="60">
        <v>50</v>
      </c>
      <c r="Y214" s="38"/>
    </row>
    <row r="215" spans="1:25" ht="285" x14ac:dyDescent="0.25">
      <c r="A215" s="564" t="s">
        <v>609</v>
      </c>
      <c r="B215" s="564"/>
      <c r="C215" s="564"/>
      <c r="D215" s="564"/>
      <c r="E215" s="754" t="s">
        <v>7272</v>
      </c>
      <c r="F215" s="450" t="s">
        <v>422</v>
      </c>
      <c r="G215" s="12" t="s">
        <v>423</v>
      </c>
      <c r="H215" s="12" t="s">
        <v>424</v>
      </c>
      <c r="I215" s="12" t="s">
        <v>425</v>
      </c>
      <c r="J215" s="60">
        <v>100</v>
      </c>
      <c r="K215" s="41" t="s">
        <v>5621</v>
      </c>
      <c r="L215" s="60">
        <v>100</v>
      </c>
      <c r="M215" s="41"/>
      <c r="N215" s="60">
        <v>100</v>
      </c>
      <c r="O215" s="41"/>
      <c r="P215" s="60">
        <v>100</v>
      </c>
      <c r="Q215" s="41"/>
      <c r="R215" s="60">
        <v>100</v>
      </c>
      <c r="S215" s="41"/>
      <c r="T215" s="60">
        <v>100</v>
      </c>
      <c r="U215" s="41"/>
      <c r="V215" s="60">
        <v>100</v>
      </c>
      <c r="W215" s="41"/>
      <c r="X215" s="60">
        <v>100</v>
      </c>
      <c r="Y215" s="41"/>
    </row>
    <row r="216" spans="1:25" ht="51.75" x14ac:dyDescent="0.25">
      <c r="A216" s="564">
        <v>116</v>
      </c>
      <c r="B216" s="564"/>
      <c r="C216" s="564"/>
      <c r="D216" s="754" t="s">
        <v>7024</v>
      </c>
      <c r="E216" s="754"/>
      <c r="F216" s="450" t="s">
        <v>426</v>
      </c>
      <c r="G216" s="12" t="s">
        <v>5352</v>
      </c>
      <c r="H216" s="12" t="s">
        <v>427</v>
      </c>
      <c r="I216" s="12" t="s">
        <v>428</v>
      </c>
      <c r="J216" s="60">
        <v>0</v>
      </c>
      <c r="K216" s="41"/>
      <c r="L216" s="60">
        <v>0</v>
      </c>
      <c r="M216" s="41"/>
      <c r="N216" s="60">
        <v>0</v>
      </c>
      <c r="O216" s="41"/>
      <c r="P216" s="60">
        <v>0</v>
      </c>
      <c r="Q216" s="41"/>
      <c r="R216" s="60">
        <v>0</v>
      </c>
      <c r="S216" s="41"/>
      <c r="T216" s="60">
        <v>0</v>
      </c>
      <c r="U216" s="41"/>
      <c r="V216" s="60">
        <v>0</v>
      </c>
      <c r="W216" s="41"/>
      <c r="X216" s="60">
        <v>0</v>
      </c>
      <c r="Y216" s="41"/>
    </row>
    <row r="217" spans="1:25" s="26" customFormat="1" ht="60" x14ac:dyDescent="0.25">
      <c r="A217" s="28"/>
      <c r="B217" s="750" t="s">
        <v>611</v>
      </c>
      <c r="C217" s="28"/>
      <c r="D217" s="28"/>
      <c r="E217" s="28"/>
      <c r="F217" s="502" t="s">
        <v>536</v>
      </c>
      <c r="G217" s="28"/>
      <c r="H217" s="28"/>
      <c r="I217" s="28"/>
      <c r="J217" s="75">
        <f>AVERAGE(J218,J225,J231,J240)</f>
        <v>67.013888888888886</v>
      </c>
      <c r="K217" s="67"/>
      <c r="L217" s="75">
        <f>AVERAGE(L218,L225,L231,L240)</f>
        <v>67.013888888888886</v>
      </c>
      <c r="M217" s="67"/>
      <c r="N217" s="75">
        <f>AVERAGE(N218,N225,N231,N240)</f>
        <v>67.013888888888886</v>
      </c>
      <c r="O217" s="67"/>
      <c r="P217" s="75">
        <f>AVERAGE(P218,P225,P231,P240)</f>
        <v>67.013888888888886</v>
      </c>
      <c r="Q217" s="67"/>
      <c r="R217" s="75">
        <f>AVERAGE(R218,R225,R231,R240)</f>
        <v>67.013888888888886</v>
      </c>
      <c r="S217" s="67"/>
      <c r="T217" s="75">
        <f>AVERAGE(T218,T225,T231,T240)</f>
        <v>67.013888888888886</v>
      </c>
      <c r="U217" s="67"/>
      <c r="V217" s="75">
        <f>AVERAGE(V218,V225,V231,V240)</f>
        <v>67.013888888888886</v>
      </c>
      <c r="W217" s="44"/>
      <c r="X217" s="75">
        <f>AVERAGE(X218,X225,X231,X240)</f>
        <v>67.013888888888886</v>
      </c>
      <c r="Y217" s="67"/>
    </row>
    <row r="218" spans="1:25" s="26" customFormat="1" ht="45" x14ac:dyDescent="0.25">
      <c r="A218" s="28"/>
      <c r="B218" s="28"/>
      <c r="C218" s="750" t="s">
        <v>612</v>
      </c>
      <c r="D218" s="28"/>
      <c r="E218" s="28"/>
      <c r="F218" s="502" t="s">
        <v>537</v>
      </c>
      <c r="G218" s="28"/>
      <c r="H218" s="28"/>
      <c r="I218" s="28"/>
      <c r="J218" s="75">
        <f>AVERAGE(J219:J224)</f>
        <v>66.666666666666671</v>
      </c>
      <c r="K218" s="67"/>
      <c r="L218" s="203">
        <f>AVERAGE(L219:L224)</f>
        <v>66.666666666666671</v>
      </c>
      <c r="M218" s="67"/>
      <c r="N218" s="75">
        <f>AVERAGE(N219:N224)</f>
        <v>66.666666666666671</v>
      </c>
      <c r="O218" s="67"/>
      <c r="P218" s="75">
        <f>AVERAGE(P219:P224)</f>
        <v>66.666666666666671</v>
      </c>
      <c r="Q218" s="67"/>
      <c r="R218" s="75">
        <f>AVERAGE(R219:R224)</f>
        <v>66.666666666666671</v>
      </c>
      <c r="S218" s="67"/>
      <c r="T218" s="75">
        <f>AVERAGE(T219:T224)</f>
        <v>66.666666666666671</v>
      </c>
      <c r="U218" s="67"/>
      <c r="V218" s="75">
        <f>AVERAGE(V219:V224)</f>
        <v>66.666666666666671</v>
      </c>
      <c r="W218" s="44"/>
      <c r="X218" s="75">
        <f>AVERAGE(X219:X224)</f>
        <v>66.666666666666671</v>
      </c>
      <c r="Y218" s="67"/>
    </row>
    <row r="219" spans="1:25" ht="270" x14ac:dyDescent="0.25">
      <c r="A219" s="564">
        <v>117</v>
      </c>
      <c r="B219" s="564"/>
      <c r="C219" s="564"/>
      <c r="D219" s="754" t="s">
        <v>492</v>
      </c>
      <c r="E219" s="754"/>
      <c r="F219" s="450" t="s">
        <v>5131</v>
      </c>
      <c r="G219" s="12" t="s">
        <v>436</v>
      </c>
      <c r="H219" s="12" t="s">
        <v>437</v>
      </c>
      <c r="I219" s="12" t="s">
        <v>438</v>
      </c>
      <c r="J219" s="50">
        <v>100</v>
      </c>
      <c r="K219" s="47" t="s">
        <v>1762</v>
      </c>
      <c r="L219" s="46">
        <v>100</v>
      </c>
      <c r="M219" s="73"/>
      <c r="N219" s="46">
        <v>100</v>
      </c>
      <c r="O219" s="73"/>
      <c r="P219" s="46">
        <v>100</v>
      </c>
      <c r="Q219" s="73"/>
      <c r="R219" s="46">
        <v>100</v>
      </c>
      <c r="S219" s="73"/>
      <c r="T219" s="46">
        <v>100</v>
      </c>
      <c r="U219" s="73"/>
      <c r="V219" s="46">
        <v>100</v>
      </c>
      <c r="W219" s="40"/>
      <c r="X219" s="46">
        <v>100</v>
      </c>
      <c r="Y219" s="73"/>
    </row>
    <row r="220" spans="1:25" ht="195" x14ac:dyDescent="0.25">
      <c r="A220" s="564">
        <v>118</v>
      </c>
      <c r="B220" s="564"/>
      <c r="C220" s="564"/>
      <c r="D220" s="754" t="s">
        <v>493</v>
      </c>
      <c r="E220" s="754"/>
      <c r="F220" s="420" t="s">
        <v>7177</v>
      </c>
      <c r="G220" s="12" t="s">
        <v>436</v>
      </c>
      <c r="H220" s="12" t="s">
        <v>437</v>
      </c>
      <c r="I220" s="12" t="s">
        <v>438</v>
      </c>
      <c r="J220" s="46">
        <v>0</v>
      </c>
      <c r="K220" s="40" t="s">
        <v>1763</v>
      </c>
      <c r="L220" s="46">
        <v>0</v>
      </c>
      <c r="M220" s="73"/>
      <c r="N220" s="46">
        <v>0</v>
      </c>
      <c r="O220" s="73"/>
      <c r="P220" s="46">
        <v>0</v>
      </c>
      <c r="Q220" s="73"/>
      <c r="R220" s="46">
        <v>0</v>
      </c>
      <c r="S220" s="73"/>
      <c r="T220" s="46">
        <v>0</v>
      </c>
      <c r="U220" s="73"/>
      <c r="V220" s="46">
        <v>0</v>
      </c>
      <c r="W220" s="40"/>
      <c r="X220" s="46">
        <v>0</v>
      </c>
      <c r="Y220" s="73"/>
    </row>
    <row r="221" spans="1:25" ht="75" x14ac:dyDescent="0.25">
      <c r="A221" s="564">
        <v>119</v>
      </c>
      <c r="B221" s="564"/>
      <c r="C221" s="564"/>
      <c r="D221" s="754" t="s">
        <v>494</v>
      </c>
      <c r="E221" s="754"/>
      <c r="F221" s="450" t="s">
        <v>439</v>
      </c>
      <c r="G221" s="12" t="s">
        <v>36</v>
      </c>
      <c r="H221" s="12" t="s">
        <v>440</v>
      </c>
      <c r="I221" s="12" t="s">
        <v>114</v>
      </c>
      <c r="J221" s="46">
        <v>100</v>
      </c>
      <c r="K221" s="73"/>
      <c r="L221" s="46">
        <v>100</v>
      </c>
      <c r="M221" s="73"/>
      <c r="N221" s="46">
        <v>100</v>
      </c>
      <c r="O221" s="73"/>
      <c r="P221" s="46">
        <v>100</v>
      </c>
      <c r="Q221" s="73"/>
      <c r="R221" s="46">
        <v>100</v>
      </c>
      <c r="S221" s="73"/>
      <c r="T221" s="46">
        <v>100</v>
      </c>
      <c r="U221" s="73"/>
      <c r="V221" s="46">
        <v>100</v>
      </c>
      <c r="W221" s="40"/>
      <c r="X221" s="46">
        <v>100</v>
      </c>
      <c r="Y221" s="73"/>
    </row>
    <row r="222" spans="1:25" ht="75" x14ac:dyDescent="0.25">
      <c r="A222" s="564">
        <v>120</v>
      </c>
      <c r="B222" s="564"/>
      <c r="C222" s="564"/>
      <c r="D222" s="754" t="s">
        <v>495</v>
      </c>
      <c r="E222" s="754"/>
      <c r="F222" s="450" t="s">
        <v>441</v>
      </c>
      <c r="G222" s="12" t="s">
        <v>36</v>
      </c>
      <c r="H222" s="12" t="s">
        <v>440</v>
      </c>
      <c r="I222" s="12" t="s">
        <v>114</v>
      </c>
      <c r="J222" s="46">
        <v>100</v>
      </c>
      <c r="K222" s="73"/>
      <c r="L222" s="46">
        <v>100</v>
      </c>
      <c r="M222" s="73"/>
      <c r="N222" s="46">
        <v>100</v>
      </c>
      <c r="O222" s="73"/>
      <c r="P222" s="46">
        <v>100</v>
      </c>
      <c r="Q222" s="73"/>
      <c r="R222" s="46">
        <v>100</v>
      </c>
      <c r="S222" s="73"/>
      <c r="T222" s="46">
        <v>100</v>
      </c>
      <c r="U222" s="73"/>
      <c r="V222" s="46">
        <v>100</v>
      </c>
      <c r="W222" s="40"/>
      <c r="X222" s="46">
        <v>100</v>
      </c>
      <c r="Y222" s="73"/>
    </row>
    <row r="223" spans="1:25" ht="409.5" x14ac:dyDescent="0.25">
      <c r="A223" s="564">
        <v>121</v>
      </c>
      <c r="B223" s="564"/>
      <c r="C223" s="564"/>
      <c r="D223" s="754" t="s">
        <v>496</v>
      </c>
      <c r="E223" s="754"/>
      <c r="F223" s="450" t="s">
        <v>442</v>
      </c>
      <c r="G223" s="12" t="s">
        <v>443</v>
      </c>
      <c r="H223" s="12" t="s">
        <v>444</v>
      </c>
      <c r="I223" s="12" t="s">
        <v>445</v>
      </c>
      <c r="J223" s="46">
        <v>100</v>
      </c>
      <c r="K223" s="40" t="s">
        <v>1764</v>
      </c>
      <c r="L223" s="46">
        <v>100</v>
      </c>
      <c r="M223" s="73"/>
      <c r="N223" s="46">
        <v>100</v>
      </c>
      <c r="O223" s="73"/>
      <c r="P223" s="46">
        <v>100</v>
      </c>
      <c r="Q223" s="73"/>
      <c r="R223" s="46">
        <v>100</v>
      </c>
      <c r="S223" s="73"/>
      <c r="T223" s="46">
        <v>100</v>
      </c>
      <c r="U223" s="73"/>
      <c r="V223" s="46">
        <v>100</v>
      </c>
      <c r="W223" s="40"/>
      <c r="X223" s="46">
        <v>100</v>
      </c>
      <c r="Y223" s="73"/>
    </row>
    <row r="224" spans="1:25" ht="90" x14ac:dyDescent="0.25">
      <c r="A224" s="564">
        <v>122</v>
      </c>
      <c r="B224" s="564"/>
      <c r="C224" s="564"/>
      <c r="D224" s="754" t="s">
        <v>497</v>
      </c>
      <c r="E224" s="754"/>
      <c r="F224" s="450" t="s">
        <v>446</v>
      </c>
      <c r="G224" s="12" t="s">
        <v>447</v>
      </c>
      <c r="H224" s="12" t="s">
        <v>448</v>
      </c>
      <c r="I224" s="12" t="s">
        <v>325</v>
      </c>
      <c r="J224" s="46">
        <v>0</v>
      </c>
      <c r="K224" s="73"/>
      <c r="L224" s="46">
        <v>0</v>
      </c>
      <c r="M224" s="73"/>
      <c r="N224" s="46">
        <v>0</v>
      </c>
      <c r="O224" s="73"/>
      <c r="P224" s="46">
        <v>0</v>
      </c>
      <c r="Q224" s="73"/>
      <c r="R224" s="46">
        <v>0</v>
      </c>
      <c r="S224" s="73"/>
      <c r="T224" s="46">
        <v>0</v>
      </c>
      <c r="U224" s="73"/>
      <c r="V224" s="46">
        <v>0</v>
      </c>
      <c r="W224" s="40"/>
      <c r="X224" s="46">
        <v>0</v>
      </c>
      <c r="Y224" s="73"/>
    </row>
    <row r="225" spans="1:25" s="26" customFormat="1" ht="77.25" customHeight="1" x14ac:dyDescent="0.25">
      <c r="A225" s="28"/>
      <c r="B225" s="28"/>
      <c r="C225" s="750" t="s">
        <v>613</v>
      </c>
      <c r="D225" s="28"/>
      <c r="E225" s="1023"/>
      <c r="F225" s="762" t="s">
        <v>538</v>
      </c>
      <c r="G225" s="751"/>
      <c r="H225" s="751"/>
      <c r="I225" s="751"/>
      <c r="J225" s="75">
        <f>AVERAGE(J226:J230)</f>
        <v>100</v>
      </c>
      <c r="K225" s="44"/>
      <c r="L225" s="75">
        <f>AVERAGE(L226:L230)</f>
        <v>100</v>
      </c>
      <c r="M225" s="822"/>
      <c r="N225" s="75">
        <f>AVERAGE(N226:N230)</f>
        <v>100</v>
      </c>
      <c r="O225" s="67"/>
      <c r="P225" s="75">
        <f>AVERAGE(P226:P230)</f>
        <v>100</v>
      </c>
      <c r="Q225" s="67"/>
      <c r="R225" s="75">
        <f>AVERAGE(R226:R230)</f>
        <v>100</v>
      </c>
      <c r="S225" s="67"/>
      <c r="T225" s="75">
        <f>AVERAGE(T226:T230)</f>
        <v>100</v>
      </c>
      <c r="U225" s="67"/>
      <c r="V225" s="75">
        <f>AVERAGE(V226:V230)</f>
        <v>100</v>
      </c>
      <c r="W225" s="44"/>
      <c r="X225" s="75">
        <f>AVERAGE(X226:X230)</f>
        <v>100</v>
      </c>
      <c r="Y225" s="67"/>
    </row>
    <row r="226" spans="1:25" ht="409.5" x14ac:dyDescent="0.25">
      <c r="A226" s="564">
        <v>123</v>
      </c>
      <c r="B226" s="564"/>
      <c r="C226" s="564"/>
      <c r="D226" s="754" t="s">
        <v>498</v>
      </c>
      <c r="E226" s="754"/>
      <c r="F226" s="450" t="s">
        <v>449</v>
      </c>
      <c r="G226" s="12" t="s">
        <v>436</v>
      </c>
      <c r="H226" s="12" t="s">
        <v>437</v>
      </c>
      <c r="I226" s="12" t="s">
        <v>438</v>
      </c>
      <c r="J226" s="62">
        <v>100</v>
      </c>
      <c r="K226" s="40" t="s">
        <v>6967</v>
      </c>
      <c r="L226" s="62">
        <v>100</v>
      </c>
      <c r="M226" s="73"/>
      <c r="N226" s="62">
        <v>100</v>
      </c>
      <c r="O226" s="73"/>
      <c r="P226" s="62">
        <v>100</v>
      </c>
      <c r="Q226" s="73"/>
      <c r="R226" s="62">
        <v>100</v>
      </c>
      <c r="S226" s="73"/>
      <c r="T226" s="62">
        <v>100</v>
      </c>
      <c r="U226" s="73"/>
      <c r="V226" s="62">
        <v>100</v>
      </c>
      <c r="W226" s="40"/>
      <c r="X226" s="62">
        <v>100</v>
      </c>
      <c r="Y226" s="40" t="s">
        <v>1765</v>
      </c>
    </row>
    <row r="227" spans="1:25" ht="105" x14ac:dyDescent="0.25">
      <c r="A227" s="564">
        <v>124</v>
      </c>
      <c r="B227" s="564"/>
      <c r="C227" s="564"/>
      <c r="D227" s="754" t="s">
        <v>499</v>
      </c>
      <c r="E227" s="754"/>
      <c r="F227" s="450" t="s">
        <v>450</v>
      </c>
      <c r="G227" s="12" t="s">
        <v>436</v>
      </c>
      <c r="H227" s="12" t="s">
        <v>437</v>
      </c>
      <c r="I227" s="12" t="s">
        <v>438</v>
      </c>
      <c r="J227" s="62">
        <v>100</v>
      </c>
      <c r="K227" s="73"/>
      <c r="L227" s="62">
        <v>100</v>
      </c>
      <c r="M227" s="73"/>
      <c r="N227" s="62">
        <v>100</v>
      </c>
      <c r="O227" s="73"/>
      <c r="P227" s="62">
        <v>100</v>
      </c>
      <c r="Q227" s="73"/>
      <c r="R227" s="62">
        <v>100</v>
      </c>
      <c r="S227" s="73"/>
      <c r="T227" s="62">
        <v>100</v>
      </c>
      <c r="U227" s="73"/>
      <c r="V227" s="62">
        <v>100</v>
      </c>
      <c r="W227" s="40"/>
      <c r="X227" s="62">
        <v>100</v>
      </c>
      <c r="Y227" s="73"/>
    </row>
    <row r="228" spans="1:25" ht="105" x14ac:dyDescent="0.25">
      <c r="A228" s="564">
        <v>125</v>
      </c>
      <c r="B228" s="564"/>
      <c r="C228" s="564"/>
      <c r="D228" s="754" t="s">
        <v>502</v>
      </c>
      <c r="E228" s="754"/>
      <c r="F228" s="450" t="s">
        <v>451</v>
      </c>
      <c r="G228" s="12" t="s">
        <v>436</v>
      </c>
      <c r="H228" s="12" t="s">
        <v>437</v>
      </c>
      <c r="I228" s="12" t="s">
        <v>438</v>
      </c>
      <c r="J228" s="62">
        <v>100</v>
      </c>
      <c r="K228" s="73"/>
      <c r="L228" s="62">
        <v>100</v>
      </c>
      <c r="M228" s="73"/>
      <c r="N228" s="62">
        <v>100</v>
      </c>
      <c r="O228" s="73"/>
      <c r="P228" s="62">
        <v>100</v>
      </c>
      <c r="Q228" s="73"/>
      <c r="R228" s="62">
        <v>100</v>
      </c>
      <c r="S228" s="73"/>
      <c r="T228" s="62">
        <v>100</v>
      </c>
      <c r="U228" s="73"/>
      <c r="V228" s="62">
        <v>100</v>
      </c>
      <c r="W228" s="40"/>
      <c r="X228" s="62">
        <v>100</v>
      </c>
      <c r="Y228" s="73"/>
    </row>
    <row r="229" spans="1:25" ht="120" x14ac:dyDescent="0.25">
      <c r="A229" s="564">
        <v>126</v>
      </c>
      <c r="B229" s="564"/>
      <c r="C229" s="564"/>
      <c r="D229" s="754" t="s">
        <v>500</v>
      </c>
      <c r="E229" s="754"/>
      <c r="F229" s="450" t="s">
        <v>452</v>
      </c>
      <c r="G229" s="12" t="s">
        <v>436</v>
      </c>
      <c r="H229" s="12" t="s">
        <v>437</v>
      </c>
      <c r="I229" s="12" t="s">
        <v>438</v>
      </c>
      <c r="J229" s="62">
        <v>100</v>
      </c>
      <c r="K229" s="73"/>
      <c r="L229" s="62">
        <v>100</v>
      </c>
      <c r="M229" s="73"/>
      <c r="N229" s="62">
        <v>100</v>
      </c>
      <c r="O229" s="73"/>
      <c r="P229" s="62">
        <v>100</v>
      </c>
      <c r="Q229" s="73"/>
      <c r="R229" s="62">
        <v>100</v>
      </c>
      <c r="S229" s="73"/>
      <c r="T229" s="62">
        <v>100</v>
      </c>
      <c r="U229" s="73"/>
      <c r="V229" s="62">
        <v>100</v>
      </c>
      <c r="W229" s="40"/>
      <c r="X229" s="62">
        <v>100</v>
      </c>
      <c r="Y229" s="73"/>
    </row>
    <row r="230" spans="1:25" ht="120" x14ac:dyDescent="0.25">
      <c r="A230" s="564">
        <v>127</v>
      </c>
      <c r="B230" s="564"/>
      <c r="C230" s="564"/>
      <c r="D230" s="754" t="s">
        <v>501</v>
      </c>
      <c r="E230" s="754"/>
      <c r="F230" s="450" t="s">
        <v>453</v>
      </c>
      <c r="G230" s="12" t="s">
        <v>436</v>
      </c>
      <c r="H230" s="12" t="s">
        <v>437</v>
      </c>
      <c r="I230" s="12" t="s">
        <v>438</v>
      </c>
      <c r="J230" s="62">
        <v>100</v>
      </c>
      <c r="K230" s="73"/>
      <c r="L230" s="62">
        <v>100</v>
      </c>
      <c r="M230" s="73"/>
      <c r="N230" s="62">
        <v>100</v>
      </c>
      <c r="O230" s="73"/>
      <c r="P230" s="62">
        <v>100</v>
      </c>
      <c r="Q230" s="73"/>
      <c r="R230" s="62">
        <v>100</v>
      </c>
      <c r="S230" s="73"/>
      <c r="T230" s="62">
        <v>100</v>
      </c>
      <c r="U230" s="73"/>
      <c r="V230" s="62">
        <v>100</v>
      </c>
      <c r="W230" s="40"/>
      <c r="X230" s="62">
        <v>100</v>
      </c>
      <c r="Y230" s="73"/>
    </row>
    <row r="231" spans="1:25" s="26" customFormat="1" ht="140.25" customHeight="1" x14ac:dyDescent="0.25">
      <c r="A231" s="28"/>
      <c r="B231" s="28"/>
      <c r="C231" s="750" t="s">
        <v>614</v>
      </c>
      <c r="D231" s="28"/>
      <c r="E231" s="1023"/>
      <c r="F231" s="762" t="s">
        <v>539</v>
      </c>
      <c r="G231" s="751"/>
      <c r="H231" s="751"/>
      <c r="I231" s="751"/>
      <c r="J231" s="75">
        <f>AVERAGE(J232:J239)</f>
        <v>62.5</v>
      </c>
      <c r="K231" s="44"/>
      <c r="L231" s="75">
        <f>AVERAGE(L232:L239)</f>
        <v>62.5</v>
      </c>
      <c r="M231" s="822"/>
      <c r="N231" s="75">
        <f>AVERAGE(N232:N239)</f>
        <v>62.5</v>
      </c>
      <c r="O231" s="67"/>
      <c r="P231" s="75">
        <f>AVERAGE(P232:P239)</f>
        <v>62.5</v>
      </c>
      <c r="Q231" s="67"/>
      <c r="R231" s="75">
        <f>AVERAGE(R232:R239)</f>
        <v>62.5</v>
      </c>
      <c r="S231" s="67"/>
      <c r="T231" s="75">
        <f>AVERAGE(T232:T239)</f>
        <v>62.5</v>
      </c>
      <c r="U231" s="67"/>
      <c r="V231" s="75">
        <f>AVERAGE(V232:V239)</f>
        <v>62.5</v>
      </c>
      <c r="W231" s="44"/>
      <c r="X231" s="75">
        <f>AVERAGE(X232:X239)</f>
        <v>62.5</v>
      </c>
      <c r="Y231" s="67"/>
    </row>
    <row r="232" spans="1:25" ht="105" x14ac:dyDescent="0.25">
      <c r="A232" s="564">
        <v>128</v>
      </c>
      <c r="B232" s="564"/>
      <c r="C232" s="564"/>
      <c r="D232" s="773" t="s">
        <v>503</v>
      </c>
      <c r="E232" s="773"/>
      <c r="F232" s="450" t="s">
        <v>454</v>
      </c>
      <c r="G232" s="12" t="s">
        <v>86</v>
      </c>
      <c r="H232" s="12" t="s">
        <v>455</v>
      </c>
      <c r="I232" s="12" t="s">
        <v>456</v>
      </c>
      <c r="J232" s="46">
        <v>100</v>
      </c>
      <c r="K232" s="73"/>
      <c r="L232" s="46">
        <v>100</v>
      </c>
      <c r="M232" s="73"/>
      <c r="N232" s="46">
        <v>100</v>
      </c>
      <c r="O232" s="73"/>
      <c r="P232" s="46">
        <v>100</v>
      </c>
      <c r="Q232" s="73"/>
      <c r="R232" s="46">
        <v>100</v>
      </c>
      <c r="S232" s="73"/>
      <c r="T232" s="46">
        <v>100</v>
      </c>
      <c r="U232" s="73"/>
      <c r="V232" s="46">
        <v>100</v>
      </c>
      <c r="W232" s="40"/>
      <c r="X232" s="46">
        <v>100</v>
      </c>
      <c r="Y232" s="73"/>
    </row>
    <row r="233" spans="1:25" ht="60" x14ac:dyDescent="0.25">
      <c r="A233" s="564">
        <v>129</v>
      </c>
      <c r="B233" s="564"/>
      <c r="C233" s="564"/>
      <c r="D233" s="773" t="s">
        <v>504</v>
      </c>
      <c r="E233" s="773"/>
      <c r="F233" s="450" t="s">
        <v>458</v>
      </c>
      <c r="G233" s="12" t="s">
        <v>36</v>
      </c>
      <c r="H233" s="12" t="s">
        <v>459</v>
      </c>
      <c r="I233" s="12" t="s">
        <v>114</v>
      </c>
      <c r="J233" s="46">
        <v>100</v>
      </c>
      <c r="K233" s="73"/>
      <c r="L233" s="46">
        <v>100</v>
      </c>
      <c r="M233" s="73"/>
      <c r="N233" s="46">
        <v>100</v>
      </c>
      <c r="O233" s="73"/>
      <c r="P233" s="46">
        <v>100</v>
      </c>
      <c r="Q233" s="73"/>
      <c r="R233" s="46">
        <v>100</v>
      </c>
      <c r="S233" s="73"/>
      <c r="T233" s="46">
        <v>100</v>
      </c>
      <c r="U233" s="73"/>
      <c r="V233" s="46">
        <v>100</v>
      </c>
      <c r="W233" s="40"/>
      <c r="X233" s="46">
        <v>100</v>
      </c>
      <c r="Y233" s="73"/>
    </row>
    <row r="234" spans="1:25" ht="240" x14ac:dyDescent="0.25">
      <c r="A234" s="564">
        <v>130</v>
      </c>
      <c r="B234" s="564"/>
      <c r="C234" s="564"/>
      <c r="D234" s="773" t="s">
        <v>505</v>
      </c>
      <c r="E234" s="773"/>
      <c r="F234" s="450" t="s">
        <v>460</v>
      </c>
      <c r="G234" s="12" t="s">
        <v>461</v>
      </c>
      <c r="H234" s="12" t="s">
        <v>462</v>
      </c>
      <c r="I234" s="12" t="s">
        <v>102</v>
      </c>
      <c r="J234" s="46">
        <v>0</v>
      </c>
      <c r="K234" s="40" t="s">
        <v>1766</v>
      </c>
      <c r="L234" s="46">
        <v>0</v>
      </c>
      <c r="M234" s="73"/>
      <c r="N234" s="46">
        <v>0</v>
      </c>
      <c r="O234" s="73"/>
      <c r="P234" s="46">
        <v>0</v>
      </c>
      <c r="Q234" s="73"/>
      <c r="R234" s="46">
        <v>0</v>
      </c>
      <c r="S234" s="73"/>
      <c r="T234" s="46">
        <v>0</v>
      </c>
      <c r="U234" s="73"/>
      <c r="V234" s="46">
        <v>0</v>
      </c>
      <c r="W234" s="40"/>
      <c r="X234" s="46">
        <v>0</v>
      </c>
      <c r="Y234" s="73"/>
    </row>
    <row r="235" spans="1:25" ht="105" x14ac:dyDescent="0.25">
      <c r="A235" s="564">
        <v>131</v>
      </c>
      <c r="B235" s="564"/>
      <c r="C235" s="564"/>
      <c r="D235" s="773" t="s">
        <v>506</v>
      </c>
      <c r="E235" s="773"/>
      <c r="F235" s="450" t="s">
        <v>463</v>
      </c>
      <c r="G235" s="12" t="s">
        <v>464</v>
      </c>
      <c r="H235" s="12" t="s">
        <v>36</v>
      </c>
      <c r="I235" s="12" t="s">
        <v>465</v>
      </c>
      <c r="J235" s="46">
        <v>100</v>
      </c>
      <c r="K235" s="73"/>
      <c r="L235" s="46">
        <v>100</v>
      </c>
      <c r="M235" s="73"/>
      <c r="N235" s="46">
        <v>100</v>
      </c>
      <c r="O235" s="73"/>
      <c r="P235" s="46">
        <v>100</v>
      </c>
      <c r="Q235" s="73"/>
      <c r="R235" s="46">
        <v>100</v>
      </c>
      <c r="S235" s="73"/>
      <c r="T235" s="46">
        <v>100</v>
      </c>
      <c r="U235" s="73"/>
      <c r="V235" s="46">
        <v>100</v>
      </c>
      <c r="W235" s="40"/>
      <c r="X235" s="46">
        <v>100</v>
      </c>
      <c r="Y235" s="73"/>
    </row>
    <row r="236" spans="1:25" ht="120" x14ac:dyDescent="0.25">
      <c r="A236" s="564">
        <v>132</v>
      </c>
      <c r="B236" s="564"/>
      <c r="C236" s="564"/>
      <c r="D236" s="773" t="s">
        <v>507</v>
      </c>
      <c r="E236" s="773"/>
      <c r="F236" s="450" t="s">
        <v>466</v>
      </c>
      <c r="G236" s="12" t="s">
        <v>36</v>
      </c>
      <c r="H236" s="12" t="s">
        <v>440</v>
      </c>
      <c r="I236" s="12" t="s">
        <v>348</v>
      </c>
      <c r="J236" s="46">
        <v>100</v>
      </c>
      <c r="K236" s="40" t="s">
        <v>1767</v>
      </c>
      <c r="L236" s="46">
        <v>100</v>
      </c>
      <c r="M236" s="73"/>
      <c r="N236" s="46">
        <v>100</v>
      </c>
      <c r="O236" s="73"/>
      <c r="P236" s="46">
        <v>100</v>
      </c>
      <c r="Q236" s="73"/>
      <c r="R236" s="46">
        <v>100</v>
      </c>
      <c r="S236" s="73"/>
      <c r="T236" s="46">
        <v>100</v>
      </c>
      <c r="U236" s="73"/>
      <c r="V236" s="46">
        <v>100</v>
      </c>
      <c r="W236" s="40"/>
      <c r="X236" s="46">
        <v>100</v>
      </c>
      <c r="Y236" s="73"/>
    </row>
    <row r="237" spans="1:25" ht="409.5" x14ac:dyDescent="0.25">
      <c r="A237" s="564">
        <v>133</v>
      </c>
      <c r="B237" s="564"/>
      <c r="C237" s="564"/>
      <c r="D237" s="773" t="s">
        <v>508</v>
      </c>
      <c r="E237" s="773"/>
      <c r="F237" s="450" t="s">
        <v>467</v>
      </c>
      <c r="G237" s="12" t="s">
        <v>468</v>
      </c>
      <c r="H237" s="12" t="s">
        <v>105</v>
      </c>
      <c r="I237" s="12" t="s">
        <v>469</v>
      </c>
      <c r="J237" s="46">
        <v>0</v>
      </c>
      <c r="K237" s="40" t="s">
        <v>1768</v>
      </c>
      <c r="L237" s="46">
        <v>0</v>
      </c>
      <c r="M237" s="73"/>
      <c r="N237" s="46">
        <v>0</v>
      </c>
      <c r="O237" s="73"/>
      <c r="P237" s="46">
        <v>0</v>
      </c>
      <c r="Q237" s="73"/>
      <c r="R237" s="46">
        <v>0</v>
      </c>
      <c r="S237" s="73"/>
      <c r="T237" s="46">
        <v>0</v>
      </c>
      <c r="U237" s="73"/>
      <c r="V237" s="46">
        <v>0</v>
      </c>
      <c r="W237" s="40"/>
      <c r="X237" s="46">
        <v>0</v>
      </c>
      <c r="Y237" s="40" t="s">
        <v>1770</v>
      </c>
    </row>
    <row r="238" spans="1:25" ht="180" x14ac:dyDescent="0.25">
      <c r="A238" s="564">
        <v>134</v>
      </c>
      <c r="B238" s="564"/>
      <c r="C238" s="564"/>
      <c r="D238" s="773" t="s">
        <v>509</v>
      </c>
      <c r="E238" s="773"/>
      <c r="F238" s="450" t="s">
        <v>470</v>
      </c>
      <c r="G238" s="12" t="s">
        <v>86</v>
      </c>
      <c r="H238" s="12" t="s">
        <v>471</v>
      </c>
      <c r="I238" s="12" t="s">
        <v>472</v>
      </c>
      <c r="J238" s="46">
        <v>0</v>
      </c>
      <c r="K238" s="40" t="s">
        <v>1769</v>
      </c>
      <c r="L238" s="46">
        <v>0</v>
      </c>
      <c r="M238" s="73"/>
      <c r="N238" s="46">
        <v>0</v>
      </c>
      <c r="O238" s="73"/>
      <c r="P238" s="46">
        <v>0</v>
      </c>
      <c r="Q238" s="73"/>
      <c r="R238" s="46">
        <v>0</v>
      </c>
      <c r="S238" s="73"/>
      <c r="T238" s="46">
        <v>0</v>
      </c>
      <c r="U238" s="73"/>
      <c r="V238" s="46">
        <v>0</v>
      </c>
      <c r="W238" s="40"/>
      <c r="X238" s="46">
        <v>0</v>
      </c>
      <c r="Y238" s="73"/>
    </row>
    <row r="239" spans="1:25" ht="300" x14ac:dyDescent="0.25">
      <c r="A239" s="564">
        <v>135</v>
      </c>
      <c r="B239" s="564"/>
      <c r="C239" s="564"/>
      <c r="D239" s="773" t="s">
        <v>510</v>
      </c>
      <c r="E239" s="773"/>
      <c r="F239" s="450" t="s">
        <v>473</v>
      </c>
      <c r="G239" s="12" t="s">
        <v>474</v>
      </c>
      <c r="H239" s="12" t="s">
        <v>475</v>
      </c>
      <c r="I239" s="12" t="s">
        <v>476</v>
      </c>
      <c r="J239" s="50">
        <v>100</v>
      </c>
      <c r="K239" s="40" t="s">
        <v>7230</v>
      </c>
      <c r="L239" s="46">
        <v>100</v>
      </c>
      <c r="M239" s="73"/>
      <c r="N239" s="46">
        <v>100</v>
      </c>
      <c r="O239" s="73"/>
      <c r="P239" s="46">
        <v>100</v>
      </c>
      <c r="Q239" s="73"/>
      <c r="R239" s="46">
        <v>100</v>
      </c>
      <c r="S239" s="73"/>
      <c r="T239" s="46">
        <v>100</v>
      </c>
      <c r="U239" s="73"/>
      <c r="V239" s="46">
        <v>100</v>
      </c>
      <c r="W239" s="40"/>
      <c r="X239" s="46">
        <v>100</v>
      </c>
      <c r="Y239" s="73"/>
    </row>
    <row r="240" spans="1:25" s="54" customFormat="1" ht="120.75" x14ac:dyDescent="0.25">
      <c r="A240" s="774"/>
      <c r="B240" s="774"/>
      <c r="C240" s="775" t="s">
        <v>615</v>
      </c>
      <c r="D240" s="774"/>
      <c r="E240" s="1025"/>
      <c r="F240" s="776" t="s">
        <v>540</v>
      </c>
      <c r="G240" s="777"/>
      <c r="H240" s="777"/>
      <c r="I240" s="777"/>
      <c r="J240" s="77">
        <f>AVERAGE(J241:J249)</f>
        <v>38.888888888888886</v>
      </c>
      <c r="K240" s="74"/>
      <c r="L240" s="77">
        <f>AVERAGE(L241:L249)</f>
        <v>38.888888888888886</v>
      </c>
      <c r="M240" s="849"/>
      <c r="N240" s="77">
        <f>AVERAGE(N241:N249)</f>
        <v>38.888888888888886</v>
      </c>
      <c r="O240" s="78"/>
      <c r="P240" s="77">
        <f>AVERAGE(P241:P249)</f>
        <v>38.888888888888886</v>
      </c>
      <c r="Q240" s="78"/>
      <c r="R240" s="77">
        <f>AVERAGE(R241:R249)</f>
        <v>38.888888888888886</v>
      </c>
      <c r="S240" s="78"/>
      <c r="T240" s="77">
        <f>AVERAGE(T241:T249)</f>
        <v>38.888888888888886</v>
      </c>
      <c r="U240" s="78"/>
      <c r="V240" s="77">
        <f>AVERAGE(V241:V249)</f>
        <v>38.888888888888886</v>
      </c>
      <c r="W240" s="79"/>
      <c r="X240" s="77">
        <f>AVERAGE(X241:X249)</f>
        <v>38.888888888888886</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40" t="s">
        <v>5105</v>
      </c>
      <c r="L241" s="46">
        <v>100</v>
      </c>
      <c r="M241" s="73"/>
      <c r="N241" s="46">
        <v>100</v>
      </c>
      <c r="O241" s="73"/>
      <c r="P241" s="46">
        <v>100</v>
      </c>
      <c r="Q241" s="73"/>
      <c r="R241" s="46">
        <v>100</v>
      </c>
      <c r="S241" s="73"/>
      <c r="T241" s="46">
        <v>100</v>
      </c>
      <c r="U241" s="73"/>
      <c r="V241" s="46">
        <v>100</v>
      </c>
      <c r="W241" s="40"/>
      <c r="X241" s="46">
        <v>100</v>
      </c>
      <c r="Y241" s="73"/>
    </row>
    <row r="242" spans="1:25" s="55" customFormat="1" ht="105" x14ac:dyDescent="0.25">
      <c r="A242" s="564">
        <v>137</v>
      </c>
      <c r="B242" s="778"/>
      <c r="C242" s="778"/>
      <c r="D242" s="779" t="s">
        <v>519</v>
      </c>
      <c r="E242" s="779"/>
      <c r="F242" s="426" t="s">
        <v>477</v>
      </c>
      <c r="G242" s="780" t="s">
        <v>478</v>
      </c>
      <c r="H242" s="780" t="s">
        <v>479</v>
      </c>
      <c r="I242" s="780" t="s">
        <v>114</v>
      </c>
      <c r="J242" s="46">
        <v>50</v>
      </c>
      <c r="K242" s="73"/>
      <c r="L242" s="46">
        <v>50</v>
      </c>
      <c r="M242" s="73"/>
      <c r="N242" s="46">
        <v>50</v>
      </c>
      <c r="O242" s="73"/>
      <c r="P242" s="46">
        <v>50</v>
      </c>
      <c r="Q242" s="73"/>
      <c r="R242" s="46">
        <v>50</v>
      </c>
      <c r="S242" s="73"/>
      <c r="T242" s="46">
        <v>50</v>
      </c>
      <c r="U242" s="73"/>
      <c r="V242" s="46">
        <v>50</v>
      </c>
      <c r="W242" s="41"/>
      <c r="X242" s="46">
        <v>50</v>
      </c>
      <c r="Y242" s="73"/>
    </row>
    <row r="243" spans="1:25" ht="90" x14ac:dyDescent="0.25">
      <c r="A243" s="778">
        <v>138</v>
      </c>
      <c r="B243" s="564"/>
      <c r="C243" s="564"/>
      <c r="D243" s="773" t="s">
        <v>518</v>
      </c>
      <c r="E243" s="773"/>
      <c r="F243" s="450" t="s">
        <v>480</v>
      </c>
      <c r="G243" s="12" t="s">
        <v>478</v>
      </c>
      <c r="H243" s="12" t="s">
        <v>456</v>
      </c>
      <c r="I243" s="12" t="s">
        <v>102</v>
      </c>
      <c r="J243" s="46">
        <v>0</v>
      </c>
      <c r="K243" s="40" t="s">
        <v>1771</v>
      </c>
      <c r="L243" s="46">
        <v>0</v>
      </c>
      <c r="M243" s="50"/>
      <c r="N243" s="46">
        <v>0</v>
      </c>
      <c r="O243" s="50"/>
      <c r="P243" s="46">
        <v>0</v>
      </c>
      <c r="Q243" s="50"/>
      <c r="R243" s="46">
        <v>0</v>
      </c>
      <c r="S243" s="50"/>
      <c r="T243" s="46">
        <v>0</v>
      </c>
      <c r="U243" s="50"/>
      <c r="V243" s="46">
        <v>0</v>
      </c>
      <c r="W243" s="40"/>
      <c r="X243" s="46">
        <v>0</v>
      </c>
      <c r="Y243" s="50"/>
    </row>
    <row r="244" spans="1:25" ht="90" x14ac:dyDescent="0.25">
      <c r="A244" s="564">
        <v>139</v>
      </c>
      <c r="B244" s="564"/>
      <c r="C244" s="564"/>
      <c r="D244" s="773" t="s">
        <v>517</v>
      </c>
      <c r="E244" s="773"/>
      <c r="F244" s="450" t="s">
        <v>481</v>
      </c>
      <c r="G244" s="12" t="s">
        <v>36</v>
      </c>
      <c r="H244" s="12" t="s">
        <v>482</v>
      </c>
      <c r="I244" s="12" t="s">
        <v>483</v>
      </c>
      <c r="J244" s="46">
        <v>0</v>
      </c>
      <c r="K244" s="50"/>
      <c r="L244" s="46">
        <v>0</v>
      </c>
      <c r="M244" s="50"/>
      <c r="N244" s="46">
        <v>0</v>
      </c>
      <c r="O244" s="50"/>
      <c r="P244" s="46">
        <v>0</v>
      </c>
      <c r="Q244" s="50"/>
      <c r="R244" s="46">
        <v>0</v>
      </c>
      <c r="S244" s="50"/>
      <c r="T244" s="46">
        <v>0</v>
      </c>
      <c r="U244" s="50"/>
      <c r="V244" s="46">
        <v>0</v>
      </c>
      <c r="W244" s="40"/>
      <c r="X244" s="46">
        <v>0</v>
      </c>
      <c r="Y244" s="50"/>
    </row>
    <row r="245" spans="1:25" ht="225" x14ac:dyDescent="0.25">
      <c r="A245" s="564">
        <v>140</v>
      </c>
      <c r="B245" s="564"/>
      <c r="C245" s="564"/>
      <c r="D245" s="773" t="s">
        <v>516</v>
      </c>
      <c r="E245" s="773"/>
      <c r="F245" s="450" t="s">
        <v>484</v>
      </c>
      <c r="G245" s="12" t="s">
        <v>36</v>
      </c>
      <c r="H245" s="12" t="s">
        <v>485</v>
      </c>
      <c r="I245" s="12" t="s">
        <v>114</v>
      </c>
      <c r="J245" s="46">
        <v>0</v>
      </c>
      <c r="K245" s="40" t="s">
        <v>1772</v>
      </c>
      <c r="L245" s="46">
        <v>0</v>
      </c>
      <c r="M245" s="50"/>
      <c r="N245" s="46">
        <v>0</v>
      </c>
      <c r="O245" s="50"/>
      <c r="P245" s="46">
        <v>0</v>
      </c>
      <c r="Q245" s="50"/>
      <c r="R245" s="46">
        <v>0</v>
      </c>
      <c r="S245" s="50"/>
      <c r="T245" s="46">
        <v>0</v>
      </c>
      <c r="U245" s="50"/>
      <c r="V245" s="46">
        <v>0</v>
      </c>
      <c r="W245" s="40"/>
      <c r="X245" s="46">
        <v>0</v>
      </c>
      <c r="Y245" s="40" t="s">
        <v>1774</v>
      </c>
    </row>
    <row r="246" spans="1:25" ht="105" x14ac:dyDescent="0.25">
      <c r="A246" s="564">
        <v>141</v>
      </c>
      <c r="B246" s="564"/>
      <c r="C246" s="564"/>
      <c r="D246" s="773" t="s">
        <v>515</v>
      </c>
      <c r="E246" s="773"/>
      <c r="F246" s="450" t="s">
        <v>486</v>
      </c>
      <c r="G246" s="12" t="s">
        <v>86</v>
      </c>
      <c r="H246" s="12" t="s">
        <v>487</v>
      </c>
      <c r="I246" s="12" t="s">
        <v>114</v>
      </c>
      <c r="J246" s="46">
        <v>50</v>
      </c>
      <c r="K246" s="40" t="s">
        <v>1773</v>
      </c>
      <c r="L246" s="46">
        <v>50</v>
      </c>
      <c r="M246" s="50"/>
      <c r="N246" s="46">
        <v>50</v>
      </c>
      <c r="O246" s="50"/>
      <c r="P246" s="46">
        <v>50</v>
      </c>
      <c r="Q246" s="50"/>
      <c r="R246" s="46">
        <v>50</v>
      </c>
      <c r="S246" s="50"/>
      <c r="T246" s="46">
        <v>50</v>
      </c>
      <c r="U246" s="50"/>
      <c r="V246" s="46">
        <v>50</v>
      </c>
      <c r="W246" s="40"/>
      <c r="X246" s="46">
        <v>50</v>
      </c>
      <c r="Y246" s="50"/>
    </row>
    <row r="247" spans="1:25" ht="409.5" x14ac:dyDescent="0.25">
      <c r="A247" s="564">
        <v>142</v>
      </c>
      <c r="B247" s="564"/>
      <c r="C247" s="564"/>
      <c r="D247" s="773" t="s">
        <v>514</v>
      </c>
      <c r="E247" s="773"/>
      <c r="F247" s="450" t="s">
        <v>5072</v>
      </c>
      <c r="G247" s="12" t="s">
        <v>488</v>
      </c>
      <c r="H247" s="12" t="s">
        <v>456</v>
      </c>
      <c r="I247" s="12" t="s">
        <v>102</v>
      </c>
      <c r="J247" s="46">
        <v>50</v>
      </c>
      <c r="K247" s="932" t="s">
        <v>5104</v>
      </c>
      <c r="L247" s="46">
        <v>50</v>
      </c>
      <c r="M247" s="73"/>
      <c r="N247" s="46">
        <v>50</v>
      </c>
      <c r="O247" s="73"/>
      <c r="P247" s="46">
        <v>50</v>
      </c>
      <c r="Q247" s="73"/>
      <c r="R247" s="46">
        <v>50</v>
      </c>
      <c r="S247" s="40" t="s">
        <v>1775</v>
      </c>
      <c r="T247" s="46">
        <v>50</v>
      </c>
      <c r="U247" s="73"/>
      <c r="V247" s="46">
        <v>50</v>
      </c>
      <c r="W247" s="40"/>
      <c r="X247" s="46">
        <v>50</v>
      </c>
      <c r="Y247" s="73"/>
    </row>
    <row r="248" spans="1:25" ht="300" x14ac:dyDescent="0.25">
      <c r="A248" s="564">
        <v>143</v>
      </c>
      <c r="B248" s="564"/>
      <c r="C248" s="564"/>
      <c r="D248" s="773" t="s">
        <v>513</v>
      </c>
      <c r="E248" s="773"/>
      <c r="F248" s="450" t="s">
        <v>489</v>
      </c>
      <c r="G248" s="12" t="s">
        <v>488</v>
      </c>
      <c r="H248" s="12" t="s">
        <v>456</v>
      </c>
      <c r="I248" s="12" t="s">
        <v>102</v>
      </c>
      <c r="J248" s="46">
        <v>50</v>
      </c>
      <c r="K248" s="40" t="s">
        <v>1776</v>
      </c>
      <c r="L248" s="46">
        <v>50</v>
      </c>
      <c r="M248" s="73"/>
      <c r="N248" s="46">
        <v>50</v>
      </c>
      <c r="O248" s="73"/>
      <c r="P248" s="46">
        <v>50</v>
      </c>
      <c r="Q248" s="73"/>
      <c r="R248" s="46">
        <v>50</v>
      </c>
      <c r="S248" s="73"/>
      <c r="T248" s="46">
        <v>50</v>
      </c>
      <c r="U248" s="73"/>
      <c r="V248" s="46">
        <v>50</v>
      </c>
      <c r="W248" s="40"/>
      <c r="X248" s="46">
        <v>50</v>
      </c>
      <c r="Y248" s="73"/>
    </row>
    <row r="249" spans="1:25" ht="210" x14ac:dyDescent="0.25">
      <c r="A249" s="564">
        <v>144</v>
      </c>
      <c r="B249" s="564"/>
      <c r="C249" s="564"/>
      <c r="D249" s="773" t="s">
        <v>512</v>
      </c>
      <c r="E249" s="773"/>
      <c r="F249" s="450" t="s">
        <v>490</v>
      </c>
      <c r="G249" s="12" t="s">
        <v>488</v>
      </c>
      <c r="H249" s="12" t="s">
        <v>6</v>
      </c>
      <c r="I249" s="12" t="s">
        <v>491</v>
      </c>
      <c r="J249" s="46">
        <v>50</v>
      </c>
      <c r="K249" s="73"/>
      <c r="L249" s="46">
        <v>50</v>
      </c>
      <c r="M249" s="73"/>
      <c r="N249" s="46">
        <v>50</v>
      </c>
      <c r="O249" s="73"/>
      <c r="P249" s="46">
        <v>50</v>
      </c>
      <c r="Q249" s="73"/>
      <c r="R249" s="46">
        <v>50</v>
      </c>
      <c r="S249" s="73"/>
      <c r="T249" s="46">
        <v>50</v>
      </c>
      <c r="U249" s="73"/>
      <c r="V249" s="46">
        <v>50</v>
      </c>
      <c r="W249" s="40"/>
      <c r="X249" s="46">
        <v>50</v>
      </c>
      <c r="Y249" s="73"/>
    </row>
    <row r="250" spans="1:25" s="504" customFormat="1" ht="30" x14ac:dyDescent="0.25">
      <c r="A250" s="28"/>
      <c r="B250" s="750" t="s">
        <v>5843</v>
      </c>
      <c r="C250" s="28"/>
      <c r="D250" s="28"/>
      <c r="E250" s="28"/>
      <c r="F250" s="28" t="s">
        <v>5844</v>
      </c>
      <c r="G250" s="28"/>
      <c r="H250" s="28"/>
      <c r="I250" s="28"/>
      <c r="J250" s="64">
        <f>AVERAGE(J251,J267,J283,J294)</f>
        <v>18.402777777777779</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36.111111111111114</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6720</v>
      </c>
      <c r="L253" s="41"/>
      <c r="M253" s="41"/>
      <c r="N253" s="41"/>
      <c r="O253" s="41"/>
      <c r="P253" s="41"/>
      <c r="Q253" s="41"/>
      <c r="R253" s="41"/>
      <c r="S253" s="41"/>
      <c r="T253" s="41"/>
      <c r="U253" s="41"/>
      <c r="V253" s="41"/>
      <c r="W253" s="41"/>
      <c r="X253" s="41"/>
      <c r="Y253" s="41"/>
    </row>
    <row r="254" spans="1:25" s="496" customFormat="1" ht="105" x14ac:dyDescent="0.25">
      <c r="A254" s="564" t="s">
        <v>5848</v>
      </c>
      <c r="B254" s="564"/>
      <c r="C254" s="564"/>
      <c r="D254" s="564"/>
      <c r="E254" s="754" t="s">
        <v>7045</v>
      </c>
      <c r="F254" s="781" t="s">
        <v>7167</v>
      </c>
      <c r="G254" s="12" t="s">
        <v>5854</v>
      </c>
      <c r="H254" s="12" t="s">
        <v>5853</v>
      </c>
      <c r="I254" s="12" t="s">
        <v>7168</v>
      </c>
      <c r="J254" s="42">
        <v>100</v>
      </c>
      <c r="K254" s="41" t="s">
        <v>6721</v>
      </c>
      <c r="L254" s="41"/>
      <c r="M254" s="41"/>
      <c r="N254" s="41"/>
      <c r="O254" s="41"/>
      <c r="P254" s="41"/>
      <c r="Q254" s="41"/>
      <c r="R254" s="41"/>
      <c r="S254" s="41"/>
      <c r="T254" s="41"/>
      <c r="U254" s="41"/>
      <c r="V254" s="41"/>
      <c r="W254" s="41"/>
      <c r="X254" s="41"/>
      <c r="Y254" s="41"/>
    </row>
    <row r="255" spans="1:25" s="496" customFormat="1" ht="409.5" x14ac:dyDescent="0.25">
      <c r="A255" s="564" t="s">
        <v>7041</v>
      </c>
      <c r="B255" s="564"/>
      <c r="C255" s="782"/>
      <c r="D255" s="782"/>
      <c r="E255" s="754" t="s">
        <v>7046</v>
      </c>
      <c r="F255" s="12" t="s">
        <v>7047</v>
      </c>
      <c r="G255" s="12" t="s">
        <v>7079</v>
      </c>
      <c r="H255" s="12" t="s">
        <v>5859</v>
      </c>
      <c r="I255" s="12" t="s">
        <v>5860</v>
      </c>
      <c r="J255" s="40">
        <v>100</v>
      </c>
      <c r="K255" s="167" t="s">
        <v>6726</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66.666666666666671</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6722</v>
      </c>
      <c r="L257" s="41"/>
      <c r="M257" s="41"/>
      <c r="N257" s="41"/>
      <c r="O257" s="41"/>
      <c r="P257" s="41"/>
      <c r="Q257" s="41"/>
      <c r="R257" s="41"/>
      <c r="S257" s="41"/>
      <c r="T257" s="41"/>
      <c r="U257" s="41"/>
      <c r="V257" s="41"/>
      <c r="W257" s="41"/>
      <c r="X257" s="41"/>
      <c r="Y257" s="41"/>
    </row>
    <row r="258" spans="1:25" s="496" customFormat="1" ht="409.5" x14ac:dyDescent="0.25">
      <c r="A258" s="564" t="s">
        <v>5856</v>
      </c>
      <c r="B258" s="564"/>
      <c r="C258" s="564"/>
      <c r="D258" s="564"/>
      <c r="E258" s="754" t="s">
        <v>7052</v>
      </c>
      <c r="F258" s="781" t="s">
        <v>7169</v>
      </c>
      <c r="G258" s="12" t="s">
        <v>5854</v>
      </c>
      <c r="H258" s="12" t="s">
        <v>5853</v>
      </c>
      <c r="I258" s="12" t="s">
        <v>7168</v>
      </c>
      <c r="J258" s="42">
        <v>50</v>
      </c>
      <c r="K258" s="41" t="s">
        <v>6723</v>
      </c>
      <c r="L258" s="41"/>
      <c r="M258" s="41"/>
      <c r="N258" s="41"/>
      <c r="O258" s="41"/>
      <c r="P258" s="41"/>
      <c r="Q258" s="41"/>
      <c r="R258" s="41"/>
      <c r="S258" s="41"/>
      <c r="T258" s="41"/>
      <c r="U258" s="41"/>
      <c r="V258" s="41"/>
      <c r="W258" s="41"/>
      <c r="X258" s="41"/>
      <c r="Y258" s="41"/>
    </row>
    <row r="259" spans="1:25" s="496" customFormat="1" ht="409.5" x14ac:dyDescent="0.25">
      <c r="A259" s="564" t="s">
        <v>7048</v>
      </c>
      <c r="B259" s="564"/>
      <c r="C259" s="782"/>
      <c r="D259" s="782"/>
      <c r="E259" s="754" t="s">
        <v>7053</v>
      </c>
      <c r="F259" s="12" t="s">
        <v>7047</v>
      </c>
      <c r="G259" s="12" t="s">
        <v>7079</v>
      </c>
      <c r="H259" s="12" t="s">
        <v>5859</v>
      </c>
      <c r="I259" s="12" t="s">
        <v>5860</v>
      </c>
      <c r="J259" s="40">
        <v>100</v>
      </c>
      <c r="K259" s="167" t="s">
        <v>6726</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66.666666666666671</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100</v>
      </c>
      <c r="K261" s="41" t="s">
        <v>6724</v>
      </c>
      <c r="L261" s="41"/>
      <c r="M261" s="41"/>
      <c r="N261" s="41"/>
      <c r="O261" s="41"/>
      <c r="P261" s="41"/>
      <c r="Q261" s="41"/>
      <c r="R261" s="41"/>
      <c r="S261" s="41"/>
      <c r="T261" s="41"/>
      <c r="U261" s="41"/>
      <c r="V261" s="41"/>
      <c r="W261" s="41"/>
      <c r="X261" s="41"/>
      <c r="Y261" s="41"/>
    </row>
    <row r="262" spans="1:25" s="496" customFormat="1" ht="345" x14ac:dyDescent="0.25">
      <c r="A262" s="564" t="s">
        <v>5858</v>
      </c>
      <c r="B262" s="564"/>
      <c r="C262" s="564"/>
      <c r="D262" s="564"/>
      <c r="E262" s="754" t="s">
        <v>7057</v>
      </c>
      <c r="F262" s="781" t="s">
        <v>7170</v>
      </c>
      <c r="G262" s="12" t="s">
        <v>5854</v>
      </c>
      <c r="H262" s="12" t="s">
        <v>5853</v>
      </c>
      <c r="I262" s="12" t="s">
        <v>7168</v>
      </c>
      <c r="J262" s="42">
        <v>0</v>
      </c>
      <c r="K262" s="41" t="s">
        <v>6725</v>
      </c>
      <c r="L262" s="41"/>
      <c r="M262" s="41"/>
      <c r="N262" s="41"/>
      <c r="O262" s="41"/>
      <c r="P262" s="41"/>
      <c r="Q262" s="41"/>
      <c r="R262" s="41"/>
      <c r="S262" s="41"/>
      <c r="T262" s="41"/>
      <c r="U262" s="41"/>
      <c r="V262" s="41"/>
      <c r="W262" s="41"/>
      <c r="X262" s="41"/>
      <c r="Y262" s="41"/>
    </row>
    <row r="263" spans="1:25" s="496" customFormat="1" ht="409.5" x14ac:dyDescent="0.25">
      <c r="A263" s="564" t="s">
        <v>7059</v>
      </c>
      <c r="B263" s="564"/>
      <c r="C263" s="564"/>
      <c r="D263" s="564"/>
      <c r="E263" s="754" t="s">
        <v>7058</v>
      </c>
      <c r="F263" s="12" t="s">
        <v>7047</v>
      </c>
      <c r="G263" s="12" t="s">
        <v>7079</v>
      </c>
      <c r="H263" s="12" t="s">
        <v>5859</v>
      </c>
      <c r="I263" s="12" t="s">
        <v>5860</v>
      </c>
      <c r="J263" s="40">
        <v>100</v>
      </c>
      <c r="K263" s="167" t="s">
        <v>6726</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0</v>
      </c>
      <c r="K264" s="167" t="s">
        <v>7256</v>
      </c>
      <c r="L264" s="40"/>
      <c r="M264" s="40"/>
      <c r="N264" s="40"/>
      <c r="O264" s="40"/>
      <c r="P264" s="40"/>
      <c r="Q264" s="40"/>
      <c r="R264" s="40"/>
      <c r="S264" s="40"/>
      <c r="T264" s="40"/>
      <c r="U264" s="40"/>
      <c r="V264" s="40"/>
      <c r="W264" s="40"/>
      <c r="X264" s="40"/>
      <c r="Y264" s="40"/>
    </row>
    <row r="265" spans="1:25" s="496" customFormat="1" ht="303.75" x14ac:dyDescent="0.25">
      <c r="A265" s="564">
        <v>149</v>
      </c>
      <c r="B265" s="564"/>
      <c r="C265" s="564"/>
      <c r="D265" s="754" t="s">
        <v>7093</v>
      </c>
      <c r="E265" s="754"/>
      <c r="F265" s="12" t="s">
        <v>7078</v>
      </c>
      <c r="G265" s="12" t="s">
        <v>3417</v>
      </c>
      <c r="H265" s="12" t="s">
        <v>7040</v>
      </c>
      <c r="I265" s="12" t="s">
        <v>38</v>
      </c>
      <c r="J265" s="40">
        <v>0</v>
      </c>
      <c r="K265" s="167" t="s">
        <v>7257</v>
      </c>
      <c r="L265" s="40"/>
      <c r="M265" s="40"/>
      <c r="N265" s="40"/>
      <c r="O265" s="40"/>
      <c r="P265" s="40"/>
      <c r="Q265" s="40"/>
      <c r="R265" s="40"/>
      <c r="S265" s="40"/>
      <c r="T265" s="40"/>
      <c r="U265" s="40"/>
      <c r="V265" s="40"/>
      <c r="W265" s="40"/>
      <c r="X265" s="40"/>
      <c r="Y265" s="40"/>
    </row>
    <row r="266" spans="1:25" s="496" customFormat="1" ht="409.5" x14ac:dyDescent="0.25">
      <c r="A266" s="564">
        <v>150</v>
      </c>
      <c r="B266" s="564"/>
      <c r="C266" s="564"/>
      <c r="D266" s="754" t="s">
        <v>7094</v>
      </c>
      <c r="E266" s="754"/>
      <c r="F266" s="12" t="s">
        <v>7078</v>
      </c>
      <c r="G266" s="12" t="s">
        <v>3417</v>
      </c>
      <c r="H266" s="12" t="s">
        <v>7040</v>
      </c>
      <c r="I266" s="12" t="s">
        <v>38</v>
      </c>
      <c r="J266" s="40">
        <v>0</v>
      </c>
      <c r="K266" s="167" t="s">
        <v>7255</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25</v>
      </c>
      <c r="K267" s="44"/>
      <c r="L267" s="64"/>
      <c r="M267" s="44"/>
      <c r="N267" s="64"/>
      <c r="O267" s="44"/>
      <c r="P267" s="64"/>
      <c r="Q267" s="44"/>
      <c r="R267" s="64"/>
      <c r="S267" s="44"/>
      <c r="T267" s="64"/>
      <c r="U267" s="44"/>
      <c r="V267" s="64"/>
      <c r="W267" s="44"/>
      <c r="X267" s="64"/>
      <c r="Y267" s="44"/>
    </row>
    <row r="268" spans="1:25" s="496" customFormat="1" ht="120" x14ac:dyDescent="0.25">
      <c r="A268" s="564">
        <v>151</v>
      </c>
      <c r="B268" s="564"/>
      <c r="C268" s="564"/>
      <c r="D268" s="754" t="s">
        <v>5864</v>
      </c>
      <c r="E268" s="754"/>
      <c r="F268" s="12" t="s">
        <v>5863</v>
      </c>
      <c r="G268" s="12" t="s">
        <v>5865</v>
      </c>
      <c r="H268" s="12" t="s">
        <v>5866</v>
      </c>
      <c r="I268" s="12" t="s">
        <v>38</v>
      </c>
      <c r="J268" s="40">
        <v>0</v>
      </c>
      <c r="K268" s="167"/>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100</v>
      </c>
      <c r="K269" s="43"/>
      <c r="L269" s="176"/>
      <c r="M269" s="43"/>
      <c r="N269" s="176"/>
      <c r="O269" s="43"/>
      <c r="P269" s="176"/>
      <c r="Q269" s="43"/>
      <c r="R269" s="176"/>
      <c r="S269" s="43"/>
      <c r="T269" s="176"/>
      <c r="U269" s="43"/>
      <c r="V269" s="176"/>
      <c r="W269" s="43"/>
      <c r="X269" s="176"/>
      <c r="Y269" s="43"/>
    </row>
    <row r="270" spans="1:25" s="496" customFormat="1" ht="225" x14ac:dyDescent="0.25">
      <c r="A270" s="564" t="s">
        <v>5867</v>
      </c>
      <c r="B270" s="564"/>
      <c r="C270" s="564"/>
      <c r="D270" s="564"/>
      <c r="E270" s="754" t="s">
        <v>7062</v>
      </c>
      <c r="F270" s="12" t="s">
        <v>5869</v>
      </c>
      <c r="G270" s="12" t="s">
        <v>5871</v>
      </c>
      <c r="H270" s="12" t="s">
        <v>456</v>
      </c>
      <c r="I270" s="12" t="s">
        <v>491</v>
      </c>
      <c r="J270" s="40">
        <v>100</v>
      </c>
      <c r="K270" s="167" t="s">
        <v>6727</v>
      </c>
      <c r="L270" s="40"/>
      <c r="M270" s="40"/>
      <c r="N270" s="40"/>
      <c r="O270" s="40"/>
      <c r="P270" s="40"/>
      <c r="Q270" s="40"/>
      <c r="R270" s="40"/>
      <c r="S270" s="40"/>
      <c r="T270" s="40"/>
      <c r="U270" s="40"/>
      <c r="V270" s="40"/>
      <c r="W270" s="40"/>
      <c r="X270" s="40"/>
      <c r="Y270" s="40"/>
    </row>
    <row r="271" spans="1:25" s="496" customFormat="1" ht="157.5" x14ac:dyDescent="0.25">
      <c r="A271" s="564" t="s">
        <v>5868</v>
      </c>
      <c r="B271" s="564"/>
      <c r="C271" s="564"/>
      <c r="D271" s="564"/>
      <c r="E271" s="754" t="s">
        <v>7063</v>
      </c>
      <c r="F271" s="12" t="s">
        <v>7083</v>
      </c>
      <c r="G271" s="12" t="s">
        <v>5873</v>
      </c>
      <c r="H271" s="12" t="s">
        <v>5872</v>
      </c>
      <c r="I271" s="12" t="s">
        <v>5874</v>
      </c>
      <c r="J271" s="40">
        <v>100</v>
      </c>
      <c r="K271" s="167" t="s">
        <v>6728</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100</v>
      </c>
      <c r="K272" s="167" t="s">
        <v>6729</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0</v>
      </c>
      <c r="K273" s="43"/>
      <c r="L273" s="176"/>
      <c r="M273" s="43"/>
      <c r="N273" s="176"/>
      <c r="O273" s="43"/>
      <c r="P273" s="176"/>
      <c r="Q273" s="43"/>
      <c r="R273" s="176"/>
      <c r="S273" s="43"/>
      <c r="T273" s="176"/>
      <c r="U273" s="43"/>
      <c r="V273" s="176"/>
      <c r="W273" s="43"/>
      <c r="X273" s="176"/>
      <c r="Y273" s="43"/>
    </row>
    <row r="274" spans="1:25" s="496" customFormat="1" ht="90" x14ac:dyDescent="0.25">
      <c r="A274" s="564" t="s">
        <v>5876</v>
      </c>
      <c r="B274" s="564"/>
      <c r="C274" s="564"/>
      <c r="D274" s="564"/>
      <c r="E274" s="754" t="s">
        <v>7062</v>
      </c>
      <c r="F274" s="12" t="s">
        <v>5869</v>
      </c>
      <c r="G274" s="12" t="s">
        <v>5871</v>
      </c>
      <c r="H274" s="12" t="s">
        <v>456</v>
      </c>
      <c r="I274" s="12" t="s">
        <v>491</v>
      </c>
      <c r="J274" s="40">
        <v>0</v>
      </c>
      <c r="K274" s="167" t="s">
        <v>6730</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c r="K275" s="167"/>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157.5" x14ac:dyDescent="0.25">
      <c r="A278" s="564" t="s">
        <v>5880</v>
      </c>
      <c r="B278" s="564"/>
      <c r="C278" s="564"/>
      <c r="D278" s="564"/>
      <c r="E278" s="754" t="s">
        <v>7066</v>
      </c>
      <c r="F278" s="12" t="s">
        <v>5879</v>
      </c>
      <c r="G278" s="12" t="s">
        <v>5883</v>
      </c>
      <c r="H278" s="12" t="s">
        <v>5884</v>
      </c>
      <c r="I278" s="12" t="s">
        <v>5885</v>
      </c>
      <c r="J278" s="40">
        <v>0</v>
      </c>
      <c r="K278" s="167" t="s">
        <v>6731</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25</v>
      </c>
      <c r="K280" s="43"/>
      <c r="L280" s="176"/>
      <c r="M280" s="43"/>
      <c r="N280" s="176"/>
      <c r="O280" s="43"/>
      <c r="P280" s="176"/>
      <c r="Q280" s="43"/>
      <c r="R280" s="176"/>
      <c r="S280" s="43"/>
      <c r="T280" s="176"/>
      <c r="U280" s="43"/>
      <c r="V280" s="176"/>
      <c r="W280" s="43"/>
      <c r="X280" s="176"/>
      <c r="Y280" s="43"/>
    </row>
    <row r="281" spans="1:25" s="496" customFormat="1" ht="112.5" x14ac:dyDescent="0.25">
      <c r="A281" s="564" t="s">
        <v>7086</v>
      </c>
      <c r="B281" s="564"/>
      <c r="C281" s="564"/>
      <c r="D281" s="564"/>
      <c r="E281" s="754" t="s">
        <v>7068</v>
      </c>
      <c r="F281" s="12" t="s">
        <v>5889</v>
      </c>
      <c r="G281" s="12" t="s">
        <v>5886</v>
      </c>
      <c r="H281" s="12" t="s">
        <v>5887</v>
      </c>
      <c r="I281" s="12" t="s">
        <v>5888</v>
      </c>
      <c r="J281" s="40">
        <v>0</v>
      </c>
      <c r="K281" s="167" t="s">
        <v>6732</v>
      </c>
      <c r="L281" s="40"/>
      <c r="M281" s="40"/>
      <c r="N281" s="40"/>
      <c r="O281" s="40"/>
      <c r="P281" s="40"/>
      <c r="Q281" s="40"/>
      <c r="R281" s="40"/>
      <c r="S281" s="40"/>
      <c r="T281" s="40"/>
      <c r="U281" s="40"/>
      <c r="V281" s="40"/>
      <c r="W281" s="40"/>
      <c r="X281" s="40"/>
      <c r="Y281" s="40"/>
    </row>
    <row r="282" spans="1:25" s="496" customFormat="1" ht="112.5" x14ac:dyDescent="0.25">
      <c r="A282" s="564" t="s">
        <v>7087</v>
      </c>
      <c r="B282" s="564"/>
      <c r="C282" s="564"/>
      <c r="D282" s="564"/>
      <c r="E282" s="754" t="s">
        <v>7069</v>
      </c>
      <c r="F282" s="12" t="s">
        <v>5890</v>
      </c>
      <c r="G282" s="12" t="s">
        <v>5891</v>
      </c>
      <c r="H282" s="12" t="s">
        <v>5892</v>
      </c>
      <c r="I282" s="12" t="s">
        <v>5893</v>
      </c>
      <c r="J282" s="40">
        <v>50</v>
      </c>
      <c r="K282" s="167" t="s">
        <v>6733</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4.166666666666667</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25</v>
      </c>
      <c r="K284" s="43"/>
      <c r="L284" s="176"/>
      <c r="M284" s="43"/>
      <c r="N284" s="176"/>
      <c r="O284" s="43"/>
      <c r="P284" s="176"/>
      <c r="Q284" s="43"/>
      <c r="R284" s="176"/>
      <c r="S284" s="43"/>
      <c r="T284" s="176"/>
      <c r="U284" s="43"/>
      <c r="V284" s="176"/>
      <c r="W284" s="43"/>
      <c r="X284" s="176"/>
      <c r="Y284" s="43"/>
    </row>
    <row r="285" spans="1:25" s="496" customFormat="1" ht="281.25" x14ac:dyDescent="0.25">
      <c r="A285" s="564" t="s">
        <v>7088</v>
      </c>
      <c r="B285" s="564"/>
      <c r="C285" s="564"/>
      <c r="D285" s="564"/>
      <c r="E285" s="754" t="s">
        <v>7070</v>
      </c>
      <c r="F285" s="12" t="s">
        <v>5895</v>
      </c>
      <c r="G285" s="12" t="s">
        <v>5898</v>
      </c>
      <c r="H285" s="12" t="s">
        <v>5899</v>
      </c>
      <c r="I285" s="12" t="s">
        <v>5900</v>
      </c>
      <c r="J285" s="40">
        <v>0</v>
      </c>
      <c r="K285" s="167" t="s">
        <v>6734</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50</v>
      </c>
      <c r="K286" s="167" t="s">
        <v>6735</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t="s">
        <v>6736</v>
      </c>
      <c r="L287" s="40"/>
      <c r="M287" s="40"/>
      <c r="N287" s="40"/>
      <c r="O287" s="40"/>
      <c r="P287" s="40"/>
      <c r="Q287" s="40"/>
      <c r="R287" s="40"/>
      <c r="S287" s="40"/>
      <c r="T287" s="40"/>
      <c r="U287" s="40"/>
      <c r="V287" s="40"/>
      <c r="W287" s="40"/>
      <c r="X287" s="40"/>
      <c r="Y287" s="40"/>
    </row>
    <row r="288" spans="1:25" s="496" customFormat="1" ht="191.25" x14ac:dyDescent="0.25">
      <c r="A288" s="564">
        <v>158</v>
      </c>
      <c r="B288" s="564"/>
      <c r="C288" s="564"/>
      <c r="D288" s="754" t="s">
        <v>5908</v>
      </c>
      <c r="E288" s="754"/>
      <c r="F288" s="12" t="s">
        <v>5907</v>
      </c>
      <c r="G288" s="12" t="s">
        <v>5910</v>
      </c>
      <c r="H288" s="12" t="s">
        <v>5909</v>
      </c>
      <c r="I288" s="12" t="s">
        <v>38</v>
      </c>
      <c r="J288" s="40">
        <v>0</v>
      </c>
      <c r="K288" s="167" t="s">
        <v>6737</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t="s">
        <v>6738</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0</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0</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8.3333333333333339</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150" x14ac:dyDescent="0.25">
      <c r="A295" s="564">
        <v>162</v>
      </c>
      <c r="B295" s="564"/>
      <c r="C295" s="564"/>
      <c r="D295" s="754" t="s">
        <v>5924</v>
      </c>
      <c r="E295" s="754"/>
      <c r="F295" s="12" t="s">
        <v>7294</v>
      </c>
      <c r="G295" s="12" t="s">
        <v>5925</v>
      </c>
      <c r="H295" s="12" t="s">
        <v>5926</v>
      </c>
      <c r="I295" s="12" t="s">
        <v>5927</v>
      </c>
      <c r="J295" s="40">
        <v>0</v>
      </c>
      <c r="K295" s="167" t="s">
        <v>6739</v>
      </c>
      <c r="L295" s="40"/>
      <c r="M295" s="40"/>
      <c r="N295" s="40"/>
      <c r="O295" s="40"/>
      <c r="P295" s="40"/>
      <c r="Q295" s="40"/>
      <c r="R295" s="40"/>
      <c r="S295" s="40"/>
      <c r="T295" s="40"/>
      <c r="U295" s="40"/>
      <c r="V295" s="40"/>
      <c r="W295" s="40"/>
      <c r="X295" s="40"/>
      <c r="Y295" s="40"/>
    </row>
    <row r="296" spans="1:25" s="496" customFormat="1" ht="409.5" x14ac:dyDescent="0.25">
      <c r="A296" s="564">
        <v>163</v>
      </c>
      <c r="B296" s="564"/>
      <c r="C296" s="564"/>
      <c r="D296" s="754" t="s">
        <v>5928</v>
      </c>
      <c r="E296" s="754"/>
      <c r="F296" s="12" t="s">
        <v>5929</v>
      </c>
      <c r="G296" s="12" t="s">
        <v>5930</v>
      </c>
      <c r="H296" s="12" t="s">
        <v>5914</v>
      </c>
      <c r="I296" s="12" t="s">
        <v>5931</v>
      </c>
      <c r="J296" s="40">
        <v>50</v>
      </c>
      <c r="K296" s="167" t="s">
        <v>6740</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t="s">
        <v>6741</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Y302"/>
  <sheetViews>
    <sheetView topLeftCell="C87" zoomScale="50" zoomScaleNormal="50" workbookViewId="0">
      <selection activeCell="J88" sqref="J88"/>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56.14062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60.673185941043087</v>
      </c>
      <c r="K2" s="139"/>
      <c r="L2" s="140">
        <f>AVERAGE(L5,L30,L73,L106,L146,L176,L217)</f>
        <v>60.673185941043087</v>
      </c>
      <c r="M2" s="139"/>
      <c r="N2" s="140">
        <f>AVERAGE(N5,N30,N73,N106,N146,N176,N217)</f>
        <v>61.030328798185948</v>
      </c>
      <c r="O2" s="139"/>
      <c r="P2" s="140">
        <f>AVERAGE(P5,P30,P73,P106,P146,P176,P217)</f>
        <v>61.744614512471671</v>
      </c>
      <c r="Q2" s="139"/>
      <c r="R2" s="140">
        <f>AVERAGE(R5,R30,R73,R106,R146,R176,R217)</f>
        <v>61.38747165532881</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59.729662698412703</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64.604828042328052</v>
      </c>
      <c r="K4" s="594"/>
      <c r="L4" s="593">
        <f>AVERAGE(L5,L30,L106,L146,L176,L217)</f>
        <v>64.604828042328052</v>
      </c>
      <c r="M4" s="594"/>
      <c r="N4" s="593">
        <f>AVERAGE(N5,N30,N106,N146,N176,N217)</f>
        <v>64.604828042328052</v>
      </c>
      <c r="O4" s="594"/>
      <c r="P4" s="593">
        <f>AVERAGE(P5,P30,P106,P146,P176,P217)</f>
        <v>65.021494708994723</v>
      </c>
      <c r="Q4" s="594"/>
      <c r="R4" s="593">
        <f>AVERAGE(R5,R30,R106,R146,R176,R217)</f>
        <v>64.604828042328052</v>
      </c>
      <c r="S4" s="594"/>
      <c r="T4" s="593">
        <f>AVERAGE(T5,T30,T106,T146,T176,T217)</f>
        <v>64.604828042328052</v>
      </c>
      <c r="U4" s="594"/>
      <c r="V4" s="593">
        <f>AVERAGE(V5,V30,V106,V146,V176,V217)</f>
        <v>63.077050264550273</v>
      </c>
      <c r="W4" s="594"/>
      <c r="X4" s="593">
        <f>AVERAGE(X5,X30,X106,X146,X176,X217)</f>
        <v>63.077050264550273</v>
      </c>
      <c r="Y4" s="594"/>
    </row>
    <row r="5" spans="1:25" s="26" customFormat="1" ht="104.25" customHeight="1" x14ac:dyDescent="0.25">
      <c r="A5" s="28"/>
      <c r="B5" s="750" t="s">
        <v>544</v>
      </c>
      <c r="C5" s="28"/>
      <c r="D5" s="28"/>
      <c r="E5" s="28"/>
      <c r="F5" s="901" t="s">
        <v>4553</v>
      </c>
      <c r="G5" s="28"/>
      <c r="H5" s="28"/>
      <c r="I5" s="28"/>
      <c r="J5" s="75">
        <f>AVERAGE(J6,J12,J19,J25)</f>
        <v>72.083333333333329</v>
      </c>
      <c r="K5" s="67"/>
      <c r="L5" s="75">
        <f>AVERAGE(L6,L12,L19,L25)</f>
        <v>72.083333333333329</v>
      </c>
      <c r="M5" s="67"/>
      <c r="N5" s="75">
        <f>AVERAGE(N6,N12,N19,N25)</f>
        <v>72.083333333333329</v>
      </c>
      <c r="O5" s="67"/>
      <c r="P5" s="75">
        <f>AVERAGE(P6,P12,P19,P25)</f>
        <v>72.083333333333329</v>
      </c>
      <c r="Q5" s="67"/>
      <c r="R5" s="75">
        <f>AVERAGE(R6,R12,R19,R25)</f>
        <v>72.083333333333329</v>
      </c>
      <c r="S5" s="67"/>
      <c r="T5" s="75">
        <f>AVERAGE(T6,T12,T19,T25)</f>
        <v>72.083333333333329</v>
      </c>
      <c r="U5" s="67"/>
      <c r="V5" s="75">
        <f>AVERAGE(V6,V12,V19,V25)</f>
        <v>69.583333333333329</v>
      </c>
      <c r="W5" s="44"/>
      <c r="X5" s="75">
        <f>AVERAGE(X6,X12,X19,X25)</f>
        <v>69.583333333333329</v>
      </c>
      <c r="Y5" s="67"/>
    </row>
    <row r="6" spans="1:25" s="26" customFormat="1" ht="104.25" customHeight="1" x14ac:dyDescent="0.25">
      <c r="A6" s="28"/>
      <c r="B6" s="752"/>
      <c r="C6" s="750" t="s">
        <v>545</v>
      </c>
      <c r="D6" s="28"/>
      <c r="E6" s="28"/>
      <c r="F6" s="901" t="s">
        <v>4550</v>
      </c>
      <c r="G6" s="28"/>
      <c r="H6" s="28"/>
      <c r="I6" s="28"/>
      <c r="J6" s="75">
        <f>AVERAGE(J7:J11)</f>
        <v>100</v>
      </c>
      <c r="K6" s="67"/>
      <c r="L6" s="67">
        <f>AVERAGE(L7:L11)</f>
        <v>100</v>
      </c>
      <c r="M6" s="67"/>
      <c r="N6" s="67">
        <f>AVERAGE(N7:N11)</f>
        <v>100</v>
      </c>
      <c r="O6" s="67"/>
      <c r="P6" s="67">
        <f>AVERAGE(P7:P11)</f>
        <v>100</v>
      </c>
      <c r="Q6" s="67"/>
      <c r="R6" s="67">
        <f>AVERAGE(R7:R11)</f>
        <v>100</v>
      </c>
      <c r="S6" s="67"/>
      <c r="T6" s="67">
        <f>AVERAGE(T7:T11)</f>
        <v>100</v>
      </c>
      <c r="U6" s="67"/>
      <c r="V6" s="67">
        <f>AVERAGE(V7:V11)</f>
        <v>90</v>
      </c>
      <c r="W6" s="44"/>
      <c r="X6" s="67">
        <f>AVERAGE(X7:X11)</f>
        <v>90</v>
      </c>
      <c r="Y6" s="67"/>
    </row>
    <row r="7" spans="1:25" ht="284.25" customHeight="1" x14ac:dyDescent="0.25">
      <c r="A7" s="564">
        <v>1</v>
      </c>
      <c r="B7" s="753"/>
      <c r="C7" s="564"/>
      <c r="D7" s="754" t="s">
        <v>12</v>
      </c>
      <c r="E7" s="754"/>
      <c r="F7" s="450" t="s">
        <v>7189</v>
      </c>
      <c r="G7" s="12" t="s">
        <v>5</v>
      </c>
      <c r="H7" s="12" t="s">
        <v>4551</v>
      </c>
      <c r="I7" s="12" t="s">
        <v>4552</v>
      </c>
      <c r="J7" s="62">
        <v>100</v>
      </c>
      <c r="K7" s="41" t="s">
        <v>4559</v>
      </c>
      <c r="L7" s="62">
        <v>100</v>
      </c>
      <c r="M7" s="40"/>
      <c r="N7" s="62">
        <v>100</v>
      </c>
      <c r="O7" s="40"/>
      <c r="P7" s="62">
        <v>100</v>
      </c>
      <c r="Q7" s="40"/>
      <c r="R7" s="62">
        <v>100</v>
      </c>
      <c r="S7" s="40"/>
      <c r="T7" s="62">
        <v>100</v>
      </c>
      <c r="U7" s="46" t="s">
        <v>5174</v>
      </c>
      <c r="V7" s="62">
        <v>50</v>
      </c>
      <c r="W7" s="40"/>
      <c r="X7" s="62">
        <v>50</v>
      </c>
      <c r="Y7" s="46"/>
    </row>
    <row r="8" spans="1:25" ht="75" x14ac:dyDescent="0.25">
      <c r="A8" s="564">
        <v>2</v>
      </c>
      <c r="B8" s="753"/>
      <c r="C8" s="564"/>
      <c r="D8" s="754" t="s">
        <v>13</v>
      </c>
      <c r="E8" s="754"/>
      <c r="F8" s="450" t="s">
        <v>4555</v>
      </c>
      <c r="G8" s="12" t="s">
        <v>7</v>
      </c>
      <c r="H8" s="12" t="s">
        <v>4554</v>
      </c>
      <c r="I8" s="12" t="s">
        <v>8</v>
      </c>
      <c r="J8" s="60">
        <v>100</v>
      </c>
      <c r="K8" s="41"/>
      <c r="L8" s="60">
        <v>100</v>
      </c>
      <c r="M8" s="41"/>
      <c r="N8" s="60">
        <v>100</v>
      </c>
      <c r="O8" s="41"/>
      <c r="P8" s="60">
        <v>100</v>
      </c>
      <c r="Q8" s="41"/>
      <c r="R8" s="60">
        <v>100</v>
      </c>
      <c r="S8" s="41"/>
      <c r="T8" s="60">
        <v>100</v>
      </c>
      <c r="U8" s="41"/>
      <c r="V8" s="60">
        <v>100</v>
      </c>
      <c r="W8" s="41"/>
      <c r="X8" s="60">
        <v>100</v>
      </c>
      <c r="Y8" s="41"/>
    </row>
    <row r="9" spans="1:25" ht="240" x14ac:dyDescent="0.25">
      <c r="A9" s="564">
        <v>3</v>
      </c>
      <c r="B9" s="753"/>
      <c r="C9" s="564"/>
      <c r="D9" s="754" t="s">
        <v>14</v>
      </c>
      <c r="E9" s="754"/>
      <c r="F9" s="450" t="s">
        <v>5132</v>
      </c>
      <c r="G9" s="12" t="s">
        <v>9</v>
      </c>
      <c r="H9" s="12" t="s">
        <v>10</v>
      </c>
      <c r="I9" s="12" t="s">
        <v>11</v>
      </c>
      <c r="J9" s="60">
        <v>100</v>
      </c>
      <c r="K9" s="41" t="s">
        <v>1876</v>
      </c>
      <c r="L9" s="60">
        <v>100</v>
      </c>
      <c r="M9" s="41"/>
      <c r="N9" s="60">
        <v>100</v>
      </c>
      <c r="O9" s="41"/>
      <c r="P9" s="60">
        <v>100</v>
      </c>
      <c r="Q9" s="41"/>
      <c r="R9" s="60">
        <v>100</v>
      </c>
      <c r="S9" s="41"/>
      <c r="T9" s="60">
        <v>100</v>
      </c>
      <c r="U9" s="41"/>
      <c r="V9" s="60">
        <v>100</v>
      </c>
      <c r="W9" s="40"/>
      <c r="X9" s="60">
        <v>100</v>
      </c>
      <c r="Y9" s="41"/>
    </row>
    <row r="10" spans="1:25" ht="360" x14ac:dyDescent="0.25">
      <c r="A10" s="564">
        <v>4</v>
      </c>
      <c r="B10" s="753"/>
      <c r="C10" s="564"/>
      <c r="D10" s="754" t="s">
        <v>15</v>
      </c>
      <c r="E10" s="754"/>
      <c r="F10" s="450" t="s">
        <v>5133</v>
      </c>
      <c r="G10" s="12" t="s">
        <v>5</v>
      </c>
      <c r="H10" s="12" t="s">
        <v>4551</v>
      </c>
      <c r="I10" s="12" t="s">
        <v>4552</v>
      </c>
      <c r="J10" s="60">
        <v>100</v>
      </c>
      <c r="K10" s="133" t="s">
        <v>2588</v>
      </c>
      <c r="L10" s="60">
        <v>100</v>
      </c>
      <c r="M10" s="41"/>
      <c r="N10" s="60">
        <v>100</v>
      </c>
      <c r="O10" s="41"/>
      <c r="P10" s="60">
        <v>100</v>
      </c>
      <c r="Q10" s="41"/>
      <c r="R10" s="60">
        <v>100</v>
      </c>
      <c r="S10" s="41"/>
      <c r="T10" s="60">
        <v>100</v>
      </c>
      <c r="U10" s="41"/>
      <c r="V10" s="60">
        <v>100</v>
      </c>
      <c r="W10" s="40"/>
      <c r="X10" s="60">
        <v>100</v>
      </c>
      <c r="Y10" s="41"/>
    </row>
    <row r="11" spans="1:25" ht="75" x14ac:dyDescent="0.25">
      <c r="A11" s="564">
        <v>5</v>
      </c>
      <c r="B11" s="753"/>
      <c r="C11" s="564"/>
      <c r="D11" s="754" t="s">
        <v>16</v>
      </c>
      <c r="E11" s="754"/>
      <c r="F11" s="450" t="s">
        <v>4565</v>
      </c>
      <c r="G11" s="12" t="s">
        <v>4564</v>
      </c>
      <c r="H11" s="12" t="s">
        <v>4554</v>
      </c>
      <c r="I11" s="12" t="s">
        <v>8</v>
      </c>
      <c r="J11" s="60">
        <v>100</v>
      </c>
      <c r="K11" s="41"/>
      <c r="L11" s="60">
        <v>100</v>
      </c>
      <c r="M11" s="41"/>
      <c r="N11" s="60">
        <v>100</v>
      </c>
      <c r="O11" s="41"/>
      <c r="P11" s="60">
        <v>100</v>
      </c>
      <c r="Q11" s="41"/>
      <c r="R11" s="60">
        <v>100</v>
      </c>
      <c r="S11" s="41"/>
      <c r="T11" s="60">
        <v>100</v>
      </c>
      <c r="U11" s="41"/>
      <c r="V11" s="60">
        <v>100</v>
      </c>
      <c r="W11" s="40"/>
      <c r="X11" s="60">
        <v>100</v>
      </c>
      <c r="Y11" s="41"/>
    </row>
    <row r="12" spans="1:25" s="26" customFormat="1" ht="45" x14ac:dyDescent="0.25">
      <c r="A12" s="28"/>
      <c r="B12" s="755"/>
      <c r="C12" s="750" t="s">
        <v>546</v>
      </c>
      <c r="D12" s="750"/>
      <c r="E12" s="750"/>
      <c r="F12" s="901" t="s">
        <v>4566</v>
      </c>
      <c r="G12" s="751"/>
      <c r="H12" s="751"/>
      <c r="I12" s="751"/>
      <c r="J12" s="75">
        <f>AVERAGE(J13:J18)</f>
        <v>83.333333333333329</v>
      </c>
      <c r="K12" s="67"/>
      <c r="L12" s="75">
        <f>AVERAGE(L13:L18)</f>
        <v>83.333333333333329</v>
      </c>
      <c r="M12" s="67"/>
      <c r="N12" s="75">
        <f>AVERAGE(N13:N18)</f>
        <v>83.333333333333329</v>
      </c>
      <c r="O12" s="67"/>
      <c r="P12" s="75">
        <f>AVERAGE(P13:P18)</f>
        <v>83.333333333333329</v>
      </c>
      <c r="Q12" s="67"/>
      <c r="R12" s="75">
        <f>AVERAGE(R13:R18)</f>
        <v>83.333333333333329</v>
      </c>
      <c r="S12" s="67"/>
      <c r="T12" s="75">
        <f>AVERAGE(T13:T18)</f>
        <v>83.333333333333329</v>
      </c>
      <c r="U12" s="67"/>
      <c r="V12" s="75">
        <f>AVERAGE(V13:V18)</f>
        <v>83.333333333333329</v>
      </c>
      <c r="W12" s="44"/>
      <c r="X12" s="75">
        <f>AVERAGE(X13:X18)</f>
        <v>83.333333333333329</v>
      </c>
      <c r="Y12" s="67"/>
    </row>
    <row r="13" spans="1:25" ht="135" x14ac:dyDescent="0.25">
      <c r="A13" s="564">
        <v>6</v>
      </c>
      <c r="B13" s="564"/>
      <c r="C13" s="564"/>
      <c r="D13" s="754" t="s">
        <v>17</v>
      </c>
      <c r="E13" s="754"/>
      <c r="F13" s="450" t="s">
        <v>4568</v>
      </c>
      <c r="G13" s="12" t="s">
        <v>5</v>
      </c>
      <c r="H13" s="12" t="s">
        <v>4551</v>
      </c>
      <c r="I13" s="12" t="s">
        <v>4552</v>
      </c>
      <c r="J13" s="60">
        <v>100</v>
      </c>
      <c r="K13" s="41" t="s">
        <v>1877</v>
      </c>
      <c r="L13" s="60">
        <v>100</v>
      </c>
      <c r="M13" s="41"/>
      <c r="N13" s="60">
        <v>100</v>
      </c>
      <c r="O13" s="41"/>
      <c r="P13" s="60">
        <v>100</v>
      </c>
      <c r="Q13" s="41"/>
      <c r="R13" s="60">
        <v>100</v>
      </c>
      <c r="S13" s="41"/>
      <c r="T13" s="60">
        <v>100</v>
      </c>
      <c r="U13" s="41"/>
      <c r="V13" s="60">
        <v>100</v>
      </c>
      <c r="W13" s="47"/>
      <c r="X13" s="60">
        <v>100</v>
      </c>
      <c r="Y13" s="41"/>
    </row>
    <row r="14" spans="1:25" ht="135" x14ac:dyDescent="0.25">
      <c r="A14" s="564">
        <v>7</v>
      </c>
      <c r="B14" s="564"/>
      <c r="C14" s="564"/>
      <c r="D14" s="754" t="s">
        <v>18</v>
      </c>
      <c r="E14" s="754"/>
      <c r="F14" s="450" t="s">
        <v>4567</v>
      </c>
      <c r="G14" s="12" t="s">
        <v>5</v>
      </c>
      <c r="H14" s="12" t="s">
        <v>4551</v>
      </c>
      <c r="I14" s="12" t="s">
        <v>4552</v>
      </c>
      <c r="J14" s="60">
        <v>100</v>
      </c>
      <c r="K14" s="41" t="s">
        <v>1878</v>
      </c>
      <c r="L14" s="60">
        <v>100</v>
      </c>
      <c r="M14" s="41"/>
      <c r="N14" s="60">
        <v>100</v>
      </c>
      <c r="O14" s="41"/>
      <c r="P14" s="60">
        <v>100</v>
      </c>
      <c r="Q14" s="41"/>
      <c r="R14" s="60">
        <v>100</v>
      </c>
      <c r="S14" s="41"/>
      <c r="T14" s="60">
        <v>100</v>
      </c>
      <c r="U14" s="41"/>
      <c r="V14" s="60">
        <v>100</v>
      </c>
      <c r="W14" s="41"/>
      <c r="X14" s="60">
        <v>100</v>
      </c>
      <c r="Y14" s="41"/>
    </row>
    <row r="15" spans="1:25" ht="120" x14ac:dyDescent="0.25">
      <c r="A15" s="564">
        <v>8</v>
      </c>
      <c r="B15" s="564"/>
      <c r="C15" s="564"/>
      <c r="D15" s="754" t="s">
        <v>19</v>
      </c>
      <c r="E15" s="754"/>
      <c r="F15" s="450" t="s">
        <v>23</v>
      </c>
      <c r="G15" s="12" t="s">
        <v>5</v>
      </c>
      <c r="H15" s="12" t="s">
        <v>4551</v>
      </c>
      <c r="I15" s="12" t="s">
        <v>4552</v>
      </c>
      <c r="J15" s="60">
        <v>100</v>
      </c>
      <c r="K15" s="41" t="s">
        <v>1878</v>
      </c>
      <c r="L15" s="60">
        <v>100</v>
      </c>
      <c r="M15" s="41"/>
      <c r="N15" s="60">
        <v>100</v>
      </c>
      <c r="O15" s="41"/>
      <c r="P15" s="60">
        <v>100</v>
      </c>
      <c r="Q15" s="41"/>
      <c r="R15" s="60">
        <v>100</v>
      </c>
      <c r="S15" s="41"/>
      <c r="T15" s="60">
        <v>100</v>
      </c>
      <c r="U15" s="41"/>
      <c r="V15" s="60">
        <v>100</v>
      </c>
      <c r="W15" s="41"/>
      <c r="X15" s="60">
        <v>100</v>
      </c>
      <c r="Y15" s="41"/>
    </row>
    <row r="16" spans="1:25" ht="409.5" x14ac:dyDescent="0.25">
      <c r="A16" s="564">
        <v>9</v>
      </c>
      <c r="B16" s="564"/>
      <c r="C16" s="564"/>
      <c r="D16" s="754" t="s">
        <v>20</v>
      </c>
      <c r="E16" s="754"/>
      <c r="F16" s="450" t="s">
        <v>24</v>
      </c>
      <c r="G16" s="12" t="s">
        <v>26</v>
      </c>
      <c r="H16" s="12" t="s">
        <v>27</v>
      </c>
      <c r="I16" s="12" t="s">
        <v>28</v>
      </c>
      <c r="J16" s="60">
        <v>50</v>
      </c>
      <c r="K16" s="47" t="s">
        <v>1879</v>
      </c>
      <c r="L16" s="60">
        <v>50</v>
      </c>
      <c r="M16" s="40"/>
      <c r="N16" s="60">
        <v>50</v>
      </c>
      <c r="O16" s="40"/>
      <c r="P16" s="60">
        <v>50</v>
      </c>
      <c r="Q16" s="40"/>
      <c r="R16" s="60">
        <v>50</v>
      </c>
      <c r="S16" s="40"/>
      <c r="T16" s="60">
        <v>50</v>
      </c>
      <c r="U16" s="45"/>
      <c r="V16" s="60">
        <v>50</v>
      </c>
      <c r="W16" s="41"/>
      <c r="X16" s="60">
        <v>50</v>
      </c>
      <c r="Y16" s="45"/>
    </row>
    <row r="17" spans="1:25" ht="195" x14ac:dyDescent="0.25">
      <c r="A17" s="564">
        <v>10</v>
      </c>
      <c r="B17" s="564"/>
      <c r="C17" s="564"/>
      <c r="D17" s="754" t="s">
        <v>21</v>
      </c>
      <c r="E17" s="754"/>
      <c r="F17" s="450" t="s">
        <v>25</v>
      </c>
      <c r="G17" s="12" t="s">
        <v>26</v>
      </c>
      <c r="H17" s="12" t="s">
        <v>27</v>
      </c>
      <c r="I17" s="12" t="s">
        <v>28</v>
      </c>
      <c r="J17" s="60">
        <v>50</v>
      </c>
      <c r="K17" s="198" t="s">
        <v>2587</v>
      </c>
      <c r="L17" s="60">
        <v>50</v>
      </c>
      <c r="M17" s="41"/>
      <c r="N17" s="60">
        <v>50</v>
      </c>
      <c r="O17" s="41"/>
      <c r="P17" s="60">
        <v>50</v>
      </c>
      <c r="Q17" s="41"/>
      <c r="R17" s="60">
        <v>50</v>
      </c>
      <c r="S17" s="41"/>
      <c r="T17" s="60">
        <v>50</v>
      </c>
      <c r="U17" s="41"/>
      <c r="V17" s="60">
        <v>50</v>
      </c>
      <c r="W17" s="41"/>
      <c r="X17" s="60">
        <v>50</v>
      </c>
      <c r="Y17" s="41"/>
    </row>
    <row r="18" spans="1:25" ht="225" x14ac:dyDescent="0.25">
      <c r="A18" s="564">
        <v>11</v>
      </c>
      <c r="B18" s="564"/>
      <c r="C18" s="564"/>
      <c r="D18" s="754" t="s">
        <v>22</v>
      </c>
      <c r="E18" s="754"/>
      <c r="F18" s="450" t="s">
        <v>4832</v>
      </c>
      <c r="G18" s="12" t="s">
        <v>4833</v>
      </c>
      <c r="H18" s="12" t="s">
        <v>27</v>
      </c>
      <c r="I18" s="12" t="s">
        <v>29</v>
      </c>
      <c r="J18" s="60">
        <v>100</v>
      </c>
      <c r="K18" s="41" t="s">
        <v>1880</v>
      </c>
      <c r="L18" s="60">
        <v>100</v>
      </c>
      <c r="M18" s="45"/>
      <c r="N18" s="60">
        <v>100</v>
      </c>
      <c r="O18" s="45"/>
      <c r="P18" s="60">
        <v>100</v>
      </c>
      <c r="Q18" s="45"/>
      <c r="R18" s="60">
        <v>100</v>
      </c>
      <c r="S18" s="45"/>
      <c r="T18" s="60">
        <v>100</v>
      </c>
      <c r="U18" s="45"/>
      <c r="V18" s="60">
        <v>100</v>
      </c>
      <c r="W18" s="41"/>
      <c r="X18" s="60">
        <v>100</v>
      </c>
      <c r="Y18" s="45"/>
    </row>
    <row r="19" spans="1:25" s="26" customFormat="1" ht="87" customHeight="1" x14ac:dyDescent="0.25">
      <c r="A19" s="28"/>
      <c r="B19" s="28"/>
      <c r="C19" s="750" t="s">
        <v>547</v>
      </c>
      <c r="D19" s="750"/>
      <c r="E19" s="750"/>
      <c r="F19" s="901" t="s">
        <v>522</v>
      </c>
      <c r="G19" s="751"/>
      <c r="H19" s="751"/>
      <c r="I19" s="751"/>
      <c r="J19" s="75">
        <f>AVERAGE(J20:J24)</f>
        <v>30</v>
      </c>
      <c r="K19" s="67"/>
      <c r="L19" s="75">
        <f>AVERAGE(L20:L24)</f>
        <v>30</v>
      </c>
      <c r="M19" s="67"/>
      <c r="N19" s="75">
        <f>AVERAGE(N20:N24)</f>
        <v>30</v>
      </c>
      <c r="O19" s="67"/>
      <c r="P19" s="75">
        <f>AVERAGE(P20:P24)</f>
        <v>30</v>
      </c>
      <c r="Q19" s="67"/>
      <c r="R19" s="75">
        <f>AVERAGE(R20:R24)</f>
        <v>30</v>
      </c>
      <c r="S19" s="67"/>
      <c r="T19" s="75">
        <f>AVERAGE(T20:T24)</f>
        <v>30</v>
      </c>
      <c r="U19" s="67"/>
      <c r="V19" s="67">
        <f>AVERAGE(V20:V24)</f>
        <v>30</v>
      </c>
      <c r="W19" s="44"/>
      <c r="X19" s="67">
        <f>AVERAGE(X20:X24)</f>
        <v>30</v>
      </c>
      <c r="Y19" s="67"/>
    </row>
    <row r="20" spans="1:25" ht="240" x14ac:dyDescent="0.25">
      <c r="A20" s="564">
        <v>12</v>
      </c>
      <c r="B20" s="564"/>
      <c r="D20" s="754" t="s">
        <v>30</v>
      </c>
      <c r="E20" s="754"/>
      <c r="F20" s="450" t="s">
        <v>35</v>
      </c>
      <c r="G20" s="12" t="s">
        <v>36</v>
      </c>
      <c r="H20" s="12" t="s">
        <v>37</v>
      </c>
      <c r="I20" s="12" t="s">
        <v>38</v>
      </c>
      <c r="J20" s="42">
        <v>50</v>
      </c>
      <c r="K20" s="41" t="s">
        <v>1881</v>
      </c>
      <c r="L20" s="42">
        <v>50</v>
      </c>
      <c r="M20" s="41"/>
      <c r="N20" s="42">
        <v>50</v>
      </c>
      <c r="O20" s="41"/>
      <c r="P20" s="42">
        <v>50</v>
      </c>
      <c r="Q20" s="41"/>
      <c r="R20" s="42">
        <v>50</v>
      </c>
      <c r="S20" s="41"/>
      <c r="T20" s="42">
        <v>50</v>
      </c>
      <c r="U20" s="41"/>
      <c r="V20" s="42">
        <v>50</v>
      </c>
      <c r="W20" s="41"/>
      <c r="X20" s="42">
        <v>50</v>
      </c>
      <c r="Y20" s="41"/>
    </row>
    <row r="21" spans="1:25" ht="165" x14ac:dyDescent="0.25">
      <c r="A21" s="564">
        <v>13</v>
      </c>
      <c r="B21" s="564"/>
      <c r="C21" s="564"/>
      <c r="D21" s="754" t="s">
        <v>31</v>
      </c>
      <c r="E21" s="754"/>
      <c r="F21" s="450" t="s">
        <v>39</v>
      </c>
      <c r="G21" s="12" t="s">
        <v>40</v>
      </c>
      <c r="H21" s="12" t="s">
        <v>41</v>
      </c>
      <c r="I21" s="12" t="s">
        <v>42</v>
      </c>
      <c r="J21" s="60">
        <v>0</v>
      </c>
      <c r="K21" s="41"/>
      <c r="L21" s="60">
        <v>0</v>
      </c>
      <c r="M21" s="41"/>
      <c r="N21" s="60">
        <v>0</v>
      </c>
      <c r="O21" s="41"/>
      <c r="P21" s="60">
        <v>0</v>
      </c>
      <c r="Q21" s="41"/>
      <c r="R21" s="60">
        <v>0</v>
      </c>
      <c r="S21" s="41"/>
      <c r="T21" s="60">
        <v>0</v>
      </c>
      <c r="U21" s="41"/>
      <c r="V21" s="60">
        <v>0</v>
      </c>
      <c r="W21" s="41"/>
      <c r="X21" s="60">
        <v>0</v>
      </c>
      <c r="Y21" s="41"/>
    </row>
    <row r="22" spans="1:25" ht="135" x14ac:dyDescent="0.25">
      <c r="A22" s="564">
        <v>14</v>
      </c>
      <c r="B22" s="564"/>
      <c r="C22" s="564"/>
      <c r="D22" s="754" t="s">
        <v>32</v>
      </c>
      <c r="E22" s="754"/>
      <c r="F22" s="450" t="s">
        <v>43</v>
      </c>
      <c r="G22" s="12" t="s">
        <v>44</v>
      </c>
      <c r="H22" s="12" t="s">
        <v>45</v>
      </c>
      <c r="I22" s="12" t="s">
        <v>42</v>
      </c>
      <c r="J22" s="60">
        <v>0</v>
      </c>
      <c r="K22" s="40" t="s">
        <v>5173</v>
      </c>
      <c r="L22" s="60">
        <v>0</v>
      </c>
      <c r="M22" s="41"/>
      <c r="N22" s="60">
        <v>0</v>
      </c>
      <c r="O22" s="41"/>
      <c r="P22" s="60">
        <v>0</v>
      </c>
      <c r="Q22" s="41"/>
      <c r="R22" s="60">
        <v>0</v>
      </c>
      <c r="S22" s="41"/>
      <c r="T22" s="60">
        <v>0</v>
      </c>
      <c r="U22" s="41"/>
      <c r="V22" s="60">
        <v>0</v>
      </c>
      <c r="W22" s="41"/>
      <c r="X22" s="60">
        <v>0</v>
      </c>
      <c r="Y22" s="41"/>
    </row>
    <row r="23" spans="1:25" ht="135" x14ac:dyDescent="0.25">
      <c r="A23" s="564">
        <v>15</v>
      </c>
      <c r="B23" s="564"/>
      <c r="C23" s="564"/>
      <c r="D23" s="754" t="s">
        <v>33</v>
      </c>
      <c r="E23" s="754"/>
      <c r="F23" s="450" t="s">
        <v>46</v>
      </c>
      <c r="G23" s="12" t="s">
        <v>47</v>
      </c>
      <c r="H23" s="12" t="s">
        <v>48</v>
      </c>
      <c r="I23" s="12" t="s">
        <v>49</v>
      </c>
      <c r="J23" s="60">
        <v>50</v>
      </c>
      <c r="K23" s="41" t="s">
        <v>485</v>
      </c>
      <c r="L23" s="60">
        <v>50</v>
      </c>
      <c r="M23" s="41"/>
      <c r="N23" s="60">
        <v>50</v>
      </c>
      <c r="O23" s="41"/>
      <c r="P23" s="60">
        <v>50</v>
      </c>
      <c r="Q23" s="41"/>
      <c r="R23" s="60">
        <v>50</v>
      </c>
      <c r="S23" s="41"/>
      <c r="T23" s="60">
        <v>50</v>
      </c>
      <c r="U23" s="41"/>
      <c r="V23" s="60">
        <v>50</v>
      </c>
      <c r="W23" s="41"/>
      <c r="X23" s="60">
        <v>50</v>
      </c>
      <c r="Y23" s="41"/>
    </row>
    <row r="24" spans="1:25" ht="135" x14ac:dyDescent="0.25">
      <c r="A24" s="564">
        <v>16</v>
      </c>
      <c r="B24" s="564"/>
      <c r="C24" s="564"/>
      <c r="D24" s="754" t="s">
        <v>34</v>
      </c>
      <c r="E24" s="754"/>
      <c r="F24" s="450" t="s">
        <v>50</v>
      </c>
      <c r="G24" s="12" t="s">
        <v>51</v>
      </c>
      <c r="H24" s="12" t="s">
        <v>52</v>
      </c>
      <c r="I24" s="12" t="s">
        <v>53</v>
      </c>
      <c r="J24" s="60">
        <v>50</v>
      </c>
      <c r="K24" s="41"/>
      <c r="L24" s="60">
        <v>50</v>
      </c>
      <c r="M24" s="41"/>
      <c r="N24" s="60">
        <v>50</v>
      </c>
      <c r="O24" s="41"/>
      <c r="P24" s="60">
        <v>50</v>
      </c>
      <c r="Q24" s="41"/>
      <c r="R24" s="60">
        <v>50</v>
      </c>
      <c r="S24" s="41"/>
      <c r="T24" s="60">
        <v>50</v>
      </c>
      <c r="U24" s="41"/>
      <c r="V24" s="60">
        <v>50</v>
      </c>
      <c r="W24" s="41"/>
      <c r="X24" s="60">
        <v>50</v>
      </c>
      <c r="Y24" s="41"/>
    </row>
    <row r="25" spans="1:25" s="26" customFormat="1" ht="60" x14ac:dyDescent="0.25">
      <c r="A25" s="28"/>
      <c r="B25" s="28"/>
      <c r="C25" s="750" t="s">
        <v>548</v>
      </c>
      <c r="D25" s="750"/>
      <c r="E25" s="750"/>
      <c r="F25" s="901" t="s">
        <v>523</v>
      </c>
      <c r="G25" s="751"/>
      <c r="H25" s="751"/>
      <c r="I25" s="751"/>
      <c r="J25" s="75">
        <f>AVERAGE(J26:J29)</f>
        <v>75</v>
      </c>
      <c r="K25" s="67"/>
      <c r="L25" s="75">
        <f>AVERAGE(L26:L29)</f>
        <v>75</v>
      </c>
      <c r="M25" s="67"/>
      <c r="N25" s="75">
        <f>AVERAGE(N26:N29)</f>
        <v>75</v>
      </c>
      <c r="O25" s="67"/>
      <c r="P25" s="75">
        <f>AVERAGE(P26:P29)</f>
        <v>75</v>
      </c>
      <c r="Q25" s="67"/>
      <c r="R25" s="75">
        <f>AVERAGE(R26:R29)</f>
        <v>75</v>
      </c>
      <c r="S25" s="67"/>
      <c r="T25" s="75">
        <f>AVERAGE(T26:T29)</f>
        <v>75</v>
      </c>
      <c r="U25" s="67"/>
      <c r="V25" s="75">
        <f>AVERAGE(V26:V29)</f>
        <v>75</v>
      </c>
      <c r="W25" s="44"/>
      <c r="X25" s="75">
        <f>AVERAGE(X26:X29)</f>
        <v>75</v>
      </c>
      <c r="Y25" s="67"/>
    </row>
    <row r="26" spans="1:25" ht="45" x14ac:dyDescent="0.25">
      <c r="A26" s="564">
        <v>17</v>
      </c>
      <c r="B26" s="564"/>
      <c r="C26" s="564"/>
      <c r="D26" s="754" t="s">
        <v>54</v>
      </c>
      <c r="E26" s="754"/>
      <c r="F26" s="450" t="s">
        <v>57</v>
      </c>
      <c r="G26" s="12" t="s">
        <v>58</v>
      </c>
      <c r="H26" s="12" t="s">
        <v>59</v>
      </c>
      <c r="I26" s="12" t="s">
        <v>60</v>
      </c>
      <c r="J26" s="60">
        <v>100</v>
      </c>
      <c r="K26" s="41"/>
      <c r="L26" s="60">
        <v>100</v>
      </c>
      <c r="M26" s="41"/>
      <c r="N26" s="60">
        <v>100</v>
      </c>
      <c r="O26" s="41"/>
      <c r="P26" s="60">
        <v>100</v>
      </c>
      <c r="Q26" s="41"/>
      <c r="R26" s="60">
        <v>100</v>
      </c>
      <c r="S26" s="41"/>
      <c r="T26" s="60">
        <v>100</v>
      </c>
      <c r="U26" s="41"/>
      <c r="V26" s="60">
        <v>100</v>
      </c>
      <c r="W26" s="41"/>
      <c r="X26" s="60">
        <v>100</v>
      </c>
      <c r="Y26" s="41"/>
    </row>
    <row r="27" spans="1:25" ht="180" x14ac:dyDescent="0.25">
      <c r="A27" s="564">
        <v>18</v>
      </c>
      <c r="B27" s="564"/>
      <c r="C27" s="564"/>
      <c r="D27" s="754" t="s">
        <v>56</v>
      </c>
      <c r="E27" s="754"/>
      <c r="F27" s="450" t="s">
        <v>61</v>
      </c>
      <c r="G27" s="12" t="s">
        <v>5</v>
      </c>
      <c r="H27" s="12" t="s">
        <v>4551</v>
      </c>
      <c r="I27" s="12" t="s">
        <v>4552</v>
      </c>
      <c r="J27" s="60">
        <v>100</v>
      </c>
      <c r="K27" s="40"/>
      <c r="L27" s="60">
        <v>100</v>
      </c>
      <c r="M27" s="40"/>
      <c r="N27" s="60">
        <v>100</v>
      </c>
      <c r="O27" s="40"/>
      <c r="P27" s="60">
        <v>100</v>
      </c>
      <c r="Q27" s="40"/>
      <c r="R27" s="60">
        <v>100</v>
      </c>
      <c r="S27" s="40"/>
      <c r="T27" s="60">
        <v>100</v>
      </c>
      <c r="U27" s="40"/>
      <c r="V27" s="60">
        <v>100</v>
      </c>
      <c r="W27" s="41"/>
      <c r="X27" s="60">
        <v>100</v>
      </c>
      <c r="Y27" s="40"/>
    </row>
    <row r="28" spans="1:25" ht="210" x14ac:dyDescent="0.25">
      <c r="A28" s="564">
        <v>19</v>
      </c>
      <c r="B28" s="564"/>
      <c r="C28" s="564"/>
      <c r="D28" s="754" t="s">
        <v>66</v>
      </c>
      <c r="E28" s="754"/>
      <c r="F28" s="450" t="s">
        <v>7190</v>
      </c>
      <c r="G28" s="12" t="s">
        <v>5</v>
      </c>
      <c r="H28" s="12" t="s">
        <v>4551</v>
      </c>
      <c r="I28" s="12" t="s">
        <v>4552</v>
      </c>
      <c r="J28" s="60">
        <v>0</v>
      </c>
      <c r="K28" s="41" t="s">
        <v>7231</v>
      </c>
      <c r="L28" s="60">
        <v>0</v>
      </c>
      <c r="M28" s="40"/>
      <c r="N28" s="60">
        <v>0</v>
      </c>
      <c r="O28" s="40"/>
      <c r="P28" s="60">
        <v>0</v>
      </c>
      <c r="Q28" s="40"/>
      <c r="R28" s="60">
        <v>0</v>
      </c>
      <c r="S28" s="40"/>
      <c r="T28" s="60">
        <v>0</v>
      </c>
      <c r="U28" s="40"/>
      <c r="V28" s="60">
        <v>0</v>
      </c>
      <c r="W28" s="41"/>
      <c r="X28" s="60">
        <v>0</v>
      </c>
      <c r="Y28" s="40"/>
    </row>
    <row r="29" spans="1:25" ht="105" x14ac:dyDescent="0.25">
      <c r="A29" s="564">
        <v>20</v>
      </c>
      <c r="B29" s="564"/>
      <c r="C29" s="564"/>
      <c r="D29" s="754" t="s">
        <v>55</v>
      </c>
      <c r="E29" s="754"/>
      <c r="F29" s="450" t="s">
        <v>62</v>
      </c>
      <c r="G29" s="12" t="s">
        <v>63</v>
      </c>
      <c r="H29" s="12" t="s">
        <v>64</v>
      </c>
      <c r="I29" s="12" t="s">
        <v>65</v>
      </c>
      <c r="J29" s="60">
        <v>100</v>
      </c>
      <c r="K29" s="41"/>
      <c r="L29" s="60">
        <v>100</v>
      </c>
      <c r="M29" s="41"/>
      <c r="N29" s="60">
        <v>100</v>
      </c>
      <c r="O29" s="41"/>
      <c r="P29" s="60">
        <v>100</v>
      </c>
      <c r="Q29" s="41"/>
      <c r="R29" s="60">
        <v>100</v>
      </c>
      <c r="S29" s="41"/>
      <c r="T29" s="60">
        <v>100</v>
      </c>
      <c r="U29" s="41"/>
      <c r="V29" s="60">
        <v>100</v>
      </c>
      <c r="W29" s="41"/>
      <c r="X29" s="60">
        <v>100</v>
      </c>
      <c r="Y29" s="41"/>
    </row>
    <row r="30" spans="1:25" s="26" customFormat="1" ht="108.75" customHeight="1" x14ac:dyDescent="0.25">
      <c r="A30" s="28"/>
      <c r="B30" s="750" t="s">
        <v>7172</v>
      </c>
      <c r="C30" s="28"/>
      <c r="D30" s="28"/>
      <c r="E30" s="28"/>
      <c r="F30" s="502" t="s">
        <v>7191</v>
      </c>
      <c r="G30" s="28"/>
      <c r="H30" s="28"/>
      <c r="I30" s="28"/>
      <c r="J30" s="75">
        <f>AVERAGE(J31,J41,J60,J66)</f>
        <v>89.642857142857139</v>
      </c>
      <c r="K30" s="67"/>
      <c r="L30" s="75">
        <f>AVERAGE(L31,L41,L60,L66)</f>
        <v>89.642857142857139</v>
      </c>
      <c r="M30" s="67"/>
      <c r="N30" s="75">
        <f>AVERAGE(N31,N41,N60,N66)</f>
        <v>89.642857142857139</v>
      </c>
      <c r="O30" s="67"/>
      <c r="P30" s="75">
        <f>AVERAGE(P31,P41,P60,P66)</f>
        <v>89.642857142857139</v>
      </c>
      <c r="Q30" s="67"/>
      <c r="R30" s="75">
        <f>AVERAGE(R31,R41,R60,R66)</f>
        <v>89.642857142857139</v>
      </c>
      <c r="S30" s="67"/>
      <c r="T30" s="75">
        <f>AVERAGE(T31,T41,T60,T66)</f>
        <v>89.642857142857139</v>
      </c>
      <c r="U30" s="67"/>
      <c r="V30" s="75">
        <f>AVERAGE(V31,V41,V60,V66)</f>
        <v>78.392857142857139</v>
      </c>
      <c r="W30" s="44"/>
      <c r="X30" s="75">
        <f>AVERAGE(X31,X41,X60,X66)</f>
        <v>78.392857142857139</v>
      </c>
      <c r="Y30" s="67"/>
    </row>
    <row r="31" spans="1:25" s="26" customFormat="1" ht="97.5" customHeight="1" x14ac:dyDescent="0.25">
      <c r="A31" s="28"/>
      <c r="B31" s="28"/>
      <c r="C31" s="750" t="s">
        <v>549</v>
      </c>
      <c r="D31" s="28"/>
      <c r="E31" s="28"/>
      <c r="F31" s="502" t="s">
        <v>5021</v>
      </c>
      <c r="G31" s="28"/>
      <c r="H31" s="28"/>
      <c r="I31" s="28"/>
      <c r="J31" s="75">
        <f>AVERAGE(J32:J35,J38:J40)</f>
        <v>78.571428571428569</v>
      </c>
      <c r="K31" s="67"/>
      <c r="L31" s="75">
        <f>AVERAGE(L32:L35,L38:L40)</f>
        <v>78.571428571428569</v>
      </c>
      <c r="M31" s="67"/>
      <c r="N31" s="75">
        <f>AVERAGE(N32:N35,N38:N40)</f>
        <v>78.571428571428569</v>
      </c>
      <c r="O31" s="67"/>
      <c r="P31" s="75">
        <f>AVERAGE(P32:P35,P38:P40)</f>
        <v>78.571428571428569</v>
      </c>
      <c r="Q31" s="67"/>
      <c r="R31" s="75">
        <f>AVERAGE(R32:R35,R38:R40)</f>
        <v>78.571428571428569</v>
      </c>
      <c r="S31" s="67"/>
      <c r="T31" s="75">
        <f>AVERAGE(T32:T35,T38:T40)</f>
        <v>78.571428571428569</v>
      </c>
      <c r="U31" s="67"/>
      <c r="V31" s="75">
        <f>AVERAGE(V32:V35,V38:V40)</f>
        <v>78.571428571428569</v>
      </c>
      <c r="W31" s="44"/>
      <c r="X31" s="75">
        <f>AVERAGE(X32:X35,X38:X40)</f>
        <v>78.571428571428569</v>
      </c>
      <c r="Y31" s="67"/>
    </row>
    <row r="32" spans="1:25" ht="117.75" customHeight="1" x14ac:dyDescent="0.25">
      <c r="A32" s="564">
        <v>21</v>
      </c>
      <c r="B32" s="564"/>
      <c r="C32" s="564"/>
      <c r="D32" s="754" t="s">
        <v>67</v>
      </c>
      <c r="E32" s="754"/>
      <c r="F32" s="450" t="s">
        <v>73</v>
      </c>
      <c r="G32" s="12" t="s">
        <v>74</v>
      </c>
      <c r="H32" s="12" t="s">
        <v>75</v>
      </c>
      <c r="I32" s="12" t="s">
        <v>76</v>
      </c>
      <c r="J32" s="60">
        <v>50</v>
      </c>
      <c r="K32" s="40" t="s">
        <v>1882</v>
      </c>
      <c r="L32" s="60">
        <v>50</v>
      </c>
      <c r="M32" s="40"/>
      <c r="N32" s="60">
        <v>50</v>
      </c>
      <c r="O32" s="40"/>
      <c r="P32" s="60">
        <v>50</v>
      </c>
      <c r="Q32" s="40"/>
      <c r="R32" s="60">
        <v>50</v>
      </c>
      <c r="S32" s="40"/>
      <c r="T32" s="60">
        <v>50</v>
      </c>
      <c r="U32" s="40"/>
      <c r="V32" s="60">
        <v>50</v>
      </c>
      <c r="W32" s="40"/>
      <c r="X32" s="60">
        <v>50</v>
      </c>
      <c r="Y32" s="40" t="s">
        <v>1883</v>
      </c>
    </row>
    <row r="33" spans="1:25" ht="45" x14ac:dyDescent="0.25">
      <c r="A33" s="564">
        <v>22</v>
      </c>
      <c r="B33" s="564"/>
      <c r="C33" s="564"/>
      <c r="D33" s="754" t="s">
        <v>68</v>
      </c>
      <c r="E33" s="754"/>
      <c r="F33" s="450" t="s">
        <v>77</v>
      </c>
      <c r="G33" s="12" t="s">
        <v>4837</v>
      </c>
      <c r="H33" s="12" t="s">
        <v>4838</v>
      </c>
      <c r="I33" s="12" t="s">
        <v>78</v>
      </c>
      <c r="J33" s="42">
        <v>50</v>
      </c>
      <c r="K33" s="40" t="s">
        <v>4842</v>
      </c>
      <c r="L33" s="42">
        <v>50</v>
      </c>
      <c r="M33" s="40"/>
      <c r="N33" s="42">
        <v>50</v>
      </c>
      <c r="O33" s="40"/>
      <c r="P33" s="42">
        <v>50</v>
      </c>
      <c r="Q33" s="40"/>
      <c r="R33" s="42">
        <v>50</v>
      </c>
      <c r="S33" s="40"/>
      <c r="T33" s="42">
        <v>50</v>
      </c>
      <c r="U33" s="40"/>
      <c r="V33" s="42">
        <v>50</v>
      </c>
      <c r="W33" s="41"/>
      <c r="X33" s="42">
        <v>50</v>
      </c>
      <c r="Y33" s="40"/>
    </row>
    <row r="34" spans="1:25" ht="90" x14ac:dyDescent="0.25">
      <c r="A34" s="564">
        <v>23</v>
      </c>
      <c r="B34" s="564"/>
      <c r="C34" s="564"/>
      <c r="D34" s="754" t="s">
        <v>72</v>
      </c>
      <c r="E34" s="754"/>
      <c r="F34" s="450" t="s">
        <v>79</v>
      </c>
      <c r="G34" s="12" t="s">
        <v>80</v>
      </c>
      <c r="H34" s="12" t="s">
        <v>4843</v>
      </c>
      <c r="I34" s="12" t="s">
        <v>4845</v>
      </c>
      <c r="J34" s="42">
        <v>100</v>
      </c>
      <c r="K34" s="40"/>
      <c r="L34" s="42">
        <v>100</v>
      </c>
      <c r="M34" s="40"/>
      <c r="N34" s="42">
        <v>100</v>
      </c>
      <c r="O34" s="40"/>
      <c r="P34" s="42">
        <v>100</v>
      </c>
      <c r="Q34" s="40"/>
      <c r="R34" s="42">
        <v>100</v>
      </c>
      <c r="S34" s="40"/>
      <c r="T34" s="42">
        <v>100</v>
      </c>
      <c r="U34" s="40"/>
      <c r="V34" s="42">
        <v>100</v>
      </c>
      <c r="W34" s="41"/>
      <c r="X34" s="42">
        <v>100</v>
      </c>
      <c r="Y34" s="40"/>
    </row>
    <row r="35" spans="1:25" s="52" customFormat="1" ht="51.75" x14ac:dyDescent="0.25">
      <c r="A35" s="31">
        <v>24</v>
      </c>
      <c r="B35" s="31"/>
      <c r="C35" s="31"/>
      <c r="D35" s="756" t="s">
        <v>640</v>
      </c>
      <c r="E35" s="756"/>
      <c r="F35" s="517" t="s">
        <v>640</v>
      </c>
      <c r="G35" s="30"/>
      <c r="H35" s="30"/>
      <c r="I35" s="30"/>
      <c r="J35" s="61">
        <f>AVERAGE(J36:J37)</f>
        <v>100</v>
      </c>
      <c r="K35" s="43"/>
      <c r="L35" s="61">
        <f>AVERAGE(L36:L37)</f>
        <v>100</v>
      </c>
      <c r="M35" s="69"/>
      <c r="N35" s="61">
        <f>AVERAGE(N36:N37)</f>
        <v>100</v>
      </c>
      <c r="O35" s="69"/>
      <c r="P35" s="61">
        <f>AVERAGE(P36:P37)</f>
        <v>100</v>
      </c>
      <c r="Q35" s="69"/>
      <c r="R35" s="61">
        <f>AVERAGE(R36:R37)</f>
        <v>100</v>
      </c>
      <c r="S35" s="43"/>
      <c r="T35" s="61">
        <f>AVERAGE(T36:T37)</f>
        <v>100</v>
      </c>
      <c r="U35" s="43"/>
      <c r="V35" s="61">
        <f>AVERAGE(V36:V37)</f>
        <v>50</v>
      </c>
      <c r="W35" s="43"/>
      <c r="X35" s="61">
        <f>AVERAGE(X36:X37)</f>
        <v>50</v>
      </c>
      <c r="Y35" s="69"/>
    </row>
    <row r="36" spans="1:25" ht="225" x14ac:dyDescent="0.25">
      <c r="A36" s="564" t="s">
        <v>550</v>
      </c>
      <c r="B36" s="564"/>
      <c r="C36" s="564"/>
      <c r="D36" s="754"/>
      <c r="E36" s="754" t="s">
        <v>6971</v>
      </c>
      <c r="F36" s="450" t="s">
        <v>4851</v>
      </c>
      <c r="G36" s="12" t="s">
        <v>81</v>
      </c>
      <c r="H36" s="12" t="s">
        <v>5134</v>
      </c>
      <c r="I36" s="12" t="s">
        <v>82</v>
      </c>
      <c r="J36" s="60">
        <v>100</v>
      </c>
      <c r="K36" s="40" t="s">
        <v>1884</v>
      </c>
      <c r="L36" s="60">
        <v>100</v>
      </c>
      <c r="M36" s="40"/>
      <c r="N36" s="60">
        <v>100</v>
      </c>
      <c r="O36" s="40"/>
      <c r="P36" s="60">
        <v>100</v>
      </c>
      <c r="Q36" s="40"/>
      <c r="R36" s="60">
        <v>100</v>
      </c>
      <c r="S36" s="47" t="s">
        <v>1885</v>
      </c>
      <c r="T36" s="50">
        <v>100</v>
      </c>
      <c r="U36" s="50" t="s">
        <v>4853</v>
      </c>
      <c r="V36" s="50">
        <v>0</v>
      </c>
      <c r="W36" s="41"/>
      <c r="X36" s="50">
        <v>0</v>
      </c>
      <c r="Y36" s="47" t="s">
        <v>1886</v>
      </c>
    </row>
    <row r="37" spans="1:25" ht="30" x14ac:dyDescent="0.25">
      <c r="A37" s="564" t="s">
        <v>551</v>
      </c>
      <c r="B37" s="564"/>
      <c r="C37" s="564"/>
      <c r="D37" s="754"/>
      <c r="E37" s="754" t="s">
        <v>6972</v>
      </c>
      <c r="F37" s="450" t="s">
        <v>83</v>
      </c>
      <c r="G37" s="12" t="s">
        <v>84</v>
      </c>
      <c r="H37" s="12" t="s">
        <v>5139</v>
      </c>
      <c r="I37" s="12" t="s">
        <v>5135</v>
      </c>
      <c r="J37" s="60">
        <v>100</v>
      </c>
      <c r="K37" s="40"/>
      <c r="L37" s="60">
        <v>100</v>
      </c>
      <c r="M37" s="40"/>
      <c r="N37" s="60">
        <v>100</v>
      </c>
      <c r="O37" s="40"/>
      <c r="P37" s="60">
        <v>100</v>
      </c>
      <c r="Q37" s="40"/>
      <c r="R37" s="60">
        <v>100</v>
      </c>
      <c r="S37" s="40"/>
      <c r="T37" s="60">
        <v>100</v>
      </c>
      <c r="U37" s="40"/>
      <c r="V37" s="60">
        <v>100</v>
      </c>
      <c r="W37" s="41"/>
      <c r="X37" s="60">
        <v>100</v>
      </c>
      <c r="Y37" s="40"/>
    </row>
    <row r="38" spans="1:25" ht="135" x14ac:dyDescent="0.25">
      <c r="A38" s="564">
        <v>25</v>
      </c>
      <c r="B38" s="564"/>
      <c r="C38" s="564"/>
      <c r="D38" s="754" t="s">
        <v>69</v>
      </c>
      <c r="E38" s="754"/>
      <c r="F38" s="450" t="s">
        <v>85</v>
      </c>
      <c r="G38" s="12" t="s">
        <v>86</v>
      </c>
      <c r="H38" s="12" t="s">
        <v>87</v>
      </c>
      <c r="I38" s="12" t="s">
        <v>4857</v>
      </c>
      <c r="J38" s="60">
        <v>100</v>
      </c>
      <c r="K38" s="47" t="s">
        <v>5175</v>
      </c>
      <c r="L38" s="60">
        <v>100</v>
      </c>
      <c r="M38" s="40"/>
      <c r="N38" s="60">
        <v>100</v>
      </c>
      <c r="O38" s="40"/>
      <c r="P38" s="60">
        <v>100</v>
      </c>
      <c r="Q38" s="40"/>
      <c r="R38" s="60">
        <v>100</v>
      </c>
      <c r="S38" s="45"/>
      <c r="T38" s="60">
        <v>100</v>
      </c>
      <c r="U38" s="45"/>
      <c r="V38" s="60">
        <v>100</v>
      </c>
      <c r="W38" s="41"/>
      <c r="X38" s="60">
        <v>100</v>
      </c>
      <c r="Y38" s="40" t="s">
        <v>1887</v>
      </c>
    </row>
    <row r="39" spans="1:25" ht="300" x14ac:dyDescent="0.25">
      <c r="A39" s="564">
        <v>26</v>
      </c>
      <c r="B39" s="564"/>
      <c r="C39" s="564"/>
      <c r="D39" s="754" t="s">
        <v>70</v>
      </c>
      <c r="E39" s="754"/>
      <c r="F39" s="450" t="s">
        <v>88</v>
      </c>
      <c r="G39" s="12" t="s">
        <v>4861</v>
      </c>
      <c r="H39" s="12" t="s">
        <v>4860</v>
      </c>
      <c r="I39" s="12" t="s">
        <v>4859</v>
      </c>
      <c r="J39" s="45">
        <v>50</v>
      </c>
      <c r="K39" s="40" t="s">
        <v>1888</v>
      </c>
      <c r="L39" s="45">
        <v>50</v>
      </c>
      <c r="M39" s="45"/>
      <c r="N39" s="45">
        <v>50</v>
      </c>
      <c r="O39" s="45"/>
      <c r="P39" s="45">
        <v>50</v>
      </c>
      <c r="Q39" s="45"/>
      <c r="R39" s="45">
        <v>50</v>
      </c>
      <c r="S39" s="47"/>
      <c r="T39" s="50">
        <v>50</v>
      </c>
      <c r="U39" s="47" t="s">
        <v>1889</v>
      </c>
      <c r="V39" s="50">
        <v>100</v>
      </c>
      <c r="W39" s="41"/>
      <c r="X39" s="50">
        <v>100</v>
      </c>
      <c r="Y39" s="47" t="s">
        <v>1890</v>
      </c>
    </row>
    <row r="40" spans="1:25" ht="105" x14ac:dyDescent="0.25">
      <c r="A40" s="564">
        <v>27</v>
      </c>
      <c r="B40" s="564"/>
      <c r="C40" s="564"/>
      <c r="D40" s="754" t="s">
        <v>71</v>
      </c>
      <c r="E40" s="754"/>
      <c r="F40" s="450" t="s">
        <v>89</v>
      </c>
      <c r="G40" s="12" t="s">
        <v>4862</v>
      </c>
      <c r="H40" s="12" t="s">
        <v>4860</v>
      </c>
      <c r="I40" s="12" t="s">
        <v>4859</v>
      </c>
      <c r="J40" s="60">
        <v>100</v>
      </c>
      <c r="K40" s="47" t="s">
        <v>2586</v>
      </c>
      <c r="L40" s="60">
        <v>100</v>
      </c>
      <c r="M40" s="40"/>
      <c r="N40" s="60">
        <v>100</v>
      </c>
      <c r="O40" s="40"/>
      <c r="P40" s="60">
        <v>100</v>
      </c>
      <c r="Q40" s="40"/>
      <c r="R40" s="60">
        <v>100</v>
      </c>
      <c r="S40" s="40"/>
      <c r="T40" s="60">
        <v>100</v>
      </c>
      <c r="U40" s="40"/>
      <c r="V40" s="60">
        <v>100</v>
      </c>
      <c r="W40" s="41"/>
      <c r="X40" s="60">
        <v>100</v>
      </c>
      <c r="Y40" s="40" t="s">
        <v>1891</v>
      </c>
    </row>
    <row r="41" spans="1:25" s="26" customFormat="1" ht="148.5" customHeight="1" x14ac:dyDescent="0.25">
      <c r="A41" s="28"/>
      <c r="B41" s="28"/>
      <c r="C41" s="750" t="s">
        <v>552</v>
      </c>
      <c r="D41" s="28"/>
      <c r="E41" s="28"/>
      <c r="F41" s="502" t="s">
        <v>5136</v>
      </c>
      <c r="G41" s="28"/>
      <c r="H41" s="28"/>
      <c r="I41" s="28"/>
      <c r="J41" s="75">
        <f>AVERAGE(J42,J49,J57:J59)</f>
        <v>80</v>
      </c>
      <c r="K41" s="44"/>
      <c r="L41" s="75">
        <f>AVERAGE(L42,L49,L57:L59)</f>
        <v>80</v>
      </c>
      <c r="M41" s="67"/>
      <c r="N41" s="75">
        <f>AVERAGE(N42,N49,N57:N59)</f>
        <v>80</v>
      </c>
      <c r="O41" s="67"/>
      <c r="P41" s="75">
        <f>AVERAGE(P42,P49,P57:P59)</f>
        <v>80</v>
      </c>
      <c r="Q41" s="67"/>
      <c r="R41" s="75">
        <f>AVERAGE(R42,R49,R57:R59)</f>
        <v>80</v>
      </c>
      <c r="S41" s="67"/>
      <c r="T41" s="75">
        <f>AVERAGE(T42,T49,T57:T59)</f>
        <v>80</v>
      </c>
      <c r="U41" s="67"/>
      <c r="V41" s="75">
        <f>AVERAGE(V42,V49,V57:V59)</f>
        <v>80</v>
      </c>
      <c r="W41" s="44"/>
      <c r="X41" s="75">
        <f>AVERAGE(X42,X49,X57:X59)</f>
        <v>80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60"/>
      <c r="K44" s="41"/>
      <c r="L44" s="45"/>
      <c r="M44" s="45"/>
      <c r="N44" s="45"/>
      <c r="O44" s="45"/>
      <c r="P44" s="45"/>
      <c r="Q44" s="45"/>
      <c r="R44" s="45"/>
      <c r="S44" s="45"/>
      <c r="T44" s="45"/>
      <c r="U44" s="45"/>
      <c r="V44" s="45"/>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60">
        <v>100</v>
      </c>
      <c r="K50" s="45"/>
      <c r="L50" s="60">
        <v>100</v>
      </c>
      <c r="M50" s="45"/>
      <c r="N50" s="60">
        <v>100</v>
      </c>
      <c r="O50" s="45"/>
      <c r="P50" s="60">
        <v>100</v>
      </c>
      <c r="Q50" s="45"/>
      <c r="R50" s="60">
        <v>100</v>
      </c>
      <c r="S50" s="45"/>
      <c r="T50" s="60">
        <v>100</v>
      </c>
      <c r="U50" s="45"/>
      <c r="V50" s="60">
        <v>100</v>
      </c>
      <c r="W50" s="41"/>
      <c r="X50" s="60">
        <v>100</v>
      </c>
      <c r="Y50" s="45"/>
    </row>
    <row r="51" spans="1:25" ht="90" x14ac:dyDescent="0.25">
      <c r="A51" s="564" t="s">
        <v>560</v>
      </c>
      <c r="B51" s="564"/>
      <c r="C51" s="564"/>
      <c r="D51" s="564"/>
      <c r="E51" s="754" t="s">
        <v>6977</v>
      </c>
      <c r="F51" s="450" t="s">
        <v>5115</v>
      </c>
      <c r="G51" s="12" t="s">
        <v>109</v>
      </c>
      <c r="H51" s="12" t="s">
        <v>94</v>
      </c>
      <c r="I51" s="12" t="s">
        <v>95</v>
      </c>
      <c r="J51" s="60"/>
      <c r="K51" s="45"/>
      <c r="L51" s="45"/>
      <c r="M51" s="45"/>
      <c r="N51" s="45"/>
      <c r="O51" s="45"/>
      <c r="P51" s="45"/>
      <c r="Q51" s="45"/>
      <c r="R51" s="45"/>
      <c r="S51" s="45"/>
      <c r="T51" s="45"/>
      <c r="U51" s="45"/>
      <c r="V51" s="45"/>
      <c r="W51" s="41"/>
      <c r="X51" s="45"/>
      <c r="Y51" s="45"/>
    </row>
    <row r="52" spans="1:25" ht="75" x14ac:dyDescent="0.25">
      <c r="A52" s="564" t="s">
        <v>561</v>
      </c>
      <c r="B52" s="564"/>
      <c r="C52" s="564"/>
      <c r="D52" s="564"/>
      <c r="E52" s="754" t="s">
        <v>6978</v>
      </c>
      <c r="F52" s="450" t="s">
        <v>110</v>
      </c>
      <c r="G52" s="12" t="s">
        <v>91</v>
      </c>
      <c r="H52" s="12" t="s">
        <v>98</v>
      </c>
      <c r="I52" s="12" t="s">
        <v>111</v>
      </c>
      <c r="J52" s="60">
        <v>100</v>
      </c>
      <c r="K52" s="45"/>
      <c r="L52" s="60">
        <v>100</v>
      </c>
      <c r="M52" s="45"/>
      <c r="N52" s="60">
        <v>100</v>
      </c>
      <c r="O52" s="45"/>
      <c r="P52" s="60">
        <v>100</v>
      </c>
      <c r="Q52" s="45"/>
      <c r="R52" s="60">
        <v>100</v>
      </c>
      <c r="S52" s="45"/>
      <c r="T52" s="60">
        <v>100</v>
      </c>
      <c r="U52" s="45"/>
      <c r="V52" s="60">
        <v>100</v>
      </c>
      <c r="W52" s="41"/>
      <c r="X52" s="60">
        <v>100</v>
      </c>
      <c r="Y52" s="45"/>
    </row>
    <row r="53" spans="1:25" ht="120" x14ac:dyDescent="0.25">
      <c r="A53" s="564" t="s">
        <v>562</v>
      </c>
      <c r="B53" s="564"/>
      <c r="C53" s="564"/>
      <c r="D53" s="564"/>
      <c r="E53" s="754" t="s">
        <v>6979</v>
      </c>
      <c r="F53" s="450" t="s">
        <v>5116</v>
      </c>
      <c r="G53" s="12" t="s">
        <v>100</v>
      </c>
      <c r="H53" s="12" t="s">
        <v>101</v>
      </c>
      <c r="I53" s="12" t="s">
        <v>102</v>
      </c>
      <c r="J53" s="60"/>
      <c r="K53" s="41"/>
      <c r="L53" s="45"/>
      <c r="M53" s="45"/>
      <c r="N53" s="45"/>
      <c r="O53" s="45"/>
      <c r="P53" s="45"/>
      <c r="Q53" s="45"/>
      <c r="R53" s="45"/>
      <c r="S53" s="45"/>
      <c r="T53" s="45"/>
      <c r="U53" s="45"/>
      <c r="V53" s="45"/>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45"/>
      <c r="N54" s="45"/>
      <c r="O54" s="45"/>
      <c r="P54" s="45"/>
      <c r="Q54" s="45"/>
      <c r="R54" s="45"/>
      <c r="S54" s="45"/>
      <c r="T54" s="45"/>
      <c r="U54" s="45"/>
      <c r="V54" s="45"/>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5"/>
      <c r="W55" s="41"/>
      <c r="X55" s="45"/>
      <c r="Y55" s="45"/>
    </row>
    <row r="56" spans="1:25" ht="45" x14ac:dyDescent="0.25">
      <c r="A56" s="564" t="s">
        <v>565</v>
      </c>
      <c r="B56" s="564"/>
      <c r="C56" s="564"/>
      <c r="D56" s="564"/>
      <c r="E56" s="754" t="s">
        <v>6982</v>
      </c>
      <c r="F56" s="450" t="s">
        <v>330</v>
      </c>
      <c r="G56" s="12" t="s">
        <v>4885</v>
      </c>
      <c r="H56" s="12" t="s">
        <v>107</v>
      </c>
      <c r="I56" s="12" t="s">
        <v>108</v>
      </c>
      <c r="J56" s="60"/>
      <c r="K56" s="41"/>
      <c r="L56" s="45"/>
      <c r="M56" s="45"/>
      <c r="N56" s="45"/>
      <c r="O56" s="45"/>
      <c r="P56" s="45"/>
      <c r="Q56" s="45"/>
      <c r="R56" s="45"/>
      <c r="S56" s="45"/>
      <c r="T56" s="45"/>
      <c r="U56" s="45"/>
      <c r="V56" s="45"/>
      <c r="W56" s="41"/>
      <c r="X56" s="45"/>
      <c r="Y56" s="45"/>
    </row>
    <row r="57" spans="1:25" ht="285" x14ac:dyDescent="0.25">
      <c r="A57" s="564">
        <v>30</v>
      </c>
      <c r="B57" s="564"/>
      <c r="C57" s="564"/>
      <c r="D57" s="754" t="s">
        <v>131</v>
      </c>
      <c r="E57" s="754"/>
      <c r="F57" s="450" t="s">
        <v>113</v>
      </c>
      <c r="G57" s="12" t="s">
        <v>114</v>
      </c>
      <c r="H57" s="12" t="s">
        <v>115</v>
      </c>
      <c r="I57" s="12" t="s">
        <v>116</v>
      </c>
      <c r="J57" s="60">
        <v>50</v>
      </c>
      <c r="K57" s="40" t="s">
        <v>1892</v>
      </c>
      <c r="L57" s="60">
        <v>50</v>
      </c>
      <c r="M57" s="41"/>
      <c r="N57" s="60">
        <v>50</v>
      </c>
      <c r="O57" s="41"/>
      <c r="P57" s="60">
        <v>50</v>
      </c>
      <c r="Q57" s="41"/>
      <c r="R57" s="60">
        <v>50</v>
      </c>
      <c r="S57" s="40" t="s">
        <v>1893</v>
      </c>
      <c r="T57" s="60">
        <v>50</v>
      </c>
      <c r="U57" s="41"/>
      <c r="V57" s="60">
        <v>50</v>
      </c>
      <c r="W57" s="41"/>
      <c r="X57" s="60">
        <v>50</v>
      </c>
      <c r="Y57" s="40" t="s">
        <v>1894</v>
      </c>
    </row>
    <row r="58" spans="1:25" ht="409.5" x14ac:dyDescent="0.25">
      <c r="A58" s="564">
        <v>31</v>
      </c>
      <c r="B58" s="564"/>
      <c r="C58" s="564"/>
      <c r="D58" s="754" t="s">
        <v>130</v>
      </c>
      <c r="E58" s="754"/>
      <c r="F58" s="450" t="s">
        <v>117</v>
      </c>
      <c r="G58" s="12" t="s">
        <v>118</v>
      </c>
      <c r="H58" s="12" t="s">
        <v>119</v>
      </c>
      <c r="I58" s="12" t="s">
        <v>120</v>
      </c>
      <c r="J58" s="60">
        <v>50</v>
      </c>
      <c r="K58" s="47" t="s">
        <v>5003</v>
      </c>
      <c r="L58" s="60">
        <v>50</v>
      </c>
      <c r="M58" s="47"/>
      <c r="N58" s="60">
        <v>50</v>
      </c>
      <c r="O58" s="47"/>
      <c r="P58" s="60">
        <v>50</v>
      </c>
      <c r="Q58" s="47" t="s">
        <v>5003</v>
      </c>
      <c r="R58" s="60">
        <v>50</v>
      </c>
      <c r="S58" s="41"/>
      <c r="T58" s="60">
        <v>50</v>
      </c>
      <c r="U58" s="41"/>
      <c r="V58" s="60">
        <v>50</v>
      </c>
      <c r="W58" s="41"/>
      <c r="X58" s="60">
        <v>50</v>
      </c>
      <c r="Y58" s="41"/>
    </row>
    <row r="59" spans="1:25" ht="105" x14ac:dyDescent="0.25">
      <c r="A59" s="564">
        <v>32</v>
      </c>
      <c r="B59" s="564"/>
      <c r="C59" s="564"/>
      <c r="D59" s="754" t="s">
        <v>129</v>
      </c>
      <c r="E59" s="754"/>
      <c r="F59" s="450" t="s">
        <v>125</v>
      </c>
      <c r="G59" s="12" t="s">
        <v>114</v>
      </c>
      <c r="H59" s="12" t="s">
        <v>126</v>
      </c>
      <c r="I59" s="12" t="s">
        <v>127</v>
      </c>
      <c r="J59" s="60">
        <v>100</v>
      </c>
      <c r="K59" s="40" t="s">
        <v>4949</v>
      </c>
      <c r="L59" s="60">
        <v>100</v>
      </c>
      <c r="M59" s="40"/>
      <c r="N59" s="60">
        <v>100</v>
      </c>
      <c r="O59" s="40"/>
      <c r="P59" s="60">
        <v>100</v>
      </c>
      <c r="Q59" s="40"/>
      <c r="R59" s="60">
        <v>100</v>
      </c>
      <c r="S59" s="40"/>
      <c r="T59" s="60">
        <v>100</v>
      </c>
      <c r="U59" s="40"/>
      <c r="V59" s="60">
        <v>100</v>
      </c>
      <c r="W59" s="41"/>
      <c r="X59" s="60">
        <v>100</v>
      </c>
      <c r="Y59" s="40"/>
    </row>
    <row r="60" spans="1:25" s="26" customFormat="1" ht="96" customHeight="1" x14ac:dyDescent="0.25">
      <c r="A60" s="28"/>
      <c r="B60" s="28"/>
      <c r="C60" s="750" t="s">
        <v>566</v>
      </c>
      <c r="D60" s="28"/>
      <c r="E60" s="28"/>
      <c r="F60" s="901" t="s">
        <v>5020</v>
      </c>
      <c r="G60" s="751"/>
      <c r="H60" s="751"/>
      <c r="I60" s="751"/>
      <c r="J60" s="75">
        <f>AVERAGE(J61:J65)</f>
        <v>100</v>
      </c>
      <c r="K60" s="67"/>
      <c r="L60" s="75">
        <f>AVERAGE(L61:L65)</f>
        <v>100</v>
      </c>
      <c r="M60" s="67"/>
      <c r="N60" s="75">
        <f>AVERAGE(N61:N65)</f>
        <v>100</v>
      </c>
      <c r="O60" s="67"/>
      <c r="P60" s="75">
        <f>AVERAGE(P61:P65)</f>
        <v>100</v>
      </c>
      <c r="Q60" s="67"/>
      <c r="R60" s="75">
        <f>AVERAGE(R61:R65)</f>
        <v>100</v>
      </c>
      <c r="S60" s="67"/>
      <c r="T60" s="75">
        <f>AVERAGE(T61:T65)</f>
        <v>100</v>
      </c>
      <c r="U60" s="67"/>
      <c r="V60" s="75">
        <f>AVERAGE(V61:V65)</f>
        <v>80</v>
      </c>
      <c r="W60" s="44"/>
      <c r="X60" s="75">
        <f>AVERAGE(X61:X65)</f>
        <v>80</v>
      </c>
      <c r="Y60" s="67"/>
    </row>
    <row r="61" spans="1:25" ht="165" x14ac:dyDescent="0.25">
      <c r="A61" s="564">
        <v>33</v>
      </c>
      <c r="B61" s="564"/>
      <c r="C61" s="564"/>
      <c r="D61" s="754" t="s">
        <v>128</v>
      </c>
      <c r="E61" s="754"/>
      <c r="F61" s="450" t="s">
        <v>121</v>
      </c>
      <c r="G61" s="12" t="s">
        <v>122</v>
      </c>
      <c r="H61" s="12" t="s">
        <v>123</v>
      </c>
      <c r="I61" s="12" t="s">
        <v>124</v>
      </c>
      <c r="J61" s="60">
        <v>100</v>
      </c>
      <c r="K61" s="40" t="s">
        <v>1895</v>
      </c>
      <c r="L61" s="60">
        <v>100</v>
      </c>
      <c r="M61" s="45"/>
      <c r="N61" s="60">
        <v>100</v>
      </c>
      <c r="O61" s="45"/>
      <c r="P61" s="60">
        <v>100</v>
      </c>
      <c r="Q61" s="45"/>
      <c r="R61" s="60">
        <v>100</v>
      </c>
      <c r="S61" s="40"/>
      <c r="T61" s="45">
        <v>100</v>
      </c>
      <c r="U61" s="40" t="s">
        <v>1895</v>
      </c>
      <c r="V61" s="45">
        <v>0</v>
      </c>
      <c r="W61" s="41"/>
      <c r="X61" s="45">
        <v>0</v>
      </c>
      <c r="Y61" s="45"/>
    </row>
    <row r="62" spans="1:25" ht="45" x14ac:dyDescent="0.25">
      <c r="A62" s="564">
        <v>34</v>
      </c>
      <c r="B62" s="564"/>
      <c r="C62" s="564"/>
      <c r="D62" s="754" t="s">
        <v>132</v>
      </c>
      <c r="E62" s="754"/>
      <c r="F62" s="450" t="s">
        <v>132</v>
      </c>
      <c r="G62" s="12" t="s">
        <v>133</v>
      </c>
      <c r="H62" s="12" t="s">
        <v>134</v>
      </c>
      <c r="I62" s="12" t="s">
        <v>135</v>
      </c>
      <c r="J62" s="46">
        <v>100</v>
      </c>
      <c r="K62" s="40"/>
      <c r="L62" s="46">
        <v>100</v>
      </c>
      <c r="M62" s="40"/>
      <c r="N62" s="46">
        <v>100</v>
      </c>
      <c r="O62" s="40"/>
      <c r="P62" s="46">
        <v>100</v>
      </c>
      <c r="Q62" s="40"/>
      <c r="R62" s="46">
        <v>100</v>
      </c>
      <c r="S62" s="40"/>
      <c r="T62" s="46">
        <v>100</v>
      </c>
      <c r="U62" s="40"/>
      <c r="V62" s="46">
        <v>100</v>
      </c>
      <c r="W62" s="40"/>
      <c r="X62" s="46">
        <v>100</v>
      </c>
      <c r="Y62" s="40"/>
    </row>
    <row r="63" spans="1:25" ht="180" x14ac:dyDescent="0.25">
      <c r="A63" s="564">
        <v>35</v>
      </c>
      <c r="B63" s="564"/>
      <c r="C63" s="564"/>
      <c r="D63" s="754" t="s">
        <v>148</v>
      </c>
      <c r="E63" s="754"/>
      <c r="F63" s="450" t="s">
        <v>136</v>
      </c>
      <c r="G63" s="12" t="s">
        <v>137</v>
      </c>
      <c r="H63" s="12" t="s">
        <v>138</v>
      </c>
      <c r="I63" s="12" t="s">
        <v>139</v>
      </c>
      <c r="J63" s="62">
        <v>100</v>
      </c>
      <c r="K63" s="46"/>
      <c r="L63" s="62">
        <v>100</v>
      </c>
      <c r="M63" s="46"/>
      <c r="N63" s="62">
        <v>100</v>
      </c>
      <c r="O63" s="46"/>
      <c r="P63" s="62">
        <v>100</v>
      </c>
      <c r="Q63" s="46"/>
      <c r="R63" s="62">
        <v>100</v>
      </c>
      <c r="S63" s="46"/>
      <c r="T63" s="62">
        <v>100</v>
      </c>
      <c r="U63" s="46"/>
      <c r="V63" s="62">
        <v>100</v>
      </c>
      <c r="W63" s="40"/>
      <c r="X63" s="62">
        <v>100</v>
      </c>
      <c r="Y63" s="46"/>
    </row>
    <row r="64" spans="1:25" ht="135" x14ac:dyDescent="0.25">
      <c r="A64" s="564">
        <v>36</v>
      </c>
      <c r="B64" s="564"/>
      <c r="C64" s="564"/>
      <c r="D64" s="754" t="s">
        <v>149</v>
      </c>
      <c r="E64" s="754"/>
      <c r="F64" s="450" t="s">
        <v>140</v>
      </c>
      <c r="G64" s="12" t="s">
        <v>141</v>
      </c>
      <c r="H64" s="12" t="s">
        <v>142</v>
      </c>
      <c r="I64" s="12" t="s">
        <v>143</v>
      </c>
      <c r="J64" s="62">
        <v>100</v>
      </c>
      <c r="K64" s="46"/>
      <c r="L64" s="62">
        <v>100</v>
      </c>
      <c r="M64" s="46"/>
      <c r="N64" s="62">
        <v>100</v>
      </c>
      <c r="O64" s="46"/>
      <c r="P64" s="62">
        <v>100</v>
      </c>
      <c r="Q64" s="46"/>
      <c r="R64" s="62">
        <v>100</v>
      </c>
      <c r="S64" s="46"/>
      <c r="T64" s="62">
        <v>100</v>
      </c>
      <c r="U64" s="46"/>
      <c r="V64" s="62">
        <v>100</v>
      </c>
      <c r="W64" s="40"/>
      <c r="X64" s="62">
        <v>100</v>
      </c>
      <c r="Y64" s="46"/>
    </row>
    <row r="65" spans="1:25" ht="105" x14ac:dyDescent="0.25">
      <c r="A65" s="564">
        <v>37</v>
      </c>
      <c r="B65" s="564"/>
      <c r="C65" s="564"/>
      <c r="D65" s="754" t="s">
        <v>150</v>
      </c>
      <c r="E65" s="754"/>
      <c r="F65" s="450" t="s">
        <v>144</v>
      </c>
      <c r="G65" s="12" t="s">
        <v>145</v>
      </c>
      <c r="H65" s="12" t="s">
        <v>146</v>
      </c>
      <c r="I65" s="12" t="s">
        <v>147</v>
      </c>
      <c r="J65" s="62">
        <v>100</v>
      </c>
      <c r="K65" s="46"/>
      <c r="L65" s="62">
        <v>100</v>
      </c>
      <c r="M65" s="46"/>
      <c r="N65" s="62">
        <v>100</v>
      </c>
      <c r="O65" s="46"/>
      <c r="P65" s="62">
        <v>100</v>
      </c>
      <c r="Q65" s="46"/>
      <c r="R65" s="62">
        <v>100</v>
      </c>
      <c r="S65" s="46"/>
      <c r="T65" s="62">
        <v>100</v>
      </c>
      <c r="U65" s="46"/>
      <c r="V65" s="62">
        <v>100</v>
      </c>
      <c r="W65" s="40"/>
      <c r="X65" s="62">
        <v>100</v>
      </c>
      <c r="Y65" s="46"/>
    </row>
    <row r="66" spans="1:25" s="26" customFormat="1" ht="102" customHeight="1" x14ac:dyDescent="0.25">
      <c r="A66" s="28"/>
      <c r="B66" s="28"/>
      <c r="C66" s="750" t="s">
        <v>567</v>
      </c>
      <c r="D66" s="28"/>
      <c r="E66" s="28"/>
      <c r="F66" s="502" t="s">
        <v>524</v>
      </c>
      <c r="G66" s="28"/>
      <c r="H66" s="28"/>
      <c r="I66" s="28"/>
      <c r="J66" s="75">
        <f>AVERAGE(J67:J72)</f>
        <v>100</v>
      </c>
      <c r="K66" s="44"/>
      <c r="L66" s="75">
        <f>AVERAGE(L67:L72)</f>
        <v>100</v>
      </c>
      <c r="M66" s="67"/>
      <c r="N66" s="75">
        <f>AVERAGE(N67:N72)</f>
        <v>100</v>
      </c>
      <c r="O66" s="67"/>
      <c r="P66" s="75">
        <f>AVERAGE(P67:P72)</f>
        <v>100</v>
      </c>
      <c r="Q66" s="67"/>
      <c r="R66" s="75">
        <f>AVERAGE(R67:R72)</f>
        <v>100</v>
      </c>
      <c r="S66" s="67"/>
      <c r="T66" s="75">
        <f>AVERAGE(T67:T72)</f>
        <v>100</v>
      </c>
      <c r="U66" s="67"/>
      <c r="V66" s="75">
        <f>AVERAGE(V67:V72)</f>
        <v>75</v>
      </c>
      <c r="W66" s="44"/>
      <c r="X66" s="75">
        <f>AVERAGE(X67:X72)</f>
        <v>75</v>
      </c>
      <c r="Y66" s="67"/>
    </row>
    <row r="67" spans="1:25" s="6" customFormat="1" ht="405" x14ac:dyDescent="0.25">
      <c r="A67" s="564">
        <v>38</v>
      </c>
      <c r="B67" s="564"/>
      <c r="C67" s="564"/>
      <c r="D67" s="754" t="s">
        <v>165</v>
      </c>
      <c r="E67" s="754"/>
      <c r="F67" s="450" t="s">
        <v>7193</v>
      </c>
      <c r="G67" s="12" t="s">
        <v>151</v>
      </c>
      <c r="H67" s="12" t="s">
        <v>152</v>
      </c>
      <c r="I67" s="12" t="s">
        <v>153</v>
      </c>
      <c r="J67" s="65">
        <v>100</v>
      </c>
      <c r="K67" s="47" t="s">
        <v>5004</v>
      </c>
      <c r="L67" s="65">
        <v>100</v>
      </c>
      <c r="M67" s="50"/>
      <c r="N67" s="65">
        <v>100</v>
      </c>
      <c r="O67" s="50"/>
      <c r="P67" s="65">
        <v>100</v>
      </c>
      <c r="Q67" s="50"/>
      <c r="R67" s="65">
        <v>100</v>
      </c>
      <c r="S67" s="47"/>
      <c r="T67" s="50">
        <v>100</v>
      </c>
      <c r="U67" s="47" t="s">
        <v>1457</v>
      </c>
      <c r="V67" s="50">
        <v>50</v>
      </c>
      <c r="W67" s="40"/>
      <c r="X67" s="50">
        <v>50</v>
      </c>
      <c r="Y67" s="47" t="s">
        <v>1896</v>
      </c>
    </row>
    <row r="68" spans="1:25" ht="138" x14ac:dyDescent="0.25">
      <c r="A68" s="564">
        <v>39</v>
      </c>
      <c r="B68" s="564"/>
      <c r="C68" s="564"/>
      <c r="D68" s="754" t="s">
        <v>162</v>
      </c>
      <c r="E68" s="754"/>
      <c r="F68" s="450" t="s">
        <v>154</v>
      </c>
      <c r="G68" s="12" t="s">
        <v>155</v>
      </c>
      <c r="H68" s="12" t="s">
        <v>7176</v>
      </c>
      <c r="I68" s="12" t="s">
        <v>114</v>
      </c>
      <c r="J68" s="62">
        <v>100</v>
      </c>
      <c r="K68" s="40" t="s">
        <v>4895</v>
      </c>
      <c r="L68" s="62">
        <v>100</v>
      </c>
      <c r="M68" s="62"/>
      <c r="N68" s="62">
        <v>100</v>
      </c>
      <c r="O68" s="40"/>
      <c r="P68" s="62">
        <v>100</v>
      </c>
      <c r="Q68" s="40"/>
      <c r="R68" s="62">
        <v>100</v>
      </c>
      <c r="S68" s="40" t="s">
        <v>4896</v>
      </c>
      <c r="T68" s="62">
        <v>100</v>
      </c>
      <c r="U68" s="40" t="s">
        <v>4896</v>
      </c>
      <c r="V68" s="62">
        <v>50</v>
      </c>
      <c r="W68" s="40"/>
      <c r="X68" s="62">
        <v>50</v>
      </c>
      <c r="Y68" s="40"/>
    </row>
    <row r="69" spans="1:25" ht="51.75" x14ac:dyDescent="0.25">
      <c r="A69" s="564">
        <v>40</v>
      </c>
      <c r="B69" s="564"/>
      <c r="C69" s="564"/>
      <c r="D69" s="754" t="s">
        <v>164</v>
      </c>
      <c r="E69" s="754"/>
      <c r="F69" s="450" t="s">
        <v>156</v>
      </c>
      <c r="G69" s="12" t="s">
        <v>157</v>
      </c>
      <c r="H69" s="12" t="s">
        <v>158</v>
      </c>
      <c r="I69" s="12" t="s">
        <v>114</v>
      </c>
      <c r="J69" s="46">
        <v>100</v>
      </c>
      <c r="K69" s="40"/>
      <c r="L69" s="46">
        <v>100</v>
      </c>
      <c r="M69" s="40"/>
      <c r="N69" s="46">
        <v>100</v>
      </c>
      <c r="O69" s="40"/>
      <c r="P69" s="46">
        <v>100</v>
      </c>
      <c r="Q69" s="40"/>
      <c r="R69" s="46">
        <v>100</v>
      </c>
      <c r="S69" s="40"/>
      <c r="T69" s="46">
        <v>100</v>
      </c>
      <c r="U69" s="40"/>
      <c r="V69" s="46">
        <v>100</v>
      </c>
      <c r="W69" s="40"/>
      <c r="X69" s="46">
        <v>100</v>
      </c>
      <c r="Y69" s="40"/>
    </row>
    <row r="70" spans="1:25" s="6" customFormat="1" ht="51.75" x14ac:dyDescent="0.25">
      <c r="A70" s="564">
        <v>41</v>
      </c>
      <c r="B70" s="564"/>
      <c r="C70" s="564"/>
      <c r="D70" s="754" t="s">
        <v>159</v>
      </c>
      <c r="E70" s="754"/>
      <c r="F70" s="450" t="s">
        <v>159</v>
      </c>
      <c r="G70" s="5" t="s">
        <v>157</v>
      </c>
      <c r="H70" s="5" t="s">
        <v>158</v>
      </c>
      <c r="I70" s="5" t="s">
        <v>114</v>
      </c>
      <c r="J70" s="65">
        <v>100</v>
      </c>
      <c r="K70" s="47"/>
      <c r="L70" s="65">
        <v>100</v>
      </c>
      <c r="M70" s="47"/>
      <c r="N70" s="65">
        <v>100</v>
      </c>
      <c r="O70" s="47"/>
      <c r="P70" s="65">
        <v>100</v>
      </c>
      <c r="Q70" s="47"/>
      <c r="R70" s="65">
        <v>100</v>
      </c>
      <c r="S70" s="47"/>
      <c r="T70" s="50">
        <v>100</v>
      </c>
      <c r="U70" s="47" t="s">
        <v>1897</v>
      </c>
      <c r="V70" s="50">
        <v>50</v>
      </c>
      <c r="W70" s="47" t="s">
        <v>1898</v>
      </c>
      <c r="X70" s="50">
        <v>50</v>
      </c>
      <c r="Y70" s="47"/>
    </row>
    <row r="71" spans="1:25" ht="75" x14ac:dyDescent="0.25">
      <c r="A71" s="564">
        <v>42</v>
      </c>
      <c r="B71" s="564"/>
      <c r="C71" s="564"/>
      <c r="D71" s="754" t="s">
        <v>163</v>
      </c>
      <c r="E71" s="754"/>
      <c r="F71" s="450" t="s">
        <v>160</v>
      </c>
      <c r="G71" s="12" t="s">
        <v>157</v>
      </c>
      <c r="H71" s="12" t="s">
        <v>158</v>
      </c>
      <c r="I71" s="12" t="s">
        <v>114</v>
      </c>
      <c r="J71" s="65">
        <v>100</v>
      </c>
      <c r="K71" s="40"/>
      <c r="L71" s="65">
        <v>100</v>
      </c>
      <c r="M71" s="40"/>
      <c r="N71" s="65">
        <v>100</v>
      </c>
      <c r="O71" s="40"/>
      <c r="P71" s="65">
        <v>100</v>
      </c>
      <c r="Q71" s="40"/>
      <c r="R71" s="65">
        <v>100</v>
      </c>
      <c r="S71" s="40"/>
      <c r="T71" s="65">
        <v>100</v>
      </c>
      <c r="U71" s="40"/>
      <c r="V71" s="65">
        <v>100</v>
      </c>
      <c r="W71" s="47"/>
      <c r="X71" s="65">
        <v>100</v>
      </c>
      <c r="Y71" s="40"/>
    </row>
    <row r="72" spans="1:25" ht="45" x14ac:dyDescent="0.25">
      <c r="A72" s="564">
        <v>43</v>
      </c>
      <c r="B72" s="564"/>
      <c r="C72" s="564"/>
      <c r="D72" s="754" t="s">
        <v>166</v>
      </c>
      <c r="E72" s="754"/>
      <c r="F72" s="450" t="s">
        <v>161</v>
      </c>
      <c r="G72" s="12" t="s">
        <v>157</v>
      </c>
      <c r="H72" s="12" t="s">
        <v>158</v>
      </c>
      <c r="I72" s="12" t="s">
        <v>114</v>
      </c>
      <c r="J72" s="65">
        <v>100</v>
      </c>
      <c r="K72" s="40"/>
      <c r="L72" s="65">
        <v>100</v>
      </c>
      <c r="M72" s="40"/>
      <c r="N72" s="65">
        <v>100</v>
      </c>
      <c r="O72" s="40"/>
      <c r="P72" s="65">
        <v>100</v>
      </c>
      <c r="Q72" s="40"/>
      <c r="R72" s="65">
        <v>100</v>
      </c>
      <c r="S72" s="40"/>
      <c r="T72" s="65">
        <v>100</v>
      </c>
      <c r="U72" s="40"/>
      <c r="V72" s="65">
        <v>100</v>
      </c>
      <c r="W72" s="41"/>
      <c r="X72" s="65">
        <v>100</v>
      </c>
      <c r="Y72" s="40"/>
    </row>
    <row r="73" spans="1:25" s="26" customFormat="1" ht="60" x14ac:dyDescent="0.25">
      <c r="A73" s="760"/>
      <c r="B73" s="750" t="s">
        <v>568</v>
      </c>
      <c r="C73" s="28"/>
      <c r="D73" s="28"/>
      <c r="E73" s="28"/>
      <c r="F73" s="502" t="s">
        <v>525</v>
      </c>
      <c r="G73" s="28"/>
      <c r="H73" s="28"/>
      <c r="I73" s="28"/>
      <c r="J73" s="75">
        <f>AVERAGE(J74,J81,J90,J100)</f>
        <v>37.083333333333336</v>
      </c>
      <c r="K73" s="67"/>
      <c r="L73" s="75">
        <f>AVERAGE(L74,L81,L90,L100)</f>
        <v>37.083333333333336</v>
      </c>
      <c r="M73" s="67"/>
      <c r="N73" s="75">
        <f>AVERAGE(N74,N81,N90,N100)</f>
        <v>39.583333333333336</v>
      </c>
      <c r="O73" s="67"/>
      <c r="P73" s="75">
        <f>AVERAGE(P74,P81,P90,P100)</f>
        <v>42.083333333333336</v>
      </c>
      <c r="Q73" s="67"/>
      <c r="R73" s="75">
        <f>AVERAGE(R74,R81,R90,R100)</f>
        <v>42.083333333333336</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41.666666666666664</v>
      </c>
      <c r="K74" s="67"/>
      <c r="L74" s="75">
        <f>AVERAGE(L75:L80)</f>
        <v>41.666666666666664</v>
      </c>
      <c r="M74" s="67"/>
      <c r="N74" s="75">
        <f>AVERAGE(N75:N80)</f>
        <v>41.666666666666664</v>
      </c>
      <c r="O74" s="67"/>
      <c r="P74" s="75">
        <f>AVERAGE(P75:P80)</f>
        <v>41.666666666666664</v>
      </c>
      <c r="Q74" s="67"/>
      <c r="R74" s="75">
        <f>AVERAGE(R75:R80)</f>
        <v>41.666666666666664</v>
      </c>
      <c r="S74" s="67"/>
      <c r="T74" s="75"/>
      <c r="U74" s="67"/>
      <c r="V74" s="75"/>
      <c r="W74" s="44"/>
      <c r="X74" s="75"/>
      <c r="Y74" s="67"/>
    </row>
    <row r="75" spans="1:25" ht="240" x14ac:dyDescent="0.25">
      <c r="A75" s="564">
        <v>44</v>
      </c>
      <c r="B75" s="564"/>
      <c r="C75" s="564"/>
      <c r="D75" s="754" t="s">
        <v>227</v>
      </c>
      <c r="E75" s="754"/>
      <c r="F75" s="450" t="s">
        <v>5117</v>
      </c>
      <c r="G75" s="12" t="s">
        <v>167</v>
      </c>
      <c r="H75" s="12" t="s">
        <v>168</v>
      </c>
      <c r="I75" s="12" t="s">
        <v>169</v>
      </c>
      <c r="J75" s="60">
        <v>50</v>
      </c>
      <c r="K75" s="47" t="s">
        <v>6931</v>
      </c>
      <c r="L75" s="65">
        <v>50</v>
      </c>
      <c r="M75" s="47" t="s">
        <v>6932</v>
      </c>
      <c r="N75" s="65">
        <v>50</v>
      </c>
      <c r="O75" s="47"/>
      <c r="P75" s="65">
        <v>50</v>
      </c>
      <c r="Q75" s="47"/>
      <c r="R75" s="65">
        <v>50</v>
      </c>
      <c r="S75" s="47" t="s">
        <v>1899</v>
      </c>
      <c r="T75" s="60"/>
      <c r="U75" s="45"/>
      <c r="V75" s="45"/>
      <c r="W75" s="41"/>
      <c r="X75" s="45"/>
      <c r="Y75" s="45"/>
    </row>
    <row r="76" spans="1:25" ht="180" x14ac:dyDescent="0.25">
      <c r="A76" s="564">
        <v>45</v>
      </c>
      <c r="B76" s="564"/>
      <c r="C76" s="564"/>
      <c r="D76" s="754" t="s">
        <v>228</v>
      </c>
      <c r="E76" s="754"/>
      <c r="F76" s="450" t="s">
        <v>170</v>
      </c>
      <c r="G76" s="12" t="s">
        <v>171</v>
      </c>
      <c r="H76" s="12" t="s">
        <v>172</v>
      </c>
      <c r="I76" s="12" t="s">
        <v>173</v>
      </c>
      <c r="J76" s="60">
        <v>100</v>
      </c>
      <c r="K76" s="41"/>
      <c r="L76" s="60">
        <v>100</v>
      </c>
      <c r="M76" s="41"/>
      <c r="N76" s="60">
        <v>100</v>
      </c>
      <c r="O76" s="41"/>
      <c r="P76" s="60">
        <v>100</v>
      </c>
      <c r="Q76" s="41"/>
      <c r="R76" s="60">
        <v>100</v>
      </c>
      <c r="S76" s="40" t="s">
        <v>1900</v>
      </c>
      <c r="T76" s="60"/>
      <c r="U76" s="41"/>
      <c r="V76" s="45"/>
      <c r="W76" s="41"/>
      <c r="X76" s="45"/>
      <c r="Y76" s="45"/>
    </row>
    <row r="77" spans="1:25" s="6" customFormat="1" ht="120" x14ac:dyDescent="0.25">
      <c r="A77" s="564">
        <v>46</v>
      </c>
      <c r="B77" s="564"/>
      <c r="C77" s="564"/>
      <c r="D77" s="754" t="s">
        <v>229</v>
      </c>
      <c r="E77" s="754"/>
      <c r="F77" s="450" t="s">
        <v>174</v>
      </c>
      <c r="G77" s="5" t="s">
        <v>175</v>
      </c>
      <c r="H77" s="5" t="s">
        <v>176</v>
      </c>
      <c r="I77" s="5" t="s">
        <v>177</v>
      </c>
      <c r="J77" s="65">
        <v>0</v>
      </c>
      <c r="K77" s="47" t="s">
        <v>5176</v>
      </c>
      <c r="L77" s="65">
        <v>0</v>
      </c>
      <c r="M77" s="47"/>
      <c r="N77" s="65">
        <v>0</v>
      </c>
      <c r="O77" s="47"/>
      <c r="P77" s="65">
        <v>0</v>
      </c>
      <c r="Q77" s="47"/>
      <c r="R77" s="65">
        <v>0</v>
      </c>
      <c r="S77" s="3"/>
      <c r="T77" s="65"/>
      <c r="U77" s="47"/>
      <c r="V77" s="50"/>
      <c r="W77" s="47"/>
      <c r="X77" s="50"/>
      <c r="Y77" s="50"/>
    </row>
    <row r="78" spans="1:25" ht="135" x14ac:dyDescent="0.25">
      <c r="A78" s="564">
        <v>47</v>
      </c>
      <c r="B78" s="564"/>
      <c r="C78" s="564"/>
      <c r="D78" s="754" t="s">
        <v>230</v>
      </c>
      <c r="E78" s="754"/>
      <c r="F78" s="450" t="s">
        <v>178</v>
      </c>
      <c r="G78" s="12" t="s">
        <v>171</v>
      </c>
      <c r="H78" s="12" t="s">
        <v>179</v>
      </c>
      <c r="I78" s="12" t="s">
        <v>180</v>
      </c>
      <c r="J78" s="60">
        <v>100</v>
      </c>
      <c r="K78" s="41" t="s">
        <v>4961</v>
      </c>
      <c r="L78" s="60">
        <v>100</v>
      </c>
      <c r="M78" s="40"/>
      <c r="N78" s="60">
        <v>100</v>
      </c>
      <c r="O78" s="40"/>
      <c r="P78" s="60">
        <v>100</v>
      </c>
      <c r="Q78" s="40"/>
      <c r="R78" s="60">
        <v>100</v>
      </c>
      <c r="S78" s="41" t="s">
        <v>1902</v>
      </c>
      <c r="T78" s="60"/>
      <c r="U78" s="41"/>
      <c r="V78" s="45"/>
      <c r="W78" s="41"/>
      <c r="X78" s="45"/>
      <c r="Y78" s="45"/>
    </row>
    <row r="79" spans="1:25" ht="240" x14ac:dyDescent="0.25">
      <c r="A79" s="564">
        <v>48</v>
      </c>
      <c r="B79" s="564"/>
      <c r="C79" s="564"/>
      <c r="D79" s="754" t="s">
        <v>231</v>
      </c>
      <c r="E79" s="754"/>
      <c r="F79" s="450" t="s">
        <v>181</v>
      </c>
      <c r="G79" s="12" t="s">
        <v>36</v>
      </c>
      <c r="H79" s="12" t="s">
        <v>176</v>
      </c>
      <c r="I79" s="12" t="s">
        <v>182</v>
      </c>
      <c r="J79" s="60">
        <v>0</v>
      </c>
      <c r="K79" s="41" t="s">
        <v>1901</v>
      </c>
      <c r="L79" s="60">
        <v>0</v>
      </c>
      <c r="M79" s="40"/>
      <c r="N79" s="60">
        <v>0</v>
      </c>
      <c r="O79" s="40"/>
      <c r="P79" s="60">
        <v>0</v>
      </c>
      <c r="Q79" s="40"/>
      <c r="R79" s="60">
        <v>0</v>
      </c>
      <c r="S79" s="41" t="s">
        <v>1903</v>
      </c>
      <c r="T79" s="45"/>
      <c r="U79" s="45"/>
      <c r="V79" s="45"/>
      <c r="W79" s="41"/>
      <c r="X79" s="45"/>
      <c r="Y79" s="45"/>
    </row>
    <row r="80" spans="1:25" ht="195" x14ac:dyDescent="0.25">
      <c r="A80" s="564">
        <v>49</v>
      </c>
      <c r="B80" s="564"/>
      <c r="C80" s="564"/>
      <c r="D80" s="754" t="s">
        <v>232</v>
      </c>
      <c r="E80" s="754"/>
      <c r="F80" s="450" t="s">
        <v>5073</v>
      </c>
      <c r="G80" s="12" t="s">
        <v>167</v>
      </c>
      <c r="H80" s="12" t="s">
        <v>168</v>
      </c>
      <c r="I80" s="12" t="s">
        <v>169</v>
      </c>
      <c r="J80" s="60">
        <v>0</v>
      </c>
      <c r="K80" s="40" t="s">
        <v>822</v>
      </c>
      <c r="L80" s="60">
        <v>0</v>
      </c>
      <c r="M80" s="40"/>
      <c r="N80" s="60">
        <v>0</v>
      </c>
      <c r="O80" s="40"/>
      <c r="P80" s="60">
        <v>0</v>
      </c>
      <c r="Q80" s="40"/>
      <c r="R80" s="60">
        <v>0</v>
      </c>
      <c r="S80" s="40"/>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36.666666666666671</v>
      </c>
      <c r="K81" s="44"/>
      <c r="L81" s="75">
        <f>AVERAGE(L82,L83,L87:L89)</f>
        <v>36.666666666666671</v>
      </c>
      <c r="M81" s="67"/>
      <c r="N81" s="75">
        <f>AVERAGE(N82,N83,N87:N89)</f>
        <v>36.666666666666671</v>
      </c>
      <c r="O81" s="67"/>
      <c r="P81" s="75">
        <f>AVERAGE(P82,P83,P87:P89)</f>
        <v>36.666666666666671</v>
      </c>
      <c r="Q81" s="67"/>
      <c r="R81" s="75">
        <f>AVERAGE(R82,R83,R87:R89)</f>
        <v>36.666666666666671</v>
      </c>
      <c r="S81" s="67"/>
      <c r="T81" s="75" t="e">
        <f>AVERAGE(T82,T83,T87:T89)</f>
        <v>#DIV/0!</v>
      </c>
      <c r="U81" s="67"/>
      <c r="V81" s="67"/>
      <c r="W81" s="44"/>
      <c r="X81" s="67"/>
      <c r="Y81" s="67"/>
    </row>
    <row r="82" spans="1:25" ht="210" x14ac:dyDescent="0.25">
      <c r="A82" s="564">
        <v>50</v>
      </c>
      <c r="B82" s="564"/>
      <c r="C82" s="564"/>
      <c r="D82" s="754" t="s">
        <v>233</v>
      </c>
      <c r="E82" s="754"/>
      <c r="F82" s="450" t="s">
        <v>183</v>
      </c>
      <c r="G82" s="12" t="s">
        <v>184</v>
      </c>
      <c r="H82" s="12" t="s">
        <v>185</v>
      </c>
      <c r="I82" s="12" t="s">
        <v>186</v>
      </c>
      <c r="J82" s="60">
        <v>50</v>
      </c>
      <c r="K82" s="40" t="s">
        <v>1904</v>
      </c>
      <c r="L82" s="60">
        <v>50</v>
      </c>
      <c r="M82" s="41"/>
      <c r="N82" s="60">
        <v>50</v>
      </c>
      <c r="O82" s="41"/>
      <c r="P82" s="60">
        <v>50</v>
      </c>
      <c r="Q82" s="41"/>
      <c r="R82" s="60">
        <v>50</v>
      </c>
      <c r="S82" s="41"/>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33.333333333333336</v>
      </c>
      <c r="K83" s="43"/>
      <c r="L83" s="61">
        <f>AVERAGE(L84:L86)</f>
        <v>33.333333333333336</v>
      </c>
      <c r="M83" s="69"/>
      <c r="N83" s="61">
        <f>AVERAGE(N84:N86)</f>
        <v>33.333333333333336</v>
      </c>
      <c r="O83" s="69"/>
      <c r="P83" s="61">
        <f>AVERAGE(P84:P86)</f>
        <v>33.333333333333336</v>
      </c>
      <c r="Q83" s="69"/>
      <c r="R83" s="61">
        <f>AVERAGE(R84:R86)</f>
        <v>33.333333333333336</v>
      </c>
      <c r="S83" s="69"/>
      <c r="T83" s="61" t="e">
        <f>AVERAGE(T84:T86)</f>
        <v>#DIV/0!</v>
      </c>
      <c r="U83" s="69"/>
      <c r="V83" s="69"/>
      <c r="W83" s="43"/>
      <c r="X83" s="69"/>
      <c r="Y83" s="69"/>
    </row>
    <row r="84" spans="1:25" ht="180" x14ac:dyDescent="0.25">
      <c r="A84" s="564" t="s">
        <v>5022</v>
      </c>
      <c r="B84" s="564"/>
      <c r="C84" s="564"/>
      <c r="D84" s="564"/>
      <c r="E84" s="754" t="s">
        <v>6984</v>
      </c>
      <c r="F84" s="450" t="s">
        <v>187</v>
      </c>
      <c r="G84" s="12" t="s">
        <v>175</v>
      </c>
      <c r="H84" s="12" t="s">
        <v>176</v>
      </c>
      <c r="I84" s="12" t="s">
        <v>5026</v>
      </c>
      <c r="J84" s="60">
        <v>50</v>
      </c>
      <c r="K84" s="40" t="s">
        <v>1905</v>
      </c>
      <c r="L84" s="60">
        <v>50</v>
      </c>
      <c r="M84" s="41"/>
      <c r="N84" s="60">
        <v>50</v>
      </c>
      <c r="O84" s="41"/>
      <c r="P84" s="60">
        <v>50</v>
      </c>
      <c r="Q84" s="41"/>
      <c r="R84" s="60">
        <v>50</v>
      </c>
      <c r="S84" s="41"/>
      <c r="T84" s="60"/>
      <c r="U84" s="41"/>
      <c r="V84" s="45"/>
      <c r="W84" s="41"/>
      <c r="X84" s="45"/>
      <c r="Y84" s="45"/>
    </row>
    <row r="85" spans="1:25" ht="120" x14ac:dyDescent="0.25">
      <c r="A85" s="564" t="s">
        <v>5023</v>
      </c>
      <c r="B85" s="564"/>
      <c r="C85" s="564"/>
      <c r="D85" s="564"/>
      <c r="E85" s="754" t="s">
        <v>6983</v>
      </c>
      <c r="F85" s="450" t="s">
        <v>188</v>
      </c>
      <c r="G85" s="12" t="s">
        <v>175</v>
      </c>
      <c r="H85" s="12" t="s">
        <v>189</v>
      </c>
      <c r="I85" s="12" t="s">
        <v>190</v>
      </c>
      <c r="J85" s="60">
        <v>0</v>
      </c>
      <c r="K85" s="40" t="s">
        <v>1906</v>
      </c>
      <c r="L85" s="60">
        <v>0</v>
      </c>
      <c r="M85" s="41"/>
      <c r="N85" s="60">
        <v>0</v>
      </c>
      <c r="O85" s="41"/>
      <c r="P85" s="60">
        <v>0</v>
      </c>
      <c r="Q85" s="41"/>
      <c r="R85" s="60">
        <v>0</v>
      </c>
      <c r="S85" s="41"/>
      <c r="T85" s="60"/>
      <c r="U85" s="45"/>
      <c r="V85" s="45"/>
      <c r="W85" s="41"/>
      <c r="X85" s="45"/>
      <c r="Y85" s="45"/>
    </row>
    <row r="86" spans="1:25" ht="150" x14ac:dyDescent="0.25">
      <c r="A86" s="564" t="s">
        <v>5024</v>
      </c>
      <c r="B86" s="564"/>
      <c r="C86" s="564"/>
      <c r="D86" s="564"/>
      <c r="E86" s="754" t="s">
        <v>6985</v>
      </c>
      <c r="F86" s="450" t="s">
        <v>191</v>
      </c>
      <c r="G86" s="12" t="s">
        <v>192</v>
      </c>
      <c r="H86" s="12" t="s">
        <v>193</v>
      </c>
      <c r="I86" s="12" t="s">
        <v>194</v>
      </c>
      <c r="J86" s="60">
        <v>50</v>
      </c>
      <c r="K86" s="40" t="s">
        <v>1907</v>
      </c>
      <c r="L86" s="60">
        <v>50</v>
      </c>
      <c r="M86" s="41"/>
      <c r="N86" s="60">
        <v>50</v>
      </c>
      <c r="O86" s="41"/>
      <c r="P86" s="60">
        <v>50</v>
      </c>
      <c r="Q86" s="41"/>
      <c r="R86" s="60">
        <v>50</v>
      </c>
      <c r="S86" s="41"/>
      <c r="T86" s="60"/>
      <c r="U86" s="45"/>
      <c r="V86" s="45"/>
      <c r="W86" s="41"/>
      <c r="X86" s="45"/>
      <c r="Y86" s="45"/>
    </row>
    <row r="87" spans="1:25" ht="90" x14ac:dyDescent="0.25">
      <c r="A87" s="564">
        <v>52</v>
      </c>
      <c r="B87" s="564"/>
      <c r="C87" s="564"/>
      <c r="D87" s="754" t="s">
        <v>234</v>
      </c>
      <c r="E87" s="754"/>
      <c r="F87" s="450" t="s">
        <v>195</v>
      </c>
      <c r="G87" s="12" t="s">
        <v>196</v>
      </c>
      <c r="H87" s="12" t="s">
        <v>197</v>
      </c>
      <c r="I87" s="12" t="s">
        <v>198</v>
      </c>
      <c r="J87" s="60">
        <v>50</v>
      </c>
      <c r="K87" s="40" t="s">
        <v>1908</v>
      </c>
      <c r="L87" s="60">
        <v>50</v>
      </c>
      <c r="M87" s="41"/>
      <c r="N87" s="60">
        <v>50</v>
      </c>
      <c r="O87" s="41"/>
      <c r="P87" s="60">
        <v>50</v>
      </c>
      <c r="Q87" s="41"/>
      <c r="R87" s="60">
        <v>50</v>
      </c>
      <c r="S87" s="41"/>
      <c r="T87" s="45"/>
      <c r="U87" s="41"/>
      <c r="V87" s="45"/>
      <c r="W87" s="41"/>
      <c r="X87" s="45"/>
      <c r="Y87" s="45"/>
    </row>
    <row r="88" spans="1:25" ht="210" x14ac:dyDescent="0.25">
      <c r="A88" s="564">
        <v>53</v>
      </c>
      <c r="B88" s="564"/>
      <c r="C88" s="564"/>
      <c r="D88" s="754" t="s">
        <v>235</v>
      </c>
      <c r="E88" s="754"/>
      <c r="F88" s="450" t="s">
        <v>199</v>
      </c>
      <c r="G88" s="12" t="s">
        <v>175</v>
      </c>
      <c r="H88" s="12" t="s">
        <v>176</v>
      </c>
      <c r="I88" s="12" t="s">
        <v>200</v>
      </c>
      <c r="J88" s="60">
        <v>50</v>
      </c>
      <c r="K88" s="40" t="s">
        <v>1909</v>
      </c>
      <c r="L88" s="60">
        <v>50</v>
      </c>
      <c r="M88" s="41"/>
      <c r="N88" s="60">
        <v>50</v>
      </c>
      <c r="O88" s="41"/>
      <c r="P88" s="60">
        <v>50</v>
      </c>
      <c r="Q88" s="41"/>
      <c r="R88" s="60">
        <v>50</v>
      </c>
      <c r="S88" s="41"/>
      <c r="T88" s="60"/>
      <c r="U88" s="41"/>
      <c r="V88" s="45"/>
      <c r="W88" s="41"/>
      <c r="X88" s="45"/>
      <c r="Y88" s="45"/>
    </row>
    <row r="89" spans="1:25" ht="360" x14ac:dyDescent="0.25">
      <c r="A89" s="564">
        <v>54</v>
      </c>
      <c r="B89" s="564"/>
      <c r="C89" s="564"/>
      <c r="D89" s="754" t="s">
        <v>236</v>
      </c>
      <c r="E89" s="754"/>
      <c r="F89" s="450" t="s">
        <v>201</v>
      </c>
      <c r="G89" s="12" t="s">
        <v>4971</v>
      </c>
      <c r="H89" s="12" t="s">
        <v>4972</v>
      </c>
      <c r="I89" s="12" t="s">
        <v>4973</v>
      </c>
      <c r="J89" s="60">
        <v>0</v>
      </c>
      <c r="K89" s="41" t="s">
        <v>1910</v>
      </c>
      <c r="L89" s="60">
        <v>0</v>
      </c>
      <c r="M89" s="40"/>
      <c r="N89" s="60">
        <v>0</v>
      </c>
      <c r="O89" s="40"/>
      <c r="P89" s="60">
        <v>0</v>
      </c>
      <c r="Q89" s="40"/>
      <c r="R89" s="60">
        <v>0</v>
      </c>
      <c r="S89" s="41" t="s">
        <v>1911</v>
      </c>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30</v>
      </c>
      <c r="K90" s="67"/>
      <c r="L90" s="75">
        <f>AVERAGE(L91,L94,L97,L98,L99)</f>
        <v>30</v>
      </c>
      <c r="M90" s="67"/>
      <c r="N90" s="75">
        <f>AVERAGE(N91,N94,N97,N98,N99)</f>
        <v>30</v>
      </c>
      <c r="O90" s="67"/>
      <c r="P90" s="75">
        <f>AVERAGE(P91,P94,P97,P98,P99)</f>
        <v>30</v>
      </c>
      <c r="Q90" s="67"/>
      <c r="R90" s="75">
        <f>AVERAGE(R91,R94,R97,R98,R99)</f>
        <v>30</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50</v>
      </c>
      <c r="K91" s="69"/>
      <c r="L91" s="61">
        <f>AVERAGE(L92,L93)</f>
        <v>50</v>
      </c>
      <c r="M91" s="69"/>
      <c r="N91" s="61">
        <f>AVERAGE(N92,N93)</f>
        <v>50</v>
      </c>
      <c r="O91" s="69"/>
      <c r="P91" s="61">
        <f>AVERAGE(P92,P93)</f>
        <v>50</v>
      </c>
      <c r="Q91" s="69"/>
      <c r="R91" s="61">
        <f>AVERAGE(R92,R93)</f>
        <v>50</v>
      </c>
      <c r="S91" s="69"/>
      <c r="T91" s="61" t="e">
        <f>AVERAGE(T92,T93)</f>
        <v>#DIV/0!</v>
      </c>
      <c r="U91" s="69"/>
      <c r="V91" s="69"/>
      <c r="W91" s="43"/>
      <c r="X91" s="69"/>
      <c r="Y91" s="69"/>
    </row>
    <row r="92" spans="1:25" ht="225" x14ac:dyDescent="0.25">
      <c r="A92" s="564" t="s">
        <v>5025</v>
      </c>
      <c r="B92" s="564"/>
      <c r="C92" s="564"/>
      <c r="D92" s="564"/>
      <c r="E92" s="754" t="s">
        <v>6986</v>
      </c>
      <c r="F92" s="450" t="s">
        <v>203</v>
      </c>
      <c r="G92" s="12" t="s">
        <v>204</v>
      </c>
      <c r="H92" s="12" t="s">
        <v>205</v>
      </c>
      <c r="I92" s="12" t="s">
        <v>5027</v>
      </c>
      <c r="J92" s="65">
        <v>50</v>
      </c>
      <c r="K92" s="40" t="s">
        <v>1912</v>
      </c>
      <c r="L92" s="65">
        <v>50</v>
      </c>
      <c r="M92" s="47"/>
      <c r="N92" s="65">
        <v>50</v>
      </c>
      <c r="O92" s="47"/>
      <c r="P92" s="65">
        <v>50</v>
      </c>
      <c r="Q92" s="47"/>
      <c r="R92" s="65">
        <v>50</v>
      </c>
      <c r="S92" s="47"/>
      <c r="T92" s="50"/>
      <c r="U92" s="47"/>
      <c r="V92" s="50"/>
      <c r="W92" s="47"/>
      <c r="X92" s="50"/>
      <c r="Y92" s="50"/>
    </row>
    <row r="93" spans="1:25" ht="180" x14ac:dyDescent="0.25">
      <c r="A93" s="564" t="s">
        <v>5028</v>
      </c>
      <c r="B93" s="564"/>
      <c r="C93" s="564"/>
      <c r="D93" s="564"/>
      <c r="E93" s="754" t="s">
        <v>6987</v>
      </c>
      <c r="F93" s="450" t="s">
        <v>3627</v>
      </c>
      <c r="G93" s="12" t="s">
        <v>192</v>
      </c>
      <c r="H93" s="12" t="s">
        <v>176</v>
      </c>
      <c r="I93" s="12" t="s">
        <v>206</v>
      </c>
      <c r="J93" s="65">
        <v>50</v>
      </c>
      <c r="K93" s="40" t="s">
        <v>1913</v>
      </c>
      <c r="L93" s="65">
        <v>50</v>
      </c>
      <c r="M93" s="47"/>
      <c r="N93" s="65">
        <v>50</v>
      </c>
      <c r="O93" s="47"/>
      <c r="P93" s="65">
        <v>50</v>
      </c>
      <c r="Q93" s="47"/>
      <c r="R93" s="65">
        <v>50</v>
      </c>
      <c r="S93" s="47"/>
      <c r="T93" s="46"/>
      <c r="U93" s="40"/>
      <c r="V93" s="46"/>
      <c r="W93" s="40"/>
      <c r="X93" s="46"/>
      <c r="Y93" s="46"/>
    </row>
    <row r="94" spans="1:25" s="52" customFormat="1" ht="69" x14ac:dyDescent="0.25">
      <c r="A94" s="31">
        <v>56</v>
      </c>
      <c r="B94" s="31"/>
      <c r="C94" s="31"/>
      <c r="D94" s="756" t="s">
        <v>645</v>
      </c>
      <c r="E94" s="756"/>
      <c r="F94" s="517" t="s">
        <v>645</v>
      </c>
      <c r="G94" s="30"/>
      <c r="H94" s="30"/>
      <c r="I94" s="30"/>
      <c r="J94" s="61">
        <f>AVERAGE(J95,J96)</f>
        <v>50</v>
      </c>
      <c r="K94" s="43"/>
      <c r="L94" s="61">
        <f>AVERAGE(L95,L96)</f>
        <v>50</v>
      </c>
      <c r="M94" s="69"/>
      <c r="N94" s="61">
        <f>AVERAGE(N95,N96)</f>
        <v>50</v>
      </c>
      <c r="O94" s="69"/>
      <c r="P94" s="61">
        <f>AVERAGE(P95,P96)</f>
        <v>50</v>
      </c>
      <c r="Q94" s="69"/>
      <c r="R94" s="61">
        <f>AVERAGE(R95,R96)</f>
        <v>50</v>
      </c>
      <c r="S94" s="43"/>
      <c r="T94" s="61" t="e">
        <f>AVERAGE(T95,T96)</f>
        <v>#DIV/0!</v>
      </c>
      <c r="U94" s="43"/>
      <c r="V94" s="69"/>
      <c r="W94" s="43"/>
      <c r="X94" s="69"/>
      <c r="Y94" s="69"/>
    </row>
    <row r="95" spans="1:25" ht="195" x14ac:dyDescent="0.25">
      <c r="A95" s="564" t="s">
        <v>572</v>
      </c>
      <c r="B95" s="564"/>
      <c r="C95" s="564"/>
      <c r="D95" s="564"/>
      <c r="E95" s="754" t="s">
        <v>6988</v>
      </c>
      <c r="F95" s="450" t="s">
        <v>207</v>
      </c>
      <c r="G95" s="12" t="s">
        <v>204</v>
      </c>
      <c r="H95" s="12" t="s">
        <v>208</v>
      </c>
      <c r="I95" s="12" t="s">
        <v>5029</v>
      </c>
      <c r="J95" s="65">
        <v>50</v>
      </c>
      <c r="K95" s="40" t="s">
        <v>1914</v>
      </c>
      <c r="L95" s="65">
        <v>50</v>
      </c>
      <c r="M95" s="47"/>
      <c r="N95" s="65">
        <v>50</v>
      </c>
      <c r="O95" s="47"/>
      <c r="P95" s="65">
        <v>50</v>
      </c>
      <c r="Q95" s="47"/>
      <c r="R95" s="65">
        <v>50</v>
      </c>
      <c r="S95" s="47"/>
      <c r="T95" s="62"/>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5">
        <v>50</v>
      </c>
      <c r="K96" s="40" t="s">
        <v>1915</v>
      </c>
      <c r="L96" s="65">
        <v>50</v>
      </c>
      <c r="M96" s="47"/>
      <c r="N96" s="65">
        <v>50</v>
      </c>
      <c r="O96" s="47"/>
      <c r="P96" s="65">
        <v>50</v>
      </c>
      <c r="Q96" s="47"/>
      <c r="R96" s="65">
        <v>50</v>
      </c>
      <c r="S96" s="47"/>
      <c r="T96" s="62"/>
      <c r="U96" s="40"/>
      <c r="V96" s="46"/>
      <c r="W96" s="40"/>
      <c r="X96" s="46"/>
      <c r="Y96" s="46"/>
    </row>
    <row r="97" spans="1:25" ht="150" x14ac:dyDescent="0.25">
      <c r="A97" s="564">
        <v>57</v>
      </c>
      <c r="B97" s="564"/>
      <c r="C97" s="564"/>
      <c r="D97" s="754" t="s">
        <v>4963</v>
      </c>
      <c r="E97" s="754"/>
      <c r="F97" s="450" t="s">
        <v>210</v>
      </c>
      <c r="G97" s="12" t="s">
        <v>175</v>
      </c>
      <c r="H97" s="12" t="s">
        <v>176</v>
      </c>
      <c r="I97" s="12" t="s">
        <v>211</v>
      </c>
      <c r="J97" s="62">
        <v>0</v>
      </c>
      <c r="K97" s="40" t="s">
        <v>1916</v>
      </c>
      <c r="L97" s="62">
        <v>0</v>
      </c>
      <c r="M97" s="40"/>
      <c r="N97" s="62">
        <v>0</v>
      </c>
      <c r="O97" s="40"/>
      <c r="P97" s="62">
        <v>0</v>
      </c>
      <c r="Q97" s="40"/>
      <c r="R97" s="62">
        <v>0</v>
      </c>
      <c r="S97" s="40"/>
      <c r="T97" s="62"/>
      <c r="U97" s="40"/>
      <c r="V97" s="46"/>
      <c r="W97" s="40"/>
      <c r="X97" s="46"/>
      <c r="Y97" s="46"/>
    </row>
    <row r="98" spans="1:25" ht="210" x14ac:dyDescent="0.25">
      <c r="A98" s="564">
        <v>58</v>
      </c>
      <c r="B98" s="564"/>
      <c r="C98" s="564"/>
      <c r="D98" s="754" t="s">
        <v>237</v>
      </c>
      <c r="E98" s="754"/>
      <c r="F98" s="450" t="s">
        <v>212</v>
      </c>
      <c r="G98" s="12" t="s">
        <v>192</v>
      </c>
      <c r="H98" s="12" t="s">
        <v>176</v>
      </c>
      <c r="I98" s="12" t="s">
        <v>213</v>
      </c>
      <c r="J98" s="62">
        <v>50</v>
      </c>
      <c r="K98" s="40" t="s">
        <v>1917</v>
      </c>
      <c r="L98" s="62">
        <v>50</v>
      </c>
      <c r="M98" s="40"/>
      <c r="N98" s="62">
        <v>50</v>
      </c>
      <c r="O98" s="40"/>
      <c r="P98" s="62">
        <v>50</v>
      </c>
      <c r="Q98" s="40"/>
      <c r="R98" s="62">
        <v>50</v>
      </c>
      <c r="S98" s="40"/>
      <c r="T98" s="62"/>
      <c r="U98" s="46"/>
      <c r="V98" s="46"/>
      <c r="W98" s="40"/>
      <c r="X98" s="46"/>
      <c r="Y98" s="46"/>
    </row>
    <row r="99" spans="1:25" ht="120" x14ac:dyDescent="0.25">
      <c r="A99" s="564">
        <v>59</v>
      </c>
      <c r="B99" s="564"/>
      <c r="C99" s="564"/>
      <c r="D99" s="754" t="s">
        <v>238</v>
      </c>
      <c r="E99" s="754"/>
      <c r="F99" s="450" t="s">
        <v>214</v>
      </c>
      <c r="G99" s="12" t="s">
        <v>175</v>
      </c>
      <c r="H99" s="12" t="s">
        <v>176</v>
      </c>
      <c r="I99" s="12" t="s">
        <v>202</v>
      </c>
      <c r="J99" s="60">
        <v>0</v>
      </c>
      <c r="K99" s="41"/>
      <c r="L99" s="60">
        <v>0</v>
      </c>
      <c r="M99" s="41"/>
      <c r="N99" s="60">
        <v>0</v>
      </c>
      <c r="O99" s="41"/>
      <c r="P99" s="60">
        <v>0</v>
      </c>
      <c r="Q99" s="41"/>
      <c r="R99" s="60">
        <v>0</v>
      </c>
      <c r="S99" s="41"/>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40</v>
      </c>
      <c r="K100" s="44"/>
      <c r="L100" s="75">
        <f>AVERAGE(L101:L105)</f>
        <v>40</v>
      </c>
      <c r="M100" s="67"/>
      <c r="N100" s="75">
        <f>AVERAGE(N101:N105)</f>
        <v>50</v>
      </c>
      <c r="O100" s="67"/>
      <c r="P100" s="75">
        <f>AVERAGE(P101:P105)</f>
        <v>60</v>
      </c>
      <c r="Q100" s="67"/>
      <c r="R100" s="75">
        <f>AVERAGE(R101:R105)</f>
        <v>60</v>
      </c>
      <c r="S100" s="67"/>
      <c r="T100" s="75" t="e">
        <f>AVERAGE(T101:T105)</f>
        <v>#DIV/0!</v>
      </c>
      <c r="U100" s="67"/>
      <c r="V100" s="67"/>
      <c r="W100" s="44"/>
      <c r="X100" s="67"/>
      <c r="Y100" s="67"/>
    </row>
    <row r="101" spans="1:25" ht="409.5" x14ac:dyDescent="0.25">
      <c r="A101" s="564">
        <v>60</v>
      </c>
      <c r="B101" s="564"/>
      <c r="C101" s="564"/>
      <c r="D101" s="754" t="s">
        <v>243</v>
      </c>
      <c r="E101" s="754"/>
      <c r="F101" s="450" t="s">
        <v>215</v>
      </c>
      <c r="G101" s="12" t="s">
        <v>175</v>
      </c>
      <c r="H101" s="12" t="s">
        <v>176</v>
      </c>
      <c r="I101" s="12" t="s">
        <v>216</v>
      </c>
      <c r="J101" s="62">
        <v>50</v>
      </c>
      <c r="K101" s="47" t="s">
        <v>1918</v>
      </c>
      <c r="L101" s="62">
        <v>50</v>
      </c>
      <c r="M101" s="47" t="s">
        <v>6932</v>
      </c>
      <c r="N101" s="62">
        <v>100</v>
      </c>
      <c r="O101" s="46"/>
      <c r="P101" s="62">
        <v>100</v>
      </c>
      <c r="Q101" s="46"/>
      <c r="R101" s="62">
        <v>100</v>
      </c>
      <c r="S101" s="41" t="s">
        <v>1919</v>
      </c>
      <c r="T101" s="62"/>
      <c r="U101" s="40"/>
      <c r="V101" s="46"/>
      <c r="W101" s="40"/>
      <c r="X101" s="46"/>
      <c r="Y101" s="46"/>
    </row>
    <row r="102" spans="1:25" ht="409.5" x14ac:dyDescent="0.25">
      <c r="A102" s="564">
        <v>61</v>
      </c>
      <c r="B102" s="564"/>
      <c r="C102" s="564"/>
      <c r="D102" s="754" t="s">
        <v>242</v>
      </c>
      <c r="E102" s="754"/>
      <c r="F102" s="450" t="s">
        <v>217</v>
      </c>
      <c r="G102" s="12" t="s">
        <v>218</v>
      </c>
      <c r="H102" s="12" t="s">
        <v>219</v>
      </c>
      <c r="I102" s="12" t="s">
        <v>220</v>
      </c>
      <c r="J102" s="62">
        <v>0</v>
      </c>
      <c r="K102" s="40" t="s">
        <v>5177</v>
      </c>
      <c r="L102" s="62">
        <v>0</v>
      </c>
      <c r="M102" s="40"/>
      <c r="N102" s="62">
        <v>0</v>
      </c>
      <c r="O102" s="40" t="s">
        <v>5177</v>
      </c>
      <c r="P102" s="62">
        <v>50</v>
      </c>
      <c r="Q102" s="40" t="s">
        <v>1920</v>
      </c>
      <c r="R102" s="62">
        <v>50</v>
      </c>
      <c r="S102" s="40"/>
      <c r="T102" s="62"/>
      <c r="U102" s="40"/>
      <c r="V102" s="46"/>
      <c r="W102" s="40"/>
      <c r="X102" s="46"/>
      <c r="Y102" s="46"/>
    </row>
    <row r="103" spans="1:25" s="6" customFormat="1" ht="210" x14ac:dyDescent="0.25">
      <c r="A103" s="564">
        <v>62</v>
      </c>
      <c r="B103" s="564"/>
      <c r="C103" s="564"/>
      <c r="D103" s="754" t="s">
        <v>241</v>
      </c>
      <c r="E103" s="754"/>
      <c r="F103" s="450" t="s">
        <v>221</v>
      </c>
      <c r="G103" s="5" t="s">
        <v>175</v>
      </c>
      <c r="H103" s="5" t="s">
        <v>222</v>
      </c>
      <c r="I103" s="5" t="s">
        <v>202</v>
      </c>
      <c r="J103" s="65">
        <v>100</v>
      </c>
      <c r="K103" s="47" t="s">
        <v>5178</v>
      </c>
      <c r="L103" s="65">
        <v>100</v>
      </c>
      <c r="M103" s="47"/>
      <c r="N103" s="65">
        <v>100</v>
      </c>
      <c r="O103" s="47"/>
      <c r="P103" s="65">
        <v>100</v>
      </c>
      <c r="Q103" s="47"/>
      <c r="R103" s="65">
        <v>100</v>
      </c>
      <c r="S103" s="47"/>
      <c r="T103" s="65"/>
      <c r="U103" s="50"/>
      <c r="V103" s="50"/>
      <c r="W103" s="47"/>
      <c r="X103" s="50"/>
      <c r="Y103" s="50"/>
    </row>
    <row r="104" spans="1:25" ht="165" x14ac:dyDescent="0.25">
      <c r="A104" s="564">
        <v>63</v>
      </c>
      <c r="B104" s="564"/>
      <c r="C104" s="564"/>
      <c r="D104" s="754" t="s">
        <v>240</v>
      </c>
      <c r="E104" s="754"/>
      <c r="F104" s="450" t="s">
        <v>223</v>
      </c>
      <c r="G104" s="12" t="s">
        <v>224</v>
      </c>
      <c r="H104" s="12" t="s">
        <v>225</v>
      </c>
      <c r="I104" s="12" t="s">
        <v>226</v>
      </c>
      <c r="J104" s="62">
        <v>50</v>
      </c>
      <c r="K104" s="41" t="s">
        <v>1921</v>
      </c>
      <c r="L104" s="62">
        <v>50</v>
      </c>
      <c r="M104" s="40"/>
      <c r="N104" s="62">
        <v>50</v>
      </c>
      <c r="O104" s="40"/>
      <c r="P104" s="62">
        <v>50</v>
      </c>
      <c r="Q104" s="40"/>
      <c r="R104" s="62">
        <v>50</v>
      </c>
      <c r="S104" s="40"/>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2">
        <v>0</v>
      </c>
      <c r="K105" s="41" t="s">
        <v>1922</v>
      </c>
      <c r="L105" s="62">
        <v>0</v>
      </c>
      <c r="M105" s="40"/>
      <c r="N105" s="62">
        <v>0</v>
      </c>
      <c r="O105" s="40"/>
      <c r="P105" s="62">
        <v>0</v>
      </c>
      <c r="Q105" s="40"/>
      <c r="R105" s="62">
        <v>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54.375</v>
      </c>
      <c r="K106" s="67"/>
      <c r="L106" s="75">
        <f>AVERAGE(L107,L112,L115,L140)</f>
        <v>54.375</v>
      </c>
      <c r="M106" s="67"/>
      <c r="N106" s="75">
        <f>AVERAGE(N107,N112,N115,N140)</f>
        <v>54.375</v>
      </c>
      <c r="O106" s="67"/>
      <c r="P106" s="75">
        <f>AVERAGE(P107,P112,P115,P140)</f>
        <v>56.875</v>
      </c>
      <c r="Q106" s="67"/>
      <c r="R106" s="75">
        <f>AVERAGE(R107,R112,R115,R140)</f>
        <v>54.375</v>
      </c>
      <c r="S106" s="67"/>
      <c r="T106" s="75">
        <f>AVERAGE(T107,T112,T115,T140)</f>
        <v>54.375</v>
      </c>
      <c r="U106" s="67"/>
      <c r="V106" s="75">
        <f>AVERAGE(V107,V112,V115,V140)</f>
        <v>53.75</v>
      </c>
      <c r="W106" s="44"/>
      <c r="X106" s="75">
        <f>AVERAGE(X107,X112,X115,X140)</f>
        <v>53.75</v>
      </c>
      <c r="Y106" s="67"/>
    </row>
    <row r="107" spans="1:25" s="26" customFormat="1" ht="144.75" customHeight="1" x14ac:dyDescent="0.25">
      <c r="A107" s="28"/>
      <c r="B107" s="28"/>
      <c r="C107" s="750" t="s">
        <v>576</v>
      </c>
      <c r="D107" s="28"/>
      <c r="E107" s="28"/>
      <c r="F107" s="502" t="s">
        <v>5031</v>
      </c>
      <c r="G107" s="28"/>
      <c r="H107" s="28"/>
      <c r="I107" s="28"/>
      <c r="J107" s="75">
        <f>AVERAGE(J108:J111)</f>
        <v>25</v>
      </c>
      <c r="K107" s="67"/>
      <c r="L107" s="75">
        <f>AVERAGE(L108:L111)</f>
        <v>25</v>
      </c>
      <c r="M107" s="67"/>
      <c r="N107" s="75">
        <f>AVERAGE(N108:N111)</f>
        <v>25</v>
      </c>
      <c r="O107" s="67"/>
      <c r="P107" s="75">
        <f>AVERAGE(P108:P111)</f>
        <v>25</v>
      </c>
      <c r="Q107" s="67"/>
      <c r="R107" s="75">
        <f>AVERAGE(R108:R111)</f>
        <v>25</v>
      </c>
      <c r="S107" s="67"/>
      <c r="T107" s="75">
        <f>AVERAGE(T108:T111)</f>
        <v>25</v>
      </c>
      <c r="U107" s="67"/>
      <c r="V107" s="75">
        <f>AVERAGE(V108:V111)</f>
        <v>25</v>
      </c>
      <c r="W107" s="44"/>
      <c r="X107" s="75">
        <f>AVERAGE(X108:X111)</f>
        <v>25</v>
      </c>
      <c r="Y107" s="67"/>
    </row>
    <row r="108" spans="1:25" ht="45" x14ac:dyDescent="0.25">
      <c r="A108" s="564">
        <v>65</v>
      </c>
      <c r="B108" s="564"/>
      <c r="C108" s="564"/>
      <c r="D108" s="754" t="s">
        <v>244</v>
      </c>
      <c r="E108" s="754"/>
      <c r="F108" s="450" t="s">
        <v>244</v>
      </c>
      <c r="G108" s="12" t="s">
        <v>245</v>
      </c>
      <c r="H108" s="12" t="s">
        <v>246</v>
      </c>
      <c r="I108" s="12" t="s">
        <v>247</v>
      </c>
      <c r="J108" s="60">
        <v>0</v>
      </c>
      <c r="K108" s="40" t="s">
        <v>1923</v>
      </c>
      <c r="L108" s="60">
        <v>0</v>
      </c>
      <c r="M108" s="41"/>
      <c r="N108" s="60">
        <v>0</v>
      </c>
      <c r="O108" s="41"/>
      <c r="P108" s="60">
        <v>0</v>
      </c>
      <c r="Q108" s="41"/>
      <c r="R108" s="60">
        <v>0</v>
      </c>
      <c r="S108" s="41"/>
      <c r="T108" s="60">
        <v>0</v>
      </c>
      <c r="U108" s="41"/>
      <c r="V108" s="60">
        <v>0</v>
      </c>
      <c r="W108" s="41"/>
      <c r="X108" s="60">
        <v>0</v>
      </c>
      <c r="Y108" s="41"/>
    </row>
    <row r="109" spans="1:25" ht="120" x14ac:dyDescent="0.25">
      <c r="A109" s="564">
        <v>66</v>
      </c>
      <c r="B109" s="564"/>
      <c r="C109" s="564"/>
      <c r="D109" s="754" t="s">
        <v>304</v>
      </c>
      <c r="E109" s="754"/>
      <c r="F109" s="450" t="s">
        <v>5503</v>
      </c>
      <c r="G109" s="12" t="s">
        <v>248</v>
      </c>
      <c r="H109" s="12" t="s">
        <v>249</v>
      </c>
      <c r="I109" s="12" t="s">
        <v>247</v>
      </c>
      <c r="J109" s="60">
        <v>0</v>
      </c>
      <c r="K109" s="40" t="s">
        <v>1923</v>
      </c>
      <c r="L109" s="60">
        <v>0</v>
      </c>
      <c r="M109" s="41"/>
      <c r="N109" s="60">
        <v>0</v>
      </c>
      <c r="O109" s="41"/>
      <c r="P109" s="60">
        <v>0</v>
      </c>
      <c r="Q109" s="41"/>
      <c r="R109" s="60">
        <v>0</v>
      </c>
      <c r="S109" s="41"/>
      <c r="T109" s="60">
        <v>0</v>
      </c>
      <c r="U109" s="41"/>
      <c r="V109" s="60">
        <v>0</v>
      </c>
      <c r="W109" s="41"/>
      <c r="X109" s="60">
        <v>0</v>
      </c>
      <c r="Y109" s="41"/>
    </row>
    <row r="110" spans="1:25" ht="345" x14ac:dyDescent="0.25">
      <c r="A110" s="564">
        <v>67</v>
      </c>
      <c r="B110" s="564"/>
      <c r="C110" s="564"/>
      <c r="D110" s="754" t="s">
        <v>306</v>
      </c>
      <c r="E110" s="754"/>
      <c r="F110" s="450" t="s">
        <v>250</v>
      </c>
      <c r="G110" s="12" t="s">
        <v>248</v>
      </c>
      <c r="H110" s="12" t="s">
        <v>251</v>
      </c>
      <c r="I110" s="12" t="s">
        <v>247</v>
      </c>
      <c r="J110" s="60">
        <v>50</v>
      </c>
      <c r="K110" s="40" t="s">
        <v>1924</v>
      </c>
      <c r="L110" s="60">
        <v>50</v>
      </c>
      <c r="M110" s="41"/>
      <c r="N110" s="60">
        <v>50</v>
      </c>
      <c r="O110" s="41"/>
      <c r="P110" s="60">
        <v>50</v>
      </c>
      <c r="Q110" s="41"/>
      <c r="R110" s="60">
        <v>50</v>
      </c>
      <c r="S110" s="40" t="s">
        <v>1925</v>
      </c>
      <c r="T110" s="60">
        <v>50</v>
      </c>
      <c r="U110" s="41"/>
      <c r="V110" s="60">
        <v>50</v>
      </c>
      <c r="W110" s="41"/>
      <c r="X110" s="60">
        <v>50</v>
      </c>
      <c r="Y110" s="40" t="s">
        <v>1926</v>
      </c>
    </row>
    <row r="111" spans="1:25" ht="45" x14ac:dyDescent="0.25">
      <c r="A111" s="564">
        <v>68</v>
      </c>
      <c r="B111" s="564"/>
      <c r="C111" s="564"/>
      <c r="D111" s="754" t="s">
        <v>305</v>
      </c>
      <c r="E111" s="754"/>
      <c r="F111" s="450" t="s">
        <v>252</v>
      </c>
      <c r="G111" s="12" t="s">
        <v>253</v>
      </c>
      <c r="H111" s="12" t="s">
        <v>254</v>
      </c>
      <c r="I111" s="12" t="s">
        <v>255</v>
      </c>
      <c r="J111" s="60">
        <v>50</v>
      </c>
      <c r="K111" s="40" t="s">
        <v>1927</v>
      </c>
      <c r="L111" s="60">
        <v>50</v>
      </c>
      <c r="M111" s="41"/>
      <c r="N111" s="60">
        <v>50</v>
      </c>
      <c r="O111" s="41"/>
      <c r="P111" s="60">
        <v>50</v>
      </c>
      <c r="Q111" s="41"/>
      <c r="R111" s="60">
        <v>50</v>
      </c>
      <c r="S111" s="41"/>
      <c r="T111" s="60">
        <v>50</v>
      </c>
      <c r="U111" s="41"/>
      <c r="V111" s="60">
        <v>50</v>
      </c>
      <c r="W111" s="41"/>
      <c r="X111" s="60">
        <v>50</v>
      </c>
      <c r="Y111" s="41"/>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40" t="s">
        <v>1928</v>
      </c>
      <c r="L113" s="60">
        <v>100</v>
      </c>
      <c r="M113" s="41"/>
      <c r="N113" s="60">
        <v>100</v>
      </c>
      <c r="O113" s="41"/>
      <c r="P113" s="60">
        <v>100</v>
      </c>
      <c r="Q113" s="41"/>
      <c r="R113" s="60">
        <v>100</v>
      </c>
      <c r="S113" s="41"/>
      <c r="T113" s="60">
        <v>100</v>
      </c>
      <c r="U113" s="41"/>
      <c r="V113" s="60">
        <v>100</v>
      </c>
      <c r="W113" s="41"/>
      <c r="X113" s="60">
        <v>100</v>
      </c>
      <c r="Y113" s="41"/>
    </row>
    <row r="114" spans="1:25" ht="60" x14ac:dyDescent="0.25">
      <c r="A114" s="564">
        <v>70</v>
      </c>
      <c r="B114" s="564"/>
      <c r="C114" s="564"/>
      <c r="D114" s="754" t="s">
        <v>308</v>
      </c>
      <c r="E114" s="754"/>
      <c r="F114" s="450" t="s">
        <v>259</v>
      </c>
      <c r="G114" s="12" t="s">
        <v>260</v>
      </c>
      <c r="H114" s="12" t="s">
        <v>261</v>
      </c>
      <c r="I114" s="12" t="s">
        <v>262</v>
      </c>
      <c r="J114" s="60">
        <v>100</v>
      </c>
      <c r="K114" s="40" t="s">
        <v>1928</v>
      </c>
      <c r="L114" s="60">
        <v>100</v>
      </c>
      <c r="M114" s="41"/>
      <c r="N114" s="60">
        <v>100</v>
      </c>
      <c r="O114" s="41"/>
      <c r="P114" s="60">
        <v>100</v>
      </c>
      <c r="Q114" s="41"/>
      <c r="R114" s="60">
        <v>100</v>
      </c>
      <c r="S114" s="41"/>
      <c r="T114" s="60">
        <v>100</v>
      </c>
      <c r="U114" s="41"/>
      <c r="V114" s="60">
        <v>100</v>
      </c>
      <c r="W114" s="41"/>
      <c r="X114" s="60">
        <v>100</v>
      </c>
      <c r="Y114" s="41"/>
    </row>
    <row r="115" spans="1:25" s="26" customFormat="1" ht="72" customHeight="1" x14ac:dyDescent="0.25">
      <c r="A115" s="28"/>
      <c r="B115" s="28"/>
      <c r="C115" s="750" t="s">
        <v>578</v>
      </c>
      <c r="D115" s="28"/>
      <c r="E115" s="1023"/>
      <c r="F115" s="762" t="s">
        <v>530</v>
      </c>
      <c r="G115" s="751"/>
      <c r="H115" s="751"/>
      <c r="I115" s="751"/>
      <c r="J115" s="75">
        <f>AVERAGE(J116,J122,J128,J134)</f>
        <v>52.5</v>
      </c>
      <c r="K115" s="44"/>
      <c r="L115" s="75">
        <f>AVERAGE(L116,L122,L128,L134)</f>
        <v>52.5</v>
      </c>
      <c r="M115" s="67"/>
      <c r="N115" s="75">
        <f>AVERAGE(N116,N122,N128,N134)</f>
        <v>52.5</v>
      </c>
      <c r="O115" s="67"/>
      <c r="P115" s="75">
        <f>AVERAGE(P116,P122,P128,P134)</f>
        <v>52.5</v>
      </c>
      <c r="Q115" s="67"/>
      <c r="R115" s="75">
        <f>AVERAGE(R116,R122,R128,R134)</f>
        <v>52.5</v>
      </c>
      <c r="S115" s="67"/>
      <c r="T115" s="75">
        <f>AVERAGE(T116,T122,T128,T134)</f>
        <v>52.5</v>
      </c>
      <c r="U115" s="67"/>
      <c r="V115" s="75">
        <f>AVERAGE(V116,V122,V128,V134)</f>
        <v>50</v>
      </c>
      <c r="W115" s="44"/>
      <c r="X115" s="75">
        <f>AVERAGE(X116,X122,X128,X134)</f>
        <v>50</v>
      </c>
      <c r="Y115" s="67"/>
    </row>
    <row r="116" spans="1:25" s="52" customFormat="1" ht="72" customHeight="1" x14ac:dyDescent="0.25">
      <c r="A116" s="31">
        <v>71</v>
      </c>
      <c r="B116" s="31"/>
      <c r="C116" s="758"/>
      <c r="D116" s="763" t="s">
        <v>646</v>
      </c>
      <c r="E116" s="763"/>
      <c r="F116" s="764" t="s">
        <v>646</v>
      </c>
      <c r="G116" s="30"/>
      <c r="H116" s="30"/>
      <c r="I116" s="30"/>
      <c r="J116" s="61">
        <f>AVERAGE(J117:J121)</f>
        <v>60</v>
      </c>
      <c r="K116" s="43"/>
      <c r="L116" s="61">
        <f>AVERAGE(L117:L121)</f>
        <v>60</v>
      </c>
      <c r="M116" s="69"/>
      <c r="N116" s="61">
        <f>AVERAGE(N117:N121)</f>
        <v>60</v>
      </c>
      <c r="O116" s="69"/>
      <c r="P116" s="61">
        <f>AVERAGE(P117:P121)</f>
        <v>60</v>
      </c>
      <c r="Q116" s="69"/>
      <c r="R116" s="61">
        <f>AVERAGE(R117:R121)</f>
        <v>60</v>
      </c>
      <c r="S116" s="69"/>
      <c r="T116" s="61">
        <f>AVERAGE(T117:T121)</f>
        <v>60</v>
      </c>
      <c r="U116" s="69"/>
      <c r="V116" s="61">
        <f>AVERAGE(V117:V121)</f>
        <v>50</v>
      </c>
      <c r="W116" s="43"/>
      <c r="X116" s="61">
        <f>AVERAGE(X117:X121)</f>
        <v>50</v>
      </c>
      <c r="Y116" s="69"/>
    </row>
    <row r="117" spans="1:25" ht="180" x14ac:dyDescent="0.25">
      <c r="A117" s="564" t="s">
        <v>5033</v>
      </c>
      <c r="B117" s="564"/>
      <c r="C117" s="564"/>
      <c r="D117" s="564"/>
      <c r="E117" s="754" t="s">
        <v>6991</v>
      </c>
      <c r="F117" s="450" t="s">
        <v>263</v>
      </c>
      <c r="G117" s="12" t="s">
        <v>5034</v>
      </c>
      <c r="H117" s="12" t="s">
        <v>5035</v>
      </c>
      <c r="I117" s="12" t="s">
        <v>5036</v>
      </c>
      <c r="J117" s="60">
        <v>100</v>
      </c>
      <c r="K117" s="40" t="s">
        <v>1929</v>
      </c>
      <c r="L117" s="60">
        <v>100</v>
      </c>
      <c r="M117" s="41"/>
      <c r="N117" s="60">
        <v>100</v>
      </c>
      <c r="O117" s="41"/>
      <c r="P117" s="60">
        <v>100</v>
      </c>
      <c r="Q117" s="41"/>
      <c r="R117" s="60">
        <v>100</v>
      </c>
      <c r="S117" s="41"/>
      <c r="T117" s="60">
        <v>100</v>
      </c>
      <c r="U117" s="41"/>
      <c r="V117" s="60">
        <v>100</v>
      </c>
      <c r="W117" s="41"/>
      <c r="X117" s="60">
        <v>100</v>
      </c>
      <c r="Y117" s="41"/>
    </row>
    <row r="118" spans="1:25" ht="409.5" x14ac:dyDescent="0.25">
      <c r="A118" s="564" t="s">
        <v>5037</v>
      </c>
      <c r="B118" s="564"/>
      <c r="C118" s="564"/>
      <c r="D118" s="564"/>
      <c r="E118" s="754" t="s">
        <v>6990</v>
      </c>
      <c r="F118" s="450" t="s">
        <v>264</v>
      </c>
      <c r="G118" s="12" t="s">
        <v>265</v>
      </c>
      <c r="H118" s="12" t="s">
        <v>266</v>
      </c>
      <c r="I118" s="12" t="s">
        <v>267</v>
      </c>
      <c r="J118" s="60">
        <v>50</v>
      </c>
      <c r="K118" s="40" t="s">
        <v>1930</v>
      </c>
      <c r="L118" s="60">
        <v>50</v>
      </c>
      <c r="M118" s="41"/>
      <c r="N118" s="60">
        <v>50</v>
      </c>
      <c r="O118" s="41"/>
      <c r="P118" s="60">
        <v>50</v>
      </c>
      <c r="Q118" s="41"/>
      <c r="R118" s="60">
        <v>50</v>
      </c>
      <c r="S118" s="41"/>
      <c r="T118" s="60">
        <v>50</v>
      </c>
      <c r="U118" s="41" t="s">
        <v>6924</v>
      </c>
      <c r="V118" s="60">
        <v>0</v>
      </c>
      <c r="W118" s="41"/>
      <c r="X118" s="60">
        <v>0</v>
      </c>
      <c r="Y118" s="41"/>
    </row>
    <row r="119" spans="1:25" ht="195" x14ac:dyDescent="0.25">
      <c r="A119" s="564" t="s">
        <v>5038</v>
      </c>
      <c r="B119" s="564"/>
      <c r="C119" s="564"/>
      <c r="D119" s="564"/>
      <c r="E119" s="754" t="s">
        <v>6992</v>
      </c>
      <c r="F119" s="450" t="s">
        <v>268</v>
      </c>
      <c r="G119" s="12" t="s">
        <v>269</v>
      </c>
      <c r="H119" s="12" t="s">
        <v>270</v>
      </c>
      <c r="I119" s="12" t="s">
        <v>271</v>
      </c>
      <c r="J119" s="60">
        <v>0</v>
      </c>
      <c r="K119" s="40" t="s">
        <v>1931</v>
      </c>
      <c r="L119" s="60">
        <v>0</v>
      </c>
      <c r="M119" s="41"/>
      <c r="N119" s="60">
        <v>0</v>
      </c>
      <c r="O119" s="41"/>
      <c r="P119" s="60">
        <v>0</v>
      </c>
      <c r="Q119" s="41"/>
      <c r="R119" s="60">
        <v>0</v>
      </c>
      <c r="S119" s="41"/>
      <c r="T119" s="60">
        <v>0</v>
      </c>
      <c r="U119" s="41"/>
      <c r="V119" s="60">
        <v>0</v>
      </c>
      <c r="W119" s="41"/>
      <c r="X119" s="60">
        <v>0</v>
      </c>
      <c r="Y119" s="41"/>
    </row>
    <row r="120" spans="1:25" ht="165" x14ac:dyDescent="0.25">
      <c r="A120" s="564" t="s">
        <v>5039</v>
      </c>
      <c r="B120" s="564"/>
      <c r="C120" s="564"/>
      <c r="D120" s="564"/>
      <c r="E120" s="754" t="s">
        <v>6993</v>
      </c>
      <c r="F120" s="450" t="s">
        <v>272</v>
      </c>
      <c r="G120" s="12" t="s">
        <v>273</v>
      </c>
      <c r="H120" s="12" t="s">
        <v>274</v>
      </c>
      <c r="I120" s="12" t="s">
        <v>275</v>
      </c>
      <c r="J120" s="60">
        <v>100</v>
      </c>
      <c r="K120" s="41"/>
      <c r="L120" s="60">
        <v>100</v>
      </c>
      <c r="M120" s="41"/>
      <c r="N120" s="60">
        <v>100</v>
      </c>
      <c r="O120" s="41"/>
      <c r="P120" s="60">
        <v>100</v>
      </c>
      <c r="Q120" s="41"/>
      <c r="R120" s="60">
        <v>100</v>
      </c>
      <c r="S120" s="41"/>
      <c r="T120" s="60">
        <v>100</v>
      </c>
      <c r="U120" s="41"/>
      <c r="V120" s="60">
        <v>100</v>
      </c>
      <c r="W120" s="41"/>
      <c r="X120" s="60">
        <v>100</v>
      </c>
      <c r="Y120" s="41"/>
    </row>
    <row r="121" spans="1:25" ht="270" x14ac:dyDescent="0.25">
      <c r="A121" s="564" t="s">
        <v>5040</v>
      </c>
      <c r="B121" s="564"/>
      <c r="C121" s="564"/>
      <c r="D121" s="564"/>
      <c r="E121" s="754" t="s">
        <v>6994</v>
      </c>
      <c r="F121" s="450" t="s">
        <v>276</v>
      </c>
      <c r="G121" s="12" t="s">
        <v>277</v>
      </c>
      <c r="H121" s="12" t="s">
        <v>278</v>
      </c>
      <c r="I121" s="12" t="s">
        <v>5119</v>
      </c>
      <c r="J121" s="60">
        <v>50</v>
      </c>
      <c r="K121" s="40" t="s">
        <v>1932</v>
      </c>
      <c r="L121" s="60">
        <v>50</v>
      </c>
      <c r="M121" s="41"/>
      <c r="N121" s="60">
        <v>50</v>
      </c>
      <c r="O121" s="41"/>
      <c r="P121" s="60">
        <v>50</v>
      </c>
      <c r="Q121" s="41"/>
      <c r="R121" s="60">
        <v>50</v>
      </c>
      <c r="S121" s="41"/>
      <c r="T121" s="60">
        <v>50</v>
      </c>
      <c r="U121" s="41"/>
      <c r="V121" s="60">
        <v>50</v>
      </c>
      <c r="W121" s="41"/>
      <c r="X121" s="60">
        <v>50</v>
      </c>
      <c r="Y121" s="41"/>
    </row>
    <row r="122" spans="1:25" s="52" customFormat="1" ht="69" x14ac:dyDescent="0.25">
      <c r="A122" s="31">
        <v>72</v>
      </c>
      <c r="B122" s="31"/>
      <c r="C122" s="31"/>
      <c r="D122" s="763" t="s">
        <v>6995</v>
      </c>
      <c r="E122" s="763"/>
      <c r="F122" s="517" t="s">
        <v>647</v>
      </c>
      <c r="G122" s="30"/>
      <c r="H122" s="30"/>
      <c r="I122" s="30"/>
      <c r="J122" s="61">
        <f>AVERAGE(J123:J127)</f>
        <v>50</v>
      </c>
      <c r="K122" s="43"/>
      <c r="L122" s="61">
        <f>AVERAGE(L123:L127)</f>
        <v>50</v>
      </c>
      <c r="M122" s="69"/>
      <c r="N122" s="61">
        <f>AVERAGE(N123:N127)</f>
        <v>50</v>
      </c>
      <c r="O122" s="69"/>
      <c r="P122" s="61">
        <f>AVERAGE(P123:P127)</f>
        <v>50</v>
      </c>
      <c r="Q122" s="69"/>
      <c r="R122" s="61">
        <f>AVERAGE(R123:R127)</f>
        <v>50</v>
      </c>
      <c r="S122" s="69"/>
      <c r="T122" s="61">
        <f>AVERAGE(T123:T127)</f>
        <v>50</v>
      </c>
      <c r="U122" s="69"/>
      <c r="V122" s="61">
        <f>AVERAGE(V123:V127)</f>
        <v>50</v>
      </c>
      <c r="W122" s="43"/>
      <c r="X122" s="61">
        <f>AVERAGE(X123:X127)</f>
        <v>50</v>
      </c>
      <c r="Y122" s="69"/>
    </row>
    <row r="123" spans="1:25" ht="90" x14ac:dyDescent="0.25">
      <c r="A123" s="564" t="s">
        <v>579</v>
      </c>
      <c r="B123" s="564"/>
      <c r="C123" s="564"/>
      <c r="D123" s="564"/>
      <c r="E123" s="754" t="s">
        <v>6991</v>
      </c>
      <c r="F123" s="450" t="s">
        <v>279</v>
      </c>
      <c r="G123" s="12" t="s">
        <v>5041</v>
      </c>
      <c r="H123" s="12" t="s">
        <v>5042</v>
      </c>
      <c r="I123" s="12" t="s">
        <v>5043</v>
      </c>
      <c r="J123" s="60">
        <v>100</v>
      </c>
      <c r="K123" s="40" t="s">
        <v>1933</v>
      </c>
      <c r="L123" s="60">
        <v>100</v>
      </c>
      <c r="M123" s="41"/>
      <c r="N123" s="60">
        <v>100</v>
      </c>
      <c r="O123" s="41"/>
      <c r="P123" s="60">
        <v>100</v>
      </c>
      <c r="Q123" s="41"/>
      <c r="R123" s="60">
        <v>100</v>
      </c>
      <c r="S123" s="41"/>
      <c r="T123" s="60">
        <v>100</v>
      </c>
      <c r="U123" s="41"/>
      <c r="V123" s="60">
        <v>100</v>
      </c>
      <c r="W123" s="41"/>
      <c r="X123" s="60">
        <v>100</v>
      </c>
      <c r="Y123" s="41"/>
    </row>
    <row r="124" spans="1:25" ht="300" x14ac:dyDescent="0.25">
      <c r="A124" s="564" t="s">
        <v>580</v>
      </c>
      <c r="B124" s="564"/>
      <c r="C124" s="564"/>
      <c r="D124" s="564"/>
      <c r="E124" s="754" t="s">
        <v>6990</v>
      </c>
      <c r="F124" s="450" t="s">
        <v>280</v>
      </c>
      <c r="G124" s="12" t="s">
        <v>281</v>
      </c>
      <c r="H124" s="12" t="s">
        <v>282</v>
      </c>
      <c r="I124" s="12" t="s">
        <v>267</v>
      </c>
      <c r="J124" s="60">
        <v>0</v>
      </c>
      <c r="K124" s="40" t="s">
        <v>1934</v>
      </c>
      <c r="L124" s="60">
        <v>0</v>
      </c>
      <c r="M124" s="41"/>
      <c r="N124" s="60">
        <v>0</v>
      </c>
      <c r="O124" s="41"/>
      <c r="P124" s="60">
        <v>0</v>
      </c>
      <c r="Q124" s="41"/>
      <c r="R124" s="60">
        <v>0</v>
      </c>
      <c r="S124" s="41"/>
      <c r="T124" s="60">
        <v>0</v>
      </c>
      <c r="U124" s="41"/>
      <c r="V124" s="60">
        <v>0</v>
      </c>
      <c r="W124" s="41"/>
      <c r="X124" s="60">
        <v>0</v>
      </c>
      <c r="Y124" s="40" t="s">
        <v>1935</v>
      </c>
    </row>
    <row r="125" spans="1:25" ht="45" x14ac:dyDescent="0.25">
      <c r="A125" s="564" t="s">
        <v>581</v>
      </c>
      <c r="B125" s="564"/>
      <c r="C125" s="564"/>
      <c r="D125" s="564"/>
      <c r="E125" s="754" t="s">
        <v>6992</v>
      </c>
      <c r="F125" s="450" t="s">
        <v>283</v>
      </c>
      <c r="G125" s="12" t="s">
        <v>269</v>
      </c>
      <c r="H125" s="12" t="s">
        <v>270</v>
      </c>
      <c r="I125" s="12" t="s">
        <v>271</v>
      </c>
      <c r="J125" s="60">
        <v>0</v>
      </c>
      <c r="K125" s="41"/>
      <c r="L125" s="60">
        <v>0</v>
      </c>
      <c r="M125" s="41"/>
      <c r="N125" s="60">
        <v>0</v>
      </c>
      <c r="O125" s="41"/>
      <c r="P125" s="60">
        <v>0</v>
      </c>
      <c r="Q125" s="41"/>
      <c r="R125" s="60">
        <v>0</v>
      </c>
      <c r="S125" s="41"/>
      <c r="T125" s="60">
        <v>0</v>
      </c>
      <c r="U125" s="41"/>
      <c r="V125" s="60">
        <v>0</v>
      </c>
      <c r="W125" s="41"/>
      <c r="X125" s="60">
        <v>0</v>
      </c>
      <c r="Y125" s="41"/>
    </row>
    <row r="126" spans="1:25" ht="165" x14ac:dyDescent="0.25">
      <c r="A126" s="564" t="s">
        <v>582</v>
      </c>
      <c r="B126" s="564"/>
      <c r="C126" s="564"/>
      <c r="D126" s="564"/>
      <c r="E126" s="754" t="s">
        <v>6993</v>
      </c>
      <c r="F126" s="450" t="s">
        <v>272</v>
      </c>
      <c r="G126" s="12" t="s">
        <v>273</v>
      </c>
      <c r="H126" s="12" t="s">
        <v>274</v>
      </c>
      <c r="I126" s="12" t="s">
        <v>275</v>
      </c>
      <c r="J126" s="60">
        <v>100</v>
      </c>
      <c r="K126" s="47"/>
      <c r="L126" s="60">
        <v>100</v>
      </c>
      <c r="M126" s="47"/>
      <c r="N126" s="60">
        <v>100</v>
      </c>
      <c r="O126" s="47"/>
      <c r="P126" s="60">
        <v>100</v>
      </c>
      <c r="Q126" s="47"/>
      <c r="R126" s="60">
        <v>100</v>
      </c>
      <c r="S126" s="47"/>
      <c r="T126" s="60">
        <v>100</v>
      </c>
      <c r="U126" s="47"/>
      <c r="V126" s="60">
        <v>100</v>
      </c>
      <c r="W126" s="41"/>
      <c r="X126" s="60">
        <v>100</v>
      </c>
      <c r="Y126" s="47"/>
    </row>
    <row r="127" spans="1:25" ht="120" x14ac:dyDescent="0.25">
      <c r="A127" s="564" t="s">
        <v>583</v>
      </c>
      <c r="B127" s="564"/>
      <c r="C127" s="564"/>
      <c r="D127" s="564"/>
      <c r="E127" s="754" t="s">
        <v>6994</v>
      </c>
      <c r="F127" s="450" t="s">
        <v>276</v>
      </c>
      <c r="G127" s="12" t="s">
        <v>277</v>
      </c>
      <c r="H127" s="12" t="s">
        <v>278</v>
      </c>
      <c r="I127" s="12" t="s">
        <v>5119</v>
      </c>
      <c r="J127" s="60">
        <v>50</v>
      </c>
      <c r="K127" s="40" t="s">
        <v>1936</v>
      </c>
      <c r="L127" s="60">
        <v>50</v>
      </c>
      <c r="M127" s="47"/>
      <c r="N127" s="60">
        <v>50</v>
      </c>
      <c r="O127" s="47"/>
      <c r="P127" s="60">
        <v>50</v>
      </c>
      <c r="Q127" s="47"/>
      <c r="R127" s="60">
        <v>50</v>
      </c>
      <c r="S127" s="47"/>
      <c r="T127" s="60">
        <v>50</v>
      </c>
      <c r="U127" s="47"/>
      <c r="V127" s="60">
        <v>50</v>
      </c>
      <c r="W127" s="41"/>
      <c r="X127" s="60">
        <v>50</v>
      </c>
      <c r="Y127" s="47"/>
    </row>
    <row r="128" spans="1:25" s="52" customFormat="1" ht="51.75" x14ac:dyDescent="0.25">
      <c r="A128" s="31">
        <v>73</v>
      </c>
      <c r="B128" s="31"/>
      <c r="C128" s="31"/>
      <c r="D128" s="763" t="s">
        <v>6996</v>
      </c>
      <c r="E128" s="763"/>
      <c r="F128" s="517" t="s">
        <v>648</v>
      </c>
      <c r="G128" s="30"/>
      <c r="H128" s="30"/>
      <c r="I128" s="30"/>
      <c r="J128" s="61">
        <f>AVERAGE(J129:J133)</f>
        <v>50</v>
      </c>
      <c r="K128" s="43"/>
      <c r="L128" s="61">
        <f>AVERAGE(L129:L133)</f>
        <v>50</v>
      </c>
      <c r="M128" s="69"/>
      <c r="N128" s="61">
        <f>AVERAGE(N129:N133)</f>
        <v>50</v>
      </c>
      <c r="O128" s="69"/>
      <c r="P128" s="61">
        <f>AVERAGE(P129:P133)</f>
        <v>50</v>
      </c>
      <c r="Q128" s="69"/>
      <c r="R128" s="61">
        <f>AVERAGE(R129:R133)</f>
        <v>50</v>
      </c>
      <c r="S128" s="69"/>
      <c r="T128" s="61">
        <f>AVERAGE(T129:T133)</f>
        <v>50</v>
      </c>
      <c r="U128" s="69"/>
      <c r="V128" s="61">
        <f>AVERAGE(V129:V133)</f>
        <v>50</v>
      </c>
      <c r="W128" s="43"/>
      <c r="X128" s="61">
        <f>AVERAGE(X129:X133)</f>
        <v>50</v>
      </c>
      <c r="Y128" s="69"/>
    </row>
    <row r="129" spans="1:25" ht="45" x14ac:dyDescent="0.25">
      <c r="A129" s="564" t="s">
        <v>584</v>
      </c>
      <c r="B129" s="564"/>
      <c r="C129" s="564"/>
      <c r="D129" s="564"/>
      <c r="E129" s="754" t="s">
        <v>6991</v>
      </c>
      <c r="F129" s="450" t="s">
        <v>284</v>
      </c>
      <c r="G129" s="12" t="s">
        <v>5044</v>
      </c>
      <c r="H129" s="12" t="s">
        <v>5045</v>
      </c>
      <c r="I129" s="12" t="s">
        <v>5046</v>
      </c>
      <c r="J129" s="60">
        <v>100</v>
      </c>
      <c r="K129" s="47"/>
      <c r="L129" s="60">
        <v>100</v>
      </c>
      <c r="M129" s="47"/>
      <c r="N129" s="60">
        <v>100</v>
      </c>
      <c r="O129" s="47"/>
      <c r="P129" s="60">
        <v>100</v>
      </c>
      <c r="Q129" s="47"/>
      <c r="R129" s="60">
        <v>100</v>
      </c>
      <c r="S129" s="47"/>
      <c r="T129" s="60">
        <v>100</v>
      </c>
      <c r="U129" s="47"/>
      <c r="V129" s="60">
        <v>100</v>
      </c>
      <c r="W129" s="41"/>
      <c r="X129" s="60">
        <v>100</v>
      </c>
      <c r="Y129" s="47"/>
    </row>
    <row r="130" spans="1:25" ht="105" x14ac:dyDescent="0.25">
      <c r="A130" s="564" t="s">
        <v>585</v>
      </c>
      <c r="B130" s="564"/>
      <c r="C130" s="564"/>
      <c r="D130" s="564"/>
      <c r="E130" s="754" t="s">
        <v>6990</v>
      </c>
      <c r="F130" s="450" t="s">
        <v>287</v>
      </c>
      <c r="G130" s="12" t="s">
        <v>265</v>
      </c>
      <c r="H130" s="12" t="s">
        <v>282</v>
      </c>
      <c r="I130" s="12" t="s">
        <v>288</v>
      </c>
      <c r="J130" s="60">
        <v>0</v>
      </c>
      <c r="K130" s="40" t="s">
        <v>1935</v>
      </c>
      <c r="L130" s="60">
        <v>0</v>
      </c>
      <c r="M130" s="47"/>
      <c r="N130" s="60">
        <v>0</v>
      </c>
      <c r="O130" s="47"/>
      <c r="P130" s="60">
        <v>0</v>
      </c>
      <c r="Q130" s="47"/>
      <c r="R130" s="60">
        <v>0</v>
      </c>
      <c r="S130" s="47"/>
      <c r="T130" s="60">
        <v>0</v>
      </c>
      <c r="U130" s="47"/>
      <c r="V130" s="60">
        <v>0</v>
      </c>
      <c r="W130" s="41"/>
      <c r="X130" s="60">
        <v>0</v>
      </c>
      <c r="Y130" s="47"/>
    </row>
    <row r="131" spans="1:25" ht="45" x14ac:dyDescent="0.25">
      <c r="A131" s="564" t="s">
        <v>586</v>
      </c>
      <c r="B131" s="564"/>
      <c r="C131" s="564"/>
      <c r="D131" s="564"/>
      <c r="E131" s="754" t="s">
        <v>6992</v>
      </c>
      <c r="F131" s="450" t="s">
        <v>268</v>
      </c>
      <c r="G131" s="12" t="s">
        <v>269</v>
      </c>
      <c r="H131" s="12" t="s">
        <v>270</v>
      </c>
      <c r="I131" s="12" t="s">
        <v>271</v>
      </c>
      <c r="J131" s="60">
        <v>0</v>
      </c>
      <c r="K131" s="47"/>
      <c r="L131" s="60">
        <v>0</v>
      </c>
      <c r="M131" s="47"/>
      <c r="N131" s="60">
        <v>0</v>
      </c>
      <c r="O131" s="47"/>
      <c r="P131" s="60">
        <v>0</v>
      </c>
      <c r="Q131" s="47"/>
      <c r="R131" s="60">
        <v>0</v>
      </c>
      <c r="S131" s="47"/>
      <c r="T131" s="60">
        <v>0</v>
      </c>
      <c r="U131" s="47"/>
      <c r="V131" s="60">
        <v>0</v>
      </c>
      <c r="W131" s="41"/>
      <c r="X131" s="60">
        <v>0</v>
      </c>
      <c r="Y131" s="47"/>
    </row>
    <row r="132" spans="1:25" ht="165" x14ac:dyDescent="0.25">
      <c r="A132" s="564" t="s">
        <v>587</v>
      </c>
      <c r="B132" s="564"/>
      <c r="C132" s="564"/>
      <c r="D132" s="564"/>
      <c r="E132" s="754" t="s">
        <v>6993</v>
      </c>
      <c r="F132" s="450" t="s">
        <v>1569</v>
      </c>
      <c r="G132" s="12" t="s">
        <v>273</v>
      </c>
      <c r="H132" s="12" t="s">
        <v>274</v>
      </c>
      <c r="I132" s="12" t="s">
        <v>275</v>
      </c>
      <c r="J132" s="60">
        <v>100</v>
      </c>
      <c r="K132" s="47"/>
      <c r="L132" s="60">
        <v>100</v>
      </c>
      <c r="M132" s="47"/>
      <c r="N132" s="60">
        <v>100</v>
      </c>
      <c r="O132" s="47"/>
      <c r="P132" s="60">
        <v>100</v>
      </c>
      <c r="Q132" s="47"/>
      <c r="R132" s="60">
        <v>100</v>
      </c>
      <c r="S132" s="47"/>
      <c r="T132" s="60">
        <v>100</v>
      </c>
      <c r="U132" s="47"/>
      <c r="V132" s="60">
        <v>100</v>
      </c>
      <c r="W132" s="41"/>
      <c r="X132" s="60">
        <v>100</v>
      </c>
      <c r="Y132" s="47"/>
    </row>
    <row r="133" spans="1:25" ht="120" x14ac:dyDescent="0.25">
      <c r="A133" s="564" t="s">
        <v>588</v>
      </c>
      <c r="B133" s="564"/>
      <c r="C133" s="564"/>
      <c r="D133" s="564"/>
      <c r="E133" s="754" t="s">
        <v>6994</v>
      </c>
      <c r="F133" s="450" t="s">
        <v>276</v>
      </c>
      <c r="G133" s="12" t="s">
        <v>277</v>
      </c>
      <c r="H133" s="12" t="s">
        <v>278</v>
      </c>
      <c r="I133" s="12" t="s">
        <v>5119</v>
      </c>
      <c r="J133" s="60">
        <v>50</v>
      </c>
      <c r="K133" s="70"/>
      <c r="L133" s="60">
        <v>50</v>
      </c>
      <c r="M133" s="70"/>
      <c r="N133" s="60">
        <v>50</v>
      </c>
      <c r="O133" s="70"/>
      <c r="P133" s="60">
        <v>50</v>
      </c>
      <c r="Q133" s="70"/>
      <c r="R133" s="60">
        <v>50</v>
      </c>
      <c r="S133" s="70"/>
      <c r="T133" s="60">
        <v>50</v>
      </c>
      <c r="U133" s="70"/>
      <c r="V133" s="60">
        <v>50</v>
      </c>
      <c r="W133" s="41"/>
      <c r="X133" s="60">
        <v>50</v>
      </c>
      <c r="Y133" s="70"/>
    </row>
    <row r="134" spans="1:25" s="52" customFormat="1" ht="51.75" x14ac:dyDescent="0.25">
      <c r="A134" s="31">
        <v>74</v>
      </c>
      <c r="B134" s="31"/>
      <c r="C134" s="31"/>
      <c r="D134" s="763" t="s">
        <v>6997</v>
      </c>
      <c r="E134" s="763"/>
      <c r="F134" s="517" t="s">
        <v>649</v>
      </c>
      <c r="G134" s="30"/>
      <c r="H134" s="30"/>
      <c r="I134" s="30"/>
      <c r="J134" s="61">
        <f>AVERAGE(J135:J139)</f>
        <v>50</v>
      </c>
      <c r="K134" s="43"/>
      <c r="L134" s="61">
        <f>AVERAGE(L135:L139)</f>
        <v>50</v>
      </c>
      <c r="M134" s="69"/>
      <c r="N134" s="61">
        <f>AVERAGE(N135:N139)</f>
        <v>50</v>
      </c>
      <c r="O134" s="69"/>
      <c r="P134" s="61">
        <f>AVERAGE(P135:P139)</f>
        <v>50</v>
      </c>
      <c r="Q134" s="69"/>
      <c r="R134" s="61">
        <f>AVERAGE(R135:R139)</f>
        <v>50</v>
      </c>
      <c r="S134" s="69"/>
      <c r="T134" s="61">
        <f>AVERAGE(T135:T139)</f>
        <v>50</v>
      </c>
      <c r="U134" s="69"/>
      <c r="V134" s="61">
        <f>AVERAGE(V135:V139)</f>
        <v>50</v>
      </c>
      <c r="W134" s="43"/>
      <c r="X134" s="61">
        <f>AVERAGE(X135:X139)</f>
        <v>50</v>
      </c>
      <c r="Y134" s="69"/>
    </row>
    <row r="135" spans="1:25" ht="60" x14ac:dyDescent="0.25">
      <c r="A135" s="564" t="s">
        <v>589</v>
      </c>
      <c r="B135" s="564"/>
      <c r="C135" s="564"/>
      <c r="D135" s="564"/>
      <c r="E135" s="754" t="s">
        <v>6991</v>
      </c>
      <c r="F135" s="450" t="s">
        <v>289</v>
      </c>
      <c r="G135" s="12" t="s">
        <v>285</v>
      </c>
      <c r="H135" s="12" t="s">
        <v>286</v>
      </c>
      <c r="I135" s="12" t="s">
        <v>5047</v>
      </c>
      <c r="J135" s="60">
        <v>100</v>
      </c>
      <c r="K135" s="41"/>
      <c r="L135" s="60">
        <v>100</v>
      </c>
      <c r="M135" s="41"/>
      <c r="N135" s="60">
        <v>100</v>
      </c>
      <c r="O135" s="41"/>
      <c r="P135" s="60">
        <v>100</v>
      </c>
      <c r="Q135" s="41"/>
      <c r="R135" s="60">
        <v>100</v>
      </c>
      <c r="S135" s="41"/>
      <c r="T135" s="60">
        <v>100</v>
      </c>
      <c r="U135" s="41"/>
      <c r="V135" s="60">
        <v>100</v>
      </c>
      <c r="W135" s="297"/>
      <c r="X135" s="60">
        <v>100</v>
      </c>
      <c r="Y135" s="41"/>
    </row>
    <row r="136" spans="1:25" ht="105" x14ac:dyDescent="0.25">
      <c r="A136" s="564" t="s">
        <v>590</v>
      </c>
      <c r="B136" s="564"/>
      <c r="C136" s="564"/>
      <c r="D136" s="564"/>
      <c r="E136" s="754" t="s">
        <v>6990</v>
      </c>
      <c r="F136" s="450" t="s">
        <v>290</v>
      </c>
      <c r="G136" s="12" t="s">
        <v>265</v>
      </c>
      <c r="H136" s="12" t="s">
        <v>291</v>
      </c>
      <c r="I136" s="12" t="s">
        <v>267</v>
      </c>
      <c r="J136" s="60">
        <v>0</v>
      </c>
      <c r="K136" s="40" t="s">
        <v>1935</v>
      </c>
      <c r="L136" s="60">
        <v>0</v>
      </c>
      <c r="M136" s="71"/>
      <c r="N136" s="60">
        <v>0</v>
      </c>
      <c r="O136" s="71"/>
      <c r="P136" s="60">
        <v>0</v>
      </c>
      <c r="Q136" s="71"/>
      <c r="R136" s="60">
        <v>0</v>
      </c>
      <c r="S136" s="71"/>
      <c r="T136" s="60">
        <v>0</v>
      </c>
      <c r="U136" s="71"/>
      <c r="V136" s="60">
        <v>0</v>
      </c>
      <c r="W136" s="41"/>
      <c r="X136" s="60">
        <v>0</v>
      </c>
      <c r="Y136" s="71"/>
    </row>
    <row r="137" spans="1:25" ht="45" x14ac:dyDescent="0.25">
      <c r="A137" s="564" t="s">
        <v>591</v>
      </c>
      <c r="B137" s="564"/>
      <c r="C137" s="564"/>
      <c r="D137" s="564"/>
      <c r="E137" s="754" t="s">
        <v>6992</v>
      </c>
      <c r="F137" s="450" t="s">
        <v>268</v>
      </c>
      <c r="G137" s="12" t="s">
        <v>269</v>
      </c>
      <c r="H137" s="12" t="s">
        <v>270</v>
      </c>
      <c r="I137" s="12" t="s">
        <v>271</v>
      </c>
      <c r="J137" s="60">
        <v>0</v>
      </c>
      <c r="K137" s="41"/>
      <c r="L137" s="60">
        <v>0</v>
      </c>
      <c r="M137" s="41"/>
      <c r="N137" s="60">
        <v>0</v>
      </c>
      <c r="O137" s="41"/>
      <c r="P137" s="60">
        <v>0</v>
      </c>
      <c r="Q137" s="41"/>
      <c r="R137" s="60">
        <v>0</v>
      </c>
      <c r="S137" s="41"/>
      <c r="T137" s="60">
        <v>0</v>
      </c>
      <c r="U137" s="41"/>
      <c r="V137" s="60">
        <v>0</v>
      </c>
      <c r="W137" s="41"/>
      <c r="X137" s="60">
        <v>0</v>
      </c>
      <c r="Y137" s="41"/>
    </row>
    <row r="138" spans="1:25" ht="165" x14ac:dyDescent="0.25">
      <c r="A138" s="564" t="s">
        <v>592</v>
      </c>
      <c r="B138" s="564"/>
      <c r="C138" s="564"/>
      <c r="D138" s="564"/>
      <c r="E138" s="754" t="s">
        <v>6993</v>
      </c>
      <c r="F138" s="450" t="s">
        <v>272</v>
      </c>
      <c r="G138" s="12" t="s">
        <v>273</v>
      </c>
      <c r="H138" s="12" t="s">
        <v>274</v>
      </c>
      <c r="I138" s="12" t="s">
        <v>275</v>
      </c>
      <c r="J138" s="60">
        <v>100</v>
      </c>
      <c r="K138" s="41"/>
      <c r="L138" s="60">
        <v>100</v>
      </c>
      <c r="M138" s="41"/>
      <c r="N138" s="60">
        <v>100</v>
      </c>
      <c r="O138" s="41"/>
      <c r="P138" s="60">
        <v>100</v>
      </c>
      <c r="Q138" s="41"/>
      <c r="R138" s="60">
        <v>100</v>
      </c>
      <c r="S138" s="41"/>
      <c r="T138" s="60">
        <v>100</v>
      </c>
      <c r="U138" s="41"/>
      <c r="V138" s="60">
        <v>100</v>
      </c>
      <c r="W138" s="41"/>
      <c r="X138" s="60">
        <v>100</v>
      </c>
      <c r="Y138" s="41"/>
    </row>
    <row r="139" spans="1:25" ht="120" x14ac:dyDescent="0.25">
      <c r="A139" s="564" t="s">
        <v>593</v>
      </c>
      <c r="B139" s="564"/>
      <c r="C139" s="564"/>
      <c r="D139" s="564"/>
      <c r="E139" s="754" t="s">
        <v>6994</v>
      </c>
      <c r="F139" s="450" t="s">
        <v>276</v>
      </c>
      <c r="G139" s="12" t="s">
        <v>277</v>
      </c>
      <c r="H139" s="12" t="s">
        <v>278</v>
      </c>
      <c r="I139" s="12" t="s">
        <v>5119</v>
      </c>
      <c r="J139" s="60">
        <v>50</v>
      </c>
      <c r="K139" s="41"/>
      <c r="L139" s="60">
        <v>50</v>
      </c>
      <c r="M139" s="41"/>
      <c r="N139" s="60">
        <v>50</v>
      </c>
      <c r="O139" s="41"/>
      <c r="P139" s="60">
        <v>50</v>
      </c>
      <c r="Q139" s="41"/>
      <c r="R139" s="60">
        <v>50</v>
      </c>
      <c r="S139" s="41"/>
      <c r="T139" s="60">
        <v>50</v>
      </c>
      <c r="U139" s="41"/>
      <c r="V139" s="60">
        <v>50</v>
      </c>
      <c r="W139" s="41"/>
      <c r="X139" s="60">
        <v>50</v>
      </c>
      <c r="Y139" s="41"/>
    </row>
    <row r="140" spans="1:25" s="6" customFormat="1" ht="138" customHeight="1" x14ac:dyDescent="0.25">
      <c r="A140" s="28"/>
      <c r="B140" s="28"/>
      <c r="C140" s="750" t="s">
        <v>594</v>
      </c>
      <c r="D140" s="28"/>
      <c r="E140" s="1023"/>
      <c r="F140" s="762" t="s">
        <v>531</v>
      </c>
      <c r="G140" s="751"/>
      <c r="H140" s="751"/>
      <c r="I140" s="751"/>
      <c r="J140" s="75">
        <f>AVERAGE(J141:J145)</f>
        <v>40</v>
      </c>
      <c r="K140" s="44"/>
      <c r="L140" s="75">
        <f>AVERAGE(L141:L145)</f>
        <v>40</v>
      </c>
      <c r="M140" s="67"/>
      <c r="N140" s="75">
        <f>AVERAGE(N141:N145)</f>
        <v>40</v>
      </c>
      <c r="O140" s="67"/>
      <c r="P140" s="75">
        <f>AVERAGE(P141:P145)</f>
        <v>50</v>
      </c>
      <c r="Q140" s="67"/>
      <c r="R140" s="75">
        <f>AVERAGE(R141:R145)</f>
        <v>40</v>
      </c>
      <c r="S140" s="67"/>
      <c r="T140" s="75">
        <f>AVERAGE(T141:T145)</f>
        <v>40</v>
      </c>
      <c r="U140" s="67"/>
      <c r="V140" s="75">
        <f>AVERAGE(V141:V145)</f>
        <v>40</v>
      </c>
      <c r="W140" s="44"/>
      <c r="X140" s="75">
        <f>AVERAGE(X141:X145)</f>
        <v>40</v>
      </c>
      <c r="Y140" s="67"/>
    </row>
    <row r="141" spans="1:25" ht="135" x14ac:dyDescent="0.25">
      <c r="A141" s="564">
        <v>75</v>
      </c>
      <c r="B141" s="564"/>
      <c r="C141" s="564"/>
      <c r="D141" s="754" t="s">
        <v>309</v>
      </c>
      <c r="E141" s="754"/>
      <c r="F141" s="450" t="s">
        <v>292</v>
      </c>
      <c r="G141" s="12" t="s">
        <v>51</v>
      </c>
      <c r="H141" s="12" t="s">
        <v>52</v>
      </c>
      <c r="I141" s="12" t="s">
        <v>53</v>
      </c>
      <c r="J141" s="60">
        <v>50</v>
      </c>
      <c r="K141" s="890" t="s">
        <v>6929</v>
      </c>
      <c r="L141" s="60">
        <v>50</v>
      </c>
      <c r="M141" s="41"/>
      <c r="N141" s="60">
        <v>50</v>
      </c>
      <c r="O141" s="890" t="s">
        <v>6929</v>
      </c>
      <c r="P141" s="60">
        <v>50</v>
      </c>
      <c r="Q141" s="41"/>
      <c r="R141" s="60">
        <v>0</v>
      </c>
      <c r="S141" s="41"/>
      <c r="T141" s="60">
        <v>0</v>
      </c>
      <c r="U141" s="41"/>
      <c r="V141" s="60">
        <v>0</v>
      </c>
      <c r="W141" s="41"/>
      <c r="X141" s="60">
        <v>0</v>
      </c>
      <c r="Y141" s="41"/>
    </row>
    <row r="142" spans="1:25" ht="180" x14ac:dyDescent="0.25">
      <c r="A142" s="564">
        <v>76</v>
      </c>
      <c r="B142" s="564"/>
      <c r="C142" s="564"/>
      <c r="D142" s="754" t="s">
        <v>310</v>
      </c>
      <c r="E142" s="754"/>
      <c r="F142" s="450" t="s">
        <v>293</v>
      </c>
      <c r="G142" s="12" t="s">
        <v>294</v>
      </c>
      <c r="H142" s="12" t="s">
        <v>295</v>
      </c>
      <c r="I142" s="12" t="s">
        <v>296</v>
      </c>
      <c r="J142" s="60">
        <v>0</v>
      </c>
      <c r="K142" s="41"/>
      <c r="L142" s="60">
        <v>0</v>
      </c>
      <c r="M142" s="41"/>
      <c r="N142" s="60">
        <v>0</v>
      </c>
      <c r="O142" s="41" t="s">
        <v>4976</v>
      </c>
      <c r="P142" s="60">
        <v>50</v>
      </c>
      <c r="Q142" s="41"/>
      <c r="R142" s="60">
        <v>50</v>
      </c>
      <c r="S142" s="41"/>
      <c r="T142" s="60">
        <v>50</v>
      </c>
      <c r="U142" s="41"/>
      <c r="V142" s="60">
        <v>50</v>
      </c>
      <c r="W142" s="768"/>
      <c r="X142" s="60">
        <v>50</v>
      </c>
      <c r="Y142" s="41"/>
    </row>
    <row r="143" spans="1:25" ht="180" x14ac:dyDescent="0.25">
      <c r="A143" s="564">
        <v>77</v>
      </c>
      <c r="B143" s="564"/>
      <c r="C143" s="564"/>
      <c r="D143" s="754" t="s">
        <v>311</v>
      </c>
      <c r="E143" s="754"/>
      <c r="F143" s="450" t="s">
        <v>297</v>
      </c>
      <c r="G143" s="12" t="s">
        <v>298</v>
      </c>
      <c r="H143" s="12" t="s">
        <v>299</v>
      </c>
      <c r="I143" s="12" t="s">
        <v>296</v>
      </c>
      <c r="J143" s="60">
        <v>50</v>
      </c>
      <c r="K143" s="41"/>
      <c r="L143" s="60">
        <v>50</v>
      </c>
      <c r="M143" s="41"/>
      <c r="N143" s="60">
        <v>50</v>
      </c>
      <c r="O143" s="41"/>
      <c r="P143" s="60">
        <v>50</v>
      </c>
      <c r="Q143" s="41"/>
      <c r="R143" s="60">
        <v>50</v>
      </c>
      <c r="S143" s="41"/>
      <c r="T143" s="60">
        <v>50</v>
      </c>
      <c r="U143" s="41"/>
      <c r="V143" s="60">
        <v>50</v>
      </c>
      <c r="W143" s="41"/>
      <c r="X143" s="60">
        <v>50</v>
      </c>
      <c r="Y143" s="41"/>
    </row>
    <row r="144" spans="1:25" ht="180" x14ac:dyDescent="0.25">
      <c r="A144" s="564">
        <v>78</v>
      </c>
      <c r="B144" s="564"/>
      <c r="C144" s="564"/>
      <c r="D144" s="754" t="s">
        <v>312</v>
      </c>
      <c r="E144" s="754"/>
      <c r="F144" s="450" t="s">
        <v>300</v>
      </c>
      <c r="G144" s="12" t="s">
        <v>301</v>
      </c>
      <c r="H144" s="12" t="s">
        <v>302</v>
      </c>
      <c r="I144" s="12" t="s">
        <v>296</v>
      </c>
      <c r="J144" s="60">
        <v>50</v>
      </c>
      <c r="K144" s="41"/>
      <c r="L144" s="60">
        <v>50</v>
      </c>
      <c r="M144" s="41"/>
      <c r="N144" s="60">
        <v>50</v>
      </c>
      <c r="O144" s="41"/>
      <c r="P144" s="60">
        <v>50</v>
      </c>
      <c r="Q144" s="41"/>
      <c r="R144" s="60">
        <v>50</v>
      </c>
      <c r="S144" s="41"/>
      <c r="T144" s="60">
        <v>50</v>
      </c>
      <c r="U144" s="41"/>
      <c r="V144" s="60">
        <v>50</v>
      </c>
      <c r="W144" s="41"/>
      <c r="X144" s="60">
        <v>50</v>
      </c>
      <c r="Y144" s="41"/>
    </row>
    <row r="145" spans="1:25" ht="180" x14ac:dyDescent="0.25">
      <c r="A145" s="564">
        <v>79</v>
      </c>
      <c r="B145" s="564"/>
      <c r="C145" s="564"/>
      <c r="D145" s="754" t="s">
        <v>313</v>
      </c>
      <c r="E145" s="754"/>
      <c r="F145" s="450" t="s">
        <v>303</v>
      </c>
      <c r="G145" s="12" t="s">
        <v>301</v>
      </c>
      <c r="H145" s="12" t="s">
        <v>302</v>
      </c>
      <c r="I145" s="12" t="s">
        <v>296</v>
      </c>
      <c r="J145" s="60">
        <v>50</v>
      </c>
      <c r="K145" s="40" t="s">
        <v>1937</v>
      </c>
      <c r="L145" s="60">
        <v>50</v>
      </c>
      <c r="M145" s="41"/>
      <c r="N145" s="60">
        <v>50</v>
      </c>
      <c r="O145" s="41"/>
      <c r="P145" s="60">
        <v>50</v>
      </c>
      <c r="Q145" s="41"/>
      <c r="R145" s="60">
        <v>50</v>
      </c>
      <c r="S145" s="41"/>
      <c r="T145" s="60">
        <v>50</v>
      </c>
      <c r="U145" s="41"/>
      <c r="V145" s="60">
        <v>50</v>
      </c>
      <c r="W145" s="41"/>
      <c r="X145" s="60">
        <v>50</v>
      </c>
      <c r="Y145" s="41"/>
    </row>
    <row r="146" spans="1:25" s="26" customFormat="1" ht="60" x14ac:dyDescent="0.25">
      <c r="A146" s="28"/>
      <c r="B146" s="750" t="s">
        <v>595</v>
      </c>
      <c r="C146" s="28"/>
      <c r="D146" s="28"/>
      <c r="E146" s="28"/>
      <c r="F146" s="502" t="s">
        <v>5048</v>
      </c>
      <c r="G146" s="765"/>
      <c r="H146" s="765"/>
      <c r="I146" s="765"/>
      <c r="J146" s="75">
        <f>AVERAGE(J147,J152,J163,J172)</f>
        <v>74.479166666666671</v>
      </c>
      <c r="K146" s="67"/>
      <c r="L146" s="75">
        <f>AVERAGE(L147,L152,L163,L172)</f>
        <v>74.479166666666671</v>
      </c>
      <c r="M146" s="67"/>
      <c r="N146" s="75">
        <f>AVERAGE(N147,N152,N163,N172)</f>
        <v>74.479166666666671</v>
      </c>
      <c r="O146" s="67"/>
      <c r="P146" s="75">
        <f>AVERAGE(P147,P152,P163,P172)</f>
        <v>74.479166666666671</v>
      </c>
      <c r="Q146" s="67"/>
      <c r="R146" s="75">
        <f>AVERAGE(R147,R152,R163,R172)</f>
        <v>74.479166666666671</v>
      </c>
      <c r="S146" s="67"/>
      <c r="T146" s="75">
        <f>AVERAGE(T147,T152,T163,T172)</f>
        <v>74.479166666666671</v>
      </c>
      <c r="U146" s="67"/>
      <c r="V146" s="75">
        <f>AVERAGE(V147,V152,V163,V172)</f>
        <v>79.6875</v>
      </c>
      <c r="W146" s="44"/>
      <c r="X146" s="75">
        <f>AVERAGE(X147,X152,X163,X172)</f>
        <v>79.6875</v>
      </c>
      <c r="Y146" s="67"/>
    </row>
    <row r="147" spans="1:25" s="26" customFormat="1" ht="45" x14ac:dyDescent="0.25">
      <c r="A147" s="28"/>
      <c r="B147" s="28"/>
      <c r="C147" s="750" t="s">
        <v>596</v>
      </c>
      <c r="D147" s="28"/>
      <c r="E147" s="28"/>
      <c r="F147" s="502" t="s">
        <v>5049</v>
      </c>
      <c r="G147" s="769"/>
      <c r="H147" s="769"/>
      <c r="I147" s="769"/>
      <c r="J147" s="75">
        <f>AVERAGE(J148:J151)</f>
        <v>62.5</v>
      </c>
      <c r="K147" s="67"/>
      <c r="L147" s="75">
        <f>AVERAGE(L148:L151)</f>
        <v>62.5</v>
      </c>
      <c r="M147" s="67"/>
      <c r="N147" s="75">
        <f>AVERAGE(N148:N151)</f>
        <v>62.5</v>
      </c>
      <c r="O147" s="67"/>
      <c r="P147" s="75">
        <f>AVERAGE(P148:P151)</f>
        <v>62.5</v>
      </c>
      <c r="Q147" s="67"/>
      <c r="R147" s="75">
        <f>AVERAGE(R148:R151)</f>
        <v>62.5</v>
      </c>
      <c r="S147" s="67"/>
      <c r="T147" s="75">
        <f>AVERAGE(T148:T151)</f>
        <v>62.5</v>
      </c>
      <c r="U147" s="67"/>
      <c r="V147" s="75">
        <f>AVERAGE(V148:V151)</f>
        <v>50</v>
      </c>
      <c r="W147" s="44"/>
      <c r="X147" s="75">
        <f>AVERAGE(X148:X151)</f>
        <v>50</v>
      </c>
      <c r="Y147" s="67"/>
    </row>
    <row r="148" spans="1:25" ht="135" x14ac:dyDescent="0.25">
      <c r="A148" s="564">
        <v>80</v>
      </c>
      <c r="B148" s="564"/>
      <c r="C148" s="564"/>
      <c r="D148" s="754" t="s">
        <v>355</v>
      </c>
      <c r="E148" s="754"/>
      <c r="F148" s="450" t="s">
        <v>314</v>
      </c>
      <c r="G148" s="12" t="s">
        <v>315</v>
      </c>
      <c r="H148" s="12" t="s">
        <v>316</v>
      </c>
      <c r="I148" s="12" t="s">
        <v>317</v>
      </c>
      <c r="J148" s="62">
        <v>50</v>
      </c>
      <c r="K148" s="40" t="s">
        <v>1938</v>
      </c>
      <c r="L148" s="62">
        <v>50</v>
      </c>
      <c r="M148" s="58"/>
      <c r="N148" s="62">
        <v>50</v>
      </c>
      <c r="O148" s="58"/>
      <c r="P148" s="62">
        <v>50</v>
      </c>
      <c r="Q148" s="58"/>
      <c r="R148" s="62">
        <v>50</v>
      </c>
      <c r="S148" s="58"/>
      <c r="T148" s="62">
        <v>50</v>
      </c>
      <c r="U148" s="58"/>
      <c r="V148" s="62">
        <v>50</v>
      </c>
      <c r="W148" s="40"/>
      <c r="X148" s="62">
        <v>50</v>
      </c>
      <c r="Y148" s="40" t="s">
        <v>1939</v>
      </c>
    </row>
    <row r="149" spans="1:25" ht="60" x14ac:dyDescent="0.25">
      <c r="A149" s="564">
        <v>81</v>
      </c>
      <c r="B149" s="564"/>
      <c r="C149" s="564"/>
      <c r="D149" s="754" t="s">
        <v>356</v>
      </c>
      <c r="E149" s="754"/>
      <c r="F149" s="450" t="s">
        <v>318</v>
      </c>
      <c r="G149" s="12" t="s">
        <v>319</v>
      </c>
      <c r="H149" s="12" t="s">
        <v>320</v>
      </c>
      <c r="I149" s="12" t="s">
        <v>321</v>
      </c>
      <c r="J149" s="62">
        <v>100</v>
      </c>
      <c r="K149" s="47"/>
      <c r="L149" s="62">
        <v>100</v>
      </c>
      <c r="M149" s="47"/>
      <c r="N149" s="62">
        <v>100</v>
      </c>
      <c r="O149" s="47"/>
      <c r="P149" s="62">
        <v>100</v>
      </c>
      <c r="Q149" s="47"/>
      <c r="R149" s="62">
        <v>100</v>
      </c>
      <c r="S149" s="47"/>
      <c r="T149" s="62">
        <v>100</v>
      </c>
      <c r="U149" s="47"/>
      <c r="V149" s="62">
        <v>100</v>
      </c>
      <c r="W149" s="40"/>
      <c r="X149" s="62">
        <v>100</v>
      </c>
      <c r="Y149" s="47"/>
    </row>
    <row r="150" spans="1:25" ht="150" x14ac:dyDescent="0.25">
      <c r="A150" s="564">
        <v>82</v>
      </c>
      <c r="B150" s="564"/>
      <c r="C150" s="564"/>
      <c r="D150" s="754" t="s">
        <v>357</v>
      </c>
      <c r="E150" s="754"/>
      <c r="F150" s="450" t="s">
        <v>322</v>
      </c>
      <c r="G150" s="12" t="s">
        <v>323</v>
      </c>
      <c r="H150" s="12" t="s">
        <v>324</v>
      </c>
      <c r="I150" s="12" t="s">
        <v>325</v>
      </c>
      <c r="J150" s="62">
        <v>50</v>
      </c>
      <c r="K150" s="47" t="s">
        <v>1940</v>
      </c>
      <c r="L150" s="65">
        <v>50</v>
      </c>
      <c r="M150" s="58"/>
      <c r="N150" s="65">
        <v>50</v>
      </c>
      <c r="O150" s="58"/>
      <c r="P150" s="65">
        <v>50</v>
      </c>
      <c r="Q150" s="58"/>
      <c r="R150" s="65">
        <v>50</v>
      </c>
      <c r="S150" s="58"/>
      <c r="T150" s="50">
        <v>50</v>
      </c>
      <c r="U150" s="47" t="s">
        <v>1940</v>
      </c>
      <c r="V150" s="50">
        <v>0</v>
      </c>
      <c r="W150" s="40"/>
      <c r="X150" s="46">
        <v>0</v>
      </c>
      <c r="Y150" s="40" t="s">
        <v>1941</v>
      </c>
    </row>
    <row r="151" spans="1:25" ht="135" x14ac:dyDescent="0.25">
      <c r="A151" s="564">
        <v>83</v>
      </c>
      <c r="B151" s="564"/>
      <c r="C151" s="564"/>
      <c r="D151" s="754" t="s">
        <v>358</v>
      </c>
      <c r="E151" s="754"/>
      <c r="F151" s="450" t="s">
        <v>326</v>
      </c>
      <c r="G151" s="12" t="s">
        <v>327</v>
      </c>
      <c r="H151" s="12" t="s">
        <v>328</v>
      </c>
      <c r="I151" s="12" t="s">
        <v>329</v>
      </c>
      <c r="J151" s="62">
        <v>50</v>
      </c>
      <c r="K151" s="40" t="s">
        <v>1942</v>
      </c>
      <c r="L151" s="62">
        <v>50</v>
      </c>
      <c r="M151" s="40"/>
      <c r="N151" s="62">
        <v>50</v>
      </c>
      <c r="O151" s="40"/>
      <c r="P151" s="62">
        <v>50</v>
      </c>
      <c r="Q151" s="40"/>
      <c r="R151" s="62">
        <v>50</v>
      </c>
      <c r="S151" s="40"/>
      <c r="T151" s="62">
        <v>50</v>
      </c>
      <c r="U151" s="40"/>
      <c r="V151" s="62">
        <v>50</v>
      </c>
      <c r="W151" s="40"/>
      <c r="X151" s="62">
        <v>50</v>
      </c>
      <c r="Y151" s="40" t="s">
        <v>1943</v>
      </c>
    </row>
    <row r="152" spans="1:25" s="26" customFormat="1" ht="99.75" customHeight="1" x14ac:dyDescent="0.25">
      <c r="A152" s="28"/>
      <c r="B152" s="28"/>
      <c r="C152" s="750" t="s">
        <v>597</v>
      </c>
      <c r="D152" s="28"/>
      <c r="E152" s="1023"/>
      <c r="F152" s="762" t="s">
        <v>5120</v>
      </c>
      <c r="G152" s="751"/>
      <c r="H152" s="751"/>
      <c r="I152" s="751"/>
      <c r="J152" s="75">
        <f>AVERAGE(J153,J161:J162)</f>
        <v>66.666666666666671</v>
      </c>
      <c r="K152" s="44"/>
      <c r="L152" s="75">
        <f>AVERAGE(L153,L161:L162)</f>
        <v>66.666666666666671</v>
      </c>
      <c r="M152" s="67"/>
      <c r="N152" s="75">
        <f>AVERAGE(N153,N161:N162)</f>
        <v>66.666666666666671</v>
      </c>
      <c r="O152" s="67"/>
      <c r="P152" s="75">
        <f>AVERAGE(P153,P161:P162)</f>
        <v>66.666666666666671</v>
      </c>
      <c r="Q152" s="67"/>
      <c r="R152" s="75">
        <f>AVERAGE(R153,R161:R162)</f>
        <v>66.666666666666671</v>
      </c>
      <c r="S152" s="67"/>
      <c r="T152" s="75">
        <f>AVERAGE(T153,T161:T162)</f>
        <v>66.666666666666671</v>
      </c>
      <c r="U152" s="67"/>
      <c r="V152" s="75">
        <f>AVERAGE(V153,V161:V162)</f>
        <v>100</v>
      </c>
      <c r="W152" s="44"/>
      <c r="X152" s="75">
        <f>AVERAGE(X153,X161:X162)</f>
        <v>100</v>
      </c>
      <c r="Y152" s="67"/>
    </row>
    <row r="153" spans="1:25" s="52" customFormat="1" ht="99.75" customHeight="1" x14ac:dyDescent="0.25">
      <c r="A153" s="31">
        <v>84</v>
      </c>
      <c r="B153" s="31"/>
      <c r="C153" s="758"/>
      <c r="D153" s="763" t="s">
        <v>7002</v>
      </c>
      <c r="E153" s="763"/>
      <c r="F153" s="764" t="s">
        <v>635</v>
      </c>
      <c r="G153" s="30"/>
      <c r="H153" s="30"/>
      <c r="I153" s="30"/>
      <c r="J153" s="61">
        <f>AVERAGE(J154:J160)</f>
        <v>100</v>
      </c>
      <c r="K153" s="43"/>
      <c r="L153" s="61">
        <f>AVERAGE(L154:L160)</f>
        <v>100</v>
      </c>
      <c r="M153" s="69"/>
      <c r="N153" s="61">
        <f>AVERAGE(N154:N160)</f>
        <v>100</v>
      </c>
      <c r="O153" s="69"/>
      <c r="P153" s="61">
        <f>AVERAGE(P154:P160)</f>
        <v>100</v>
      </c>
      <c r="Q153" s="69"/>
      <c r="R153" s="61">
        <f>AVERAGE(R154:R160)</f>
        <v>100</v>
      </c>
      <c r="S153" s="69"/>
      <c r="T153" s="61">
        <f>AVERAGE(T154:T160)</f>
        <v>100</v>
      </c>
      <c r="U153" s="69"/>
      <c r="V153" s="61">
        <f>AVERAGE(V154:V160)</f>
        <v>100</v>
      </c>
      <c r="W153" s="43"/>
      <c r="X153" s="61">
        <f>AVERAGE(X154:X160)</f>
        <v>100</v>
      </c>
      <c r="Y153" s="69"/>
    </row>
    <row r="154" spans="1:25" ht="90" x14ac:dyDescent="0.25">
      <c r="A154" s="564" t="s">
        <v>5051</v>
      </c>
      <c r="B154" s="564"/>
      <c r="C154" s="564"/>
      <c r="D154" s="564"/>
      <c r="E154" s="754" t="s">
        <v>7009</v>
      </c>
      <c r="F154" s="450" t="s">
        <v>5121</v>
      </c>
      <c r="G154" s="12" t="s">
        <v>91</v>
      </c>
      <c r="H154" s="12" t="s">
        <v>92</v>
      </c>
      <c r="I154" s="12" t="s">
        <v>93</v>
      </c>
      <c r="J154" s="62">
        <v>100</v>
      </c>
      <c r="K154" s="40"/>
      <c r="L154" s="62">
        <v>100</v>
      </c>
      <c r="M154" s="40"/>
      <c r="N154" s="62">
        <v>100</v>
      </c>
      <c r="O154" s="40"/>
      <c r="P154" s="62">
        <v>100</v>
      </c>
      <c r="Q154" s="40"/>
      <c r="R154" s="62">
        <v>100</v>
      </c>
      <c r="S154" s="40"/>
      <c r="T154" s="62">
        <v>100</v>
      </c>
      <c r="U154" s="40"/>
      <c r="V154" s="62">
        <v>100</v>
      </c>
      <c r="W154" s="41"/>
      <c r="X154" s="62">
        <v>100</v>
      </c>
      <c r="Y154" s="40"/>
    </row>
    <row r="155" spans="1:25" ht="90" x14ac:dyDescent="0.25">
      <c r="A155" s="564" t="s">
        <v>5052</v>
      </c>
      <c r="B155" s="564"/>
      <c r="C155" s="564"/>
      <c r="D155" s="564"/>
      <c r="E155" s="754" t="s">
        <v>7010</v>
      </c>
      <c r="F155" s="450" t="s">
        <v>5115</v>
      </c>
      <c r="G155" s="12" t="s">
        <v>109</v>
      </c>
      <c r="H155" s="12" t="s">
        <v>94</v>
      </c>
      <c r="I155" s="12" t="s">
        <v>95</v>
      </c>
      <c r="J155" s="62">
        <v>100</v>
      </c>
      <c r="K155" s="40"/>
      <c r="L155" s="62">
        <v>100</v>
      </c>
      <c r="M155" s="40"/>
      <c r="N155" s="62">
        <v>100</v>
      </c>
      <c r="O155" s="40"/>
      <c r="P155" s="62">
        <v>100</v>
      </c>
      <c r="Q155" s="40"/>
      <c r="R155" s="62">
        <v>100</v>
      </c>
      <c r="S155" s="40"/>
      <c r="T155" s="62">
        <v>100</v>
      </c>
      <c r="U155" s="40"/>
      <c r="V155" s="62">
        <v>100</v>
      </c>
      <c r="W155" s="41"/>
      <c r="X155" s="62">
        <v>100</v>
      </c>
      <c r="Y155" s="40"/>
    </row>
    <row r="156" spans="1:25" ht="60" x14ac:dyDescent="0.25">
      <c r="A156" s="564" t="s">
        <v>5053</v>
      </c>
      <c r="B156" s="564"/>
      <c r="C156" s="564"/>
      <c r="D156" s="564"/>
      <c r="E156" s="754" t="s">
        <v>7011</v>
      </c>
      <c r="F156" s="450" t="s">
        <v>5050</v>
      </c>
      <c r="G156" s="12" t="s">
        <v>91</v>
      </c>
      <c r="H156" s="12" t="s">
        <v>98</v>
      </c>
      <c r="I156" s="12" t="s">
        <v>111</v>
      </c>
      <c r="J156" s="62"/>
      <c r="K156" s="40"/>
      <c r="L156" s="46"/>
      <c r="M156" s="46"/>
      <c r="N156" s="46"/>
      <c r="O156" s="46"/>
      <c r="P156" s="46"/>
      <c r="Q156" s="46"/>
      <c r="R156" s="46"/>
      <c r="S156" s="46"/>
      <c r="T156" s="46"/>
      <c r="U156" s="46"/>
      <c r="V156" s="46"/>
      <c r="W156" s="41"/>
      <c r="X156" s="46"/>
      <c r="Y156" s="46"/>
    </row>
    <row r="157" spans="1:25" ht="120" x14ac:dyDescent="0.25">
      <c r="A157" s="564" t="s">
        <v>5054</v>
      </c>
      <c r="B157" s="564"/>
      <c r="C157" s="564"/>
      <c r="D157" s="564"/>
      <c r="E157" s="754" t="s">
        <v>6998</v>
      </c>
      <c r="F157" s="450" t="s">
        <v>5116</v>
      </c>
      <c r="G157" s="12" t="s">
        <v>100</v>
      </c>
      <c r="H157" s="12" t="s">
        <v>101</v>
      </c>
      <c r="I157" s="12" t="s">
        <v>102</v>
      </c>
      <c r="J157" s="62"/>
      <c r="K157" s="40"/>
      <c r="L157" s="46"/>
      <c r="M157" s="46"/>
      <c r="N157" s="46"/>
      <c r="O157" s="46"/>
      <c r="P157" s="46"/>
      <c r="Q157" s="46"/>
      <c r="R157" s="46"/>
      <c r="S157" s="46"/>
      <c r="T157" s="46"/>
      <c r="U157" s="46"/>
      <c r="V157" s="46"/>
      <c r="W157" s="41"/>
      <c r="X157" s="46"/>
      <c r="Y157" s="46"/>
    </row>
    <row r="158" spans="1:25" ht="75" x14ac:dyDescent="0.25">
      <c r="A158" s="564" t="s">
        <v>5055</v>
      </c>
      <c r="B158" s="564"/>
      <c r="C158" s="564"/>
      <c r="D158" s="564"/>
      <c r="E158" s="754" t="s">
        <v>6999</v>
      </c>
      <c r="F158" s="450" t="s">
        <v>112</v>
      </c>
      <c r="G158" s="12" t="s">
        <v>4881</v>
      </c>
      <c r="H158" s="12" t="s">
        <v>4882</v>
      </c>
      <c r="I158" s="12" t="s">
        <v>4883</v>
      </c>
      <c r="J158" s="62"/>
      <c r="K158" s="40"/>
      <c r="L158" s="46"/>
      <c r="M158" s="46"/>
      <c r="N158" s="46"/>
      <c r="O158" s="46"/>
      <c r="P158" s="46"/>
      <c r="Q158" s="46"/>
      <c r="R158" s="46"/>
      <c r="S158" s="46"/>
      <c r="T158" s="46"/>
      <c r="U158" s="46"/>
      <c r="V158" s="46"/>
      <c r="W158" s="40"/>
      <c r="X158" s="46"/>
      <c r="Y158" s="46"/>
    </row>
    <row r="159" spans="1:25" ht="90" x14ac:dyDescent="0.25">
      <c r="A159" s="564" t="s">
        <v>5056</v>
      </c>
      <c r="B159" s="564"/>
      <c r="C159" s="564"/>
      <c r="D159" s="564"/>
      <c r="E159" s="754" t="s">
        <v>7000</v>
      </c>
      <c r="F159" s="450" t="s">
        <v>4884</v>
      </c>
      <c r="G159" s="12" t="s">
        <v>36</v>
      </c>
      <c r="H159" s="12" t="s">
        <v>105</v>
      </c>
      <c r="I159" s="12" t="s">
        <v>106</v>
      </c>
      <c r="J159" s="62"/>
      <c r="K159" s="40"/>
      <c r="L159" s="46"/>
      <c r="M159" s="46"/>
      <c r="N159" s="46"/>
      <c r="O159" s="46"/>
      <c r="P159" s="46"/>
      <c r="Q159" s="46"/>
      <c r="R159" s="46"/>
      <c r="S159" s="46"/>
      <c r="T159" s="46"/>
      <c r="U159" s="46"/>
      <c r="V159" s="46"/>
      <c r="W159" s="41"/>
      <c r="X159" s="46"/>
      <c r="Y159" s="46"/>
    </row>
    <row r="160" spans="1:25" ht="45" x14ac:dyDescent="0.25">
      <c r="A160" s="564" t="s">
        <v>5057</v>
      </c>
      <c r="B160" s="564"/>
      <c r="C160" s="564"/>
      <c r="D160" s="564"/>
      <c r="E160" s="754" t="s">
        <v>7001</v>
      </c>
      <c r="F160" s="450" t="s">
        <v>330</v>
      </c>
      <c r="G160" s="12" t="s">
        <v>4885</v>
      </c>
      <c r="H160" s="12" t="s">
        <v>107</v>
      </c>
      <c r="I160" s="12" t="s">
        <v>108</v>
      </c>
      <c r="J160" s="62"/>
      <c r="K160" s="40"/>
      <c r="L160" s="46"/>
      <c r="M160" s="46"/>
      <c r="N160" s="46"/>
      <c r="O160" s="46"/>
      <c r="P160" s="46"/>
      <c r="Q160" s="46"/>
      <c r="R160" s="46"/>
      <c r="S160" s="46"/>
      <c r="T160" s="46"/>
      <c r="U160" s="46"/>
      <c r="V160" s="46"/>
      <c r="W160" s="41"/>
      <c r="X160" s="46"/>
      <c r="Y160" s="46"/>
    </row>
    <row r="161" spans="1:25" ht="285" x14ac:dyDescent="0.25">
      <c r="A161" s="564">
        <v>85</v>
      </c>
      <c r="B161" s="564"/>
      <c r="C161" s="564"/>
      <c r="D161" s="754" t="s">
        <v>359</v>
      </c>
      <c r="E161" s="754"/>
      <c r="F161" s="450" t="s">
        <v>117</v>
      </c>
      <c r="G161" s="12" t="s">
        <v>118</v>
      </c>
      <c r="H161" s="12" t="s">
        <v>119</v>
      </c>
      <c r="I161" s="12" t="s">
        <v>120</v>
      </c>
      <c r="J161" s="62">
        <v>0</v>
      </c>
      <c r="K161" s="40" t="s">
        <v>5002</v>
      </c>
      <c r="L161" s="62">
        <v>0</v>
      </c>
      <c r="M161" s="39"/>
      <c r="N161" s="62">
        <v>0</v>
      </c>
      <c r="O161" s="39"/>
      <c r="P161" s="62">
        <v>0</v>
      </c>
      <c r="Q161" s="39"/>
      <c r="R161" s="62">
        <v>0</v>
      </c>
      <c r="S161" s="39"/>
      <c r="T161" s="62">
        <v>0</v>
      </c>
      <c r="U161" s="40" t="s">
        <v>5002</v>
      </c>
      <c r="V161" s="62">
        <v>100</v>
      </c>
      <c r="W161" s="40"/>
      <c r="X161" s="62">
        <v>100</v>
      </c>
      <c r="Y161" s="39"/>
    </row>
    <row r="162" spans="1:25" ht="75" x14ac:dyDescent="0.25">
      <c r="A162" s="564">
        <v>86</v>
      </c>
      <c r="B162" s="564"/>
      <c r="C162" s="564"/>
      <c r="D162" s="754" t="s">
        <v>360</v>
      </c>
      <c r="E162" s="754"/>
      <c r="F162" s="450" t="s">
        <v>125</v>
      </c>
      <c r="G162" s="12" t="s">
        <v>103</v>
      </c>
      <c r="H162" s="12" t="s">
        <v>331</v>
      </c>
      <c r="I162" s="12" t="s">
        <v>127</v>
      </c>
      <c r="J162" s="62">
        <v>100</v>
      </c>
      <c r="K162" s="40" t="s">
        <v>4948</v>
      </c>
      <c r="L162" s="62">
        <v>100</v>
      </c>
      <c r="M162" s="40"/>
      <c r="N162" s="62">
        <v>100</v>
      </c>
      <c r="O162" s="40"/>
      <c r="P162" s="62">
        <v>100</v>
      </c>
      <c r="Q162" s="40"/>
      <c r="R162" s="62">
        <v>100</v>
      </c>
      <c r="S162" s="40" t="s">
        <v>4947</v>
      </c>
      <c r="T162" s="62">
        <v>100</v>
      </c>
      <c r="U162" s="40"/>
      <c r="V162" s="62">
        <v>100</v>
      </c>
      <c r="W162" s="40"/>
      <c r="X162" s="62">
        <v>100</v>
      </c>
      <c r="Y162" s="40"/>
    </row>
    <row r="163" spans="1:25" s="6" customFormat="1" ht="95.25" customHeight="1" x14ac:dyDescent="0.25">
      <c r="A163" s="28"/>
      <c r="B163" s="28"/>
      <c r="C163" s="750" t="s">
        <v>566</v>
      </c>
      <c r="D163" s="28"/>
      <c r="E163" s="1023"/>
      <c r="F163" s="762" t="s">
        <v>5020</v>
      </c>
      <c r="G163" s="751"/>
      <c r="H163" s="751"/>
      <c r="I163" s="751"/>
      <c r="J163" s="75">
        <f>AVERAGE(J164:J171)</f>
        <v>68.75</v>
      </c>
      <c r="K163" s="44"/>
      <c r="L163" s="75">
        <f>AVERAGE(L164:L171)</f>
        <v>68.75</v>
      </c>
      <c r="M163" s="67"/>
      <c r="N163" s="75">
        <f>AVERAGE(N164:N171)</f>
        <v>68.75</v>
      </c>
      <c r="O163" s="67"/>
      <c r="P163" s="75">
        <f>AVERAGE(P164:P171)</f>
        <v>68.75</v>
      </c>
      <c r="Q163" s="67"/>
      <c r="R163" s="75">
        <f>AVERAGE(R164:R171)</f>
        <v>68.75</v>
      </c>
      <c r="S163" s="67"/>
      <c r="T163" s="75">
        <f>AVERAGE(T164:T171)</f>
        <v>68.75</v>
      </c>
      <c r="U163" s="67"/>
      <c r="V163" s="75">
        <f>AVERAGE(V164:V171)</f>
        <v>68.75</v>
      </c>
      <c r="W163" s="44"/>
      <c r="X163" s="75">
        <f>AVERAGE(X164:X171)</f>
        <v>68.75</v>
      </c>
      <c r="Y163" s="67"/>
    </row>
    <row r="164" spans="1:25" ht="75" x14ac:dyDescent="0.25">
      <c r="A164" s="564">
        <v>87</v>
      </c>
      <c r="B164" s="564"/>
      <c r="C164" s="564"/>
      <c r="D164" s="754" t="s">
        <v>128</v>
      </c>
      <c r="E164" s="754"/>
      <c r="F164" s="450" t="s">
        <v>121</v>
      </c>
      <c r="G164" s="12" t="s">
        <v>122</v>
      </c>
      <c r="H164" s="12" t="s">
        <v>123</v>
      </c>
      <c r="I164" s="12" t="s">
        <v>124</v>
      </c>
      <c r="J164" s="62">
        <v>100</v>
      </c>
      <c r="K164" s="40" t="s">
        <v>1944</v>
      </c>
      <c r="L164" s="62">
        <v>100</v>
      </c>
      <c r="M164" s="39"/>
      <c r="N164" s="62">
        <v>100</v>
      </c>
      <c r="O164" s="39"/>
      <c r="P164" s="62">
        <v>100</v>
      </c>
      <c r="Q164" s="39"/>
      <c r="R164" s="62">
        <v>100</v>
      </c>
      <c r="S164" s="39"/>
      <c r="T164" s="62">
        <v>100</v>
      </c>
      <c r="U164" s="40" t="s">
        <v>1944</v>
      </c>
      <c r="V164" s="62">
        <v>100</v>
      </c>
      <c r="W164" s="40"/>
      <c r="X164" s="62">
        <v>100</v>
      </c>
      <c r="Y164" s="40" t="s">
        <v>1945</v>
      </c>
    </row>
    <row r="165" spans="1:25" ht="34.5" x14ac:dyDescent="0.25">
      <c r="A165" s="564">
        <v>88</v>
      </c>
      <c r="B165" s="564"/>
      <c r="C165" s="564"/>
      <c r="D165" s="754" t="s">
        <v>361</v>
      </c>
      <c r="E165" s="754"/>
      <c r="F165" s="450" t="s">
        <v>132</v>
      </c>
      <c r="G165" s="12" t="s">
        <v>317</v>
      </c>
      <c r="H165" s="12" t="s">
        <v>316</v>
      </c>
      <c r="I165" s="12" t="s">
        <v>315</v>
      </c>
      <c r="J165" s="46">
        <v>100</v>
      </c>
      <c r="K165" s="40"/>
      <c r="L165" s="46">
        <v>100</v>
      </c>
      <c r="M165" s="40"/>
      <c r="N165" s="46">
        <v>100</v>
      </c>
      <c r="O165" s="40"/>
      <c r="P165" s="46">
        <v>100</v>
      </c>
      <c r="Q165" s="40"/>
      <c r="R165" s="46">
        <v>100</v>
      </c>
      <c r="S165" s="40"/>
      <c r="T165" s="46">
        <v>100</v>
      </c>
      <c r="U165" s="40"/>
      <c r="V165" s="46">
        <v>100</v>
      </c>
      <c r="W165" s="40"/>
      <c r="X165" s="46">
        <v>100</v>
      </c>
      <c r="Y165" s="40"/>
    </row>
    <row r="166" spans="1:25" ht="45" x14ac:dyDescent="0.25">
      <c r="A166" s="564">
        <v>89</v>
      </c>
      <c r="B166" s="564"/>
      <c r="C166" s="564"/>
      <c r="D166" s="754" t="s">
        <v>332</v>
      </c>
      <c r="E166" s="754"/>
      <c r="F166" s="450" t="s">
        <v>332</v>
      </c>
      <c r="G166" s="12" t="s">
        <v>333</v>
      </c>
      <c r="H166" s="12" t="s">
        <v>334</v>
      </c>
      <c r="I166" s="12" t="s">
        <v>335</v>
      </c>
      <c r="J166" s="46">
        <v>50</v>
      </c>
      <c r="K166" s="40" t="s">
        <v>1946</v>
      </c>
      <c r="L166" s="46">
        <v>50</v>
      </c>
      <c r="M166" s="40"/>
      <c r="N166" s="46">
        <v>50</v>
      </c>
      <c r="O166" s="40"/>
      <c r="P166" s="46">
        <v>50</v>
      </c>
      <c r="Q166" s="40"/>
      <c r="R166" s="46">
        <v>50</v>
      </c>
      <c r="S166" s="40"/>
      <c r="T166" s="46">
        <v>50</v>
      </c>
      <c r="U166" s="40"/>
      <c r="V166" s="46">
        <v>50</v>
      </c>
      <c r="W166" s="47"/>
      <c r="X166" s="46">
        <v>50</v>
      </c>
      <c r="Y166" s="40"/>
    </row>
    <row r="167" spans="1:25" ht="285" x14ac:dyDescent="0.25">
      <c r="A167" s="564">
        <v>90</v>
      </c>
      <c r="B167" s="564"/>
      <c r="C167" s="564"/>
      <c r="D167" s="754" t="s">
        <v>362</v>
      </c>
      <c r="E167" s="754"/>
      <c r="F167" s="450" t="s">
        <v>7195</v>
      </c>
      <c r="G167" s="12" t="s">
        <v>336</v>
      </c>
      <c r="H167" s="12" t="s">
        <v>5138</v>
      </c>
      <c r="I167" s="12" t="s">
        <v>5137</v>
      </c>
      <c r="J167" s="46">
        <v>0</v>
      </c>
      <c r="K167" s="40" t="s">
        <v>1947</v>
      </c>
      <c r="L167" s="46">
        <v>0</v>
      </c>
      <c r="M167" s="40"/>
      <c r="N167" s="46">
        <v>0</v>
      </c>
      <c r="O167" s="40"/>
      <c r="P167" s="46">
        <v>0</v>
      </c>
      <c r="Q167" s="40"/>
      <c r="R167" s="46">
        <v>0</v>
      </c>
      <c r="S167" s="40"/>
      <c r="T167" s="46">
        <v>0</v>
      </c>
      <c r="U167" s="40"/>
      <c r="V167" s="46">
        <v>0</v>
      </c>
      <c r="W167" s="40"/>
      <c r="X167" s="46">
        <v>0</v>
      </c>
      <c r="Y167" s="40" t="s">
        <v>1948</v>
      </c>
    </row>
    <row r="168" spans="1:25" ht="165" x14ac:dyDescent="0.25">
      <c r="A168" s="564">
        <v>91</v>
      </c>
      <c r="B168" s="564"/>
      <c r="C168" s="564"/>
      <c r="D168" s="754" t="s">
        <v>148</v>
      </c>
      <c r="E168" s="754"/>
      <c r="F168" s="450" t="s">
        <v>337</v>
      </c>
      <c r="G168" s="12" t="s">
        <v>338</v>
      </c>
      <c r="H168" s="12" t="s">
        <v>339</v>
      </c>
      <c r="I168" s="12" t="s">
        <v>340</v>
      </c>
      <c r="J168" s="46">
        <v>100</v>
      </c>
      <c r="K168" s="40" t="s">
        <v>1949</v>
      </c>
      <c r="L168" s="46">
        <v>100</v>
      </c>
      <c r="M168" s="40"/>
      <c r="N168" s="46">
        <v>100</v>
      </c>
      <c r="O168" s="40"/>
      <c r="P168" s="46">
        <v>100</v>
      </c>
      <c r="Q168" s="40"/>
      <c r="R168" s="46">
        <v>100</v>
      </c>
      <c r="S168" s="40"/>
      <c r="T168" s="46">
        <v>100</v>
      </c>
      <c r="U168" s="40"/>
      <c r="V168" s="46">
        <v>100</v>
      </c>
      <c r="W168" s="40"/>
      <c r="X168" s="46">
        <v>100</v>
      </c>
      <c r="Y168" s="40"/>
    </row>
    <row r="169" spans="1:25" ht="195" x14ac:dyDescent="0.25">
      <c r="A169" s="564">
        <v>92</v>
      </c>
      <c r="B169" s="564"/>
      <c r="C169" s="564"/>
      <c r="D169" s="754" t="s">
        <v>363</v>
      </c>
      <c r="E169" s="754"/>
      <c r="F169" s="450" t="s">
        <v>341</v>
      </c>
      <c r="G169" s="12" t="s">
        <v>342</v>
      </c>
      <c r="H169" s="12" t="s">
        <v>343</v>
      </c>
      <c r="I169" s="12" t="s">
        <v>344</v>
      </c>
      <c r="J169" s="46">
        <v>100</v>
      </c>
      <c r="K169" s="40" t="s">
        <v>1950</v>
      </c>
      <c r="L169" s="46">
        <v>100</v>
      </c>
      <c r="M169" s="40"/>
      <c r="N169" s="46">
        <v>100</v>
      </c>
      <c r="O169" s="40"/>
      <c r="P169" s="46">
        <v>100</v>
      </c>
      <c r="Q169" s="47"/>
      <c r="R169" s="50">
        <v>100</v>
      </c>
      <c r="S169" s="47"/>
      <c r="T169" s="50">
        <v>100</v>
      </c>
      <c r="U169" s="50"/>
      <c r="V169" s="50">
        <v>100</v>
      </c>
      <c r="W169" s="47"/>
      <c r="X169" s="50">
        <v>100</v>
      </c>
      <c r="Y169" s="47" t="s">
        <v>1950</v>
      </c>
    </row>
    <row r="170" spans="1:25" ht="120" x14ac:dyDescent="0.25">
      <c r="A170" s="564">
        <v>93</v>
      </c>
      <c r="B170" s="564"/>
      <c r="C170" s="564"/>
      <c r="D170" s="754" t="s">
        <v>364</v>
      </c>
      <c r="E170" s="754"/>
      <c r="F170" s="450" t="s">
        <v>345</v>
      </c>
      <c r="G170" s="12" t="s">
        <v>346</v>
      </c>
      <c r="H170" s="12" t="s">
        <v>347</v>
      </c>
      <c r="I170" s="12" t="s">
        <v>348</v>
      </c>
      <c r="J170" s="46">
        <v>0</v>
      </c>
      <c r="K170" s="33"/>
      <c r="L170" s="46">
        <v>0</v>
      </c>
      <c r="M170" s="33"/>
      <c r="N170" s="46">
        <v>0</v>
      </c>
      <c r="O170" s="33"/>
      <c r="P170" s="46">
        <v>0</v>
      </c>
      <c r="Q170" s="33"/>
      <c r="R170" s="46">
        <v>0</v>
      </c>
      <c r="S170" s="33"/>
      <c r="T170" s="46">
        <v>0</v>
      </c>
      <c r="U170" s="33"/>
      <c r="V170" s="46">
        <v>0</v>
      </c>
      <c r="W170" s="40"/>
      <c r="X170" s="46">
        <v>0</v>
      </c>
      <c r="Y170" s="33"/>
    </row>
    <row r="171" spans="1:25" ht="225" x14ac:dyDescent="0.25">
      <c r="A171" s="564">
        <v>94</v>
      </c>
      <c r="B171" s="564"/>
      <c r="C171" s="564"/>
      <c r="D171" s="754" t="s">
        <v>150</v>
      </c>
      <c r="E171" s="754"/>
      <c r="F171" s="450" t="s">
        <v>349</v>
      </c>
      <c r="G171" s="12" t="s">
        <v>145</v>
      </c>
      <c r="H171" s="12" t="s">
        <v>146</v>
      </c>
      <c r="I171" s="12" t="s">
        <v>147</v>
      </c>
      <c r="J171" s="46">
        <v>100</v>
      </c>
      <c r="K171" s="40" t="s">
        <v>6968</v>
      </c>
      <c r="L171" s="46">
        <v>100</v>
      </c>
      <c r="M171" s="46"/>
      <c r="N171" s="46">
        <v>100</v>
      </c>
      <c r="O171" s="46"/>
      <c r="P171" s="46">
        <v>100</v>
      </c>
      <c r="Q171" s="46"/>
      <c r="R171" s="46">
        <v>100</v>
      </c>
      <c r="S171" s="46"/>
      <c r="T171" s="46">
        <v>100</v>
      </c>
      <c r="U171" s="46"/>
      <c r="V171" s="46">
        <v>100</v>
      </c>
      <c r="W171" s="40"/>
      <c r="X171" s="46">
        <v>100</v>
      </c>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46">
        <v>100</v>
      </c>
      <c r="K173" s="46"/>
      <c r="L173" s="46">
        <v>100</v>
      </c>
      <c r="M173" s="46"/>
      <c r="N173" s="46">
        <v>100</v>
      </c>
      <c r="O173" s="46"/>
      <c r="P173" s="46">
        <v>100</v>
      </c>
      <c r="Q173" s="46"/>
      <c r="R173" s="46">
        <v>100</v>
      </c>
      <c r="S173" s="46"/>
      <c r="T173" s="46">
        <v>100</v>
      </c>
      <c r="U173" s="46"/>
      <c r="V173" s="46">
        <v>100</v>
      </c>
      <c r="W173" s="41"/>
      <c r="X173" s="46">
        <v>100</v>
      </c>
      <c r="Y173" s="46"/>
    </row>
    <row r="174" spans="1:25" ht="75" x14ac:dyDescent="0.25">
      <c r="A174" s="564">
        <v>96</v>
      </c>
      <c r="B174" s="564"/>
      <c r="C174" s="564"/>
      <c r="D174" s="754" t="s">
        <v>366</v>
      </c>
      <c r="E174" s="754"/>
      <c r="F174" s="450" t="s">
        <v>160</v>
      </c>
      <c r="G174" s="12" t="s">
        <v>58</v>
      </c>
      <c r="H174" s="12" t="s">
        <v>354</v>
      </c>
      <c r="I174" s="12" t="s">
        <v>353</v>
      </c>
      <c r="J174" s="46">
        <v>100</v>
      </c>
      <c r="K174" s="46"/>
      <c r="L174" s="46">
        <v>100</v>
      </c>
      <c r="M174" s="46"/>
      <c r="N174" s="46">
        <v>100</v>
      </c>
      <c r="O174" s="46"/>
      <c r="P174" s="46">
        <v>100</v>
      </c>
      <c r="Q174" s="46"/>
      <c r="R174" s="46">
        <v>100</v>
      </c>
      <c r="S174" s="46"/>
      <c r="T174" s="46">
        <v>100</v>
      </c>
      <c r="U174" s="46"/>
      <c r="V174" s="46">
        <v>100</v>
      </c>
      <c r="W174" s="41"/>
      <c r="X174" s="46">
        <v>100</v>
      </c>
      <c r="Y174" s="46"/>
    </row>
    <row r="175" spans="1:25" ht="45" x14ac:dyDescent="0.25">
      <c r="A175" s="564">
        <v>97</v>
      </c>
      <c r="B175" s="564"/>
      <c r="C175" s="564"/>
      <c r="D175" s="754" t="s">
        <v>66</v>
      </c>
      <c r="E175" s="754"/>
      <c r="F175" s="450" t="s">
        <v>161</v>
      </c>
      <c r="G175" s="12" t="s">
        <v>58</v>
      </c>
      <c r="H175" s="12" t="s">
        <v>354</v>
      </c>
      <c r="I175" s="12" t="s">
        <v>353</v>
      </c>
      <c r="J175" s="46">
        <v>100</v>
      </c>
      <c r="K175" s="46"/>
      <c r="L175" s="46">
        <v>100</v>
      </c>
      <c r="M175" s="46"/>
      <c r="N175" s="46">
        <v>100</v>
      </c>
      <c r="O175" s="46"/>
      <c r="P175" s="46">
        <v>100</v>
      </c>
      <c r="Q175" s="46"/>
      <c r="R175" s="46">
        <v>100</v>
      </c>
      <c r="S175" s="46"/>
      <c r="T175" s="46">
        <v>100</v>
      </c>
      <c r="U175" s="46"/>
      <c r="V175" s="46">
        <v>100</v>
      </c>
      <c r="W175" s="41"/>
      <c r="X175" s="46">
        <v>100</v>
      </c>
      <c r="Y175" s="46"/>
    </row>
    <row r="176" spans="1:25" s="26" customFormat="1" ht="130.5" customHeight="1" x14ac:dyDescent="0.25">
      <c r="A176" s="28"/>
      <c r="B176" s="750" t="s">
        <v>599</v>
      </c>
      <c r="C176" s="28"/>
      <c r="D176" s="28"/>
      <c r="E176" s="28"/>
      <c r="F176" s="502" t="s">
        <v>367</v>
      </c>
      <c r="G176" s="28"/>
      <c r="H176" s="28"/>
      <c r="I176" s="28"/>
      <c r="J176" s="75">
        <f>AVERAGE(J177,J186,J203,J212)</f>
        <v>47.916666666666671</v>
      </c>
      <c r="K176" s="72"/>
      <c r="L176" s="75">
        <f>AVERAGE(L177,L186,L203,L212)</f>
        <v>47.916666666666671</v>
      </c>
      <c r="M176" s="67"/>
      <c r="N176" s="75">
        <f>AVERAGE(N177,N186,N203,N212)</f>
        <v>47.916666666666671</v>
      </c>
      <c r="O176" s="67"/>
      <c r="P176" s="75">
        <f>AVERAGE(P177,P186,P203,P212)</f>
        <v>47.916666666666671</v>
      </c>
      <c r="Q176" s="67"/>
      <c r="R176" s="75">
        <f>AVERAGE(R177,R186,R203,R212)</f>
        <v>47.916666666666671</v>
      </c>
      <c r="S176" s="67"/>
      <c r="T176" s="75">
        <f>AVERAGE(T177,T186,T203,T212)</f>
        <v>47.916666666666671</v>
      </c>
      <c r="U176" s="67"/>
      <c r="V176" s="75">
        <f>AVERAGE(V177,V186,V203,V212)</f>
        <v>47.916666666666671</v>
      </c>
      <c r="W176" s="44"/>
      <c r="X176" s="75">
        <f>AVERAGE(X177,X186,X203,X212)</f>
        <v>47.916666666666671</v>
      </c>
      <c r="Y176" s="67"/>
    </row>
    <row r="177" spans="1:25" s="26" customFormat="1" ht="60" x14ac:dyDescent="0.25">
      <c r="A177" s="28"/>
      <c r="B177" s="28"/>
      <c r="C177" s="750" t="s">
        <v>600</v>
      </c>
      <c r="D177" s="28"/>
      <c r="E177" s="28"/>
      <c r="F177" s="502" t="s">
        <v>532</v>
      </c>
      <c r="G177" s="28"/>
      <c r="H177" s="28"/>
      <c r="I177" s="28"/>
      <c r="J177" s="75">
        <f>AVERAGE(J178:J181,J184,J185)</f>
        <v>50</v>
      </c>
      <c r="K177" s="67"/>
      <c r="L177" s="75">
        <f>AVERAGE(L178:L181,L184,L185)</f>
        <v>50</v>
      </c>
      <c r="M177" s="67"/>
      <c r="N177" s="75">
        <f>AVERAGE(N178:N181,N184,N185)</f>
        <v>50</v>
      </c>
      <c r="O177" s="67"/>
      <c r="P177" s="75">
        <f>AVERAGE(P178:P181,P184,P185)</f>
        <v>50</v>
      </c>
      <c r="Q177" s="67"/>
      <c r="R177" s="75">
        <f>AVERAGE(R178:R181,R184,R185)</f>
        <v>50</v>
      </c>
      <c r="S177" s="67"/>
      <c r="T177" s="75">
        <f>AVERAGE(T178:T181,T184,T185)</f>
        <v>50</v>
      </c>
      <c r="U177" s="67"/>
      <c r="V177" s="75">
        <f>AVERAGE(V178:V181,V184,V185)</f>
        <v>50</v>
      </c>
      <c r="W177" s="44"/>
      <c r="X177" s="75">
        <f>AVERAGE(X178:X181,X184,X185)</f>
        <v>50</v>
      </c>
      <c r="Y177" s="67"/>
    </row>
    <row r="178" spans="1:25" ht="165" x14ac:dyDescent="0.25">
      <c r="A178" s="564">
        <v>98</v>
      </c>
      <c r="B178" s="564"/>
      <c r="C178" s="564"/>
      <c r="D178" s="754" t="s">
        <v>67</v>
      </c>
      <c r="E178" s="754"/>
      <c r="F178" s="450" t="s">
        <v>5059</v>
      </c>
      <c r="G178" s="12" t="s">
        <v>368</v>
      </c>
      <c r="H178" s="12" t="s">
        <v>369</v>
      </c>
      <c r="I178" s="12" t="s">
        <v>370</v>
      </c>
      <c r="J178" s="60">
        <v>0</v>
      </c>
      <c r="K178" s="40" t="s">
        <v>1951</v>
      </c>
      <c r="L178" s="60">
        <v>0</v>
      </c>
      <c r="M178" s="41"/>
      <c r="N178" s="60">
        <v>0</v>
      </c>
      <c r="O178" s="41"/>
      <c r="P178" s="60">
        <v>0</v>
      </c>
      <c r="Q178" s="41"/>
      <c r="R178" s="60">
        <v>0</v>
      </c>
      <c r="S178" s="41"/>
      <c r="T178" s="60">
        <v>0</v>
      </c>
      <c r="U178" s="41"/>
      <c r="V178" s="60">
        <v>0</v>
      </c>
      <c r="W178" s="165"/>
      <c r="X178" s="60">
        <v>0</v>
      </c>
      <c r="Y178" s="41"/>
    </row>
    <row r="179" spans="1:25" ht="60" x14ac:dyDescent="0.25">
      <c r="A179" s="564">
        <v>99</v>
      </c>
      <c r="B179" s="564"/>
      <c r="C179" s="564"/>
      <c r="D179" s="754" t="s">
        <v>72</v>
      </c>
      <c r="E179" s="754"/>
      <c r="F179" s="450" t="s">
        <v>4988</v>
      </c>
      <c r="G179" s="12" t="s">
        <v>371</v>
      </c>
      <c r="H179" s="12" t="s">
        <v>4986</v>
      </c>
      <c r="I179" s="12" t="s">
        <v>372</v>
      </c>
      <c r="J179" s="60">
        <v>100</v>
      </c>
      <c r="K179" s="40" t="s">
        <v>5179</v>
      </c>
      <c r="L179" s="60">
        <v>100</v>
      </c>
      <c r="M179" s="41"/>
      <c r="N179" s="60">
        <v>100</v>
      </c>
      <c r="O179" s="41"/>
      <c r="P179" s="60">
        <v>100</v>
      </c>
      <c r="Q179" s="41"/>
      <c r="R179" s="60">
        <v>100</v>
      </c>
      <c r="S179" s="41"/>
      <c r="T179" s="60">
        <v>100</v>
      </c>
      <c r="U179" s="41"/>
      <c r="V179" s="60">
        <v>100</v>
      </c>
      <c r="W179" s="41"/>
      <c r="X179" s="60">
        <v>100</v>
      </c>
      <c r="Y179" s="41"/>
    </row>
    <row r="180" spans="1:25" ht="120" x14ac:dyDescent="0.25">
      <c r="A180" s="564">
        <v>100</v>
      </c>
      <c r="B180" s="564"/>
      <c r="C180" s="564"/>
      <c r="D180" s="754" t="s">
        <v>358</v>
      </c>
      <c r="E180" s="754"/>
      <c r="F180" s="450" t="s">
        <v>373</v>
      </c>
      <c r="G180" s="12" t="s">
        <v>327</v>
      </c>
      <c r="H180" s="12" t="s">
        <v>374</v>
      </c>
      <c r="I180" s="12" t="s">
        <v>375</v>
      </c>
      <c r="J180" s="60">
        <v>0</v>
      </c>
      <c r="K180" s="40" t="s">
        <v>1952</v>
      </c>
      <c r="L180" s="60">
        <v>0</v>
      </c>
      <c r="M180" s="41"/>
      <c r="N180" s="60">
        <v>0</v>
      </c>
      <c r="O180" s="41"/>
      <c r="P180" s="60">
        <v>0</v>
      </c>
      <c r="Q180" s="41"/>
      <c r="R180" s="60">
        <v>0</v>
      </c>
      <c r="S180" s="41"/>
      <c r="T180" s="60">
        <v>0</v>
      </c>
      <c r="U180" s="41"/>
      <c r="V180" s="60">
        <v>0</v>
      </c>
      <c r="W180" s="41"/>
      <c r="X180" s="60">
        <v>0</v>
      </c>
      <c r="Y180" s="41"/>
    </row>
    <row r="181" spans="1:25" s="52" customFormat="1" ht="51.75" x14ac:dyDescent="0.25">
      <c r="A181" s="31">
        <v>101</v>
      </c>
      <c r="B181" s="31"/>
      <c r="C181" s="31"/>
      <c r="D181" s="756" t="s">
        <v>650</v>
      </c>
      <c r="E181" s="756"/>
      <c r="F181" s="517" t="s">
        <v>650</v>
      </c>
      <c r="G181" s="30"/>
      <c r="H181" s="30"/>
      <c r="I181" s="30"/>
      <c r="J181" s="61">
        <f>AVERAGE(J182:J183)</f>
        <v>50</v>
      </c>
      <c r="K181" s="43"/>
      <c r="L181" s="61">
        <f>AVERAGE(L182:L183)</f>
        <v>50</v>
      </c>
      <c r="M181" s="69"/>
      <c r="N181" s="61">
        <f>AVERAGE(N182:N183)</f>
        <v>50</v>
      </c>
      <c r="O181" s="69"/>
      <c r="P181" s="61">
        <f>AVERAGE(P182:P183)</f>
        <v>50</v>
      </c>
      <c r="Q181" s="69"/>
      <c r="R181" s="61">
        <f>AVERAGE(R182:R183)</f>
        <v>50</v>
      </c>
      <c r="S181" s="69"/>
      <c r="T181" s="61">
        <f>AVERAGE(T182:T183)</f>
        <v>50</v>
      </c>
      <c r="U181" s="69"/>
      <c r="V181" s="61">
        <f>AVERAGE(V182:V183)</f>
        <v>50</v>
      </c>
      <c r="W181" s="43"/>
      <c r="X181" s="61">
        <f>AVERAGE(X182:X183)</f>
        <v>50</v>
      </c>
      <c r="Y181" s="69"/>
    </row>
    <row r="182" spans="1:25" ht="300" x14ac:dyDescent="0.25">
      <c r="A182" s="564" t="s">
        <v>5060</v>
      </c>
      <c r="B182" s="564"/>
      <c r="C182" s="564"/>
      <c r="D182" s="564"/>
      <c r="E182" s="754" t="s">
        <v>7012</v>
      </c>
      <c r="F182" s="450" t="s">
        <v>376</v>
      </c>
      <c r="G182" s="12" t="s">
        <v>377</v>
      </c>
      <c r="H182" s="12" t="s">
        <v>378</v>
      </c>
      <c r="I182" s="12" t="s">
        <v>38</v>
      </c>
      <c r="J182" s="60">
        <v>100</v>
      </c>
      <c r="K182" s="40" t="s">
        <v>1953</v>
      </c>
      <c r="L182" s="60">
        <v>100</v>
      </c>
      <c r="M182" s="41"/>
      <c r="N182" s="60">
        <v>100</v>
      </c>
      <c r="O182" s="41"/>
      <c r="P182" s="60">
        <v>100</v>
      </c>
      <c r="Q182" s="41"/>
      <c r="R182" s="60">
        <v>100</v>
      </c>
      <c r="S182" s="41"/>
      <c r="T182" s="60">
        <v>100</v>
      </c>
      <c r="U182" s="41"/>
      <c r="V182" s="60">
        <v>100</v>
      </c>
      <c r="W182" s="41"/>
      <c r="X182" s="60">
        <v>100</v>
      </c>
      <c r="Y182" s="41"/>
    </row>
    <row r="183" spans="1:25" ht="45" x14ac:dyDescent="0.25">
      <c r="A183" s="564" t="s">
        <v>5061</v>
      </c>
      <c r="B183" s="564"/>
      <c r="C183" s="564"/>
      <c r="D183" s="564"/>
      <c r="E183" s="754" t="s">
        <v>7013</v>
      </c>
      <c r="F183" s="450" t="s">
        <v>379</v>
      </c>
      <c r="G183" s="12" t="s">
        <v>380</v>
      </c>
      <c r="H183" s="12" t="s">
        <v>381</v>
      </c>
      <c r="I183" s="12" t="s">
        <v>382</v>
      </c>
      <c r="J183" s="60">
        <v>0</v>
      </c>
      <c r="K183" s="41"/>
      <c r="L183" s="60">
        <v>0</v>
      </c>
      <c r="M183" s="41"/>
      <c r="N183" s="60">
        <v>0</v>
      </c>
      <c r="O183" s="41"/>
      <c r="P183" s="60">
        <v>0</v>
      </c>
      <c r="Q183" s="41"/>
      <c r="R183" s="60">
        <v>0</v>
      </c>
      <c r="S183" s="41"/>
      <c r="T183" s="60">
        <v>0</v>
      </c>
      <c r="U183" s="41"/>
      <c r="V183" s="60">
        <v>0</v>
      </c>
      <c r="W183" s="41"/>
      <c r="X183" s="60">
        <v>0</v>
      </c>
      <c r="Y183" s="41"/>
    </row>
    <row r="184" spans="1:25" ht="60" x14ac:dyDescent="0.25">
      <c r="A184" s="564">
        <v>102</v>
      </c>
      <c r="B184" s="564"/>
      <c r="C184" s="564"/>
      <c r="D184" s="754" t="s">
        <v>429</v>
      </c>
      <c r="E184" s="754"/>
      <c r="F184" s="450" t="s">
        <v>383</v>
      </c>
      <c r="G184" s="12" t="s">
        <v>384</v>
      </c>
      <c r="H184" s="12" t="s">
        <v>385</v>
      </c>
      <c r="I184" s="12" t="s">
        <v>5122</v>
      </c>
      <c r="J184" s="60">
        <v>50</v>
      </c>
      <c r="K184" s="40" t="s">
        <v>1954</v>
      </c>
      <c r="L184" s="60">
        <v>50</v>
      </c>
      <c r="M184" s="34"/>
      <c r="N184" s="60">
        <v>50</v>
      </c>
      <c r="O184" s="34"/>
      <c r="P184" s="60">
        <v>50</v>
      </c>
      <c r="Q184" s="34"/>
      <c r="R184" s="60">
        <v>50</v>
      </c>
      <c r="S184" s="34"/>
      <c r="T184" s="60">
        <v>50</v>
      </c>
      <c r="U184" s="34"/>
      <c r="V184" s="60">
        <v>50</v>
      </c>
      <c r="W184" s="41"/>
      <c r="X184" s="60">
        <v>50</v>
      </c>
      <c r="Y184" s="34"/>
    </row>
    <row r="185" spans="1:25" ht="90" x14ac:dyDescent="0.25">
      <c r="A185" s="564">
        <v>103</v>
      </c>
      <c r="B185" s="564"/>
      <c r="C185" s="564"/>
      <c r="D185" s="754" t="s">
        <v>430</v>
      </c>
      <c r="E185" s="754"/>
      <c r="F185" s="450" t="s">
        <v>5123</v>
      </c>
      <c r="G185" s="12" t="s">
        <v>384</v>
      </c>
      <c r="H185" s="12" t="s">
        <v>385</v>
      </c>
      <c r="I185" s="12" t="s">
        <v>5122</v>
      </c>
      <c r="J185" s="60">
        <v>100</v>
      </c>
      <c r="K185" s="989" t="s">
        <v>1955</v>
      </c>
      <c r="L185" s="60">
        <v>100</v>
      </c>
      <c r="M185" s="35"/>
      <c r="N185" s="60">
        <v>100</v>
      </c>
      <c r="O185" s="35"/>
      <c r="P185" s="60">
        <v>100</v>
      </c>
      <c r="Q185" s="35"/>
      <c r="R185" s="60">
        <v>100</v>
      </c>
      <c r="S185" s="35"/>
      <c r="T185" s="60">
        <v>100</v>
      </c>
      <c r="U185" s="35"/>
      <c r="V185" s="60">
        <v>100</v>
      </c>
      <c r="W185" s="41"/>
      <c r="X185" s="60">
        <v>100</v>
      </c>
      <c r="Y185" s="35"/>
    </row>
    <row r="186" spans="1:25" s="26" customFormat="1" ht="91.5" customHeight="1" x14ac:dyDescent="0.25">
      <c r="A186" s="28"/>
      <c r="B186" s="28"/>
      <c r="C186" s="750" t="s">
        <v>601</v>
      </c>
      <c r="D186" s="751"/>
      <c r="E186" s="762"/>
      <c r="F186" s="762" t="s">
        <v>533</v>
      </c>
      <c r="G186" s="751"/>
      <c r="H186" s="751"/>
      <c r="I186" s="751"/>
      <c r="J186" s="75">
        <f>AVERAGE(J187,J193,J199:J202)</f>
        <v>31.666666666666668</v>
      </c>
      <c r="K186" s="44"/>
      <c r="L186" s="75">
        <f>AVERAGE(L187,L193,L199:L202)</f>
        <v>31.666666666666668</v>
      </c>
      <c r="M186" s="67"/>
      <c r="N186" s="75">
        <f>AVERAGE(N187,N193,N199:N202)</f>
        <v>31.666666666666668</v>
      </c>
      <c r="O186" s="67"/>
      <c r="P186" s="75">
        <f>AVERAGE(P187,P193,P199:P202)</f>
        <v>31.666666666666668</v>
      </c>
      <c r="Q186" s="67"/>
      <c r="R186" s="75">
        <f>AVERAGE(R187,R193,R199:R202)</f>
        <v>31.666666666666668</v>
      </c>
      <c r="S186" s="67"/>
      <c r="T186" s="75">
        <f>AVERAGE(T187,T193,T199:T202)</f>
        <v>31.666666666666668</v>
      </c>
      <c r="U186" s="67"/>
      <c r="V186" s="75">
        <f>AVERAGE(V187,V193,V199:V202)</f>
        <v>31.666666666666668</v>
      </c>
      <c r="W186" s="44"/>
      <c r="X186" s="75">
        <f>AVERAGE(X187,X193,X199:X202)</f>
        <v>31.666666666666668</v>
      </c>
      <c r="Y186" s="67"/>
    </row>
    <row r="187" spans="1:25" s="52" customFormat="1" ht="91.5" customHeight="1" x14ac:dyDescent="0.25">
      <c r="A187" s="31">
        <v>104</v>
      </c>
      <c r="B187" s="31"/>
      <c r="C187" s="758"/>
      <c r="D187" s="763" t="s">
        <v>7005</v>
      </c>
      <c r="E187" s="763"/>
      <c r="F187" s="764" t="s">
        <v>635</v>
      </c>
      <c r="G187" s="30"/>
      <c r="H187" s="30"/>
      <c r="I187" s="30"/>
      <c r="J187" s="61">
        <f>AVERAGE(J188:J192)</f>
        <v>20</v>
      </c>
      <c r="K187" s="43"/>
      <c r="L187" s="61">
        <f>AVERAGE(L188:L192)</f>
        <v>20</v>
      </c>
      <c r="M187" s="69"/>
      <c r="N187" s="61">
        <f>AVERAGE(N188:N192)</f>
        <v>20</v>
      </c>
      <c r="O187" s="69"/>
      <c r="P187" s="61">
        <f>AVERAGE(P188:P192)</f>
        <v>20</v>
      </c>
      <c r="Q187" s="69"/>
      <c r="R187" s="61">
        <f>AVERAGE(R188:R192)</f>
        <v>20</v>
      </c>
      <c r="S187" s="69"/>
      <c r="T187" s="61">
        <f>AVERAGE(T188:T192)</f>
        <v>20</v>
      </c>
      <c r="U187" s="69"/>
      <c r="V187" s="61">
        <f>AVERAGE(V188:V192)</f>
        <v>20</v>
      </c>
      <c r="W187" s="43"/>
      <c r="X187" s="61">
        <f>AVERAGE(X188:X192)</f>
        <v>20</v>
      </c>
      <c r="Y187" s="69"/>
    </row>
    <row r="188" spans="1:25" ht="90" x14ac:dyDescent="0.25">
      <c r="A188" s="564" t="s">
        <v>5062</v>
      </c>
      <c r="B188" s="564"/>
      <c r="C188" s="564"/>
      <c r="D188" s="564"/>
      <c r="E188" s="754" t="s">
        <v>7003</v>
      </c>
      <c r="F188" s="450" t="s">
        <v>5124</v>
      </c>
      <c r="G188" s="12" t="s">
        <v>386</v>
      </c>
      <c r="H188" s="12" t="s">
        <v>94</v>
      </c>
      <c r="I188" s="12" t="s">
        <v>387</v>
      </c>
      <c r="J188" s="60">
        <v>0</v>
      </c>
      <c r="K188" s="47" t="s">
        <v>5180</v>
      </c>
      <c r="L188" s="60">
        <v>0</v>
      </c>
      <c r="M188" s="71"/>
      <c r="N188" s="60">
        <v>0</v>
      </c>
      <c r="O188" s="71"/>
      <c r="P188" s="60">
        <v>0</v>
      </c>
      <c r="Q188" s="71"/>
      <c r="R188" s="60">
        <v>0</v>
      </c>
      <c r="S188" s="71"/>
      <c r="T188" s="60">
        <v>0</v>
      </c>
      <c r="U188" s="71"/>
      <c r="V188" s="60">
        <v>0</v>
      </c>
      <c r="W188" s="41"/>
      <c r="X188" s="60">
        <v>0</v>
      </c>
      <c r="Y188" s="40" t="s">
        <v>1956</v>
      </c>
    </row>
    <row r="189" spans="1:25" ht="240" customHeight="1" x14ac:dyDescent="0.25">
      <c r="A189" s="564" t="s">
        <v>5063</v>
      </c>
      <c r="B189" s="564"/>
      <c r="C189" s="564"/>
      <c r="D189" s="564"/>
      <c r="E189" s="754" t="s">
        <v>7004</v>
      </c>
      <c r="F189" s="450" t="s">
        <v>5125</v>
      </c>
      <c r="G189" s="12" t="s">
        <v>100</v>
      </c>
      <c r="H189" s="12" t="s">
        <v>101</v>
      </c>
      <c r="I189" s="12" t="s">
        <v>102</v>
      </c>
      <c r="J189" s="60">
        <v>0</v>
      </c>
      <c r="K189" s="71"/>
      <c r="L189" s="60">
        <v>0</v>
      </c>
      <c r="M189" s="71"/>
      <c r="N189" s="60">
        <v>0</v>
      </c>
      <c r="O189" s="71"/>
      <c r="P189" s="60">
        <v>0</v>
      </c>
      <c r="Q189" s="71"/>
      <c r="R189" s="60">
        <v>0</v>
      </c>
      <c r="S189" s="71"/>
      <c r="T189" s="60">
        <v>0</v>
      </c>
      <c r="U189" s="71"/>
      <c r="V189" s="60">
        <v>0</v>
      </c>
      <c r="W189" s="41"/>
      <c r="X189" s="60">
        <v>0</v>
      </c>
      <c r="Y189" s="71"/>
    </row>
    <row r="190" spans="1:25" ht="75" x14ac:dyDescent="0.25">
      <c r="A190" s="564" t="s">
        <v>5064</v>
      </c>
      <c r="B190" s="564"/>
      <c r="C190" s="564"/>
      <c r="D190" s="564"/>
      <c r="E190" s="754" t="s">
        <v>7006</v>
      </c>
      <c r="F190" s="437" t="s">
        <v>112</v>
      </c>
      <c r="G190" s="12" t="s">
        <v>4881</v>
      </c>
      <c r="H190" s="12" t="s">
        <v>4882</v>
      </c>
      <c r="I190" s="12" t="s">
        <v>4883</v>
      </c>
      <c r="J190" s="60">
        <v>100</v>
      </c>
      <c r="K190" s="45" t="s">
        <v>680</v>
      </c>
      <c r="L190" s="60">
        <v>100</v>
      </c>
      <c r="M190" s="45"/>
      <c r="N190" s="60">
        <v>100</v>
      </c>
      <c r="O190" s="45"/>
      <c r="P190" s="60">
        <v>100</v>
      </c>
      <c r="Q190" s="45"/>
      <c r="R190" s="60">
        <v>100</v>
      </c>
      <c r="S190" s="45"/>
      <c r="T190" s="60">
        <v>100</v>
      </c>
      <c r="U190" s="45"/>
      <c r="V190" s="60">
        <v>100</v>
      </c>
      <c r="W190" s="41"/>
      <c r="X190" s="60">
        <v>100</v>
      </c>
      <c r="Y190" s="45"/>
    </row>
    <row r="191" spans="1:25" ht="251.25" customHeight="1" x14ac:dyDescent="0.25">
      <c r="A191" s="564" t="s">
        <v>5065</v>
      </c>
      <c r="B191" s="564"/>
      <c r="C191" s="564"/>
      <c r="D191" s="564"/>
      <c r="E191" s="754" t="s">
        <v>7007</v>
      </c>
      <c r="F191" s="437" t="s">
        <v>5126</v>
      </c>
      <c r="G191" s="12" t="s">
        <v>36</v>
      </c>
      <c r="H191" s="12" t="s">
        <v>105</v>
      </c>
      <c r="I191" s="12" t="s">
        <v>106</v>
      </c>
      <c r="J191" s="60">
        <v>0</v>
      </c>
      <c r="K191" s="41"/>
      <c r="L191" s="60">
        <v>0</v>
      </c>
      <c r="M191" s="41"/>
      <c r="N191" s="60">
        <v>0</v>
      </c>
      <c r="O191" s="41"/>
      <c r="P191" s="60">
        <v>0</v>
      </c>
      <c r="Q191" s="41"/>
      <c r="R191" s="60">
        <v>0</v>
      </c>
      <c r="S191" s="41"/>
      <c r="T191" s="60">
        <v>0</v>
      </c>
      <c r="U191" s="41"/>
      <c r="V191" s="60">
        <v>0</v>
      </c>
      <c r="W191" s="41"/>
      <c r="X191" s="60">
        <v>0</v>
      </c>
      <c r="Y191" s="41"/>
    </row>
    <row r="192" spans="1:25" ht="243.75" customHeight="1" x14ac:dyDescent="0.25">
      <c r="A192" s="564" t="s">
        <v>5066</v>
      </c>
      <c r="B192" s="564"/>
      <c r="C192" s="564"/>
      <c r="D192" s="564"/>
      <c r="E192" s="754" t="s">
        <v>7008</v>
      </c>
      <c r="F192" s="450" t="s">
        <v>330</v>
      </c>
      <c r="G192" s="12" t="s">
        <v>4885</v>
      </c>
      <c r="H192" s="12" t="s">
        <v>107</v>
      </c>
      <c r="I192" s="12" t="s">
        <v>108</v>
      </c>
      <c r="J192" s="60">
        <v>0</v>
      </c>
      <c r="K192" s="41" t="s">
        <v>1957</v>
      </c>
      <c r="L192" s="60">
        <v>0</v>
      </c>
      <c r="M192" s="41"/>
      <c r="N192" s="60">
        <v>0</v>
      </c>
      <c r="O192" s="41"/>
      <c r="P192" s="60">
        <v>0</v>
      </c>
      <c r="Q192" s="41"/>
      <c r="R192" s="60">
        <v>0</v>
      </c>
      <c r="S192" s="41"/>
      <c r="T192" s="60">
        <v>0</v>
      </c>
      <c r="U192" s="41"/>
      <c r="V192" s="60">
        <v>0</v>
      </c>
      <c r="W192" s="41"/>
      <c r="X192" s="60">
        <v>0</v>
      </c>
      <c r="Y192" s="41"/>
    </row>
    <row r="193" spans="1:25" s="52" customFormat="1" ht="91.5" customHeight="1" x14ac:dyDescent="0.25">
      <c r="A193" s="31">
        <v>105</v>
      </c>
      <c r="B193" s="31"/>
      <c r="C193" s="758"/>
      <c r="D193" s="763" t="s">
        <v>7014</v>
      </c>
      <c r="E193" s="763"/>
      <c r="F193" s="764" t="s">
        <v>636</v>
      </c>
      <c r="G193" s="30"/>
      <c r="H193" s="30"/>
      <c r="I193" s="30"/>
      <c r="J193" s="61">
        <f>AVERAGE(J194:J198)</f>
        <v>20</v>
      </c>
      <c r="K193" s="43"/>
      <c r="L193" s="61">
        <f>AVERAGE(L194:L198)</f>
        <v>20</v>
      </c>
      <c r="M193" s="69"/>
      <c r="N193" s="61">
        <f>AVERAGE(N194:N198)</f>
        <v>20</v>
      </c>
      <c r="O193" s="69"/>
      <c r="P193" s="61">
        <f>AVERAGE(P194:P198)</f>
        <v>20</v>
      </c>
      <c r="Q193" s="69"/>
      <c r="R193" s="61">
        <f>AVERAGE(R194:R198)</f>
        <v>20</v>
      </c>
      <c r="S193" s="69"/>
      <c r="T193" s="61">
        <f>AVERAGE(T194:T198)</f>
        <v>20</v>
      </c>
      <c r="U193" s="69"/>
      <c r="V193" s="61">
        <f>AVERAGE(V194:V198)</f>
        <v>20</v>
      </c>
      <c r="W193" s="43"/>
      <c r="X193" s="61">
        <f>AVERAGE(X194:X198)</f>
        <v>20</v>
      </c>
      <c r="Y193" s="69"/>
    </row>
    <row r="194" spans="1:25" ht="75" x14ac:dyDescent="0.25">
      <c r="A194" s="564" t="s">
        <v>602</v>
      </c>
      <c r="B194" s="564"/>
      <c r="C194" s="564"/>
      <c r="D194" s="564"/>
      <c r="E194" s="754" t="s">
        <v>7019</v>
      </c>
      <c r="F194" s="450" t="s">
        <v>5127</v>
      </c>
      <c r="G194" s="12" t="s">
        <v>388</v>
      </c>
      <c r="H194" s="12" t="s">
        <v>389</v>
      </c>
      <c r="I194" s="12" t="s">
        <v>99</v>
      </c>
      <c r="J194" s="60">
        <v>0</v>
      </c>
      <c r="K194" s="40" t="s">
        <v>1956</v>
      </c>
      <c r="L194" s="60">
        <v>0</v>
      </c>
      <c r="M194" s="71"/>
      <c r="N194" s="60">
        <v>0</v>
      </c>
      <c r="O194" s="71"/>
      <c r="P194" s="60">
        <v>0</v>
      </c>
      <c r="Q194" s="71"/>
      <c r="R194" s="60">
        <v>0</v>
      </c>
      <c r="S194" s="71"/>
      <c r="T194" s="60">
        <v>0</v>
      </c>
      <c r="U194" s="71"/>
      <c r="V194" s="60">
        <v>0</v>
      </c>
      <c r="W194" s="41"/>
      <c r="X194" s="60">
        <v>0</v>
      </c>
      <c r="Y194" s="71"/>
    </row>
    <row r="195" spans="1:25" ht="135" x14ac:dyDescent="0.25">
      <c r="A195" s="564" t="s">
        <v>603</v>
      </c>
      <c r="B195" s="564"/>
      <c r="C195" s="564"/>
      <c r="D195" s="564"/>
      <c r="E195" s="754" t="s">
        <v>7015</v>
      </c>
      <c r="F195" s="450" t="s">
        <v>5128</v>
      </c>
      <c r="G195" s="12" t="s">
        <v>100</v>
      </c>
      <c r="H195" s="12" t="s">
        <v>101</v>
      </c>
      <c r="I195" s="12" t="s">
        <v>102</v>
      </c>
      <c r="J195" s="60">
        <v>0</v>
      </c>
      <c r="K195" s="71"/>
      <c r="L195" s="60">
        <v>0</v>
      </c>
      <c r="M195" s="71"/>
      <c r="N195" s="60">
        <v>0</v>
      </c>
      <c r="O195" s="71"/>
      <c r="P195" s="60">
        <v>0</v>
      </c>
      <c r="Q195" s="71"/>
      <c r="R195" s="60">
        <v>0</v>
      </c>
      <c r="S195" s="71"/>
      <c r="T195" s="60">
        <v>0</v>
      </c>
      <c r="U195" s="71"/>
      <c r="V195" s="60">
        <v>0</v>
      </c>
      <c r="W195" s="41"/>
      <c r="X195" s="60">
        <v>0</v>
      </c>
      <c r="Y195" s="71"/>
    </row>
    <row r="196" spans="1:25" ht="75" x14ac:dyDescent="0.25">
      <c r="A196" s="564" t="s">
        <v>604</v>
      </c>
      <c r="B196" s="564"/>
      <c r="C196" s="564"/>
      <c r="D196" s="564"/>
      <c r="E196" s="754" t="s">
        <v>7016</v>
      </c>
      <c r="F196" s="450" t="s">
        <v>112</v>
      </c>
      <c r="G196" s="12" t="s">
        <v>4881</v>
      </c>
      <c r="H196" s="12" t="s">
        <v>4882</v>
      </c>
      <c r="I196" s="12" t="s">
        <v>4883</v>
      </c>
      <c r="J196" s="60">
        <v>100</v>
      </c>
      <c r="K196" s="46" t="s">
        <v>1958</v>
      </c>
      <c r="L196" s="60">
        <v>100</v>
      </c>
      <c r="M196" s="41"/>
      <c r="N196" s="60">
        <v>100</v>
      </c>
      <c r="O196" s="41"/>
      <c r="P196" s="60">
        <v>100</v>
      </c>
      <c r="Q196" s="41"/>
      <c r="R196" s="60">
        <v>100</v>
      </c>
      <c r="S196" s="46" t="s">
        <v>1959</v>
      </c>
      <c r="T196" s="60">
        <v>100</v>
      </c>
      <c r="U196" s="41"/>
      <c r="V196" s="60">
        <v>100</v>
      </c>
      <c r="W196" s="41"/>
      <c r="X196" s="60">
        <v>100</v>
      </c>
      <c r="Y196" s="41"/>
    </row>
    <row r="197" spans="1:25" ht="120" x14ac:dyDescent="0.25">
      <c r="A197" s="564" t="s">
        <v>605</v>
      </c>
      <c r="B197" s="564"/>
      <c r="C197" s="564"/>
      <c r="D197" s="564"/>
      <c r="E197" s="754" t="s">
        <v>7017</v>
      </c>
      <c r="F197" s="450" t="s">
        <v>7196</v>
      </c>
      <c r="G197" s="12" t="s">
        <v>36</v>
      </c>
      <c r="H197" s="12" t="s">
        <v>105</v>
      </c>
      <c r="I197" s="12" t="s">
        <v>106</v>
      </c>
      <c r="J197" s="60">
        <v>0</v>
      </c>
      <c r="K197" s="41"/>
      <c r="L197" s="60">
        <v>0</v>
      </c>
      <c r="M197" s="41"/>
      <c r="N197" s="60">
        <v>0</v>
      </c>
      <c r="O197" s="41"/>
      <c r="P197" s="60">
        <v>0</v>
      </c>
      <c r="Q197" s="41"/>
      <c r="R197" s="60">
        <v>0</v>
      </c>
      <c r="S197" s="41"/>
      <c r="T197" s="60">
        <v>0</v>
      </c>
      <c r="U197" s="41"/>
      <c r="V197" s="60">
        <v>0</v>
      </c>
      <c r="W197" s="41"/>
      <c r="X197" s="60">
        <v>0</v>
      </c>
      <c r="Y197" s="41"/>
    </row>
    <row r="198" spans="1:25" ht="255" x14ac:dyDescent="0.25">
      <c r="A198" s="564" t="s">
        <v>606</v>
      </c>
      <c r="B198" s="564"/>
      <c r="C198" s="564"/>
      <c r="D198" s="564"/>
      <c r="E198" s="754" t="s">
        <v>7018</v>
      </c>
      <c r="F198" s="450" t="s">
        <v>330</v>
      </c>
      <c r="G198" s="12" t="s">
        <v>4885</v>
      </c>
      <c r="H198" s="12" t="s">
        <v>107</v>
      </c>
      <c r="I198" s="12" t="s">
        <v>108</v>
      </c>
      <c r="J198" s="60">
        <v>0</v>
      </c>
      <c r="K198" s="41" t="s">
        <v>1960</v>
      </c>
      <c r="L198" s="60">
        <v>0</v>
      </c>
      <c r="M198" s="41"/>
      <c r="N198" s="60">
        <v>0</v>
      </c>
      <c r="O198" s="41"/>
      <c r="P198" s="60">
        <v>0</v>
      </c>
      <c r="Q198" s="41"/>
      <c r="R198" s="60">
        <v>0</v>
      </c>
      <c r="S198" s="41"/>
      <c r="T198" s="60">
        <v>0</v>
      </c>
      <c r="U198" s="41"/>
      <c r="V198" s="60">
        <v>0</v>
      </c>
      <c r="W198" s="41"/>
      <c r="X198" s="60">
        <v>0</v>
      </c>
      <c r="Y198" s="41"/>
    </row>
    <row r="199" spans="1:25" ht="90" x14ac:dyDescent="0.25">
      <c r="A199" s="564">
        <v>106</v>
      </c>
      <c r="B199" s="564"/>
      <c r="C199" s="564"/>
      <c r="D199" s="754" t="s">
        <v>130</v>
      </c>
      <c r="E199" s="754"/>
      <c r="F199" s="450" t="s">
        <v>390</v>
      </c>
      <c r="G199" s="12" t="s">
        <v>114</v>
      </c>
      <c r="H199" s="12" t="s">
        <v>391</v>
      </c>
      <c r="I199" s="12" t="s">
        <v>392</v>
      </c>
      <c r="J199" s="42">
        <v>0</v>
      </c>
      <c r="K199" s="40" t="s">
        <v>1961</v>
      </c>
      <c r="L199" s="42">
        <v>0</v>
      </c>
      <c r="M199" s="41"/>
      <c r="N199" s="42">
        <v>0</v>
      </c>
      <c r="O199" s="41"/>
      <c r="P199" s="42">
        <v>0</v>
      </c>
      <c r="Q199" s="41"/>
      <c r="R199" s="42">
        <v>0</v>
      </c>
      <c r="S199" s="41"/>
      <c r="T199" s="42">
        <v>0</v>
      </c>
      <c r="U199" s="41"/>
      <c r="V199" s="42">
        <v>0</v>
      </c>
      <c r="W199" s="41"/>
      <c r="X199" s="42">
        <v>0</v>
      </c>
      <c r="Y199" s="41"/>
    </row>
    <row r="200" spans="1:25" ht="90" x14ac:dyDescent="0.25">
      <c r="A200" s="564">
        <v>107</v>
      </c>
      <c r="B200" s="564"/>
      <c r="C200" s="564"/>
      <c r="D200" s="754" t="s">
        <v>431</v>
      </c>
      <c r="E200" s="754"/>
      <c r="F200" s="450" t="s">
        <v>393</v>
      </c>
      <c r="G200" s="12" t="s">
        <v>5129</v>
      </c>
      <c r="H200" s="12" t="s">
        <v>5130</v>
      </c>
      <c r="I200" s="12" t="s">
        <v>395</v>
      </c>
      <c r="J200" s="42">
        <v>0</v>
      </c>
      <c r="K200" s="40" t="s">
        <v>1962</v>
      </c>
      <c r="L200" s="42">
        <v>0</v>
      </c>
      <c r="M200" s="41"/>
      <c r="N200" s="42">
        <v>0</v>
      </c>
      <c r="O200" s="41"/>
      <c r="P200" s="42">
        <v>0</v>
      </c>
      <c r="Q200" s="41"/>
      <c r="R200" s="42">
        <v>0</v>
      </c>
      <c r="S200" s="41"/>
      <c r="T200" s="42">
        <v>0</v>
      </c>
      <c r="U200" s="41"/>
      <c r="V200" s="42">
        <v>0</v>
      </c>
      <c r="W200" s="41"/>
      <c r="X200" s="42">
        <v>0</v>
      </c>
      <c r="Y200" s="41"/>
    </row>
    <row r="201" spans="1:25" ht="90" x14ac:dyDescent="0.25">
      <c r="A201" s="564">
        <v>108</v>
      </c>
      <c r="B201" s="564"/>
      <c r="C201" s="564"/>
      <c r="D201" s="754" t="s">
        <v>432</v>
      </c>
      <c r="E201" s="754"/>
      <c r="F201" s="450" t="s">
        <v>396</v>
      </c>
      <c r="G201" s="12" t="s">
        <v>114</v>
      </c>
      <c r="H201" s="12" t="s">
        <v>397</v>
      </c>
      <c r="I201" s="12" t="s">
        <v>398</v>
      </c>
      <c r="J201" s="42">
        <v>50</v>
      </c>
      <c r="K201" s="40" t="s">
        <v>1963</v>
      </c>
      <c r="L201" s="42">
        <v>50</v>
      </c>
      <c r="M201" s="36"/>
      <c r="N201" s="42">
        <v>50</v>
      </c>
      <c r="O201" s="36"/>
      <c r="P201" s="42">
        <v>50</v>
      </c>
      <c r="Q201" s="36"/>
      <c r="R201" s="42">
        <v>50</v>
      </c>
      <c r="S201" s="36"/>
      <c r="T201" s="42">
        <v>50</v>
      </c>
      <c r="U201" s="36"/>
      <c r="V201" s="42">
        <v>50</v>
      </c>
      <c r="W201" s="41"/>
      <c r="X201" s="42">
        <v>50</v>
      </c>
      <c r="Y201" s="36"/>
    </row>
    <row r="202" spans="1:25" ht="60" x14ac:dyDescent="0.25">
      <c r="A202" s="564">
        <v>109</v>
      </c>
      <c r="B202" s="564"/>
      <c r="C202" s="564"/>
      <c r="D202" s="754" t="s">
        <v>360</v>
      </c>
      <c r="E202" s="754"/>
      <c r="F202" s="450" t="s">
        <v>400</v>
      </c>
      <c r="G202" s="12" t="s">
        <v>103</v>
      </c>
      <c r="H202" s="12" t="s">
        <v>401</v>
      </c>
      <c r="I202" s="12" t="s">
        <v>104</v>
      </c>
      <c r="J202" s="60">
        <v>100</v>
      </c>
      <c r="K202" s="45" t="s">
        <v>680</v>
      </c>
      <c r="L202" s="60">
        <v>100</v>
      </c>
      <c r="M202" s="45"/>
      <c r="N202" s="60">
        <v>100</v>
      </c>
      <c r="O202" s="45"/>
      <c r="P202" s="60">
        <v>100</v>
      </c>
      <c r="Q202" s="45"/>
      <c r="R202" s="60">
        <v>100</v>
      </c>
      <c r="S202" s="45"/>
      <c r="T202" s="60">
        <v>100</v>
      </c>
      <c r="U202" s="45"/>
      <c r="V202" s="60">
        <v>100</v>
      </c>
      <c r="W202" s="41"/>
      <c r="X202" s="60">
        <v>100</v>
      </c>
      <c r="Y202" s="45"/>
    </row>
    <row r="203" spans="1:25" s="26" customFormat="1" ht="84.75" customHeight="1" x14ac:dyDescent="0.25">
      <c r="A203" s="28"/>
      <c r="B203" s="28"/>
      <c r="C203" s="750" t="s">
        <v>607</v>
      </c>
      <c r="D203" s="28"/>
      <c r="E203" s="1023"/>
      <c r="F203" s="762" t="s">
        <v>534</v>
      </c>
      <c r="G203" s="751"/>
      <c r="H203" s="751"/>
      <c r="I203" s="751"/>
      <c r="J203" s="75">
        <f>AVERAGE(J204:J208)</f>
        <v>60</v>
      </c>
      <c r="K203" s="44"/>
      <c r="L203" s="75">
        <f>AVERAGE(L204:L208)</f>
        <v>60</v>
      </c>
      <c r="M203" s="67"/>
      <c r="N203" s="75">
        <f>AVERAGE(N204:N208)</f>
        <v>60</v>
      </c>
      <c r="O203" s="67"/>
      <c r="P203" s="75">
        <f>AVERAGE(P204:P208)</f>
        <v>60</v>
      </c>
      <c r="Q203" s="67"/>
      <c r="R203" s="75">
        <f>AVERAGE(R204:R208)</f>
        <v>60</v>
      </c>
      <c r="S203" s="67"/>
      <c r="T203" s="75">
        <f>AVERAGE(T204:T208)</f>
        <v>60</v>
      </c>
      <c r="U203" s="67"/>
      <c r="V203" s="75">
        <f>AVERAGE(V204:V208)</f>
        <v>60</v>
      </c>
      <c r="W203" s="44"/>
      <c r="X203" s="75">
        <f>AVERAGE(X204:X208)</f>
        <v>60</v>
      </c>
      <c r="Y203" s="67"/>
    </row>
    <row r="204" spans="1:25" ht="60" x14ac:dyDescent="0.25">
      <c r="A204" s="564">
        <v>110</v>
      </c>
      <c r="B204" s="564"/>
      <c r="C204" s="564"/>
      <c r="D204" s="754" t="s">
        <v>433</v>
      </c>
      <c r="E204" s="754"/>
      <c r="F204" s="450" t="s">
        <v>121</v>
      </c>
      <c r="G204" s="12" t="s">
        <v>399</v>
      </c>
      <c r="H204" s="12" t="s">
        <v>123</v>
      </c>
      <c r="I204" s="12" t="s">
        <v>124</v>
      </c>
      <c r="J204" s="60">
        <v>0</v>
      </c>
      <c r="K204" s="41"/>
      <c r="L204" s="60">
        <v>0</v>
      </c>
      <c r="M204" s="41"/>
      <c r="N204" s="60">
        <v>0</v>
      </c>
      <c r="O204" s="41"/>
      <c r="P204" s="60">
        <v>0</v>
      </c>
      <c r="Q204" s="41"/>
      <c r="R204" s="60">
        <v>0</v>
      </c>
      <c r="S204" s="41"/>
      <c r="T204" s="60">
        <v>0</v>
      </c>
      <c r="U204" s="41"/>
      <c r="V204" s="60">
        <v>0</v>
      </c>
      <c r="W204" s="41"/>
      <c r="X204" s="60">
        <v>0</v>
      </c>
      <c r="Y204" s="41"/>
    </row>
    <row r="205" spans="1:25" s="6" customFormat="1" ht="105" x14ac:dyDescent="0.25">
      <c r="A205" s="579">
        <v>111</v>
      </c>
      <c r="B205" s="579"/>
      <c r="C205" s="579"/>
      <c r="D205" s="4" t="s">
        <v>434</v>
      </c>
      <c r="E205" s="4"/>
      <c r="F205" s="437" t="s">
        <v>402</v>
      </c>
      <c r="G205" s="5" t="s">
        <v>403</v>
      </c>
      <c r="H205" s="5" t="s">
        <v>404</v>
      </c>
      <c r="I205" s="5" t="s">
        <v>405</v>
      </c>
      <c r="J205" s="65">
        <v>50</v>
      </c>
      <c r="K205" s="50"/>
      <c r="L205" s="65">
        <v>50</v>
      </c>
      <c r="M205" s="50"/>
      <c r="N205" s="65">
        <v>50</v>
      </c>
      <c r="O205" s="50"/>
      <c r="P205" s="65">
        <v>50</v>
      </c>
      <c r="Q205" s="50"/>
      <c r="R205" s="65">
        <v>50</v>
      </c>
      <c r="S205" s="50"/>
      <c r="T205" s="65">
        <v>50</v>
      </c>
      <c r="U205" s="50"/>
      <c r="V205" s="65">
        <v>50</v>
      </c>
      <c r="W205" s="47"/>
      <c r="X205" s="65">
        <v>50</v>
      </c>
      <c r="Y205" s="50"/>
    </row>
    <row r="206" spans="1:25" ht="60" x14ac:dyDescent="0.25">
      <c r="A206" s="564">
        <v>112</v>
      </c>
      <c r="B206" s="564"/>
      <c r="C206" s="564"/>
      <c r="D206" s="754" t="s">
        <v>435</v>
      </c>
      <c r="E206" s="754"/>
      <c r="F206" s="450" t="s">
        <v>406</v>
      </c>
      <c r="G206" s="12" t="s">
        <v>407</v>
      </c>
      <c r="H206" s="12" t="s">
        <v>408</v>
      </c>
      <c r="I206" s="12" t="s">
        <v>409</v>
      </c>
      <c r="J206" s="60">
        <v>100</v>
      </c>
      <c r="K206" s="41"/>
      <c r="L206" s="60">
        <v>100</v>
      </c>
      <c r="M206" s="41"/>
      <c r="N206" s="60">
        <v>100</v>
      </c>
      <c r="O206" s="41"/>
      <c r="P206" s="60">
        <v>100</v>
      </c>
      <c r="Q206" s="41"/>
      <c r="R206" s="60">
        <v>100</v>
      </c>
      <c r="S206" s="41"/>
      <c r="T206" s="60">
        <v>100</v>
      </c>
      <c r="U206" s="41"/>
      <c r="V206" s="60">
        <v>100</v>
      </c>
      <c r="W206" s="41"/>
      <c r="X206" s="60">
        <v>100</v>
      </c>
      <c r="Y206" s="41"/>
    </row>
    <row r="207" spans="1:25" ht="105" x14ac:dyDescent="0.25">
      <c r="A207" s="564">
        <v>113</v>
      </c>
      <c r="B207" s="564"/>
      <c r="C207" s="564"/>
      <c r="D207" s="754" t="s">
        <v>150</v>
      </c>
      <c r="E207" s="754"/>
      <c r="F207" s="450" t="s">
        <v>410</v>
      </c>
      <c r="G207" s="12" t="s">
        <v>411</v>
      </c>
      <c r="H207" s="12" t="s">
        <v>146</v>
      </c>
      <c r="I207" s="12" t="s">
        <v>147</v>
      </c>
      <c r="J207" s="60">
        <v>100</v>
      </c>
      <c r="K207" s="41"/>
      <c r="L207" s="60">
        <v>100</v>
      </c>
      <c r="M207" s="41"/>
      <c r="N207" s="60">
        <v>100</v>
      </c>
      <c r="O207" s="41"/>
      <c r="P207" s="60">
        <v>100</v>
      </c>
      <c r="Q207" s="41"/>
      <c r="R207" s="60">
        <v>100</v>
      </c>
      <c r="S207" s="41"/>
      <c r="T207" s="60">
        <v>100</v>
      </c>
      <c r="U207" s="41"/>
      <c r="V207" s="60">
        <v>100</v>
      </c>
      <c r="W207" s="41"/>
      <c r="X207" s="60">
        <v>100</v>
      </c>
      <c r="Y207" s="41"/>
    </row>
    <row r="208" spans="1:25" s="52" customFormat="1" ht="69" x14ac:dyDescent="0.25">
      <c r="A208" s="31">
        <v>114</v>
      </c>
      <c r="B208" s="31"/>
      <c r="C208" s="31"/>
      <c r="D208" s="756" t="s">
        <v>637</v>
      </c>
      <c r="E208" s="756"/>
      <c r="F208" s="517" t="s">
        <v>637</v>
      </c>
      <c r="G208" s="770"/>
      <c r="H208" s="770"/>
      <c r="I208" s="770"/>
      <c r="J208" s="61">
        <f>AVERAGE(J209:J211)</f>
        <v>50</v>
      </c>
      <c r="K208" s="43"/>
      <c r="L208" s="61">
        <f>AVERAGE(L209:L211)</f>
        <v>50</v>
      </c>
      <c r="M208" s="69"/>
      <c r="N208" s="61">
        <f>AVERAGE(N209:N211)</f>
        <v>50</v>
      </c>
      <c r="O208" s="69"/>
      <c r="P208" s="61">
        <f>AVERAGE(P209:P211)</f>
        <v>50</v>
      </c>
      <c r="Q208" s="69"/>
      <c r="R208" s="61">
        <f>AVERAGE(R209:R211)</f>
        <v>50</v>
      </c>
      <c r="S208" s="43"/>
      <c r="T208" s="61">
        <f>AVERAGE(T209:T211)</f>
        <v>50</v>
      </c>
      <c r="U208" s="43"/>
      <c r="V208" s="61">
        <f>AVERAGE(V209:V211)</f>
        <v>50</v>
      </c>
      <c r="W208" s="43"/>
      <c r="X208" s="61">
        <f>AVERAGE(X209:X211)</f>
        <v>50</v>
      </c>
      <c r="Y208" s="69"/>
    </row>
    <row r="209" spans="1:25" ht="120" x14ac:dyDescent="0.25">
      <c r="A209" s="564" t="s">
        <v>5067</v>
      </c>
      <c r="B209" s="564"/>
      <c r="C209" s="564"/>
      <c r="D209" s="564"/>
      <c r="E209" s="754" t="s">
        <v>7020</v>
      </c>
      <c r="F209" s="450" t="s">
        <v>412</v>
      </c>
      <c r="G209" s="771" t="s">
        <v>403</v>
      </c>
      <c r="H209" s="771" t="s">
        <v>404</v>
      </c>
      <c r="I209" s="771" t="s">
        <v>413</v>
      </c>
      <c r="J209" s="50">
        <v>100</v>
      </c>
      <c r="K209" s="40" t="s">
        <v>1964</v>
      </c>
      <c r="L209" s="50">
        <v>100</v>
      </c>
      <c r="M209" s="50"/>
      <c r="N209" s="50">
        <v>100</v>
      </c>
      <c r="O209" s="50"/>
      <c r="P209" s="50">
        <v>100</v>
      </c>
      <c r="Q209" s="50"/>
      <c r="R209" s="50">
        <v>100</v>
      </c>
      <c r="S209" s="50"/>
      <c r="T209" s="50">
        <v>100</v>
      </c>
      <c r="U209" s="50"/>
      <c r="V209" s="50">
        <v>100</v>
      </c>
      <c r="W209" s="47"/>
      <c r="X209" s="50">
        <v>100</v>
      </c>
      <c r="Y209" s="50"/>
    </row>
    <row r="210" spans="1:25" ht="45" x14ac:dyDescent="0.3">
      <c r="A210" s="564" t="s">
        <v>5068</v>
      </c>
      <c r="B210" s="564"/>
      <c r="C210" s="564"/>
      <c r="D210" s="564"/>
      <c r="E210" s="772" t="s">
        <v>7021</v>
      </c>
      <c r="F210" s="450" t="s">
        <v>414</v>
      </c>
      <c r="G210" s="12" t="s">
        <v>415</v>
      </c>
      <c r="H210" s="12" t="s">
        <v>416</v>
      </c>
      <c r="I210" s="12" t="s">
        <v>417</v>
      </c>
      <c r="J210" s="65">
        <v>50</v>
      </c>
      <c r="K210" s="40" t="s">
        <v>1965</v>
      </c>
      <c r="L210" s="65">
        <v>50</v>
      </c>
      <c r="M210" s="37"/>
      <c r="N210" s="65">
        <v>50</v>
      </c>
      <c r="O210" s="37"/>
      <c r="P210" s="65">
        <v>50</v>
      </c>
      <c r="Q210" s="37"/>
      <c r="R210" s="65">
        <v>50</v>
      </c>
      <c r="S210" s="37"/>
      <c r="T210" s="65">
        <v>50</v>
      </c>
      <c r="U210" s="37"/>
      <c r="V210" s="65">
        <v>50</v>
      </c>
      <c r="W210" s="47"/>
      <c r="X210" s="65">
        <v>50</v>
      </c>
      <c r="Y210" s="37"/>
    </row>
    <row r="211" spans="1:25" ht="178.5" customHeight="1" x14ac:dyDescent="0.3">
      <c r="A211" s="564" t="s">
        <v>5069</v>
      </c>
      <c r="B211" s="564"/>
      <c r="C211" s="564"/>
      <c r="D211" s="564"/>
      <c r="E211" s="772" t="s">
        <v>7022</v>
      </c>
      <c r="F211" s="450" t="s">
        <v>418</v>
      </c>
      <c r="G211" s="12" t="s">
        <v>419</v>
      </c>
      <c r="H211" s="12" t="s">
        <v>420</v>
      </c>
      <c r="I211" s="12" t="s">
        <v>421</v>
      </c>
      <c r="J211" s="60">
        <v>0</v>
      </c>
      <c r="K211" s="38"/>
      <c r="L211" s="60">
        <v>0</v>
      </c>
      <c r="M211" s="38"/>
      <c r="N211" s="60">
        <v>0</v>
      </c>
      <c r="O211" s="38"/>
      <c r="P211" s="60">
        <v>0</v>
      </c>
      <c r="Q211" s="38"/>
      <c r="R211" s="60">
        <v>0</v>
      </c>
      <c r="S211" s="38"/>
      <c r="T211" s="60">
        <v>0</v>
      </c>
      <c r="U211" s="38"/>
      <c r="V211" s="60">
        <v>0</v>
      </c>
      <c r="W211" s="47"/>
      <c r="X211" s="60">
        <v>0</v>
      </c>
      <c r="Y211" s="38"/>
    </row>
    <row r="212" spans="1:25" s="26" customFormat="1" ht="80.25" customHeight="1" x14ac:dyDescent="0.25">
      <c r="A212" s="28"/>
      <c r="B212" s="28"/>
      <c r="C212" s="750" t="s">
        <v>610</v>
      </c>
      <c r="D212" s="28"/>
      <c r="E212" s="1023"/>
      <c r="F212" s="762" t="s">
        <v>535</v>
      </c>
      <c r="G212" s="751"/>
      <c r="H212" s="751"/>
      <c r="I212" s="751"/>
      <c r="J212" s="75">
        <f>AVERAGE(J213,J216)</f>
        <v>50</v>
      </c>
      <c r="K212" s="44"/>
      <c r="L212" s="75">
        <f>AVERAGE(L213,L216)</f>
        <v>50</v>
      </c>
      <c r="M212" s="67"/>
      <c r="N212" s="75">
        <f>AVERAGE(N213,N216)</f>
        <v>50</v>
      </c>
      <c r="O212" s="67"/>
      <c r="P212" s="75">
        <f>AVERAGE(P213,P216)</f>
        <v>50</v>
      </c>
      <c r="Q212" s="67"/>
      <c r="R212" s="75">
        <f>AVERAGE(R213,R216)</f>
        <v>50</v>
      </c>
      <c r="S212" s="67"/>
      <c r="T212" s="75">
        <f>AVERAGE(T213,T216)</f>
        <v>50</v>
      </c>
      <c r="U212" s="67"/>
      <c r="V212" s="75">
        <f>AVERAGE(V213,V216)</f>
        <v>50</v>
      </c>
      <c r="W212" s="44"/>
      <c r="X212" s="75">
        <f>AVERAGE(X213,X216)</f>
        <v>50</v>
      </c>
      <c r="Y212" s="67"/>
    </row>
    <row r="213" spans="1:25" s="52" customFormat="1" ht="80.25" customHeight="1" x14ac:dyDescent="0.25">
      <c r="A213" s="31">
        <v>115</v>
      </c>
      <c r="B213" s="31"/>
      <c r="C213" s="758"/>
      <c r="D213" s="763" t="s">
        <v>638</v>
      </c>
      <c r="E213" s="763"/>
      <c r="F213" s="764" t="s">
        <v>638</v>
      </c>
      <c r="G213" s="30"/>
      <c r="H213" s="30"/>
      <c r="I213" s="30"/>
      <c r="J213" s="61">
        <f>AVERAGE(J214:J215)</f>
        <v>50</v>
      </c>
      <c r="K213" s="43"/>
      <c r="L213" s="61">
        <f>AVERAGE(L214:L215)</f>
        <v>50</v>
      </c>
      <c r="M213" s="69"/>
      <c r="N213" s="61">
        <f>AVERAGE(N214:N215)</f>
        <v>50</v>
      </c>
      <c r="O213" s="69"/>
      <c r="P213" s="61">
        <f>AVERAGE(P214:P215)</f>
        <v>50</v>
      </c>
      <c r="Q213" s="69"/>
      <c r="R213" s="61">
        <f>AVERAGE(R214:R215)</f>
        <v>50</v>
      </c>
      <c r="S213" s="69"/>
      <c r="T213" s="61">
        <f>AVERAGE(T214:T215)</f>
        <v>50</v>
      </c>
      <c r="U213" s="69"/>
      <c r="V213" s="61">
        <f>AVERAGE(V214:V215)</f>
        <v>50</v>
      </c>
      <c r="W213" s="43"/>
      <c r="X213" s="61">
        <f>AVERAGE(X214:X215)</f>
        <v>50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0" t="s">
        <v>5109</v>
      </c>
      <c r="L214" s="60">
        <v>100</v>
      </c>
      <c r="M214" s="41"/>
      <c r="N214" s="60">
        <v>100</v>
      </c>
      <c r="O214" s="41"/>
      <c r="P214" s="60">
        <v>100</v>
      </c>
      <c r="Q214" s="41"/>
      <c r="R214" s="60">
        <v>100</v>
      </c>
      <c r="S214" s="41"/>
      <c r="T214" s="60">
        <v>100</v>
      </c>
      <c r="U214" s="41"/>
      <c r="V214" s="60">
        <v>100</v>
      </c>
      <c r="W214" s="41"/>
      <c r="X214" s="60">
        <v>100</v>
      </c>
      <c r="Y214" s="41"/>
    </row>
    <row r="215" spans="1:25" ht="225" x14ac:dyDescent="0.25">
      <c r="A215" s="564" t="s">
        <v>609</v>
      </c>
      <c r="B215" s="564"/>
      <c r="C215" s="564"/>
      <c r="D215" s="564"/>
      <c r="E215" s="754" t="s">
        <v>7272</v>
      </c>
      <c r="F215" s="450" t="s">
        <v>422</v>
      </c>
      <c r="G215" s="12" t="s">
        <v>423</v>
      </c>
      <c r="H215" s="12" t="s">
        <v>424</v>
      </c>
      <c r="I215" s="12" t="s">
        <v>425</v>
      </c>
      <c r="J215" s="60">
        <v>0</v>
      </c>
      <c r="K215" s="41" t="s">
        <v>5110</v>
      </c>
      <c r="L215" s="60">
        <v>0</v>
      </c>
      <c r="M215" s="41"/>
      <c r="N215" s="60">
        <v>0</v>
      </c>
      <c r="O215" s="41"/>
      <c r="P215" s="60">
        <v>0</v>
      </c>
      <c r="Q215" s="41"/>
      <c r="R215" s="60">
        <v>0</v>
      </c>
      <c r="S215" s="41"/>
      <c r="T215" s="60">
        <v>0</v>
      </c>
      <c r="U215" s="41"/>
      <c r="V215" s="60">
        <v>0</v>
      </c>
      <c r="W215" s="41"/>
      <c r="X215" s="60">
        <v>0</v>
      </c>
      <c r="Y215" s="41"/>
    </row>
    <row r="216" spans="1:25" ht="51.75" x14ac:dyDescent="0.25">
      <c r="A216" s="564">
        <v>116</v>
      </c>
      <c r="B216" s="564"/>
      <c r="C216" s="564"/>
      <c r="D216" s="754" t="s">
        <v>7024</v>
      </c>
      <c r="E216" s="754"/>
      <c r="F216" s="450" t="s">
        <v>426</v>
      </c>
      <c r="G216" s="12" t="s">
        <v>5352</v>
      </c>
      <c r="H216" s="12" t="s">
        <v>427</v>
      </c>
      <c r="I216" s="12" t="s">
        <v>428</v>
      </c>
      <c r="J216" s="60">
        <v>50</v>
      </c>
      <c r="K216" s="41"/>
      <c r="L216" s="60">
        <v>50</v>
      </c>
      <c r="M216" s="41"/>
      <c r="N216" s="60">
        <v>50</v>
      </c>
      <c r="O216" s="41"/>
      <c r="P216" s="60">
        <v>50</v>
      </c>
      <c r="Q216" s="41"/>
      <c r="R216" s="60">
        <v>50</v>
      </c>
      <c r="S216" s="41"/>
      <c r="T216" s="60">
        <v>50</v>
      </c>
      <c r="U216" s="41"/>
      <c r="V216" s="60">
        <v>50</v>
      </c>
      <c r="W216" s="41"/>
      <c r="X216" s="60">
        <v>50</v>
      </c>
      <c r="Y216" s="41"/>
    </row>
    <row r="217" spans="1:25" s="26" customFormat="1" ht="60" x14ac:dyDescent="0.25">
      <c r="A217" s="28"/>
      <c r="B217" s="750" t="s">
        <v>611</v>
      </c>
      <c r="C217" s="28"/>
      <c r="D217" s="28"/>
      <c r="E217" s="28"/>
      <c r="F217" s="502" t="s">
        <v>536</v>
      </c>
      <c r="G217" s="28"/>
      <c r="H217" s="28"/>
      <c r="I217" s="28"/>
      <c r="J217" s="75">
        <f>AVERAGE(J218,J225,J231,J240)</f>
        <v>49.131944444444443</v>
      </c>
      <c r="K217" s="67"/>
      <c r="L217" s="75">
        <f>AVERAGE(L218,L225,L231,L240)</f>
        <v>49.131944444444443</v>
      </c>
      <c r="M217" s="67"/>
      <c r="N217" s="75">
        <f>AVERAGE(N218,N225,N231,N240)</f>
        <v>49.131944444444443</v>
      </c>
      <c r="O217" s="67"/>
      <c r="P217" s="75">
        <f>AVERAGE(P218,P225,P231,P240)</f>
        <v>49.131944444444443</v>
      </c>
      <c r="Q217" s="67"/>
      <c r="R217" s="75">
        <f>AVERAGE(R218,R225,R231,R240)</f>
        <v>49.131944444444443</v>
      </c>
      <c r="S217" s="67"/>
      <c r="T217" s="75">
        <f>AVERAGE(T218,T225,T231,T240)</f>
        <v>49.131944444444443</v>
      </c>
      <c r="U217" s="67"/>
      <c r="V217" s="75">
        <f>AVERAGE(V218,V225,V231,V240)</f>
        <v>49.131944444444443</v>
      </c>
      <c r="W217" s="44"/>
      <c r="X217" s="75">
        <f>AVERAGE(X218,X225,X231,X240)</f>
        <v>49.131944444444443</v>
      </c>
      <c r="Y217" s="67"/>
    </row>
    <row r="218" spans="1:25" s="26" customFormat="1" ht="45" x14ac:dyDescent="0.25">
      <c r="A218" s="28"/>
      <c r="B218" s="28"/>
      <c r="C218" s="750" t="s">
        <v>612</v>
      </c>
      <c r="D218" s="28"/>
      <c r="E218" s="28"/>
      <c r="F218" s="502" t="s">
        <v>537</v>
      </c>
      <c r="G218" s="28"/>
      <c r="H218" s="28"/>
      <c r="I218" s="28"/>
      <c r="J218" s="75">
        <f>AVERAGE(J219:J224)</f>
        <v>50</v>
      </c>
      <c r="K218" s="67"/>
      <c r="L218" s="75">
        <f>AVERAGE(L219:L224)</f>
        <v>50</v>
      </c>
      <c r="M218" s="67"/>
      <c r="N218" s="75">
        <f>AVERAGE(N219:N224)</f>
        <v>50</v>
      </c>
      <c r="O218" s="67"/>
      <c r="P218" s="75">
        <f>AVERAGE(P219:P224)</f>
        <v>50</v>
      </c>
      <c r="Q218" s="67"/>
      <c r="R218" s="75">
        <f>AVERAGE(R219:R224)</f>
        <v>50</v>
      </c>
      <c r="S218" s="67"/>
      <c r="T218" s="75">
        <f>AVERAGE(T219:T224)</f>
        <v>50</v>
      </c>
      <c r="U218" s="67"/>
      <c r="V218" s="75">
        <f>AVERAGE(V219:V224)</f>
        <v>50</v>
      </c>
      <c r="W218" s="44"/>
      <c r="X218" s="75">
        <f>AVERAGE(X219:X224)</f>
        <v>50</v>
      </c>
      <c r="Y218" s="67"/>
    </row>
    <row r="219" spans="1:25" ht="270" x14ac:dyDescent="0.25">
      <c r="A219" s="564">
        <v>117</v>
      </c>
      <c r="B219" s="564"/>
      <c r="C219" s="564"/>
      <c r="D219" s="754" t="s">
        <v>492</v>
      </c>
      <c r="E219" s="754"/>
      <c r="F219" s="450" t="s">
        <v>5131</v>
      </c>
      <c r="G219" s="12" t="s">
        <v>436</v>
      </c>
      <c r="H219" s="12" t="s">
        <v>437</v>
      </c>
      <c r="I219" s="12" t="s">
        <v>438</v>
      </c>
      <c r="J219" s="46">
        <v>50</v>
      </c>
      <c r="K219" s="40" t="s">
        <v>1966</v>
      </c>
      <c r="L219" s="46">
        <v>50</v>
      </c>
      <c r="M219" s="73"/>
      <c r="N219" s="46">
        <v>50</v>
      </c>
      <c r="O219" s="73"/>
      <c r="P219" s="46">
        <v>50</v>
      </c>
      <c r="Q219" s="73"/>
      <c r="R219" s="46">
        <v>50</v>
      </c>
      <c r="S219" s="73"/>
      <c r="T219" s="46">
        <v>50</v>
      </c>
      <c r="U219" s="73"/>
      <c r="V219" s="46">
        <v>50</v>
      </c>
      <c r="W219" s="40"/>
      <c r="X219" s="46">
        <v>50</v>
      </c>
      <c r="Y219" s="73"/>
    </row>
    <row r="220" spans="1:25" ht="195" x14ac:dyDescent="0.25">
      <c r="A220" s="564">
        <v>118</v>
      </c>
      <c r="B220" s="564"/>
      <c r="C220" s="564"/>
      <c r="D220" s="754" t="s">
        <v>493</v>
      </c>
      <c r="E220" s="754"/>
      <c r="F220" s="420" t="s">
        <v>7177</v>
      </c>
      <c r="G220" s="12" t="s">
        <v>436</v>
      </c>
      <c r="H220" s="12" t="s">
        <v>437</v>
      </c>
      <c r="I220" s="12" t="s">
        <v>438</v>
      </c>
      <c r="J220" s="46">
        <v>0</v>
      </c>
      <c r="K220" s="73"/>
      <c r="L220" s="46">
        <v>0</v>
      </c>
      <c r="M220" s="73"/>
      <c r="N220" s="46">
        <v>0</v>
      </c>
      <c r="O220" s="73"/>
      <c r="P220" s="46">
        <v>0</v>
      </c>
      <c r="Q220" s="73"/>
      <c r="R220" s="46">
        <v>0</v>
      </c>
      <c r="S220" s="73"/>
      <c r="T220" s="46">
        <v>0</v>
      </c>
      <c r="U220" s="73"/>
      <c r="V220" s="46">
        <v>0</v>
      </c>
      <c r="W220" s="40"/>
      <c r="X220" s="46">
        <v>0</v>
      </c>
      <c r="Y220" s="73"/>
    </row>
    <row r="221" spans="1:25" ht="75" x14ac:dyDescent="0.25">
      <c r="A221" s="564">
        <v>119</v>
      </c>
      <c r="B221" s="564"/>
      <c r="C221" s="564"/>
      <c r="D221" s="754" t="s">
        <v>494</v>
      </c>
      <c r="E221" s="754"/>
      <c r="F221" s="450" t="s">
        <v>439</v>
      </c>
      <c r="G221" s="12" t="s">
        <v>36</v>
      </c>
      <c r="H221" s="12" t="s">
        <v>440</v>
      </c>
      <c r="I221" s="12" t="s">
        <v>114</v>
      </c>
      <c r="J221" s="46">
        <v>100</v>
      </c>
      <c r="K221" s="73"/>
      <c r="L221" s="46">
        <v>100</v>
      </c>
      <c r="M221" s="73"/>
      <c r="N221" s="46">
        <v>100</v>
      </c>
      <c r="O221" s="73"/>
      <c r="P221" s="46">
        <v>100</v>
      </c>
      <c r="Q221" s="73"/>
      <c r="R221" s="46">
        <v>100</v>
      </c>
      <c r="S221" s="73"/>
      <c r="T221" s="46">
        <v>100</v>
      </c>
      <c r="U221" s="73"/>
      <c r="V221" s="46">
        <v>100</v>
      </c>
      <c r="W221" s="40"/>
      <c r="X221" s="46">
        <v>100</v>
      </c>
      <c r="Y221" s="73"/>
    </row>
    <row r="222" spans="1:25" ht="75" x14ac:dyDescent="0.25">
      <c r="A222" s="564">
        <v>120</v>
      </c>
      <c r="B222" s="564"/>
      <c r="C222" s="564"/>
      <c r="D222" s="754" t="s">
        <v>495</v>
      </c>
      <c r="E222" s="754"/>
      <c r="F222" s="450" t="s">
        <v>441</v>
      </c>
      <c r="G222" s="12" t="s">
        <v>36</v>
      </c>
      <c r="H222" s="12" t="s">
        <v>440</v>
      </c>
      <c r="I222" s="12" t="s">
        <v>114</v>
      </c>
      <c r="J222" s="46">
        <v>100</v>
      </c>
      <c r="K222" s="73"/>
      <c r="L222" s="46">
        <v>100</v>
      </c>
      <c r="M222" s="73"/>
      <c r="N222" s="46">
        <v>100</v>
      </c>
      <c r="O222" s="73"/>
      <c r="P222" s="46">
        <v>100</v>
      </c>
      <c r="Q222" s="73"/>
      <c r="R222" s="46">
        <v>100</v>
      </c>
      <c r="S222" s="73"/>
      <c r="T222" s="46">
        <v>100</v>
      </c>
      <c r="U222" s="73"/>
      <c r="V222" s="46">
        <v>100</v>
      </c>
      <c r="W222" s="40"/>
      <c r="X222" s="46">
        <v>100</v>
      </c>
      <c r="Y222" s="73"/>
    </row>
    <row r="223" spans="1:25" ht="180" x14ac:dyDescent="0.25">
      <c r="A223" s="564">
        <v>121</v>
      </c>
      <c r="B223" s="564"/>
      <c r="C223" s="564"/>
      <c r="D223" s="754" t="s">
        <v>496</v>
      </c>
      <c r="E223" s="754"/>
      <c r="F223" s="450" t="s">
        <v>442</v>
      </c>
      <c r="G223" s="12" t="s">
        <v>443</v>
      </c>
      <c r="H223" s="12" t="s">
        <v>444</v>
      </c>
      <c r="I223" s="12" t="s">
        <v>445</v>
      </c>
      <c r="J223" s="46">
        <v>50</v>
      </c>
      <c r="K223" s="73"/>
      <c r="L223" s="46">
        <v>50</v>
      </c>
      <c r="M223" s="73"/>
      <c r="N223" s="46">
        <v>50</v>
      </c>
      <c r="O223" s="73"/>
      <c r="P223" s="46">
        <v>50</v>
      </c>
      <c r="Q223" s="73"/>
      <c r="R223" s="46">
        <v>50</v>
      </c>
      <c r="S223" s="73"/>
      <c r="T223" s="46">
        <v>50</v>
      </c>
      <c r="U223" s="73"/>
      <c r="V223" s="46">
        <v>50</v>
      </c>
      <c r="W223" s="40"/>
      <c r="X223" s="46">
        <v>50</v>
      </c>
      <c r="Y223" s="73"/>
    </row>
    <row r="224" spans="1:25" ht="90" x14ac:dyDescent="0.25">
      <c r="A224" s="564">
        <v>122</v>
      </c>
      <c r="B224" s="564"/>
      <c r="C224" s="564"/>
      <c r="D224" s="754" t="s">
        <v>497</v>
      </c>
      <c r="E224" s="754"/>
      <c r="F224" s="450" t="s">
        <v>446</v>
      </c>
      <c r="G224" s="12" t="s">
        <v>447</v>
      </c>
      <c r="H224" s="12" t="s">
        <v>448</v>
      </c>
      <c r="I224" s="12" t="s">
        <v>325</v>
      </c>
      <c r="J224" s="46">
        <v>0</v>
      </c>
      <c r="K224" s="73"/>
      <c r="L224" s="46">
        <v>0</v>
      </c>
      <c r="M224" s="73"/>
      <c r="N224" s="46">
        <v>0</v>
      </c>
      <c r="O224" s="73"/>
      <c r="P224" s="46">
        <v>0</v>
      </c>
      <c r="Q224" s="73"/>
      <c r="R224" s="46">
        <v>0</v>
      </c>
      <c r="S224" s="73"/>
      <c r="T224" s="46">
        <v>0</v>
      </c>
      <c r="U224" s="73"/>
      <c r="V224" s="46">
        <v>0</v>
      </c>
      <c r="W224" s="40"/>
      <c r="X224" s="46">
        <v>0</v>
      </c>
      <c r="Y224" s="73"/>
    </row>
    <row r="225" spans="1:25" s="26" customFormat="1" ht="77.25" customHeight="1" x14ac:dyDescent="0.25">
      <c r="A225" s="28"/>
      <c r="B225" s="28"/>
      <c r="C225" s="750" t="s">
        <v>613</v>
      </c>
      <c r="D225" s="28"/>
      <c r="E225" s="1023"/>
      <c r="F225" s="762" t="s">
        <v>538</v>
      </c>
      <c r="G225" s="751"/>
      <c r="H225" s="751"/>
      <c r="I225" s="751"/>
      <c r="J225" s="75">
        <f>AVERAGE(J226:J230)</f>
        <v>50</v>
      </c>
      <c r="K225" s="44"/>
      <c r="L225" s="75">
        <f>AVERAGE(L226:L230)</f>
        <v>50</v>
      </c>
      <c r="M225" s="67"/>
      <c r="N225" s="75">
        <f>AVERAGE(N226:N230)</f>
        <v>50</v>
      </c>
      <c r="O225" s="67"/>
      <c r="P225" s="75">
        <f>AVERAGE(P226:P230)</f>
        <v>50</v>
      </c>
      <c r="Q225" s="67"/>
      <c r="R225" s="75">
        <f>AVERAGE(R226:R230)</f>
        <v>50</v>
      </c>
      <c r="S225" s="67"/>
      <c r="T225" s="75">
        <f>AVERAGE(T226:T230)</f>
        <v>50</v>
      </c>
      <c r="U225" s="67"/>
      <c r="V225" s="75">
        <f>AVERAGE(V226:V230)</f>
        <v>50</v>
      </c>
      <c r="W225" s="44"/>
      <c r="X225" s="75">
        <f>AVERAGE(X226:X230)</f>
        <v>50</v>
      </c>
      <c r="Y225" s="67"/>
    </row>
    <row r="226" spans="1:25" ht="105" x14ac:dyDescent="0.25">
      <c r="A226" s="564">
        <v>123</v>
      </c>
      <c r="B226" s="564"/>
      <c r="C226" s="564"/>
      <c r="D226" s="754" t="s">
        <v>498</v>
      </c>
      <c r="E226" s="754"/>
      <c r="F226" s="450" t="s">
        <v>449</v>
      </c>
      <c r="G226" s="12" t="s">
        <v>436</v>
      </c>
      <c r="H226" s="12" t="s">
        <v>437</v>
      </c>
      <c r="I226" s="12" t="s">
        <v>438</v>
      </c>
      <c r="J226" s="62">
        <v>50</v>
      </c>
      <c r="K226" s="73"/>
      <c r="L226" s="62">
        <v>50</v>
      </c>
      <c r="M226" s="73"/>
      <c r="N226" s="62">
        <v>50</v>
      </c>
      <c r="O226" s="73"/>
      <c r="P226" s="62">
        <v>50</v>
      </c>
      <c r="Q226" s="73"/>
      <c r="R226" s="62">
        <v>50</v>
      </c>
      <c r="S226" s="73"/>
      <c r="T226" s="62">
        <v>50</v>
      </c>
      <c r="U226" s="73"/>
      <c r="V226" s="62">
        <v>50</v>
      </c>
      <c r="W226" s="40"/>
      <c r="X226" s="62">
        <v>50</v>
      </c>
      <c r="Y226" s="73"/>
    </row>
    <row r="227" spans="1:25" ht="105" x14ac:dyDescent="0.25">
      <c r="A227" s="564">
        <v>124</v>
      </c>
      <c r="B227" s="564"/>
      <c r="C227" s="564"/>
      <c r="D227" s="754" t="s">
        <v>499</v>
      </c>
      <c r="E227" s="754"/>
      <c r="F227" s="450" t="s">
        <v>450</v>
      </c>
      <c r="G227" s="12" t="s">
        <v>436</v>
      </c>
      <c r="H227" s="12" t="s">
        <v>437</v>
      </c>
      <c r="I227" s="12" t="s">
        <v>438</v>
      </c>
      <c r="J227" s="62">
        <v>50</v>
      </c>
      <c r="K227" s="73"/>
      <c r="L227" s="62">
        <v>50</v>
      </c>
      <c r="M227" s="73"/>
      <c r="N227" s="62">
        <v>50</v>
      </c>
      <c r="O227" s="73"/>
      <c r="P227" s="62">
        <v>50</v>
      </c>
      <c r="Q227" s="73"/>
      <c r="R227" s="62">
        <v>50</v>
      </c>
      <c r="S227" s="73"/>
      <c r="T227" s="62">
        <v>50</v>
      </c>
      <c r="U227" s="73"/>
      <c r="V227" s="62">
        <v>50</v>
      </c>
      <c r="W227" s="40"/>
      <c r="X227" s="62">
        <v>50</v>
      </c>
      <c r="Y227" s="73"/>
    </row>
    <row r="228" spans="1:25" ht="105" x14ac:dyDescent="0.25">
      <c r="A228" s="564">
        <v>125</v>
      </c>
      <c r="B228" s="564"/>
      <c r="C228" s="564"/>
      <c r="D228" s="754" t="s">
        <v>502</v>
      </c>
      <c r="E228" s="754"/>
      <c r="F228" s="450" t="s">
        <v>451</v>
      </c>
      <c r="G228" s="12" t="s">
        <v>436</v>
      </c>
      <c r="H228" s="12" t="s">
        <v>437</v>
      </c>
      <c r="I228" s="12" t="s">
        <v>438</v>
      </c>
      <c r="J228" s="62">
        <v>50</v>
      </c>
      <c r="K228" s="73"/>
      <c r="L228" s="62">
        <v>50</v>
      </c>
      <c r="M228" s="73"/>
      <c r="N228" s="62">
        <v>50</v>
      </c>
      <c r="O228" s="73"/>
      <c r="P228" s="62">
        <v>50</v>
      </c>
      <c r="Q228" s="73"/>
      <c r="R228" s="62">
        <v>50</v>
      </c>
      <c r="S228" s="73"/>
      <c r="T228" s="62">
        <v>50</v>
      </c>
      <c r="U228" s="73"/>
      <c r="V228" s="62">
        <v>50</v>
      </c>
      <c r="W228" s="40"/>
      <c r="X228" s="62">
        <v>50</v>
      </c>
      <c r="Y228" s="73"/>
    </row>
    <row r="229" spans="1:25" ht="120" x14ac:dyDescent="0.25">
      <c r="A229" s="564">
        <v>126</v>
      </c>
      <c r="B229" s="564"/>
      <c r="C229" s="564"/>
      <c r="D229" s="754" t="s">
        <v>500</v>
      </c>
      <c r="E229" s="754"/>
      <c r="F229" s="450" t="s">
        <v>452</v>
      </c>
      <c r="G229" s="12" t="s">
        <v>436</v>
      </c>
      <c r="H229" s="12" t="s">
        <v>437</v>
      </c>
      <c r="I229" s="12" t="s">
        <v>438</v>
      </c>
      <c r="J229" s="62">
        <v>50</v>
      </c>
      <c r="K229" s="73"/>
      <c r="L229" s="62">
        <v>50</v>
      </c>
      <c r="M229" s="73"/>
      <c r="N229" s="62">
        <v>50</v>
      </c>
      <c r="O229" s="73"/>
      <c r="P229" s="62">
        <v>50</v>
      </c>
      <c r="Q229" s="73"/>
      <c r="R229" s="62">
        <v>50</v>
      </c>
      <c r="S229" s="73"/>
      <c r="T229" s="62">
        <v>50</v>
      </c>
      <c r="U229" s="73"/>
      <c r="V229" s="62">
        <v>50</v>
      </c>
      <c r="W229" s="40"/>
      <c r="X229" s="62">
        <v>50</v>
      </c>
      <c r="Y229" s="73"/>
    </row>
    <row r="230" spans="1:25" ht="120" x14ac:dyDescent="0.25">
      <c r="A230" s="564">
        <v>127</v>
      </c>
      <c r="B230" s="564"/>
      <c r="C230" s="564"/>
      <c r="D230" s="754" t="s">
        <v>501</v>
      </c>
      <c r="E230" s="754"/>
      <c r="F230" s="450" t="s">
        <v>453</v>
      </c>
      <c r="G230" s="12" t="s">
        <v>436</v>
      </c>
      <c r="H230" s="12" t="s">
        <v>437</v>
      </c>
      <c r="I230" s="12" t="s">
        <v>438</v>
      </c>
      <c r="J230" s="62">
        <v>50</v>
      </c>
      <c r="K230" s="73"/>
      <c r="L230" s="62">
        <v>50</v>
      </c>
      <c r="M230" s="73"/>
      <c r="N230" s="62">
        <v>50</v>
      </c>
      <c r="O230" s="73"/>
      <c r="P230" s="62">
        <v>50</v>
      </c>
      <c r="Q230" s="73"/>
      <c r="R230" s="62">
        <v>50</v>
      </c>
      <c r="S230" s="73"/>
      <c r="T230" s="62">
        <v>50</v>
      </c>
      <c r="U230" s="73"/>
      <c r="V230" s="62">
        <v>50</v>
      </c>
      <c r="W230" s="40"/>
      <c r="X230" s="62">
        <v>50</v>
      </c>
      <c r="Y230" s="73"/>
    </row>
    <row r="231" spans="1:25" s="26" customFormat="1" ht="140.25" customHeight="1" x14ac:dyDescent="0.25">
      <c r="A231" s="28"/>
      <c r="B231" s="28"/>
      <c r="C231" s="750" t="s">
        <v>614</v>
      </c>
      <c r="D231" s="28"/>
      <c r="E231" s="1023"/>
      <c r="F231" s="762" t="s">
        <v>539</v>
      </c>
      <c r="G231" s="751"/>
      <c r="H231" s="751"/>
      <c r="I231" s="751"/>
      <c r="J231" s="75">
        <f>AVERAGE(J232:J239)</f>
        <v>68.75</v>
      </c>
      <c r="K231" s="44"/>
      <c r="L231" s="75">
        <f>AVERAGE(L232:L239)</f>
        <v>68.75</v>
      </c>
      <c r="M231" s="67"/>
      <c r="N231" s="75">
        <f>AVERAGE(N232:N239)</f>
        <v>68.75</v>
      </c>
      <c r="O231" s="67"/>
      <c r="P231" s="75">
        <f>AVERAGE(P232:P239)</f>
        <v>68.75</v>
      </c>
      <c r="Q231" s="67"/>
      <c r="R231" s="75">
        <f>AVERAGE(R232:R239)</f>
        <v>68.75</v>
      </c>
      <c r="S231" s="67"/>
      <c r="T231" s="75">
        <f>AVERAGE(T232:T239)</f>
        <v>68.75</v>
      </c>
      <c r="U231" s="67"/>
      <c r="V231" s="75">
        <f>AVERAGE(V232:V239)</f>
        <v>68.75</v>
      </c>
      <c r="W231" s="44"/>
      <c r="X231" s="75">
        <f>AVERAGE(X232:X239)</f>
        <v>68.75</v>
      </c>
      <c r="Y231" s="67"/>
    </row>
    <row r="232" spans="1:25" ht="105" x14ac:dyDescent="0.25">
      <c r="A232" s="564">
        <v>128</v>
      </c>
      <c r="B232" s="564"/>
      <c r="C232" s="564"/>
      <c r="D232" s="773" t="s">
        <v>503</v>
      </c>
      <c r="E232" s="773"/>
      <c r="F232" s="450" t="s">
        <v>454</v>
      </c>
      <c r="G232" s="12" t="s">
        <v>86</v>
      </c>
      <c r="H232" s="12" t="s">
        <v>455</v>
      </c>
      <c r="I232" s="12" t="s">
        <v>456</v>
      </c>
      <c r="J232" s="46">
        <v>100</v>
      </c>
      <c r="K232" s="40" t="s">
        <v>1967</v>
      </c>
      <c r="L232" s="46">
        <v>100</v>
      </c>
      <c r="M232" s="73"/>
      <c r="N232" s="46">
        <v>100</v>
      </c>
      <c r="O232" s="73"/>
      <c r="P232" s="46">
        <v>100</v>
      </c>
      <c r="Q232" s="73"/>
      <c r="R232" s="46">
        <v>100</v>
      </c>
      <c r="S232" s="73"/>
      <c r="T232" s="46">
        <v>100</v>
      </c>
      <c r="U232" s="73"/>
      <c r="V232" s="46">
        <v>100</v>
      </c>
      <c r="W232" s="40"/>
      <c r="X232" s="46">
        <v>100</v>
      </c>
      <c r="Y232" s="73"/>
    </row>
    <row r="233" spans="1:25" ht="409.5" x14ac:dyDescent="0.25">
      <c r="A233" s="564">
        <v>129</v>
      </c>
      <c r="B233" s="564"/>
      <c r="C233" s="564"/>
      <c r="D233" s="773" t="s">
        <v>504</v>
      </c>
      <c r="E233" s="773"/>
      <c r="F233" s="450" t="s">
        <v>458</v>
      </c>
      <c r="G233" s="12" t="s">
        <v>36</v>
      </c>
      <c r="H233" s="12" t="s">
        <v>459</v>
      </c>
      <c r="I233" s="12" t="s">
        <v>114</v>
      </c>
      <c r="J233" s="46">
        <v>50</v>
      </c>
      <c r="K233" s="40" t="s">
        <v>7232</v>
      </c>
      <c r="L233" s="46">
        <v>50</v>
      </c>
      <c r="M233" s="73"/>
      <c r="N233" s="46">
        <v>50</v>
      </c>
      <c r="O233" s="73"/>
      <c r="P233" s="46">
        <v>50</v>
      </c>
      <c r="Q233" s="73"/>
      <c r="R233" s="46">
        <v>50</v>
      </c>
      <c r="S233" s="73"/>
      <c r="T233" s="46">
        <v>50</v>
      </c>
      <c r="U233" s="73"/>
      <c r="V233" s="46">
        <v>50</v>
      </c>
      <c r="W233" s="40"/>
      <c r="X233" s="46">
        <v>50</v>
      </c>
      <c r="Y233" s="73"/>
    </row>
    <row r="234" spans="1:25" ht="105" x14ac:dyDescent="0.25">
      <c r="A234" s="564">
        <v>130</v>
      </c>
      <c r="B234" s="564"/>
      <c r="C234" s="564"/>
      <c r="D234" s="773" t="s">
        <v>505</v>
      </c>
      <c r="E234" s="773"/>
      <c r="F234" s="450" t="s">
        <v>460</v>
      </c>
      <c r="G234" s="12" t="s">
        <v>461</v>
      </c>
      <c r="H234" s="12" t="s">
        <v>462</v>
      </c>
      <c r="I234" s="12" t="s">
        <v>102</v>
      </c>
      <c r="J234" s="46">
        <v>0</v>
      </c>
      <c r="K234" s="40" t="s">
        <v>5111</v>
      </c>
      <c r="L234" s="46">
        <v>0</v>
      </c>
      <c r="M234" s="73"/>
      <c r="N234" s="46">
        <v>0</v>
      </c>
      <c r="O234" s="73"/>
      <c r="P234" s="46">
        <v>0</v>
      </c>
      <c r="Q234" s="73"/>
      <c r="R234" s="46">
        <v>0</v>
      </c>
      <c r="S234" s="73"/>
      <c r="T234" s="46">
        <v>0</v>
      </c>
      <c r="U234" s="73"/>
      <c r="V234" s="46">
        <v>0</v>
      </c>
      <c r="W234" s="40"/>
      <c r="X234" s="46">
        <v>0</v>
      </c>
      <c r="Y234" s="73"/>
    </row>
    <row r="235" spans="1:25" ht="105" x14ac:dyDescent="0.25">
      <c r="A235" s="564">
        <v>131</v>
      </c>
      <c r="B235" s="564"/>
      <c r="C235" s="564"/>
      <c r="D235" s="773" t="s">
        <v>506</v>
      </c>
      <c r="E235" s="773"/>
      <c r="F235" s="450" t="s">
        <v>463</v>
      </c>
      <c r="G235" s="12" t="s">
        <v>464</v>
      </c>
      <c r="H235" s="12" t="s">
        <v>36</v>
      </c>
      <c r="I235" s="12" t="s">
        <v>465</v>
      </c>
      <c r="J235" s="46">
        <v>100</v>
      </c>
      <c r="K235" s="73"/>
      <c r="L235" s="46">
        <v>100</v>
      </c>
      <c r="M235" s="73"/>
      <c r="N235" s="46">
        <v>100</v>
      </c>
      <c r="O235" s="73"/>
      <c r="P235" s="46">
        <v>100</v>
      </c>
      <c r="Q235" s="73"/>
      <c r="R235" s="46">
        <v>100</v>
      </c>
      <c r="S235" s="73"/>
      <c r="T235" s="46">
        <v>100</v>
      </c>
      <c r="U235" s="73"/>
      <c r="V235" s="46">
        <v>100</v>
      </c>
      <c r="W235" s="40"/>
      <c r="X235" s="46">
        <v>100</v>
      </c>
      <c r="Y235" s="73"/>
    </row>
    <row r="236" spans="1:25" ht="120" x14ac:dyDescent="0.25">
      <c r="A236" s="564">
        <v>132</v>
      </c>
      <c r="B236" s="564"/>
      <c r="C236" s="564"/>
      <c r="D236" s="773" t="s">
        <v>507</v>
      </c>
      <c r="E236" s="773"/>
      <c r="F236" s="450" t="s">
        <v>466</v>
      </c>
      <c r="G236" s="12" t="s">
        <v>36</v>
      </c>
      <c r="H236" s="12" t="s">
        <v>440</v>
      </c>
      <c r="I236" s="12" t="s">
        <v>348</v>
      </c>
      <c r="J236" s="46">
        <v>100</v>
      </c>
      <c r="K236" s="40" t="s">
        <v>1968</v>
      </c>
      <c r="L236" s="46">
        <v>100</v>
      </c>
      <c r="M236" s="73"/>
      <c r="N236" s="46">
        <v>100</v>
      </c>
      <c r="O236" s="73"/>
      <c r="P236" s="46">
        <v>100</v>
      </c>
      <c r="Q236" s="73"/>
      <c r="R236" s="46">
        <v>100</v>
      </c>
      <c r="S236" s="73"/>
      <c r="T236" s="46">
        <v>100</v>
      </c>
      <c r="U236" s="73"/>
      <c r="V236" s="46">
        <v>100</v>
      </c>
      <c r="W236" s="40"/>
      <c r="X236" s="46">
        <v>100</v>
      </c>
      <c r="Y236" s="73"/>
    </row>
    <row r="237" spans="1:25" ht="180" x14ac:dyDescent="0.25">
      <c r="A237" s="564">
        <v>133</v>
      </c>
      <c r="B237" s="564"/>
      <c r="C237" s="564"/>
      <c r="D237" s="773" t="s">
        <v>508</v>
      </c>
      <c r="E237" s="773"/>
      <c r="F237" s="450" t="s">
        <v>467</v>
      </c>
      <c r="G237" s="12" t="s">
        <v>468</v>
      </c>
      <c r="H237" s="12" t="s">
        <v>105</v>
      </c>
      <c r="I237" s="12" t="s">
        <v>469</v>
      </c>
      <c r="J237" s="46">
        <v>100</v>
      </c>
      <c r="K237" s="40" t="s">
        <v>1969</v>
      </c>
      <c r="L237" s="46">
        <v>100</v>
      </c>
      <c r="M237" s="73"/>
      <c r="N237" s="46">
        <v>100</v>
      </c>
      <c r="O237" s="73"/>
      <c r="P237" s="46">
        <v>100</v>
      </c>
      <c r="Q237" s="73"/>
      <c r="R237" s="46">
        <v>100</v>
      </c>
      <c r="S237" s="73"/>
      <c r="T237" s="46">
        <v>100</v>
      </c>
      <c r="U237" s="73"/>
      <c r="V237" s="46">
        <v>100</v>
      </c>
      <c r="W237" s="40"/>
      <c r="X237" s="46">
        <v>100</v>
      </c>
      <c r="Y237" s="73"/>
    </row>
    <row r="238" spans="1:25" ht="180" x14ac:dyDescent="0.25">
      <c r="A238" s="564">
        <v>134</v>
      </c>
      <c r="B238" s="564"/>
      <c r="C238" s="564"/>
      <c r="D238" s="773" t="s">
        <v>509</v>
      </c>
      <c r="E238" s="773"/>
      <c r="F238" s="450" t="s">
        <v>470</v>
      </c>
      <c r="G238" s="12" t="s">
        <v>86</v>
      </c>
      <c r="H238" s="12" t="s">
        <v>471</v>
      </c>
      <c r="I238" s="12" t="s">
        <v>472</v>
      </c>
      <c r="J238" s="46">
        <v>100</v>
      </c>
      <c r="K238" s="73"/>
      <c r="L238" s="46">
        <v>100</v>
      </c>
      <c r="M238" s="73"/>
      <c r="N238" s="46">
        <v>100</v>
      </c>
      <c r="O238" s="73"/>
      <c r="P238" s="46">
        <v>100</v>
      </c>
      <c r="Q238" s="73"/>
      <c r="R238" s="46">
        <v>100</v>
      </c>
      <c r="S238" s="73"/>
      <c r="T238" s="46">
        <v>100</v>
      </c>
      <c r="U238" s="73"/>
      <c r="V238" s="46">
        <v>100</v>
      </c>
      <c r="W238" s="40"/>
      <c r="X238" s="46">
        <v>100</v>
      </c>
      <c r="Y238" s="73"/>
    </row>
    <row r="239" spans="1:25" ht="300" x14ac:dyDescent="0.25">
      <c r="A239" s="564">
        <v>135</v>
      </c>
      <c r="B239" s="564"/>
      <c r="C239" s="564"/>
      <c r="D239" s="773" t="s">
        <v>510</v>
      </c>
      <c r="E239" s="773"/>
      <c r="F239" s="450" t="s">
        <v>473</v>
      </c>
      <c r="G239" s="12" t="s">
        <v>474</v>
      </c>
      <c r="H239" s="12" t="s">
        <v>475</v>
      </c>
      <c r="I239" s="12" t="s">
        <v>476</v>
      </c>
      <c r="J239" s="46">
        <v>0</v>
      </c>
      <c r="K239" s="40" t="s">
        <v>1970</v>
      </c>
      <c r="L239" s="46">
        <v>0</v>
      </c>
      <c r="M239" s="73"/>
      <c r="N239" s="46">
        <v>0</v>
      </c>
      <c r="O239" s="73"/>
      <c r="P239" s="46">
        <v>0</v>
      </c>
      <c r="Q239" s="73"/>
      <c r="R239" s="46">
        <v>0</v>
      </c>
      <c r="S239" s="73"/>
      <c r="T239" s="46">
        <v>0</v>
      </c>
      <c r="U239" s="73"/>
      <c r="V239" s="46">
        <v>0</v>
      </c>
      <c r="W239" s="40"/>
      <c r="X239" s="46">
        <v>0</v>
      </c>
      <c r="Y239" s="73"/>
    </row>
    <row r="240" spans="1:25" s="54" customFormat="1" ht="120.75" x14ac:dyDescent="0.25">
      <c r="A240" s="774"/>
      <c r="B240" s="774"/>
      <c r="C240" s="775" t="s">
        <v>615</v>
      </c>
      <c r="D240" s="774"/>
      <c r="E240" s="1025"/>
      <c r="F240" s="776" t="s">
        <v>540</v>
      </c>
      <c r="G240" s="777"/>
      <c r="H240" s="777"/>
      <c r="I240" s="777"/>
      <c r="J240" s="77">
        <f>AVERAGE(J241:J249)</f>
        <v>27.777777777777779</v>
      </c>
      <c r="K240" s="74"/>
      <c r="L240" s="77">
        <f>AVERAGE(L241:L249)</f>
        <v>27.777777777777779</v>
      </c>
      <c r="M240" s="78"/>
      <c r="N240" s="77">
        <f>AVERAGE(N241:N249)</f>
        <v>27.777777777777779</v>
      </c>
      <c r="O240" s="78"/>
      <c r="P240" s="77">
        <f>AVERAGE(P241:P249)</f>
        <v>27.777777777777779</v>
      </c>
      <c r="Q240" s="78"/>
      <c r="R240" s="77">
        <f>AVERAGE(R241:R249)</f>
        <v>27.777777777777779</v>
      </c>
      <c r="S240" s="78"/>
      <c r="T240" s="77">
        <f>AVERAGE(T241:T249)</f>
        <v>27.777777777777779</v>
      </c>
      <c r="U240" s="78"/>
      <c r="V240" s="77">
        <f>AVERAGE(V241:V249)</f>
        <v>27.777777777777779</v>
      </c>
      <c r="W240" s="79"/>
      <c r="X240" s="77">
        <f>AVERAGE(X241:X249)</f>
        <v>27.777777777777779</v>
      </c>
      <c r="Y240" s="79"/>
    </row>
    <row r="241" spans="1:25" ht="191.25" customHeight="1" x14ac:dyDescent="0.25">
      <c r="A241" s="564">
        <v>136</v>
      </c>
      <c r="B241" s="564"/>
      <c r="C241" s="564"/>
      <c r="D241" s="773" t="s">
        <v>511</v>
      </c>
      <c r="E241" s="773"/>
      <c r="F241" s="450" t="s">
        <v>5106</v>
      </c>
      <c r="G241" s="12" t="s">
        <v>436</v>
      </c>
      <c r="H241" s="12" t="s">
        <v>437</v>
      </c>
      <c r="I241" s="12" t="s">
        <v>457</v>
      </c>
      <c r="J241" s="46">
        <v>0</v>
      </c>
      <c r="K241" s="40" t="s">
        <v>1971</v>
      </c>
      <c r="L241" s="46">
        <v>0</v>
      </c>
      <c r="M241" s="73"/>
      <c r="N241" s="46">
        <v>0</v>
      </c>
      <c r="O241" s="73"/>
      <c r="P241" s="46">
        <v>0</v>
      </c>
      <c r="Q241" s="73"/>
      <c r="R241" s="46">
        <v>0</v>
      </c>
      <c r="S241" s="73"/>
      <c r="T241" s="46">
        <v>0</v>
      </c>
      <c r="U241" s="73"/>
      <c r="V241" s="46">
        <v>0</v>
      </c>
      <c r="W241" s="40"/>
      <c r="X241" s="46">
        <v>0</v>
      </c>
      <c r="Y241" s="40" t="s">
        <v>5181</v>
      </c>
    </row>
    <row r="242" spans="1:25" s="55" customFormat="1" ht="285" x14ac:dyDescent="0.25">
      <c r="A242" s="564">
        <v>137</v>
      </c>
      <c r="B242" s="778"/>
      <c r="C242" s="778"/>
      <c r="D242" s="779" t="s">
        <v>519</v>
      </c>
      <c r="E242" s="779"/>
      <c r="F242" s="426" t="s">
        <v>7297</v>
      </c>
      <c r="G242" s="780" t="s">
        <v>478</v>
      </c>
      <c r="H242" s="780" t="s">
        <v>479</v>
      </c>
      <c r="I242" s="780" t="s">
        <v>114</v>
      </c>
      <c r="J242" s="46">
        <v>0</v>
      </c>
      <c r="K242" s="40" t="s">
        <v>2585</v>
      </c>
      <c r="L242" s="46">
        <v>0</v>
      </c>
      <c r="M242" s="73"/>
      <c r="N242" s="46">
        <v>0</v>
      </c>
      <c r="O242" s="73"/>
      <c r="P242" s="46">
        <v>0</v>
      </c>
      <c r="Q242" s="73"/>
      <c r="R242" s="46">
        <v>0</v>
      </c>
      <c r="S242" s="73"/>
      <c r="T242" s="46">
        <v>0</v>
      </c>
      <c r="U242" s="73"/>
      <c r="V242" s="46">
        <v>0</v>
      </c>
      <c r="W242" s="41"/>
      <c r="X242" s="46">
        <v>0</v>
      </c>
      <c r="Y242" s="73"/>
    </row>
    <row r="243" spans="1:25" ht="90" x14ac:dyDescent="0.25">
      <c r="A243" s="778">
        <v>138</v>
      </c>
      <c r="B243" s="564"/>
      <c r="C243" s="564"/>
      <c r="D243" s="773" t="s">
        <v>518</v>
      </c>
      <c r="E243" s="773"/>
      <c r="F243" s="450" t="s">
        <v>480</v>
      </c>
      <c r="G243" s="12" t="s">
        <v>478</v>
      </c>
      <c r="H243" s="12" t="s">
        <v>456</v>
      </c>
      <c r="I243" s="12" t="s">
        <v>102</v>
      </c>
      <c r="J243" s="46">
        <v>0</v>
      </c>
      <c r="K243" s="40" t="s">
        <v>1972</v>
      </c>
      <c r="L243" s="46">
        <v>0</v>
      </c>
      <c r="M243" s="73"/>
      <c r="N243" s="46">
        <v>0</v>
      </c>
      <c r="O243" s="73"/>
      <c r="P243" s="46">
        <v>0</v>
      </c>
      <c r="Q243" s="73"/>
      <c r="R243" s="46">
        <v>0</v>
      </c>
      <c r="S243" s="73"/>
      <c r="T243" s="46">
        <v>0</v>
      </c>
      <c r="U243" s="73"/>
      <c r="V243" s="46">
        <v>0</v>
      </c>
      <c r="W243" s="40"/>
      <c r="X243" s="46">
        <v>0</v>
      </c>
      <c r="Y243" s="73"/>
    </row>
    <row r="244" spans="1:25" ht="90" x14ac:dyDescent="0.25">
      <c r="A244" s="564">
        <v>139</v>
      </c>
      <c r="B244" s="564"/>
      <c r="C244" s="564"/>
      <c r="D244" s="773" t="s">
        <v>517</v>
      </c>
      <c r="E244" s="773"/>
      <c r="F244" s="450" t="s">
        <v>481</v>
      </c>
      <c r="G244" s="12" t="s">
        <v>36</v>
      </c>
      <c r="H244" s="12" t="s">
        <v>482</v>
      </c>
      <c r="I244" s="12" t="s">
        <v>483</v>
      </c>
      <c r="J244" s="46">
        <v>0</v>
      </c>
      <c r="K244" s="73"/>
      <c r="L244" s="46">
        <v>0</v>
      </c>
      <c r="M244" s="73"/>
      <c r="N244" s="46">
        <v>0</v>
      </c>
      <c r="O244" s="73"/>
      <c r="P244" s="46">
        <v>0</v>
      </c>
      <c r="Q244" s="73"/>
      <c r="R244" s="46">
        <v>0</v>
      </c>
      <c r="S244" s="73"/>
      <c r="T244" s="46">
        <v>0</v>
      </c>
      <c r="U244" s="73"/>
      <c r="V244" s="46">
        <v>0</v>
      </c>
      <c r="W244" s="40"/>
      <c r="X244" s="46">
        <v>0</v>
      </c>
      <c r="Y244" s="73"/>
    </row>
    <row r="245" spans="1:25" ht="69" x14ac:dyDescent="0.25">
      <c r="A245" s="564">
        <v>140</v>
      </c>
      <c r="B245" s="564"/>
      <c r="C245" s="564"/>
      <c r="D245" s="773" t="s">
        <v>516</v>
      </c>
      <c r="E245" s="773"/>
      <c r="F245" s="450" t="s">
        <v>484</v>
      </c>
      <c r="G245" s="12" t="s">
        <v>36</v>
      </c>
      <c r="H245" s="12" t="s">
        <v>485</v>
      </c>
      <c r="I245" s="12" t="s">
        <v>114</v>
      </c>
      <c r="J245" s="46">
        <v>0</v>
      </c>
      <c r="K245" s="73"/>
      <c r="L245" s="46">
        <v>0</v>
      </c>
      <c r="M245" s="73"/>
      <c r="N245" s="46">
        <v>0</v>
      </c>
      <c r="O245" s="73"/>
      <c r="P245" s="46">
        <v>0</v>
      </c>
      <c r="Q245" s="73"/>
      <c r="R245" s="46">
        <v>0</v>
      </c>
      <c r="S245" s="73"/>
      <c r="T245" s="46">
        <v>0</v>
      </c>
      <c r="U245" s="73"/>
      <c r="V245" s="46">
        <v>0</v>
      </c>
      <c r="W245" s="40"/>
      <c r="X245" s="46">
        <v>0</v>
      </c>
      <c r="Y245" s="73"/>
    </row>
    <row r="246" spans="1:25" ht="105" x14ac:dyDescent="0.25">
      <c r="A246" s="564">
        <v>141</v>
      </c>
      <c r="B246" s="564"/>
      <c r="C246" s="564"/>
      <c r="D246" s="773" t="s">
        <v>515</v>
      </c>
      <c r="E246" s="773"/>
      <c r="F246" s="450" t="s">
        <v>486</v>
      </c>
      <c r="G246" s="12" t="s">
        <v>86</v>
      </c>
      <c r="H246" s="12" t="s">
        <v>487</v>
      </c>
      <c r="I246" s="12" t="s">
        <v>114</v>
      </c>
      <c r="J246" s="46">
        <v>100</v>
      </c>
      <c r="K246" s="50"/>
      <c r="L246" s="46">
        <v>100</v>
      </c>
      <c r="M246" s="50"/>
      <c r="N246" s="46">
        <v>100</v>
      </c>
      <c r="O246" s="50"/>
      <c r="P246" s="46">
        <v>100</v>
      </c>
      <c r="Q246" s="50"/>
      <c r="R246" s="46">
        <v>100</v>
      </c>
      <c r="S246" s="50"/>
      <c r="T246" s="46">
        <v>100</v>
      </c>
      <c r="U246" s="50"/>
      <c r="V246" s="46">
        <v>100</v>
      </c>
      <c r="W246" s="40"/>
      <c r="X246" s="46">
        <v>100</v>
      </c>
      <c r="Y246" s="50"/>
    </row>
    <row r="247" spans="1:25" ht="180" x14ac:dyDescent="0.25">
      <c r="A247" s="564">
        <v>142</v>
      </c>
      <c r="B247" s="564"/>
      <c r="C247" s="564"/>
      <c r="D247" s="773" t="s">
        <v>514</v>
      </c>
      <c r="E247" s="773"/>
      <c r="F247" s="450" t="s">
        <v>5072</v>
      </c>
      <c r="G247" s="12" t="s">
        <v>488</v>
      </c>
      <c r="H247" s="12" t="s">
        <v>456</v>
      </c>
      <c r="I247" s="12" t="s">
        <v>102</v>
      </c>
      <c r="J247" s="46">
        <v>50</v>
      </c>
      <c r="K247" s="40" t="s">
        <v>5103</v>
      </c>
      <c r="L247" s="46">
        <v>50</v>
      </c>
      <c r="M247" s="73"/>
      <c r="N247" s="46">
        <v>50</v>
      </c>
      <c r="O247" s="73"/>
      <c r="P247" s="46">
        <v>50</v>
      </c>
      <c r="Q247" s="73"/>
      <c r="R247" s="46">
        <v>50</v>
      </c>
      <c r="S247" s="73"/>
      <c r="T247" s="46">
        <v>50</v>
      </c>
      <c r="U247" s="73"/>
      <c r="V247" s="46">
        <v>50</v>
      </c>
      <c r="W247" s="40"/>
      <c r="X247" s="46">
        <v>50</v>
      </c>
      <c r="Y247" s="73"/>
    </row>
    <row r="248" spans="1:25" ht="150" x14ac:dyDescent="0.25">
      <c r="A248" s="564">
        <v>143</v>
      </c>
      <c r="B248" s="564"/>
      <c r="C248" s="564"/>
      <c r="D248" s="773" t="s">
        <v>513</v>
      </c>
      <c r="E248" s="773"/>
      <c r="F248" s="450" t="s">
        <v>489</v>
      </c>
      <c r="G248" s="12" t="s">
        <v>488</v>
      </c>
      <c r="H248" s="12" t="s">
        <v>456</v>
      </c>
      <c r="I248" s="12" t="s">
        <v>102</v>
      </c>
      <c r="J248" s="46">
        <v>50</v>
      </c>
      <c r="K248" s="40" t="s">
        <v>1973</v>
      </c>
      <c r="L248" s="46">
        <v>50</v>
      </c>
      <c r="M248" s="73"/>
      <c r="N248" s="46">
        <v>50</v>
      </c>
      <c r="O248" s="73"/>
      <c r="P248" s="46">
        <v>50</v>
      </c>
      <c r="Q248" s="73"/>
      <c r="R248" s="46">
        <v>50</v>
      </c>
      <c r="S248" s="73"/>
      <c r="T248" s="46">
        <v>50</v>
      </c>
      <c r="U248" s="73"/>
      <c r="V248" s="46">
        <v>50</v>
      </c>
      <c r="W248" s="40"/>
      <c r="X248" s="46">
        <v>50</v>
      </c>
      <c r="Y248" s="73"/>
    </row>
    <row r="249" spans="1:25" ht="210" x14ac:dyDescent="0.25">
      <c r="A249" s="564">
        <v>144</v>
      </c>
      <c r="B249" s="564"/>
      <c r="C249" s="564"/>
      <c r="D249" s="773" t="s">
        <v>512</v>
      </c>
      <c r="E249" s="773"/>
      <c r="F249" s="450" t="s">
        <v>490</v>
      </c>
      <c r="G249" s="12" t="s">
        <v>488</v>
      </c>
      <c r="H249" s="12" t="s">
        <v>6</v>
      </c>
      <c r="I249" s="12" t="s">
        <v>491</v>
      </c>
      <c r="J249" s="46">
        <v>50</v>
      </c>
      <c r="K249" s="73"/>
      <c r="L249" s="46">
        <v>50</v>
      </c>
      <c r="M249" s="73"/>
      <c r="N249" s="46">
        <v>50</v>
      </c>
      <c r="O249" s="73"/>
      <c r="P249" s="46">
        <v>50</v>
      </c>
      <c r="Q249" s="73"/>
      <c r="R249" s="46">
        <v>50</v>
      </c>
      <c r="S249" s="73"/>
      <c r="T249" s="46">
        <v>50</v>
      </c>
      <c r="U249" s="73"/>
      <c r="V249" s="46">
        <v>50</v>
      </c>
      <c r="W249" s="40"/>
      <c r="X249" s="46">
        <v>50</v>
      </c>
      <c r="Y249" s="73"/>
    </row>
    <row r="250" spans="1:25" s="504" customFormat="1" ht="30" x14ac:dyDescent="0.25">
      <c r="A250" s="28"/>
      <c r="B250" s="750" t="s">
        <v>5843</v>
      </c>
      <c r="C250" s="28"/>
      <c r="D250" s="28"/>
      <c r="E250" s="28"/>
      <c r="F250" s="28" t="s">
        <v>5844</v>
      </c>
      <c r="G250" s="28"/>
      <c r="H250" s="28"/>
      <c r="I250" s="28"/>
      <c r="J250" s="64">
        <f>AVERAGE(J251,J267,J283,J294)</f>
        <v>53.125</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50</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6742</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100</v>
      </c>
      <c r="K255" s="167" t="s">
        <v>6745</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100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6743</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1"/>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c r="K259" s="167"/>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66.666666666666671</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6744</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50</v>
      </c>
      <c r="K262" s="41"/>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100</v>
      </c>
      <c r="K263" s="167" t="s">
        <v>6745</v>
      </c>
      <c r="L263" s="40"/>
      <c r="M263" s="40"/>
      <c r="N263" s="40"/>
      <c r="O263" s="40"/>
      <c r="P263" s="40"/>
      <c r="Q263" s="40"/>
      <c r="R263" s="40"/>
      <c r="S263" s="40"/>
      <c r="T263" s="40"/>
      <c r="U263" s="40"/>
      <c r="V263" s="40"/>
      <c r="W263" s="40"/>
      <c r="X263" s="40"/>
      <c r="Y263" s="40"/>
    </row>
    <row r="264" spans="1:25" s="496" customFormat="1" ht="409.5" x14ac:dyDescent="0.25">
      <c r="A264" s="564">
        <v>148</v>
      </c>
      <c r="B264" s="564"/>
      <c r="C264" s="564"/>
      <c r="D264" s="754" t="s">
        <v>7092</v>
      </c>
      <c r="E264" s="754"/>
      <c r="F264" s="12" t="s">
        <v>7078</v>
      </c>
      <c r="G264" s="12" t="s">
        <v>3417</v>
      </c>
      <c r="H264" s="12" t="s">
        <v>7040</v>
      </c>
      <c r="I264" s="12" t="s">
        <v>38</v>
      </c>
      <c r="J264" s="40">
        <v>0</v>
      </c>
      <c r="K264" s="167" t="s">
        <v>6746</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50</v>
      </c>
      <c r="K265" s="167" t="s">
        <v>7161</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167" t="s">
        <v>6747</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66.666666666666657</v>
      </c>
      <c r="K267" s="44"/>
      <c r="L267" s="64"/>
      <c r="M267" s="44"/>
      <c r="N267" s="64"/>
      <c r="O267" s="44"/>
      <c r="P267" s="64"/>
      <c r="Q267" s="44"/>
      <c r="R267" s="64"/>
      <c r="S267" s="44"/>
      <c r="T267" s="64"/>
      <c r="U267" s="44"/>
      <c r="V267" s="64"/>
      <c r="W267" s="44"/>
      <c r="X267" s="64"/>
      <c r="Y267" s="44"/>
    </row>
    <row r="268" spans="1:25" s="496" customFormat="1" ht="409.5" x14ac:dyDescent="0.25">
      <c r="A268" s="564">
        <v>151</v>
      </c>
      <c r="B268" s="564"/>
      <c r="C268" s="564"/>
      <c r="D268" s="754" t="s">
        <v>5864</v>
      </c>
      <c r="E268" s="754"/>
      <c r="F268" s="12" t="s">
        <v>5863</v>
      </c>
      <c r="G268" s="12" t="s">
        <v>5865</v>
      </c>
      <c r="H268" s="12" t="s">
        <v>5866</v>
      </c>
      <c r="I268" s="12" t="s">
        <v>38</v>
      </c>
      <c r="J268" s="40">
        <v>50</v>
      </c>
      <c r="K268" s="167" t="s">
        <v>6748</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100</v>
      </c>
      <c r="K269" s="43"/>
      <c r="L269" s="176"/>
      <c r="M269" s="43"/>
      <c r="N269" s="176"/>
      <c r="O269" s="43"/>
      <c r="P269" s="176"/>
      <c r="Q269" s="43"/>
      <c r="R269" s="176"/>
      <c r="S269" s="43"/>
      <c r="T269" s="176"/>
      <c r="U269" s="43"/>
      <c r="V269" s="176"/>
      <c r="W269" s="43"/>
      <c r="X269" s="176"/>
      <c r="Y269" s="43"/>
    </row>
    <row r="270" spans="1:25" s="496" customFormat="1" ht="409.5" x14ac:dyDescent="0.25">
      <c r="A270" s="564" t="s">
        <v>5867</v>
      </c>
      <c r="B270" s="564"/>
      <c r="C270" s="564"/>
      <c r="D270" s="564"/>
      <c r="E270" s="754" t="s">
        <v>7062</v>
      </c>
      <c r="F270" s="12" t="s">
        <v>5869</v>
      </c>
      <c r="G270" s="12" t="s">
        <v>5871</v>
      </c>
      <c r="H270" s="12" t="s">
        <v>456</v>
      </c>
      <c r="I270" s="12" t="s">
        <v>491</v>
      </c>
      <c r="J270" s="40">
        <v>100</v>
      </c>
      <c r="K270" s="167" t="s">
        <v>6749</v>
      </c>
      <c r="L270" s="40"/>
      <c r="M270" s="40"/>
      <c r="N270" s="40"/>
      <c r="O270" s="40"/>
      <c r="P270" s="40"/>
      <c r="Q270" s="40"/>
      <c r="R270" s="40"/>
      <c r="S270" s="40"/>
      <c r="T270" s="40"/>
      <c r="U270" s="40"/>
      <c r="V270" s="40"/>
      <c r="W270" s="40"/>
      <c r="X270" s="40"/>
      <c r="Y270" s="40"/>
    </row>
    <row r="271" spans="1:25" s="496" customFormat="1" ht="135" x14ac:dyDescent="0.25">
      <c r="A271" s="564" t="s">
        <v>5868</v>
      </c>
      <c r="B271" s="564"/>
      <c r="C271" s="564"/>
      <c r="D271" s="564"/>
      <c r="E271" s="754" t="s">
        <v>7063</v>
      </c>
      <c r="F271" s="12" t="s">
        <v>7083</v>
      </c>
      <c r="G271" s="12" t="s">
        <v>5873</v>
      </c>
      <c r="H271" s="12" t="s">
        <v>5872</v>
      </c>
      <c r="I271" s="12" t="s">
        <v>5874</v>
      </c>
      <c r="J271" s="40">
        <v>100</v>
      </c>
      <c r="K271" s="167" t="s">
        <v>6750</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100</v>
      </c>
      <c r="K272" s="167" t="s">
        <v>6751</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83.333333333333329</v>
      </c>
      <c r="K273" s="43"/>
      <c r="L273" s="176"/>
      <c r="M273" s="43"/>
      <c r="N273" s="176"/>
      <c r="O273" s="43"/>
      <c r="P273" s="176"/>
      <c r="Q273" s="43"/>
      <c r="R273" s="176"/>
      <c r="S273" s="43"/>
      <c r="T273" s="176"/>
      <c r="U273" s="43"/>
      <c r="V273" s="176"/>
      <c r="W273" s="43"/>
      <c r="X273" s="176"/>
      <c r="Y273" s="43"/>
    </row>
    <row r="274" spans="1:25" s="496" customFormat="1" ht="348.75" x14ac:dyDescent="0.25">
      <c r="A274" s="564" t="s">
        <v>5876</v>
      </c>
      <c r="B274" s="564"/>
      <c r="C274" s="564"/>
      <c r="D274" s="564"/>
      <c r="E274" s="754" t="s">
        <v>7062</v>
      </c>
      <c r="F274" s="12" t="s">
        <v>5869</v>
      </c>
      <c r="G274" s="12" t="s">
        <v>5871</v>
      </c>
      <c r="H274" s="12" t="s">
        <v>456</v>
      </c>
      <c r="I274" s="12" t="s">
        <v>491</v>
      </c>
      <c r="J274" s="40">
        <v>50</v>
      </c>
      <c r="K274" s="167" t="s">
        <v>6752</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t="s">
        <v>6753</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t="s">
        <v>6754</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326.25" x14ac:dyDescent="0.25">
      <c r="A278" s="564" t="s">
        <v>5880</v>
      </c>
      <c r="B278" s="564"/>
      <c r="C278" s="564"/>
      <c r="D278" s="564"/>
      <c r="E278" s="754" t="s">
        <v>7066</v>
      </c>
      <c r="F278" s="12" t="s">
        <v>5879</v>
      </c>
      <c r="G278" s="12" t="s">
        <v>5883</v>
      </c>
      <c r="H278" s="12" t="s">
        <v>5884</v>
      </c>
      <c r="I278" s="12" t="s">
        <v>5885</v>
      </c>
      <c r="J278" s="40">
        <v>0</v>
      </c>
      <c r="K278" s="167" t="s">
        <v>6755</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100</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100</v>
      </c>
      <c r="K281" s="167" t="s">
        <v>6756</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t="s">
        <v>6757</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37.5</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75</v>
      </c>
      <c r="K284" s="43"/>
      <c r="L284" s="176"/>
      <c r="M284" s="43"/>
      <c r="N284" s="176"/>
      <c r="O284" s="43"/>
      <c r="P284" s="176"/>
      <c r="Q284" s="43"/>
      <c r="R284" s="176"/>
      <c r="S284" s="43"/>
      <c r="T284" s="176"/>
      <c r="U284" s="43"/>
      <c r="V284" s="176"/>
      <c r="W284" s="43"/>
      <c r="X284" s="176"/>
      <c r="Y284" s="43"/>
    </row>
    <row r="285" spans="1:25" s="496" customFormat="1" ht="191.25" x14ac:dyDescent="0.25">
      <c r="A285" s="564" t="s">
        <v>7088</v>
      </c>
      <c r="B285" s="564"/>
      <c r="C285" s="564"/>
      <c r="D285" s="564"/>
      <c r="E285" s="754" t="s">
        <v>7070</v>
      </c>
      <c r="F285" s="12" t="s">
        <v>5895</v>
      </c>
      <c r="G285" s="12" t="s">
        <v>5898</v>
      </c>
      <c r="H285" s="12" t="s">
        <v>5899</v>
      </c>
      <c r="I285" s="12" t="s">
        <v>5900</v>
      </c>
      <c r="J285" s="40">
        <v>100</v>
      </c>
      <c r="K285" s="167" t="s">
        <v>6758</v>
      </c>
      <c r="L285" s="40"/>
      <c r="M285" s="40"/>
      <c r="N285" s="40"/>
      <c r="O285" s="40"/>
      <c r="P285" s="40"/>
      <c r="Q285" s="40"/>
      <c r="R285" s="40"/>
      <c r="S285" s="40"/>
      <c r="T285" s="40"/>
      <c r="U285" s="40"/>
      <c r="V285" s="40"/>
      <c r="W285" s="40"/>
      <c r="X285" s="40"/>
      <c r="Y285" s="40"/>
    </row>
    <row r="286" spans="1:25" s="496" customFormat="1" ht="191.25" x14ac:dyDescent="0.25">
      <c r="A286" s="564" t="s">
        <v>7089</v>
      </c>
      <c r="B286" s="564"/>
      <c r="C286" s="564"/>
      <c r="D286" s="564"/>
      <c r="E286" s="754" t="s">
        <v>7071</v>
      </c>
      <c r="F286" s="12" t="s">
        <v>5904</v>
      </c>
      <c r="G286" s="12" t="s">
        <v>5901</v>
      </c>
      <c r="H286" s="12" t="s">
        <v>5902</v>
      </c>
      <c r="I286" s="12" t="s">
        <v>5903</v>
      </c>
      <c r="J286" s="40">
        <v>50</v>
      </c>
      <c r="K286" s="167" t="s">
        <v>6759</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t="s">
        <v>6760</v>
      </c>
      <c r="L287" s="40"/>
      <c r="M287" s="40"/>
      <c r="N287" s="40"/>
      <c r="O287" s="40"/>
      <c r="P287" s="40"/>
      <c r="Q287" s="40"/>
      <c r="R287" s="40"/>
      <c r="S287" s="40"/>
      <c r="T287" s="40"/>
      <c r="U287" s="40"/>
      <c r="V287" s="40"/>
      <c r="W287" s="40"/>
      <c r="X287" s="40"/>
      <c r="Y287" s="40"/>
    </row>
    <row r="288" spans="1:25" s="496" customFormat="1" ht="409.5" x14ac:dyDescent="0.25">
      <c r="A288" s="564">
        <v>158</v>
      </c>
      <c r="B288" s="564"/>
      <c r="C288" s="564"/>
      <c r="D288" s="754" t="s">
        <v>5908</v>
      </c>
      <c r="E288" s="754"/>
      <c r="F288" s="12" t="s">
        <v>5907</v>
      </c>
      <c r="G288" s="12" t="s">
        <v>5910</v>
      </c>
      <c r="H288" s="12" t="s">
        <v>5909</v>
      </c>
      <c r="I288" s="12" t="s">
        <v>38</v>
      </c>
      <c r="J288" s="40">
        <v>50</v>
      </c>
      <c r="K288" s="167" t="s">
        <v>6761</v>
      </c>
      <c r="L288" s="40"/>
      <c r="M288" s="40"/>
      <c r="N288" s="40"/>
      <c r="O288" s="40"/>
      <c r="P288" s="40"/>
      <c r="Q288" s="40"/>
      <c r="R288" s="40"/>
      <c r="S288" s="40"/>
      <c r="T288" s="40"/>
      <c r="U288" s="40"/>
      <c r="V288" s="40"/>
      <c r="W288" s="40"/>
      <c r="X288" s="40"/>
      <c r="Y288" s="40"/>
    </row>
    <row r="289" spans="1:25" s="496" customFormat="1" ht="360" x14ac:dyDescent="0.25">
      <c r="A289" s="564">
        <v>159</v>
      </c>
      <c r="B289" s="564"/>
      <c r="C289" s="564"/>
      <c r="D289" s="754" t="s">
        <v>5911</v>
      </c>
      <c r="E289" s="754"/>
      <c r="F289" s="12" t="s">
        <v>5912</v>
      </c>
      <c r="G289" s="12" t="s">
        <v>5913</v>
      </c>
      <c r="H289" s="12" t="s">
        <v>5914</v>
      </c>
      <c r="I289" s="12" t="s">
        <v>491</v>
      </c>
      <c r="J289" s="40">
        <v>50</v>
      </c>
      <c r="K289" s="167" t="s">
        <v>6762</v>
      </c>
      <c r="L289" s="40"/>
      <c r="M289" s="40"/>
      <c r="N289" s="40"/>
      <c r="O289" s="40"/>
      <c r="P289" s="40"/>
      <c r="Q289" s="40"/>
      <c r="R289" s="40"/>
      <c r="S289" s="40"/>
      <c r="T289" s="40"/>
      <c r="U289" s="40"/>
      <c r="V289" s="40"/>
      <c r="W289" s="40"/>
      <c r="X289" s="40"/>
      <c r="Y289" s="40"/>
    </row>
    <row r="290" spans="1:25" s="496" customFormat="1" ht="168.75" x14ac:dyDescent="0.25">
      <c r="A290" s="564">
        <v>160</v>
      </c>
      <c r="B290" s="564"/>
      <c r="C290" s="564"/>
      <c r="D290" s="754" t="s">
        <v>5915</v>
      </c>
      <c r="E290" s="754"/>
      <c r="F290" s="12" t="s">
        <v>5916</v>
      </c>
      <c r="G290" s="12" t="s">
        <v>5910</v>
      </c>
      <c r="H290" s="12" t="s">
        <v>5909</v>
      </c>
      <c r="I290" s="12" t="s">
        <v>38</v>
      </c>
      <c r="J290" s="40">
        <v>0</v>
      </c>
      <c r="K290" s="167" t="s">
        <v>6763</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t="s">
        <v>6764</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6765</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58.333333333333336</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360" x14ac:dyDescent="0.25">
      <c r="A295" s="564">
        <v>162</v>
      </c>
      <c r="B295" s="564"/>
      <c r="C295" s="564"/>
      <c r="D295" s="754" t="s">
        <v>5924</v>
      </c>
      <c r="E295" s="754"/>
      <c r="F295" s="12" t="s">
        <v>7294</v>
      </c>
      <c r="G295" s="12" t="s">
        <v>5925</v>
      </c>
      <c r="H295" s="12" t="s">
        <v>5926</v>
      </c>
      <c r="I295" s="12" t="s">
        <v>5927</v>
      </c>
      <c r="J295" s="40">
        <v>50</v>
      </c>
      <c r="K295" s="167" t="s">
        <v>6766</v>
      </c>
      <c r="L295" s="40"/>
      <c r="M295" s="40"/>
      <c r="N295" s="40"/>
      <c r="O295" s="40"/>
      <c r="P295" s="40"/>
      <c r="Q295" s="40"/>
      <c r="R295" s="40"/>
      <c r="S295" s="40"/>
      <c r="T295" s="40"/>
      <c r="U295" s="40"/>
      <c r="V295" s="40"/>
      <c r="W295" s="40"/>
      <c r="X295" s="40"/>
      <c r="Y295" s="40"/>
    </row>
    <row r="296" spans="1:25" s="496" customFormat="1" ht="409.5" x14ac:dyDescent="0.25">
      <c r="A296" s="564">
        <v>163</v>
      </c>
      <c r="B296" s="564"/>
      <c r="C296" s="564"/>
      <c r="D296" s="754" t="s">
        <v>5928</v>
      </c>
      <c r="E296" s="754"/>
      <c r="F296" s="12" t="s">
        <v>5929</v>
      </c>
      <c r="G296" s="12" t="s">
        <v>5930</v>
      </c>
      <c r="H296" s="12" t="s">
        <v>5914</v>
      </c>
      <c r="I296" s="12" t="s">
        <v>5931</v>
      </c>
      <c r="J296" s="40">
        <v>100</v>
      </c>
      <c r="K296" s="167" t="s">
        <v>6767</v>
      </c>
      <c r="L296" s="40"/>
      <c r="M296" s="40"/>
      <c r="N296" s="40"/>
      <c r="O296" s="40"/>
      <c r="P296" s="40"/>
      <c r="Q296" s="40"/>
      <c r="R296" s="40"/>
      <c r="S296" s="40"/>
      <c r="T296" s="40"/>
      <c r="U296" s="40"/>
      <c r="V296" s="40"/>
      <c r="W296" s="40"/>
      <c r="X296" s="40"/>
      <c r="Y296" s="40"/>
    </row>
    <row r="297" spans="1:25" s="496" customFormat="1" ht="409.5" x14ac:dyDescent="0.25">
      <c r="A297" s="564">
        <v>164</v>
      </c>
      <c r="B297" s="564"/>
      <c r="C297" s="564"/>
      <c r="D297" s="754" t="s">
        <v>5933</v>
      </c>
      <c r="E297" s="754"/>
      <c r="F297" s="12" t="s">
        <v>5932</v>
      </c>
      <c r="G297" s="12" t="s">
        <v>5934</v>
      </c>
      <c r="H297" s="12" t="s">
        <v>5935</v>
      </c>
      <c r="I297" s="12" t="s">
        <v>5936</v>
      </c>
      <c r="J297" s="40">
        <v>50</v>
      </c>
      <c r="K297" s="167" t="s">
        <v>6768</v>
      </c>
      <c r="L297" s="40"/>
      <c r="M297" s="40"/>
      <c r="N297" s="40"/>
      <c r="O297" s="40"/>
      <c r="P297" s="40"/>
      <c r="Q297" s="40"/>
      <c r="R297" s="40"/>
      <c r="S297" s="40"/>
      <c r="T297" s="40"/>
      <c r="U297" s="40"/>
      <c r="V297" s="40"/>
      <c r="W297" s="40"/>
      <c r="X297" s="40"/>
      <c r="Y297" s="40"/>
    </row>
    <row r="298" spans="1:25" s="496" customFormat="1" ht="360" x14ac:dyDescent="0.25">
      <c r="A298" s="564">
        <v>165</v>
      </c>
      <c r="B298" s="564"/>
      <c r="C298" s="564"/>
      <c r="D298" s="754" t="s">
        <v>5938</v>
      </c>
      <c r="E298" s="754"/>
      <c r="F298" s="12" t="s">
        <v>5937</v>
      </c>
      <c r="G298" s="12" t="s">
        <v>5939</v>
      </c>
      <c r="H298" s="12" t="s">
        <v>5940</v>
      </c>
      <c r="I298" s="12" t="s">
        <v>5941</v>
      </c>
      <c r="J298" s="40">
        <v>50</v>
      </c>
      <c r="K298" s="167" t="s">
        <v>6769</v>
      </c>
      <c r="L298" s="40"/>
      <c r="M298" s="40"/>
      <c r="N298" s="40"/>
      <c r="O298" s="40"/>
      <c r="P298" s="40"/>
      <c r="Q298" s="40"/>
      <c r="R298" s="40"/>
      <c r="S298" s="40"/>
      <c r="T298" s="40"/>
      <c r="U298" s="40"/>
      <c r="V298" s="40"/>
      <c r="W298" s="40"/>
      <c r="X298" s="40"/>
      <c r="Y298" s="40"/>
    </row>
    <row r="299" spans="1:25" s="496" customFormat="1" ht="409.5" x14ac:dyDescent="0.25">
      <c r="A299" s="564">
        <v>166</v>
      </c>
      <c r="B299" s="564"/>
      <c r="C299" s="564"/>
      <c r="D299" s="754" t="s">
        <v>5943</v>
      </c>
      <c r="E299" s="754"/>
      <c r="F299" s="12" t="s">
        <v>5942</v>
      </c>
      <c r="G299" s="12" t="s">
        <v>5865</v>
      </c>
      <c r="H299" s="12" t="s">
        <v>5944</v>
      </c>
      <c r="I299" s="12" t="s">
        <v>5945</v>
      </c>
      <c r="J299" s="40">
        <v>50</v>
      </c>
      <c r="K299" s="167" t="s">
        <v>6770</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50</v>
      </c>
      <c r="K301" s="167" t="s">
        <v>6771</v>
      </c>
      <c r="L301" s="40"/>
      <c r="M301" s="40"/>
      <c r="N301" s="40"/>
      <c r="O301" s="40"/>
      <c r="P301" s="40"/>
      <c r="Q301" s="40"/>
      <c r="R301" s="40"/>
      <c r="S301" s="40"/>
      <c r="T301" s="40"/>
      <c r="U301" s="40"/>
      <c r="V301" s="40"/>
      <c r="W301" s="40"/>
      <c r="X301" s="40"/>
      <c r="Y301" s="40"/>
    </row>
    <row r="302" spans="1:25" s="496" customFormat="1" ht="409.5" x14ac:dyDescent="0.25">
      <c r="A302" s="564" t="s">
        <v>5947</v>
      </c>
      <c r="B302" s="564"/>
      <c r="C302" s="564"/>
      <c r="D302" s="564"/>
      <c r="E302" s="754" t="s">
        <v>7075</v>
      </c>
      <c r="F302" s="12" t="s">
        <v>5954</v>
      </c>
      <c r="G302" s="12" t="s">
        <v>5952</v>
      </c>
      <c r="H302" s="12" t="s">
        <v>5951</v>
      </c>
      <c r="I302" s="12" t="s">
        <v>5953</v>
      </c>
      <c r="J302" s="40">
        <v>50</v>
      </c>
      <c r="K302" s="167" t="s">
        <v>6772</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1:Y302"/>
  <sheetViews>
    <sheetView topLeftCell="A279" zoomScale="50" zoomScaleNormal="50" workbookViewId="0">
      <selection activeCell="J281" sqref="J281"/>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61.14062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46.570312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46" t="s">
        <v>616</v>
      </c>
      <c r="K1" s="147" t="s">
        <v>617</v>
      </c>
      <c r="L1" s="15" t="s">
        <v>618</v>
      </c>
      <c r="M1" s="15"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80.112670068027214</v>
      </c>
      <c r="K2" s="139"/>
      <c r="L2" s="140">
        <f>AVERAGE(L5,L30,L73,L106,L146,L176,L217)</f>
        <v>80.112670068027214</v>
      </c>
      <c r="M2" s="139"/>
      <c r="N2" s="140">
        <f>AVERAGE(N5,N30,N73,N106,N146,N176,N217)</f>
        <v>79.517431972789126</v>
      </c>
      <c r="O2" s="139"/>
      <c r="P2" s="140">
        <f>AVERAGE(P5,P30,P73,P106,P146,P176,P217)</f>
        <v>79.517431972789126</v>
      </c>
      <c r="Q2" s="139"/>
      <c r="R2" s="140">
        <f>AVERAGE(R5,R30,R73,R106,R146,R176,R217)</f>
        <v>79.517431972789126</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77.841641865079367</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80.617559523809518</v>
      </c>
      <c r="K4" s="594"/>
      <c r="L4" s="593">
        <f>AVERAGE(L5,L30,L106,L146,L176,L217)</f>
        <v>80.617559523809518</v>
      </c>
      <c r="M4" s="594"/>
      <c r="N4" s="593">
        <f>AVERAGE(N5,N30,N106,N146,N176,N217)</f>
        <v>80.617559523809518</v>
      </c>
      <c r="O4" s="594"/>
      <c r="P4" s="593">
        <f>AVERAGE(P5,P30,P106,P146,P176,P217)</f>
        <v>80.617559523809518</v>
      </c>
      <c r="Q4" s="594"/>
      <c r="R4" s="593">
        <f>AVERAGE(R5,R30,R106,R146,R176,R217)</f>
        <v>80.617559523809518</v>
      </c>
      <c r="S4" s="594"/>
      <c r="T4" s="593">
        <f>AVERAGE(T5,T30,T106,T146,T176,T217)</f>
        <v>80.617559523809518</v>
      </c>
      <c r="U4" s="594"/>
      <c r="V4" s="593">
        <f>AVERAGE(V5,V30,V106,V146,V176,V217)</f>
        <v>80.617559523809518</v>
      </c>
      <c r="W4" s="594"/>
      <c r="X4" s="593">
        <f>AVERAGE(X5,X30,X106,X146,X176,X217)</f>
        <v>80.617559523809518</v>
      </c>
      <c r="Y4" s="594"/>
    </row>
    <row r="5" spans="1:25" s="26" customFormat="1" ht="104.25" customHeight="1" x14ac:dyDescent="0.25">
      <c r="A5" s="28"/>
      <c r="B5" s="750" t="s">
        <v>544</v>
      </c>
      <c r="C5" s="28"/>
      <c r="D5" s="28"/>
      <c r="E5" s="28"/>
      <c r="F5" s="901" t="s">
        <v>4553</v>
      </c>
      <c r="G5" s="28"/>
      <c r="H5" s="28"/>
      <c r="I5" s="28"/>
      <c r="J5" s="75">
        <f>AVERAGE(J6,J12,J19,J25)</f>
        <v>97.5</v>
      </c>
      <c r="K5" s="67"/>
      <c r="L5" s="75">
        <f>AVERAGE(L6,L12,L19,L25)</f>
        <v>97.5</v>
      </c>
      <c r="M5" s="67"/>
      <c r="N5" s="75">
        <f>AVERAGE(N6,N12,N19,N25)</f>
        <v>97.5</v>
      </c>
      <c r="O5" s="67"/>
      <c r="P5" s="75">
        <f>AVERAGE(P6,P12,P19,P25)</f>
        <v>97.5</v>
      </c>
      <c r="Q5" s="67"/>
      <c r="R5" s="75">
        <f>AVERAGE(R6,R12,R19,R25)</f>
        <v>97.5</v>
      </c>
      <c r="S5" s="67"/>
      <c r="T5" s="75">
        <f>AVERAGE(T6,T12,T19,T25)</f>
        <v>95</v>
      </c>
      <c r="U5" s="67"/>
      <c r="V5" s="75">
        <f>AVERAGE(V6,V12,V19,V25)</f>
        <v>95</v>
      </c>
      <c r="W5" s="44"/>
      <c r="X5" s="75">
        <f>AVERAGE(X6,X12,X19,X25)</f>
        <v>95</v>
      </c>
      <c r="Y5" s="67"/>
    </row>
    <row r="6" spans="1:25" s="26" customFormat="1" ht="104.25" customHeight="1" x14ac:dyDescent="0.25">
      <c r="A6" s="28"/>
      <c r="B6" s="752"/>
      <c r="C6" s="750" t="s">
        <v>545</v>
      </c>
      <c r="D6" s="28"/>
      <c r="E6" s="28"/>
      <c r="F6" s="901" t="s">
        <v>4550</v>
      </c>
      <c r="G6" s="28"/>
      <c r="H6" s="28"/>
      <c r="I6" s="28"/>
      <c r="J6" s="75">
        <f>AVERAGE(J7:J11)</f>
        <v>90</v>
      </c>
      <c r="K6" s="67"/>
      <c r="L6" s="67">
        <f>AVERAGE(L7:L11)</f>
        <v>90</v>
      </c>
      <c r="M6" s="67"/>
      <c r="N6" s="67">
        <f>AVERAGE(N7:N11)</f>
        <v>90</v>
      </c>
      <c r="O6" s="67"/>
      <c r="P6" s="67">
        <f>AVERAGE(P7:P11)</f>
        <v>90</v>
      </c>
      <c r="Q6" s="67"/>
      <c r="R6" s="67">
        <f>AVERAGE(R7:R11)</f>
        <v>90</v>
      </c>
      <c r="S6" s="67"/>
      <c r="T6" s="67">
        <f>AVERAGE(T7:T11)</f>
        <v>90</v>
      </c>
      <c r="U6" s="67"/>
      <c r="V6" s="67">
        <f>AVERAGE(V7:V11)</f>
        <v>90</v>
      </c>
      <c r="W6" s="44"/>
      <c r="X6" s="67">
        <f>AVERAGE(X7:X11)</f>
        <v>90</v>
      </c>
      <c r="Y6" s="67"/>
    </row>
    <row r="7" spans="1:25" ht="284.25" customHeight="1" x14ac:dyDescent="0.25">
      <c r="A7" s="564">
        <v>1</v>
      </c>
      <c r="B7" s="753"/>
      <c r="C7" s="564"/>
      <c r="D7" s="754" t="s">
        <v>12</v>
      </c>
      <c r="E7" s="754"/>
      <c r="F7" s="450" t="s">
        <v>7189</v>
      </c>
      <c r="G7" s="12" t="s">
        <v>5</v>
      </c>
      <c r="H7" s="12" t="s">
        <v>4551</v>
      </c>
      <c r="I7" s="12" t="s">
        <v>4552</v>
      </c>
      <c r="J7" s="62">
        <v>50</v>
      </c>
      <c r="K7" s="40" t="s">
        <v>4562</v>
      </c>
      <c r="L7" s="62">
        <v>50</v>
      </c>
      <c r="M7" s="46"/>
      <c r="N7" s="62">
        <v>50</v>
      </c>
      <c r="O7" s="46"/>
      <c r="P7" s="62">
        <v>50</v>
      </c>
      <c r="Q7" s="46"/>
      <c r="R7" s="62">
        <v>50</v>
      </c>
      <c r="S7" s="46"/>
      <c r="T7" s="62">
        <v>50</v>
      </c>
      <c r="U7" s="46"/>
      <c r="V7" s="62">
        <v>50</v>
      </c>
      <c r="W7" s="40"/>
      <c r="X7" s="62">
        <v>50</v>
      </c>
      <c r="Y7" s="40"/>
    </row>
    <row r="8" spans="1:25" ht="75" x14ac:dyDescent="0.25">
      <c r="A8" s="564">
        <v>2</v>
      </c>
      <c r="B8" s="753"/>
      <c r="C8" s="564"/>
      <c r="D8" s="754" t="s">
        <v>13</v>
      </c>
      <c r="E8" s="754"/>
      <c r="F8" s="450" t="s">
        <v>4555</v>
      </c>
      <c r="G8" s="12" t="s">
        <v>7</v>
      </c>
      <c r="H8" s="12" t="s">
        <v>4554</v>
      </c>
      <c r="I8" s="12" t="s">
        <v>8</v>
      </c>
      <c r="J8" s="60">
        <v>100</v>
      </c>
      <c r="K8" s="41"/>
      <c r="L8" s="60">
        <v>100</v>
      </c>
      <c r="M8" s="45"/>
      <c r="N8" s="60">
        <v>100</v>
      </c>
      <c r="O8" s="45"/>
      <c r="P8" s="60">
        <v>100</v>
      </c>
      <c r="Q8" s="45"/>
      <c r="R8" s="60">
        <v>100</v>
      </c>
      <c r="S8" s="45"/>
      <c r="T8" s="60">
        <v>100</v>
      </c>
      <c r="U8" s="45"/>
      <c r="V8" s="60">
        <v>100</v>
      </c>
      <c r="W8" s="41"/>
      <c r="X8" s="60">
        <v>100</v>
      </c>
      <c r="Y8" s="45"/>
    </row>
    <row r="9" spans="1:25" ht="180" x14ac:dyDescent="0.25">
      <c r="A9" s="564">
        <v>3</v>
      </c>
      <c r="B9" s="753"/>
      <c r="C9" s="564"/>
      <c r="D9" s="754" t="s">
        <v>14</v>
      </c>
      <c r="E9" s="754"/>
      <c r="F9" s="450" t="s">
        <v>5132</v>
      </c>
      <c r="G9" s="12" t="s">
        <v>9</v>
      </c>
      <c r="H9" s="12" t="s">
        <v>10</v>
      </c>
      <c r="I9" s="12" t="s">
        <v>11</v>
      </c>
      <c r="J9" s="62">
        <v>100</v>
      </c>
      <c r="K9" s="132" t="s">
        <v>1451</v>
      </c>
      <c r="L9" s="62">
        <v>100</v>
      </c>
      <c r="M9" s="46"/>
      <c r="N9" s="62">
        <v>100</v>
      </c>
      <c r="O9" s="46"/>
      <c r="P9" s="62">
        <v>100</v>
      </c>
      <c r="Q9" s="46"/>
      <c r="R9" s="62">
        <v>100</v>
      </c>
      <c r="S9" s="24"/>
      <c r="T9" s="62">
        <v>100</v>
      </c>
      <c r="U9" s="46"/>
      <c r="V9" s="62">
        <v>100</v>
      </c>
      <c r="W9" s="40"/>
      <c r="X9" s="62">
        <v>100</v>
      </c>
      <c r="Y9" s="132" t="s">
        <v>1451</v>
      </c>
    </row>
    <row r="10" spans="1:25" ht="165" x14ac:dyDescent="0.25">
      <c r="A10" s="564">
        <v>4</v>
      </c>
      <c r="B10" s="753"/>
      <c r="C10" s="564"/>
      <c r="D10" s="754" t="s">
        <v>15</v>
      </c>
      <c r="E10" s="754"/>
      <c r="F10" s="450" t="s">
        <v>5133</v>
      </c>
      <c r="G10" s="12" t="s">
        <v>5</v>
      </c>
      <c r="H10" s="12" t="s">
        <v>4551</v>
      </c>
      <c r="I10" s="12" t="s">
        <v>4552</v>
      </c>
      <c r="J10" s="46">
        <v>100</v>
      </c>
      <c r="K10" s="40"/>
      <c r="L10" s="46">
        <v>100</v>
      </c>
      <c r="M10" s="46"/>
      <c r="N10" s="46">
        <v>100</v>
      </c>
      <c r="O10" s="46"/>
      <c r="P10" s="46">
        <v>100</v>
      </c>
      <c r="Q10" s="46"/>
      <c r="R10" s="46">
        <v>100</v>
      </c>
      <c r="S10" s="46"/>
      <c r="T10" s="46">
        <v>100</v>
      </c>
      <c r="U10" s="46"/>
      <c r="V10" s="46">
        <v>100</v>
      </c>
      <c r="W10" s="40"/>
      <c r="X10" s="46">
        <v>100</v>
      </c>
      <c r="Y10" s="40"/>
    </row>
    <row r="11" spans="1:25" ht="75" x14ac:dyDescent="0.25">
      <c r="A11" s="564">
        <v>5</v>
      </c>
      <c r="B11" s="753"/>
      <c r="C11" s="564"/>
      <c r="D11" s="754" t="s">
        <v>16</v>
      </c>
      <c r="E11" s="754"/>
      <c r="F11" s="450" t="s">
        <v>4565</v>
      </c>
      <c r="G11" s="12" t="s">
        <v>4564</v>
      </c>
      <c r="H11" s="12" t="s">
        <v>4554</v>
      </c>
      <c r="I11" s="12" t="s">
        <v>8</v>
      </c>
      <c r="J11" s="62">
        <v>100</v>
      </c>
      <c r="K11" s="40"/>
      <c r="L11" s="62">
        <v>100</v>
      </c>
      <c r="M11" s="46"/>
      <c r="N11" s="62">
        <v>100</v>
      </c>
      <c r="O11" s="46"/>
      <c r="P11" s="62">
        <v>100</v>
      </c>
      <c r="Q11" s="46"/>
      <c r="R11" s="62">
        <v>100</v>
      </c>
      <c r="S11" s="46"/>
      <c r="T11" s="62">
        <v>100</v>
      </c>
      <c r="U11" s="46"/>
      <c r="V11" s="62">
        <v>100</v>
      </c>
      <c r="W11" s="40"/>
      <c r="X11" s="62">
        <v>100</v>
      </c>
      <c r="Y11" s="46"/>
    </row>
    <row r="12" spans="1:25" s="26" customFormat="1" ht="45" x14ac:dyDescent="0.25">
      <c r="A12" s="28"/>
      <c r="B12" s="755"/>
      <c r="C12" s="750" t="s">
        <v>546</v>
      </c>
      <c r="D12" s="750"/>
      <c r="E12" s="750"/>
      <c r="F12" s="901" t="s">
        <v>4566</v>
      </c>
      <c r="G12" s="751"/>
      <c r="H12" s="751"/>
      <c r="I12" s="751"/>
      <c r="J12" s="75">
        <f>AVERAGE(J13:J18)</f>
        <v>100</v>
      </c>
      <c r="K12" s="67"/>
      <c r="L12" s="75">
        <f>AVERAGE(L13:L18)</f>
        <v>100</v>
      </c>
      <c r="M12" s="67"/>
      <c r="N12" s="75">
        <f>AVERAGE(N13:N18)</f>
        <v>100</v>
      </c>
      <c r="O12" s="67"/>
      <c r="P12" s="75">
        <f>AVERAGE(P13:P18)</f>
        <v>100</v>
      </c>
      <c r="Q12" s="67"/>
      <c r="R12" s="75">
        <f>AVERAGE(R13:R18)</f>
        <v>100</v>
      </c>
      <c r="S12" s="67"/>
      <c r="T12" s="75">
        <f>AVERAGE(T13:T18)</f>
        <v>100</v>
      </c>
      <c r="U12" s="67"/>
      <c r="V12" s="75">
        <f>AVERAGE(V13:V18)</f>
        <v>100</v>
      </c>
      <c r="W12" s="44"/>
      <c r="X12" s="75">
        <f>AVERAGE(X13:X18)</f>
        <v>100</v>
      </c>
      <c r="Y12" s="67"/>
    </row>
    <row r="13" spans="1:25" ht="135" x14ac:dyDescent="0.25">
      <c r="A13" s="564">
        <v>6</v>
      </c>
      <c r="B13" s="564"/>
      <c r="C13" s="564"/>
      <c r="D13" s="754" t="s">
        <v>17</v>
      </c>
      <c r="E13" s="754"/>
      <c r="F13" s="450" t="s">
        <v>4568</v>
      </c>
      <c r="G13" s="12" t="s">
        <v>5</v>
      </c>
      <c r="H13" s="12" t="s">
        <v>4551</v>
      </c>
      <c r="I13" s="12" t="s">
        <v>4552</v>
      </c>
      <c r="J13" s="60">
        <v>100</v>
      </c>
      <c r="K13" s="40"/>
      <c r="L13" s="60">
        <v>100</v>
      </c>
      <c r="M13" s="45"/>
      <c r="N13" s="60">
        <v>100</v>
      </c>
      <c r="O13" s="45"/>
      <c r="P13" s="60">
        <v>100</v>
      </c>
      <c r="Q13" s="45"/>
      <c r="R13" s="60">
        <v>100</v>
      </c>
      <c r="S13" s="50"/>
      <c r="T13" s="60">
        <v>100</v>
      </c>
      <c r="U13" s="50"/>
      <c r="V13" s="60">
        <v>100</v>
      </c>
      <c r="W13" s="47"/>
      <c r="X13" s="60">
        <v>100</v>
      </c>
      <c r="Y13" s="50"/>
    </row>
    <row r="14" spans="1:25" ht="285" x14ac:dyDescent="0.25">
      <c r="A14" s="564">
        <v>7</v>
      </c>
      <c r="B14" s="564"/>
      <c r="C14" s="564"/>
      <c r="D14" s="754" t="s">
        <v>18</v>
      </c>
      <c r="E14" s="754"/>
      <c r="F14" s="450" t="s">
        <v>4567</v>
      </c>
      <c r="G14" s="12" t="s">
        <v>5</v>
      </c>
      <c r="H14" s="12" t="s">
        <v>4551</v>
      </c>
      <c r="I14" s="12" t="s">
        <v>4552</v>
      </c>
      <c r="J14" s="60">
        <v>100</v>
      </c>
      <c r="K14" s="132" t="s">
        <v>1452</v>
      </c>
      <c r="L14" s="60">
        <v>100</v>
      </c>
      <c r="M14" s="41"/>
      <c r="N14" s="60">
        <v>100</v>
      </c>
      <c r="O14" s="45"/>
      <c r="P14" s="60">
        <v>100</v>
      </c>
      <c r="Q14" s="45"/>
      <c r="R14" s="60">
        <v>100</v>
      </c>
      <c r="S14" s="46"/>
      <c r="T14" s="60">
        <v>100</v>
      </c>
      <c r="U14" s="45"/>
      <c r="V14" s="60">
        <v>100</v>
      </c>
      <c r="W14" s="41"/>
      <c r="X14" s="60">
        <v>100</v>
      </c>
      <c r="Y14" s="378" t="s">
        <v>1452</v>
      </c>
    </row>
    <row r="15" spans="1:25" ht="195" x14ac:dyDescent="0.25">
      <c r="A15" s="564">
        <v>8</v>
      </c>
      <c r="B15" s="564"/>
      <c r="C15" s="564"/>
      <c r="D15" s="754" t="s">
        <v>19</v>
      </c>
      <c r="E15" s="754"/>
      <c r="F15" s="450" t="s">
        <v>23</v>
      </c>
      <c r="G15" s="12" t="s">
        <v>5</v>
      </c>
      <c r="H15" s="12" t="s">
        <v>4551</v>
      </c>
      <c r="I15" s="12" t="s">
        <v>4552</v>
      </c>
      <c r="J15" s="60">
        <v>100</v>
      </c>
      <c r="K15" s="42" t="s">
        <v>1453</v>
      </c>
      <c r="L15" s="60">
        <v>100</v>
      </c>
      <c r="M15" s="45"/>
      <c r="N15" s="60">
        <v>100</v>
      </c>
      <c r="O15" s="45"/>
      <c r="P15" s="60">
        <v>100</v>
      </c>
      <c r="Q15" s="45"/>
      <c r="R15" s="60">
        <v>100</v>
      </c>
      <c r="S15" s="45"/>
      <c r="T15" s="60">
        <v>100</v>
      </c>
      <c r="U15" s="45"/>
      <c r="V15" s="60">
        <v>100</v>
      </c>
      <c r="W15" s="41"/>
      <c r="X15" s="60">
        <v>100</v>
      </c>
      <c r="Y15" s="45"/>
    </row>
    <row r="16" spans="1:25" ht="135" x14ac:dyDescent="0.25">
      <c r="A16" s="564">
        <v>9</v>
      </c>
      <c r="B16" s="564"/>
      <c r="C16" s="564"/>
      <c r="D16" s="754" t="s">
        <v>20</v>
      </c>
      <c r="E16" s="754"/>
      <c r="F16" s="450" t="s">
        <v>24</v>
      </c>
      <c r="G16" s="12" t="s">
        <v>26</v>
      </c>
      <c r="H16" s="12" t="s">
        <v>27</v>
      </c>
      <c r="I16" s="12" t="s">
        <v>28</v>
      </c>
      <c r="J16" s="60">
        <v>100</v>
      </c>
      <c r="K16" s="40"/>
      <c r="L16" s="60">
        <v>100</v>
      </c>
      <c r="M16" s="45"/>
      <c r="N16" s="60">
        <v>100</v>
      </c>
      <c r="O16" s="45"/>
      <c r="P16" s="60">
        <v>100</v>
      </c>
      <c r="Q16" s="45"/>
      <c r="R16" s="60">
        <v>100</v>
      </c>
      <c r="S16" s="45"/>
      <c r="T16" s="60">
        <v>100</v>
      </c>
      <c r="U16" s="45"/>
      <c r="V16" s="60">
        <v>100</v>
      </c>
      <c r="W16" s="41"/>
      <c r="X16" s="60">
        <v>100</v>
      </c>
      <c r="Y16" s="45"/>
    </row>
    <row r="17" spans="1:25" ht="135" x14ac:dyDescent="0.25">
      <c r="A17" s="564">
        <v>10</v>
      </c>
      <c r="B17" s="564"/>
      <c r="C17" s="564"/>
      <c r="D17" s="754" t="s">
        <v>21</v>
      </c>
      <c r="E17" s="754"/>
      <c r="F17" s="450" t="s">
        <v>25</v>
      </c>
      <c r="G17" s="12" t="s">
        <v>26</v>
      </c>
      <c r="H17" s="12" t="s">
        <v>27</v>
      </c>
      <c r="I17" s="12" t="s">
        <v>28</v>
      </c>
      <c r="J17" s="60">
        <v>100</v>
      </c>
      <c r="K17" s="41"/>
      <c r="L17" s="60">
        <v>100</v>
      </c>
      <c r="M17" s="45"/>
      <c r="N17" s="60">
        <v>100</v>
      </c>
      <c r="O17" s="45"/>
      <c r="P17" s="60">
        <v>100</v>
      </c>
      <c r="Q17" s="45"/>
      <c r="R17" s="60">
        <v>100</v>
      </c>
      <c r="S17" s="45"/>
      <c r="T17" s="60">
        <v>100</v>
      </c>
      <c r="U17" s="45"/>
      <c r="V17" s="60">
        <v>100</v>
      </c>
      <c r="W17" s="41"/>
      <c r="X17" s="60">
        <v>100</v>
      </c>
      <c r="Y17" s="45"/>
    </row>
    <row r="18" spans="1:25" ht="345" x14ac:dyDescent="0.25">
      <c r="A18" s="564">
        <v>11</v>
      </c>
      <c r="B18" s="564"/>
      <c r="C18" s="564"/>
      <c r="D18" s="754" t="s">
        <v>22</v>
      </c>
      <c r="E18" s="754"/>
      <c r="F18" s="450" t="s">
        <v>4832</v>
      </c>
      <c r="G18" s="12" t="s">
        <v>4833</v>
      </c>
      <c r="H18" s="12" t="s">
        <v>27</v>
      </c>
      <c r="I18" s="12" t="s">
        <v>29</v>
      </c>
      <c r="J18" s="60">
        <v>100</v>
      </c>
      <c r="K18" s="27" t="s">
        <v>4812</v>
      </c>
      <c r="L18" s="60">
        <v>100</v>
      </c>
      <c r="M18" s="45"/>
      <c r="N18" s="60">
        <v>100</v>
      </c>
      <c r="O18" s="41" t="s">
        <v>4811</v>
      </c>
      <c r="P18" s="60">
        <v>100</v>
      </c>
      <c r="Q18" s="45"/>
      <c r="R18" s="60">
        <v>100</v>
      </c>
      <c r="S18" s="45"/>
      <c r="T18" s="60">
        <v>100</v>
      </c>
      <c r="U18" s="45"/>
      <c r="V18" s="60">
        <v>100</v>
      </c>
      <c r="W18" s="41"/>
      <c r="X18" s="60">
        <v>100</v>
      </c>
      <c r="Y18" s="45" t="s">
        <v>4813</v>
      </c>
    </row>
    <row r="19" spans="1:25" s="26" customFormat="1" ht="87" customHeight="1" x14ac:dyDescent="0.25">
      <c r="A19" s="28"/>
      <c r="B19" s="28"/>
      <c r="C19" s="750" t="s">
        <v>547</v>
      </c>
      <c r="D19" s="750"/>
      <c r="E19" s="750"/>
      <c r="F19" s="901" t="s">
        <v>522</v>
      </c>
      <c r="G19" s="751"/>
      <c r="H19" s="751"/>
      <c r="I19" s="751"/>
      <c r="J19" s="75">
        <f>AVERAGE(J20:J24)</f>
        <v>100</v>
      </c>
      <c r="K19" s="67"/>
      <c r="L19" s="75">
        <f>AVERAGE(L20:L24)</f>
        <v>100</v>
      </c>
      <c r="M19" s="67"/>
      <c r="N19" s="75">
        <f>AVERAGE(N20:N24)</f>
        <v>100</v>
      </c>
      <c r="O19" s="67"/>
      <c r="P19" s="75">
        <f>AVERAGE(P20:P24)</f>
        <v>100</v>
      </c>
      <c r="Q19" s="67"/>
      <c r="R19" s="75">
        <f>AVERAGE(R20:R24)</f>
        <v>100</v>
      </c>
      <c r="S19" s="67"/>
      <c r="T19" s="75">
        <f>AVERAGE(T20:T24)</f>
        <v>90</v>
      </c>
      <c r="U19" s="67"/>
      <c r="V19" s="75">
        <f>AVERAGE(V20:V24)</f>
        <v>90</v>
      </c>
      <c r="W19" s="44"/>
      <c r="X19" s="75">
        <f>AVERAGE(X20:X24)</f>
        <v>90</v>
      </c>
      <c r="Y19" s="67"/>
    </row>
    <row r="20" spans="1:25" ht="165" x14ac:dyDescent="0.25">
      <c r="A20" s="564">
        <v>12</v>
      </c>
      <c r="B20" s="564"/>
      <c r="D20" s="754" t="s">
        <v>30</v>
      </c>
      <c r="E20" s="754"/>
      <c r="F20" s="450" t="s">
        <v>35</v>
      </c>
      <c r="G20" s="12" t="s">
        <v>36</v>
      </c>
      <c r="H20" s="12" t="s">
        <v>37</v>
      </c>
      <c r="I20" s="12" t="s">
        <v>38</v>
      </c>
      <c r="J20" s="42">
        <v>100</v>
      </c>
      <c r="K20" s="41" t="s">
        <v>2562</v>
      </c>
      <c r="L20" s="42">
        <v>100</v>
      </c>
      <c r="M20" s="41"/>
      <c r="N20" s="42">
        <v>100</v>
      </c>
      <c r="O20" s="41"/>
      <c r="P20" s="42">
        <v>100</v>
      </c>
      <c r="Q20" s="41"/>
      <c r="R20" s="42">
        <v>100</v>
      </c>
      <c r="S20" s="41"/>
      <c r="T20" s="42">
        <v>100</v>
      </c>
      <c r="U20" s="41"/>
      <c r="V20" s="42">
        <v>100</v>
      </c>
      <c r="W20" s="41"/>
      <c r="X20" s="42">
        <v>100</v>
      </c>
      <c r="Y20" s="41"/>
    </row>
    <row r="21" spans="1:25" ht="270" x14ac:dyDescent="0.25">
      <c r="A21" s="564">
        <v>13</v>
      </c>
      <c r="B21" s="564"/>
      <c r="C21" s="564"/>
      <c r="D21" s="754" t="s">
        <v>31</v>
      </c>
      <c r="E21" s="754"/>
      <c r="F21" s="450" t="s">
        <v>39</v>
      </c>
      <c r="G21" s="12" t="s">
        <v>40</v>
      </c>
      <c r="H21" s="12" t="s">
        <v>41</v>
      </c>
      <c r="I21" s="12" t="s">
        <v>42</v>
      </c>
      <c r="J21" s="60">
        <v>100</v>
      </c>
      <c r="K21" s="41" t="s">
        <v>2561</v>
      </c>
      <c r="L21" s="60">
        <v>100</v>
      </c>
      <c r="M21" s="45"/>
      <c r="N21" s="60">
        <v>100</v>
      </c>
      <c r="O21" s="45"/>
      <c r="P21" s="60">
        <v>100</v>
      </c>
      <c r="Q21" s="60"/>
      <c r="R21" s="60">
        <v>100</v>
      </c>
      <c r="S21" s="45"/>
      <c r="T21" s="60">
        <v>100</v>
      </c>
      <c r="U21" s="45"/>
      <c r="V21" s="60">
        <v>100</v>
      </c>
      <c r="W21" s="41"/>
      <c r="X21" s="60">
        <v>100</v>
      </c>
      <c r="Y21" s="45"/>
    </row>
    <row r="22" spans="1:25" ht="135" x14ac:dyDescent="0.25">
      <c r="A22" s="564">
        <v>14</v>
      </c>
      <c r="B22" s="564"/>
      <c r="C22" s="564"/>
      <c r="D22" s="754" t="s">
        <v>32</v>
      </c>
      <c r="E22" s="754"/>
      <c r="F22" s="450" t="s">
        <v>43</v>
      </c>
      <c r="G22" s="12" t="s">
        <v>44</v>
      </c>
      <c r="H22" s="12" t="s">
        <v>45</v>
      </c>
      <c r="I22" s="12" t="s">
        <v>42</v>
      </c>
      <c r="J22" s="60">
        <v>100</v>
      </c>
      <c r="K22" s="41" t="s">
        <v>2560</v>
      </c>
      <c r="L22" s="60">
        <v>100</v>
      </c>
      <c r="M22" s="45"/>
      <c r="N22" s="60">
        <v>100</v>
      </c>
      <c r="O22" s="45"/>
      <c r="P22" s="60">
        <v>100</v>
      </c>
      <c r="Q22" s="45"/>
      <c r="R22" s="60">
        <v>100</v>
      </c>
      <c r="S22" s="46"/>
      <c r="T22" s="60">
        <v>100</v>
      </c>
      <c r="U22" s="45"/>
      <c r="V22" s="60">
        <v>100</v>
      </c>
      <c r="W22" s="41"/>
      <c r="X22" s="60">
        <v>100</v>
      </c>
      <c r="Y22" s="45"/>
    </row>
    <row r="23" spans="1:25" ht="135" x14ac:dyDescent="0.25">
      <c r="A23" s="564">
        <v>15</v>
      </c>
      <c r="B23" s="564"/>
      <c r="C23" s="564"/>
      <c r="D23" s="754" t="s">
        <v>33</v>
      </c>
      <c r="E23" s="754"/>
      <c r="F23" s="450" t="s">
        <v>46</v>
      </c>
      <c r="G23" s="12" t="s">
        <v>47</v>
      </c>
      <c r="H23" s="12" t="s">
        <v>48</v>
      </c>
      <c r="I23" s="12" t="s">
        <v>49</v>
      </c>
      <c r="J23" s="60">
        <v>100</v>
      </c>
      <c r="K23" s="41" t="s">
        <v>2551</v>
      </c>
      <c r="L23" s="60">
        <v>100</v>
      </c>
      <c r="M23" s="45"/>
      <c r="N23" s="60">
        <v>100</v>
      </c>
      <c r="O23" s="45"/>
      <c r="P23" s="60">
        <v>100</v>
      </c>
      <c r="Q23" s="45"/>
      <c r="R23" s="60">
        <v>100</v>
      </c>
      <c r="S23" s="41" t="s">
        <v>2551</v>
      </c>
      <c r="T23" s="60">
        <v>50</v>
      </c>
      <c r="U23" s="45"/>
      <c r="V23" s="60">
        <v>50</v>
      </c>
      <c r="W23" s="41"/>
      <c r="X23" s="60">
        <v>50</v>
      </c>
      <c r="Y23" s="45"/>
    </row>
    <row r="24" spans="1:25" ht="135" x14ac:dyDescent="0.25">
      <c r="A24" s="564">
        <v>16</v>
      </c>
      <c r="B24" s="564"/>
      <c r="C24" s="564"/>
      <c r="D24" s="754" t="s">
        <v>34</v>
      </c>
      <c r="E24" s="754"/>
      <c r="F24" s="450" t="s">
        <v>50</v>
      </c>
      <c r="G24" s="12" t="s">
        <v>51</v>
      </c>
      <c r="H24" s="12" t="s">
        <v>52</v>
      </c>
      <c r="I24" s="12" t="s">
        <v>53</v>
      </c>
      <c r="J24" s="60">
        <v>100</v>
      </c>
      <c r="K24" s="41" t="s">
        <v>2550</v>
      </c>
      <c r="L24" s="60">
        <v>100</v>
      </c>
      <c r="M24" s="45"/>
      <c r="N24" s="60">
        <v>100</v>
      </c>
      <c r="O24" s="45"/>
      <c r="P24" s="60">
        <v>100</v>
      </c>
      <c r="Q24" s="45"/>
      <c r="R24" s="60">
        <v>100</v>
      </c>
      <c r="S24" s="24"/>
      <c r="T24" s="60">
        <v>100</v>
      </c>
      <c r="U24" s="45"/>
      <c r="V24" s="60">
        <v>100</v>
      </c>
      <c r="W24" s="41"/>
      <c r="X24" s="60">
        <v>100</v>
      </c>
      <c r="Y24" s="45"/>
    </row>
    <row r="25" spans="1:25" s="26" customFormat="1" ht="60" x14ac:dyDescent="0.25">
      <c r="A25" s="28"/>
      <c r="B25" s="28"/>
      <c r="C25" s="750" t="s">
        <v>548</v>
      </c>
      <c r="D25" s="750"/>
      <c r="E25" s="750"/>
      <c r="F25" s="901" t="s">
        <v>523</v>
      </c>
      <c r="G25" s="751"/>
      <c r="H25" s="751"/>
      <c r="I25" s="751"/>
      <c r="J25" s="75">
        <f>AVERAGE(J26:J29)</f>
        <v>100</v>
      </c>
      <c r="K25" s="67"/>
      <c r="L25" s="75">
        <f>AVERAGE(L26:L29)</f>
        <v>100</v>
      </c>
      <c r="M25" s="67"/>
      <c r="N25" s="75">
        <f>AVERAGE(N26:N29)</f>
        <v>100</v>
      </c>
      <c r="O25" s="67"/>
      <c r="P25" s="75">
        <f>AVERAGE(P26:P29)</f>
        <v>100</v>
      </c>
      <c r="Q25" s="67"/>
      <c r="R25" s="75">
        <f>AVERAGE(R26:R29)</f>
        <v>100</v>
      </c>
      <c r="S25" s="67"/>
      <c r="T25" s="75">
        <f>AVERAGE(T26:T29)</f>
        <v>100</v>
      </c>
      <c r="U25" s="67"/>
      <c r="V25" s="75">
        <f>AVERAGE(V26:V29)</f>
        <v>100</v>
      </c>
      <c r="W25" s="44"/>
      <c r="X25" s="75">
        <f>AVERAGE(X26:X29)</f>
        <v>100</v>
      </c>
      <c r="Y25" s="67"/>
    </row>
    <row r="26" spans="1:25" ht="45" x14ac:dyDescent="0.25">
      <c r="A26" s="564">
        <v>17</v>
      </c>
      <c r="B26" s="564"/>
      <c r="C26" s="564"/>
      <c r="D26" s="754" t="s">
        <v>54</v>
      </c>
      <c r="E26" s="754"/>
      <c r="F26" s="450" t="s">
        <v>57</v>
      </c>
      <c r="G26" s="12" t="s">
        <v>58</v>
      </c>
      <c r="H26" s="12" t="s">
        <v>59</v>
      </c>
      <c r="I26" s="12" t="s">
        <v>60</v>
      </c>
      <c r="J26" s="60">
        <v>100</v>
      </c>
      <c r="K26" s="41"/>
      <c r="L26" s="60">
        <v>100</v>
      </c>
      <c r="M26" s="45"/>
      <c r="N26" s="60">
        <v>100</v>
      </c>
      <c r="O26" s="45"/>
      <c r="P26" s="60">
        <v>100</v>
      </c>
      <c r="Q26" s="45"/>
      <c r="R26" s="60">
        <v>100</v>
      </c>
      <c r="S26" s="45"/>
      <c r="T26" s="60">
        <v>100</v>
      </c>
      <c r="U26" s="45"/>
      <c r="V26" s="60">
        <v>100</v>
      </c>
      <c r="W26" s="41"/>
      <c r="X26" s="60">
        <v>100</v>
      </c>
      <c r="Y26" s="45"/>
    </row>
    <row r="27" spans="1:25" ht="180" x14ac:dyDescent="0.25">
      <c r="A27" s="564">
        <v>18</v>
      </c>
      <c r="B27" s="564"/>
      <c r="C27" s="564"/>
      <c r="D27" s="754" t="s">
        <v>56</v>
      </c>
      <c r="E27" s="754"/>
      <c r="F27" s="450" t="s">
        <v>61</v>
      </c>
      <c r="G27" s="12" t="s">
        <v>5</v>
      </c>
      <c r="H27" s="12" t="s">
        <v>4551</v>
      </c>
      <c r="I27" s="12" t="s">
        <v>4552</v>
      </c>
      <c r="J27" s="60">
        <v>100</v>
      </c>
      <c r="K27" s="40"/>
      <c r="L27" s="60">
        <v>100</v>
      </c>
      <c r="M27" s="45"/>
      <c r="N27" s="60">
        <v>100</v>
      </c>
      <c r="O27" s="45"/>
      <c r="P27" s="60">
        <v>100</v>
      </c>
      <c r="Q27" s="45"/>
      <c r="R27" s="60">
        <v>100</v>
      </c>
      <c r="S27" s="45"/>
      <c r="T27" s="60">
        <v>100</v>
      </c>
      <c r="U27" s="45"/>
      <c r="V27" s="60">
        <v>100</v>
      </c>
      <c r="W27" s="41"/>
      <c r="X27" s="60">
        <v>100</v>
      </c>
      <c r="Y27" s="45"/>
    </row>
    <row r="28" spans="1:25" ht="165" x14ac:dyDescent="0.25">
      <c r="A28" s="564">
        <v>19</v>
      </c>
      <c r="B28" s="564"/>
      <c r="C28" s="564"/>
      <c r="D28" s="754" t="s">
        <v>66</v>
      </c>
      <c r="E28" s="754"/>
      <c r="F28" s="450" t="s">
        <v>7190</v>
      </c>
      <c r="G28" s="12" t="s">
        <v>5</v>
      </c>
      <c r="H28" s="12" t="s">
        <v>4551</v>
      </c>
      <c r="I28" s="12" t="s">
        <v>4552</v>
      </c>
      <c r="J28" s="60">
        <v>100</v>
      </c>
      <c r="K28" s="40" t="s">
        <v>1454</v>
      </c>
      <c r="L28" s="60">
        <v>100</v>
      </c>
      <c r="M28" s="45"/>
      <c r="N28" s="60">
        <v>100</v>
      </c>
      <c r="O28" s="45"/>
      <c r="P28" s="60">
        <v>100</v>
      </c>
      <c r="Q28" s="45"/>
      <c r="R28" s="60">
        <v>100</v>
      </c>
      <c r="S28" s="45"/>
      <c r="T28" s="60">
        <v>100</v>
      </c>
      <c r="U28" s="45"/>
      <c r="V28" s="60">
        <v>100</v>
      </c>
      <c r="W28" s="41"/>
      <c r="X28" s="60">
        <v>100</v>
      </c>
      <c r="Y28" s="45"/>
    </row>
    <row r="29" spans="1:25" ht="105" x14ac:dyDescent="0.25">
      <c r="A29" s="564">
        <v>20</v>
      </c>
      <c r="B29" s="564"/>
      <c r="C29" s="564"/>
      <c r="D29" s="754" t="s">
        <v>55</v>
      </c>
      <c r="E29" s="754"/>
      <c r="F29" s="450" t="s">
        <v>62</v>
      </c>
      <c r="G29" s="12" t="s">
        <v>63</v>
      </c>
      <c r="H29" s="12" t="s">
        <v>64</v>
      </c>
      <c r="I29" s="12" t="s">
        <v>65</v>
      </c>
      <c r="J29" s="60">
        <v>100</v>
      </c>
      <c r="K29" s="41"/>
      <c r="L29" s="60">
        <v>100</v>
      </c>
      <c r="M29" s="45"/>
      <c r="N29" s="60">
        <v>100</v>
      </c>
      <c r="O29" s="45"/>
      <c r="P29" s="60">
        <v>100</v>
      </c>
      <c r="Q29" s="45"/>
      <c r="R29" s="60">
        <v>100</v>
      </c>
      <c r="S29" s="45"/>
      <c r="T29" s="60">
        <v>100</v>
      </c>
      <c r="U29" s="45"/>
      <c r="V29" s="60">
        <v>100</v>
      </c>
      <c r="W29" s="41"/>
      <c r="X29" s="60">
        <v>100</v>
      </c>
      <c r="Y29" s="45"/>
    </row>
    <row r="30" spans="1:25" s="26" customFormat="1" ht="108.75" customHeight="1" x14ac:dyDescent="0.25">
      <c r="A30" s="28"/>
      <c r="B30" s="750" t="s">
        <v>7172</v>
      </c>
      <c r="C30" s="28"/>
      <c r="D30" s="28"/>
      <c r="E30" s="28"/>
      <c r="F30" s="502" t="s">
        <v>7191</v>
      </c>
      <c r="G30" s="28"/>
      <c r="H30" s="28"/>
      <c r="I30" s="28"/>
      <c r="J30" s="75">
        <f>AVERAGE(J31,J41,J60,J66)</f>
        <v>77.55952380952381</v>
      </c>
      <c r="K30" s="67"/>
      <c r="L30" s="75">
        <f>AVERAGE(L31,L41,L60,L66)</f>
        <v>77.55952380952381</v>
      </c>
      <c r="M30" s="67"/>
      <c r="N30" s="75">
        <f>AVERAGE(N31,N41,N60,N66)</f>
        <v>77.55952380952381</v>
      </c>
      <c r="O30" s="67"/>
      <c r="P30" s="75">
        <f>AVERAGE(P31,P41,P60,P66)</f>
        <v>77.55952380952381</v>
      </c>
      <c r="Q30" s="67"/>
      <c r="R30" s="75">
        <f>AVERAGE(R31,R41,R60,R66)</f>
        <v>77.55952380952381</v>
      </c>
      <c r="S30" s="67"/>
      <c r="T30" s="75">
        <f>AVERAGE(T31,T41,T60,T66)</f>
        <v>80.05952380952381</v>
      </c>
      <c r="U30" s="67"/>
      <c r="V30" s="75">
        <f>AVERAGE(V31,V41,V60,V66)</f>
        <v>80.05952380952381</v>
      </c>
      <c r="W30" s="44"/>
      <c r="X30" s="75">
        <f>AVERAGE(X31,X41,X60,X66)</f>
        <v>80.05952380952381</v>
      </c>
      <c r="Y30" s="67"/>
    </row>
    <row r="31" spans="1:25" s="26" customFormat="1" ht="97.5" customHeight="1" x14ac:dyDescent="0.25">
      <c r="A31" s="28"/>
      <c r="B31" s="28"/>
      <c r="C31" s="750" t="s">
        <v>549</v>
      </c>
      <c r="D31" s="28"/>
      <c r="E31" s="28"/>
      <c r="F31" s="502" t="s">
        <v>5021</v>
      </c>
      <c r="G31" s="28"/>
      <c r="H31" s="28"/>
      <c r="I31" s="28"/>
      <c r="J31" s="75">
        <f>AVERAGE(J32:J35,J38:J40)</f>
        <v>78.571428571428569</v>
      </c>
      <c r="K31" s="67"/>
      <c r="L31" s="75">
        <f>AVERAGE(L32:L35,L38:L40)</f>
        <v>78.571428571428569</v>
      </c>
      <c r="M31" s="67"/>
      <c r="N31" s="75">
        <f>AVERAGE(N32:N35,N38:N40)</f>
        <v>78.571428571428569</v>
      </c>
      <c r="O31" s="67"/>
      <c r="P31" s="75">
        <f>AVERAGE(P32:P35,P38:P40)</f>
        <v>78.571428571428569</v>
      </c>
      <c r="Q31" s="67"/>
      <c r="R31" s="75">
        <f>AVERAGE(R32:R35,R38:R40)</f>
        <v>78.571428571428569</v>
      </c>
      <c r="S31" s="67"/>
      <c r="T31" s="75">
        <f>AVERAGE(T32:T35,T38:T40)</f>
        <v>78.571428571428569</v>
      </c>
      <c r="U31" s="67"/>
      <c r="V31" s="75">
        <f>AVERAGE(V32:V35,V38:V40)</f>
        <v>78.571428571428569</v>
      </c>
      <c r="W31" s="44"/>
      <c r="X31" s="75">
        <f>AVERAGE(X32:X35,X38:X40)</f>
        <v>78.571428571428569</v>
      </c>
      <c r="Y31" s="67"/>
    </row>
    <row r="32" spans="1:25" ht="117.75" customHeight="1" x14ac:dyDescent="0.25">
      <c r="A32" s="564">
        <v>21</v>
      </c>
      <c r="B32" s="564"/>
      <c r="C32" s="564"/>
      <c r="D32" s="754" t="s">
        <v>67</v>
      </c>
      <c r="E32" s="754"/>
      <c r="F32" s="450" t="s">
        <v>73</v>
      </c>
      <c r="G32" s="12" t="s">
        <v>74</v>
      </c>
      <c r="H32" s="12" t="s">
        <v>75</v>
      </c>
      <c r="I32" s="12" t="s">
        <v>76</v>
      </c>
      <c r="J32" s="60">
        <v>50</v>
      </c>
      <c r="K32" s="40"/>
      <c r="L32" s="60">
        <v>50</v>
      </c>
      <c r="M32" s="45"/>
      <c r="N32" s="60">
        <v>50</v>
      </c>
      <c r="O32" s="45"/>
      <c r="P32" s="60">
        <v>50</v>
      </c>
      <c r="Q32" s="40"/>
      <c r="R32" s="60">
        <v>50</v>
      </c>
      <c r="S32" s="45"/>
      <c r="T32" s="60">
        <v>50</v>
      </c>
      <c r="U32" s="45"/>
      <c r="V32" s="60">
        <v>50</v>
      </c>
      <c r="W32" s="40"/>
      <c r="X32" s="60">
        <v>50</v>
      </c>
      <c r="Y32" s="46"/>
    </row>
    <row r="33" spans="1:25" ht="45" x14ac:dyDescent="0.25">
      <c r="A33" s="564">
        <v>22</v>
      </c>
      <c r="B33" s="564"/>
      <c r="C33" s="564"/>
      <c r="D33" s="754" t="s">
        <v>68</v>
      </c>
      <c r="E33" s="754"/>
      <c r="F33" s="450" t="s">
        <v>77</v>
      </c>
      <c r="G33" s="12" t="s">
        <v>4837</v>
      </c>
      <c r="H33" s="12" t="s">
        <v>4838</v>
      </c>
      <c r="I33" s="12" t="s">
        <v>78</v>
      </c>
      <c r="J33" s="42">
        <v>100</v>
      </c>
      <c r="K33" s="47" t="s">
        <v>2552</v>
      </c>
      <c r="L33" s="42">
        <v>100</v>
      </c>
      <c r="M33" s="45"/>
      <c r="N33" s="42">
        <v>100</v>
      </c>
      <c r="O33" s="45"/>
      <c r="P33" s="42">
        <v>100</v>
      </c>
      <c r="Q33" s="45"/>
      <c r="R33" s="42">
        <v>100</v>
      </c>
      <c r="S33" s="45"/>
      <c r="T33" s="42">
        <v>100</v>
      </c>
      <c r="U33" s="45"/>
      <c r="V33" s="42">
        <v>100</v>
      </c>
      <c r="W33" s="41"/>
      <c r="X33" s="42">
        <v>100</v>
      </c>
      <c r="Y33" s="45"/>
    </row>
    <row r="34" spans="1:25" ht="90" x14ac:dyDescent="0.25">
      <c r="A34" s="564">
        <v>23</v>
      </c>
      <c r="B34" s="564"/>
      <c r="C34" s="564"/>
      <c r="D34" s="754" t="s">
        <v>72</v>
      </c>
      <c r="E34" s="754"/>
      <c r="F34" s="450" t="s">
        <v>79</v>
      </c>
      <c r="G34" s="12" t="s">
        <v>80</v>
      </c>
      <c r="H34" s="12" t="s">
        <v>4843</v>
      </c>
      <c r="I34" s="12" t="s">
        <v>4845</v>
      </c>
      <c r="J34" s="40">
        <v>0</v>
      </c>
      <c r="K34" s="40" t="s">
        <v>2553</v>
      </c>
      <c r="L34" s="40">
        <v>0</v>
      </c>
      <c r="M34" s="45"/>
      <c r="N34" s="40">
        <v>0</v>
      </c>
      <c r="O34" s="45"/>
      <c r="P34" s="40">
        <v>0</v>
      </c>
      <c r="Q34" s="45"/>
      <c r="R34" s="40">
        <v>0</v>
      </c>
      <c r="S34" s="41"/>
      <c r="T34" s="40">
        <v>0</v>
      </c>
      <c r="U34" s="41"/>
      <c r="V34" s="40">
        <v>0</v>
      </c>
      <c r="W34" s="41"/>
      <c r="X34" s="40">
        <v>0</v>
      </c>
      <c r="Y34" s="45"/>
    </row>
    <row r="35" spans="1:25" s="52" customFormat="1" ht="51.75" x14ac:dyDescent="0.25">
      <c r="A35" s="31">
        <v>24</v>
      </c>
      <c r="B35" s="31"/>
      <c r="C35" s="31"/>
      <c r="D35" s="756" t="s">
        <v>640</v>
      </c>
      <c r="E35" s="756"/>
      <c r="F35" s="517" t="s">
        <v>640</v>
      </c>
      <c r="G35" s="30"/>
      <c r="H35" s="30"/>
      <c r="I35" s="30"/>
      <c r="J35" s="61">
        <f>AVERAGE(J36:J37)</f>
        <v>100</v>
      </c>
      <c r="K35" s="43"/>
      <c r="L35" s="61">
        <f>AVERAGE(L36:L37)</f>
        <v>100</v>
      </c>
      <c r="M35" s="69"/>
      <c r="N35" s="61">
        <f>AVERAGE(N36:N37)</f>
        <v>100</v>
      </c>
      <c r="O35" s="69"/>
      <c r="P35" s="61">
        <f>AVERAGE(P36:P37)</f>
        <v>100</v>
      </c>
      <c r="Q35" s="69"/>
      <c r="R35" s="61">
        <f>AVERAGE(R36:R37)</f>
        <v>100</v>
      </c>
      <c r="S35" s="43"/>
      <c r="T35" s="61">
        <f>AVERAGE(T36:T37)</f>
        <v>100</v>
      </c>
      <c r="U35" s="43"/>
      <c r="V35" s="61">
        <f>AVERAGE(V36:V37)</f>
        <v>100</v>
      </c>
      <c r="W35" s="43"/>
      <c r="X35" s="61">
        <f>AVERAGE(X36:X37)</f>
        <v>100</v>
      </c>
      <c r="Y35" s="69"/>
    </row>
    <row r="36" spans="1:25" ht="90" x14ac:dyDescent="0.25">
      <c r="A36" s="564" t="s">
        <v>550</v>
      </c>
      <c r="B36" s="564"/>
      <c r="C36" s="564"/>
      <c r="D36" s="754"/>
      <c r="E36" s="754" t="s">
        <v>6971</v>
      </c>
      <c r="F36" s="450" t="s">
        <v>4851</v>
      </c>
      <c r="G36" s="12" t="s">
        <v>81</v>
      </c>
      <c r="H36" s="12" t="s">
        <v>5134</v>
      </c>
      <c r="I36" s="12" t="s">
        <v>82</v>
      </c>
      <c r="J36" s="40">
        <v>100</v>
      </c>
      <c r="K36" s="40"/>
      <c r="L36" s="40">
        <v>100</v>
      </c>
      <c r="M36" s="45"/>
      <c r="N36" s="40">
        <v>100</v>
      </c>
      <c r="O36" s="45"/>
      <c r="P36" s="40">
        <v>100</v>
      </c>
      <c r="Q36" s="45"/>
      <c r="R36" s="40">
        <v>100</v>
      </c>
      <c r="S36" s="45"/>
      <c r="T36" s="40">
        <v>100</v>
      </c>
      <c r="U36" s="45"/>
      <c r="V36" s="40">
        <v>100</v>
      </c>
      <c r="W36" s="41"/>
      <c r="X36" s="40">
        <v>100</v>
      </c>
      <c r="Y36" s="45"/>
    </row>
    <row r="37" spans="1:25" ht="30" x14ac:dyDescent="0.25">
      <c r="A37" s="564" t="s">
        <v>551</v>
      </c>
      <c r="B37" s="564"/>
      <c r="C37" s="564"/>
      <c r="D37" s="754"/>
      <c r="E37" s="754" t="s">
        <v>6972</v>
      </c>
      <c r="F37" s="450" t="s">
        <v>83</v>
      </c>
      <c r="G37" s="12" t="s">
        <v>84</v>
      </c>
      <c r="H37" s="12" t="s">
        <v>5139</v>
      </c>
      <c r="I37" s="12" t="s">
        <v>5135</v>
      </c>
      <c r="J37" s="40">
        <v>100</v>
      </c>
      <c r="K37" s="40"/>
      <c r="L37" s="40">
        <v>100</v>
      </c>
      <c r="M37" s="45"/>
      <c r="N37" s="40">
        <v>100</v>
      </c>
      <c r="O37" s="45"/>
      <c r="P37" s="40">
        <v>100</v>
      </c>
      <c r="Q37" s="45"/>
      <c r="R37" s="40">
        <v>100</v>
      </c>
      <c r="S37" s="45"/>
      <c r="T37" s="40">
        <v>100</v>
      </c>
      <c r="U37" s="45"/>
      <c r="V37" s="40">
        <v>100</v>
      </c>
      <c r="W37" s="41"/>
      <c r="X37" s="40">
        <v>100</v>
      </c>
      <c r="Y37" s="45"/>
    </row>
    <row r="38" spans="1:25" ht="90" x14ac:dyDescent="0.25">
      <c r="A38" s="564">
        <v>25</v>
      </c>
      <c r="B38" s="564"/>
      <c r="C38" s="564"/>
      <c r="D38" s="754" t="s">
        <v>69</v>
      </c>
      <c r="E38" s="754"/>
      <c r="F38" s="450" t="s">
        <v>85</v>
      </c>
      <c r="G38" s="12" t="s">
        <v>86</v>
      </c>
      <c r="H38" s="12" t="s">
        <v>87</v>
      </c>
      <c r="I38" s="12" t="s">
        <v>4857</v>
      </c>
      <c r="J38" s="40">
        <v>100</v>
      </c>
      <c r="K38" s="41"/>
      <c r="L38" s="40">
        <v>100</v>
      </c>
      <c r="M38" s="45"/>
      <c r="N38" s="40">
        <v>100</v>
      </c>
      <c r="O38" s="45"/>
      <c r="P38" s="40">
        <v>100</v>
      </c>
      <c r="Q38" s="45"/>
      <c r="R38" s="40">
        <v>100</v>
      </c>
      <c r="S38" s="45"/>
      <c r="T38" s="40">
        <v>100</v>
      </c>
      <c r="U38" s="45"/>
      <c r="V38" s="40">
        <v>100</v>
      </c>
      <c r="W38" s="41"/>
      <c r="X38" s="40">
        <v>100</v>
      </c>
      <c r="Y38" s="45"/>
    </row>
    <row r="39" spans="1:25" ht="90" x14ac:dyDescent="0.25">
      <c r="A39" s="564">
        <v>26</v>
      </c>
      <c r="B39" s="564"/>
      <c r="C39" s="564"/>
      <c r="D39" s="754" t="s">
        <v>70</v>
      </c>
      <c r="E39" s="754"/>
      <c r="F39" s="450" t="s">
        <v>88</v>
      </c>
      <c r="G39" s="12" t="s">
        <v>4861</v>
      </c>
      <c r="H39" s="12" t="s">
        <v>4860</v>
      </c>
      <c r="I39" s="12" t="s">
        <v>4859</v>
      </c>
      <c r="J39" s="40">
        <v>100</v>
      </c>
      <c r="K39" s="40"/>
      <c r="L39" s="40">
        <v>100</v>
      </c>
      <c r="M39" s="45"/>
      <c r="N39" s="40">
        <v>100</v>
      </c>
      <c r="O39" s="45"/>
      <c r="P39" s="40">
        <v>100</v>
      </c>
      <c r="Q39" s="45"/>
      <c r="R39" s="40">
        <v>100</v>
      </c>
      <c r="S39" s="45"/>
      <c r="T39" s="40">
        <v>100</v>
      </c>
      <c r="U39" s="45"/>
      <c r="V39" s="40">
        <v>100</v>
      </c>
      <c r="W39" s="41"/>
      <c r="X39" s="40">
        <v>100</v>
      </c>
      <c r="Y39" s="41"/>
    </row>
    <row r="40" spans="1:25" ht="90" x14ac:dyDescent="0.25">
      <c r="A40" s="564">
        <v>27</v>
      </c>
      <c r="B40" s="564"/>
      <c r="C40" s="564"/>
      <c r="D40" s="754" t="s">
        <v>71</v>
      </c>
      <c r="E40" s="754"/>
      <c r="F40" s="450" t="s">
        <v>89</v>
      </c>
      <c r="G40" s="12" t="s">
        <v>4862</v>
      </c>
      <c r="H40" s="12" t="s">
        <v>4860</v>
      </c>
      <c r="I40" s="12" t="s">
        <v>4859</v>
      </c>
      <c r="J40" s="40">
        <v>100</v>
      </c>
      <c r="K40" s="40"/>
      <c r="L40" s="40">
        <v>100</v>
      </c>
      <c r="M40" s="45"/>
      <c r="N40" s="40">
        <v>100</v>
      </c>
      <c r="O40" s="45"/>
      <c r="P40" s="40">
        <v>100</v>
      </c>
      <c r="Q40" s="45"/>
      <c r="R40" s="40">
        <v>100</v>
      </c>
      <c r="S40" s="45"/>
      <c r="T40" s="40">
        <v>100</v>
      </c>
      <c r="U40" s="45"/>
      <c r="V40" s="40">
        <v>100</v>
      </c>
      <c r="W40" s="41"/>
      <c r="X40" s="40">
        <v>100</v>
      </c>
      <c r="Y40" s="41"/>
    </row>
    <row r="41" spans="1:25" s="26" customFormat="1" ht="148.5" customHeight="1" x14ac:dyDescent="0.25">
      <c r="A41" s="28"/>
      <c r="B41" s="28"/>
      <c r="C41" s="750" t="s">
        <v>552</v>
      </c>
      <c r="D41" s="28"/>
      <c r="E41" s="28"/>
      <c r="F41" s="502" t="s">
        <v>5136</v>
      </c>
      <c r="G41" s="28"/>
      <c r="H41" s="28"/>
      <c r="I41" s="28"/>
      <c r="J41" s="75">
        <f>AVERAGE(J42,J49,J57:J59)</f>
        <v>70</v>
      </c>
      <c r="K41" s="44"/>
      <c r="L41" s="75">
        <f>AVERAGE(L42,L49,L57:L59)</f>
        <v>70</v>
      </c>
      <c r="M41" s="67"/>
      <c r="N41" s="75">
        <f>AVERAGE(N42,N49,N57:N59)</f>
        <v>70</v>
      </c>
      <c r="O41" s="67"/>
      <c r="P41" s="75">
        <f>AVERAGE(P42,P49,P57:P59)</f>
        <v>70</v>
      </c>
      <c r="Q41" s="67"/>
      <c r="R41" s="75">
        <f>AVERAGE(R42,R49,R57:R59)</f>
        <v>70</v>
      </c>
      <c r="S41" s="67"/>
      <c r="T41" s="75">
        <f>AVERAGE(T42,T49,T57:T59)</f>
        <v>80</v>
      </c>
      <c r="U41" s="67"/>
      <c r="V41" s="75">
        <f>AVERAGE(V42,V49,V57:V59)</f>
        <v>80</v>
      </c>
      <c r="W41" s="44"/>
      <c r="X41" s="75">
        <f>AVERAGE(X42,X49,X57:X59)</f>
        <v>80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40">
        <v>100</v>
      </c>
      <c r="K43" s="40"/>
      <c r="L43" s="40">
        <v>100</v>
      </c>
      <c r="M43" s="45"/>
      <c r="N43" s="40">
        <v>100</v>
      </c>
      <c r="O43" s="45"/>
      <c r="P43" s="40">
        <v>100</v>
      </c>
      <c r="Q43" s="45"/>
      <c r="R43" s="40">
        <v>100</v>
      </c>
      <c r="S43" s="45"/>
      <c r="T43" s="40">
        <v>100</v>
      </c>
      <c r="U43" s="45"/>
      <c r="V43" s="40">
        <v>100</v>
      </c>
      <c r="W43" s="41"/>
      <c r="X43" s="40">
        <v>100</v>
      </c>
      <c r="Y43" s="45"/>
    </row>
    <row r="44" spans="1:25" ht="75" x14ac:dyDescent="0.25">
      <c r="A44" s="564" t="s">
        <v>554</v>
      </c>
      <c r="B44" s="564"/>
      <c r="C44" s="564"/>
      <c r="D44" s="564"/>
      <c r="E44" s="754" t="s">
        <v>6974</v>
      </c>
      <c r="F44" s="450" t="s">
        <v>96</v>
      </c>
      <c r="G44" s="12" t="s">
        <v>97</v>
      </c>
      <c r="H44" s="12" t="s">
        <v>98</v>
      </c>
      <c r="I44" s="12" t="s">
        <v>99</v>
      </c>
      <c r="J44" s="40">
        <v>100</v>
      </c>
      <c r="K44" s="40"/>
      <c r="L44" s="40">
        <v>100</v>
      </c>
      <c r="M44" s="45"/>
      <c r="N44" s="40">
        <v>100</v>
      </c>
      <c r="O44" s="45"/>
      <c r="P44" s="40">
        <v>100</v>
      </c>
      <c r="Q44" s="45"/>
      <c r="R44" s="40">
        <v>100</v>
      </c>
      <c r="S44" s="45"/>
      <c r="T44" s="40">
        <v>100</v>
      </c>
      <c r="U44" s="45"/>
      <c r="V44" s="40">
        <v>100</v>
      </c>
      <c r="W44" s="41"/>
      <c r="X44" s="40">
        <v>100</v>
      </c>
      <c r="Y44" s="45"/>
    </row>
    <row r="45" spans="1:25" ht="120" x14ac:dyDescent="0.25">
      <c r="A45" s="564" t="s">
        <v>555</v>
      </c>
      <c r="B45" s="564"/>
      <c r="C45" s="564"/>
      <c r="D45" s="564"/>
      <c r="E45" s="754" t="s">
        <v>6975</v>
      </c>
      <c r="F45" s="450" t="s">
        <v>5113</v>
      </c>
      <c r="G45" s="12" t="s">
        <v>100</v>
      </c>
      <c r="H45" s="12" t="s">
        <v>101</v>
      </c>
      <c r="I45" s="12" t="s">
        <v>102</v>
      </c>
      <c r="J45" s="60"/>
      <c r="K45" s="41"/>
      <c r="L45" s="60"/>
      <c r="M45" s="45"/>
      <c r="N45" s="60"/>
      <c r="O45" s="45"/>
      <c r="P45" s="60"/>
      <c r="Q45" s="45"/>
      <c r="R45" s="60"/>
      <c r="S45" s="45"/>
      <c r="T45" s="60"/>
      <c r="U45" s="45"/>
      <c r="V45" s="60"/>
      <c r="W45" s="41"/>
      <c r="X45" s="60"/>
      <c r="Y45" s="45"/>
    </row>
    <row r="46" spans="1:25" ht="75" x14ac:dyDescent="0.25">
      <c r="A46" s="564" t="s">
        <v>556</v>
      </c>
      <c r="B46" s="564"/>
      <c r="C46" s="564"/>
      <c r="D46" s="564"/>
      <c r="E46" s="754" t="s">
        <v>7273</v>
      </c>
      <c r="F46" s="450" t="s">
        <v>112</v>
      </c>
      <c r="G46" s="12" t="s">
        <v>4881</v>
      </c>
      <c r="H46" s="12" t="s">
        <v>4882</v>
      </c>
      <c r="I46" s="12" t="s">
        <v>4883</v>
      </c>
      <c r="J46" s="60"/>
      <c r="K46" s="41"/>
      <c r="L46" s="60"/>
      <c r="M46" s="45"/>
      <c r="N46" s="60"/>
      <c r="O46" s="45"/>
      <c r="P46" s="60"/>
      <c r="Q46" s="45"/>
      <c r="R46" s="60"/>
      <c r="S46" s="45"/>
      <c r="T46" s="60"/>
      <c r="U46" s="45"/>
      <c r="V46" s="60"/>
      <c r="W46" s="40"/>
      <c r="X46" s="60"/>
      <c r="Y46" s="45"/>
    </row>
    <row r="47" spans="1:25" ht="90" x14ac:dyDescent="0.25">
      <c r="A47" s="564" t="s">
        <v>557</v>
      </c>
      <c r="B47" s="564"/>
      <c r="C47" s="564"/>
      <c r="D47" s="564"/>
      <c r="E47" s="754" t="s">
        <v>7274</v>
      </c>
      <c r="F47" s="450" t="s">
        <v>7192</v>
      </c>
      <c r="G47" s="12" t="s">
        <v>36</v>
      </c>
      <c r="H47" s="12" t="s">
        <v>105</v>
      </c>
      <c r="I47" s="12" t="s">
        <v>106</v>
      </c>
      <c r="J47" s="60"/>
      <c r="K47" s="41"/>
      <c r="L47" s="60"/>
      <c r="M47" s="45"/>
      <c r="N47" s="60"/>
      <c r="O47" s="45"/>
      <c r="P47" s="60"/>
      <c r="Q47" s="45"/>
      <c r="R47" s="60"/>
      <c r="S47" s="45"/>
      <c r="T47" s="60"/>
      <c r="U47" s="45"/>
      <c r="V47" s="60"/>
      <c r="W47" s="41"/>
      <c r="X47" s="60"/>
      <c r="Y47" s="45"/>
    </row>
    <row r="48" spans="1:25" ht="45" x14ac:dyDescent="0.25">
      <c r="A48" s="564" t="s">
        <v>558</v>
      </c>
      <c r="B48" s="564"/>
      <c r="C48" s="564"/>
      <c r="D48" s="564"/>
      <c r="E48" s="754" t="s">
        <v>7275</v>
      </c>
      <c r="F48" s="450" t="s">
        <v>330</v>
      </c>
      <c r="G48" s="12" t="s">
        <v>4885</v>
      </c>
      <c r="H48" s="12" t="s">
        <v>107</v>
      </c>
      <c r="I48" s="12" t="s">
        <v>108</v>
      </c>
      <c r="J48" s="60"/>
      <c r="K48" s="41"/>
      <c r="L48" s="60"/>
      <c r="M48" s="45"/>
      <c r="N48" s="60"/>
      <c r="O48" s="45"/>
      <c r="P48" s="60"/>
      <c r="Q48" s="45"/>
      <c r="R48" s="60"/>
      <c r="S48" s="45"/>
      <c r="T48" s="60"/>
      <c r="U48" s="45"/>
      <c r="V48" s="60"/>
      <c r="W48" s="41"/>
      <c r="X48" s="60"/>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f>AVERAGE(T50:T56)</f>
        <v>100</v>
      </c>
      <c r="U49" s="69"/>
      <c r="V49" s="61">
        <f>AVERAGE(V50:V56)</f>
        <v>100</v>
      </c>
      <c r="W49" s="43"/>
      <c r="X49" s="61">
        <f>AVERAGE(X50:X56)</f>
        <v>100</v>
      </c>
      <c r="Y49" s="69"/>
    </row>
    <row r="50" spans="1:25" ht="120" x14ac:dyDescent="0.25">
      <c r="A50" s="564" t="s">
        <v>559</v>
      </c>
      <c r="B50" s="564"/>
      <c r="C50" s="564"/>
      <c r="D50" s="564"/>
      <c r="E50" s="754" t="s">
        <v>6976</v>
      </c>
      <c r="F50" s="450" t="s">
        <v>5114</v>
      </c>
      <c r="G50" s="12" t="s">
        <v>91</v>
      </c>
      <c r="H50" s="12" t="s">
        <v>92</v>
      </c>
      <c r="I50" s="12" t="s">
        <v>93</v>
      </c>
      <c r="J50" s="40">
        <v>100</v>
      </c>
      <c r="K50" s="45"/>
      <c r="L50" s="40">
        <v>100</v>
      </c>
      <c r="M50" s="45"/>
      <c r="N50" s="40">
        <v>100</v>
      </c>
      <c r="O50" s="45"/>
      <c r="P50" s="40">
        <v>100</v>
      </c>
      <c r="Q50" s="45"/>
      <c r="R50" s="40">
        <v>100</v>
      </c>
      <c r="S50" s="45"/>
      <c r="T50" s="40">
        <v>100</v>
      </c>
      <c r="U50" s="45"/>
      <c r="V50" s="40">
        <v>100</v>
      </c>
      <c r="W50" s="41"/>
      <c r="X50" s="40">
        <v>100</v>
      </c>
      <c r="Y50" s="45"/>
    </row>
    <row r="51" spans="1:25" ht="90" x14ac:dyDescent="0.25">
      <c r="A51" s="564" t="s">
        <v>560</v>
      </c>
      <c r="B51" s="564"/>
      <c r="C51" s="564"/>
      <c r="D51" s="564"/>
      <c r="E51" s="754" t="s">
        <v>6977</v>
      </c>
      <c r="F51" s="450" t="s">
        <v>5115</v>
      </c>
      <c r="G51" s="12" t="s">
        <v>109</v>
      </c>
      <c r="H51" s="12" t="s">
        <v>94</v>
      </c>
      <c r="I51" s="12" t="s">
        <v>95</v>
      </c>
      <c r="J51" s="60"/>
      <c r="K51" s="45"/>
      <c r="L51" s="60"/>
      <c r="M51" s="45"/>
      <c r="N51" s="60"/>
      <c r="O51" s="45"/>
      <c r="P51" s="60"/>
      <c r="Q51" s="45"/>
      <c r="R51" s="60"/>
      <c r="S51" s="45"/>
      <c r="T51" s="60"/>
      <c r="U51" s="45"/>
      <c r="V51" s="60"/>
      <c r="W51" s="41"/>
      <c r="X51" s="60"/>
      <c r="Y51" s="45"/>
    </row>
    <row r="52" spans="1:25" ht="150" x14ac:dyDescent="0.25">
      <c r="A52" s="564" t="s">
        <v>561</v>
      </c>
      <c r="B52" s="564"/>
      <c r="C52" s="564"/>
      <c r="D52" s="564"/>
      <c r="E52" s="754" t="s">
        <v>6978</v>
      </c>
      <c r="F52" s="450" t="s">
        <v>110</v>
      </c>
      <c r="G52" s="12" t="s">
        <v>91</v>
      </c>
      <c r="H52" s="12" t="s">
        <v>98</v>
      </c>
      <c r="I52" s="12" t="s">
        <v>111</v>
      </c>
      <c r="J52" s="60">
        <v>100</v>
      </c>
      <c r="K52" s="40" t="s">
        <v>2571</v>
      </c>
      <c r="L52" s="60">
        <v>100</v>
      </c>
      <c r="M52" s="40" t="s">
        <v>2571</v>
      </c>
      <c r="N52" s="60"/>
      <c r="O52" s="45"/>
      <c r="P52" s="60"/>
      <c r="Q52" s="45"/>
      <c r="R52" s="60"/>
      <c r="S52" s="45"/>
      <c r="T52" s="60"/>
      <c r="U52" s="45"/>
      <c r="V52" s="60"/>
      <c r="W52" s="41"/>
      <c r="X52" s="60"/>
      <c r="Y52" s="45"/>
    </row>
    <row r="53" spans="1:25" ht="120" x14ac:dyDescent="0.25">
      <c r="A53" s="564" t="s">
        <v>562</v>
      </c>
      <c r="B53" s="564"/>
      <c r="C53" s="564"/>
      <c r="D53" s="564"/>
      <c r="E53" s="754" t="s">
        <v>6979</v>
      </c>
      <c r="F53" s="450" t="s">
        <v>5116</v>
      </c>
      <c r="G53" s="12" t="s">
        <v>100</v>
      </c>
      <c r="H53" s="12" t="s">
        <v>101</v>
      </c>
      <c r="I53" s="12" t="s">
        <v>102</v>
      </c>
      <c r="J53" s="60"/>
      <c r="K53" s="41"/>
      <c r="L53" s="60"/>
      <c r="M53" s="45"/>
      <c r="N53" s="60"/>
      <c r="O53" s="45"/>
      <c r="P53" s="60"/>
      <c r="Q53" s="45"/>
      <c r="R53" s="60"/>
      <c r="S53" s="45"/>
      <c r="T53" s="60"/>
      <c r="U53" s="45"/>
      <c r="V53" s="60"/>
      <c r="W53" s="41"/>
      <c r="X53" s="60"/>
      <c r="Y53" s="45"/>
    </row>
    <row r="54" spans="1:25" ht="75" x14ac:dyDescent="0.25">
      <c r="A54" s="564" t="s">
        <v>563</v>
      </c>
      <c r="B54" s="564"/>
      <c r="C54" s="564"/>
      <c r="D54" s="564"/>
      <c r="E54" s="754" t="s">
        <v>6980</v>
      </c>
      <c r="F54" s="450" t="s">
        <v>112</v>
      </c>
      <c r="G54" s="12" t="s">
        <v>4881</v>
      </c>
      <c r="H54" s="12" t="s">
        <v>4882</v>
      </c>
      <c r="I54" s="12" t="s">
        <v>4883</v>
      </c>
      <c r="J54" s="60"/>
      <c r="K54" s="41"/>
      <c r="L54" s="60"/>
      <c r="M54" s="45"/>
      <c r="N54" s="60"/>
      <c r="O54" s="45"/>
      <c r="P54" s="60"/>
      <c r="Q54" s="45"/>
      <c r="R54" s="60"/>
      <c r="S54" s="45"/>
      <c r="T54" s="60"/>
      <c r="U54" s="45"/>
      <c r="V54" s="60"/>
      <c r="W54" s="40"/>
      <c r="X54" s="60"/>
      <c r="Y54" s="45"/>
    </row>
    <row r="55" spans="1:25" ht="90" x14ac:dyDescent="0.25">
      <c r="A55" s="564" t="s">
        <v>564</v>
      </c>
      <c r="B55" s="564"/>
      <c r="C55" s="564"/>
      <c r="D55" s="564"/>
      <c r="E55" s="754" t="s">
        <v>6981</v>
      </c>
      <c r="F55" s="450" t="s">
        <v>4884</v>
      </c>
      <c r="G55" s="12" t="s">
        <v>36</v>
      </c>
      <c r="H55" s="12" t="s">
        <v>105</v>
      </c>
      <c r="I55" s="12" t="s">
        <v>106</v>
      </c>
      <c r="J55" s="60"/>
      <c r="K55" s="41"/>
      <c r="L55" s="60"/>
      <c r="M55" s="41"/>
      <c r="N55" s="60"/>
      <c r="O55" s="45"/>
      <c r="P55" s="60"/>
      <c r="Q55" s="45"/>
      <c r="R55" s="60"/>
      <c r="S55" s="45"/>
      <c r="T55" s="60"/>
      <c r="U55" s="45"/>
      <c r="V55" s="60"/>
      <c r="W55" s="41"/>
      <c r="X55" s="60"/>
      <c r="Y55" s="45"/>
    </row>
    <row r="56" spans="1:25" ht="45" x14ac:dyDescent="0.25">
      <c r="A56" s="564" t="s">
        <v>565</v>
      </c>
      <c r="B56" s="564"/>
      <c r="C56" s="564"/>
      <c r="D56" s="564"/>
      <c r="E56" s="754" t="s">
        <v>6982</v>
      </c>
      <c r="F56" s="450" t="s">
        <v>330</v>
      </c>
      <c r="G56" s="12" t="s">
        <v>4885</v>
      </c>
      <c r="H56" s="12" t="s">
        <v>107</v>
      </c>
      <c r="I56" s="12" t="s">
        <v>108</v>
      </c>
      <c r="J56" s="60"/>
      <c r="K56" s="41"/>
      <c r="L56" s="60"/>
      <c r="M56" s="45"/>
      <c r="N56" s="60"/>
      <c r="O56" s="45"/>
      <c r="P56" s="60"/>
      <c r="Q56" s="45"/>
      <c r="R56" s="60"/>
      <c r="S56" s="45"/>
      <c r="T56" s="60"/>
      <c r="U56" s="45"/>
      <c r="V56" s="60"/>
      <c r="W56" s="41"/>
      <c r="X56" s="60"/>
      <c r="Y56" s="45"/>
    </row>
    <row r="57" spans="1:25" ht="75" x14ac:dyDescent="0.25">
      <c r="A57" s="564">
        <v>30</v>
      </c>
      <c r="B57" s="564"/>
      <c r="C57" s="564"/>
      <c r="D57" s="754" t="s">
        <v>131</v>
      </c>
      <c r="E57" s="754"/>
      <c r="F57" s="450" t="s">
        <v>113</v>
      </c>
      <c r="G57" s="12" t="s">
        <v>114</v>
      </c>
      <c r="H57" s="12" t="s">
        <v>115</v>
      </c>
      <c r="I57" s="12" t="s">
        <v>116</v>
      </c>
      <c r="J57" s="60">
        <v>50</v>
      </c>
      <c r="K57" s="41" t="s">
        <v>1455</v>
      </c>
      <c r="L57" s="60">
        <v>50</v>
      </c>
      <c r="M57" s="45"/>
      <c r="N57" s="60">
        <v>50</v>
      </c>
      <c r="O57" s="45"/>
      <c r="P57" s="60">
        <v>50</v>
      </c>
      <c r="Q57" s="45"/>
      <c r="R57" s="60">
        <v>50</v>
      </c>
      <c r="S57" s="46"/>
      <c r="T57" s="60">
        <v>50</v>
      </c>
      <c r="U57" s="45"/>
      <c r="V57" s="60">
        <v>50</v>
      </c>
      <c r="W57" s="41"/>
      <c r="X57" s="60">
        <v>50</v>
      </c>
      <c r="Y57" s="45"/>
    </row>
    <row r="58" spans="1:25" ht="90" x14ac:dyDescent="0.25">
      <c r="A58" s="564">
        <v>31</v>
      </c>
      <c r="B58" s="564"/>
      <c r="C58" s="564"/>
      <c r="D58" s="754" t="s">
        <v>130</v>
      </c>
      <c r="E58" s="754"/>
      <c r="F58" s="450" t="s">
        <v>117</v>
      </c>
      <c r="G58" s="12" t="s">
        <v>118</v>
      </c>
      <c r="H58" s="12" t="s">
        <v>119</v>
      </c>
      <c r="I58" s="12" t="s">
        <v>120</v>
      </c>
      <c r="J58" s="60">
        <v>50</v>
      </c>
      <c r="K58" s="41" t="s">
        <v>1456</v>
      </c>
      <c r="L58" s="60">
        <v>50</v>
      </c>
      <c r="M58" s="45"/>
      <c r="N58" s="60">
        <v>50</v>
      </c>
      <c r="O58" s="45"/>
      <c r="P58" s="60">
        <v>50</v>
      </c>
      <c r="Q58" s="41"/>
      <c r="R58" s="60">
        <v>50</v>
      </c>
      <c r="S58" s="41" t="s">
        <v>1456</v>
      </c>
      <c r="T58" s="60">
        <v>100</v>
      </c>
      <c r="U58" s="45" t="s">
        <v>964</v>
      </c>
      <c r="V58" s="60">
        <v>100</v>
      </c>
      <c r="W58" s="41"/>
      <c r="X58" s="60">
        <v>100</v>
      </c>
      <c r="Y58" s="45"/>
    </row>
    <row r="59" spans="1:25" ht="105" x14ac:dyDescent="0.25">
      <c r="A59" s="564">
        <v>32</v>
      </c>
      <c r="B59" s="564"/>
      <c r="C59" s="564"/>
      <c r="D59" s="754" t="s">
        <v>129</v>
      </c>
      <c r="E59" s="754"/>
      <c r="F59" s="450" t="s">
        <v>125</v>
      </c>
      <c r="G59" s="12" t="s">
        <v>114</v>
      </c>
      <c r="H59" s="12" t="s">
        <v>126</v>
      </c>
      <c r="I59" s="12" t="s">
        <v>127</v>
      </c>
      <c r="J59" s="60">
        <v>50</v>
      </c>
      <c r="K59" s="41" t="s">
        <v>7268</v>
      </c>
      <c r="L59" s="60">
        <v>50</v>
      </c>
      <c r="M59" s="45"/>
      <c r="N59" s="60">
        <v>50</v>
      </c>
      <c r="O59" s="45"/>
      <c r="P59" s="60">
        <v>50</v>
      </c>
      <c r="Q59" s="40"/>
      <c r="R59" s="60">
        <v>50</v>
      </c>
      <c r="S59" s="41"/>
      <c r="T59" s="60">
        <v>50</v>
      </c>
      <c r="U59" s="41"/>
      <c r="V59" s="60">
        <v>50</v>
      </c>
      <c r="W59" s="41"/>
      <c r="X59" s="60">
        <v>50</v>
      </c>
      <c r="Y59" s="45"/>
    </row>
    <row r="60" spans="1:25" s="26" customFormat="1" ht="96" customHeight="1" x14ac:dyDescent="0.25">
      <c r="A60" s="28"/>
      <c r="B60" s="28"/>
      <c r="C60" s="750" t="s">
        <v>566</v>
      </c>
      <c r="D60" s="28"/>
      <c r="E60" s="28"/>
      <c r="F60" s="901" t="s">
        <v>5020</v>
      </c>
      <c r="G60" s="751"/>
      <c r="H60" s="751"/>
      <c r="I60" s="751"/>
      <c r="J60" s="75">
        <f>AVERAGE(J61:J65)</f>
        <v>70</v>
      </c>
      <c r="K60" s="67"/>
      <c r="L60" s="75">
        <f>AVERAGE(L61:L65)</f>
        <v>70</v>
      </c>
      <c r="M60" s="67"/>
      <c r="N60" s="75">
        <f>AVERAGE(N61:N65)</f>
        <v>70</v>
      </c>
      <c r="O60" s="67"/>
      <c r="P60" s="75">
        <f>AVERAGE(P61:P65)</f>
        <v>70</v>
      </c>
      <c r="Q60" s="67"/>
      <c r="R60" s="75">
        <f>AVERAGE(R61:R65)</f>
        <v>70</v>
      </c>
      <c r="S60" s="67"/>
      <c r="T60" s="75">
        <f>AVERAGE(T61:T65)</f>
        <v>70</v>
      </c>
      <c r="U60" s="67"/>
      <c r="V60" s="75">
        <f>AVERAGE(V61:V65)</f>
        <v>70</v>
      </c>
      <c r="W60" s="44"/>
      <c r="X60" s="75">
        <f>AVERAGE(X61:X65)</f>
        <v>70</v>
      </c>
      <c r="Y60" s="67"/>
    </row>
    <row r="61" spans="1:25" ht="45" x14ac:dyDescent="0.25">
      <c r="A61" s="564">
        <v>33</v>
      </c>
      <c r="B61" s="564"/>
      <c r="C61" s="564"/>
      <c r="D61" s="754" t="s">
        <v>128</v>
      </c>
      <c r="E61" s="754"/>
      <c r="F61" s="450" t="s">
        <v>121</v>
      </c>
      <c r="G61" s="12" t="s">
        <v>122</v>
      </c>
      <c r="H61" s="12" t="s">
        <v>123</v>
      </c>
      <c r="I61" s="12" t="s">
        <v>124</v>
      </c>
      <c r="J61" s="60">
        <v>0</v>
      </c>
      <c r="K61" s="45"/>
      <c r="L61" s="60">
        <v>0</v>
      </c>
      <c r="M61" s="45"/>
      <c r="N61" s="60">
        <v>0</v>
      </c>
      <c r="O61" s="45"/>
      <c r="P61" s="60">
        <v>0</v>
      </c>
      <c r="Q61" s="45"/>
      <c r="R61" s="60">
        <v>0</v>
      </c>
      <c r="S61" s="41"/>
      <c r="T61" s="60">
        <v>0</v>
      </c>
      <c r="U61" s="41"/>
      <c r="V61" s="60">
        <v>0</v>
      </c>
      <c r="W61" s="41"/>
      <c r="X61" s="60">
        <v>0</v>
      </c>
      <c r="Y61" s="45"/>
    </row>
    <row r="62" spans="1:25" ht="45" x14ac:dyDescent="0.25">
      <c r="A62" s="564">
        <v>34</v>
      </c>
      <c r="B62" s="564"/>
      <c r="C62" s="564"/>
      <c r="D62" s="754" t="s">
        <v>132</v>
      </c>
      <c r="E62" s="754"/>
      <c r="F62" s="450" t="s">
        <v>132</v>
      </c>
      <c r="G62" s="12" t="s">
        <v>133</v>
      </c>
      <c r="H62" s="12" t="s">
        <v>134</v>
      </c>
      <c r="I62" s="12" t="s">
        <v>135</v>
      </c>
      <c r="J62" s="46">
        <v>100</v>
      </c>
      <c r="K62" s="40"/>
      <c r="L62" s="46">
        <v>100</v>
      </c>
      <c r="M62" s="46"/>
      <c r="N62" s="46">
        <v>100</v>
      </c>
      <c r="O62" s="46"/>
      <c r="P62" s="46">
        <v>100</v>
      </c>
      <c r="Q62" s="46"/>
      <c r="R62" s="46">
        <v>100</v>
      </c>
      <c r="S62" s="46"/>
      <c r="T62" s="46">
        <v>100</v>
      </c>
      <c r="U62" s="46"/>
      <c r="V62" s="46">
        <v>100</v>
      </c>
      <c r="W62" s="40"/>
      <c r="X62" s="46">
        <v>100</v>
      </c>
      <c r="Y62" s="46"/>
    </row>
    <row r="63" spans="1:25" ht="180" x14ac:dyDescent="0.25">
      <c r="A63" s="564">
        <v>35</v>
      </c>
      <c r="B63" s="564"/>
      <c r="C63" s="564"/>
      <c r="D63" s="754" t="s">
        <v>148</v>
      </c>
      <c r="E63" s="754"/>
      <c r="F63" s="450" t="s">
        <v>136</v>
      </c>
      <c r="G63" s="12" t="s">
        <v>137</v>
      </c>
      <c r="H63" s="12" t="s">
        <v>138</v>
      </c>
      <c r="I63" s="12" t="s">
        <v>139</v>
      </c>
      <c r="J63" s="62">
        <v>50</v>
      </c>
      <c r="K63" s="46"/>
      <c r="L63" s="62">
        <v>50</v>
      </c>
      <c r="M63" s="46"/>
      <c r="N63" s="62">
        <v>50</v>
      </c>
      <c r="O63" s="46"/>
      <c r="P63" s="62">
        <v>50</v>
      </c>
      <c r="Q63" s="46"/>
      <c r="R63" s="62">
        <v>50</v>
      </c>
      <c r="S63" s="40"/>
      <c r="T63" s="62">
        <v>50</v>
      </c>
      <c r="U63" s="40"/>
      <c r="V63" s="62">
        <v>50</v>
      </c>
      <c r="W63" s="40"/>
      <c r="X63" s="62">
        <v>50</v>
      </c>
      <c r="Y63" s="46"/>
    </row>
    <row r="64" spans="1:25" ht="135" x14ac:dyDescent="0.25">
      <c r="A64" s="564">
        <v>36</v>
      </c>
      <c r="B64" s="564"/>
      <c r="C64" s="564"/>
      <c r="D64" s="754" t="s">
        <v>149</v>
      </c>
      <c r="E64" s="754"/>
      <c r="F64" s="450" t="s">
        <v>140</v>
      </c>
      <c r="G64" s="12" t="s">
        <v>141</v>
      </c>
      <c r="H64" s="12" t="s">
        <v>142</v>
      </c>
      <c r="I64" s="12" t="s">
        <v>143</v>
      </c>
      <c r="J64" s="62">
        <v>100</v>
      </c>
      <c r="K64" s="40"/>
      <c r="L64" s="62">
        <v>100</v>
      </c>
      <c r="M64" s="46"/>
      <c r="N64" s="62">
        <v>100</v>
      </c>
      <c r="O64" s="46"/>
      <c r="P64" s="62">
        <v>100</v>
      </c>
      <c r="Q64" s="40"/>
      <c r="R64" s="62">
        <v>100</v>
      </c>
      <c r="S64" s="46"/>
      <c r="T64" s="62">
        <v>100</v>
      </c>
      <c r="U64" s="46"/>
      <c r="V64" s="62">
        <v>100</v>
      </c>
      <c r="W64" s="40"/>
      <c r="X64" s="62">
        <v>100</v>
      </c>
      <c r="Y64" s="46"/>
    </row>
    <row r="65" spans="1:25" ht="105" x14ac:dyDescent="0.25">
      <c r="A65" s="564">
        <v>37</v>
      </c>
      <c r="B65" s="564"/>
      <c r="C65" s="564"/>
      <c r="D65" s="754" t="s">
        <v>150</v>
      </c>
      <c r="E65" s="754"/>
      <c r="F65" s="450" t="s">
        <v>144</v>
      </c>
      <c r="G65" s="12" t="s">
        <v>145</v>
      </c>
      <c r="H65" s="12" t="s">
        <v>146</v>
      </c>
      <c r="I65" s="12" t="s">
        <v>147</v>
      </c>
      <c r="J65" s="62">
        <v>100</v>
      </c>
      <c r="K65" s="40"/>
      <c r="L65" s="62">
        <v>100</v>
      </c>
      <c r="M65" s="46"/>
      <c r="N65" s="62">
        <v>100</v>
      </c>
      <c r="O65" s="46"/>
      <c r="P65" s="62">
        <v>100</v>
      </c>
      <c r="Q65" s="46"/>
      <c r="R65" s="62">
        <v>100</v>
      </c>
      <c r="S65" s="40"/>
      <c r="T65" s="62">
        <v>100</v>
      </c>
      <c r="U65" s="40"/>
      <c r="V65" s="62">
        <v>100</v>
      </c>
      <c r="W65" s="40"/>
      <c r="X65" s="62">
        <v>100</v>
      </c>
      <c r="Y65" s="40"/>
    </row>
    <row r="66" spans="1:25" s="26" customFormat="1" ht="102" customHeight="1" x14ac:dyDescent="0.25">
      <c r="A66" s="28"/>
      <c r="B66" s="28"/>
      <c r="C66" s="750" t="s">
        <v>567</v>
      </c>
      <c r="D66" s="28"/>
      <c r="E66" s="28"/>
      <c r="F66" s="502" t="s">
        <v>524</v>
      </c>
      <c r="G66" s="28"/>
      <c r="H66" s="28"/>
      <c r="I66" s="28"/>
      <c r="J66" s="75">
        <f>AVERAGE(J67:J72)</f>
        <v>91.666666666666671</v>
      </c>
      <c r="K66" s="44"/>
      <c r="L66" s="75">
        <f>AVERAGE(L67:L72)</f>
        <v>91.666666666666671</v>
      </c>
      <c r="M66" s="67"/>
      <c r="N66" s="75">
        <f>AVERAGE(N67:N72)</f>
        <v>91.666666666666671</v>
      </c>
      <c r="O66" s="67"/>
      <c r="P66" s="75">
        <f>AVERAGE(P67:P72)</f>
        <v>91.666666666666671</v>
      </c>
      <c r="Q66" s="67"/>
      <c r="R66" s="75">
        <f>AVERAGE(R67:R72)</f>
        <v>91.666666666666671</v>
      </c>
      <c r="S66" s="67"/>
      <c r="T66" s="75">
        <f>AVERAGE(T67:T72)</f>
        <v>91.666666666666671</v>
      </c>
      <c r="U66" s="67"/>
      <c r="V66" s="75">
        <f>AVERAGE(V67:V72)</f>
        <v>91.666666666666671</v>
      </c>
      <c r="W66" s="44"/>
      <c r="X66" s="75">
        <f>AVERAGE(X67:X72)</f>
        <v>91.666666666666671</v>
      </c>
      <c r="Y66" s="67"/>
    </row>
    <row r="67" spans="1:25" ht="86.25" x14ac:dyDescent="0.25">
      <c r="A67" s="564">
        <v>38</v>
      </c>
      <c r="B67" s="564"/>
      <c r="C67" s="564"/>
      <c r="D67" s="754" t="s">
        <v>165</v>
      </c>
      <c r="E67" s="754"/>
      <c r="F67" s="450" t="s">
        <v>7193</v>
      </c>
      <c r="G67" s="12" t="s">
        <v>151</v>
      </c>
      <c r="H67" s="12" t="s">
        <v>152</v>
      </c>
      <c r="I67" s="12" t="s">
        <v>153</v>
      </c>
      <c r="J67" s="46">
        <v>100</v>
      </c>
      <c r="K67" s="40" t="s">
        <v>4905</v>
      </c>
      <c r="L67" s="46">
        <v>100</v>
      </c>
      <c r="M67" s="46"/>
      <c r="N67" s="46">
        <v>100</v>
      </c>
      <c r="O67" s="46"/>
      <c r="P67" s="46">
        <v>100</v>
      </c>
      <c r="Q67" s="46"/>
      <c r="R67" s="46">
        <v>100</v>
      </c>
      <c r="S67" s="46"/>
      <c r="T67" s="46">
        <v>100</v>
      </c>
      <c r="U67" s="40"/>
      <c r="V67" s="46">
        <v>100</v>
      </c>
      <c r="W67" s="40"/>
      <c r="X67" s="46">
        <v>100</v>
      </c>
      <c r="Y67" s="46"/>
    </row>
    <row r="68" spans="1:25" ht="165" x14ac:dyDescent="0.25">
      <c r="A68" s="564">
        <v>39</v>
      </c>
      <c r="B68" s="564"/>
      <c r="C68" s="564"/>
      <c r="D68" s="754" t="s">
        <v>162</v>
      </c>
      <c r="E68" s="754"/>
      <c r="F68" s="450" t="s">
        <v>154</v>
      </c>
      <c r="G68" s="12" t="s">
        <v>155</v>
      </c>
      <c r="H68" s="12" t="s">
        <v>7176</v>
      </c>
      <c r="I68" s="12" t="s">
        <v>114</v>
      </c>
      <c r="J68" s="62">
        <v>50</v>
      </c>
      <c r="K68" s="990" t="s">
        <v>4904</v>
      </c>
      <c r="L68" s="62">
        <v>50</v>
      </c>
      <c r="M68" s="46"/>
      <c r="N68" s="62">
        <v>50</v>
      </c>
      <c r="O68" s="46"/>
      <c r="P68" s="62">
        <v>50</v>
      </c>
      <c r="Q68" s="46"/>
      <c r="R68" s="62">
        <v>50</v>
      </c>
      <c r="S68" s="46"/>
      <c r="T68" s="62">
        <v>50</v>
      </c>
      <c r="U68" s="46"/>
      <c r="V68" s="62">
        <v>50</v>
      </c>
      <c r="W68" s="40"/>
      <c r="X68" s="62">
        <v>50</v>
      </c>
      <c r="Y68" s="46"/>
    </row>
    <row r="69" spans="1:25" ht="51.75" x14ac:dyDescent="0.25">
      <c r="A69" s="564">
        <v>40</v>
      </c>
      <c r="B69" s="564"/>
      <c r="C69" s="564"/>
      <c r="D69" s="754" t="s">
        <v>164</v>
      </c>
      <c r="E69" s="754"/>
      <c r="F69" s="450" t="s">
        <v>156</v>
      </c>
      <c r="G69" s="12" t="s">
        <v>157</v>
      </c>
      <c r="H69" s="12" t="s">
        <v>158</v>
      </c>
      <c r="I69" s="12" t="s">
        <v>114</v>
      </c>
      <c r="J69" s="46">
        <v>100</v>
      </c>
      <c r="K69" s="40"/>
      <c r="L69" s="46">
        <v>100</v>
      </c>
      <c r="M69" s="46"/>
      <c r="N69" s="46">
        <v>100</v>
      </c>
      <c r="O69" s="46"/>
      <c r="P69" s="46">
        <v>100</v>
      </c>
      <c r="Q69" s="46"/>
      <c r="R69" s="46">
        <v>100</v>
      </c>
      <c r="S69" s="40"/>
      <c r="T69" s="46">
        <v>100</v>
      </c>
      <c r="U69" s="40"/>
      <c r="V69" s="46">
        <v>100</v>
      </c>
      <c r="W69" s="40"/>
      <c r="X69" s="46">
        <v>100</v>
      </c>
      <c r="Y69" s="46"/>
    </row>
    <row r="70" spans="1:25" ht="51.75" x14ac:dyDescent="0.25">
      <c r="A70" s="564">
        <v>41</v>
      </c>
      <c r="B70" s="564"/>
      <c r="C70" s="564"/>
      <c r="D70" s="754" t="s">
        <v>159</v>
      </c>
      <c r="E70" s="754"/>
      <c r="F70" s="450" t="s">
        <v>159</v>
      </c>
      <c r="G70" s="12" t="s">
        <v>157</v>
      </c>
      <c r="H70" s="12" t="s">
        <v>158</v>
      </c>
      <c r="I70" s="12" t="s">
        <v>114</v>
      </c>
      <c r="J70" s="62">
        <v>100</v>
      </c>
      <c r="K70" s="40"/>
      <c r="L70" s="62">
        <v>100</v>
      </c>
      <c r="M70" s="46"/>
      <c r="N70" s="62">
        <v>100</v>
      </c>
      <c r="O70" s="46"/>
      <c r="P70" s="62">
        <v>100</v>
      </c>
      <c r="Q70" s="46"/>
      <c r="R70" s="62">
        <v>100</v>
      </c>
      <c r="S70" s="46"/>
      <c r="T70" s="62">
        <v>100</v>
      </c>
      <c r="U70" s="46"/>
      <c r="V70" s="62">
        <v>100</v>
      </c>
      <c r="W70" s="40"/>
      <c r="X70" s="62">
        <v>100</v>
      </c>
      <c r="Y70" s="46"/>
    </row>
    <row r="71" spans="1:25" ht="75" x14ac:dyDescent="0.25">
      <c r="A71" s="564">
        <v>42</v>
      </c>
      <c r="B71" s="564"/>
      <c r="C71" s="564"/>
      <c r="D71" s="754" t="s">
        <v>163</v>
      </c>
      <c r="E71" s="754"/>
      <c r="F71" s="450" t="s">
        <v>160</v>
      </c>
      <c r="G71" s="12" t="s">
        <v>157</v>
      </c>
      <c r="H71" s="12" t="s">
        <v>158</v>
      </c>
      <c r="I71" s="12" t="s">
        <v>114</v>
      </c>
      <c r="J71" s="65">
        <v>100</v>
      </c>
      <c r="K71" s="40"/>
      <c r="L71" s="65">
        <v>100</v>
      </c>
      <c r="M71" s="50"/>
      <c r="N71" s="65">
        <v>100</v>
      </c>
      <c r="O71" s="50"/>
      <c r="P71" s="65">
        <v>100</v>
      </c>
      <c r="Q71" s="50"/>
      <c r="R71" s="65">
        <v>100</v>
      </c>
      <c r="S71" s="50"/>
      <c r="T71" s="65">
        <v>100</v>
      </c>
      <c r="U71" s="50"/>
      <c r="V71" s="65">
        <v>100</v>
      </c>
      <c r="W71" s="47"/>
      <c r="X71" s="65">
        <v>100</v>
      </c>
      <c r="Y71" s="50"/>
    </row>
    <row r="72" spans="1:25" ht="45" x14ac:dyDescent="0.25">
      <c r="A72" s="564">
        <v>43</v>
      </c>
      <c r="B72" s="564"/>
      <c r="C72" s="564"/>
      <c r="D72" s="754" t="s">
        <v>166</v>
      </c>
      <c r="E72" s="754"/>
      <c r="F72" s="450" t="s">
        <v>161</v>
      </c>
      <c r="G72" s="12" t="s">
        <v>157</v>
      </c>
      <c r="H72" s="12" t="s">
        <v>158</v>
      </c>
      <c r="I72" s="12" t="s">
        <v>114</v>
      </c>
      <c r="J72" s="60">
        <v>100</v>
      </c>
      <c r="K72" s="41"/>
      <c r="L72" s="60">
        <v>100</v>
      </c>
      <c r="M72" s="45"/>
      <c r="N72" s="60">
        <v>100</v>
      </c>
      <c r="O72" s="45"/>
      <c r="P72" s="60">
        <v>100</v>
      </c>
      <c r="Q72" s="45"/>
      <c r="R72" s="60">
        <v>100</v>
      </c>
      <c r="S72" s="45"/>
      <c r="T72" s="60">
        <v>100</v>
      </c>
      <c r="U72" s="45"/>
      <c r="V72" s="60">
        <v>100</v>
      </c>
      <c r="W72" s="41"/>
      <c r="X72" s="60">
        <v>100</v>
      </c>
      <c r="Y72" s="45"/>
    </row>
    <row r="73" spans="1:25" s="26" customFormat="1" ht="60" x14ac:dyDescent="0.25">
      <c r="A73" s="760"/>
      <c r="B73" s="750" t="s">
        <v>568</v>
      </c>
      <c r="C73" s="28"/>
      <c r="D73" s="28"/>
      <c r="E73" s="28"/>
      <c r="F73" s="502" t="s">
        <v>525</v>
      </c>
      <c r="G73" s="28"/>
      <c r="H73" s="28"/>
      <c r="I73" s="28"/>
      <c r="J73" s="75">
        <f>AVERAGE(J74,J81,J90,J100)</f>
        <v>77.083333333333343</v>
      </c>
      <c r="K73" s="67"/>
      <c r="L73" s="75">
        <f>AVERAGE(L74,L81,L90,L100)</f>
        <v>77.083333333333343</v>
      </c>
      <c r="M73" s="67"/>
      <c r="N73" s="75">
        <f>AVERAGE(N74,N81,N90,N100)</f>
        <v>72.916666666666657</v>
      </c>
      <c r="O73" s="67"/>
      <c r="P73" s="75">
        <f>AVERAGE(P74,P81,P90,P100)</f>
        <v>72.916666666666657</v>
      </c>
      <c r="Q73" s="67"/>
      <c r="R73" s="75">
        <f>AVERAGE(R74,R81,R90,R100)</f>
        <v>72.916666666666657</v>
      </c>
      <c r="S73" s="67"/>
      <c r="T73" s="75">
        <f>AVERAGE(T74,T81,T90,T100)</f>
        <v>72.916666666666657</v>
      </c>
      <c r="U73" s="67"/>
      <c r="V73" s="75">
        <f>AVERAGE(V74,V81,V90,V100)</f>
        <v>72.916666666666657</v>
      </c>
      <c r="W73" s="44"/>
      <c r="X73" s="75">
        <f>AVERAGE(X74,X81,X90,X100)</f>
        <v>72.916666666666657</v>
      </c>
      <c r="Y73" s="67"/>
    </row>
    <row r="74" spans="1:25" s="26" customFormat="1" ht="45" x14ac:dyDescent="0.25">
      <c r="A74" s="28"/>
      <c r="B74" s="28"/>
      <c r="C74" s="750" t="s">
        <v>569</v>
      </c>
      <c r="D74" s="28"/>
      <c r="E74" s="28"/>
      <c r="F74" s="502" t="s">
        <v>526</v>
      </c>
      <c r="G74" s="28"/>
      <c r="H74" s="28"/>
      <c r="I74" s="28"/>
      <c r="J74" s="75">
        <f>AVERAGE(J75:J80)</f>
        <v>58.333333333333336</v>
      </c>
      <c r="K74" s="67"/>
      <c r="L74" s="75">
        <f>AVERAGE(L75:L80)</f>
        <v>58.333333333333336</v>
      </c>
      <c r="M74" s="67"/>
      <c r="N74" s="75">
        <f>AVERAGE(N75:N80)</f>
        <v>41.666666666666664</v>
      </c>
      <c r="O74" s="67"/>
      <c r="P74" s="75">
        <f>AVERAGE(P75:P80)</f>
        <v>41.666666666666664</v>
      </c>
      <c r="Q74" s="67"/>
      <c r="R74" s="75">
        <f>AVERAGE(R75:R80)</f>
        <v>41.666666666666664</v>
      </c>
      <c r="S74" s="67"/>
      <c r="T74" s="75">
        <f>AVERAGE(T75:T80)</f>
        <v>41.666666666666664</v>
      </c>
      <c r="U74" s="67"/>
      <c r="V74" s="75">
        <f>AVERAGE(V75:V80)</f>
        <v>41.666666666666664</v>
      </c>
      <c r="W74" s="44"/>
      <c r="X74" s="75">
        <f>AVERAGE(X75:X80)</f>
        <v>41.666666666666664</v>
      </c>
      <c r="Y74" s="67"/>
    </row>
    <row r="75" spans="1:25" ht="409.5" x14ac:dyDescent="0.25">
      <c r="A75" s="564">
        <v>44</v>
      </c>
      <c r="B75" s="564"/>
      <c r="C75" s="564"/>
      <c r="D75" s="754" t="s">
        <v>227</v>
      </c>
      <c r="E75" s="754"/>
      <c r="F75" s="450" t="s">
        <v>5117</v>
      </c>
      <c r="G75" s="12" t="s">
        <v>167</v>
      </c>
      <c r="H75" s="12" t="s">
        <v>168</v>
      </c>
      <c r="I75" s="12" t="s">
        <v>169</v>
      </c>
      <c r="J75" s="60">
        <v>100</v>
      </c>
      <c r="K75" s="41" t="s">
        <v>1458</v>
      </c>
      <c r="L75" s="60">
        <v>100</v>
      </c>
      <c r="M75" s="45"/>
      <c r="N75" s="60">
        <v>100</v>
      </c>
      <c r="O75" s="45"/>
      <c r="P75" s="60">
        <v>100</v>
      </c>
      <c r="Q75" s="45"/>
      <c r="R75" s="60">
        <v>100</v>
      </c>
      <c r="S75" s="47" t="s">
        <v>1459</v>
      </c>
      <c r="T75" s="60">
        <v>100</v>
      </c>
      <c r="U75" s="45"/>
      <c r="V75" s="60">
        <v>100</v>
      </c>
      <c r="W75" s="41"/>
      <c r="X75" s="60">
        <v>100</v>
      </c>
      <c r="Y75" s="45"/>
    </row>
    <row r="76" spans="1:25" ht="409.5" x14ac:dyDescent="0.25">
      <c r="A76" s="564">
        <v>45</v>
      </c>
      <c r="B76" s="564"/>
      <c r="C76" s="564"/>
      <c r="D76" s="754" t="s">
        <v>228</v>
      </c>
      <c r="E76" s="754"/>
      <c r="F76" s="450" t="s">
        <v>170</v>
      </c>
      <c r="G76" s="12" t="s">
        <v>171</v>
      </c>
      <c r="H76" s="12" t="s">
        <v>172</v>
      </c>
      <c r="I76" s="12" t="s">
        <v>173</v>
      </c>
      <c r="J76" s="65">
        <v>100</v>
      </c>
      <c r="K76" s="47" t="s">
        <v>2556</v>
      </c>
      <c r="L76" s="65">
        <v>100</v>
      </c>
      <c r="M76" s="47" t="s">
        <v>2556</v>
      </c>
      <c r="N76" s="65">
        <v>50</v>
      </c>
      <c r="O76" s="50"/>
      <c r="P76" s="65">
        <v>50</v>
      </c>
      <c r="Q76" s="50"/>
      <c r="R76" s="65">
        <v>50</v>
      </c>
      <c r="S76" s="47" t="s">
        <v>1460</v>
      </c>
      <c r="T76" s="65">
        <v>50</v>
      </c>
      <c r="U76" s="47"/>
      <c r="V76" s="65">
        <v>50</v>
      </c>
      <c r="W76" s="41"/>
      <c r="X76" s="65">
        <v>50</v>
      </c>
      <c r="Y76" s="45"/>
    </row>
    <row r="77" spans="1:25" ht="345" x14ac:dyDescent="0.25">
      <c r="A77" s="564">
        <v>46</v>
      </c>
      <c r="B77" s="564"/>
      <c r="C77" s="564"/>
      <c r="D77" s="754" t="s">
        <v>229</v>
      </c>
      <c r="E77" s="754"/>
      <c r="F77" s="450" t="s">
        <v>174</v>
      </c>
      <c r="G77" s="12" t="s">
        <v>175</v>
      </c>
      <c r="H77" s="12" t="s">
        <v>176</v>
      </c>
      <c r="I77" s="12" t="s">
        <v>177</v>
      </c>
      <c r="J77" s="60">
        <v>0</v>
      </c>
      <c r="K77" s="47" t="s">
        <v>2555</v>
      </c>
      <c r="L77" s="60">
        <v>0</v>
      </c>
      <c r="M77" s="45"/>
      <c r="N77" s="60">
        <v>0</v>
      </c>
      <c r="O77" s="45"/>
      <c r="P77" s="60">
        <v>0</v>
      </c>
      <c r="Q77" s="45"/>
      <c r="R77" s="60">
        <v>0</v>
      </c>
      <c r="S77" s="41" t="s">
        <v>1461</v>
      </c>
      <c r="T77" s="60">
        <v>0</v>
      </c>
      <c r="U77" s="41"/>
      <c r="V77" s="60">
        <v>0</v>
      </c>
      <c r="W77" s="41"/>
      <c r="X77" s="60">
        <v>0</v>
      </c>
      <c r="Y77" s="45"/>
    </row>
    <row r="78" spans="1:25" ht="210" x14ac:dyDescent="0.25">
      <c r="A78" s="564">
        <v>47</v>
      </c>
      <c r="B78" s="564"/>
      <c r="C78" s="564"/>
      <c r="D78" s="754" t="s">
        <v>230</v>
      </c>
      <c r="E78" s="754"/>
      <c r="F78" s="450" t="s">
        <v>178</v>
      </c>
      <c r="G78" s="12" t="s">
        <v>171</v>
      </c>
      <c r="H78" s="12" t="s">
        <v>179</v>
      </c>
      <c r="I78" s="12" t="s">
        <v>180</v>
      </c>
      <c r="J78" s="60">
        <v>50</v>
      </c>
      <c r="K78" s="40" t="s">
        <v>2554</v>
      </c>
      <c r="L78" s="60">
        <v>50</v>
      </c>
      <c r="M78" s="40" t="s">
        <v>2554</v>
      </c>
      <c r="N78" s="60">
        <v>0</v>
      </c>
      <c r="O78" s="45"/>
      <c r="P78" s="60">
        <v>0</v>
      </c>
      <c r="Q78" s="45"/>
      <c r="R78" s="60">
        <v>0</v>
      </c>
      <c r="S78" s="41"/>
      <c r="T78" s="60">
        <v>0</v>
      </c>
      <c r="U78" s="41"/>
      <c r="V78" s="60">
        <v>0</v>
      </c>
      <c r="W78" s="41"/>
      <c r="X78" s="60">
        <v>0</v>
      </c>
      <c r="Y78" s="45"/>
    </row>
    <row r="79" spans="1:25" ht="165" x14ac:dyDescent="0.25">
      <c r="A79" s="564">
        <v>48</v>
      </c>
      <c r="B79" s="564"/>
      <c r="C79" s="564"/>
      <c r="D79" s="754" t="s">
        <v>231</v>
      </c>
      <c r="E79" s="754"/>
      <c r="F79" s="450" t="s">
        <v>181</v>
      </c>
      <c r="G79" s="12" t="s">
        <v>36</v>
      </c>
      <c r="H79" s="12" t="s">
        <v>176</v>
      </c>
      <c r="I79" s="12" t="s">
        <v>182</v>
      </c>
      <c r="J79" s="60">
        <v>50</v>
      </c>
      <c r="K79" s="41" t="s">
        <v>2557</v>
      </c>
      <c r="L79" s="60">
        <v>50</v>
      </c>
      <c r="M79" s="45"/>
      <c r="N79" s="60">
        <v>50</v>
      </c>
      <c r="O79" s="45"/>
      <c r="P79" s="60">
        <v>50</v>
      </c>
      <c r="Q79" s="45"/>
      <c r="R79" s="60">
        <v>50</v>
      </c>
      <c r="S79" s="46"/>
      <c r="T79" s="60">
        <v>50</v>
      </c>
      <c r="U79" s="45"/>
      <c r="V79" s="60">
        <v>50</v>
      </c>
      <c r="W79" s="41"/>
      <c r="X79" s="60">
        <v>50</v>
      </c>
      <c r="Y79" s="45"/>
    </row>
    <row r="80" spans="1:25" ht="195" x14ac:dyDescent="0.25">
      <c r="A80" s="564">
        <v>49</v>
      </c>
      <c r="B80" s="564"/>
      <c r="C80" s="564"/>
      <c r="D80" s="754" t="s">
        <v>232</v>
      </c>
      <c r="E80" s="754"/>
      <c r="F80" s="450" t="s">
        <v>5073</v>
      </c>
      <c r="G80" s="12" t="s">
        <v>167</v>
      </c>
      <c r="H80" s="12" t="s">
        <v>168</v>
      </c>
      <c r="I80" s="12" t="s">
        <v>169</v>
      </c>
      <c r="J80" s="60">
        <v>50</v>
      </c>
      <c r="K80" s="47" t="s">
        <v>2565</v>
      </c>
      <c r="L80" s="60">
        <v>50</v>
      </c>
      <c r="M80" s="45"/>
      <c r="N80" s="60">
        <v>50</v>
      </c>
      <c r="O80" s="45"/>
      <c r="P80" s="60">
        <v>50</v>
      </c>
      <c r="Q80" s="45"/>
      <c r="R80" s="60">
        <v>50</v>
      </c>
      <c r="S80" s="24"/>
      <c r="T80" s="60">
        <v>50</v>
      </c>
      <c r="U80" s="41"/>
      <c r="V80" s="60">
        <v>50</v>
      </c>
      <c r="W80" s="41"/>
      <c r="X80" s="60">
        <v>50</v>
      </c>
      <c r="Y80" s="45"/>
    </row>
    <row r="81" spans="1:25" s="26" customFormat="1" ht="123" customHeight="1" x14ac:dyDescent="0.25">
      <c r="A81" s="28"/>
      <c r="B81" s="28"/>
      <c r="C81" s="750" t="s">
        <v>570</v>
      </c>
      <c r="D81" s="751"/>
      <c r="E81" s="751"/>
      <c r="F81" s="901" t="s">
        <v>527</v>
      </c>
      <c r="G81" s="751"/>
      <c r="H81" s="28"/>
      <c r="I81" s="28"/>
      <c r="J81" s="75">
        <f>AVERAGE(J82,J83,J87:J89)</f>
        <v>90</v>
      </c>
      <c r="K81" s="44"/>
      <c r="L81" s="75">
        <f>AVERAGE(L82,L83,L87:L89)</f>
        <v>90</v>
      </c>
      <c r="M81" s="67"/>
      <c r="N81" s="75">
        <f>AVERAGE(N82,N83,N87:N89)</f>
        <v>90</v>
      </c>
      <c r="O81" s="67"/>
      <c r="P81" s="75">
        <f>AVERAGE(P82,P83,P87:P89)</f>
        <v>90</v>
      </c>
      <c r="Q81" s="67"/>
      <c r="R81" s="75">
        <f>AVERAGE(R82,R83,R87:R89)</f>
        <v>90</v>
      </c>
      <c r="S81" s="67"/>
      <c r="T81" s="75">
        <f>AVERAGE(T82,T83,T87:T89)</f>
        <v>90</v>
      </c>
      <c r="U81" s="67"/>
      <c r="V81" s="75">
        <f>AVERAGE(V82,V83,V87:V89)</f>
        <v>90</v>
      </c>
      <c r="W81" s="44"/>
      <c r="X81" s="75">
        <f>AVERAGE(X82,X83,X87:X89)</f>
        <v>90</v>
      </c>
      <c r="Y81" s="67"/>
    </row>
    <row r="82" spans="1:25" ht="315" x14ac:dyDescent="0.25">
      <c r="A82" s="564">
        <v>50</v>
      </c>
      <c r="B82" s="564"/>
      <c r="C82" s="564"/>
      <c r="D82" s="754" t="s">
        <v>233</v>
      </c>
      <c r="E82" s="754"/>
      <c r="F82" s="450" t="s">
        <v>183</v>
      </c>
      <c r="G82" s="12" t="s">
        <v>184</v>
      </c>
      <c r="H82" s="12" t="s">
        <v>185</v>
      </c>
      <c r="I82" s="12" t="s">
        <v>186</v>
      </c>
      <c r="J82" s="60">
        <v>100</v>
      </c>
      <c r="K82" s="41" t="s">
        <v>2566</v>
      </c>
      <c r="L82" s="60">
        <v>100</v>
      </c>
      <c r="M82" s="45"/>
      <c r="N82" s="60">
        <v>100</v>
      </c>
      <c r="O82" s="45"/>
      <c r="P82" s="60">
        <v>100</v>
      </c>
      <c r="Q82" s="45"/>
      <c r="R82" s="60">
        <v>100</v>
      </c>
      <c r="S82" s="46"/>
      <c r="T82" s="60">
        <v>100</v>
      </c>
      <c r="U82" s="45"/>
      <c r="V82" s="60">
        <v>100</v>
      </c>
      <c r="W82" s="41"/>
      <c r="X82" s="60">
        <v>100</v>
      </c>
      <c r="Y82" s="45"/>
    </row>
    <row r="83" spans="1:25" s="52" customFormat="1" ht="86.25" x14ac:dyDescent="0.25">
      <c r="A83" s="31">
        <v>51</v>
      </c>
      <c r="B83" s="31"/>
      <c r="C83" s="31"/>
      <c r="D83" s="756" t="s">
        <v>643</v>
      </c>
      <c r="E83" s="756"/>
      <c r="F83" s="517" t="s">
        <v>643</v>
      </c>
      <c r="G83" s="30"/>
      <c r="H83" s="30"/>
      <c r="I83" s="30"/>
      <c r="J83" s="61">
        <f>AVERAGE(J84:J86)</f>
        <v>100</v>
      </c>
      <c r="K83" s="43"/>
      <c r="L83" s="61">
        <f>AVERAGE(L84:L86)</f>
        <v>100</v>
      </c>
      <c r="M83" s="69"/>
      <c r="N83" s="61">
        <f>AVERAGE(N84:N86)</f>
        <v>100</v>
      </c>
      <c r="O83" s="69"/>
      <c r="P83" s="61">
        <f>AVERAGE(P84:P86)</f>
        <v>100</v>
      </c>
      <c r="Q83" s="69"/>
      <c r="R83" s="61">
        <f>AVERAGE(R84:R86)</f>
        <v>100</v>
      </c>
      <c r="S83" s="69"/>
      <c r="T83" s="61">
        <f>AVERAGE(T84:T86)</f>
        <v>100</v>
      </c>
      <c r="U83" s="69"/>
      <c r="V83" s="61">
        <f>AVERAGE(V84:V86)</f>
        <v>100</v>
      </c>
      <c r="W83" s="43"/>
      <c r="X83" s="61">
        <f>AVERAGE(X84:X86)</f>
        <v>100</v>
      </c>
      <c r="Y83" s="69"/>
    </row>
    <row r="84" spans="1:25" ht="409.5" x14ac:dyDescent="0.25">
      <c r="A84" s="564" t="s">
        <v>5022</v>
      </c>
      <c r="B84" s="564"/>
      <c r="C84" s="564"/>
      <c r="D84" s="564"/>
      <c r="E84" s="754" t="s">
        <v>6984</v>
      </c>
      <c r="F84" s="450" t="s">
        <v>187</v>
      </c>
      <c r="G84" s="12" t="s">
        <v>175</v>
      </c>
      <c r="H84" s="12" t="s">
        <v>176</v>
      </c>
      <c r="I84" s="12" t="s">
        <v>5026</v>
      </c>
      <c r="J84" s="60">
        <v>100</v>
      </c>
      <c r="K84" s="41" t="s">
        <v>2567</v>
      </c>
      <c r="L84" s="60">
        <v>100</v>
      </c>
      <c r="M84" s="45"/>
      <c r="N84" s="60">
        <v>100</v>
      </c>
      <c r="O84" s="45"/>
      <c r="P84" s="60">
        <v>100</v>
      </c>
      <c r="Q84" s="60"/>
      <c r="R84" s="60">
        <v>100</v>
      </c>
      <c r="S84" s="46"/>
      <c r="T84" s="60">
        <v>100</v>
      </c>
      <c r="U84" s="41"/>
      <c r="V84" s="60">
        <v>100</v>
      </c>
      <c r="W84" s="41"/>
      <c r="X84" s="60">
        <v>100</v>
      </c>
      <c r="Y84" s="45"/>
    </row>
    <row r="85" spans="1:25" ht="195" x14ac:dyDescent="0.25">
      <c r="A85" s="564" t="s">
        <v>5023</v>
      </c>
      <c r="B85" s="564"/>
      <c r="C85" s="564"/>
      <c r="D85" s="564"/>
      <c r="E85" s="754" t="s">
        <v>6983</v>
      </c>
      <c r="F85" s="450" t="s">
        <v>188</v>
      </c>
      <c r="G85" s="12" t="s">
        <v>175</v>
      </c>
      <c r="H85" s="12" t="s">
        <v>189</v>
      </c>
      <c r="I85" s="12" t="s">
        <v>190</v>
      </c>
      <c r="J85" s="60">
        <v>100</v>
      </c>
      <c r="K85" s="41" t="s">
        <v>1462</v>
      </c>
      <c r="L85" s="60">
        <v>100</v>
      </c>
      <c r="M85" s="45"/>
      <c r="N85" s="60">
        <v>100</v>
      </c>
      <c r="O85" s="45"/>
      <c r="P85" s="60">
        <v>100</v>
      </c>
      <c r="Q85" s="45"/>
      <c r="R85" s="60">
        <v>100</v>
      </c>
      <c r="S85" s="46"/>
      <c r="T85" s="60">
        <v>100</v>
      </c>
      <c r="U85" s="45"/>
      <c r="V85" s="60">
        <v>100</v>
      </c>
      <c r="W85" s="41"/>
      <c r="X85" s="60">
        <v>100</v>
      </c>
      <c r="Y85" s="45"/>
    </row>
    <row r="86" spans="1:25" ht="135" x14ac:dyDescent="0.25">
      <c r="A86" s="564" t="s">
        <v>5024</v>
      </c>
      <c r="B86" s="564"/>
      <c r="C86" s="564"/>
      <c r="D86" s="564"/>
      <c r="E86" s="754" t="s">
        <v>6985</v>
      </c>
      <c r="F86" s="450" t="s">
        <v>191</v>
      </c>
      <c r="G86" s="12" t="s">
        <v>192</v>
      </c>
      <c r="H86" s="12" t="s">
        <v>193</v>
      </c>
      <c r="I86" s="12" t="s">
        <v>194</v>
      </c>
      <c r="J86" s="60">
        <v>100</v>
      </c>
      <c r="K86" s="41" t="s">
        <v>2264</v>
      </c>
      <c r="L86" s="60">
        <v>100</v>
      </c>
      <c r="M86" s="45"/>
      <c r="N86" s="60">
        <v>100</v>
      </c>
      <c r="O86" s="45"/>
      <c r="P86" s="60">
        <v>100</v>
      </c>
      <c r="Q86" s="45"/>
      <c r="R86" s="60">
        <v>100</v>
      </c>
      <c r="S86" s="24"/>
      <c r="T86" s="60">
        <v>100</v>
      </c>
      <c r="U86" s="45"/>
      <c r="V86" s="60">
        <v>100</v>
      </c>
      <c r="W86" s="41"/>
      <c r="X86" s="60">
        <v>100</v>
      </c>
      <c r="Y86" s="45"/>
    </row>
    <row r="87" spans="1:25" ht="105" x14ac:dyDescent="0.25">
      <c r="A87" s="564">
        <v>52</v>
      </c>
      <c r="B87" s="564"/>
      <c r="C87" s="564"/>
      <c r="D87" s="754" t="s">
        <v>234</v>
      </c>
      <c r="E87" s="754"/>
      <c r="F87" s="450" t="s">
        <v>195</v>
      </c>
      <c r="G87" s="12" t="s">
        <v>196</v>
      </c>
      <c r="H87" s="12" t="s">
        <v>197</v>
      </c>
      <c r="I87" s="12" t="s">
        <v>198</v>
      </c>
      <c r="J87" s="60">
        <v>100</v>
      </c>
      <c r="K87" s="41" t="s">
        <v>2564</v>
      </c>
      <c r="L87" s="60">
        <v>100</v>
      </c>
      <c r="M87" s="45"/>
      <c r="N87" s="60">
        <v>100</v>
      </c>
      <c r="O87" s="45"/>
      <c r="P87" s="60">
        <v>100</v>
      </c>
      <c r="Q87" s="45"/>
      <c r="R87" s="60">
        <v>100</v>
      </c>
      <c r="S87" s="46"/>
      <c r="T87" s="60">
        <v>100</v>
      </c>
      <c r="U87" s="41"/>
      <c r="V87" s="60">
        <v>100</v>
      </c>
      <c r="W87" s="41"/>
      <c r="X87" s="60">
        <v>100</v>
      </c>
      <c r="Y87" s="45"/>
    </row>
    <row r="88" spans="1:25" ht="225" x14ac:dyDescent="0.25">
      <c r="A88" s="564">
        <v>53</v>
      </c>
      <c r="B88" s="564"/>
      <c r="C88" s="564"/>
      <c r="D88" s="754" t="s">
        <v>235</v>
      </c>
      <c r="E88" s="754"/>
      <c r="F88" s="450" t="s">
        <v>199</v>
      </c>
      <c r="G88" s="12" t="s">
        <v>175</v>
      </c>
      <c r="H88" s="12" t="s">
        <v>176</v>
      </c>
      <c r="I88" s="12" t="s">
        <v>200</v>
      </c>
      <c r="J88" s="60">
        <v>100</v>
      </c>
      <c r="K88" s="41" t="s">
        <v>2563</v>
      </c>
      <c r="L88" s="60">
        <v>100</v>
      </c>
      <c r="M88" s="45"/>
      <c r="N88" s="60">
        <v>100</v>
      </c>
      <c r="O88" s="45"/>
      <c r="P88" s="60">
        <v>100</v>
      </c>
      <c r="Q88" s="45"/>
      <c r="R88" s="60">
        <v>100</v>
      </c>
      <c r="S88" s="46"/>
      <c r="T88" s="60">
        <v>100</v>
      </c>
      <c r="U88" s="41"/>
      <c r="V88" s="60">
        <v>100</v>
      </c>
      <c r="W88" s="41"/>
      <c r="X88" s="60">
        <v>100</v>
      </c>
      <c r="Y88" s="45"/>
    </row>
    <row r="89" spans="1:25" ht="195" x14ac:dyDescent="0.25">
      <c r="A89" s="564">
        <v>54</v>
      </c>
      <c r="B89" s="564"/>
      <c r="C89" s="564"/>
      <c r="D89" s="754" t="s">
        <v>236</v>
      </c>
      <c r="E89" s="754"/>
      <c r="F89" s="450" t="s">
        <v>201</v>
      </c>
      <c r="G89" s="12" t="s">
        <v>4971</v>
      </c>
      <c r="H89" s="12" t="s">
        <v>4972</v>
      </c>
      <c r="I89" s="12" t="s">
        <v>4973</v>
      </c>
      <c r="J89" s="60">
        <v>50</v>
      </c>
      <c r="K89" s="991" t="s">
        <v>2275</v>
      </c>
      <c r="L89" s="60">
        <v>50</v>
      </c>
      <c r="M89" s="45"/>
      <c r="N89" s="60">
        <v>50</v>
      </c>
      <c r="O89" s="45"/>
      <c r="P89" s="60">
        <v>50</v>
      </c>
      <c r="Q89" s="45"/>
      <c r="R89" s="60">
        <v>50</v>
      </c>
      <c r="S89" s="24"/>
      <c r="T89" s="60">
        <v>50</v>
      </c>
      <c r="U89" s="41"/>
      <c r="V89" s="60">
        <v>50</v>
      </c>
      <c r="W89" s="41"/>
      <c r="X89" s="60">
        <v>50</v>
      </c>
      <c r="Y89" s="45"/>
    </row>
    <row r="90" spans="1:25" s="26" customFormat="1" ht="199.5" customHeight="1" x14ac:dyDescent="0.25">
      <c r="A90" s="28"/>
      <c r="B90" s="28"/>
      <c r="C90" s="750" t="s">
        <v>571</v>
      </c>
      <c r="D90" s="28"/>
      <c r="E90" s="1023"/>
      <c r="F90" s="762" t="s">
        <v>528</v>
      </c>
      <c r="G90" s="751"/>
      <c r="H90" s="751"/>
      <c r="I90" s="751"/>
      <c r="J90" s="75">
        <f>AVERAGE(J91,J94,J97,J98,J99)</f>
        <v>80</v>
      </c>
      <c r="K90" s="67"/>
      <c r="L90" s="75">
        <f>AVERAGE(L91,L94,L97,L98,L99)</f>
        <v>80</v>
      </c>
      <c r="M90" s="67"/>
      <c r="N90" s="75">
        <f>AVERAGE(N91,N94,N97,N98,N99)</f>
        <v>80</v>
      </c>
      <c r="O90" s="67"/>
      <c r="P90" s="75">
        <f>AVERAGE(P91,P94,P97,P98,P99)</f>
        <v>80</v>
      </c>
      <c r="Q90" s="67"/>
      <c r="R90" s="75">
        <f>AVERAGE(R91,R94,R97,R98,R99)</f>
        <v>80</v>
      </c>
      <c r="S90" s="67"/>
      <c r="T90" s="75">
        <f>AVERAGE(T91,T94,T97,T98,T99)</f>
        <v>80</v>
      </c>
      <c r="U90" s="67"/>
      <c r="V90" s="75">
        <f>AVERAGE(V91,V94,V97,V98,V99)</f>
        <v>80</v>
      </c>
      <c r="W90" s="44"/>
      <c r="X90" s="75">
        <f>AVERAGE(X91,X94,X97,X98,X99)</f>
        <v>80</v>
      </c>
      <c r="Y90" s="67"/>
    </row>
    <row r="91" spans="1:25" s="52" customFormat="1" ht="199.5" customHeight="1" x14ac:dyDescent="0.25">
      <c r="A91" s="31">
        <v>55</v>
      </c>
      <c r="B91" s="31"/>
      <c r="C91" s="758"/>
      <c r="D91" s="763" t="s">
        <v>644</v>
      </c>
      <c r="E91" s="763"/>
      <c r="F91" s="764" t="s">
        <v>644</v>
      </c>
      <c r="G91" s="30"/>
      <c r="H91" s="30"/>
      <c r="I91" s="30"/>
      <c r="J91" s="61">
        <f>AVERAGE(J92,J93)</f>
        <v>100</v>
      </c>
      <c r="K91" s="69"/>
      <c r="L91" s="61">
        <f>AVERAGE(L92,L93)</f>
        <v>100</v>
      </c>
      <c r="M91" s="69"/>
      <c r="N91" s="61">
        <f>AVERAGE(N92,N93)</f>
        <v>100</v>
      </c>
      <c r="O91" s="69"/>
      <c r="P91" s="61">
        <f>AVERAGE(P92,P93)</f>
        <v>100</v>
      </c>
      <c r="Q91" s="69"/>
      <c r="R91" s="61">
        <f>AVERAGE(R92,R93)</f>
        <v>100</v>
      </c>
      <c r="S91" s="69"/>
      <c r="T91" s="61">
        <f>AVERAGE(T92,T93)</f>
        <v>100</v>
      </c>
      <c r="U91" s="69"/>
      <c r="V91" s="61">
        <f>AVERAGE(V92,V93)</f>
        <v>100</v>
      </c>
      <c r="W91" s="43"/>
      <c r="X91" s="61">
        <f>AVERAGE(X92,X93)</f>
        <v>100</v>
      </c>
      <c r="Y91" s="69"/>
    </row>
    <row r="92" spans="1:25" ht="315" x14ac:dyDescent="0.25">
      <c r="A92" s="564" t="s">
        <v>5025</v>
      </c>
      <c r="B92" s="564"/>
      <c r="C92" s="564"/>
      <c r="D92" s="564"/>
      <c r="E92" s="754" t="s">
        <v>6986</v>
      </c>
      <c r="F92" s="450" t="s">
        <v>203</v>
      </c>
      <c r="G92" s="12" t="s">
        <v>204</v>
      </c>
      <c r="H92" s="12" t="s">
        <v>205</v>
      </c>
      <c r="I92" s="12" t="s">
        <v>5027</v>
      </c>
      <c r="J92" s="65">
        <v>100</v>
      </c>
      <c r="K92" s="47" t="s">
        <v>2568</v>
      </c>
      <c r="L92" s="65">
        <v>100</v>
      </c>
      <c r="M92" s="50"/>
      <c r="N92" s="65">
        <v>100</v>
      </c>
      <c r="O92" s="50"/>
      <c r="P92" s="65">
        <v>100</v>
      </c>
      <c r="Q92" s="50"/>
      <c r="R92" s="65">
        <v>100</v>
      </c>
      <c r="S92" s="46"/>
      <c r="T92" s="65">
        <v>100</v>
      </c>
      <c r="U92" s="47"/>
      <c r="V92" s="65">
        <v>100</v>
      </c>
      <c r="W92" s="47"/>
      <c r="X92" s="65">
        <v>100</v>
      </c>
      <c r="Y92" s="50"/>
    </row>
    <row r="93" spans="1:25" ht="150" x14ac:dyDescent="0.25">
      <c r="A93" s="564" t="s">
        <v>5028</v>
      </c>
      <c r="B93" s="564"/>
      <c r="C93" s="564"/>
      <c r="D93" s="564"/>
      <c r="E93" s="754" t="s">
        <v>6987</v>
      </c>
      <c r="F93" s="450" t="s">
        <v>3627</v>
      </c>
      <c r="G93" s="12" t="s">
        <v>192</v>
      </c>
      <c r="H93" s="12" t="s">
        <v>176</v>
      </c>
      <c r="I93" s="12" t="s">
        <v>206</v>
      </c>
      <c r="J93" s="62">
        <v>100</v>
      </c>
      <c r="K93" s="40" t="s">
        <v>7233</v>
      </c>
      <c r="L93" s="62">
        <v>100</v>
      </c>
      <c r="M93" s="46"/>
      <c r="N93" s="62">
        <v>100</v>
      </c>
      <c r="O93" s="46"/>
      <c r="P93" s="62">
        <v>100</v>
      </c>
      <c r="Q93" s="46"/>
      <c r="R93" s="62">
        <v>100</v>
      </c>
      <c r="S93" s="46"/>
      <c r="T93" s="62">
        <v>100</v>
      </c>
      <c r="U93" s="40"/>
      <c r="V93" s="62">
        <v>100</v>
      </c>
      <c r="W93" s="40"/>
      <c r="X93" s="62">
        <v>100</v>
      </c>
      <c r="Y93" s="46"/>
    </row>
    <row r="94" spans="1:25" s="52" customFormat="1" ht="69" x14ac:dyDescent="0.25">
      <c r="A94" s="31">
        <v>56</v>
      </c>
      <c r="B94" s="31"/>
      <c r="C94" s="31"/>
      <c r="D94" s="756" t="s">
        <v>645</v>
      </c>
      <c r="E94" s="756"/>
      <c r="F94" s="517" t="s">
        <v>645</v>
      </c>
      <c r="G94" s="30"/>
      <c r="H94" s="30"/>
      <c r="I94" s="30"/>
      <c r="J94" s="61">
        <f>AVERAGE(J95,J96)</f>
        <v>100</v>
      </c>
      <c r="K94" s="43"/>
      <c r="L94" s="61">
        <f>AVERAGE(L95,L96)</f>
        <v>100</v>
      </c>
      <c r="M94" s="69"/>
      <c r="N94" s="61">
        <f>AVERAGE(N95,N96)</f>
        <v>100</v>
      </c>
      <c r="O94" s="69"/>
      <c r="P94" s="61">
        <f>AVERAGE(P95,P96)</f>
        <v>100</v>
      </c>
      <c r="Q94" s="69"/>
      <c r="R94" s="61">
        <f>AVERAGE(R95,R96)</f>
        <v>100</v>
      </c>
      <c r="S94" s="43"/>
      <c r="T94" s="61">
        <f>AVERAGE(T95,T96)</f>
        <v>100</v>
      </c>
      <c r="U94" s="43"/>
      <c r="V94" s="61">
        <f>AVERAGE(V95,V96)</f>
        <v>100</v>
      </c>
      <c r="W94" s="43"/>
      <c r="X94" s="61">
        <f>AVERAGE(X95,X96)</f>
        <v>100</v>
      </c>
      <c r="Y94" s="69"/>
    </row>
    <row r="95" spans="1:25" ht="150" x14ac:dyDescent="0.25">
      <c r="A95" s="564" t="s">
        <v>572</v>
      </c>
      <c r="B95" s="564"/>
      <c r="C95" s="564"/>
      <c r="D95" s="564"/>
      <c r="E95" s="754" t="s">
        <v>6988</v>
      </c>
      <c r="F95" s="450" t="s">
        <v>207</v>
      </c>
      <c r="G95" s="12" t="s">
        <v>204</v>
      </c>
      <c r="H95" s="12" t="s">
        <v>208</v>
      </c>
      <c r="I95" s="12" t="s">
        <v>5029</v>
      </c>
      <c r="J95" s="62">
        <v>100</v>
      </c>
      <c r="K95" s="40" t="s">
        <v>7234</v>
      </c>
      <c r="L95" s="62">
        <v>100</v>
      </c>
      <c r="M95" s="46"/>
      <c r="N95" s="62">
        <v>100</v>
      </c>
      <c r="O95" s="46"/>
      <c r="P95" s="62">
        <v>100</v>
      </c>
      <c r="Q95" s="46"/>
      <c r="R95" s="62">
        <v>100</v>
      </c>
      <c r="S95" s="46"/>
      <c r="T95" s="62">
        <v>100</v>
      </c>
      <c r="U95" s="46"/>
      <c r="V95" s="62">
        <v>100</v>
      </c>
      <c r="W95" s="40"/>
      <c r="X95" s="62">
        <v>100</v>
      </c>
      <c r="Y95" s="46"/>
    </row>
    <row r="96" spans="1:25" ht="135" x14ac:dyDescent="0.25">
      <c r="A96" s="564" t="s">
        <v>573</v>
      </c>
      <c r="B96" s="564"/>
      <c r="C96" s="564"/>
      <c r="D96" s="564"/>
      <c r="E96" s="754" t="s">
        <v>6989</v>
      </c>
      <c r="F96" s="450" t="s">
        <v>209</v>
      </c>
      <c r="G96" s="12" t="s">
        <v>192</v>
      </c>
      <c r="H96" s="12" t="s">
        <v>176</v>
      </c>
      <c r="I96" s="12" t="s">
        <v>206</v>
      </c>
      <c r="J96" s="62">
        <v>100</v>
      </c>
      <c r="K96" s="40"/>
      <c r="L96" s="62">
        <v>100</v>
      </c>
      <c r="M96" s="46"/>
      <c r="N96" s="62">
        <v>100</v>
      </c>
      <c r="O96" s="46"/>
      <c r="P96" s="62">
        <v>100</v>
      </c>
      <c r="Q96" s="46"/>
      <c r="R96" s="62">
        <v>100</v>
      </c>
      <c r="S96" s="40"/>
      <c r="T96" s="62">
        <v>100</v>
      </c>
      <c r="U96" s="40"/>
      <c r="V96" s="62">
        <v>100</v>
      </c>
      <c r="W96" s="40"/>
      <c r="X96" s="62">
        <v>100</v>
      </c>
      <c r="Y96" s="46"/>
    </row>
    <row r="97" spans="1:25" ht="270" x14ac:dyDescent="0.25">
      <c r="A97" s="564">
        <v>57</v>
      </c>
      <c r="B97" s="564"/>
      <c r="C97" s="564"/>
      <c r="D97" s="754" t="s">
        <v>4963</v>
      </c>
      <c r="E97" s="754"/>
      <c r="F97" s="450" t="s">
        <v>210</v>
      </c>
      <c r="G97" s="12" t="s">
        <v>175</v>
      </c>
      <c r="H97" s="12" t="s">
        <v>176</v>
      </c>
      <c r="I97" s="12" t="s">
        <v>211</v>
      </c>
      <c r="J97" s="62">
        <v>50</v>
      </c>
      <c r="K97" s="40" t="s">
        <v>2569</v>
      </c>
      <c r="L97" s="62">
        <v>50</v>
      </c>
      <c r="M97" s="46"/>
      <c r="N97" s="62">
        <v>50</v>
      </c>
      <c r="O97" s="46"/>
      <c r="P97" s="62">
        <v>50</v>
      </c>
      <c r="Q97" s="46"/>
      <c r="R97" s="62">
        <v>50</v>
      </c>
      <c r="S97" s="46"/>
      <c r="T97" s="62">
        <v>50</v>
      </c>
      <c r="U97" s="40"/>
      <c r="V97" s="62">
        <v>50</v>
      </c>
      <c r="W97" s="40"/>
      <c r="X97" s="62">
        <v>50</v>
      </c>
      <c r="Y97" s="46"/>
    </row>
    <row r="98" spans="1:25" ht="210" x14ac:dyDescent="0.25">
      <c r="A98" s="564">
        <v>58</v>
      </c>
      <c r="B98" s="564"/>
      <c r="C98" s="564"/>
      <c r="D98" s="754" t="s">
        <v>237</v>
      </c>
      <c r="E98" s="754"/>
      <c r="F98" s="450" t="s">
        <v>212</v>
      </c>
      <c r="G98" s="12" t="s">
        <v>192</v>
      </c>
      <c r="H98" s="12" t="s">
        <v>176</v>
      </c>
      <c r="I98" s="12" t="s">
        <v>213</v>
      </c>
      <c r="J98" s="62">
        <v>100</v>
      </c>
      <c r="K98" s="40" t="s">
        <v>1463</v>
      </c>
      <c r="L98" s="62">
        <v>100</v>
      </c>
      <c r="M98" s="46"/>
      <c r="N98" s="62">
        <v>100</v>
      </c>
      <c r="O98" s="46"/>
      <c r="P98" s="62">
        <v>100</v>
      </c>
      <c r="Q98" s="46"/>
      <c r="R98" s="62">
        <v>100</v>
      </c>
      <c r="S98" s="46"/>
      <c r="T98" s="62">
        <v>100</v>
      </c>
      <c r="U98" s="46"/>
      <c r="V98" s="62">
        <v>100</v>
      </c>
      <c r="W98" s="40"/>
      <c r="X98" s="62">
        <v>100</v>
      </c>
      <c r="Y98" s="46"/>
    </row>
    <row r="99" spans="1:25" ht="210" x14ac:dyDescent="0.25">
      <c r="A99" s="564">
        <v>59</v>
      </c>
      <c r="B99" s="564"/>
      <c r="C99" s="564"/>
      <c r="D99" s="754" t="s">
        <v>238</v>
      </c>
      <c r="E99" s="754"/>
      <c r="F99" s="450" t="s">
        <v>214</v>
      </c>
      <c r="G99" s="12" t="s">
        <v>175</v>
      </c>
      <c r="H99" s="12" t="s">
        <v>176</v>
      </c>
      <c r="I99" s="12" t="s">
        <v>202</v>
      </c>
      <c r="J99" s="60">
        <v>50</v>
      </c>
      <c r="K99" s="41" t="s">
        <v>1464</v>
      </c>
      <c r="L99" s="60">
        <v>50</v>
      </c>
      <c r="M99" s="45"/>
      <c r="N99" s="60">
        <v>50</v>
      </c>
      <c r="O99" s="45"/>
      <c r="P99" s="60">
        <v>50</v>
      </c>
      <c r="Q99" s="45"/>
      <c r="R99" s="60">
        <v>50</v>
      </c>
      <c r="S99" s="46"/>
      <c r="T99" s="60">
        <v>50</v>
      </c>
      <c r="U99" s="45"/>
      <c r="V99" s="60">
        <v>50</v>
      </c>
      <c r="W99" s="41"/>
      <c r="X99" s="60">
        <v>50</v>
      </c>
      <c r="Y99" s="45"/>
    </row>
    <row r="100" spans="1:25" s="26" customFormat="1" ht="88.5" customHeight="1" x14ac:dyDescent="0.25">
      <c r="A100" s="28"/>
      <c r="B100" s="28"/>
      <c r="C100" s="750" t="s">
        <v>574</v>
      </c>
      <c r="D100" s="28"/>
      <c r="E100" s="1023"/>
      <c r="F100" s="762" t="s">
        <v>529</v>
      </c>
      <c r="G100" s="751"/>
      <c r="H100" s="751"/>
      <c r="I100" s="751"/>
      <c r="J100" s="75">
        <f>AVERAGE(J101:J105)</f>
        <v>80</v>
      </c>
      <c r="K100" s="44"/>
      <c r="L100" s="75">
        <f>AVERAGE(L101:L105)</f>
        <v>80</v>
      </c>
      <c r="M100" s="67"/>
      <c r="N100" s="75">
        <f>AVERAGE(N101:N105)</f>
        <v>80</v>
      </c>
      <c r="O100" s="67"/>
      <c r="P100" s="75">
        <f>AVERAGE(P101:P105)</f>
        <v>80</v>
      </c>
      <c r="Q100" s="67"/>
      <c r="R100" s="75">
        <f>AVERAGE(R101:R105)</f>
        <v>80</v>
      </c>
      <c r="S100" s="67"/>
      <c r="T100" s="75">
        <f>AVERAGE(T101:T105)</f>
        <v>80</v>
      </c>
      <c r="U100" s="67"/>
      <c r="V100" s="75">
        <f>AVERAGE(V101:V105)</f>
        <v>80</v>
      </c>
      <c r="W100" s="44"/>
      <c r="X100" s="75">
        <f>AVERAGE(X101:X105)</f>
        <v>80</v>
      </c>
      <c r="Y100" s="67"/>
    </row>
    <row r="101" spans="1:25" ht="135" x14ac:dyDescent="0.25">
      <c r="A101" s="564">
        <v>60</v>
      </c>
      <c r="B101" s="564"/>
      <c r="C101" s="564"/>
      <c r="D101" s="754" t="s">
        <v>243</v>
      </c>
      <c r="E101" s="754"/>
      <c r="F101" s="450" t="s">
        <v>215</v>
      </c>
      <c r="G101" s="12" t="s">
        <v>175</v>
      </c>
      <c r="H101" s="12" t="s">
        <v>176</v>
      </c>
      <c r="I101" s="12" t="s">
        <v>216</v>
      </c>
      <c r="J101" s="62">
        <v>100</v>
      </c>
      <c r="K101" s="992" t="s">
        <v>1465</v>
      </c>
      <c r="L101" s="62">
        <v>100</v>
      </c>
      <c r="M101" s="46"/>
      <c r="N101" s="62">
        <v>100</v>
      </c>
      <c r="O101" s="46"/>
      <c r="P101" s="62">
        <v>100</v>
      </c>
      <c r="Q101" s="46"/>
      <c r="R101" s="62">
        <v>100</v>
      </c>
      <c r="S101" s="24"/>
      <c r="T101" s="62">
        <v>100</v>
      </c>
      <c r="U101" s="40"/>
      <c r="V101" s="62">
        <v>100</v>
      </c>
      <c r="W101" s="40"/>
      <c r="X101" s="62">
        <v>100</v>
      </c>
      <c r="Y101" s="46"/>
    </row>
    <row r="102" spans="1:25" ht="60" x14ac:dyDescent="0.25">
      <c r="A102" s="564">
        <v>61</v>
      </c>
      <c r="B102" s="564"/>
      <c r="C102" s="564"/>
      <c r="D102" s="754" t="s">
        <v>242</v>
      </c>
      <c r="E102" s="754"/>
      <c r="F102" s="450" t="s">
        <v>217</v>
      </c>
      <c r="G102" s="12" t="s">
        <v>218</v>
      </c>
      <c r="H102" s="12" t="s">
        <v>219</v>
      </c>
      <c r="I102" s="12" t="s">
        <v>220</v>
      </c>
      <c r="J102" s="62">
        <v>100</v>
      </c>
      <c r="K102" s="993" t="s">
        <v>1466</v>
      </c>
      <c r="L102" s="62">
        <v>100</v>
      </c>
      <c r="M102" s="46"/>
      <c r="N102" s="62">
        <v>100</v>
      </c>
      <c r="O102" s="46"/>
      <c r="P102" s="62">
        <v>100</v>
      </c>
      <c r="Q102" s="62"/>
      <c r="R102" s="62">
        <v>100</v>
      </c>
      <c r="S102" s="46"/>
      <c r="T102" s="62">
        <v>100</v>
      </c>
      <c r="U102" s="40"/>
      <c r="V102" s="62">
        <v>100</v>
      </c>
      <c r="W102" s="40"/>
      <c r="X102" s="62">
        <v>100</v>
      </c>
      <c r="Y102" s="46"/>
    </row>
    <row r="103" spans="1:25" ht="180" x14ac:dyDescent="0.25">
      <c r="A103" s="564">
        <v>62</v>
      </c>
      <c r="B103" s="564"/>
      <c r="C103" s="564"/>
      <c r="D103" s="754" t="s">
        <v>241</v>
      </c>
      <c r="E103" s="754"/>
      <c r="F103" s="450" t="s">
        <v>221</v>
      </c>
      <c r="G103" s="12" t="s">
        <v>175</v>
      </c>
      <c r="H103" s="12" t="s">
        <v>222</v>
      </c>
      <c r="I103" s="12" t="s">
        <v>202</v>
      </c>
      <c r="J103" s="62">
        <v>100</v>
      </c>
      <c r="K103" s="994" t="s">
        <v>7235</v>
      </c>
      <c r="L103" s="62">
        <v>100</v>
      </c>
      <c r="M103" s="46"/>
      <c r="N103" s="62">
        <v>100</v>
      </c>
      <c r="O103" s="46"/>
      <c r="P103" s="62">
        <v>100</v>
      </c>
      <c r="Q103" s="46"/>
      <c r="R103" s="62">
        <v>100</v>
      </c>
      <c r="S103" s="46"/>
      <c r="T103" s="62">
        <v>100</v>
      </c>
      <c r="U103" s="46"/>
      <c r="V103" s="62">
        <v>100</v>
      </c>
      <c r="W103" s="40"/>
      <c r="X103" s="62">
        <v>100</v>
      </c>
      <c r="Y103" s="46"/>
    </row>
    <row r="104" spans="1:25" ht="135" x14ac:dyDescent="0.25">
      <c r="A104" s="564">
        <v>63</v>
      </c>
      <c r="B104" s="564"/>
      <c r="C104" s="564"/>
      <c r="D104" s="754" t="s">
        <v>240</v>
      </c>
      <c r="E104" s="754"/>
      <c r="F104" s="450" t="s">
        <v>223</v>
      </c>
      <c r="G104" s="12" t="s">
        <v>224</v>
      </c>
      <c r="H104" s="12" t="s">
        <v>225</v>
      </c>
      <c r="I104" s="12" t="s">
        <v>226</v>
      </c>
      <c r="J104" s="62">
        <v>50</v>
      </c>
      <c r="K104" s="40" t="s">
        <v>1467</v>
      </c>
      <c r="L104" s="62">
        <v>50</v>
      </c>
      <c r="M104" s="46"/>
      <c r="N104" s="62">
        <v>50</v>
      </c>
      <c r="O104" s="46"/>
      <c r="P104" s="62">
        <v>50</v>
      </c>
      <c r="Q104" s="62"/>
      <c r="R104" s="62">
        <v>50</v>
      </c>
      <c r="S104" s="24"/>
      <c r="T104" s="62">
        <v>50</v>
      </c>
      <c r="U104" s="46"/>
      <c r="V104" s="62">
        <v>50</v>
      </c>
      <c r="W104" s="40"/>
      <c r="X104" s="62">
        <v>50</v>
      </c>
      <c r="Y104" s="46"/>
    </row>
    <row r="105" spans="1:25" ht="255" x14ac:dyDescent="0.25">
      <c r="A105" s="564">
        <v>64</v>
      </c>
      <c r="B105" s="564"/>
      <c r="C105" s="564"/>
      <c r="D105" s="754" t="s">
        <v>239</v>
      </c>
      <c r="E105" s="754"/>
      <c r="F105" s="450" t="s">
        <v>5118</v>
      </c>
      <c r="G105" s="12" t="s">
        <v>4971</v>
      </c>
      <c r="H105" s="12" t="s">
        <v>4972</v>
      </c>
      <c r="I105" s="12" t="s">
        <v>4973</v>
      </c>
      <c r="J105" s="62">
        <v>50</v>
      </c>
      <c r="K105" s="40" t="s">
        <v>1468</v>
      </c>
      <c r="L105" s="62">
        <v>50</v>
      </c>
      <c r="M105" s="46"/>
      <c r="N105" s="62">
        <v>50</v>
      </c>
      <c r="O105" s="46"/>
      <c r="P105" s="62">
        <v>50</v>
      </c>
      <c r="Q105" s="46"/>
      <c r="R105" s="62">
        <v>50</v>
      </c>
      <c r="S105" s="46"/>
      <c r="T105" s="62">
        <v>50</v>
      </c>
      <c r="U105" s="40"/>
      <c r="V105" s="62">
        <v>50</v>
      </c>
      <c r="W105" s="40"/>
      <c r="X105" s="62">
        <v>50</v>
      </c>
      <c r="Y105" s="46"/>
    </row>
    <row r="106" spans="1:25" s="26" customFormat="1" ht="130.5" customHeight="1" x14ac:dyDescent="0.25">
      <c r="A106" s="28"/>
      <c r="B106" s="750" t="s">
        <v>575</v>
      </c>
      <c r="C106" s="28"/>
      <c r="D106" s="28"/>
      <c r="E106" s="28"/>
      <c r="F106" s="901" t="s">
        <v>5030</v>
      </c>
      <c r="G106" s="765"/>
      <c r="H106" s="765"/>
      <c r="I106" s="28"/>
      <c r="J106" s="75">
        <f>AVERAGE(J107,J112,J115,J140)</f>
        <v>71.25</v>
      </c>
      <c r="K106" s="67"/>
      <c r="L106" s="75">
        <f>AVERAGE(L107,L112,L115,L140)</f>
        <v>71.25</v>
      </c>
      <c r="M106" s="67"/>
      <c r="N106" s="75">
        <f>AVERAGE(N107,N112,N115,N140)</f>
        <v>71.25</v>
      </c>
      <c r="O106" s="67"/>
      <c r="P106" s="75">
        <f>AVERAGE(P107,P112,P115,P140)</f>
        <v>71.25</v>
      </c>
      <c r="Q106" s="67"/>
      <c r="R106" s="75">
        <f>AVERAGE(R107,R112,R115,R140)</f>
        <v>71.25</v>
      </c>
      <c r="S106" s="67"/>
      <c r="T106" s="75">
        <f>AVERAGE(T107,T112,T115,T140)</f>
        <v>71.25</v>
      </c>
      <c r="U106" s="67"/>
      <c r="V106" s="75">
        <f>AVERAGE(V107,V112,V115,V140)</f>
        <v>71.25</v>
      </c>
      <c r="W106" s="44"/>
      <c r="X106" s="75">
        <f>AVERAGE(X107,X112,X115,X140)</f>
        <v>71.25</v>
      </c>
      <c r="Y106" s="67"/>
    </row>
    <row r="107" spans="1:25" s="26" customFormat="1" ht="144.75" customHeight="1" x14ac:dyDescent="0.25">
      <c r="A107" s="28"/>
      <c r="B107" s="28"/>
      <c r="C107" s="750" t="s">
        <v>576</v>
      </c>
      <c r="D107" s="28"/>
      <c r="E107" s="28"/>
      <c r="F107" s="502" t="s">
        <v>5031</v>
      </c>
      <c r="G107" s="28"/>
      <c r="H107" s="28"/>
      <c r="I107" s="28"/>
      <c r="J107" s="75">
        <f>AVERAGE(J108:J111)</f>
        <v>75</v>
      </c>
      <c r="K107" s="67"/>
      <c r="L107" s="75">
        <f>AVERAGE(L108:L111)</f>
        <v>75</v>
      </c>
      <c r="M107" s="67"/>
      <c r="N107" s="75">
        <f>AVERAGE(N108:N111)</f>
        <v>75</v>
      </c>
      <c r="O107" s="67"/>
      <c r="P107" s="75">
        <f>AVERAGE(P108:P111)</f>
        <v>75</v>
      </c>
      <c r="Q107" s="67"/>
      <c r="R107" s="75">
        <f>AVERAGE(R108:R111)</f>
        <v>75</v>
      </c>
      <c r="S107" s="67"/>
      <c r="T107" s="75">
        <f>AVERAGE(T108:T111)</f>
        <v>75</v>
      </c>
      <c r="U107" s="67"/>
      <c r="V107" s="75">
        <f>AVERAGE(V108:V111)</f>
        <v>75</v>
      </c>
      <c r="W107" s="44"/>
      <c r="X107" s="75">
        <f>AVERAGE(X108:X111)</f>
        <v>75</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5"/>
      <c r="N108" s="60">
        <v>0</v>
      </c>
      <c r="O108" s="45"/>
      <c r="P108" s="60">
        <v>0</v>
      </c>
      <c r="Q108" s="45"/>
      <c r="R108" s="60">
        <v>0</v>
      </c>
      <c r="S108" s="45"/>
      <c r="T108" s="60">
        <v>0</v>
      </c>
      <c r="U108" s="45"/>
      <c r="V108" s="60">
        <v>0</v>
      </c>
      <c r="W108" s="41"/>
      <c r="X108" s="60">
        <v>0</v>
      </c>
      <c r="Y108" s="45"/>
    </row>
    <row r="109" spans="1:25" ht="120" x14ac:dyDescent="0.25">
      <c r="A109" s="564">
        <v>66</v>
      </c>
      <c r="B109" s="564"/>
      <c r="C109" s="564"/>
      <c r="D109" s="754" t="s">
        <v>304</v>
      </c>
      <c r="E109" s="754"/>
      <c r="F109" s="450" t="s">
        <v>5503</v>
      </c>
      <c r="G109" s="12" t="s">
        <v>248</v>
      </c>
      <c r="H109" s="12" t="s">
        <v>249</v>
      </c>
      <c r="I109" s="12" t="s">
        <v>247</v>
      </c>
      <c r="J109" s="60">
        <v>100</v>
      </c>
      <c r="K109" s="41"/>
      <c r="L109" s="60">
        <v>100</v>
      </c>
      <c r="M109" s="45"/>
      <c r="N109" s="60">
        <v>100</v>
      </c>
      <c r="O109" s="45"/>
      <c r="P109" s="60">
        <v>100</v>
      </c>
      <c r="Q109" s="45"/>
      <c r="R109" s="60">
        <v>100</v>
      </c>
      <c r="S109" s="45"/>
      <c r="T109" s="60">
        <v>100</v>
      </c>
      <c r="U109" s="45"/>
      <c r="V109" s="60">
        <v>100</v>
      </c>
      <c r="W109" s="41"/>
      <c r="X109" s="60">
        <v>100</v>
      </c>
      <c r="Y109" s="45"/>
    </row>
    <row r="110" spans="1:25" ht="120" x14ac:dyDescent="0.25">
      <c r="A110" s="564">
        <v>67</v>
      </c>
      <c r="B110" s="564"/>
      <c r="C110" s="564"/>
      <c r="D110" s="754" t="s">
        <v>306</v>
      </c>
      <c r="E110" s="754"/>
      <c r="F110" s="450" t="s">
        <v>250</v>
      </c>
      <c r="G110" s="12" t="s">
        <v>248</v>
      </c>
      <c r="H110" s="12" t="s">
        <v>251</v>
      </c>
      <c r="I110" s="12" t="s">
        <v>247</v>
      </c>
      <c r="J110" s="60">
        <v>100</v>
      </c>
      <c r="K110" s="41"/>
      <c r="L110" s="60">
        <v>100</v>
      </c>
      <c r="M110" s="45"/>
      <c r="N110" s="60">
        <v>100</v>
      </c>
      <c r="O110" s="45"/>
      <c r="P110" s="60">
        <v>100</v>
      </c>
      <c r="Q110" s="45"/>
      <c r="R110" s="60">
        <v>100</v>
      </c>
      <c r="S110" s="41"/>
      <c r="T110" s="60">
        <v>100</v>
      </c>
      <c r="U110" s="41"/>
      <c r="V110" s="60">
        <v>100</v>
      </c>
      <c r="W110" s="41"/>
      <c r="X110" s="60">
        <v>100</v>
      </c>
      <c r="Y110" s="45"/>
    </row>
    <row r="111" spans="1:25" ht="45" x14ac:dyDescent="0.25">
      <c r="A111" s="564">
        <v>68</v>
      </c>
      <c r="B111" s="564"/>
      <c r="C111" s="564"/>
      <c r="D111" s="754" t="s">
        <v>305</v>
      </c>
      <c r="E111" s="754"/>
      <c r="F111" s="450" t="s">
        <v>252</v>
      </c>
      <c r="G111" s="12" t="s">
        <v>253</v>
      </c>
      <c r="H111" s="12" t="s">
        <v>254</v>
      </c>
      <c r="I111" s="12" t="s">
        <v>255</v>
      </c>
      <c r="J111" s="60">
        <v>100</v>
      </c>
      <c r="K111" s="41"/>
      <c r="L111" s="60">
        <v>100</v>
      </c>
      <c r="M111" s="45"/>
      <c r="N111" s="60">
        <v>100</v>
      </c>
      <c r="O111" s="45"/>
      <c r="P111" s="60">
        <v>100</v>
      </c>
      <c r="Q111" s="45"/>
      <c r="R111" s="60">
        <v>100</v>
      </c>
      <c r="S111" s="45"/>
      <c r="T111" s="60">
        <v>100</v>
      </c>
      <c r="U111" s="45"/>
      <c r="V111" s="60">
        <v>100</v>
      </c>
      <c r="W111" s="41"/>
      <c r="X111" s="60">
        <v>100</v>
      </c>
      <c r="Y111" s="45"/>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41"/>
      <c r="L113" s="60">
        <v>100</v>
      </c>
      <c r="M113" s="45"/>
      <c r="N113" s="60">
        <v>100</v>
      </c>
      <c r="O113" s="45"/>
      <c r="P113" s="60">
        <v>100</v>
      </c>
      <c r="Q113" s="45"/>
      <c r="R113" s="60">
        <v>100</v>
      </c>
      <c r="S113" s="45"/>
      <c r="T113" s="60">
        <v>100</v>
      </c>
      <c r="U113" s="45"/>
      <c r="V113" s="60">
        <v>100</v>
      </c>
      <c r="W113" s="41"/>
      <c r="X113" s="60">
        <v>100</v>
      </c>
      <c r="Y113" s="45"/>
    </row>
    <row r="114" spans="1:25" ht="60" x14ac:dyDescent="0.25">
      <c r="A114" s="564">
        <v>70</v>
      </c>
      <c r="B114" s="564"/>
      <c r="C114" s="564"/>
      <c r="D114" s="754" t="s">
        <v>308</v>
      </c>
      <c r="E114" s="754"/>
      <c r="F114" s="450" t="s">
        <v>259</v>
      </c>
      <c r="G114" s="12" t="s">
        <v>260</v>
      </c>
      <c r="H114" s="12" t="s">
        <v>261</v>
      </c>
      <c r="I114" s="12" t="s">
        <v>262</v>
      </c>
      <c r="J114" s="60">
        <v>100</v>
      </c>
      <c r="K114" s="41"/>
      <c r="L114" s="60">
        <v>100</v>
      </c>
      <c r="M114" s="45"/>
      <c r="N114" s="60">
        <v>100</v>
      </c>
      <c r="O114" s="41"/>
      <c r="P114" s="60">
        <v>100</v>
      </c>
      <c r="Q114" s="45"/>
      <c r="R114" s="60">
        <v>100</v>
      </c>
      <c r="S114" s="45"/>
      <c r="T114" s="60">
        <v>100</v>
      </c>
      <c r="U114" s="45"/>
      <c r="V114" s="60">
        <v>100</v>
      </c>
      <c r="W114" s="41"/>
      <c r="X114" s="60">
        <v>100</v>
      </c>
      <c r="Y114" s="45"/>
    </row>
    <row r="115" spans="1:25" s="26" customFormat="1" ht="72" customHeight="1" x14ac:dyDescent="0.25">
      <c r="A115" s="28"/>
      <c r="B115" s="28"/>
      <c r="C115" s="750" t="s">
        <v>578</v>
      </c>
      <c r="D115" s="28"/>
      <c r="E115" s="1023"/>
      <c r="F115" s="762" t="s">
        <v>530</v>
      </c>
      <c r="G115" s="751"/>
      <c r="H115" s="751"/>
      <c r="I115" s="751"/>
      <c r="J115" s="75">
        <f>AVERAGE(J116,J122,J128,J134)</f>
        <v>10</v>
      </c>
      <c r="K115" s="44"/>
      <c r="L115" s="75">
        <f>AVERAGE(L116,L122,L128,L134)</f>
        <v>10</v>
      </c>
      <c r="M115" s="67"/>
      <c r="N115" s="75">
        <f>AVERAGE(N116,N122,N128,N134)</f>
        <v>10</v>
      </c>
      <c r="O115" s="67"/>
      <c r="P115" s="75">
        <f>AVERAGE(P116,P122,P128,P134)</f>
        <v>10</v>
      </c>
      <c r="Q115" s="67"/>
      <c r="R115" s="75">
        <f>AVERAGE(R116,R122,R128,R134)</f>
        <v>10</v>
      </c>
      <c r="S115" s="67"/>
      <c r="T115" s="75">
        <f>AVERAGE(T116,T122,T128,T134)</f>
        <v>10</v>
      </c>
      <c r="U115" s="67"/>
      <c r="V115" s="75">
        <f>AVERAGE(V116,V122,V128,V134)</f>
        <v>10</v>
      </c>
      <c r="W115" s="44"/>
      <c r="X115" s="75">
        <f>AVERAGE(X116,X122,X128,X134)</f>
        <v>10</v>
      </c>
      <c r="Y115" s="67"/>
    </row>
    <row r="116" spans="1:25" s="52" customFormat="1" ht="72" customHeight="1" x14ac:dyDescent="0.25">
      <c r="A116" s="31">
        <v>71</v>
      </c>
      <c r="B116" s="31"/>
      <c r="C116" s="758"/>
      <c r="D116" s="763" t="s">
        <v>646</v>
      </c>
      <c r="E116" s="763"/>
      <c r="F116" s="764" t="s">
        <v>646</v>
      </c>
      <c r="G116" s="30"/>
      <c r="H116" s="30"/>
      <c r="I116" s="30"/>
      <c r="J116" s="61">
        <f>AVERAGE(J117:J121)</f>
        <v>10</v>
      </c>
      <c r="K116" s="43"/>
      <c r="L116" s="61">
        <f>AVERAGE(L117:L121)</f>
        <v>10</v>
      </c>
      <c r="M116" s="69"/>
      <c r="N116" s="61">
        <f>AVERAGE(N117:N121)</f>
        <v>10</v>
      </c>
      <c r="O116" s="69"/>
      <c r="P116" s="61">
        <f>AVERAGE(P117:P121)</f>
        <v>10</v>
      </c>
      <c r="Q116" s="69"/>
      <c r="R116" s="61">
        <f>AVERAGE(R117:R121)</f>
        <v>10</v>
      </c>
      <c r="S116" s="69"/>
      <c r="T116" s="61">
        <f>AVERAGE(T117:T121)</f>
        <v>10</v>
      </c>
      <c r="U116" s="69"/>
      <c r="V116" s="61">
        <f>AVERAGE(V117:V121)</f>
        <v>10</v>
      </c>
      <c r="W116" s="43"/>
      <c r="X116" s="61">
        <f>AVERAGE(X117:X121)</f>
        <v>10</v>
      </c>
      <c r="Y116" s="69"/>
    </row>
    <row r="117" spans="1:25" ht="180" x14ac:dyDescent="0.25">
      <c r="A117" s="564" t="s">
        <v>5033</v>
      </c>
      <c r="B117" s="564"/>
      <c r="C117" s="564"/>
      <c r="D117" s="564"/>
      <c r="E117" s="754" t="s">
        <v>6991</v>
      </c>
      <c r="F117" s="450" t="s">
        <v>263</v>
      </c>
      <c r="G117" s="12" t="s">
        <v>5034</v>
      </c>
      <c r="H117" s="12" t="s">
        <v>5035</v>
      </c>
      <c r="I117" s="12" t="s">
        <v>5036</v>
      </c>
      <c r="J117" s="60">
        <v>50</v>
      </c>
      <c r="K117" s="41" t="s">
        <v>2570</v>
      </c>
      <c r="L117" s="60">
        <v>50</v>
      </c>
      <c r="M117" s="45"/>
      <c r="N117" s="60">
        <v>50</v>
      </c>
      <c r="O117" s="45"/>
      <c r="P117" s="60">
        <v>50</v>
      </c>
      <c r="Q117" s="45"/>
      <c r="R117" s="60">
        <v>50</v>
      </c>
      <c r="S117" s="46"/>
      <c r="T117" s="60">
        <v>50</v>
      </c>
      <c r="U117" s="45"/>
      <c r="V117" s="60">
        <v>50</v>
      </c>
      <c r="W117" s="41"/>
      <c r="X117" s="60">
        <v>50</v>
      </c>
      <c r="Y117" s="45"/>
    </row>
    <row r="118" spans="1:25" ht="195" x14ac:dyDescent="0.25">
      <c r="A118" s="564" t="s">
        <v>5037</v>
      </c>
      <c r="B118" s="564"/>
      <c r="C118" s="564"/>
      <c r="D118" s="564"/>
      <c r="E118" s="754" t="s">
        <v>6990</v>
      </c>
      <c r="F118" s="450" t="s">
        <v>264</v>
      </c>
      <c r="G118" s="12" t="s">
        <v>265</v>
      </c>
      <c r="H118" s="12" t="s">
        <v>266</v>
      </c>
      <c r="I118" s="12" t="s">
        <v>267</v>
      </c>
      <c r="J118" s="65">
        <v>0</v>
      </c>
      <c r="K118" s="50"/>
      <c r="L118" s="65">
        <v>0</v>
      </c>
      <c r="M118" s="50"/>
      <c r="N118" s="65">
        <v>0</v>
      </c>
      <c r="O118" s="50"/>
      <c r="P118" s="65">
        <v>0</v>
      </c>
      <c r="Q118" s="50"/>
      <c r="R118" s="65">
        <v>0</v>
      </c>
      <c r="S118" s="50"/>
      <c r="T118" s="65">
        <v>0</v>
      </c>
      <c r="U118" s="50"/>
      <c r="V118" s="65">
        <v>0</v>
      </c>
      <c r="W118" s="41"/>
      <c r="X118" s="65">
        <v>0</v>
      </c>
      <c r="Y118" s="50"/>
    </row>
    <row r="119" spans="1:25" ht="45" x14ac:dyDescent="0.25">
      <c r="A119" s="564" t="s">
        <v>5038</v>
      </c>
      <c r="B119" s="564"/>
      <c r="C119" s="564"/>
      <c r="D119" s="564"/>
      <c r="E119" s="754" t="s">
        <v>6992</v>
      </c>
      <c r="F119" s="450" t="s">
        <v>268</v>
      </c>
      <c r="G119" s="12" t="s">
        <v>269</v>
      </c>
      <c r="H119" s="12" t="s">
        <v>270</v>
      </c>
      <c r="I119" s="12" t="s">
        <v>271</v>
      </c>
      <c r="J119" s="65">
        <v>0</v>
      </c>
      <c r="K119" s="47"/>
      <c r="L119" s="65">
        <v>0</v>
      </c>
      <c r="M119" s="50"/>
      <c r="N119" s="65">
        <v>0</v>
      </c>
      <c r="O119" s="50"/>
      <c r="P119" s="65">
        <v>0</v>
      </c>
      <c r="Q119" s="50"/>
      <c r="R119" s="65">
        <v>0</v>
      </c>
      <c r="S119" s="50"/>
      <c r="T119" s="65">
        <v>0</v>
      </c>
      <c r="U119" s="50"/>
      <c r="V119" s="65">
        <v>0</v>
      </c>
      <c r="W119" s="41"/>
      <c r="X119" s="65">
        <v>0</v>
      </c>
      <c r="Y119" s="50"/>
    </row>
    <row r="120" spans="1:25" ht="165" x14ac:dyDescent="0.25">
      <c r="A120" s="564" t="s">
        <v>5039</v>
      </c>
      <c r="B120" s="564"/>
      <c r="C120" s="564"/>
      <c r="D120" s="564"/>
      <c r="E120" s="754" t="s">
        <v>6993</v>
      </c>
      <c r="F120" s="450" t="s">
        <v>272</v>
      </c>
      <c r="G120" s="12" t="s">
        <v>273</v>
      </c>
      <c r="H120" s="12" t="s">
        <v>274</v>
      </c>
      <c r="I120" s="12" t="s">
        <v>275</v>
      </c>
      <c r="J120" s="65">
        <v>0</v>
      </c>
      <c r="K120" s="47"/>
      <c r="L120" s="65">
        <v>0</v>
      </c>
      <c r="M120" s="50"/>
      <c r="N120" s="65">
        <v>0</v>
      </c>
      <c r="O120" s="50"/>
      <c r="P120" s="65">
        <v>0</v>
      </c>
      <c r="Q120" s="50"/>
      <c r="R120" s="65">
        <v>0</v>
      </c>
      <c r="S120" s="50"/>
      <c r="T120" s="65">
        <v>0</v>
      </c>
      <c r="U120" s="50"/>
      <c r="V120" s="65">
        <v>0</v>
      </c>
      <c r="W120" s="41"/>
      <c r="X120" s="65">
        <v>0</v>
      </c>
      <c r="Y120" s="50"/>
    </row>
    <row r="121" spans="1:25" ht="120" x14ac:dyDescent="0.25">
      <c r="A121" s="564" t="s">
        <v>5040</v>
      </c>
      <c r="B121" s="564"/>
      <c r="C121" s="564"/>
      <c r="D121" s="564"/>
      <c r="E121" s="754" t="s">
        <v>6994</v>
      </c>
      <c r="F121" s="450" t="s">
        <v>276</v>
      </c>
      <c r="G121" s="12" t="s">
        <v>277</v>
      </c>
      <c r="H121" s="12" t="s">
        <v>278</v>
      </c>
      <c r="I121" s="12" t="s">
        <v>5119</v>
      </c>
      <c r="J121" s="65">
        <v>0</v>
      </c>
      <c r="K121" s="47"/>
      <c r="L121" s="65">
        <v>0</v>
      </c>
      <c r="M121" s="50"/>
      <c r="N121" s="65">
        <v>0</v>
      </c>
      <c r="O121" s="50"/>
      <c r="P121" s="65">
        <v>0</v>
      </c>
      <c r="Q121" s="50"/>
      <c r="R121" s="65">
        <v>0</v>
      </c>
      <c r="S121" s="50"/>
      <c r="T121" s="65">
        <v>0</v>
      </c>
      <c r="U121" s="50"/>
      <c r="V121" s="65">
        <v>0</v>
      </c>
      <c r="W121" s="41"/>
      <c r="X121" s="65">
        <v>0</v>
      </c>
      <c r="Y121" s="50"/>
    </row>
    <row r="122" spans="1:25" s="52" customFormat="1" ht="69" x14ac:dyDescent="0.25">
      <c r="A122" s="31">
        <v>72</v>
      </c>
      <c r="B122" s="31"/>
      <c r="C122" s="31"/>
      <c r="D122" s="763" t="s">
        <v>6995</v>
      </c>
      <c r="E122" s="763"/>
      <c r="F122" s="517" t="s">
        <v>647</v>
      </c>
      <c r="G122" s="30"/>
      <c r="H122" s="30"/>
      <c r="I122" s="30"/>
      <c r="J122" s="61">
        <f>AVERAGE(J123:J127)</f>
        <v>10</v>
      </c>
      <c r="K122" s="43"/>
      <c r="L122" s="61">
        <f>AVERAGE(L123:L127)</f>
        <v>10</v>
      </c>
      <c r="M122" s="69"/>
      <c r="N122" s="61">
        <f>AVERAGE(N123:N127)</f>
        <v>10</v>
      </c>
      <c r="O122" s="69"/>
      <c r="P122" s="61">
        <f>AVERAGE(P123:P127)</f>
        <v>10</v>
      </c>
      <c r="Q122" s="69"/>
      <c r="R122" s="61">
        <f>AVERAGE(R123:R127)</f>
        <v>10</v>
      </c>
      <c r="S122" s="69"/>
      <c r="T122" s="61">
        <f>AVERAGE(T123:T127)</f>
        <v>10</v>
      </c>
      <c r="U122" s="69"/>
      <c r="V122" s="61">
        <f>AVERAGE(V123:V127)</f>
        <v>10</v>
      </c>
      <c r="W122" s="43"/>
      <c r="X122" s="61">
        <f>AVERAGE(X123:X127)</f>
        <v>10</v>
      </c>
      <c r="Y122" s="69"/>
    </row>
    <row r="123" spans="1:25" ht="90" x14ac:dyDescent="0.25">
      <c r="A123" s="564" t="s">
        <v>579</v>
      </c>
      <c r="B123" s="564"/>
      <c r="C123" s="564"/>
      <c r="D123" s="564"/>
      <c r="E123" s="754" t="s">
        <v>6991</v>
      </c>
      <c r="F123" s="450" t="s">
        <v>279</v>
      </c>
      <c r="G123" s="12" t="s">
        <v>5041</v>
      </c>
      <c r="H123" s="12" t="s">
        <v>5042</v>
      </c>
      <c r="I123" s="12" t="s">
        <v>5043</v>
      </c>
      <c r="J123" s="60">
        <v>50</v>
      </c>
      <c r="K123" s="132" t="s">
        <v>1469</v>
      </c>
      <c r="L123" s="60">
        <v>50</v>
      </c>
      <c r="M123" s="45"/>
      <c r="N123" s="60">
        <v>50</v>
      </c>
      <c r="O123" s="45"/>
      <c r="P123" s="60">
        <v>50</v>
      </c>
      <c r="Q123" s="45"/>
      <c r="R123" s="60">
        <v>50</v>
      </c>
      <c r="S123" s="45"/>
      <c r="T123" s="60">
        <v>50</v>
      </c>
      <c r="U123" s="45"/>
      <c r="V123" s="60">
        <v>50</v>
      </c>
      <c r="W123" s="41"/>
      <c r="X123" s="60">
        <v>50</v>
      </c>
      <c r="Y123" s="45"/>
    </row>
    <row r="124" spans="1:25" ht="105" x14ac:dyDescent="0.25">
      <c r="A124" s="564" t="s">
        <v>580</v>
      </c>
      <c r="B124" s="564"/>
      <c r="C124" s="564"/>
      <c r="D124" s="564"/>
      <c r="E124" s="754" t="s">
        <v>6990</v>
      </c>
      <c r="F124" s="450" t="s">
        <v>280</v>
      </c>
      <c r="G124" s="12" t="s">
        <v>281</v>
      </c>
      <c r="H124" s="12" t="s">
        <v>282</v>
      </c>
      <c r="I124" s="12" t="s">
        <v>267</v>
      </c>
      <c r="J124" s="65">
        <v>0</v>
      </c>
      <c r="K124" s="41"/>
      <c r="L124" s="65">
        <v>0</v>
      </c>
      <c r="M124" s="45"/>
      <c r="N124" s="65">
        <v>0</v>
      </c>
      <c r="O124" s="45"/>
      <c r="P124" s="65">
        <v>0</v>
      </c>
      <c r="Q124" s="45"/>
      <c r="R124" s="65">
        <v>0</v>
      </c>
      <c r="S124" s="45"/>
      <c r="T124" s="65">
        <v>0</v>
      </c>
      <c r="U124" s="45"/>
      <c r="V124" s="65">
        <v>0</v>
      </c>
      <c r="W124" s="41"/>
      <c r="X124" s="65">
        <v>0</v>
      </c>
      <c r="Y124" s="45"/>
    </row>
    <row r="125" spans="1:25" ht="45" x14ac:dyDescent="0.25">
      <c r="A125" s="564" t="s">
        <v>581</v>
      </c>
      <c r="B125" s="564"/>
      <c r="C125" s="564"/>
      <c r="D125" s="564"/>
      <c r="E125" s="754" t="s">
        <v>6992</v>
      </c>
      <c r="F125" s="450" t="s">
        <v>283</v>
      </c>
      <c r="G125" s="12" t="s">
        <v>269</v>
      </c>
      <c r="H125" s="12" t="s">
        <v>270</v>
      </c>
      <c r="I125" s="12" t="s">
        <v>271</v>
      </c>
      <c r="J125" s="65">
        <v>0</v>
      </c>
      <c r="K125" s="46"/>
      <c r="L125" s="65">
        <v>0</v>
      </c>
      <c r="M125" s="45"/>
      <c r="N125" s="65">
        <v>0</v>
      </c>
      <c r="O125" s="45"/>
      <c r="P125" s="65">
        <v>0</v>
      </c>
      <c r="Q125" s="45"/>
      <c r="R125" s="65">
        <v>0</v>
      </c>
      <c r="S125" s="45"/>
      <c r="T125" s="65">
        <v>0</v>
      </c>
      <c r="U125" s="45"/>
      <c r="V125" s="65">
        <v>0</v>
      </c>
      <c r="W125" s="41"/>
      <c r="X125" s="65">
        <v>0</v>
      </c>
      <c r="Y125" s="45"/>
    </row>
    <row r="126" spans="1:25" ht="165" x14ac:dyDescent="0.25">
      <c r="A126" s="564" t="s">
        <v>582</v>
      </c>
      <c r="B126" s="564"/>
      <c r="C126" s="564"/>
      <c r="D126" s="564"/>
      <c r="E126" s="754" t="s">
        <v>6993</v>
      </c>
      <c r="F126" s="450" t="s">
        <v>272</v>
      </c>
      <c r="G126" s="12" t="s">
        <v>273</v>
      </c>
      <c r="H126" s="12" t="s">
        <v>274</v>
      </c>
      <c r="I126" s="12" t="s">
        <v>275</v>
      </c>
      <c r="J126" s="65">
        <v>0</v>
      </c>
      <c r="K126" s="47"/>
      <c r="L126" s="65">
        <v>0</v>
      </c>
      <c r="M126" s="45"/>
      <c r="N126" s="65">
        <v>0</v>
      </c>
      <c r="O126" s="45"/>
      <c r="P126" s="65">
        <v>0</v>
      </c>
      <c r="Q126" s="45"/>
      <c r="R126" s="65">
        <v>0</v>
      </c>
      <c r="S126" s="45"/>
      <c r="T126" s="65">
        <v>0</v>
      </c>
      <c r="U126" s="45"/>
      <c r="V126" s="65">
        <v>0</v>
      </c>
      <c r="W126" s="41"/>
      <c r="X126" s="65">
        <v>0</v>
      </c>
      <c r="Y126" s="45"/>
    </row>
    <row r="127" spans="1:25" ht="120" x14ac:dyDescent="0.25">
      <c r="A127" s="564" t="s">
        <v>583</v>
      </c>
      <c r="B127" s="564"/>
      <c r="C127" s="564"/>
      <c r="D127" s="564"/>
      <c r="E127" s="754" t="s">
        <v>6994</v>
      </c>
      <c r="F127" s="450" t="s">
        <v>276</v>
      </c>
      <c r="G127" s="12" t="s">
        <v>277</v>
      </c>
      <c r="H127" s="12" t="s">
        <v>278</v>
      </c>
      <c r="I127" s="12" t="s">
        <v>5119</v>
      </c>
      <c r="J127" s="65">
        <v>0</v>
      </c>
      <c r="K127" s="47"/>
      <c r="L127" s="65">
        <v>0</v>
      </c>
      <c r="M127" s="45"/>
      <c r="N127" s="65">
        <v>0</v>
      </c>
      <c r="O127" s="45"/>
      <c r="P127" s="65">
        <v>0</v>
      </c>
      <c r="Q127" s="45"/>
      <c r="R127" s="65">
        <v>0</v>
      </c>
      <c r="S127" s="45"/>
      <c r="T127" s="65">
        <v>0</v>
      </c>
      <c r="U127" s="45"/>
      <c r="V127" s="65">
        <v>0</v>
      </c>
      <c r="W127" s="41"/>
      <c r="X127" s="65">
        <v>0</v>
      </c>
      <c r="Y127" s="45"/>
    </row>
    <row r="128" spans="1:25" s="52" customFormat="1" ht="51.75" x14ac:dyDescent="0.25">
      <c r="A128" s="31">
        <v>73</v>
      </c>
      <c r="B128" s="31"/>
      <c r="C128" s="31"/>
      <c r="D128" s="763" t="s">
        <v>6996</v>
      </c>
      <c r="E128" s="763"/>
      <c r="F128" s="517" t="s">
        <v>648</v>
      </c>
      <c r="G128" s="30"/>
      <c r="H128" s="30"/>
      <c r="I128" s="30"/>
      <c r="J128" s="61">
        <f>AVERAGE(J129:J133)</f>
        <v>10</v>
      </c>
      <c r="K128" s="43"/>
      <c r="L128" s="61">
        <f>AVERAGE(L129:L133)</f>
        <v>10</v>
      </c>
      <c r="M128" s="69"/>
      <c r="N128" s="61">
        <f>AVERAGE(N129:N133)</f>
        <v>10</v>
      </c>
      <c r="O128" s="69"/>
      <c r="P128" s="61">
        <f>AVERAGE(P129:P133)</f>
        <v>10</v>
      </c>
      <c r="Q128" s="69"/>
      <c r="R128" s="61">
        <f>AVERAGE(R129:R133)</f>
        <v>10</v>
      </c>
      <c r="S128" s="69"/>
      <c r="T128" s="61">
        <f>AVERAGE(T129:T133)</f>
        <v>10</v>
      </c>
      <c r="U128" s="69"/>
      <c r="V128" s="61">
        <f>AVERAGE(V129:V133)</f>
        <v>10</v>
      </c>
      <c r="W128" s="43"/>
      <c r="X128" s="61">
        <f>AVERAGE(X129:X133)</f>
        <v>10</v>
      </c>
      <c r="Y128" s="69"/>
    </row>
    <row r="129" spans="1:25" ht="45" x14ac:dyDescent="0.25">
      <c r="A129" s="564" t="s">
        <v>584</v>
      </c>
      <c r="B129" s="564"/>
      <c r="C129" s="564"/>
      <c r="D129" s="564"/>
      <c r="E129" s="754" t="s">
        <v>6991</v>
      </c>
      <c r="F129" s="450" t="s">
        <v>284</v>
      </c>
      <c r="G129" s="12" t="s">
        <v>5044</v>
      </c>
      <c r="H129" s="12" t="s">
        <v>5045</v>
      </c>
      <c r="I129" s="12" t="s">
        <v>5046</v>
      </c>
      <c r="J129" s="60">
        <v>50</v>
      </c>
      <c r="K129" s="47" t="s">
        <v>1469</v>
      </c>
      <c r="L129" s="60">
        <v>50</v>
      </c>
      <c r="M129" s="45"/>
      <c r="N129" s="60">
        <v>50</v>
      </c>
      <c r="O129" s="45"/>
      <c r="P129" s="60">
        <v>50</v>
      </c>
      <c r="Q129" s="45"/>
      <c r="R129" s="60">
        <v>50</v>
      </c>
      <c r="S129" s="45"/>
      <c r="T129" s="60">
        <v>50</v>
      </c>
      <c r="U129" s="45"/>
      <c r="V129" s="60">
        <v>50</v>
      </c>
      <c r="W129" s="41"/>
      <c r="X129" s="60">
        <v>50</v>
      </c>
      <c r="Y129" s="45"/>
    </row>
    <row r="130" spans="1:25" ht="105" x14ac:dyDescent="0.25">
      <c r="A130" s="564" t="s">
        <v>585</v>
      </c>
      <c r="B130" s="564"/>
      <c r="C130" s="564"/>
      <c r="D130" s="564"/>
      <c r="E130" s="754" t="s">
        <v>6990</v>
      </c>
      <c r="F130" s="450" t="s">
        <v>287</v>
      </c>
      <c r="G130" s="12" t="s">
        <v>265</v>
      </c>
      <c r="H130" s="12" t="s">
        <v>282</v>
      </c>
      <c r="I130" s="12" t="s">
        <v>288</v>
      </c>
      <c r="J130" s="65">
        <v>0</v>
      </c>
      <c r="K130" s="47"/>
      <c r="L130" s="65">
        <v>0</v>
      </c>
      <c r="M130" s="45"/>
      <c r="N130" s="65">
        <v>0</v>
      </c>
      <c r="O130" s="45"/>
      <c r="P130" s="65">
        <v>0</v>
      </c>
      <c r="Q130" s="45"/>
      <c r="R130" s="65">
        <v>0</v>
      </c>
      <c r="S130" s="45"/>
      <c r="T130" s="65">
        <v>0</v>
      </c>
      <c r="U130" s="45"/>
      <c r="V130" s="65">
        <v>0</v>
      </c>
      <c r="W130" s="41"/>
      <c r="X130" s="65">
        <v>0</v>
      </c>
      <c r="Y130" s="45"/>
    </row>
    <row r="131" spans="1:25" ht="45" x14ac:dyDescent="0.25">
      <c r="A131" s="564" t="s">
        <v>586</v>
      </c>
      <c r="B131" s="564"/>
      <c r="C131" s="564"/>
      <c r="D131" s="564"/>
      <c r="E131" s="754" t="s">
        <v>6992</v>
      </c>
      <c r="F131" s="450" t="s">
        <v>268</v>
      </c>
      <c r="G131" s="12" t="s">
        <v>269</v>
      </c>
      <c r="H131" s="12" t="s">
        <v>270</v>
      </c>
      <c r="I131" s="12" t="s">
        <v>271</v>
      </c>
      <c r="J131" s="65">
        <v>0</v>
      </c>
      <c r="K131" s="47"/>
      <c r="L131" s="65">
        <v>0</v>
      </c>
      <c r="M131" s="45"/>
      <c r="N131" s="65">
        <v>0</v>
      </c>
      <c r="O131" s="45"/>
      <c r="P131" s="65">
        <v>0</v>
      </c>
      <c r="Q131" s="45"/>
      <c r="R131" s="65">
        <v>0</v>
      </c>
      <c r="S131" s="45"/>
      <c r="T131" s="65">
        <v>0</v>
      </c>
      <c r="U131" s="45"/>
      <c r="V131" s="65">
        <v>0</v>
      </c>
      <c r="W131" s="41"/>
      <c r="X131" s="65">
        <v>0</v>
      </c>
      <c r="Y131" s="45"/>
    </row>
    <row r="132" spans="1:25" ht="165" x14ac:dyDescent="0.25">
      <c r="A132" s="564" t="s">
        <v>587</v>
      </c>
      <c r="B132" s="564"/>
      <c r="C132" s="564"/>
      <c r="D132" s="564"/>
      <c r="E132" s="754" t="s">
        <v>6993</v>
      </c>
      <c r="F132" s="450" t="s">
        <v>1569</v>
      </c>
      <c r="G132" s="12" t="s">
        <v>273</v>
      </c>
      <c r="H132" s="12" t="s">
        <v>274</v>
      </c>
      <c r="I132" s="12" t="s">
        <v>275</v>
      </c>
      <c r="J132" s="65">
        <v>0</v>
      </c>
      <c r="K132" s="47"/>
      <c r="L132" s="65">
        <v>0</v>
      </c>
      <c r="M132" s="45"/>
      <c r="N132" s="65">
        <v>0</v>
      </c>
      <c r="O132" s="45"/>
      <c r="P132" s="65">
        <v>0</v>
      </c>
      <c r="Q132" s="45"/>
      <c r="R132" s="65">
        <v>0</v>
      </c>
      <c r="S132" s="45"/>
      <c r="T132" s="65">
        <v>0</v>
      </c>
      <c r="U132" s="45"/>
      <c r="V132" s="65">
        <v>0</v>
      </c>
      <c r="W132" s="41"/>
      <c r="X132" s="65">
        <v>0</v>
      </c>
      <c r="Y132" s="45"/>
    </row>
    <row r="133" spans="1:25" ht="120" x14ac:dyDescent="0.25">
      <c r="A133" s="564" t="s">
        <v>588</v>
      </c>
      <c r="B133" s="564"/>
      <c r="C133" s="564"/>
      <c r="D133" s="564"/>
      <c r="E133" s="754" t="s">
        <v>6994</v>
      </c>
      <c r="F133" s="450" t="s">
        <v>276</v>
      </c>
      <c r="G133" s="12" t="s">
        <v>277</v>
      </c>
      <c r="H133" s="12" t="s">
        <v>278</v>
      </c>
      <c r="I133" s="12" t="s">
        <v>5119</v>
      </c>
      <c r="J133" s="65">
        <v>0</v>
      </c>
      <c r="K133" s="70"/>
      <c r="L133" s="65">
        <v>0</v>
      </c>
      <c r="M133" s="45"/>
      <c r="N133" s="65">
        <v>0</v>
      </c>
      <c r="O133" s="45"/>
      <c r="P133" s="65">
        <v>0</v>
      </c>
      <c r="Q133" s="45"/>
      <c r="R133" s="65">
        <v>0</v>
      </c>
      <c r="S133" s="45"/>
      <c r="T133" s="65">
        <v>0</v>
      </c>
      <c r="U133" s="45"/>
      <c r="V133" s="65">
        <v>0</v>
      </c>
      <c r="W133" s="41"/>
      <c r="X133" s="65">
        <v>0</v>
      </c>
      <c r="Y133" s="45"/>
    </row>
    <row r="134" spans="1:25" s="52" customFormat="1" ht="51.75" x14ac:dyDescent="0.25">
      <c r="A134" s="31">
        <v>74</v>
      </c>
      <c r="B134" s="31"/>
      <c r="C134" s="31"/>
      <c r="D134" s="763" t="s">
        <v>6997</v>
      </c>
      <c r="E134" s="763"/>
      <c r="F134" s="517" t="s">
        <v>649</v>
      </c>
      <c r="G134" s="30"/>
      <c r="H134" s="30"/>
      <c r="I134" s="30"/>
      <c r="J134" s="61">
        <f>AVERAGE(J135:J139)</f>
        <v>10</v>
      </c>
      <c r="K134" s="43"/>
      <c r="L134" s="61">
        <f>AVERAGE(L135:L139)</f>
        <v>10</v>
      </c>
      <c r="M134" s="69"/>
      <c r="N134" s="61">
        <f>AVERAGE(N135:N139)</f>
        <v>10</v>
      </c>
      <c r="O134" s="69"/>
      <c r="P134" s="61">
        <f>AVERAGE(P135:P139)</f>
        <v>10</v>
      </c>
      <c r="Q134" s="69"/>
      <c r="R134" s="61">
        <f>AVERAGE(R135:R139)</f>
        <v>10</v>
      </c>
      <c r="S134" s="69"/>
      <c r="T134" s="61">
        <f>AVERAGE(T135:T139)</f>
        <v>10</v>
      </c>
      <c r="U134" s="69"/>
      <c r="V134" s="61">
        <f>AVERAGE(V135:V139)</f>
        <v>10</v>
      </c>
      <c r="W134" s="43"/>
      <c r="X134" s="61">
        <f>AVERAGE(X135:X139)</f>
        <v>10</v>
      </c>
      <c r="Y134" s="69"/>
    </row>
    <row r="135" spans="1:25" ht="60" x14ac:dyDescent="0.25">
      <c r="A135" s="564" t="s">
        <v>589</v>
      </c>
      <c r="B135" s="564"/>
      <c r="C135" s="564"/>
      <c r="D135" s="564"/>
      <c r="E135" s="754" t="s">
        <v>6991</v>
      </c>
      <c r="F135" s="450" t="s">
        <v>289</v>
      </c>
      <c r="G135" s="12" t="s">
        <v>285</v>
      </c>
      <c r="H135" s="12" t="s">
        <v>286</v>
      </c>
      <c r="I135" s="12" t="s">
        <v>5047</v>
      </c>
      <c r="J135" s="60">
        <v>50</v>
      </c>
      <c r="K135" s="132" t="s">
        <v>1469</v>
      </c>
      <c r="L135" s="60">
        <v>50</v>
      </c>
      <c r="M135" s="45"/>
      <c r="N135" s="60">
        <v>50</v>
      </c>
      <c r="O135" s="45"/>
      <c r="P135" s="60">
        <v>50</v>
      </c>
      <c r="Q135" s="45"/>
      <c r="R135" s="60">
        <v>50</v>
      </c>
      <c r="S135" s="45"/>
      <c r="T135" s="60">
        <v>50</v>
      </c>
      <c r="U135" s="45"/>
      <c r="V135" s="60">
        <v>50</v>
      </c>
      <c r="W135" s="297"/>
      <c r="X135" s="60">
        <v>50</v>
      </c>
      <c r="Y135" s="76"/>
    </row>
    <row r="136" spans="1:25" ht="105" x14ac:dyDescent="0.25">
      <c r="A136" s="564" t="s">
        <v>590</v>
      </c>
      <c r="B136" s="564"/>
      <c r="C136" s="564"/>
      <c r="D136" s="564"/>
      <c r="E136" s="754" t="s">
        <v>6990</v>
      </c>
      <c r="F136" s="450" t="s">
        <v>290</v>
      </c>
      <c r="G136" s="12" t="s">
        <v>265</v>
      </c>
      <c r="H136" s="12" t="s">
        <v>291</v>
      </c>
      <c r="I136" s="12" t="s">
        <v>267</v>
      </c>
      <c r="J136" s="65">
        <v>0</v>
      </c>
      <c r="K136" s="71"/>
      <c r="L136" s="65">
        <v>0</v>
      </c>
      <c r="M136" s="45"/>
      <c r="N136" s="65">
        <v>0</v>
      </c>
      <c r="O136" s="45"/>
      <c r="P136" s="65">
        <v>0</v>
      </c>
      <c r="Q136" s="45"/>
      <c r="R136" s="65">
        <v>0</v>
      </c>
      <c r="S136" s="45"/>
      <c r="T136" s="65">
        <v>0</v>
      </c>
      <c r="U136" s="45"/>
      <c r="V136" s="65">
        <v>0</v>
      </c>
      <c r="W136" s="41"/>
      <c r="X136" s="65">
        <v>0</v>
      </c>
      <c r="Y136" s="45"/>
    </row>
    <row r="137" spans="1:25" ht="45" x14ac:dyDescent="0.25">
      <c r="A137" s="564" t="s">
        <v>591</v>
      </c>
      <c r="B137" s="564"/>
      <c r="C137" s="564"/>
      <c r="D137" s="564"/>
      <c r="E137" s="754" t="s">
        <v>6992</v>
      </c>
      <c r="F137" s="450" t="s">
        <v>268</v>
      </c>
      <c r="G137" s="12" t="s">
        <v>269</v>
      </c>
      <c r="H137" s="12" t="s">
        <v>270</v>
      </c>
      <c r="I137" s="12" t="s">
        <v>271</v>
      </c>
      <c r="J137" s="65">
        <v>0</v>
      </c>
      <c r="K137" s="41"/>
      <c r="L137" s="65">
        <v>0</v>
      </c>
      <c r="M137" s="45"/>
      <c r="N137" s="65">
        <v>0</v>
      </c>
      <c r="O137" s="45"/>
      <c r="P137" s="65">
        <v>0</v>
      </c>
      <c r="Q137" s="45"/>
      <c r="R137" s="65">
        <v>0</v>
      </c>
      <c r="S137" s="45"/>
      <c r="T137" s="65">
        <v>0</v>
      </c>
      <c r="U137" s="45"/>
      <c r="V137" s="65">
        <v>0</v>
      </c>
      <c r="W137" s="41"/>
      <c r="X137" s="65">
        <v>0</v>
      </c>
      <c r="Y137" s="45"/>
    </row>
    <row r="138" spans="1:25" ht="165" x14ac:dyDescent="0.25">
      <c r="A138" s="564" t="s">
        <v>592</v>
      </c>
      <c r="B138" s="564"/>
      <c r="C138" s="564"/>
      <c r="D138" s="564"/>
      <c r="E138" s="754" t="s">
        <v>6993</v>
      </c>
      <c r="F138" s="450" t="s">
        <v>272</v>
      </c>
      <c r="G138" s="12" t="s">
        <v>273</v>
      </c>
      <c r="H138" s="12" t="s">
        <v>274</v>
      </c>
      <c r="I138" s="12" t="s">
        <v>275</v>
      </c>
      <c r="J138" s="65">
        <v>0</v>
      </c>
      <c r="K138" s="41"/>
      <c r="L138" s="65">
        <v>0</v>
      </c>
      <c r="M138" s="45"/>
      <c r="N138" s="65">
        <v>0</v>
      </c>
      <c r="O138" s="45"/>
      <c r="P138" s="65">
        <v>0</v>
      </c>
      <c r="Q138" s="45"/>
      <c r="R138" s="65">
        <v>0</v>
      </c>
      <c r="S138" s="45"/>
      <c r="T138" s="65">
        <v>0</v>
      </c>
      <c r="U138" s="45"/>
      <c r="V138" s="65">
        <v>0</v>
      </c>
      <c r="W138" s="41"/>
      <c r="X138" s="65">
        <v>0</v>
      </c>
      <c r="Y138" s="45"/>
    </row>
    <row r="139" spans="1:25" ht="120" x14ac:dyDescent="0.25">
      <c r="A139" s="564" t="s">
        <v>593</v>
      </c>
      <c r="B139" s="564"/>
      <c r="C139" s="564"/>
      <c r="D139" s="564"/>
      <c r="E139" s="754" t="s">
        <v>6994</v>
      </c>
      <c r="F139" s="450" t="s">
        <v>276</v>
      </c>
      <c r="G139" s="12" t="s">
        <v>277</v>
      </c>
      <c r="H139" s="12" t="s">
        <v>278</v>
      </c>
      <c r="I139" s="12" t="s">
        <v>5119</v>
      </c>
      <c r="J139" s="65">
        <v>0</v>
      </c>
      <c r="K139" s="41"/>
      <c r="L139" s="65">
        <v>0</v>
      </c>
      <c r="M139" s="45"/>
      <c r="N139" s="65">
        <v>0</v>
      </c>
      <c r="O139" s="45"/>
      <c r="P139" s="65">
        <v>0</v>
      </c>
      <c r="Q139" s="45"/>
      <c r="R139" s="65">
        <v>0</v>
      </c>
      <c r="S139" s="45"/>
      <c r="T139" s="65">
        <v>0</v>
      </c>
      <c r="U139" s="45"/>
      <c r="V139" s="65">
        <v>0</v>
      </c>
      <c r="W139" s="41"/>
      <c r="X139" s="65">
        <v>0</v>
      </c>
      <c r="Y139" s="45"/>
    </row>
    <row r="140" spans="1:25" s="26" customFormat="1" ht="138" customHeight="1" x14ac:dyDescent="0.25">
      <c r="A140" s="28"/>
      <c r="B140" s="28"/>
      <c r="C140" s="750" t="s">
        <v>594</v>
      </c>
      <c r="D140" s="28"/>
      <c r="E140" s="1023"/>
      <c r="F140" s="762" t="s">
        <v>531</v>
      </c>
      <c r="G140" s="751"/>
      <c r="H140" s="751"/>
      <c r="I140" s="751"/>
      <c r="J140" s="75">
        <f>AVERAGE(J141:J145)</f>
        <v>100</v>
      </c>
      <c r="K140" s="44"/>
      <c r="L140" s="75">
        <f>AVERAGE(L141:L145)</f>
        <v>100</v>
      </c>
      <c r="M140" s="67"/>
      <c r="N140" s="75">
        <f>AVERAGE(N141:N145)</f>
        <v>100</v>
      </c>
      <c r="O140" s="67"/>
      <c r="P140" s="75">
        <f>AVERAGE(P141:P145)</f>
        <v>100</v>
      </c>
      <c r="Q140" s="67"/>
      <c r="R140" s="75">
        <f>AVERAGE(R141:R145)</f>
        <v>100</v>
      </c>
      <c r="S140" s="67"/>
      <c r="T140" s="75">
        <f>AVERAGE(T141:T145)</f>
        <v>100</v>
      </c>
      <c r="U140" s="67"/>
      <c r="V140" s="75">
        <f>AVERAGE(V141:V145)</f>
        <v>100</v>
      </c>
      <c r="W140" s="44"/>
      <c r="X140" s="75">
        <f>AVERAGE(X141:X145)</f>
        <v>100</v>
      </c>
      <c r="Y140" s="67"/>
    </row>
    <row r="141" spans="1:25" ht="135" x14ac:dyDescent="0.25">
      <c r="A141" s="564">
        <v>75</v>
      </c>
      <c r="B141" s="564"/>
      <c r="C141" s="564"/>
      <c r="D141" s="754" t="s">
        <v>309</v>
      </c>
      <c r="E141" s="754"/>
      <c r="F141" s="450" t="s">
        <v>292</v>
      </c>
      <c r="G141" s="12" t="s">
        <v>51</v>
      </c>
      <c r="H141" s="12" t="s">
        <v>52</v>
      </c>
      <c r="I141" s="12" t="s">
        <v>53</v>
      </c>
      <c r="J141" s="60">
        <v>100</v>
      </c>
      <c r="K141" s="41"/>
      <c r="L141" s="60">
        <v>100</v>
      </c>
      <c r="M141" s="45"/>
      <c r="N141" s="60">
        <v>100</v>
      </c>
      <c r="O141" s="45"/>
      <c r="P141" s="60">
        <v>100</v>
      </c>
      <c r="Q141" s="45"/>
      <c r="R141" s="60">
        <v>100</v>
      </c>
      <c r="S141" s="45"/>
      <c r="T141" s="60">
        <v>100</v>
      </c>
      <c r="U141" s="45"/>
      <c r="V141" s="60">
        <v>100</v>
      </c>
      <c r="W141" s="41"/>
      <c r="X141" s="60">
        <v>100</v>
      </c>
      <c r="Y141" s="45"/>
    </row>
    <row r="142" spans="1:25" ht="180" x14ac:dyDescent="0.25">
      <c r="A142" s="564">
        <v>76</v>
      </c>
      <c r="B142" s="564"/>
      <c r="C142" s="564"/>
      <c r="D142" s="754" t="s">
        <v>310</v>
      </c>
      <c r="E142" s="754"/>
      <c r="F142" s="450" t="s">
        <v>293</v>
      </c>
      <c r="G142" s="12" t="s">
        <v>294</v>
      </c>
      <c r="H142" s="12" t="s">
        <v>295</v>
      </c>
      <c r="I142" s="12" t="s">
        <v>296</v>
      </c>
      <c r="J142" s="60">
        <v>100</v>
      </c>
      <c r="K142" s="41"/>
      <c r="L142" s="60">
        <v>100</v>
      </c>
      <c r="M142" s="45"/>
      <c r="N142" s="60">
        <v>100</v>
      </c>
      <c r="O142" s="45"/>
      <c r="P142" s="60">
        <v>100</v>
      </c>
      <c r="Q142" s="45"/>
      <c r="R142" s="60">
        <v>100</v>
      </c>
      <c r="S142" s="45"/>
      <c r="T142" s="60">
        <v>100</v>
      </c>
      <c r="U142" s="45"/>
      <c r="V142" s="60">
        <v>100</v>
      </c>
      <c r="W142" s="768"/>
      <c r="X142" s="60">
        <v>100</v>
      </c>
      <c r="Y142" s="70"/>
    </row>
    <row r="143" spans="1:25" ht="180" x14ac:dyDescent="0.25">
      <c r="A143" s="564">
        <v>77</v>
      </c>
      <c r="B143" s="564"/>
      <c r="C143" s="564"/>
      <c r="D143" s="754" t="s">
        <v>311</v>
      </c>
      <c r="E143" s="754"/>
      <c r="F143" s="450" t="s">
        <v>297</v>
      </c>
      <c r="G143" s="12" t="s">
        <v>298</v>
      </c>
      <c r="H143" s="12" t="s">
        <v>299</v>
      </c>
      <c r="I143" s="12" t="s">
        <v>296</v>
      </c>
      <c r="J143" s="60">
        <v>100</v>
      </c>
      <c r="K143" s="47"/>
      <c r="L143" s="60">
        <v>100</v>
      </c>
      <c r="M143" s="45"/>
      <c r="N143" s="60">
        <v>100</v>
      </c>
      <c r="O143" s="45"/>
      <c r="P143" s="60">
        <v>100</v>
      </c>
      <c r="Q143" s="45"/>
      <c r="R143" s="60">
        <v>100</v>
      </c>
      <c r="S143" s="45"/>
      <c r="T143" s="60">
        <v>100</v>
      </c>
      <c r="U143" s="45"/>
      <c r="V143" s="60">
        <v>100</v>
      </c>
      <c r="W143" s="41"/>
      <c r="X143" s="60">
        <v>100</v>
      </c>
      <c r="Y143" s="45"/>
    </row>
    <row r="144" spans="1:25" ht="180" x14ac:dyDescent="0.25">
      <c r="A144" s="564">
        <v>78</v>
      </c>
      <c r="B144" s="564"/>
      <c r="C144" s="564"/>
      <c r="D144" s="754" t="s">
        <v>312</v>
      </c>
      <c r="E144" s="754"/>
      <c r="F144" s="450" t="s">
        <v>300</v>
      </c>
      <c r="G144" s="12" t="s">
        <v>301</v>
      </c>
      <c r="H144" s="12" t="s">
        <v>302</v>
      </c>
      <c r="I144" s="12" t="s">
        <v>296</v>
      </c>
      <c r="J144" s="60">
        <v>100</v>
      </c>
      <c r="K144" s="41"/>
      <c r="L144" s="60">
        <v>100</v>
      </c>
      <c r="M144" s="45"/>
      <c r="N144" s="60">
        <v>100</v>
      </c>
      <c r="O144" s="45"/>
      <c r="P144" s="60">
        <v>100</v>
      </c>
      <c r="Q144" s="45"/>
      <c r="R144" s="60">
        <v>100</v>
      </c>
      <c r="S144" s="45"/>
      <c r="T144" s="60">
        <v>100</v>
      </c>
      <c r="U144" s="45"/>
      <c r="V144" s="60">
        <v>100</v>
      </c>
      <c r="W144" s="41"/>
      <c r="X144" s="60">
        <v>100</v>
      </c>
      <c r="Y144" s="45"/>
    </row>
    <row r="145" spans="1:25" ht="180" x14ac:dyDescent="0.25">
      <c r="A145" s="564">
        <v>79</v>
      </c>
      <c r="B145" s="564"/>
      <c r="C145" s="564"/>
      <c r="D145" s="754" t="s">
        <v>313</v>
      </c>
      <c r="E145" s="754"/>
      <c r="F145" s="450" t="s">
        <v>303</v>
      </c>
      <c r="G145" s="12" t="s">
        <v>301</v>
      </c>
      <c r="H145" s="12" t="s">
        <v>302</v>
      </c>
      <c r="I145" s="12" t="s">
        <v>296</v>
      </c>
      <c r="J145" s="60">
        <v>100</v>
      </c>
      <c r="K145" s="41"/>
      <c r="L145" s="60">
        <v>100</v>
      </c>
      <c r="M145" s="45"/>
      <c r="N145" s="60">
        <v>100</v>
      </c>
      <c r="O145" s="45"/>
      <c r="P145" s="60">
        <v>100</v>
      </c>
      <c r="Q145" s="45"/>
      <c r="R145" s="60">
        <v>100</v>
      </c>
      <c r="S145" s="45"/>
      <c r="T145" s="60">
        <v>100</v>
      </c>
      <c r="U145" s="45"/>
      <c r="V145" s="60">
        <v>100</v>
      </c>
      <c r="W145" s="41"/>
      <c r="X145" s="60">
        <v>100</v>
      </c>
      <c r="Y145" s="45"/>
    </row>
    <row r="146" spans="1:25" s="26" customFormat="1" ht="60" x14ac:dyDescent="0.25">
      <c r="A146" s="28"/>
      <c r="B146" s="750" t="s">
        <v>595</v>
      </c>
      <c r="C146" s="28"/>
      <c r="D146" s="28"/>
      <c r="E146" s="28"/>
      <c r="F146" s="502" t="s">
        <v>5048</v>
      </c>
      <c r="G146" s="765"/>
      <c r="H146" s="765"/>
      <c r="I146" s="765"/>
      <c r="J146" s="75">
        <f>AVERAGE(J147,J152,J163,J172)</f>
        <v>79.166666666666671</v>
      </c>
      <c r="K146" s="67"/>
      <c r="L146" s="75">
        <f>AVERAGE(L147,L152,L163,L172)</f>
        <v>79.166666666666671</v>
      </c>
      <c r="M146" s="67"/>
      <c r="N146" s="75">
        <f>AVERAGE(N147,N152,N163,N172)</f>
        <v>79.166666666666671</v>
      </c>
      <c r="O146" s="67"/>
      <c r="P146" s="75">
        <f>AVERAGE(P147,P152,P163,P172)</f>
        <v>79.166666666666671</v>
      </c>
      <c r="Q146" s="67"/>
      <c r="R146" s="75">
        <f>AVERAGE(R147,R152,R163,R172)</f>
        <v>79.166666666666671</v>
      </c>
      <c r="S146" s="67"/>
      <c r="T146" s="75">
        <f>AVERAGE(T147,T152,T163,T172)</f>
        <v>79.166666666666671</v>
      </c>
      <c r="U146" s="67"/>
      <c r="V146" s="75">
        <f>AVERAGE(V147,V152,V163,V172)</f>
        <v>79.166666666666671</v>
      </c>
      <c r="W146" s="44"/>
      <c r="X146" s="75">
        <f>AVERAGE(X147,X152,X163,X172)</f>
        <v>79.166666666666671</v>
      </c>
      <c r="Y146" s="67"/>
    </row>
    <row r="147" spans="1:25" s="26" customFormat="1" ht="45" x14ac:dyDescent="0.25">
      <c r="A147" s="28"/>
      <c r="B147" s="28"/>
      <c r="C147" s="750" t="s">
        <v>596</v>
      </c>
      <c r="D147" s="28"/>
      <c r="E147" s="28"/>
      <c r="F147" s="502" t="s">
        <v>5049</v>
      </c>
      <c r="G147" s="769"/>
      <c r="H147" s="769"/>
      <c r="I147" s="769"/>
      <c r="J147" s="75">
        <f>AVERAGE(J148:J151)</f>
        <v>75</v>
      </c>
      <c r="K147" s="67"/>
      <c r="L147" s="75">
        <f>AVERAGE(L148:L151)</f>
        <v>75</v>
      </c>
      <c r="M147" s="67"/>
      <c r="N147" s="75">
        <f>AVERAGE(N148:N151)</f>
        <v>75</v>
      </c>
      <c r="O147" s="67"/>
      <c r="P147" s="75">
        <f>AVERAGE(P148:P151)</f>
        <v>75</v>
      </c>
      <c r="Q147" s="67"/>
      <c r="R147" s="75">
        <f>AVERAGE(R148:R151)</f>
        <v>75</v>
      </c>
      <c r="S147" s="67"/>
      <c r="T147" s="75">
        <f>AVERAGE(T148:T151)</f>
        <v>75</v>
      </c>
      <c r="U147" s="67"/>
      <c r="V147" s="75">
        <f>AVERAGE(V148:V151)</f>
        <v>75</v>
      </c>
      <c r="W147" s="44"/>
      <c r="X147" s="75">
        <f>AVERAGE(X148:X151)</f>
        <v>75</v>
      </c>
      <c r="Y147" s="67"/>
    </row>
    <row r="148" spans="1:25" ht="90" x14ac:dyDescent="0.25">
      <c r="A148" s="564">
        <v>80</v>
      </c>
      <c r="B148" s="564"/>
      <c r="C148" s="564"/>
      <c r="D148" s="754" t="s">
        <v>355</v>
      </c>
      <c r="E148" s="754"/>
      <c r="F148" s="450" t="s">
        <v>314</v>
      </c>
      <c r="G148" s="12" t="s">
        <v>315</v>
      </c>
      <c r="H148" s="12" t="s">
        <v>316</v>
      </c>
      <c r="I148" s="12" t="s">
        <v>317</v>
      </c>
      <c r="J148" s="62">
        <v>100</v>
      </c>
      <c r="K148" s="58" t="s">
        <v>1470</v>
      </c>
      <c r="L148" s="62">
        <v>100</v>
      </c>
      <c r="M148" s="46"/>
      <c r="N148" s="62">
        <v>100</v>
      </c>
      <c r="O148" s="46"/>
      <c r="P148" s="62">
        <v>100</v>
      </c>
      <c r="Q148" s="46"/>
      <c r="R148" s="62">
        <v>100</v>
      </c>
      <c r="S148" s="46"/>
      <c r="T148" s="62">
        <v>100</v>
      </c>
      <c r="U148" s="46"/>
      <c r="V148" s="62">
        <v>100</v>
      </c>
      <c r="W148" s="40"/>
      <c r="X148" s="62">
        <v>100</v>
      </c>
      <c r="Y148" s="46"/>
    </row>
    <row r="149" spans="1:25" ht="60" x14ac:dyDescent="0.25">
      <c r="A149" s="564">
        <v>81</v>
      </c>
      <c r="B149" s="564"/>
      <c r="C149" s="564"/>
      <c r="D149" s="754" t="s">
        <v>356</v>
      </c>
      <c r="E149" s="754"/>
      <c r="F149" s="450" t="s">
        <v>318</v>
      </c>
      <c r="G149" s="12" t="s">
        <v>319</v>
      </c>
      <c r="H149" s="12" t="s">
        <v>320</v>
      </c>
      <c r="I149" s="12" t="s">
        <v>321</v>
      </c>
      <c r="J149" s="62">
        <v>50</v>
      </c>
      <c r="K149" s="47"/>
      <c r="L149" s="62">
        <v>50</v>
      </c>
      <c r="M149" s="46"/>
      <c r="N149" s="62">
        <v>50</v>
      </c>
      <c r="O149" s="46"/>
      <c r="P149" s="62">
        <v>50</v>
      </c>
      <c r="Q149" s="46"/>
      <c r="R149" s="62">
        <v>50</v>
      </c>
      <c r="S149" s="46"/>
      <c r="T149" s="62">
        <v>50</v>
      </c>
      <c r="U149" s="46"/>
      <c r="V149" s="62">
        <v>50</v>
      </c>
      <c r="W149" s="40"/>
      <c r="X149" s="62">
        <v>50</v>
      </c>
      <c r="Y149" s="46"/>
    </row>
    <row r="150" spans="1:25" ht="60" x14ac:dyDescent="0.25">
      <c r="A150" s="564">
        <v>82</v>
      </c>
      <c r="B150" s="564"/>
      <c r="C150" s="564"/>
      <c r="D150" s="754" t="s">
        <v>357</v>
      </c>
      <c r="E150" s="754"/>
      <c r="F150" s="450" t="s">
        <v>322</v>
      </c>
      <c r="G150" s="12" t="s">
        <v>323</v>
      </c>
      <c r="H150" s="12" t="s">
        <v>324</v>
      </c>
      <c r="I150" s="12" t="s">
        <v>325</v>
      </c>
      <c r="J150" s="62">
        <v>100</v>
      </c>
      <c r="K150" s="58"/>
      <c r="L150" s="62">
        <v>100</v>
      </c>
      <c r="M150" s="46"/>
      <c r="N150" s="62">
        <v>100</v>
      </c>
      <c r="O150" s="46"/>
      <c r="P150" s="62">
        <v>100</v>
      </c>
      <c r="Q150" s="46"/>
      <c r="R150" s="62">
        <v>100</v>
      </c>
      <c r="S150" s="46"/>
      <c r="T150" s="62">
        <v>100</v>
      </c>
      <c r="U150" s="46"/>
      <c r="V150" s="62">
        <v>100</v>
      </c>
      <c r="W150" s="40"/>
      <c r="X150" s="62">
        <v>100</v>
      </c>
      <c r="Y150" s="46"/>
    </row>
    <row r="151" spans="1:25" ht="60" x14ac:dyDescent="0.25">
      <c r="A151" s="564">
        <v>83</v>
      </c>
      <c r="B151" s="564"/>
      <c r="C151" s="564"/>
      <c r="D151" s="754" t="s">
        <v>358</v>
      </c>
      <c r="E151" s="754"/>
      <c r="F151" s="450" t="s">
        <v>326</v>
      </c>
      <c r="G151" s="12" t="s">
        <v>327</v>
      </c>
      <c r="H151" s="12" t="s">
        <v>328</v>
      </c>
      <c r="I151" s="12" t="s">
        <v>329</v>
      </c>
      <c r="J151" s="62">
        <v>50</v>
      </c>
      <c r="K151" s="40"/>
      <c r="L151" s="62">
        <v>50</v>
      </c>
      <c r="M151" s="46"/>
      <c r="N151" s="62">
        <v>50</v>
      </c>
      <c r="O151" s="46"/>
      <c r="P151" s="62">
        <v>50</v>
      </c>
      <c r="Q151" s="46"/>
      <c r="R151" s="62">
        <v>50</v>
      </c>
      <c r="S151" s="46"/>
      <c r="T151" s="62">
        <v>50</v>
      </c>
      <c r="U151" s="46"/>
      <c r="V151" s="62">
        <v>50</v>
      </c>
      <c r="W151" s="40"/>
      <c r="X151" s="62">
        <v>50</v>
      </c>
      <c r="Y151" s="46"/>
    </row>
    <row r="152" spans="1:25" s="26" customFormat="1" ht="99.75" customHeight="1" x14ac:dyDescent="0.25">
      <c r="A152" s="28"/>
      <c r="B152" s="28"/>
      <c r="C152" s="750" t="s">
        <v>597</v>
      </c>
      <c r="D152" s="28"/>
      <c r="E152" s="1023"/>
      <c r="F152" s="762" t="s">
        <v>5120</v>
      </c>
      <c r="G152" s="751"/>
      <c r="H152" s="751"/>
      <c r="I152" s="751"/>
      <c r="J152" s="75">
        <f>AVERAGE(J153,J161:J162)</f>
        <v>66.666666666666671</v>
      </c>
      <c r="K152" s="44"/>
      <c r="L152" s="75">
        <f>AVERAGE(L153,L161:L162)</f>
        <v>66.666666666666671</v>
      </c>
      <c r="M152" s="67"/>
      <c r="N152" s="75">
        <f>AVERAGE(N153,N161:N162)</f>
        <v>66.666666666666671</v>
      </c>
      <c r="O152" s="67"/>
      <c r="P152" s="75">
        <f>AVERAGE(P153,P161:P162)</f>
        <v>66.666666666666671</v>
      </c>
      <c r="Q152" s="67"/>
      <c r="R152" s="75">
        <f>AVERAGE(R153,R161:R162)</f>
        <v>66.666666666666671</v>
      </c>
      <c r="S152" s="67"/>
      <c r="T152" s="75">
        <f>AVERAGE(T153,T161:T162)</f>
        <v>66.666666666666671</v>
      </c>
      <c r="U152" s="67"/>
      <c r="V152" s="75">
        <f>AVERAGE(V153,V161:V162)</f>
        <v>66.666666666666671</v>
      </c>
      <c r="W152" s="44"/>
      <c r="X152" s="75">
        <f>AVERAGE(X153,X161:X162)</f>
        <v>66.666666666666671</v>
      </c>
      <c r="Y152" s="67"/>
    </row>
    <row r="153" spans="1:25" s="52" customFormat="1" ht="99.75" customHeight="1" x14ac:dyDescent="0.25">
      <c r="A153" s="31">
        <v>84</v>
      </c>
      <c r="B153" s="31"/>
      <c r="C153" s="758"/>
      <c r="D153" s="763" t="s">
        <v>7002</v>
      </c>
      <c r="E153" s="763"/>
      <c r="F153" s="764" t="s">
        <v>635</v>
      </c>
      <c r="G153" s="30"/>
      <c r="H153" s="30"/>
      <c r="I153" s="30"/>
      <c r="J153" s="61">
        <f>AVERAGE(J154:J160)</f>
        <v>100</v>
      </c>
      <c r="K153" s="43"/>
      <c r="L153" s="61">
        <f>AVERAGE(L154:L160)</f>
        <v>100</v>
      </c>
      <c r="M153" s="69"/>
      <c r="N153" s="61">
        <f>AVERAGE(N154:N160)</f>
        <v>100</v>
      </c>
      <c r="O153" s="69"/>
      <c r="P153" s="61">
        <f>AVERAGE(P154:P160)</f>
        <v>100</v>
      </c>
      <c r="Q153" s="69"/>
      <c r="R153" s="61">
        <f>AVERAGE(R154:R160)</f>
        <v>100</v>
      </c>
      <c r="S153" s="69"/>
      <c r="T153" s="61">
        <f>AVERAGE(T154:T160)</f>
        <v>100</v>
      </c>
      <c r="U153" s="69"/>
      <c r="V153" s="61">
        <f>AVERAGE(V154:V160)</f>
        <v>100</v>
      </c>
      <c r="W153" s="43"/>
      <c r="X153" s="61">
        <f>AVERAGE(X154:X160)</f>
        <v>100</v>
      </c>
      <c r="Y153" s="69"/>
    </row>
    <row r="154" spans="1:25" ht="90" x14ac:dyDescent="0.25">
      <c r="A154" s="564" t="s">
        <v>5051</v>
      </c>
      <c r="B154" s="564"/>
      <c r="C154" s="564"/>
      <c r="D154" s="564"/>
      <c r="E154" s="754" t="s">
        <v>7009</v>
      </c>
      <c r="F154" s="450" t="s">
        <v>5121</v>
      </c>
      <c r="G154" s="12" t="s">
        <v>91</v>
      </c>
      <c r="H154" s="12" t="s">
        <v>92</v>
      </c>
      <c r="I154" s="12" t="s">
        <v>93</v>
      </c>
      <c r="J154" s="62">
        <v>100</v>
      </c>
      <c r="K154" s="40"/>
      <c r="L154" s="62">
        <v>100</v>
      </c>
      <c r="M154" s="46"/>
      <c r="N154" s="62">
        <v>100</v>
      </c>
      <c r="O154" s="46"/>
      <c r="P154" s="62">
        <v>100</v>
      </c>
      <c r="Q154" s="46"/>
      <c r="R154" s="62">
        <v>100</v>
      </c>
      <c r="S154" s="46"/>
      <c r="T154" s="62">
        <v>100</v>
      </c>
      <c r="U154" s="46"/>
      <c r="V154" s="62">
        <v>100</v>
      </c>
      <c r="W154" s="41"/>
      <c r="X154" s="62">
        <v>100</v>
      </c>
      <c r="Y154" s="46"/>
    </row>
    <row r="155" spans="1:25" ht="90" x14ac:dyDescent="0.25">
      <c r="A155" s="564" t="s">
        <v>5052</v>
      </c>
      <c r="B155" s="564"/>
      <c r="C155" s="564"/>
      <c r="D155" s="564"/>
      <c r="E155" s="754" t="s">
        <v>7010</v>
      </c>
      <c r="F155" s="450" t="s">
        <v>5115</v>
      </c>
      <c r="G155" s="12" t="s">
        <v>109</v>
      </c>
      <c r="H155" s="12" t="s">
        <v>94</v>
      </c>
      <c r="I155" s="12" t="s">
        <v>95</v>
      </c>
      <c r="J155" s="62"/>
      <c r="K155" s="40"/>
      <c r="L155" s="62"/>
      <c r="M155" s="46"/>
      <c r="N155" s="62"/>
      <c r="O155" s="46"/>
      <c r="P155" s="62"/>
      <c r="Q155" s="46"/>
      <c r="R155" s="62"/>
      <c r="S155" s="46"/>
      <c r="T155" s="62"/>
      <c r="U155" s="46"/>
      <c r="V155" s="62"/>
      <c r="W155" s="41"/>
      <c r="X155" s="62"/>
      <c r="Y155" s="46"/>
    </row>
    <row r="156" spans="1:25" ht="60" x14ac:dyDescent="0.25">
      <c r="A156" s="564" t="s">
        <v>5053</v>
      </c>
      <c r="B156" s="564"/>
      <c r="C156" s="564"/>
      <c r="D156" s="564"/>
      <c r="E156" s="754" t="s">
        <v>7011</v>
      </c>
      <c r="F156" s="450" t="s">
        <v>5050</v>
      </c>
      <c r="G156" s="12" t="s">
        <v>91</v>
      </c>
      <c r="H156" s="12" t="s">
        <v>98</v>
      </c>
      <c r="I156" s="12" t="s">
        <v>111</v>
      </c>
      <c r="J156" s="62"/>
      <c r="K156" s="40"/>
      <c r="L156" s="62"/>
      <c r="M156" s="46"/>
      <c r="N156" s="62"/>
      <c r="O156" s="46"/>
      <c r="P156" s="62"/>
      <c r="Q156" s="46"/>
      <c r="R156" s="62"/>
      <c r="S156" s="46"/>
      <c r="T156" s="62"/>
      <c r="U156" s="46"/>
      <c r="V156" s="62"/>
      <c r="W156" s="41"/>
      <c r="X156" s="62"/>
      <c r="Y156" s="46"/>
    </row>
    <row r="157" spans="1:25" ht="120" x14ac:dyDescent="0.25">
      <c r="A157" s="564" t="s">
        <v>5054</v>
      </c>
      <c r="B157" s="564"/>
      <c r="C157" s="564"/>
      <c r="D157" s="564"/>
      <c r="E157" s="754" t="s">
        <v>6998</v>
      </c>
      <c r="F157" s="450" t="s">
        <v>5116</v>
      </c>
      <c r="G157" s="12" t="s">
        <v>100</v>
      </c>
      <c r="H157" s="12" t="s">
        <v>101</v>
      </c>
      <c r="I157" s="12" t="s">
        <v>102</v>
      </c>
      <c r="J157" s="62"/>
      <c r="K157" s="40"/>
      <c r="L157" s="62"/>
      <c r="M157" s="46"/>
      <c r="N157" s="62"/>
      <c r="O157" s="46"/>
      <c r="P157" s="62"/>
      <c r="Q157" s="46"/>
      <c r="R157" s="62"/>
      <c r="S157" s="46"/>
      <c r="T157" s="62"/>
      <c r="U157" s="46"/>
      <c r="V157" s="62"/>
      <c r="W157" s="41"/>
      <c r="X157" s="62"/>
      <c r="Y157" s="46"/>
    </row>
    <row r="158" spans="1:25" ht="75" x14ac:dyDescent="0.25">
      <c r="A158" s="564" t="s">
        <v>5055</v>
      </c>
      <c r="B158" s="564"/>
      <c r="C158" s="564"/>
      <c r="D158" s="564"/>
      <c r="E158" s="754" t="s">
        <v>6999</v>
      </c>
      <c r="F158" s="450" t="s">
        <v>112</v>
      </c>
      <c r="G158" s="12" t="s">
        <v>4881</v>
      </c>
      <c r="H158" s="12" t="s">
        <v>4882</v>
      </c>
      <c r="I158" s="12" t="s">
        <v>4883</v>
      </c>
      <c r="J158" s="62"/>
      <c r="K158" s="40"/>
      <c r="L158" s="62"/>
      <c r="M158" s="46"/>
      <c r="N158" s="62"/>
      <c r="O158" s="46"/>
      <c r="P158" s="62"/>
      <c r="Q158" s="46"/>
      <c r="R158" s="62"/>
      <c r="S158" s="46"/>
      <c r="T158" s="62"/>
      <c r="U158" s="46"/>
      <c r="V158" s="62"/>
      <c r="W158" s="40"/>
      <c r="X158" s="62"/>
      <c r="Y158" s="46"/>
    </row>
    <row r="159" spans="1:25" ht="90" x14ac:dyDescent="0.25">
      <c r="A159" s="564" t="s">
        <v>5056</v>
      </c>
      <c r="B159" s="564"/>
      <c r="C159" s="564"/>
      <c r="D159" s="564"/>
      <c r="E159" s="754" t="s">
        <v>7000</v>
      </c>
      <c r="F159" s="450" t="s">
        <v>4884</v>
      </c>
      <c r="G159" s="12" t="s">
        <v>36</v>
      </c>
      <c r="H159" s="12" t="s">
        <v>105</v>
      </c>
      <c r="I159" s="12" t="s">
        <v>106</v>
      </c>
      <c r="J159" s="62"/>
      <c r="K159" s="40"/>
      <c r="L159" s="62"/>
      <c r="M159" s="46"/>
      <c r="N159" s="62"/>
      <c r="O159" s="46"/>
      <c r="P159" s="62"/>
      <c r="Q159" s="46"/>
      <c r="R159" s="62"/>
      <c r="S159" s="46"/>
      <c r="T159" s="62"/>
      <c r="U159" s="46"/>
      <c r="V159" s="62"/>
      <c r="W159" s="41"/>
      <c r="X159" s="62"/>
      <c r="Y159" s="46"/>
    </row>
    <row r="160" spans="1:25" ht="45" x14ac:dyDescent="0.25">
      <c r="A160" s="564" t="s">
        <v>5057</v>
      </c>
      <c r="B160" s="564"/>
      <c r="C160" s="564"/>
      <c r="D160" s="564"/>
      <c r="E160" s="754" t="s">
        <v>7001</v>
      </c>
      <c r="F160" s="450" t="s">
        <v>330</v>
      </c>
      <c r="G160" s="12" t="s">
        <v>4885</v>
      </c>
      <c r="H160" s="12" t="s">
        <v>107</v>
      </c>
      <c r="I160" s="12" t="s">
        <v>108</v>
      </c>
      <c r="J160" s="62"/>
      <c r="K160" s="40"/>
      <c r="L160" s="62"/>
      <c r="M160" s="46"/>
      <c r="N160" s="62"/>
      <c r="O160" s="46"/>
      <c r="P160" s="62"/>
      <c r="Q160" s="46"/>
      <c r="R160" s="62"/>
      <c r="S160" s="46"/>
      <c r="T160" s="62"/>
      <c r="U160" s="46"/>
      <c r="V160" s="62"/>
      <c r="W160" s="41"/>
      <c r="X160" s="62"/>
      <c r="Y160" s="46"/>
    </row>
    <row r="161" spans="1:25" ht="90" x14ac:dyDescent="0.25">
      <c r="A161" s="564">
        <v>85</v>
      </c>
      <c r="B161" s="564"/>
      <c r="C161" s="564"/>
      <c r="D161" s="754" t="s">
        <v>359</v>
      </c>
      <c r="E161" s="754"/>
      <c r="F161" s="450" t="s">
        <v>117</v>
      </c>
      <c r="G161" s="12" t="s">
        <v>118</v>
      </c>
      <c r="H161" s="12" t="s">
        <v>119</v>
      </c>
      <c r="I161" s="12" t="s">
        <v>120</v>
      </c>
      <c r="J161" s="62">
        <v>50</v>
      </c>
      <c r="K161" s="39" t="s">
        <v>1471</v>
      </c>
      <c r="L161" s="62">
        <v>50</v>
      </c>
      <c r="M161" s="46"/>
      <c r="N161" s="62">
        <v>50</v>
      </c>
      <c r="O161" s="46"/>
      <c r="P161" s="62">
        <v>50</v>
      </c>
      <c r="Q161" s="46"/>
      <c r="R161" s="62">
        <v>50</v>
      </c>
      <c r="S161" s="40"/>
      <c r="T161" s="62">
        <v>50</v>
      </c>
      <c r="U161" s="40"/>
      <c r="V161" s="62">
        <v>50</v>
      </c>
      <c r="W161" s="40"/>
      <c r="X161" s="62">
        <v>50</v>
      </c>
      <c r="Y161" s="46"/>
    </row>
    <row r="162" spans="1:25" ht="75" x14ac:dyDescent="0.25">
      <c r="A162" s="564">
        <v>86</v>
      </c>
      <c r="B162" s="564"/>
      <c r="C162" s="564"/>
      <c r="D162" s="754" t="s">
        <v>360</v>
      </c>
      <c r="E162" s="754"/>
      <c r="F162" s="450" t="s">
        <v>125</v>
      </c>
      <c r="G162" s="12" t="s">
        <v>103</v>
      </c>
      <c r="H162" s="12" t="s">
        <v>331</v>
      </c>
      <c r="I162" s="12" t="s">
        <v>127</v>
      </c>
      <c r="J162" s="62">
        <v>50</v>
      </c>
      <c r="K162" s="40" t="s">
        <v>4922</v>
      </c>
      <c r="L162" s="62">
        <v>50</v>
      </c>
      <c r="M162" s="46"/>
      <c r="N162" s="62">
        <v>50</v>
      </c>
      <c r="O162" s="46"/>
      <c r="P162" s="62">
        <v>50</v>
      </c>
      <c r="Q162" s="46"/>
      <c r="R162" s="62">
        <v>50</v>
      </c>
      <c r="S162" s="46"/>
      <c r="T162" s="62">
        <v>50</v>
      </c>
      <c r="U162" s="46"/>
      <c r="V162" s="62">
        <v>50</v>
      </c>
      <c r="W162" s="40"/>
      <c r="X162" s="62">
        <v>50</v>
      </c>
      <c r="Y162" s="46"/>
    </row>
    <row r="163" spans="1:25" s="26" customFormat="1" ht="95.25" customHeight="1" x14ac:dyDescent="0.25">
      <c r="A163" s="28"/>
      <c r="B163" s="28"/>
      <c r="C163" s="750" t="s">
        <v>566</v>
      </c>
      <c r="D163" s="28"/>
      <c r="E163" s="1023"/>
      <c r="F163" s="762" t="s">
        <v>5020</v>
      </c>
      <c r="G163" s="751"/>
      <c r="H163" s="751"/>
      <c r="I163" s="751"/>
      <c r="J163" s="75">
        <f>AVERAGE(J164:J171)</f>
        <v>75</v>
      </c>
      <c r="K163" s="44"/>
      <c r="L163" s="75">
        <f>AVERAGE(L164:L171)</f>
        <v>75</v>
      </c>
      <c r="M163" s="67"/>
      <c r="N163" s="75">
        <f>AVERAGE(N164:N171)</f>
        <v>75</v>
      </c>
      <c r="O163" s="67"/>
      <c r="P163" s="75">
        <f>AVERAGE(P164:P171)</f>
        <v>75</v>
      </c>
      <c r="Q163" s="67"/>
      <c r="R163" s="75">
        <f>AVERAGE(R164:R171)</f>
        <v>75</v>
      </c>
      <c r="S163" s="67"/>
      <c r="T163" s="75">
        <f>AVERAGE(T164:T171)</f>
        <v>75</v>
      </c>
      <c r="U163" s="67"/>
      <c r="V163" s="75">
        <f>AVERAGE(V164:V171)</f>
        <v>75</v>
      </c>
      <c r="W163" s="44"/>
      <c r="X163" s="75">
        <f>AVERAGE(X164:X171)</f>
        <v>75</v>
      </c>
      <c r="Y163" s="67"/>
    </row>
    <row r="164" spans="1:25" ht="45" x14ac:dyDescent="0.25">
      <c r="A164" s="564">
        <v>87</v>
      </c>
      <c r="B164" s="564"/>
      <c r="C164" s="564"/>
      <c r="D164" s="754" t="s">
        <v>128</v>
      </c>
      <c r="E164" s="754"/>
      <c r="F164" s="450" t="s">
        <v>121</v>
      </c>
      <c r="G164" s="12" t="s">
        <v>122</v>
      </c>
      <c r="H164" s="12" t="s">
        <v>123</v>
      </c>
      <c r="I164" s="12" t="s">
        <v>124</v>
      </c>
      <c r="J164" s="62">
        <v>0</v>
      </c>
      <c r="K164" s="58"/>
      <c r="L164" s="62">
        <v>0</v>
      </c>
      <c r="M164" s="46"/>
      <c r="N164" s="62">
        <v>0</v>
      </c>
      <c r="O164" s="46"/>
      <c r="P164" s="62">
        <v>0</v>
      </c>
      <c r="Q164" s="46"/>
      <c r="R164" s="62">
        <v>0</v>
      </c>
      <c r="S164" s="40"/>
      <c r="T164" s="62">
        <v>0</v>
      </c>
      <c r="U164" s="40"/>
      <c r="V164" s="62">
        <v>0</v>
      </c>
      <c r="W164" s="40"/>
      <c r="X164" s="62">
        <v>0</v>
      </c>
      <c r="Y164" s="46"/>
    </row>
    <row r="165" spans="1:25" ht="34.5" x14ac:dyDescent="0.25">
      <c r="A165" s="564">
        <v>88</v>
      </c>
      <c r="B165" s="564"/>
      <c r="C165" s="564"/>
      <c r="D165" s="754" t="s">
        <v>361</v>
      </c>
      <c r="E165" s="754"/>
      <c r="F165" s="450" t="s">
        <v>132</v>
      </c>
      <c r="G165" s="12" t="s">
        <v>317</v>
      </c>
      <c r="H165" s="12" t="s">
        <v>316</v>
      </c>
      <c r="I165" s="12" t="s">
        <v>315</v>
      </c>
      <c r="J165" s="46">
        <v>100</v>
      </c>
      <c r="K165" s="40"/>
      <c r="L165" s="46">
        <v>100</v>
      </c>
      <c r="M165" s="46"/>
      <c r="N165" s="46">
        <v>100</v>
      </c>
      <c r="O165" s="46"/>
      <c r="P165" s="46">
        <v>100</v>
      </c>
      <c r="Q165" s="46"/>
      <c r="R165" s="46">
        <v>100</v>
      </c>
      <c r="S165" s="46"/>
      <c r="T165" s="46">
        <v>100</v>
      </c>
      <c r="U165" s="46"/>
      <c r="V165" s="46">
        <v>100</v>
      </c>
      <c r="W165" s="40"/>
      <c r="X165" s="46">
        <v>100</v>
      </c>
      <c r="Y165" s="46"/>
    </row>
    <row r="166" spans="1:25" ht="45" x14ac:dyDescent="0.25">
      <c r="A166" s="564">
        <v>89</v>
      </c>
      <c r="B166" s="564"/>
      <c r="C166" s="564"/>
      <c r="D166" s="754" t="s">
        <v>332</v>
      </c>
      <c r="E166" s="754"/>
      <c r="F166" s="450" t="s">
        <v>332</v>
      </c>
      <c r="G166" s="12" t="s">
        <v>333</v>
      </c>
      <c r="H166" s="12" t="s">
        <v>334</v>
      </c>
      <c r="I166" s="12" t="s">
        <v>335</v>
      </c>
      <c r="J166" s="46">
        <v>100</v>
      </c>
      <c r="K166" s="40"/>
      <c r="L166" s="46">
        <v>100</v>
      </c>
      <c r="M166" s="46"/>
      <c r="N166" s="46">
        <v>100</v>
      </c>
      <c r="O166" s="46"/>
      <c r="P166" s="46">
        <v>100</v>
      </c>
      <c r="Q166" s="46"/>
      <c r="R166" s="46">
        <v>100</v>
      </c>
      <c r="S166" s="47"/>
      <c r="T166" s="46">
        <v>100</v>
      </c>
      <c r="U166" s="47"/>
      <c r="V166" s="46">
        <v>100</v>
      </c>
      <c r="W166" s="47"/>
      <c r="X166" s="46">
        <v>100</v>
      </c>
      <c r="Y166" s="50"/>
    </row>
    <row r="167" spans="1:25" ht="75" x14ac:dyDescent="0.25">
      <c r="A167" s="564">
        <v>90</v>
      </c>
      <c r="B167" s="564"/>
      <c r="C167" s="564"/>
      <c r="D167" s="754" t="s">
        <v>362</v>
      </c>
      <c r="E167" s="754"/>
      <c r="F167" s="450" t="s">
        <v>7195</v>
      </c>
      <c r="G167" s="12" t="s">
        <v>336</v>
      </c>
      <c r="H167" s="12" t="s">
        <v>5138</v>
      </c>
      <c r="I167" s="12" t="s">
        <v>5137</v>
      </c>
      <c r="J167" s="46">
        <v>50</v>
      </c>
      <c r="K167" s="40"/>
      <c r="L167" s="46">
        <v>50</v>
      </c>
      <c r="M167" s="46"/>
      <c r="N167" s="46">
        <v>50</v>
      </c>
      <c r="O167" s="46"/>
      <c r="P167" s="46">
        <v>50</v>
      </c>
      <c r="Q167" s="46"/>
      <c r="R167" s="46">
        <v>50</v>
      </c>
      <c r="S167" s="40"/>
      <c r="T167" s="46">
        <v>50</v>
      </c>
      <c r="U167" s="40"/>
      <c r="V167" s="46">
        <v>50</v>
      </c>
      <c r="W167" s="40"/>
      <c r="X167" s="46">
        <v>50</v>
      </c>
      <c r="Y167" s="46"/>
    </row>
    <row r="168" spans="1:25" ht="165" x14ac:dyDescent="0.25">
      <c r="A168" s="564">
        <v>91</v>
      </c>
      <c r="B168" s="564"/>
      <c r="C168" s="564"/>
      <c r="D168" s="754" t="s">
        <v>148</v>
      </c>
      <c r="E168" s="754"/>
      <c r="F168" s="450" t="s">
        <v>337</v>
      </c>
      <c r="G168" s="12" t="s">
        <v>338</v>
      </c>
      <c r="H168" s="12" t="s">
        <v>339</v>
      </c>
      <c r="I168" s="12" t="s">
        <v>340</v>
      </c>
      <c r="J168" s="46">
        <v>50</v>
      </c>
      <c r="K168" s="40"/>
      <c r="L168" s="46">
        <v>50</v>
      </c>
      <c r="M168" s="46"/>
      <c r="N168" s="46">
        <v>50</v>
      </c>
      <c r="O168" s="46"/>
      <c r="P168" s="46">
        <v>50</v>
      </c>
      <c r="Q168" s="46"/>
      <c r="R168" s="46">
        <v>50</v>
      </c>
      <c r="S168" s="46"/>
      <c r="T168" s="46">
        <v>50</v>
      </c>
      <c r="U168" s="46"/>
      <c r="V168" s="46">
        <v>50</v>
      </c>
      <c r="W168" s="40"/>
      <c r="X168" s="46">
        <v>50</v>
      </c>
      <c r="Y168" s="46"/>
    </row>
    <row r="169" spans="1:25" ht="195" x14ac:dyDescent="0.25">
      <c r="A169" s="564">
        <v>92</v>
      </c>
      <c r="B169" s="564"/>
      <c r="C169" s="564"/>
      <c r="D169" s="754" t="s">
        <v>363</v>
      </c>
      <c r="E169" s="754"/>
      <c r="F169" s="450" t="s">
        <v>341</v>
      </c>
      <c r="G169" s="12" t="s">
        <v>342</v>
      </c>
      <c r="H169" s="12" t="s">
        <v>343</v>
      </c>
      <c r="I169" s="12" t="s">
        <v>344</v>
      </c>
      <c r="J169" s="46">
        <v>100</v>
      </c>
      <c r="K169" s="32"/>
      <c r="L169" s="46">
        <v>100</v>
      </c>
      <c r="M169" s="46"/>
      <c r="N169" s="46">
        <v>100</v>
      </c>
      <c r="O169" s="46"/>
      <c r="P169" s="46">
        <v>100</v>
      </c>
      <c r="Q169" s="46"/>
      <c r="R169" s="46">
        <v>100</v>
      </c>
      <c r="S169" s="46"/>
      <c r="T169" s="46">
        <v>100</v>
      </c>
      <c r="U169" s="46"/>
      <c r="V169" s="46">
        <v>100</v>
      </c>
      <c r="W169" s="40"/>
      <c r="X169" s="46">
        <v>100</v>
      </c>
      <c r="Y169" s="46"/>
    </row>
    <row r="170" spans="1:25" ht="120" x14ac:dyDescent="0.25">
      <c r="A170" s="564">
        <v>93</v>
      </c>
      <c r="B170" s="564"/>
      <c r="C170" s="564"/>
      <c r="D170" s="754" t="s">
        <v>364</v>
      </c>
      <c r="E170" s="754"/>
      <c r="F170" s="450" t="s">
        <v>345</v>
      </c>
      <c r="G170" s="12" t="s">
        <v>346</v>
      </c>
      <c r="H170" s="12" t="s">
        <v>347</v>
      </c>
      <c r="I170" s="12" t="s">
        <v>348</v>
      </c>
      <c r="J170" s="46">
        <v>100</v>
      </c>
      <c r="K170" s="33"/>
      <c r="L170" s="46">
        <v>100</v>
      </c>
      <c r="M170" s="46"/>
      <c r="N170" s="46">
        <v>100</v>
      </c>
      <c r="O170" s="46"/>
      <c r="P170" s="46">
        <v>100</v>
      </c>
      <c r="Q170" s="46"/>
      <c r="R170" s="46">
        <v>100</v>
      </c>
      <c r="S170" s="46"/>
      <c r="T170" s="46">
        <v>100</v>
      </c>
      <c r="U170" s="46"/>
      <c r="V170" s="46">
        <v>100</v>
      </c>
      <c r="W170" s="40"/>
      <c r="X170" s="46">
        <v>100</v>
      </c>
      <c r="Y170" s="40"/>
    </row>
    <row r="171" spans="1:25" ht="120" x14ac:dyDescent="0.25">
      <c r="A171" s="564">
        <v>94</v>
      </c>
      <c r="B171" s="564"/>
      <c r="C171" s="564"/>
      <c r="D171" s="754" t="s">
        <v>150</v>
      </c>
      <c r="E171" s="754"/>
      <c r="F171" s="450" t="s">
        <v>349</v>
      </c>
      <c r="G171" s="12" t="s">
        <v>145</v>
      </c>
      <c r="H171" s="12" t="s">
        <v>146</v>
      </c>
      <c r="I171" s="12" t="s">
        <v>147</v>
      </c>
      <c r="J171" s="46">
        <v>100</v>
      </c>
      <c r="K171" s="46"/>
      <c r="L171" s="46">
        <v>100</v>
      </c>
      <c r="M171" s="46"/>
      <c r="N171" s="46">
        <v>100</v>
      </c>
      <c r="O171" s="46"/>
      <c r="P171" s="46">
        <v>100</v>
      </c>
      <c r="Q171" s="46"/>
      <c r="R171" s="46">
        <v>100</v>
      </c>
      <c r="S171" s="46"/>
      <c r="T171" s="46">
        <v>100</v>
      </c>
      <c r="U171" s="46"/>
      <c r="V171" s="46">
        <v>100</v>
      </c>
      <c r="W171" s="40"/>
      <c r="X171" s="46">
        <v>100</v>
      </c>
      <c r="Y171" s="46"/>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67"/>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60">
        <v>100</v>
      </c>
      <c r="K173" s="41"/>
      <c r="L173" s="60">
        <v>100</v>
      </c>
      <c r="M173" s="45"/>
      <c r="N173" s="60">
        <v>100</v>
      </c>
      <c r="O173" s="45"/>
      <c r="P173" s="60">
        <v>100</v>
      </c>
      <c r="Q173" s="45"/>
      <c r="R173" s="60">
        <v>100</v>
      </c>
      <c r="S173" s="45"/>
      <c r="T173" s="60">
        <v>100</v>
      </c>
      <c r="U173" s="45"/>
      <c r="V173" s="60">
        <v>100</v>
      </c>
      <c r="W173" s="41"/>
      <c r="X173" s="60">
        <v>100</v>
      </c>
      <c r="Y173" s="45"/>
    </row>
    <row r="174" spans="1:25" ht="75" x14ac:dyDescent="0.25">
      <c r="A174" s="564">
        <v>96</v>
      </c>
      <c r="B174" s="564"/>
      <c r="C174" s="564"/>
      <c r="D174" s="754" t="s">
        <v>366</v>
      </c>
      <c r="E174" s="754"/>
      <c r="F174" s="450" t="s">
        <v>160</v>
      </c>
      <c r="G174" s="12" t="s">
        <v>58</v>
      </c>
      <c r="H174" s="12" t="s">
        <v>354</v>
      </c>
      <c r="I174" s="12" t="s">
        <v>353</v>
      </c>
      <c r="J174" s="60">
        <v>100</v>
      </c>
      <c r="K174" s="41"/>
      <c r="L174" s="60">
        <v>100</v>
      </c>
      <c r="M174" s="45"/>
      <c r="N174" s="60">
        <v>100</v>
      </c>
      <c r="O174" s="45"/>
      <c r="P174" s="60">
        <v>100</v>
      </c>
      <c r="Q174" s="45"/>
      <c r="R174" s="60">
        <v>100</v>
      </c>
      <c r="S174" s="45"/>
      <c r="T174" s="60">
        <v>100</v>
      </c>
      <c r="U174" s="45"/>
      <c r="V174" s="60">
        <v>100</v>
      </c>
      <c r="W174" s="41"/>
      <c r="X174" s="60">
        <v>100</v>
      </c>
      <c r="Y174" s="45"/>
    </row>
    <row r="175" spans="1:25" ht="45" x14ac:dyDescent="0.25">
      <c r="A175" s="564">
        <v>97</v>
      </c>
      <c r="B175" s="564"/>
      <c r="C175" s="564"/>
      <c r="D175" s="754" t="s">
        <v>66</v>
      </c>
      <c r="E175" s="754"/>
      <c r="F175" s="450" t="s">
        <v>161</v>
      </c>
      <c r="G175" s="12" t="s">
        <v>58</v>
      </c>
      <c r="H175" s="12" t="s">
        <v>354</v>
      </c>
      <c r="I175" s="12" t="s">
        <v>353</v>
      </c>
      <c r="J175" s="60">
        <v>100</v>
      </c>
      <c r="K175" s="40"/>
      <c r="L175" s="60">
        <v>100</v>
      </c>
      <c r="M175" s="45"/>
      <c r="N175" s="60">
        <v>100</v>
      </c>
      <c r="O175" s="45"/>
      <c r="P175" s="60">
        <v>100</v>
      </c>
      <c r="Q175" s="45"/>
      <c r="R175" s="60">
        <v>100</v>
      </c>
      <c r="S175" s="45"/>
      <c r="T175" s="60">
        <v>100</v>
      </c>
      <c r="U175" s="45"/>
      <c r="V175" s="60">
        <v>100</v>
      </c>
      <c r="W175" s="41"/>
      <c r="X175" s="60">
        <v>100</v>
      </c>
      <c r="Y175" s="45"/>
    </row>
    <row r="176" spans="1:25" s="26" customFormat="1" ht="130.5" customHeight="1" x14ac:dyDescent="0.25">
      <c r="A176" s="28"/>
      <c r="B176" s="750" t="s">
        <v>599</v>
      </c>
      <c r="C176" s="28"/>
      <c r="D176" s="28"/>
      <c r="E176" s="28"/>
      <c r="F176" s="502" t="s">
        <v>367</v>
      </c>
      <c r="G176" s="28"/>
      <c r="H176" s="28"/>
      <c r="I176" s="28"/>
      <c r="J176" s="75">
        <f>AVERAGE(J177,J186,J203,J212)</f>
        <v>73.333333333333329</v>
      </c>
      <c r="K176" s="72"/>
      <c r="L176" s="75">
        <f>AVERAGE(L177,L186,L203,L212)</f>
        <v>73.333333333333329</v>
      </c>
      <c r="M176" s="67"/>
      <c r="N176" s="75">
        <f>AVERAGE(N177,N186,N203,N212)</f>
        <v>73.333333333333329</v>
      </c>
      <c r="O176" s="67"/>
      <c r="P176" s="75">
        <f>AVERAGE(P177,P186,P203,P212)</f>
        <v>73.333333333333329</v>
      </c>
      <c r="Q176" s="67"/>
      <c r="R176" s="75">
        <f>AVERAGE(R177,R186,R203,R212)</f>
        <v>73.333333333333329</v>
      </c>
      <c r="S176" s="67"/>
      <c r="T176" s="75">
        <f>AVERAGE(T177,T186,T203,T212)</f>
        <v>73.333333333333329</v>
      </c>
      <c r="U176" s="67"/>
      <c r="V176" s="75">
        <f>AVERAGE(V177,V186,V203,V212)</f>
        <v>73.333333333333329</v>
      </c>
      <c r="W176" s="44"/>
      <c r="X176" s="75">
        <f>AVERAGE(X177,X186,X203,X212)</f>
        <v>73.333333333333329</v>
      </c>
      <c r="Y176" s="67"/>
    </row>
    <row r="177" spans="1:25" s="26" customFormat="1" ht="60" x14ac:dyDescent="0.25">
      <c r="A177" s="28"/>
      <c r="B177" s="28"/>
      <c r="C177" s="750" t="s">
        <v>600</v>
      </c>
      <c r="D177" s="28"/>
      <c r="E177" s="28"/>
      <c r="F177" s="502" t="s">
        <v>532</v>
      </c>
      <c r="G177" s="28"/>
      <c r="H177" s="28"/>
      <c r="I177" s="28"/>
      <c r="J177" s="75">
        <f>AVERAGE(J178:J181,J184,J185)</f>
        <v>50</v>
      </c>
      <c r="K177" s="67"/>
      <c r="L177" s="75">
        <f>AVERAGE(L178:L181,L184,L185)</f>
        <v>50</v>
      </c>
      <c r="M177" s="67"/>
      <c r="N177" s="75">
        <f>AVERAGE(N178:N181,N184,N185)</f>
        <v>50</v>
      </c>
      <c r="O177" s="67"/>
      <c r="P177" s="75">
        <f>AVERAGE(P178:P181,P184,P185)</f>
        <v>50</v>
      </c>
      <c r="Q177" s="67"/>
      <c r="R177" s="75">
        <f>AVERAGE(R178:R181,R184,R185)</f>
        <v>50</v>
      </c>
      <c r="S177" s="67"/>
      <c r="T177" s="75">
        <f>AVERAGE(T178:T181,T184,T185)</f>
        <v>50</v>
      </c>
      <c r="U177" s="67"/>
      <c r="V177" s="75">
        <f>AVERAGE(V178:V181,V184,V185)</f>
        <v>50</v>
      </c>
      <c r="W177" s="44"/>
      <c r="X177" s="75">
        <f>AVERAGE(X178:X181,X184,X185)</f>
        <v>50</v>
      </c>
      <c r="Y177" s="67"/>
    </row>
    <row r="178" spans="1:25" ht="150" x14ac:dyDescent="0.25">
      <c r="A178" s="564">
        <v>98</v>
      </c>
      <c r="B178" s="564"/>
      <c r="C178" s="564"/>
      <c r="D178" s="754" t="s">
        <v>67</v>
      </c>
      <c r="E178" s="754"/>
      <c r="F178" s="450" t="s">
        <v>5059</v>
      </c>
      <c r="G178" s="12" t="s">
        <v>368</v>
      </c>
      <c r="H178" s="12" t="s">
        <v>369</v>
      </c>
      <c r="I178" s="12" t="s">
        <v>370</v>
      </c>
      <c r="J178" s="60">
        <v>100</v>
      </c>
      <c r="K178" s="41"/>
      <c r="L178" s="60">
        <v>100</v>
      </c>
      <c r="M178" s="41"/>
      <c r="N178" s="60">
        <v>100</v>
      </c>
      <c r="O178" s="45"/>
      <c r="P178" s="60">
        <v>100</v>
      </c>
      <c r="Q178" s="45"/>
      <c r="R178" s="60">
        <v>100</v>
      </c>
      <c r="S178" s="41"/>
      <c r="T178" s="60">
        <v>100</v>
      </c>
      <c r="U178" s="41"/>
      <c r="V178" s="60">
        <v>100</v>
      </c>
      <c r="W178" s="165"/>
      <c r="X178" s="60">
        <v>100</v>
      </c>
      <c r="Y178" s="47"/>
    </row>
    <row r="179" spans="1:25" ht="60" x14ac:dyDescent="0.25">
      <c r="A179" s="564">
        <v>99</v>
      </c>
      <c r="B179" s="564"/>
      <c r="C179" s="564"/>
      <c r="D179" s="754" t="s">
        <v>72</v>
      </c>
      <c r="E179" s="754"/>
      <c r="F179" s="450" t="s">
        <v>4988</v>
      </c>
      <c r="G179" s="12" t="s">
        <v>371</v>
      </c>
      <c r="H179" s="12" t="s">
        <v>4986</v>
      </c>
      <c r="I179" s="12" t="s">
        <v>372</v>
      </c>
      <c r="J179" s="60">
        <v>0</v>
      </c>
      <c r="K179" s="41" t="s">
        <v>1472</v>
      </c>
      <c r="L179" s="60">
        <v>0</v>
      </c>
      <c r="M179" s="40"/>
      <c r="N179" s="60">
        <v>0</v>
      </c>
      <c r="O179" s="45"/>
      <c r="P179" s="60">
        <v>0</v>
      </c>
      <c r="Q179" s="45"/>
      <c r="R179" s="60">
        <v>0</v>
      </c>
      <c r="S179" s="45"/>
      <c r="T179" s="60">
        <v>0</v>
      </c>
      <c r="U179" s="45"/>
      <c r="V179" s="60">
        <v>0</v>
      </c>
      <c r="W179" s="41"/>
      <c r="X179" s="60">
        <v>0</v>
      </c>
      <c r="Y179" s="45"/>
    </row>
    <row r="180" spans="1:25" ht="120" x14ac:dyDescent="0.25">
      <c r="A180" s="564">
        <v>100</v>
      </c>
      <c r="B180" s="564"/>
      <c r="C180" s="564"/>
      <c r="D180" s="754" t="s">
        <v>358</v>
      </c>
      <c r="E180" s="754"/>
      <c r="F180" s="450" t="s">
        <v>373</v>
      </c>
      <c r="G180" s="12" t="s">
        <v>327</v>
      </c>
      <c r="H180" s="12" t="s">
        <v>374</v>
      </c>
      <c r="I180" s="12" t="s">
        <v>375</v>
      </c>
      <c r="J180" s="60">
        <v>0</v>
      </c>
      <c r="K180" s="41"/>
      <c r="L180" s="60">
        <v>0</v>
      </c>
      <c r="M180" s="45"/>
      <c r="N180" s="60">
        <v>0</v>
      </c>
      <c r="O180" s="45"/>
      <c r="P180" s="60">
        <v>0</v>
      </c>
      <c r="Q180" s="45"/>
      <c r="R180" s="60">
        <v>0</v>
      </c>
      <c r="S180" s="45"/>
      <c r="T180" s="60">
        <v>0</v>
      </c>
      <c r="U180" s="45"/>
      <c r="V180" s="60">
        <v>0</v>
      </c>
      <c r="W180" s="41"/>
      <c r="X180" s="60">
        <v>0</v>
      </c>
      <c r="Y180" s="45"/>
    </row>
    <row r="181" spans="1:25" s="52" customFormat="1" ht="51.75" x14ac:dyDescent="0.25">
      <c r="A181" s="31">
        <v>101</v>
      </c>
      <c r="B181" s="31"/>
      <c r="C181" s="31"/>
      <c r="D181" s="756" t="s">
        <v>650</v>
      </c>
      <c r="E181" s="756"/>
      <c r="F181" s="517" t="s">
        <v>650</v>
      </c>
      <c r="G181" s="30"/>
      <c r="H181" s="30"/>
      <c r="I181" s="30"/>
      <c r="J181" s="61">
        <f>AVERAGE(J182:J183)</f>
        <v>100</v>
      </c>
      <c r="K181" s="43"/>
      <c r="L181" s="61">
        <f>AVERAGE(L182:L183)</f>
        <v>100</v>
      </c>
      <c r="M181" s="69"/>
      <c r="N181" s="61">
        <f>AVERAGE(N182:N183)</f>
        <v>100</v>
      </c>
      <c r="O181" s="69"/>
      <c r="P181" s="61">
        <f>AVERAGE(P182:P183)</f>
        <v>100</v>
      </c>
      <c r="Q181" s="69"/>
      <c r="R181" s="61">
        <f>AVERAGE(R182:R183)</f>
        <v>100</v>
      </c>
      <c r="S181" s="69"/>
      <c r="T181" s="61">
        <f>AVERAGE(T182:T183)</f>
        <v>100</v>
      </c>
      <c r="U181" s="69"/>
      <c r="V181" s="61">
        <f>AVERAGE(V182:V183)</f>
        <v>100</v>
      </c>
      <c r="W181" s="43"/>
      <c r="X181" s="61">
        <f>AVERAGE(X182:X183)</f>
        <v>100</v>
      </c>
      <c r="Y181" s="69"/>
    </row>
    <row r="182" spans="1:25" ht="300" x14ac:dyDescent="0.25">
      <c r="A182" s="564" t="s">
        <v>5060</v>
      </c>
      <c r="B182" s="564"/>
      <c r="C182" s="564"/>
      <c r="D182" s="564"/>
      <c r="E182" s="754" t="s">
        <v>7012</v>
      </c>
      <c r="F182" s="450" t="s">
        <v>376</v>
      </c>
      <c r="G182" s="12" t="s">
        <v>377</v>
      </c>
      <c r="H182" s="12" t="s">
        <v>378</v>
      </c>
      <c r="I182" s="12" t="s">
        <v>38</v>
      </c>
      <c r="J182" s="60">
        <v>100</v>
      </c>
      <c r="K182" s="41" t="s">
        <v>996</v>
      </c>
      <c r="L182" s="60">
        <v>100</v>
      </c>
      <c r="M182" s="45"/>
      <c r="N182" s="60">
        <v>100</v>
      </c>
      <c r="O182" s="45"/>
      <c r="P182" s="60">
        <v>100</v>
      </c>
      <c r="Q182" s="45"/>
      <c r="R182" s="60">
        <v>100</v>
      </c>
      <c r="S182" s="45"/>
      <c r="T182" s="60">
        <v>100</v>
      </c>
      <c r="U182" s="45"/>
      <c r="V182" s="60">
        <v>100</v>
      </c>
      <c r="W182" s="41"/>
      <c r="X182" s="60">
        <v>100</v>
      </c>
      <c r="Y182" s="45"/>
    </row>
    <row r="183" spans="1:25" ht="45" x14ac:dyDescent="0.25">
      <c r="A183" s="564" t="s">
        <v>5061</v>
      </c>
      <c r="B183" s="564"/>
      <c r="C183" s="564"/>
      <c r="D183" s="564"/>
      <c r="E183" s="754" t="s">
        <v>7013</v>
      </c>
      <c r="F183" s="450" t="s">
        <v>379</v>
      </c>
      <c r="G183" s="12" t="s">
        <v>380</v>
      </c>
      <c r="H183" s="12" t="s">
        <v>381</v>
      </c>
      <c r="I183" s="12" t="s">
        <v>382</v>
      </c>
      <c r="J183" s="60">
        <v>100</v>
      </c>
      <c r="K183" s="41"/>
      <c r="L183" s="60">
        <v>100</v>
      </c>
      <c r="M183" s="45"/>
      <c r="N183" s="60">
        <v>100</v>
      </c>
      <c r="O183" s="45"/>
      <c r="P183" s="60">
        <v>100</v>
      </c>
      <c r="Q183" s="45"/>
      <c r="R183" s="60">
        <v>100</v>
      </c>
      <c r="S183" s="45"/>
      <c r="T183" s="60">
        <v>100</v>
      </c>
      <c r="U183" s="45"/>
      <c r="V183" s="60">
        <v>100</v>
      </c>
      <c r="W183" s="41"/>
      <c r="X183" s="60">
        <v>100</v>
      </c>
      <c r="Y183" s="41"/>
    </row>
    <row r="184" spans="1:25" ht="240" x14ac:dyDescent="0.25">
      <c r="A184" s="564">
        <v>102</v>
      </c>
      <c r="B184" s="564"/>
      <c r="C184" s="564"/>
      <c r="D184" s="754" t="s">
        <v>429</v>
      </c>
      <c r="E184" s="754"/>
      <c r="F184" s="450" t="s">
        <v>383</v>
      </c>
      <c r="G184" s="12" t="s">
        <v>384</v>
      </c>
      <c r="H184" s="12" t="s">
        <v>385</v>
      </c>
      <c r="I184" s="12" t="s">
        <v>5122</v>
      </c>
      <c r="J184" s="60">
        <v>50</v>
      </c>
      <c r="K184" s="41" t="s">
        <v>2573</v>
      </c>
      <c r="L184" s="60">
        <v>50</v>
      </c>
      <c r="M184" s="45"/>
      <c r="N184" s="60">
        <v>50</v>
      </c>
      <c r="O184" s="45"/>
      <c r="P184" s="60">
        <v>50</v>
      </c>
      <c r="Q184" s="45"/>
      <c r="R184" s="60">
        <v>50</v>
      </c>
      <c r="S184" s="46"/>
      <c r="T184" s="60">
        <v>50</v>
      </c>
      <c r="U184" s="45"/>
      <c r="V184" s="60">
        <v>50</v>
      </c>
      <c r="W184" s="41"/>
      <c r="X184" s="60">
        <v>50</v>
      </c>
      <c r="Y184" s="41" t="s">
        <v>1473</v>
      </c>
    </row>
    <row r="185" spans="1:25" ht="150" x14ac:dyDescent="0.25">
      <c r="A185" s="564">
        <v>103</v>
      </c>
      <c r="B185" s="564"/>
      <c r="C185" s="564"/>
      <c r="D185" s="754" t="s">
        <v>430</v>
      </c>
      <c r="E185" s="754"/>
      <c r="F185" s="450" t="s">
        <v>5123</v>
      </c>
      <c r="G185" s="12" t="s">
        <v>384</v>
      </c>
      <c r="H185" s="12" t="s">
        <v>385</v>
      </c>
      <c r="I185" s="12" t="s">
        <v>5122</v>
      </c>
      <c r="J185" s="60">
        <v>50</v>
      </c>
      <c r="K185" s="41" t="s">
        <v>2573</v>
      </c>
      <c r="L185" s="60">
        <v>50</v>
      </c>
      <c r="M185" s="45"/>
      <c r="N185" s="60">
        <v>50</v>
      </c>
      <c r="O185" s="45"/>
      <c r="P185" s="60">
        <v>50</v>
      </c>
      <c r="Q185" s="45"/>
      <c r="R185" s="60">
        <v>50</v>
      </c>
      <c r="S185" s="45"/>
      <c r="T185" s="60">
        <v>50</v>
      </c>
      <c r="U185" s="45"/>
      <c r="V185" s="60">
        <v>50</v>
      </c>
      <c r="W185" s="41"/>
      <c r="X185" s="60">
        <v>50</v>
      </c>
      <c r="Y185" s="41"/>
    </row>
    <row r="186" spans="1:25" s="26" customFormat="1" ht="91.5" customHeight="1" x14ac:dyDescent="0.25">
      <c r="A186" s="28"/>
      <c r="B186" s="28"/>
      <c r="C186" s="750" t="s">
        <v>601</v>
      </c>
      <c r="D186" s="751"/>
      <c r="E186" s="762"/>
      <c r="F186" s="762" t="s">
        <v>533</v>
      </c>
      <c r="G186" s="751"/>
      <c r="H186" s="751"/>
      <c r="I186" s="751"/>
      <c r="J186" s="75">
        <f>AVERAGE(J187,J193,J199:J202)</f>
        <v>83.333333333333329</v>
      </c>
      <c r="K186" s="44"/>
      <c r="L186" s="75">
        <f>AVERAGE(L187,L193,L199:L202)</f>
        <v>83.333333333333329</v>
      </c>
      <c r="M186" s="67"/>
      <c r="N186" s="75">
        <f>AVERAGE(N187,N193,N199:N202)</f>
        <v>83.333333333333329</v>
      </c>
      <c r="O186" s="67"/>
      <c r="P186" s="75">
        <f>AVERAGE(P187,P193,P199:P202)</f>
        <v>83.333333333333329</v>
      </c>
      <c r="Q186" s="67"/>
      <c r="R186" s="75">
        <f>AVERAGE(R187,R193,R199:R202)</f>
        <v>83.333333333333329</v>
      </c>
      <c r="S186" s="67"/>
      <c r="T186" s="75">
        <f>AVERAGE(T187,T193,T199:T202)</f>
        <v>83.333333333333329</v>
      </c>
      <c r="U186" s="67"/>
      <c r="V186" s="75">
        <f>AVERAGE(V187,V193,V199:V202)</f>
        <v>83.333333333333329</v>
      </c>
      <c r="W186" s="44"/>
      <c r="X186" s="75">
        <f>AVERAGE(X187,X193,X199:X202)</f>
        <v>83.333333333333329</v>
      </c>
      <c r="Y186" s="67"/>
    </row>
    <row r="187" spans="1:25" s="52" customFormat="1" ht="91.5" customHeight="1" x14ac:dyDescent="0.25">
      <c r="A187" s="31">
        <v>104</v>
      </c>
      <c r="B187" s="31"/>
      <c r="C187" s="758"/>
      <c r="D187" s="763" t="s">
        <v>7005</v>
      </c>
      <c r="E187" s="763"/>
      <c r="F187" s="764" t="s">
        <v>635</v>
      </c>
      <c r="G187" s="30"/>
      <c r="H187" s="30"/>
      <c r="I187" s="30"/>
      <c r="J187" s="61">
        <f>AVERAGE(J188:J192)</f>
        <v>100</v>
      </c>
      <c r="K187" s="43"/>
      <c r="L187" s="61">
        <f>AVERAGE(L188:L192)</f>
        <v>100</v>
      </c>
      <c r="M187" s="69"/>
      <c r="N187" s="61">
        <f>AVERAGE(N188:N192)</f>
        <v>100</v>
      </c>
      <c r="O187" s="69"/>
      <c r="P187" s="61">
        <f>AVERAGE(P188:P192)</f>
        <v>100</v>
      </c>
      <c r="Q187" s="69"/>
      <c r="R187" s="61">
        <f>AVERAGE(R188:R192)</f>
        <v>100</v>
      </c>
      <c r="S187" s="69"/>
      <c r="T187" s="61">
        <f>AVERAGE(T188:T192)</f>
        <v>100</v>
      </c>
      <c r="U187" s="69"/>
      <c r="V187" s="61">
        <f>AVERAGE(V188:V192)</f>
        <v>100</v>
      </c>
      <c r="W187" s="43"/>
      <c r="X187" s="61">
        <f>AVERAGE(X188:X192)</f>
        <v>100</v>
      </c>
      <c r="Y187" s="69"/>
    </row>
    <row r="188" spans="1:25" ht="90" x14ac:dyDescent="0.25">
      <c r="A188" s="564" t="s">
        <v>5062</v>
      </c>
      <c r="B188" s="564"/>
      <c r="C188" s="564"/>
      <c r="D188" s="564"/>
      <c r="E188" s="754" t="s">
        <v>7003</v>
      </c>
      <c r="F188" s="450" t="s">
        <v>5124</v>
      </c>
      <c r="G188" s="12" t="s">
        <v>386</v>
      </c>
      <c r="H188" s="12" t="s">
        <v>94</v>
      </c>
      <c r="I188" s="12" t="s">
        <v>387</v>
      </c>
      <c r="J188" s="60">
        <v>100</v>
      </c>
      <c r="K188" s="71"/>
      <c r="L188" s="60">
        <v>100</v>
      </c>
      <c r="M188" s="45"/>
      <c r="N188" s="60">
        <v>100</v>
      </c>
      <c r="O188" s="45"/>
      <c r="P188" s="60">
        <v>100</v>
      </c>
      <c r="Q188" s="45"/>
      <c r="R188" s="60">
        <v>100</v>
      </c>
      <c r="S188" s="45"/>
      <c r="T188" s="60">
        <v>100</v>
      </c>
      <c r="U188" s="45"/>
      <c r="V188" s="60">
        <v>100</v>
      </c>
      <c r="W188" s="41"/>
      <c r="X188" s="60">
        <v>100</v>
      </c>
      <c r="Y188" s="41"/>
    </row>
    <row r="189" spans="1:25" ht="240" customHeight="1" x14ac:dyDescent="0.25">
      <c r="A189" s="564" t="s">
        <v>5063</v>
      </c>
      <c r="B189" s="564"/>
      <c r="C189" s="564"/>
      <c r="D189" s="564"/>
      <c r="E189" s="754" t="s">
        <v>7004</v>
      </c>
      <c r="F189" s="450" t="s">
        <v>5125</v>
      </c>
      <c r="G189" s="12" t="s">
        <v>100</v>
      </c>
      <c r="H189" s="12" t="s">
        <v>101</v>
      </c>
      <c r="I189" s="12" t="s">
        <v>102</v>
      </c>
      <c r="J189" s="60"/>
      <c r="K189" s="45"/>
      <c r="L189" s="60"/>
      <c r="M189" s="45"/>
      <c r="N189" s="60"/>
      <c r="O189" s="45"/>
      <c r="P189" s="60"/>
      <c r="Q189" s="45"/>
      <c r="R189" s="60"/>
      <c r="S189" s="45"/>
      <c r="T189" s="60"/>
      <c r="U189" s="45"/>
      <c r="V189" s="60"/>
      <c r="W189" s="41"/>
      <c r="X189" s="60"/>
      <c r="Y189" s="41"/>
    </row>
    <row r="190" spans="1:25" ht="75" x14ac:dyDescent="0.25">
      <c r="A190" s="564" t="s">
        <v>5064</v>
      </c>
      <c r="B190" s="564"/>
      <c r="C190" s="564"/>
      <c r="D190" s="564"/>
      <c r="E190" s="754" t="s">
        <v>7006</v>
      </c>
      <c r="F190" s="437" t="s">
        <v>112</v>
      </c>
      <c r="G190" s="12" t="s">
        <v>4881</v>
      </c>
      <c r="H190" s="12" t="s">
        <v>4882</v>
      </c>
      <c r="I190" s="12" t="s">
        <v>4883</v>
      </c>
      <c r="J190" s="60"/>
      <c r="K190" s="45"/>
      <c r="L190" s="60"/>
      <c r="M190" s="45"/>
      <c r="N190" s="60"/>
      <c r="O190" s="45"/>
      <c r="P190" s="60"/>
      <c r="Q190" s="41"/>
      <c r="R190" s="60"/>
      <c r="S190" s="41"/>
      <c r="T190" s="60"/>
      <c r="U190" s="41"/>
      <c r="V190" s="60"/>
      <c r="W190" s="41"/>
      <c r="X190" s="60"/>
      <c r="Y190" s="45"/>
    </row>
    <row r="191" spans="1:25" ht="251.25" customHeight="1" x14ac:dyDescent="0.25">
      <c r="A191" s="564" t="s">
        <v>5065</v>
      </c>
      <c r="B191" s="564"/>
      <c r="C191" s="564"/>
      <c r="D191" s="564"/>
      <c r="E191" s="754" t="s">
        <v>7007</v>
      </c>
      <c r="F191" s="437" t="s">
        <v>5126</v>
      </c>
      <c r="G191" s="12" t="s">
        <v>36</v>
      </c>
      <c r="H191" s="12" t="s">
        <v>105</v>
      </c>
      <c r="I191" s="12" t="s">
        <v>106</v>
      </c>
      <c r="J191" s="60"/>
      <c r="K191" s="41"/>
      <c r="L191" s="60"/>
      <c r="M191" s="45"/>
      <c r="N191" s="60"/>
      <c r="O191" s="45"/>
      <c r="P191" s="60"/>
      <c r="Q191" s="45"/>
      <c r="R191" s="60"/>
      <c r="S191" s="45"/>
      <c r="T191" s="60"/>
      <c r="U191" s="45"/>
      <c r="V191" s="60"/>
      <c r="W191" s="41"/>
      <c r="X191" s="60"/>
      <c r="Y191" s="45"/>
    </row>
    <row r="192" spans="1:25" ht="243.75" customHeight="1" x14ac:dyDescent="0.25">
      <c r="A192" s="564" t="s">
        <v>5066</v>
      </c>
      <c r="B192" s="564"/>
      <c r="C192" s="564"/>
      <c r="D192" s="564"/>
      <c r="E192" s="754" t="s">
        <v>7008</v>
      </c>
      <c r="F192" s="450" t="s">
        <v>330</v>
      </c>
      <c r="G192" s="12" t="s">
        <v>4885</v>
      </c>
      <c r="H192" s="12" t="s">
        <v>107</v>
      </c>
      <c r="I192" s="12" t="s">
        <v>108</v>
      </c>
      <c r="J192" s="60"/>
      <c r="K192" s="41"/>
      <c r="L192" s="60"/>
      <c r="M192" s="45"/>
      <c r="N192" s="60"/>
      <c r="O192" s="45"/>
      <c r="P192" s="60"/>
      <c r="Q192" s="45"/>
      <c r="R192" s="60"/>
      <c r="S192" s="45"/>
      <c r="T192" s="60"/>
      <c r="U192" s="45"/>
      <c r="V192" s="60"/>
      <c r="W192" s="41"/>
      <c r="X192" s="60"/>
      <c r="Y192" s="45"/>
    </row>
    <row r="193" spans="1:25" s="52" customFormat="1" ht="91.5" customHeight="1" x14ac:dyDescent="0.25">
      <c r="A193" s="31">
        <v>105</v>
      </c>
      <c r="B193" s="31"/>
      <c r="C193" s="758"/>
      <c r="D193" s="763" t="s">
        <v>7014</v>
      </c>
      <c r="E193" s="763"/>
      <c r="F193" s="764" t="s">
        <v>636</v>
      </c>
      <c r="G193" s="30"/>
      <c r="H193" s="30"/>
      <c r="I193" s="30"/>
      <c r="J193" s="61">
        <f>AVERAGE(J194:J198)</f>
        <v>100</v>
      </c>
      <c r="K193" s="43"/>
      <c r="L193" s="61">
        <f>AVERAGE(L194:L198)</f>
        <v>100</v>
      </c>
      <c r="M193" s="69"/>
      <c r="N193" s="61">
        <f>AVERAGE(N194:N198)</f>
        <v>100</v>
      </c>
      <c r="O193" s="69"/>
      <c r="P193" s="61">
        <f>AVERAGE(P194:P198)</f>
        <v>100</v>
      </c>
      <c r="Q193" s="69"/>
      <c r="R193" s="61">
        <f>AVERAGE(R194:R198)</f>
        <v>100</v>
      </c>
      <c r="S193" s="69"/>
      <c r="T193" s="61">
        <f>AVERAGE(T194:T198)</f>
        <v>100</v>
      </c>
      <c r="U193" s="69"/>
      <c r="V193" s="61">
        <f>AVERAGE(V194:V198)</f>
        <v>100</v>
      </c>
      <c r="W193" s="43"/>
      <c r="X193" s="61">
        <f>AVERAGE(X194:X198)</f>
        <v>100</v>
      </c>
      <c r="Y193" s="69"/>
    </row>
    <row r="194" spans="1:25" ht="75" x14ac:dyDescent="0.25">
      <c r="A194" s="564" t="s">
        <v>602</v>
      </c>
      <c r="B194" s="564"/>
      <c r="C194" s="564"/>
      <c r="D194" s="564"/>
      <c r="E194" s="754" t="s">
        <v>7019</v>
      </c>
      <c r="F194" s="450" t="s">
        <v>5127</v>
      </c>
      <c r="G194" s="12" t="s">
        <v>388</v>
      </c>
      <c r="H194" s="12" t="s">
        <v>389</v>
      </c>
      <c r="I194" s="12" t="s">
        <v>99</v>
      </c>
      <c r="J194" s="60">
        <v>100</v>
      </c>
      <c r="K194" s="71" t="s">
        <v>2572</v>
      </c>
      <c r="L194" s="60">
        <v>100</v>
      </c>
      <c r="M194" s="45"/>
      <c r="N194" s="60">
        <v>100</v>
      </c>
      <c r="O194" s="45"/>
      <c r="P194" s="60">
        <v>100</v>
      </c>
      <c r="Q194" s="45"/>
      <c r="R194" s="60">
        <v>100</v>
      </c>
      <c r="S194" s="45"/>
      <c r="T194" s="60">
        <v>100</v>
      </c>
      <c r="U194" s="45"/>
      <c r="V194" s="60">
        <v>100</v>
      </c>
      <c r="W194" s="41"/>
      <c r="X194" s="60">
        <v>100</v>
      </c>
      <c r="Y194" s="45"/>
    </row>
    <row r="195" spans="1:25" ht="135" x14ac:dyDescent="0.25">
      <c r="A195" s="564" t="s">
        <v>603</v>
      </c>
      <c r="B195" s="564"/>
      <c r="C195" s="564"/>
      <c r="D195" s="564"/>
      <c r="E195" s="754" t="s">
        <v>7015</v>
      </c>
      <c r="F195" s="450" t="s">
        <v>5128</v>
      </c>
      <c r="G195" s="12" t="s">
        <v>100</v>
      </c>
      <c r="H195" s="12" t="s">
        <v>101</v>
      </c>
      <c r="I195" s="12" t="s">
        <v>102</v>
      </c>
      <c r="J195" s="60"/>
      <c r="K195" s="41"/>
      <c r="L195" s="60"/>
      <c r="M195" s="45"/>
      <c r="N195" s="60"/>
      <c r="O195" s="45"/>
      <c r="P195" s="60"/>
      <c r="Q195" s="45"/>
      <c r="R195" s="60"/>
      <c r="S195" s="45"/>
      <c r="T195" s="60"/>
      <c r="U195" s="45"/>
      <c r="V195" s="60"/>
      <c r="W195" s="41"/>
      <c r="X195" s="60"/>
      <c r="Y195" s="45"/>
    </row>
    <row r="196" spans="1:25" ht="75" x14ac:dyDescent="0.25">
      <c r="A196" s="564" t="s">
        <v>604</v>
      </c>
      <c r="B196" s="564"/>
      <c r="C196" s="564"/>
      <c r="D196" s="564"/>
      <c r="E196" s="754" t="s">
        <v>7016</v>
      </c>
      <c r="F196" s="450" t="s">
        <v>112</v>
      </c>
      <c r="G196" s="12" t="s">
        <v>4881</v>
      </c>
      <c r="H196" s="12" t="s">
        <v>4882</v>
      </c>
      <c r="I196" s="12" t="s">
        <v>4883</v>
      </c>
      <c r="J196" s="60"/>
      <c r="K196" s="41"/>
      <c r="L196" s="60"/>
      <c r="M196" s="41"/>
      <c r="N196" s="60"/>
      <c r="O196" s="45"/>
      <c r="P196" s="60"/>
      <c r="Q196" s="41"/>
      <c r="R196" s="60"/>
      <c r="S196" s="45"/>
      <c r="T196" s="60"/>
      <c r="U196" s="45"/>
      <c r="V196" s="60"/>
      <c r="W196" s="41"/>
      <c r="X196" s="60"/>
      <c r="Y196" s="45"/>
    </row>
    <row r="197" spans="1:25" ht="120" x14ac:dyDescent="0.25">
      <c r="A197" s="564" t="s">
        <v>605</v>
      </c>
      <c r="B197" s="564"/>
      <c r="C197" s="564"/>
      <c r="D197" s="564"/>
      <c r="E197" s="754" t="s">
        <v>7017</v>
      </c>
      <c r="F197" s="450" t="s">
        <v>7196</v>
      </c>
      <c r="G197" s="12" t="s">
        <v>36</v>
      </c>
      <c r="H197" s="12" t="s">
        <v>105</v>
      </c>
      <c r="I197" s="12" t="s">
        <v>106</v>
      </c>
      <c r="J197" s="60"/>
      <c r="K197" s="41"/>
      <c r="L197" s="60"/>
      <c r="M197" s="45"/>
      <c r="N197" s="60"/>
      <c r="O197" s="45"/>
      <c r="P197" s="60"/>
      <c r="Q197" s="45"/>
      <c r="R197" s="60"/>
      <c r="S197" s="45"/>
      <c r="T197" s="60"/>
      <c r="U197" s="45"/>
      <c r="V197" s="60"/>
      <c r="W197" s="41"/>
      <c r="X197" s="60"/>
      <c r="Y197" s="45"/>
    </row>
    <row r="198" spans="1:25" ht="45" x14ac:dyDescent="0.25">
      <c r="A198" s="564" t="s">
        <v>606</v>
      </c>
      <c r="B198" s="564"/>
      <c r="C198" s="564"/>
      <c r="D198" s="564"/>
      <c r="E198" s="754" t="s">
        <v>7018</v>
      </c>
      <c r="F198" s="450" t="s">
        <v>330</v>
      </c>
      <c r="G198" s="12" t="s">
        <v>4885</v>
      </c>
      <c r="H198" s="12" t="s">
        <v>107</v>
      </c>
      <c r="I198" s="12" t="s">
        <v>108</v>
      </c>
      <c r="J198" s="60"/>
      <c r="K198" s="41"/>
      <c r="L198" s="60"/>
      <c r="M198" s="41"/>
      <c r="N198" s="60"/>
      <c r="O198" s="45"/>
      <c r="P198" s="60"/>
      <c r="Q198" s="45"/>
      <c r="R198" s="60"/>
      <c r="S198" s="45"/>
      <c r="T198" s="60"/>
      <c r="U198" s="45"/>
      <c r="V198" s="60"/>
      <c r="W198" s="41"/>
      <c r="X198" s="60"/>
      <c r="Y198" s="45"/>
    </row>
    <row r="199" spans="1:25" ht="90" x14ac:dyDescent="0.25">
      <c r="A199" s="564">
        <v>106</v>
      </c>
      <c r="B199" s="564"/>
      <c r="C199" s="564"/>
      <c r="D199" s="754" t="s">
        <v>130</v>
      </c>
      <c r="E199" s="754"/>
      <c r="F199" s="450" t="s">
        <v>390</v>
      </c>
      <c r="G199" s="12" t="s">
        <v>114</v>
      </c>
      <c r="H199" s="12" t="s">
        <v>391</v>
      </c>
      <c r="I199" s="12" t="s">
        <v>392</v>
      </c>
      <c r="J199" s="42">
        <v>100</v>
      </c>
      <c r="K199" s="41"/>
      <c r="L199" s="42">
        <v>100</v>
      </c>
      <c r="M199" s="45"/>
      <c r="N199" s="42">
        <v>100</v>
      </c>
      <c r="O199" s="45"/>
      <c r="P199" s="42">
        <v>100</v>
      </c>
      <c r="Q199" s="45"/>
      <c r="R199" s="42">
        <v>100</v>
      </c>
      <c r="S199" s="45"/>
      <c r="T199" s="42">
        <v>100</v>
      </c>
      <c r="U199" s="45"/>
      <c r="V199" s="42">
        <v>100</v>
      </c>
      <c r="W199" s="41"/>
      <c r="X199" s="42">
        <v>100</v>
      </c>
      <c r="Y199" s="45"/>
    </row>
    <row r="200" spans="1:25" ht="90" x14ac:dyDescent="0.25">
      <c r="A200" s="564">
        <v>107</v>
      </c>
      <c r="B200" s="564"/>
      <c r="C200" s="564"/>
      <c r="D200" s="754" t="s">
        <v>431</v>
      </c>
      <c r="E200" s="754"/>
      <c r="F200" s="450" t="s">
        <v>393</v>
      </c>
      <c r="G200" s="12" t="s">
        <v>5129</v>
      </c>
      <c r="H200" s="12" t="s">
        <v>5130</v>
      </c>
      <c r="I200" s="12" t="s">
        <v>395</v>
      </c>
      <c r="J200" s="42">
        <v>100</v>
      </c>
      <c r="K200" s="36"/>
      <c r="L200" s="42">
        <v>100</v>
      </c>
      <c r="M200" s="45"/>
      <c r="N200" s="42">
        <v>100</v>
      </c>
      <c r="O200" s="45"/>
      <c r="P200" s="42">
        <v>100</v>
      </c>
      <c r="Q200" s="45"/>
      <c r="R200" s="42">
        <v>100</v>
      </c>
      <c r="S200" s="45"/>
      <c r="T200" s="42">
        <v>100</v>
      </c>
      <c r="U200" s="45"/>
      <c r="V200" s="42">
        <v>100</v>
      </c>
      <c r="W200" s="41"/>
      <c r="X200" s="42">
        <v>100</v>
      </c>
      <c r="Y200" s="45"/>
    </row>
    <row r="201" spans="1:25" ht="330" x14ac:dyDescent="0.25">
      <c r="A201" s="564">
        <v>108</v>
      </c>
      <c r="B201" s="564"/>
      <c r="C201" s="564"/>
      <c r="D201" s="754" t="s">
        <v>432</v>
      </c>
      <c r="E201" s="754"/>
      <c r="F201" s="450" t="s">
        <v>396</v>
      </c>
      <c r="G201" s="12" t="s">
        <v>114</v>
      </c>
      <c r="H201" s="12" t="s">
        <v>397</v>
      </c>
      <c r="I201" s="12" t="s">
        <v>398</v>
      </c>
      <c r="J201" s="42">
        <v>50</v>
      </c>
      <c r="K201" s="36" t="s">
        <v>1474</v>
      </c>
      <c r="L201" s="42">
        <v>50</v>
      </c>
      <c r="M201" s="45"/>
      <c r="N201" s="42">
        <v>50</v>
      </c>
      <c r="O201" s="45"/>
      <c r="P201" s="42">
        <v>50</v>
      </c>
      <c r="Q201" s="45"/>
      <c r="R201" s="42">
        <v>50</v>
      </c>
      <c r="S201" s="41"/>
      <c r="T201" s="42">
        <v>50</v>
      </c>
      <c r="U201" s="41"/>
      <c r="V201" s="42">
        <v>50</v>
      </c>
      <c r="W201" s="41"/>
      <c r="X201" s="42">
        <v>50</v>
      </c>
      <c r="Y201" s="45"/>
    </row>
    <row r="202" spans="1:25" ht="60" x14ac:dyDescent="0.25">
      <c r="A202" s="564">
        <v>109</v>
      </c>
      <c r="B202" s="564"/>
      <c r="C202" s="564"/>
      <c r="D202" s="754" t="s">
        <v>360</v>
      </c>
      <c r="E202" s="754"/>
      <c r="F202" s="450" t="s">
        <v>400</v>
      </c>
      <c r="G202" s="12" t="s">
        <v>103</v>
      </c>
      <c r="H202" s="12" t="s">
        <v>401</v>
      </c>
      <c r="I202" s="12" t="s">
        <v>104</v>
      </c>
      <c r="J202" s="60">
        <v>50</v>
      </c>
      <c r="K202" s="41" t="s">
        <v>1476</v>
      </c>
      <c r="L202" s="60">
        <v>50</v>
      </c>
      <c r="M202" s="45"/>
      <c r="N202" s="60">
        <v>50</v>
      </c>
      <c r="O202" s="45"/>
      <c r="P202" s="60">
        <v>50</v>
      </c>
      <c r="Q202" s="45"/>
      <c r="R202" s="60">
        <v>50</v>
      </c>
      <c r="S202" s="45"/>
      <c r="T202" s="60">
        <v>50</v>
      </c>
      <c r="U202" s="45"/>
      <c r="V202" s="60">
        <v>50</v>
      </c>
      <c r="W202" s="41"/>
      <c r="X202" s="60">
        <v>50</v>
      </c>
      <c r="Y202" s="45"/>
    </row>
    <row r="203" spans="1:25" s="26" customFormat="1" ht="84.75" customHeight="1" x14ac:dyDescent="0.25">
      <c r="A203" s="28"/>
      <c r="B203" s="28"/>
      <c r="C203" s="750" t="s">
        <v>607</v>
      </c>
      <c r="D203" s="28"/>
      <c r="E203" s="1023"/>
      <c r="F203" s="762" t="s">
        <v>534</v>
      </c>
      <c r="G203" s="751"/>
      <c r="H203" s="751"/>
      <c r="I203" s="751"/>
      <c r="J203" s="75">
        <f>AVERAGE(J204:J208)</f>
        <v>60</v>
      </c>
      <c r="K203" s="44"/>
      <c r="L203" s="75">
        <f>AVERAGE(L204:L208)</f>
        <v>60</v>
      </c>
      <c r="M203" s="67"/>
      <c r="N203" s="75">
        <f>AVERAGE(N204:N208)</f>
        <v>60</v>
      </c>
      <c r="O203" s="67"/>
      <c r="P203" s="75">
        <f>AVERAGE(P204:P208)</f>
        <v>60</v>
      </c>
      <c r="Q203" s="67"/>
      <c r="R203" s="75">
        <f>AVERAGE(R204:R208)</f>
        <v>60</v>
      </c>
      <c r="S203" s="67"/>
      <c r="T203" s="75">
        <f>AVERAGE(T204:T208)</f>
        <v>60</v>
      </c>
      <c r="U203" s="67"/>
      <c r="V203" s="75">
        <f>AVERAGE(V204:V208)</f>
        <v>60</v>
      </c>
      <c r="W203" s="44"/>
      <c r="X203" s="75">
        <f>AVERAGE(X204:X208)</f>
        <v>60</v>
      </c>
      <c r="Y203" s="67"/>
    </row>
    <row r="204" spans="1:25" ht="120" x14ac:dyDescent="0.25">
      <c r="A204" s="564">
        <v>110</v>
      </c>
      <c r="B204" s="564"/>
      <c r="C204" s="564"/>
      <c r="D204" s="754" t="s">
        <v>433</v>
      </c>
      <c r="E204" s="754"/>
      <c r="F204" s="450" t="s">
        <v>121</v>
      </c>
      <c r="G204" s="12" t="s">
        <v>399</v>
      </c>
      <c r="H204" s="12" t="s">
        <v>123</v>
      </c>
      <c r="I204" s="12" t="s">
        <v>124</v>
      </c>
      <c r="J204" s="60">
        <v>0</v>
      </c>
      <c r="K204" s="41" t="s">
        <v>1475</v>
      </c>
      <c r="L204" s="60">
        <v>0</v>
      </c>
      <c r="M204" s="45"/>
      <c r="N204" s="60">
        <v>0</v>
      </c>
      <c r="O204" s="45"/>
      <c r="P204" s="60">
        <v>0</v>
      </c>
      <c r="Q204" s="45"/>
      <c r="R204" s="60">
        <v>0</v>
      </c>
      <c r="S204" s="45"/>
      <c r="T204" s="60">
        <v>0</v>
      </c>
      <c r="U204" s="45"/>
      <c r="V204" s="60">
        <v>0</v>
      </c>
      <c r="W204" s="41"/>
      <c r="X204" s="60">
        <v>0</v>
      </c>
      <c r="Y204" s="45"/>
    </row>
    <row r="205" spans="1:25" s="6" customFormat="1" ht="90" x14ac:dyDescent="0.25">
      <c r="A205" s="579">
        <v>111</v>
      </c>
      <c r="B205" s="579"/>
      <c r="C205" s="579"/>
      <c r="D205" s="4" t="s">
        <v>434</v>
      </c>
      <c r="E205" s="4"/>
      <c r="F205" s="437" t="s">
        <v>402</v>
      </c>
      <c r="G205" s="5" t="s">
        <v>403</v>
      </c>
      <c r="H205" s="5" t="s">
        <v>404</v>
      </c>
      <c r="I205" s="5" t="s">
        <v>405</v>
      </c>
      <c r="J205" s="65">
        <v>50</v>
      </c>
      <c r="K205" s="47" t="s">
        <v>1477</v>
      </c>
      <c r="L205" s="65">
        <v>50</v>
      </c>
      <c r="M205" s="50"/>
      <c r="N205" s="65">
        <v>50</v>
      </c>
      <c r="O205" s="50"/>
      <c r="P205" s="65">
        <v>50</v>
      </c>
      <c r="Q205" s="47"/>
      <c r="R205" s="65">
        <v>50</v>
      </c>
      <c r="S205" s="47"/>
      <c r="T205" s="65">
        <v>50</v>
      </c>
      <c r="U205" s="47"/>
      <c r="V205" s="65">
        <v>50</v>
      </c>
      <c r="W205" s="47"/>
      <c r="X205" s="65">
        <v>50</v>
      </c>
      <c r="Y205" s="50"/>
    </row>
    <row r="206" spans="1:25" ht="60" x14ac:dyDescent="0.25">
      <c r="A206" s="564">
        <v>112</v>
      </c>
      <c r="B206" s="564"/>
      <c r="C206" s="564"/>
      <c r="D206" s="754" t="s">
        <v>435</v>
      </c>
      <c r="E206" s="754"/>
      <c r="F206" s="450" t="s">
        <v>406</v>
      </c>
      <c r="G206" s="12" t="s">
        <v>407</v>
      </c>
      <c r="H206" s="12" t="s">
        <v>408</v>
      </c>
      <c r="I206" s="12" t="s">
        <v>409</v>
      </c>
      <c r="J206" s="60">
        <v>50</v>
      </c>
      <c r="K206" s="41"/>
      <c r="L206" s="60">
        <v>50</v>
      </c>
      <c r="M206" s="45"/>
      <c r="N206" s="60">
        <v>50</v>
      </c>
      <c r="O206" s="45"/>
      <c r="P206" s="60">
        <v>50</v>
      </c>
      <c r="Q206" s="45"/>
      <c r="R206" s="60">
        <v>50</v>
      </c>
      <c r="S206" s="45"/>
      <c r="T206" s="60">
        <v>50</v>
      </c>
      <c r="U206" s="45"/>
      <c r="V206" s="60">
        <v>50</v>
      </c>
      <c r="W206" s="41"/>
      <c r="X206" s="60">
        <v>50</v>
      </c>
      <c r="Y206" s="45"/>
    </row>
    <row r="207" spans="1:25" ht="105" x14ac:dyDescent="0.25">
      <c r="A207" s="564">
        <v>113</v>
      </c>
      <c r="B207" s="564"/>
      <c r="C207" s="564"/>
      <c r="D207" s="754" t="s">
        <v>150</v>
      </c>
      <c r="E207" s="754"/>
      <c r="F207" s="450" t="s">
        <v>410</v>
      </c>
      <c r="G207" s="12" t="s">
        <v>411</v>
      </c>
      <c r="H207" s="12" t="s">
        <v>146</v>
      </c>
      <c r="I207" s="12" t="s">
        <v>147</v>
      </c>
      <c r="J207" s="60">
        <v>100</v>
      </c>
      <c r="K207" s="41"/>
      <c r="L207" s="60">
        <v>100</v>
      </c>
      <c r="M207" s="45"/>
      <c r="N207" s="60">
        <v>100</v>
      </c>
      <c r="O207" s="66"/>
      <c r="P207" s="60">
        <v>100</v>
      </c>
      <c r="Q207" s="45"/>
      <c r="R207" s="60">
        <v>100</v>
      </c>
      <c r="S207" s="41"/>
      <c r="T207" s="60">
        <v>100</v>
      </c>
      <c r="U207" s="41"/>
      <c r="V207" s="60">
        <v>100</v>
      </c>
      <c r="W207" s="41"/>
      <c r="X207" s="60">
        <v>100</v>
      </c>
      <c r="Y207" s="45"/>
    </row>
    <row r="208" spans="1:25" s="52" customFormat="1" ht="69" x14ac:dyDescent="0.25">
      <c r="A208" s="31">
        <v>114</v>
      </c>
      <c r="B208" s="31"/>
      <c r="C208" s="31"/>
      <c r="D208" s="756" t="s">
        <v>637</v>
      </c>
      <c r="E208" s="756"/>
      <c r="F208" s="517" t="s">
        <v>637</v>
      </c>
      <c r="G208" s="770"/>
      <c r="H208" s="770"/>
      <c r="I208" s="770"/>
      <c r="J208" s="61">
        <f>AVERAGE(J209:J211)</f>
        <v>100</v>
      </c>
      <c r="K208" s="43"/>
      <c r="L208" s="61">
        <f>AVERAGE(L209:L211)</f>
        <v>100</v>
      </c>
      <c r="M208" s="69"/>
      <c r="N208" s="61">
        <f>AVERAGE(N209:N211)</f>
        <v>100</v>
      </c>
      <c r="O208" s="69"/>
      <c r="P208" s="61">
        <f>AVERAGE(P209:P211)</f>
        <v>100</v>
      </c>
      <c r="Q208" s="69"/>
      <c r="R208" s="61">
        <f>AVERAGE(R209:R211)</f>
        <v>100</v>
      </c>
      <c r="S208" s="43"/>
      <c r="T208" s="61">
        <f>AVERAGE(T209:T211)</f>
        <v>100</v>
      </c>
      <c r="U208" s="43"/>
      <c r="V208" s="61">
        <f>AVERAGE(V209:V211)</f>
        <v>100</v>
      </c>
      <c r="W208" s="43"/>
      <c r="X208" s="61">
        <f>AVERAGE(X209:X211)</f>
        <v>100</v>
      </c>
      <c r="Y208" s="69"/>
    </row>
    <row r="209" spans="1:25" ht="90" x14ac:dyDescent="0.25">
      <c r="A209" s="564" t="s">
        <v>5067</v>
      </c>
      <c r="B209" s="564"/>
      <c r="C209" s="564"/>
      <c r="D209" s="564"/>
      <c r="E209" s="754" t="s">
        <v>7020</v>
      </c>
      <c r="F209" s="450" t="s">
        <v>412</v>
      </c>
      <c r="G209" s="771" t="s">
        <v>403</v>
      </c>
      <c r="H209" s="771" t="s">
        <v>404</v>
      </c>
      <c r="I209" s="771" t="s">
        <v>413</v>
      </c>
      <c r="J209" s="50">
        <v>100</v>
      </c>
      <c r="K209" s="47" t="s">
        <v>1478</v>
      </c>
      <c r="L209" s="50">
        <v>100</v>
      </c>
      <c r="M209" s="50"/>
      <c r="N209" s="50">
        <v>100</v>
      </c>
      <c r="O209" s="50"/>
      <c r="P209" s="50">
        <v>100</v>
      </c>
      <c r="Q209" s="50"/>
      <c r="R209" s="50">
        <v>100</v>
      </c>
      <c r="S209" s="50"/>
      <c r="T209" s="50">
        <v>100</v>
      </c>
      <c r="U209" s="50"/>
      <c r="V209" s="50">
        <v>100</v>
      </c>
      <c r="W209" s="47"/>
      <c r="X209" s="50">
        <v>100</v>
      </c>
      <c r="Y209" s="50"/>
    </row>
    <row r="210" spans="1:25" ht="45" x14ac:dyDescent="0.3">
      <c r="A210" s="564" t="s">
        <v>5068</v>
      </c>
      <c r="B210" s="564"/>
      <c r="C210" s="564"/>
      <c r="D210" s="564"/>
      <c r="E210" s="772" t="s">
        <v>7021</v>
      </c>
      <c r="F210" s="450" t="s">
        <v>414</v>
      </c>
      <c r="G210" s="12" t="s">
        <v>415</v>
      </c>
      <c r="H210" s="12" t="s">
        <v>416</v>
      </c>
      <c r="I210" s="12" t="s">
        <v>417</v>
      </c>
      <c r="J210" s="65">
        <v>100</v>
      </c>
      <c r="K210" s="37"/>
      <c r="L210" s="65">
        <v>100</v>
      </c>
      <c r="M210" s="50"/>
      <c r="N210" s="65">
        <v>100</v>
      </c>
      <c r="O210" s="50"/>
      <c r="P210" s="65">
        <v>100</v>
      </c>
      <c r="Q210" s="50"/>
      <c r="R210" s="65">
        <v>100</v>
      </c>
      <c r="S210" s="50"/>
      <c r="T210" s="65">
        <v>100</v>
      </c>
      <c r="U210" s="50"/>
      <c r="V210" s="65">
        <v>100</v>
      </c>
      <c r="W210" s="47"/>
      <c r="X210" s="65">
        <v>100</v>
      </c>
      <c r="Y210" s="50"/>
    </row>
    <row r="211" spans="1:25" ht="178.5" customHeight="1" x14ac:dyDescent="0.3">
      <c r="A211" s="564" t="s">
        <v>5069</v>
      </c>
      <c r="B211" s="564"/>
      <c r="C211" s="564"/>
      <c r="D211" s="564"/>
      <c r="E211" s="772" t="s">
        <v>7022</v>
      </c>
      <c r="F211" s="450" t="s">
        <v>418</v>
      </c>
      <c r="G211" s="12" t="s">
        <v>419</v>
      </c>
      <c r="H211" s="12" t="s">
        <v>420</v>
      </c>
      <c r="I211" s="12" t="s">
        <v>421</v>
      </c>
      <c r="J211" s="60">
        <v>100</v>
      </c>
      <c r="K211" s="38"/>
      <c r="L211" s="60">
        <v>100</v>
      </c>
      <c r="M211" s="45"/>
      <c r="N211" s="60">
        <v>100</v>
      </c>
      <c r="O211" s="45"/>
      <c r="P211" s="60">
        <v>100</v>
      </c>
      <c r="Q211" s="45"/>
      <c r="R211" s="60">
        <v>100</v>
      </c>
      <c r="S211" s="47"/>
      <c r="T211" s="60">
        <v>100</v>
      </c>
      <c r="U211" s="47"/>
      <c r="V211" s="60">
        <v>100</v>
      </c>
      <c r="W211" s="47"/>
      <c r="X211" s="60">
        <v>100</v>
      </c>
      <c r="Y211" s="50"/>
    </row>
    <row r="212" spans="1:25" s="26" customFormat="1" ht="80.25" customHeight="1" x14ac:dyDescent="0.25">
      <c r="A212" s="28"/>
      <c r="B212" s="28"/>
      <c r="C212" s="750" t="s">
        <v>610</v>
      </c>
      <c r="D212" s="28"/>
      <c r="E212" s="1023"/>
      <c r="F212" s="762" t="s">
        <v>535</v>
      </c>
      <c r="G212" s="751"/>
      <c r="H212" s="751"/>
      <c r="I212" s="751"/>
      <c r="J212" s="75">
        <f>AVERAGE(J213,J216)</f>
        <v>100</v>
      </c>
      <c r="K212" s="44"/>
      <c r="L212" s="75">
        <f>AVERAGE(L213,L216)</f>
        <v>100</v>
      </c>
      <c r="M212" s="67"/>
      <c r="N212" s="75">
        <f>AVERAGE(N213,N216)</f>
        <v>100</v>
      </c>
      <c r="O212" s="67"/>
      <c r="P212" s="75">
        <f>AVERAGE(P213,P216)</f>
        <v>100</v>
      </c>
      <c r="Q212" s="67"/>
      <c r="R212" s="75">
        <f>AVERAGE(R213,R216)</f>
        <v>100</v>
      </c>
      <c r="S212" s="67"/>
      <c r="T212" s="75">
        <f>AVERAGE(T213,T216)</f>
        <v>100</v>
      </c>
      <c r="U212" s="67"/>
      <c r="V212" s="75">
        <f>AVERAGE(V213,V216)</f>
        <v>100</v>
      </c>
      <c r="W212" s="44"/>
      <c r="X212" s="75">
        <f>AVERAGE(X213,X216)</f>
        <v>100</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69"/>
      <c r="N213" s="61">
        <f>AVERAGE(N214:N215)</f>
        <v>100</v>
      </c>
      <c r="O213" s="69"/>
      <c r="P213" s="61">
        <f>AVERAGE(P214:P215)</f>
        <v>100</v>
      </c>
      <c r="Q213" s="69"/>
      <c r="R213" s="61">
        <f>AVERAGE(R214:R215)</f>
        <v>100</v>
      </c>
      <c r="S213" s="69"/>
      <c r="T213" s="61">
        <f>AVERAGE(T214:T215)</f>
        <v>100</v>
      </c>
      <c r="U213" s="69"/>
      <c r="V213" s="61">
        <f>AVERAGE(V214:V215)</f>
        <v>100</v>
      </c>
      <c r="W213" s="43"/>
      <c r="X213" s="61">
        <f>AVERAGE(X214:X215)</f>
        <v>100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1"/>
      <c r="L214" s="60">
        <v>100</v>
      </c>
      <c r="M214" s="45"/>
      <c r="N214" s="60">
        <v>100</v>
      </c>
      <c r="O214" s="45"/>
      <c r="P214" s="60">
        <v>100</v>
      </c>
      <c r="Q214" s="45"/>
      <c r="R214" s="60">
        <v>100</v>
      </c>
      <c r="S214" s="45"/>
      <c r="T214" s="60">
        <v>100</v>
      </c>
      <c r="U214" s="45"/>
      <c r="V214" s="60">
        <v>100</v>
      </c>
      <c r="W214" s="41"/>
      <c r="X214" s="60">
        <v>100</v>
      </c>
      <c r="Y214" s="45"/>
    </row>
    <row r="215" spans="1:25" ht="105" x14ac:dyDescent="0.25">
      <c r="A215" s="564" t="s">
        <v>609</v>
      </c>
      <c r="B215" s="564"/>
      <c r="C215" s="564"/>
      <c r="D215" s="564"/>
      <c r="E215" s="754" t="s">
        <v>7272</v>
      </c>
      <c r="F215" s="450" t="s">
        <v>422</v>
      </c>
      <c r="G215" s="12" t="s">
        <v>423</v>
      </c>
      <c r="H215" s="12" t="s">
        <v>424</v>
      </c>
      <c r="I215" s="12" t="s">
        <v>425</v>
      </c>
      <c r="J215" s="60"/>
      <c r="K215" s="41"/>
      <c r="L215" s="60"/>
      <c r="M215" s="45"/>
      <c r="N215" s="60"/>
      <c r="O215" s="45"/>
      <c r="P215" s="60"/>
      <c r="Q215" s="45"/>
      <c r="R215" s="60"/>
      <c r="S215" s="45"/>
      <c r="T215" s="60"/>
      <c r="U215" s="45"/>
      <c r="V215" s="60"/>
      <c r="W215" s="41"/>
      <c r="X215" s="60"/>
      <c r="Y215" s="45"/>
    </row>
    <row r="216" spans="1:25" ht="51.75" x14ac:dyDescent="0.25">
      <c r="A216" s="564">
        <v>116</v>
      </c>
      <c r="B216" s="564"/>
      <c r="C216" s="564"/>
      <c r="D216" s="754" t="s">
        <v>7024</v>
      </c>
      <c r="E216" s="754"/>
      <c r="F216" s="450" t="s">
        <v>426</v>
      </c>
      <c r="G216" s="12" t="s">
        <v>5352</v>
      </c>
      <c r="H216" s="12" t="s">
        <v>427</v>
      </c>
      <c r="I216" s="12" t="s">
        <v>428</v>
      </c>
      <c r="J216" s="60">
        <v>100</v>
      </c>
      <c r="K216" s="41" t="s">
        <v>1472</v>
      </c>
      <c r="L216" s="60">
        <v>100</v>
      </c>
      <c r="M216" s="45"/>
      <c r="N216" s="60">
        <v>100</v>
      </c>
      <c r="O216" s="45"/>
      <c r="P216" s="60">
        <v>100</v>
      </c>
      <c r="Q216" s="45"/>
      <c r="R216" s="60">
        <v>100</v>
      </c>
      <c r="S216" s="45"/>
      <c r="T216" s="60">
        <v>100</v>
      </c>
      <c r="U216" s="45"/>
      <c r="V216" s="60">
        <v>100</v>
      </c>
      <c r="W216" s="41"/>
      <c r="X216" s="60">
        <v>100</v>
      </c>
      <c r="Y216" s="45"/>
    </row>
    <row r="217" spans="1:25" s="26" customFormat="1" ht="60" x14ac:dyDescent="0.25">
      <c r="A217" s="28"/>
      <c r="B217" s="750" t="s">
        <v>611</v>
      </c>
      <c r="C217" s="28"/>
      <c r="D217" s="28"/>
      <c r="E217" s="28"/>
      <c r="F217" s="502" t="s">
        <v>536</v>
      </c>
      <c r="G217" s="28"/>
      <c r="H217" s="28"/>
      <c r="I217" s="28"/>
      <c r="J217" s="75">
        <f>AVERAGE(J218,J225,J231,J240)</f>
        <v>84.895833333333329</v>
      </c>
      <c r="K217" s="67"/>
      <c r="L217" s="75">
        <f>AVERAGE(L218,L225,L231,L240)</f>
        <v>84.895833333333329</v>
      </c>
      <c r="M217" s="67"/>
      <c r="N217" s="75">
        <f>AVERAGE(N218,N225,N231,N240)</f>
        <v>84.895833333333329</v>
      </c>
      <c r="O217" s="67"/>
      <c r="P217" s="75">
        <f>AVERAGE(P218,P225,P231,P240)</f>
        <v>84.895833333333329</v>
      </c>
      <c r="Q217" s="67"/>
      <c r="R217" s="75">
        <f>AVERAGE(R218,R225,R231,R240)</f>
        <v>84.895833333333329</v>
      </c>
      <c r="S217" s="67"/>
      <c r="T217" s="75">
        <f>AVERAGE(T218,T225,T231,T240)</f>
        <v>84.895833333333329</v>
      </c>
      <c r="U217" s="67"/>
      <c r="V217" s="75">
        <f>AVERAGE(V218,V225,V231,V240)</f>
        <v>84.895833333333329</v>
      </c>
      <c r="W217" s="44"/>
      <c r="X217" s="75">
        <f>AVERAGE(X218,X225,X231,X240)</f>
        <v>84.895833333333329</v>
      </c>
      <c r="Y217" s="67"/>
    </row>
    <row r="218" spans="1:25" s="26" customFormat="1" ht="45" x14ac:dyDescent="0.25">
      <c r="A218" s="28"/>
      <c r="B218" s="28"/>
      <c r="C218" s="750" t="s">
        <v>612</v>
      </c>
      <c r="D218" s="28"/>
      <c r="E218" s="28"/>
      <c r="F218" s="502" t="s">
        <v>537</v>
      </c>
      <c r="G218" s="28"/>
      <c r="H218" s="28"/>
      <c r="I218" s="28"/>
      <c r="J218" s="75">
        <f>AVERAGE(J219:J224)</f>
        <v>75</v>
      </c>
      <c r="K218" s="67"/>
      <c r="L218" s="203">
        <f>AVERAGE(L219:L224)</f>
        <v>75</v>
      </c>
      <c r="M218" s="67"/>
      <c r="N218" s="75">
        <f>AVERAGE(N219:N224)</f>
        <v>75</v>
      </c>
      <c r="O218" s="67"/>
      <c r="P218" s="75">
        <f>AVERAGE(P219:P224)</f>
        <v>75</v>
      </c>
      <c r="Q218" s="67"/>
      <c r="R218" s="75">
        <f>AVERAGE(R219:R224)</f>
        <v>75</v>
      </c>
      <c r="S218" s="67"/>
      <c r="T218" s="75">
        <f>AVERAGE(T219:T224)</f>
        <v>75</v>
      </c>
      <c r="U218" s="67"/>
      <c r="V218" s="75">
        <f>AVERAGE(V219:V224)</f>
        <v>75</v>
      </c>
      <c r="W218" s="44"/>
      <c r="X218" s="75">
        <f>AVERAGE(X219:X224)</f>
        <v>75</v>
      </c>
      <c r="Y218" s="67"/>
    </row>
    <row r="219" spans="1:25" ht="255" x14ac:dyDescent="0.25">
      <c r="A219" s="564">
        <v>117</v>
      </c>
      <c r="B219" s="564"/>
      <c r="C219" s="564"/>
      <c r="D219" s="754" t="s">
        <v>492</v>
      </c>
      <c r="E219" s="754"/>
      <c r="F219" s="450" t="s">
        <v>5131</v>
      </c>
      <c r="G219" s="12" t="s">
        <v>436</v>
      </c>
      <c r="H219" s="12" t="s">
        <v>437</v>
      </c>
      <c r="I219" s="12" t="s">
        <v>438</v>
      </c>
      <c r="J219" s="46">
        <v>100</v>
      </c>
      <c r="K219" s="73" t="s">
        <v>1479</v>
      </c>
      <c r="L219" s="46">
        <v>100</v>
      </c>
      <c r="M219" s="46"/>
      <c r="N219" s="46">
        <v>100</v>
      </c>
      <c r="O219" s="46"/>
      <c r="P219" s="46">
        <v>100</v>
      </c>
      <c r="Q219" s="46"/>
      <c r="R219" s="46">
        <v>100</v>
      </c>
      <c r="S219" s="46"/>
      <c r="T219" s="46">
        <v>100</v>
      </c>
      <c r="U219" s="46"/>
      <c r="V219" s="46">
        <v>100</v>
      </c>
      <c r="W219" s="40"/>
      <c r="X219" s="46">
        <v>100</v>
      </c>
      <c r="Y219" s="40"/>
    </row>
    <row r="220" spans="1:25" ht="180" x14ac:dyDescent="0.25">
      <c r="A220" s="564">
        <v>118</v>
      </c>
      <c r="B220" s="564"/>
      <c r="C220" s="564"/>
      <c r="D220" s="754" t="s">
        <v>493</v>
      </c>
      <c r="E220" s="754"/>
      <c r="F220" s="420" t="s">
        <v>7177</v>
      </c>
      <c r="G220" s="12" t="s">
        <v>436</v>
      </c>
      <c r="H220" s="12" t="s">
        <v>437</v>
      </c>
      <c r="I220" s="12" t="s">
        <v>438</v>
      </c>
      <c r="J220" s="46">
        <v>100</v>
      </c>
      <c r="K220" s="126" t="s">
        <v>1480</v>
      </c>
      <c r="L220" s="46">
        <v>100</v>
      </c>
      <c r="M220" s="46"/>
      <c r="N220" s="46">
        <v>100</v>
      </c>
      <c r="O220" s="46"/>
      <c r="P220" s="46">
        <v>100</v>
      </c>
      <c r="Q220" s="46"/>
      <c r="R220" s="46">
        <v>100</v>
      </c>
      <c r="S220" s="46"/>
      <c r="T220" s="46">
        <v>100</v>
      </c>
      <c r="U220" s="46"/>
      <c r="V220" s="46">
        <v>100</v>
      </c>
      <c r="W220" s="40"/>
      <c r="X220" s="46">
        <v>100</v>
      </c>
      <c r="Y220" s="40"/>
    </row>
    <row r="221" spans="1:25" ht="90" x14ac:dyDescent="0.25">
      <c r="A221" s="564">
        <v>119</v>
      </c>
      <c r="B221" s="564"/>
      <c r="C221" s="564"/>
      <c r="D221" s="754" t="s">
        <v>494</v>
      </c>
      <c r="E221" s="754"/>
      <c r="F221" s="450" t="s">
        <v>439</v>
      </c>
      <c r="G221" s="12" t="s">
        <v>36</v>
      </c>
      <c r="H221" s="12" t="s">
        <v>440</v>
      </c>
      <c r="I221" s="12" t="s">
        <v>114</v>
      </c>
      <c r="J221" s="46">
        <v>100</v>
      </c>
      <c r="K221" s="73" t="s">
        <v>1481</v>
      </c>
      <c r="L221" s="46">
        <v>100</v>
      </c>
      <c r="M221" s="46"/>
      <c r="N221" s="46">
        <v>100</v>
      </c>
      <c r="O221" s="46"/>
      <c r="P221" s="46">
        <v>100</v>
      </c>
      <c r="Q221" s="46"/>
      <c r="R221" s="46">
        <v>100</v>
      </c>
      <c r="S221" s="40"/>
      <c r="T221" s="46">
        <v>100</v>
      </c>
      <c r="U221" s="40"/>
      <c r="V221" s="46">
        <v>100</v>
      </c>
      <c r="W221" s="40"/>
      <c r="X221" s="46">
        <v>100</v>
      </c>
      <c r="Y221" s="46"/>
    </row>
    <row r="222" spans="1:25" ht="165" x14ac:dyDescent="0.25">
      <c r="A222" s="564">
        <v>120</v>
      </c>
      <c r="B222" s="564"/>
      <c r="C222" s="564"/>
      <c r="D222" s="754" t="s">
        <v>495</v>
      </c>
      <c r="E222" s="754"/>
      <c r="F222" s="450" t="s">
        <v>441</v>
      </c>
      <c r="G222" s="12" t="s">
        <v>36</v>
      </c>
      <c r="H222" s="12" t="s">
        <v>440</v>
      </c>
      <c r="I222" s="12" t="s">
        <v>114</v>
      </c>
      <c r="J222" s="46">
        <v>50</v>
      </c>
      <c r="K222" s="73" t="s">
        <v>1482</v>
      </c>
      <c r="L222" s="46">
        <v>50</v>
      </c>
      <c r="M222" s="46"/>
      <c r="N222" s="46">
        <v>50</v>
      </c>
      <c r="O222" s="46"/>
      <c r="P222" s="46">
        <v>50</v>
      </c>
      <c r="Q222" s="46"/>
      <c r="R222" s="46">
        <v>50</v>
      </c>
      <c r="S222" s="40"/>
      <c r="T222" s="46">
        <v>50</v>
      </c>
      <c r="U222" s="40"/>
      <c r="V222" s="46">
        <v>50</v>
      </c>
      <c r="W222" s="40"/>
      <c r="X222" s="46">
        <v>50</v>
      </c>
      <c r="Y222" s="40"/>
    </row>
    <row r="223" spans="1:25" ht="180" x14ac:dyDescent="0.25">
      <c r="A223" s="564">
        <v>121</v>
      </c>
      <c r="B223" s="564"/>
      <c r="C223" s="564"/>
      <c r="D223" s="754" t="s">
        <v>496</v>
      </c>
      <c r="E223" s="754"/>
      <c r="F223" s="450" t="s">
        <v>442</v>
      </c>
      <c r="G223" s="12" t="s">
        <v>443</v>
      </c>
      <c r="H223" s="12" t="s">
        <v>444</v>
      </c>
      <c r="I223" s="12" t="s">
        <v>445</v>
      </c>
      <c r="J223" s="46">
        <v>100</v>
      </c>
      <c r="K223" s="73" t="s">
        <v>1483</v>
      </c>
      <c r="L223" s="46">
        <v>100</v>
      </c>
      <c r="M223" s="46"/>
      <c r="N223" s="46">
        <v>100</v>
      </c>
      <c r="O223" s="46"/>
      <c r="P223" s="46">
        <v>100</v>
      </c>
      <c r="Q223" s="45"/>
      <c r="R223" s="46">
        <v>100</v>
      </c>
      <c r="S223" s="40"/>
      <c r="T223" s="46">
        <v>100</v>
      </c>
      <c r="U223" s="40"/>
      <c r="V223" s="46">
        <v>100</v>
      </c>
      <c r="W223" s="40"/>
      <c r="X223" s="46">
        <v>100</v>
      </c>
      <c r="Y223" s="40"/>
    </row>
    <row r="224" spans="1:25" ht="90" x14ac:dyDescent="0.25">
      <c r="A224" s="564">
        <v>122</v>
      </c>
      <c r="B224" s="564"/>
      <c r="C224" s="564"/>
      <c r="D224" s="754" t="s">
        <v>497</v>
      </c>
      <c r="E224" s="754"/>
      <c r="F224" s="450" t="s">
        <v>446</v>
      </c>
      <c r="G224" s="12" t="s">
        <v>447</v>
      </c>
      <c r="H224" s="12" t="s">
        <v>448</v>
      </c>
      <c r="I224" s="12" t="s">
        <v>325</v>
      </c>
      <c r="J224" s="46">
        <v>0</v>
      </c>
      <c r="K224" s="995" t="s">
        <v>1484</v>
      </c>
      <c r="L224" s="46">
        <v>0</v>
      </c>
      <c r="M224" s="46"/>
      <c r="N224" s="46">
        <v>0</v>
      </c>
      <c r="O224" s="46"/>
      <c r="P224" s="46">
        <v>0</v>
      </c>
      <c r="Q224" s="46"/>
      <c r="R224" s="46">
        <v>0</v>
      </c>
      <c r="S224" s="40"/>
      <c r="T224" s="46">
        <v>0</v>
      </c>
      <c r="U224" s="40"/>
      <c r="V224" s="46">
        <v>0</v>
      </c>
      <c r="W224" s="40"/>
      <c r="X224" s="46">
        <v>0</v>
      </c>
      <c r="Y224" s="46"/>
    </row>
    <row r="225" spans="1:25" s="26" customFormat="1" ht="77.25" customHeight="1" x14ac:dyDescent="0.25">
      <c r="A225" s="28"/>
      <c r="B225" s="28"/>
      <c r="C225" s="750" t="s">
        <v>613</v>
      </c>
      <c r="D225" s="28"/>
      <c r="E225" s="1023"/>
      <c r="F225" s="762" t="s">
        <v>538</v>
      </c>
      <c r="G225" s="751"/>
      <c r="H225" s="751"/>
      <c r="I225" s="751"/>
      <c r="J225" s="75">
        <f>AVERAGE(J226:J230)</f>
        <v>100</v>
      </c>
      <c r="K225" s="44"/>
      <c r="L225" s="75">
        <f>AVERAGE(L226:L230)</f>
        <v>100</v>
      </c>
      <c r="M225" s="67"/>
      <c r="N225" s="75">
        <f>AVERAGE(N226:N230)</f>
        <v>100</v>
      </c>
      <c r="O225" s="67"/>
      <c r="P225" s="75">
        <f>AVERAGE(P226:P230)</f>
        <v>100</v>
      </c>
      <c r="Q225" s="67"/>
      <c r="R225" s="75">
        <f>AVERAGE(R226:R230)</f>
        <v>100</v>
      </c>
      <c r="S225" s="67"/>
      <c r="T225" s="75">
        <f>AVERAGE(T226:T230)</f>
        <v>100</v>
      </c>
      <c r="U225" s="67"/>
      <c r="V225" s="75">
        <f>AVERAGE(V226:V230)</f>
        <v>100</v>
      </c>
      <c r="W225" s="44"/>
      <c r="X225" s="75">
        <f>AVERAGE(X226:X230)</f>
        <v>100</v>
      </c>
      <c r="Y225" s="67"/>
    </row>
    <row r="226" spans="1:25" ht="105" x14ac:dyDescent="0.25">
      <c r="A226" s="564">
        <v>123</v>
      </c>
      <c r="B226" s="564"/>
      <c r="C226" s="564"/>
      <c r="D226" s="754" t="s">
        <v>498</v>
      </c>
      <c r="E226" s="754"/>
      <c r="F226" s="450" t="s">
        <v>449</v>
      </c>
      <c r="G226" s="12" t="s">
        <v>436</v>
      </c>
      <c r="H226" s="12" t="s">
        <v>437</v>
      </c>
      <c r="I226" s="12" t="s">
        <v>438</v>
      </c>
      <c r="J226" s="62">
        <v>100</v>
      </c>
      <c r="K226" s="73" t="s">
        <v>1485</v>
      </c>
      <c r="L226" s="62">
        <v>100</v>
      </c>
      <c r="M226" s="46"/>
      <c r="N226" s="62">
        <v>100</v>
      </c>
      <c r="O226" s="46"/>
      <c r="P226" s="62">
        <v>100</v>
      </c>
      <c r="Q226" s="46"/>
      <c r="R226" s="62">
        <v>100</v>
      </c>
      <c r="S226" s="46"/>
      <c r="T226" s="62">
        <v>100</v>
      </c>
      <c r="U226" s="46"/>
      <c r="V226" s="62">
        <v>100</v>
      </c>
      <c r="W226" s="40"/>
      <c r="X226" s="62">
        <v>100</v>
      </c>
      <c r="Y226" s="46"/>
    </row>
    <row r="227" spans="1:25" ht="105" x14ac:dyDescent="0.25">
      <c r="A227" s="564">
        <v>124</v>
      </c>
      <c r="B227" s="564"/>
      <c r="C227" s="564"/>
      <c r="D227" s="754" t="s">
        <v>499</v>
      </c>
      <c r="E227" s="754"/>
      <c r="F227" s="450" t="s">
        <v>450</v>
      </c>
      <c r="G227" s="12" t="s">
        <v>436</v>
      </c>
      <c r="H227" s="12" t="s">
        <v>437</v>
      </c>
      <c r="I227" s="12" t="s">
        <v>438</v>
      </c>
      <c r="J227" s="62">
        <v>100</v>
      </c>
      <c r="K227" s="73" t="s">
        <v>1485</v>
      </c>
      <c r="L227" s="62">
        <v>100</v>
      </c>
      <c r="M227" s="46"/>
      <c r="N227" s="62">
        <v>100</v>
      </c>
      <c r="O227" s="46"/>
      <c r="P227" s="62">
        <v>100</v>
      </c>
      <c r="Q227" s="46"/>
      <c r="R227" s="62">
        <v>100</v>
      </c>
      <c r="S227" s="46"/>
      <c r="T227" s="62">
        <v>100</v>
      </c>
      <c r="U227" s="46"/>
      <c r="V227" s="62">
        <v>100</v>
      </c>
      <c r="W227" s="40"/>
      <c r="X227" s="62">
        <v>100</v>
      </c>
      <c r="Y227" s="46"/>
    </row>
    <row r="228" spans="1:25" ht="105" x14ac:dyDescent="0.25">
      <c r="A228" s="564">
        <v>125</v>
      </c>
      <c r="B228" s="564"/>
      <c r="C228" s="564"/>
      <c r="D228" s="754" t="s">
        <v>502</v>
      </c>
      <c r="E228" s="754"/>
      <c r="F228" s="450" t="s">
        <v>451</v>
      </c>
      <c r="G228" s="12" t="s">
        <v>436</v>
      </c>
      <c r="H228" s="12" t="s">
        <v>437</v>
      </c>
      <c r="I228" s="12" t="s">
        <v>438</v>
      </c>
      <c r="J228" s="62">
        <v>100</v>
      </c>
      <c r="K228" s="73" t="s">
        <v>1485</v>
      </c>
      <c r="L228" s="62">
        <v>100</v>
      </c>
      <c r="M228" s="46"/>
      <c r="N228" s="62">
        <v>100</v>
      </c>
      <c r="O228" s="46"/>
      <c r="P228" s="62">
        <v>100</v>
      </c>
      <c r="Q228" s="46"/>
      <c r="R228" s="62">
        <v>100</v>
      </c>
      <c r="S228" s="46"/>
      <c r="T228" s="62">
        <v>100</v>
      </c>
      <c r="U228" s="46"/>
      <c r="V228" s="62">
        <v>100</v>
      </c>
      <c r="W228" s="40"/>
      <c r="X228" s="62">
        <v>100</v>
      </c>
      <c r="Y228" s="46"/>
    </row>
    <row r="229" spans="1:25" ht="120" x14ac:dyDescent="0.25">
      <c r="A229" s="564">
        <v>126</v>
      </c>
      <c r="B229" s="564"/>
      <c r="C229" s="564"/>
      <c r="D229" s="754" t="s">
        <v>500</v>
      </c>
      <c r="E229" s="754"/>
      <c r="F229" s="450" t="s">
        <v>452</v>
      </c>
      <c r="G229" s="12" t="s">
        <v>436</v>
      </c>
      <c r="H229" s="12" t="s">
        <v>437</v>
      </c>
      <c r="I229" s="12" t="s">
        <v>438</v>
      </c>
      <c r="J229" s="62">
        <v>100</v>
      </c>
      <c r="K229" s="73" t="s">
        <v>1485</v>
      </c>
      <c r="L229" s="62">
        <v>100</v>
      </c>
      <c r="M229" s="46"/>
      <c r="N229" s="62">
        <v>100</v>
      </c>
      <c r="O229" s="46"/>
      <c r="P229" s="62">
        <v>100</v>
      </c>
      <c r="Q229" s="46"/>
      <c r="R229" s="62">
        <v>100</v>
      </c>
      <c r="S229" s="46"/>
      <c r="T229" s="62">
        <v>100</v>
      </c>
      <c r="U229" s="46"/>
      <c r="V229" s="62">
        <v>100</v>
      </c>
      <c r="W229" s="40"/>
      <c r="X229" s="62">
        <v>100</v>
      </c>
      <c r="Y229" s="46"/>
    </row>
    <row r="230" spans="1:25" ht="120" x14ac:dyDescent="0.25">
      <c r="A230" s="564">
        <v>127</v>
      </c>
      <c r="B230" s="564"/>
      <c r="C230" s="564"/>
      <c r="D230" s="754" t="s">
        <v>501</v>
      </c>
      <c r="E230" s="754"/>
      <c r="F230" s="450" t="s">
        <v>453</v>
      </c>
      <c r="G230" s="12" t="s">
        <v>436</v>
      </c>
      <c r="H230" s="12" t="s">
        <v>437</v>
      </c>
      <c r="I230" s="12" t="s">
        <v>438</v>
      </c>
      <c r="J230" s="62">
        <v>100</v>
      </c>
      <c r="K230" s="73" t="s">
        <v>1485</v>
      </c>
      <c r="L230" s="62">
        <v>100</v>
      </c>
      <c r="M230" s="46"/>
      <c r="N230" s="62">
        <v>100</v>
      </c>
      <c r="O230" s="46"/>
      <c r="P230" s="62">
        <v>100</v>
      </c>
      <c r="Q230" s="46"/>
      <c r="R230" s="62">
        <v>100</v>
      </c>
      <c r="S230" s="46"/>
      <c r="T230" s="62">
        <v>100</v>
      </c>
      <c r="U230" s="46"/>
      <c r="V230" s="62">
        <v>100</v>
      </c>
      <c r="W230" s="40"/>
      <c r="X230" s="62">
        <v>100</v>
      </c>
      <c r="Y230" s="46"/>
    </row>
    <row r="231" spans="1:25" s="26" customFormat="1" ht="140.25" customHeight="1" x14ac:dyDescent="0.25">
      <c r="A231" s="28"/>
      <c r="B231" s="28"/>
      <c r="C231" s="750" t="s">
        <v>614</v>
      </c>
      <c r="D231" s="28"/>
      <c r="E231" s="1023"/>
      <c r="F231" s="762" t="s">
        <v>539</v>
      </c>
      <c r="G231" s="751"/>
      <c r="H231" s="751"/>
      <c r="I231" s="751"/>
      <c r="J231" s="75">
        <f>AVERAGE(J232:J239)</f>
        <v>81.25</v>
      </c>
      <c r="K231" s="44"/>
      <c r="L231" s="75">
        <f>AVERAGE(L232:L239)</f>
        <v>81.25</v>
      </c>
      <c r="M231" s="67"/>
      <c r="N231" s="75">
        <f>AVERAGE(N232:N239)</f>
        <v>81.25</v>
      </c>
      <c r="O231" s="67"/>
      <c r="P231" s="75">
        <f>AVERAGE(P232:P239)</f>
        <v>81.25</v>
      </c>
      <c r="Q231" s="67"/>
      <c r="R231" s="75">
        <f>AVERAGE(R232:R239)</f>
        <v>81.25</v>
      </c>
      <c r="S231" s="67"/>
      <c r="T231" s="75">
        <f>AVERAGE(T232:T239)</f>
        <v>81.25</v>
      </c>
      <c r="U231" s="67"/>
      <c r="V231" s="75">
        <f>AVERAGE(V232:V239)</f>
        <v>81.25</v>
      </c>
      <c r="W231" s="44"/>
      <c r="X231" s="75">
        <f>AVERAGE(X232:X239)</f>
        <v>81.25</v>
      </c>
      <c r="Y231" s="67"/>
    </row>
    <row r="232" spans="1:25" ht="90" x14ac:dyDescent="0.25">
      <c r="A232" s="564">
        <v>128</v>
      </c>
      <c r="B232" s="564"/>
      <c r="C232" s="564"/>
      <c r="D232" s="773" t="s">
        <v>503</v>
      </c>
      <c r="E232" s="773"/>
      <c r="F232" s="450" t="s">
        <v>454</v>
      </c>
      <c r="G232" s="12" t="s">
        <v>86</v>
      </c>
      <c r="H232" s="12" t="s">
        <v>455</v>
      </c>
      <c r="I232" s="12" t="s">
        <v>456</v>
      </c>
      <c r="J232" s="46">
        <v>50</v>
      </c>
      <c r="K232" s="996" t="s">
        <v>1486</v>
      </c>
      <c r="L232" s="46">
        <v>50</v>
      </c>
      <c r="M232" s="46"/>
      <c r="N232" s="46">
        <v>50</v>
      </c>
      <c r="O232" s="46"/>
      <c r="P232" s="46">
        <v>50</v>
      </c>
      <c r="Q232" s="46"/>
      <c r="R232" s="46">
        <v>50</v>
      </c>
      <c r="S232" s="46"/>
      <c r="T232" s="46">
        <v>50</v>
      </c>
      <c r="U232" s="46"/>
      <c r="V232" s="46">
        <v>50</v>
      </c>
      <c r="W232" s="40"/>
      <c r="X232" s="46">
        <v>50</v>
      </c>
      <c r="Y232" s="46"/>
    </row>
    <row r="233" spans="1:25" ht="60" x14ac:dyDescent="0.25">
      <c r="A233" s="564">
        <v>129</v>
      </c>
      <c r="B233" s="564"/>
      <c r="C233" s="564"/>
      <c r="D233" s="773" t="s">
        <v>504</v>
      </c>
      <c r="E233" s="773"/>
      <c r="F233" s="450" t="s">
        <v>458</v>
      </c>
      <c r="G233" s="12" t="s">
        <v>36</v>
      </c>
      <c r="H233" s="12" t="s">
        <v>459</v>
      </c>
      <c r="I233" s="12" t="s">
        <v>114</v>
      </c>
      <c r="J233" s="46">
        <v>100</v>
      </c>
      <c r="K233" s="73" t="s">
        <v>1487</v>
      </c>
      <c r="L233" s="46">
        <v>100</v>
      </c>
      <c r="M233" s="46"/>
      <c r="N233" s="46">
        <v>100</v>
      </c>
      <c r="O233" s="46"/>
      <c r="P233" s="46">
        <v>100</v>
      </c>
      <c r="Q233" s="46"/>
      <c r="R233" s="46">
        <v>100</v>
      </c>
      <c r="S233" s="46"/>
      <c r="T233" s="46">
        <v>100</v>
      </c>
      <c r="U233" s="46"/>
      <c r="V233" s="46">
        <v>100</v>
      </c>
      <c r="W233" s="40"/>
      <c r="X233" s="46">
        <v>100</v>
      </c>
      <c r="Y233" s="46"/>
    </row>
    <row r="234" spans="1:25" ht="75" x14ac:dyDescent="0.25">
      <c r="A234" s="564">
        <v>130</v>
      </c>
      <c r="B234" s="564"/>
      <c r="C234" s="564"/>
      <c r="D234" s="773" t="s">
        <v>505</v>
      </c>
      <c r="E234" s="773"/>
      <c r="F234" s="450" t="s">
        <v>460</v>
      </c>
      <c r="G234" s="12" t="s">
        <v>461</v>
      </c>
      <c r="H234" s="12" t="s">
        <v>462</v>
      </c>
      <c r="I234" s="12" t="s">
        <v>102</v>
      </c>
      <c r="J234" s="46">
        <v>100</v>
      </c>
      <c r="K234" s="73" t="s">
        <v>1488</v>
      </c>
      <c r="L234" s="46">
        <v>100</v>
      </c>
      <c r="M234" s="46"/>
      <c r="N234" s="46">
        <v>100</v>
      </c>
      <c r="O234" s="46"/>
      <c r="P234" s="46">
        <v>100</v>
      </c>
      <c r="Q234" s="46"/>
      <c r="R234" s="46">
        <v>100</v>
      </c>
      <c r="S234" s="46"/>
      <c r="T234" s="46">
        <v>100</v>
      </c>
      <c r="U234" s="46"/>
      <c r="V234" s="46">
        <v>100</v>
      </c>
      <c r="W234" s="40"/>
      <c r="X234" s="46">
        <v>100</v>
      </c>
      <c r="Y234" s="46"/>
    </row>
    <row r="235" spans="1:25" ht="90" x14ac:dyDescent="0.25">
      <c r="A235" s="564">
        <v>131</v>
      </c>
      <c r="B235" s="564"/>
      <c r="C235" s="564"/>
      <c r="D235" s="773" t="s">
        <v>506</v>
      </c>
      <c r="E235" s="773"/>
      <c r="F235" s="450" t="s">
        <v>463</v>
      </c>
      <c r="G235" s="12" t="s">
        <v>464</v>
      </c>
      <c r="H235" s="12" t="s">
        <v>36</v>
      </c>
      <c r="I235" s="12" t="s">
        <v>465</v>
      </c>
      <c r="J235" s="46">
        <v>100</v>
      </c>
      <c r="K235" s="73" t="s">
        <v>1489</v>
      </c>
      <c r="L235" s="46">
        <v>100</v>
      </c>
      <c r="M235" s="46"/>
      <c r="N235" s="46">
        <v>100</v>
      </c>
      <c r="O235" s="46"/>
      <c r="P235" s="46">
        <v>100</v>
      </c>
      <c r="Q235" s="46"/>
      <c r="R235" s="46">
        <v>100</v>
      </c>
      <c r="S235" s="46"/>
      <c r="T235" s="46">
        <v>100</v>
      </c>
      <c r="U235" s="46"/>
      <c r="V235" s="46">
        <v>100</v>
      </c>
      <c r="W235" s="40"/>
      <c r="X235" s="46">
        <v>100</v>
      </c>
      <c r="Y235" s="46"/>
    </row>
    <row r="236" spans="1:25" ht="120" x14ac:dyDescent="0.25">
      <c r="A236" s="564">
        <v>132</v>
      </c>
      <c r="B236" s="564"/>
      <c r="C236" s="564"/>
      <c r="D236" s="773" t="s">
        <v>507</v>
      </c>
      <c r="E236" s="773"/>
      <c r="F236" s="450" t="s">
        <v>466</v>
      </c>
      <c r="G236" s="12" t="s">
        <v>36</v>
      </c>
      <c r="H236" s="12" t="s">
        <v>440</v>
      </c>
      <c r="I236" s="12" t="s">
        <v>348</v>
      </c>
      <c r="J236" s="46">
        <v>100</v>
      </c>
      <c r="K236" s="73" t="s">
        <v>1490</v>
      </c>
      <c r="L236" s="46">
        <v>100</v>
      </c>
      <c r="M236" s="46"/>
      <c r="N236" s="46">
        <v>100</v>
      </c>
      <c r="O236" s="46"/>
      <c r="P236" s="46">
        <v>100</v>
      </c>
      <c r="Q236" s="46"/>
      <c r="R236" s="46">
        <v>100</v>
      </c>
      <c r="S236" s="46"/>
      <c r="T236" s="46">
        <v>100</v>
      </c>
      <c r="U236" s="46"/>
      <c r="V236" s="46">
        <v>100</v>
      </c>
      <c r="W236" s="40"/>
      <c r="X236" s="46">
        <v>100</v>
      </c>
      <c r="Y236" s="40"/>
    </row>
    <row r="237" spans="1:25" ht="180" x14ac:dyDescent="0.25">
      <c r="A237" s="564">
        <v>133</v>
      </c>
      <c r="B237" s="564"/>
      <c r="C237" s="564"/>
      <c r="D237" s="773" t="s">
        <v>508</v>
      </c>
      <c r="E237" s="773"/>
      <c r="F237" s="450" t="s">
        <v>467</v>
      </c>
      <c r="G237" s="12" t="s">
        <v>468</v>
      </c>
      <c r="H237" s="12" t="s">
        <v>105</v>
      </c>
      <c r="I237" s="12" t="s">
        <v>469</v>
      </c>
      <c r="J237" s="46">
        <v>50</v>
      </c>
      <c r="K237" s="997" t="s">
        <v>1491</v>
      </c>
      <c r="L237" s="46">
        <v>50</v>
      </c>
      <c r="M237" s="46"/>
      <c r="N237" s="46">
        <v>50</v>
      </c>
      <c r="O237" s="46"/>
      <c r="P237" s="46">
        <v>50</v>
      </c>
      <c r="Q237" s="46"/>
      <c r="R237" s="46">
        <v>50</v>
      </c>
      <c r="S237" s="46"/>
      <c r="T237" s="46">
        <v>50</v>
      </c>
      <c r="U237" s="46"/>
      <c r="V237" s="46">
        <v>50</v>
      </c>
      <c r="W237" s="40"/>
      <c r="X237" s="46">
        <v>50</v>
      </c>
      <c r="Y237" s="46"/>
    </row>
    <row r="238" spans="1:25" ht="165" x14ac:dyDescent="0.25">
      <c r="A238" s="564">
        <v>134</v>
      </c>
      <c r="B238" s="564"/>
      <c r="C238" s="564"/>
      <c r="D238" s="773" t="s">
        <v>509</v>
      </c>
      <c r="E238" s="773"/>
      <c r="F238" s="450" t="s">
        <v>470</v>
      </c>
      <c r="G238" s="12" t="s">
        <v>86</v>
      </c>
      <c r="H238" s="12" t="s">
        <v>471</v>
      </c>
      <c r="I238" s="12" t="s">
        <v>472</v>
      </c>
      <c r="J238" s="46">
        <v>50</v>
      </c>
      <c r="K238" s="73" t="s">
        <v>1492</v>
      </c>
      <c r="L238" s="46">
        <v>50</v>
      </c>
      <c r="M238" s="46"/>
      <c r="N238" s="46">
        <v>50</v>
      </c>
      <c r="O238" s="46"/>
      <c r="P238" s="46">
        <v>50</v>
      </c>
      <c r="Q238" s="46"/>
      <c r="R238" s="46">
        <v>50</v>
      </c>
      <c r="S238" s="46"/>
      <c r="T238" s="46">
        <v>50</v>
      </c>
      <c r="U238" s="46"/>
      <c r="V238" s="46">
        <v>50</v>
      </c>
      <c r="W238" s="40"/>
      <c r="X238" s="46">
        <v>50</v>
      </c>
      <c r="Y238" s="40"/>
    </row>
    <row r="239" spans="1:25" ht="285" x14ac:dyDescent="0.25">
      <c r="A239" s="564">
        <v>135</v>
      </c>
      <c r="B239" s="564"/>
      <c r="C239" s="564"/>
      <c r="D239" s="773" t="s">
        <v>510</v>
      </c>
      <c r="E239" s="773"/>
      <c r="F239" s="450" t="s">
        <v>473</v>
      </c>
      <c r="G239" s="12" t="s">
        <v>474</v>
      </c>
      <c r="H239" s="12" t="s">
        <v>475</v>
      </c>
      <c r="I239" s="12" t="s">
        <v>476</v>
      </c>
      <c r="J239" s="46">
        <v>100</v>
      </c>
      <c r="K239" s="998" t="s">
        <v>1493</v>
      </c>
      <c r="L239" s="46">
        <v>100</v>
      </c>
      <c r="M239" s="46"/>
      <c r="N239" s="46">
        <v>100</v>
      </c>
      <c r="O239" s="46"/>
      <c r="P239" s="46">
        <v>100</v>
      </c>
      <c r="Q239" s="46"/>
      <c r="R239" s="46">
        <v>100</v>
      </c>
      <c r="S239" s="40"/>
      <c r="T239" s="46">
        <v>100</v>
      </c>
      <c r="U239" s="40"/>
      <c r="V239" s="46">
        <v>100</v>
      </c>
      <c r="W239" s="40"/>
      <c r="X239" s="46">
        <v>100</v>
      </c>
      <c r="Y239" s="46"/>
    </row>
    <row r="240" spans="1:25" s="54" customFormat="1" ht="120.75" x14ac:dyDescent="0.25">
      <c r="A240" s="774"/>
      <c r="B240" s="774"/>
      <c r="C240" s="775" t="s">
        <v>615</v>
      </c>
      <c r="D240" s="774"/>
      <c r="E240" s="1025"/>
      <c r="F240" s="776" t="s">
        <v>540</v>
      </c>
      <c r="G240" s="777"/>
      <c r="H240" s="777"/>
      <c r="I240" s="777"/>
      <c r="J240" s="77">
        <f>AVERAGE(J241:J249)</f>
        <v>83.333333333333329</v>
      </c>
      <c r="K240" s="74"/>
      <c r="L240" s="77">
        <f>AVERAGE(L241:L249)</f>
        <v>83.333333333333329</v>
      </c>
      <c r="M240" s="78"/>
      <c r="N240" s="77">
        <f>AVERAGE(N241:N249)</f>
        <v>83.333333333333329</v>
      </c>
      <c r="O240" s="78"/>
      <c r="P240" s="77">
        <f>AVERAGE(P241:P249)</f>
        <v>83.333333333333329</v>
      </c>
      <c r="Q240" s="78"/>
      <c r="R240" s="77">
        <f>AVERAGE(R241:R249)</f>
        <v>83.333333333333329</v>
      </c>
      <c r="S240" s="78"/>
      <c r="T240" s="77">
        <f>AVERAGE(T241:T249)</f>
        <v>83.333333333333329</v>
      </c>
      <c r="U240" s="78"/>
      <c r="V240" s="77">
        <f>AVERAGE(V241:V249)</f>
        <v>83.333333333333329</v>
      </c>
      <c r="W240" s="79"/>
      <c r="X240" s="77">
        <f>AVERAGE(X241:X249)</f>
        <v>83.333333333333329</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73"/>
      <c r="L241" s="46">
        <v>100</v>
      </c>
      <c r="M241" s="46"/>
      <c r="N241" s="46">
        <v>100</v>
      </c>
      <c r="O241" s="46"/>
      <c r="P241" s="46">
        <v>100</v>
      </c>
      <c r="Q241" s="46"/>
      <c r="R241" s="46">
        <v>100</v>
      </c>
      <c r="S241" s="46"/>
      <c r="T241" s="46">
        <v>100</v>
      </c>
      <c r="U241" s="46"/>
      <c r="V241" s="46">
        <v>100</v>
      </c>
      <c r="W241" s="40"/>
      <c r="X241" s="46">
        <v>100</v>
      </c>
      <c r="Y241" s="46"/>
    </row>
    <row r="242" spans="1:25" s="55" customFormat="1" ht="180" x14ac:dyDescent="0.25">
      <c r="A242" s="564">
        <v>137</v>
      </c>
      <c r="B242" s="778"/>
      <c r="C242" s="778"/>
      <c r="D242" s="779" t="s">
        <v>519</v>
      </c>
      <c r="E242" s="779"/>
      <c r="F242" s="426" t="s">
        <v>477</v>
      </c>
      <c r="G242" s="780" t="s">
        <v>478</v>
      </c>
      <c r="H242" s="780" t="s">
        <v>479</v>
      </c>
      <c r="I242" s="780" t="s">
        <v>114</v>
      </c>
      <c r="J242" s="46">
        <v>100</v>
      </c>
      <c r="K242" s="73" t="s">
        <v>2559</v>
      </c>
      <c r="L242" s="46">
        <v>100</v>
      </c>
      <c r="M242" s="45"/>
      <c r="N242" s="46">
        <v>100</v>
      </c>
      <c r="O242" s="45"/>
      <c r="P242" s="46">
        <v>100</v>
      </c>
      <c r="Q242" s="45"/>
      <c r="R242" s="46">
        <v>100</v>
      </c>
      <c r="S242" s="45"/>
      <c r="T242" s="46">
        <v>100</v>
      </c>
      <c r="U242" s="45"/>
      <c r="V242" s="46">
        <v>100</v>
      </c>
      <c r="W242" s="41"/>
      <c r="X242" s="46">
        <v>100</v>
      </c>
      <c r="Y242" s="45"/>
    </row>
    <row r="243" spans="1:25" ht="90" x14ac:dyDescent="0.25">
      <c r="A243" s="778">
        <v>138</v>
      </c>
      <c r="B243" s="564"/>
      <c r="C243" s="564"/>
      <c r="D243" s="773" t="s">
        <v>518</v>
      </c>
      <c r="E243" s="773"/>
      <c r="F243" s="450" t="s">
        <v>480</v>
      </c>
      <c r="G243" s="12" t="s">
        <v>478</v>
      </c>
      <c r="H243" s="12" t="s">
        <v>456</v>
      </c>
      <c r="I243" s="12" t="s">
        <v>102</v>
      </c>
      <c r="J243" s="46">
        <v>0</v>
      </c>
      <c r="K243" s="50"/>
      <c r="L243" s="46">
        <v>0</v>
      </c>
      <c r="M243" s="46"/>
      <c r="N243" s="46">
        <v>0</v>
      </c>
      <c r="O243" s="46"/>
      <c r="P243" s="46">
        <v>0</v>
      </c>
      <c r="Q243" s="46"/>
      <c r="R243" s="46">
        <v>0</v>
      </c>
      <c r="S243" s="76"/>
      <c r="T243" s="46">
        <v>0</v>
      </c>
      <c r="U243" s="76"/>
      <c r="V243" s="46">
        <v>0</v>
      </c>
      <c r="W243" s="40"/>
      <c r="X243" s="46">
        <v>0</v>
      </c>
      <c r="Y243" s="40"/>
    </row>
    <row r="244" spans="1:25" ht="90" x14ac:dyDescent="0.25">
      <c r="A244" s="564">
        <v>139</v>
      </c>
      <c r="B244" s="564"/>
      <c r="C244" s="564"/>
      <c r="D244" s="773" t="s">
        <v>517</v>
      </c>
      <c r="E244" s="773"/>
      <c r="F244" s="450" t="s">
        <v>481</v>
      </c>
      <c r="G244" s="12" t="s">
        <v>36</v>
      </c>
      <c r="H244" s="12" t="s">
        <v>482</v>
      </c>
      <c r="I244" s="12" t="s">
        <v>483</v>
      </c>
      <c r="J244" s="46">
        <v>100</v>
      </c>
      <c r="K244" s="47" t="s">
        <v>1494</v>
      </c>
      <c r="L244" s="46">
        <v>100</v>
      </c>
      <c r="M244" s="46"/>
      <c r="N244" s="46">
        <v>100</v>
      </c>
      <c r="O244" s="46"/>
      <c r="P244" s="46">
        <v>100</v>
      </c>
      <c r="Q244" s="46"/>
      <c r="R244" s="46">
        <v>100</v>
      </c>
      <c r="S244" s="46"/>
      <c r="T244" s="46">
        <v>100</v>
      </c>
      <c r="U244" s="46"/>
      <c r="V244" s="46">
        <v>100</v>
      </c>
      <c r="W244" s="40"/>
      <c r="X244" s="46">
        <v>100</v>
      </c>
      <c r="Y244" s="46"/>
    </row>
    <row r="245" spans="1:25" ht="69" x14ac:dyDescent="0.25">
      <c r="A245" s="564">
        <v>140</v>
      </c>
      <c r="B245" s="564"/>
      <c r="C245" s="564"/>
      <c r="D245" s="773" t="s">
        <v>516</v>
      </c>
      <c r="E245" s="773"/>
      <c r="F245" s="450" t="s">
        <v>484</v>
      </c>
      <c r="G245" s="12" t="s">
        <v>36</v>
      </c>
      <c r="H245" s="12" t="s">
        <v>485</v>
      </c>
      <c r="I245" s="12" t="s">
        <v>114</v>
      </c>
      <c r="J245" s="46">
        <v>100</v>
      </c>
      <c r="K245" s="50"/>
      <c r="L245" s="46">
        <v>100</v>
      </c>
      <c r="M245" s="46"/>
      <c r="N245" s="46">
        <v>100</v>
      </c>
      <c r="O245" s="46"/>
      <c r="P245" s="46">
        <v>100</v>
      </c>
      <c r="Q245" s="46"/>
      <c r="R245" s="46">
        <v>100</v>
      </c>
      <c r="S245" s="46"/>
      <c r="T245" s="46">
        <v>100</v>
      </c>
      <c r="U245" s="46"/>
      <c r="V245" s="46">
        <v>100</v>
      </c>
      <c r="W245" s="40"/>
      <c r="X245" s="46">
        <v>100</v>
      </c>
      <c r="Y245" s="40"/>
    </row>
    <row r="246" spans="1:25" ht="330" x14ac:dyDescent="0.25">
      <c r="A246" s="564">
        <v>141</v>
      </c>
      <c r="B246" s="564"/>
      <c r="C246" s="564"/>
      <c r="D246" s="773" t="s">
        <v>515</v>
      </c>
      <c r="E246" s="773"/>
      <c r="F246" s="450" t="s">
        <v>486</v>
      </c>
      <c r="G246" s="12" t="s">
        <v>86</v>
      </c>
      <c r="H246" s="12" t="s">
        <v>487</v>
      </c>
      <c r="I246" s="12" t="s">
        <v>114</v>
      </c>
      <c r="J246" s="46">
        <v>100</v>
      </c>
      <c r="K246" s="999" t="s">
        <v>2558</v>
      </c>
      <c r="L246" s="46">
        <v>100</v>
      </c>
      <c r="M246" s="46"/>
      <c r="N246" s="46">
        <v>100</v>
      </c>
      <c r="O246" s="46"/>
      <c r="P246" s="46">
        <v>100</v>
      </c>
      <c r="Q246" s="46"/>
      <c r="R246" s="46">
        <v>100</v>
      </c>
      <c r="S246" s="40"/>
      <c r="T246" s="46">
        <v>100</v>
      </c>
      <c r="U246" s="40"/>
      <c r="V246" s="46">
        <v>100</v>
      </c>
      <c r="W246" s="40"/>
      <c r="X246" s="46">
        <v>100</v>
      </c>
      <c r="Y246" s="40"/>
    </row>
    <row r="247" spans="1:25" ht="180" x14ac:dyDescent="0.25">
      <c r="A247" s="564">
        <v>142</v>
      </c>
      <c r="B247" s="564"/>
      <c r="C247" s="564"/>
      <c r="D247" s="773" t="s">
        <v>514</v>
      </c>
      <c r="E247" s="773"/>
      <c r="F247" s="450" t="s">
        <v>5072</v>
      </c>
      <c r="G247" s="12" t="s">
        <v>488</v>
      </c>
      <c r="H247" s="12" t="s">
        <v>456</v>
      </c>
      <c r="I247" s="12" t="s">
        <v>102</v>
      </c>
      <c r="J247" s="46">
        <v>50</v>
      </c>
      <c r="K247" s="1000" t="s">
        <v>1495</v>
      </c>
      <c r="L247" s="46">
        <v>50</v>
      </c>
      <c r="M247" s="46"/>
      <c r="N247" s="46">
        <v>50</v>
      </c>
      <c r="O247" s="46"/>
      <c r="P247" s="46">
        <v>50</v>
      </c>
      <c r="Q247" s="46"/>
      <c r="R247" s="46">
        <v>50</v>
      </c>
      <c r="S247" s="46"/>
      <c r="T247" s="46">
        <v>50</v>
      </c>
      <c r="U247" s="46"/>
      <c r="V247" s="46">
        <v>50</v>
      </c>
      <c r="W247" s="40"/>
      <c r="X247" s="46">
        <v>50</v>
      </c>
      <c r="Y247" s="40"/>
    </row>
    <row r="248" spans="1:25" ht="225" x14ac:dyDescent="0.25">
      <c r="A248" s="564">
        <v>143</v>
      </c>
      <c r="B248" s="564"/>
      <c r="C248" s="564"/>
      <c r="D248" s="773" t="s">
        <v>513</v>
      </c>
      <c r="E248" s="773"/>
      <c r="F248" s="450" t="s">
        <v>489</v>
      </c>
      <c r="G248" s="12" t="s">
        <v>488</v>
      </c>
      <c r="H248" s="12" t="s">
        <v>456</v>
      </c>
      <c r="I248" s="12" t="s">
        <v>102</v>
      </c>
      <c r="J248" s="46">
        <v>100</v>
      </c>
      <c r="K248" s="1001" t="s">
        <v>1496</v>
      </c>
      <c r="L248" s="46">
        <v>100</v>
      </c>
      <c r="M248" s="46"/>
      <c r="N248" s="46">
        <v>100</v>
      </c>
      <c r="O248" s="46"/>
      <c r="P248" s="46">
        <v>100</v>
      </c>
      <c r="Q248" s="46"/>
      <c r="R248" s="46">
        <v>100</v>
      </c>
      <c r="S248" s="40"/>
      <c r="T248" s="46">
        <v>100</v>
      </c>
      <c r="U248" s="40"/>
      <c r="V248" s="46">
        <v>100</v>
      </c>
      <c r="W248" s="40"/>
      <c r="X248" s="46">
        <v>100</v>
      </c>
      <c r="Y248" s="46"/>
    </row>
    <row r="249" spans="1:25" ht="210" x14ac:dyDescent="0.25">
      <c r="A249" s="564">
        <v>144</v>
      </c>
      <c r="B249" s="564"/>
      <c r="C249" s="564"/>
      <c r="D249" s="773" t="s">
        <v>512</v>
      </c>
      <c r="E249" s="773"/>
      <c r="F249" s="450" t="s">
        <v>490</v>
      </c>
      <c r="G249" s="12" t="s">
        <v>488</v>
      </c>
      <c r="H249" s="12" t="s">
        <v>6</v>
      </c>
      <c r="I249" s="12" t="s">
        <v>491</v>
      </c>
      <c r="J249" s="46">
        <v>100</v>
      </c>
      <c r="K249" s="127" t="s">
        <v>1497</v>
      </c>
      <c r="L249" s="46">
        <v>100</v>
      </c>
      <c r="M249" s="46"/>
      <c r="N249" s="46">
        <v>100</v>
      </c>
      <c r="O249" s="46"/>
      <c r="P249" s="46">
        <v>100</v>
      </c>
      <c r="Q249" s="46"/>
      <c r="R249" s="46">
        <v>100</v>
      </c>
      <c r="S249" s="46"/>
      <c r="T249" s="46">
        <v>100</v>
      </c>
      <c r="U249" s="46"/>
      <c r="V249" s="46">
        <v>100</v>
      </c>
      <c r="W249" s="40"/>
      <c r="X249" s="46">
        <v>100</v>
      </c>
      <c r="Y249" s="46"/>
    </row>
    <row r="250" spans="1:25" s="504" customFormat="1" ht="30" x14ac:dyDescent="0.25">
      <c r="A250" s="28"/>
      <c r="B250" s="750" t="s">
        <v>5843</v>
      </c>
      <c r="C250" s="28"/>
      <c r="D250" s="28"/>
      <c r="E250" s="28"/>
      <c r="F250" s="28" t="s">
        <v>5844</v>
      </c>
      <c r="G250" s="28"/>
      <c r="H250" s="28"/>
      <c r="I250" s="28"/>
      <c r="J250" s="64">
        <f>AVERAGE(J251,J267,J283,J294)</f>
        <v>61.944444444444443</v>
      </c>
      <c r="K250" s="44"/>
      <c r="L250" s="64"/>
      <c r="M250" s="44"/>
      <c r="N250" s="64"/>
      <c r="O250" s="44"/>
      <c r="P250" s="64"/>
      <c r="Q250" s="44"/>
      <c r="R250" s="64"/>
      <c r="S250" s="44"/>
      <c r="T250" s="64"/>
      <c r="U250" s="44"/>
      <c r="V250" s="64"/>
      <c r="W250" s="44"/>
      <c r="X250" s="64"/>
      <c r="Y250" s="44"/>
    </row>
    <row r="251" spans="1:25" s="504" customFormat="1" ht="34.5" x14ac:dyDescent="0.25">
      <c r="A251" s="28"/>
      <c r="B251" s="28"/>
      <c r="C251" s="750" t="s">
        <v>5845</v>
      </c>
      <c r="D251" s="28"/>
      <c r="E251" s="28"/>
      <c r="F251" s="28" t="s">
        <v>5846</v>
      </c>
      <c r="G251" s="28"/>
      <c r="H251" s="28"/>
      <c r="I251" s="28"/>
      <c r="J251" s="64">
        <f>AVERAGE(J252,J256,J260,J264:J266)</f>
        <v>77.777777777777771</v>
      </c>
      <c r="K251" s="44"/>
      <c r="L251" s="64"/>
      <c r="M251" s="44"/>
      <c r="N251" s="64"/>
      <c r="O251" s="44"/>
      <c r="P251" s="64"/>
      <c r="Q251" s="44"/>
      <c r="R251" s="64"/>
      <c r="S251" s="44"/>
      <c r="T251" s="64"/>
      <c r="U251" s="44"/>
      <c r="V251" s="64"/>
      <c r="W251" s="44"/>
      <c r="X251" s="64"/>
      <c r="Y251" s="44"/>
    </row>
    <row r="252" spans="1:25" s="501" customFormat="1" ht="80.25" customHeight="1" x14ac:dyDescent="0.25">
      <c r="A252" s="31">
        <v>145</v>
      </c>
      <c r="B252" s="31"/>
      <c r="C252" s="758"/>
      <c r="D252" s="758" t="s">
        <v>7042</v>
      </c>
      <c r="E252" s="1026"/>
      <c r="F252" s="764" t="s">
        <v>7043</v>
      </c>
      <c r="G252" s="30"/>
      <c r="H252" s="30"/>
      <c r="I252" s="30"/>
      <c r="J252" s="176">
        <f>AVERAGE(J253:J255)</f>
        <v>100</v>
      </c>
      <c r="K252" s="43"/>
      <c r="L252" s="176"/>
      <c r="M252" s="43"/>
      <c r="N252" s="176"/>
      <c r="O252" s="43"/>
      <c r="P252" s="176"/>
      <c r="Q252" s="43"/>
      <c r="R252" s="176"/>
      <c r="S252" s="43"/>
      <c r="T252" s="176"/>
      <c r="U252" s="43"/>
      <c r="V252" s="176"/>
      <c r="W252" s="43"/>
      <c r="X252" s="176"/>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100</v>
      </c>
      <c r="K253" s="41" t="s">
        <v>5988</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c r="K255" s="167" t="s">
        <v>5993</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83.333333333333329</v>
      </c>
      <c r="K256" s="43"/>
      <c r="L256" s="176"/>
      <c r="M256" s="43"/>
      <c r="N256" s="176"/>
      <c r="O256" s="43"/>
      <c r="P256" s="176"/>
      <c r="Q256" s="43"/>
      <c r="R256" s="176"/>
      <c r="S256" s="43"/>
      <c r="T256" s="176"/>
      <c r="U256" s="43"/>
      <c r="V256" s="176"/>
      <c r="W256" s="43"/>
      <c r="X256" s="176"/>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5989</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50</v>
      </c>
      <c r="K258" s="41" t="s">
        <v>5990</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100</v>
      </c>
      <c r="K259" s="167" t="s">
        <v>7162</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83.333333333333329</v>
      </c>
      <c r="K260" s="43"/>
      <c r="L260" s="176"/>
      <c r="M260" s="43"/>
      <c r="N260" s="176"/>
      <c r="O260" s="43"/>
      <c r="P260" s="176"/>
      <c r="Q260" s="43"/>
      <c r="R260" s="176"/>
      <c r="S260" s="43"/>
      <c r="T260" s="176"/>
      <c r="U260" s="43"/>
      <c r="V260" s="176"/>
      <c r="W260" s="43"/>
      <c r="X260" s="176"/>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100</v>
      </c>
      <c r="K261" s="41" t="s">
        <v>5991</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50</v>
      </c>
      <c r="K262" s="41" t="s">
        <v>5992</v>
      </c>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100</v>
      </c>
      <c r="K263" s="167" t="s">
        <v>7162</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50</v>
      </c>
      <c r="K265" s="167" t="s">
        <v>5994</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167" t="s">
        <v>5994</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61.666666666666664</v>
      </c>
      <c r="K267" s="44"/>
      <c r="L267" s="64"/>
      <c r="M267" s="44"/>
      <c r="N267" s="64"/>
      <c r="O267" s="44"/>
      <c r="P267" s="64"/>
      <c r="Q267" s="44"/>
      <c r="R267" s="64"/>
      <c r="S267" s="44"/>
      <c r="T267" s="64"/>
      <c r="U267" s="44"/>
      <c r="V267" s="64"/>
      <c r="W267" s="44"/>
      <c r="X267" s="64"/>
      <c r="Y267" s="44"/>
    </row>
    <row r="268" spans="1:25" s="496" customFormat="1" ht="135" x14ac:dyDescent="0.25">
      <c r="A268" s="564">
        <v>151</v>
      </c>
      <c r="B268" s="564"/>
      <c r="C268" s="564"/>
      <c r="D268" s="754" t="s">
        <v>5864</v>
      </c>
      <c r="E268" s="754"/>
      <c r="F268" s="12" t="s">
        <v>5863</v>
      </c>
      <c r="G268" s="12" t="s">
        <v>5865</v>
      </c>
      <c r="H268" s="12" t="s">
        <v>5866</v>
      </c>
      <c r="I268" s="12" t="s">
        <v>38</v>
      </c>
      <c r="J268" s="40">
        <v>50</v>
      </c>
      <c r="K268" s="167" t="s">
        <v>5995</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83.333333333333329</v>
      </c>
      <c r="K269" s="43"/>
      <c r="L269" s="176"/>
      <c r="M269" s="43"/>
      <c r="N269" s="176"/>
      <c r="O269" s="43"/>
      <c r="P269" s="176"/>
      <c r="Q269" s="43"/>
      <c r="R269" s="176"/>
      <c r="S269" s="43"/>
      <c r="T269" s="176"/>
      <c r="U269" s="43"/>
      <c r="V269" s="176"/>
      <c r="W269" s="43"/>
      <c r="X269" s="176"/>
      <c r="Y269" s="43"/>
    </row>
    <row r="270" spans="1:25" s="496" customFormat="1" ht="101.25" x14ac:dyDescent="0.25">
      <c r="A270" s="564" t="s">
        <v>5867</v>
      </c>
      <c r="B270" s="564"/>
      <c r="C270" s="564"/>
      <c r="D270" s="564"/>
      <c r="E270" s="754" t="s">
        <v>7062</v>
      </c>
      <c r="F270" s="12" t="s">
        <v>5869</v>
      </c>
      <c r="G270" s="12" t="s">
        <v>5871</v>
      </c>
      <c r="H270" s="12" t="s">
        <v>456</v>
      </c>
      <c r="I270" s="12" t="s">
        <v>491</v>
      </c>
      <c r="J270" s="40">
        <v>100</v>
      </c>
      <c r="K270" s="167" t="s">
        <v>5996</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100</v>
      </c>
      <c r="K271" s="167" t="s">
        <v>5997</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5998</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100</v>
      </c>
      <c r="K273" s="43"/>
      <c r="L273" s="176"/>
      <c r="M273" s="43"/>
      <c r="N273" s="176"/>
      <c r="O273" s="43"/>
      <c r="P273" s="176"/>
      <c r="Q273" s="43"/>
      <c r="R273" s="176"/>
      <c r="S273" s="43"/>
      <c r="T273" s="176"/>
      <c r="U273" s="43"/>
      <c r="V273" s="176"/>
      <c r="W273" s="43"/>
      <c r="X273" s="176"/>
      <c r="Y273" s="43"/>
    </row>
    <row r="274" spans="1:25" s="496" customFormat="1" ht="146.25" x14ac:dyDescent="0.25">
      <c r="A274" s="564" t="s">
        <v>5876</v>
      </c>
      <c r="B274" s="564"/>
      <c r="C274" s="564"/>
      <c r="D274" s="564"/>
      <c r="E274" s="754" t="s">
        <v>7062</v>
      </c>
      <c r="F274" s="12" t="s">
        <v>5869</v>
      </c>
      <c r="G274" s="12" t="s">
        <v>5871</v>
      </c>
      <c r="H274" s="12" t="s">
        <v>456</v>
      </c>
      <c r="I274" s="12" t="s">
        <v>491</v>
      </c>
      <c r="J274" s="40">
        <v>100</v>
      </c>
      <c r="K274" s="167" t="s">
        <v>5999</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t="s">
        <v>6000</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25</v>
      </c>
      <c r="K277" s="43"/>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40">
        <v>50</v>
      </c>
      <c r="K278" s="167" t="s">
        <v>6001</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0</v>
      </c>
      <c r="K279" s="167" t="s">
        <v>6002</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50</v>
      </c>
      <c r="K280" s="43"/>
      <c r="L280" s="176"/>
      <c r="M280" s="43"/>
      <c r="N280" s="176"/>
      <c r="O280" s="43"/>
      <c r="P280" s="176"/>
      <c r="Q280" s="43"/>
      <c r="R280" s="176"/>
      <c r="S280" s="43"/>
      <c r="T280" s="176"/>
      <c r="U280" s="43"/>
      <c r="V280" s="176"/>
      <c r="W280" s="43"/>
      <c r="X280" s="176"/>
      <c r="Y280" s="43"/>
    </row>
    <row r="281" spans="1:25" s="496" customFormat="1" ht="236.25" x14ac:dyDescent="0.25">
      <c r="A281" s="564" t="s">
        <v>7086</v>
      </c>
      <c r="B281" s="564"/>
      <c r="C281" s="564"/>
      <c r="D281" s="564"/>
      <c r="E281" s="754" t="s">
        <v>7068</v>
      </c>
      <c r="F281" s="12" t="s">
        <v>5889</v>
      </c>
      <c r="G281" s="12" t="s">
        <v>5886</v>
      </c>
      <c r="H281" s="12" t="s">
        <v>5887</v>
      </c>
      <c r="I281" s="12" t="s">
        <v>5888</v>
      </c>
      <c r="J281" s="40">
        <v>0</v>
      </c>
      <c r="K281" s="167" t="s">
        <v>6003</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t="s">
        <v>6004</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58.333333333333336</v>
      </c>
      <c r="K283" s="44"/>
      <c r="L283" s="64"/>
      <c r="M283" s="44"/>
      <c r="N283" s="64"/>
      <c r="O283" s="44"/>
      <c r="P283" s="64"/>
      <c r="Q283" s="44"/>
      <c r="R283" s="64"/>
      <c r="S283" s="44"/>
      <c r="T283" s="64"/>
      <c r="U283" s="44"/>
      <c r="V283" s="64"/>
      <c r="W283" s="44"/>
      <c r="X283" s="64"/>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78.75" x14ac:dyDescent="0.25">
      <c r="A285" s="564" t="s">
        <v>7088</v>
      </c>
      <c r="B285" s="564"/>
      <c r="C285" s="564"/>
      <c r="D285" s="564"/>
      <c r="E285" s="754" t="s">
        <v>7070</v>
      </c>
      <c r="F285" s="12" t="s">
        <v>5895</v>
      </c>
      <c r="G285" s="12" t="s">
        <v>5898</v>
      </c>
      <c r="H285" s="12" t="s">
        <v>5899</v>
      </c>
      <c r="I285" s="12" t="s">
        <v>5900</v>
      </c>
      <c r="J285" s="40">
        <v>100</v>
      </c>
      <c r="K285" s="167" t="s">
        <v>6005</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100</v>
      </c>
      <c r="K286" s="167" t="s">
        <v>6006</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t="s">
        <v>6007</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50</v>
      </c>
      <c r="K288" s="167" t="s">
        <v>6008</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6009</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100</v>
      </c>
      <c r="K290" s="167" t="s">
        <v>6010</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50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t="s">
        <v>6011</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50</v>
      </c>
      <c r="K294" s="44"/>
      <c r="L294" s="64"/>
      <c r="M294" s="44"/>
      <c r="N294" s="64"/>
      <c r="O294" s="44"/>
      <c r="P294" s="64"/>
      <c r="Q294" s="44"/>
      <c r="R294" s="64"/>
      <c r="S294" s="44"/>
      <c r="T294" s="64"/>
      <c r="U294" s="44"/>
      <c r="V294" s="64"/>
      <c r="W294" s="44"/>
      <c r="X294" s="64"/>
      <c r="Y294" s="44"/>
    </row>
    <row r="295" spans="1:25" s="496" customFormat="1" ht="150" x14ac:dyDescent="0.25">
      <c r="A295" s="564">
        <v>162</v>
      </c>
      <c r="B295" s="564"/>
      <c r="C295" s="564"/>
      <c r="D295" s="754" t="s">
        <v>5924</v>
      </c>
      <c r="E295" s="754"/>
      <c r="F295" s="12" t="s">
        <v>7294</v>
      </c>
      <c r="G295" s="12" t="s">
        <v>5925</v>
      </c>
      <c r="H295" s="12" t="s">
        <v>5926</v>
      </c>
      <c r="I295" s="12" t="s">
        <v>5927</v>
      </c>
      <c r="J295" s="40">
        <v>100</v>
      </c>
      <c r="K295" s="167" t="s">
        <v>6012</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100</v>
      </c>
      <c r="K296" s="167" t="s">
        <v>6013</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t="s">
        <v>6014</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100</v>
      </c>
      <c r="K298" s="167" t="s">
        <v>6015</v>
      </c>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0</v>
      </c>
      <c r="K299" s="167" t="s">
        <v>6016</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0</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0</v>
      </c>
      <c r="K301" s="167"/>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pageSetUpPr fitToPage="1"/>
  </sheetPr>
  <dimension ref="A1:AF302"/>
  <sheetViews>
    <sheetView topLeftCell="G7" zoomScale="50" zoomScaleNormal="50" workbookViewId="0">
      <selection activeCell="K6" sqref="K6"/>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58.4257812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32"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6"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32" s="52" customFormat="1" ht="66.75" customHeight="1" x14ac:dyDescent="0.25">
      <c r="A2" s="745"/>
      <c r="B2" s="745" t="s">
        <v>639</v>
      </c>
      <c r="C2" s="746"/>
      <c r="D2" s="746"/>
      <c r="E2" s="746"/>
      <c r="F2" s="749"/>
      <c r="G2" s="746"/>
      <c r="H2" s="746"/>
      <c r="I2" s="746"/>
      <c r="J2" s="137">
        <f>AVERAGE(J5,J30,J73,J106,J146,J176,J217)</f>
        <v>45.724206349206348</v>
      </c>
      <c r="K2" s="815"/>
      <c r="L2" s="137">
        <f>AVERAGE(L5,L30,L73,L106,L146,L176,L217)</f>
        <v>45.962301587301589</v>
      </c>
      <c r="M2" s="138"/>
      <c r="N2" s="137">
        <f>AVERAGE(N5,N30,N73,N106,N146,N176,N217)</f>
        <v>45.367063492063494</v>
      </c>
      <c r="O2" s="139"/>
      <c r="P2" s="137">
        <f>AVERAGE(P5,P30,P73,P106,P146,P176,P217)</f>
        <v>45.367063492063494</v>
      </c>
      <c r="Q2" s="139"/>
      <c r="R2" s="137">
        <f>AVERAGE(R5,R30,R73,R106,R146,R176,R217)</f>
        <v>45.367063492063494</v>
      </c>
      <c r="S2" s="139"/>
      <c r="T2" s="137"/>
      <c r="U2" s="139"/>
      <c r="V2" s="137"/>
      <c r="W2" s="139"/>
      <c r="X2" s="137"/>
      <c r="Y2" s="139"/>
    </row>
    <row r="3" spans="1:32" s="501" customFormat="1" ht="66.75" customHeight="1" x14ac:dyDescent="0.25">
      <c r="A3" s="745"/>
      <c r="B3" s="747" t="s">
        <v>6956</v>
      </c>
      <c r="C3" s="746"/>
      <c r="D3" s="746"/>
      <c r="E3" s="746"/>
      <c r="F3" s="746"/>
      <c r="G3" s="746"/>
      <c r="H3" s="746"/>
      <c r="I3" s="746"/>
      <c r="J3" s="140">
        <f>AVERAGE(J5,J30,J73,J106,J146,J176,J217,J250)</f>
        <v>48.741319444444443</v>
      </c>
      <c r="K3" s="139"/>
      <c r="L3" s="140"/>
      <c r="M3" s="139"/>
      <c r="N3" s="140"/>
      <c r="O3" s="139"/>
      <c r="P3" s="140"/>
      <c r="Q3" s="139"/>
      <c r="R3" s="140"/>
      <c r="S3" s="139"/>
      <c r="T3" s="140"/>
      <c r="U3" s="139"/>
      <c r="V3" s="140"/>
      <c r="W3" s="139"/>
      <c r="X3" s="140"/>
      <c r="Y3" s="139"/>
    </row>
    <row r="4" spans="1:32" s="52" customFormat="1" ht="66.75" customHeight="1" x14ac:dyDescent="0.25">
      <c r="A4" s="847"/>
      <c r="B4" s="1002" t="s">
        <v>5143</v>
      </c>
      <c r="C4" s="715"/>
      <c r="D4" s="516"/>
      <c r="E4" s="31"/>
      <c r="F4" s="749"/>
      <c r="G4" s="594"/>
      <c r="H4" s="715"/>
      <c r="I4" s="594"/>
      <c r="J4" s="715">
        <f>AVERAGE(J5,J30,J106,J146,J176,J217)</f>
        <v>46.331018518518526</v>
      </c>
      <c r="K4" s="594"/>
      <c r="L4" s="715">
        <f>AVERAGE(L5,L30,L106,L146,L176,L217)</f>
        <v>46.608796296296305</v>
      </c>
      <c r="M4" s="594"/>
      <c r="N4" s="715">
        <f>AVERAGE(N5,N30,N106,N146,N176,N217)</f>
        <v>46.608796296296305</v>
      </c>
      <c r="O4" s="594"/>
      <c r="P4" s="715">
        <f>AVERAGE(P5,P30,P106,P146,P176,P217)</f>
        <v>46.608796296296305</v>
      </c>
      <c r="Q4" s="594"/>
      <c r="R4" s="715">
        <f>AVERAGE(R5,R30,R106,R146,R176,R217)</f>
        <v>46.608796296296305</v>
      </c>
      <c r="T4" s="715">
        <f>AVERAGE(T5,T30,T106,T146,T176,T217)</f>
        <v>46.50462962962964</v>
      </c>
      <c r="V4" s="715">
        <f>AVERAGE(V5,V30,V106,V146,V176,V217)</f>
        <v>46.147486772486779</v>
      </c>
      <c r="X4" s="715">
        <f>AVERAGE(X5,X30,X106,X146,X176,X217)</f>
        <v>46.147486772486779</v>
      </c>
      <c r="Y4" s="847"/>
      <c r="Z4" s="749"/>
      <c r="AA4" s="749"/>
      <c r="AB4" s="749"/>
      <c r="AC4" s="749"/>
      <c r="AD4" s="749"/>
      <c r="AE4" s="749"/>
      <c r="AF4" s="715" t="s">
        <v>2264</v>
      </c>
    </row>
    <row r="5" spans="1:32" s="26" customFormat="1" ht="104.25" customHeight="1" x14ac:dyDescent="0.25">
      <c r="A5" s="28"/>
      <c r="B5" s="750" t="s">
        <v>544</v>
      </c>
      <c r="C5" s="28"/>
      <c r="D5" s="28"/>
      <c r="E5" s="28"/>
      <c r="F5" s="901" t="s">
        <v>4553</v>
      </c>
      <c r="G5" s="28"/>
      <c r="H5" s="28"/>
      <c r="I5" s="28"/>
      <c r="J5" s="75">
        <f>AVERAGE(J6,J12,J19,J25)</f>
        <v>58.958333333333336</v>
      </c>
      <c r="K5" s="67"/>
      <c r="L5" s="75">
        <f>AVERAGE(L6,L12,L19,L25)</f>
        <v>58.958333333333336</v>
      </c>
      <c r="M5" s="67"/>
      <c r="N5" s="75">
        <f>AVERAGE(N6,N12,N19,N25)</f>
        <v>58.958333333333336</v>
      </c>
      <c r="O5" s="67"/>
      <c r="P5" s="75">
        <f>AVERAGE(P6,P12,P19,P25)</f>
        <v>58.958333333333336</v>
      </c>
      <c r="Q5" s="67"/>
      <c r="R5" s="75">
        <f>AVERAGE(R6,R12,R19,R25)</f>
        <v>58.958333333333336</v>
      </c>
      <c r="S5" s="67"/>
      <c r="T5" s="75">
        <f>AVERAGE(T6,T12,T19,T25)</f>
        <v>58.958333333333336</v>
      </c>
      <c r="U5" s="67"/>
      <c r="V5" s="75">
        <f>AVERAGE(V6,V12,V19,V25)</f>
        <v>58.958333333333336</v>
      </c>
      <c r="W5" s="44"/>
      <c r="X5" s="75">
        <f>AVERAGE(X6,X12,X19,X25)</f>
        <v>58.958333333333336</v>
      </c>
      <c r="Y5" s="67"/>
    </row>
    <row r="6" spans="1:32" s="26" customFormat="1" ht="104.25" customHeight="1" x14ac:dyDescent="0.25">
      <c r="A6" s="28"/>
      <c r="B6" s="752"/>
      <c r="C6" s="750" t="s">
        <v>545</v>
      </c>
      <c r="D6" s="28"/>
      <c r="E6" s="28"/>
      <c r="F6" s="901" t="s">
        <v>4550</v>
      </c>
      <c r="G6" s="28"/>
      <c r="H6" s="28"/>
      <c r="I6" s="28"/>
      <c r="J6" s="75">
        <f>AVERAGE(J7:J11)</f>
        <v>60</v>
      </c>
      <c r="K6" s="67"/>
      <c r="L6" s="67">
        <f>AVERAGE(L7:L11)</f>
        <v>60</v>
      </c>
      <c r="M6" s="67"/>
      <c r="N6" s="67">
        <f>AVERAGE(N7:N11)</f>
        <v>60</v>
      </c>
      <c r="O6" s="67"/>
      <c r="P6" s="67">
        <f>AVERAGE(P7:P11)</f>
        <v>60</v>
      </c>
      <c r="Q6" s="67"/>
      <c r="R6" s="67">
        <f>AVERAGE(R7:R11)</f>
        <v>60</v>
      </c>
      <c r="S6" s="67"/>
      <c r="T6" s="67">
        <f>AVERAGE(T7:T11)</f>
        <v>60</v>
      </c>
      <c r="U6" s="67"/>
      <c r="V6" s="67">
        <f>AVERAGE(V7:V11)</f>
        <v>60</v>
      </c>
      <c r="W6" s="44"/>
      <c r="X6" s="67">
        <f>AVERAGE(X7:X11)</f>
        <v>60</v>
      </c>
      <c r="Y6" s="67"/>
    </row>
    <row r="7" spans="1:32" ht="284.25" customHeight="1" x14ac:dyDescent="0.25">
      <c r="A7" s="564">
        <v>1</v>
      </c>
      <c r="B7" s="753"/>
      <c r="C7" s="564"/>
      <c r="D7" s="754" t="s">
        <v>12</v>
      </c>
      <c r="E7" s="754"/>
      <c r="F7" s="450" t="s">
        <v>7189</v>
      </c>
      <c r="G7" s="12" t="s">
        <v>5</v>
      </c>
      <c r="H7" s="12" t="s">
        <v>4551</v>
      </c>
      <c r="I7" s="12" t="s">
        <v>4552</v>
      </c>
      <c r="J7" s="62">
        <v>50</v>
      </c>
      <c r="K7" s="299" t="s">
        <v>4561</v>
      </c>
      <c r="L7" s="62">
        <v>50</v>
      </c>
      <c r="M7" s="40"/>
      <c r="N7" s="62">
        <v>50</v>
      </c>
      <c r="O7" s="40"/>
      <c r="P7" s="62">
        <v>50</v>
      </c>
      <c r="Q7" s="40"/>
      <c r="R7" s="62">
        <v>50</v>
      </c>
      <c r="S7" s="40"/>
      <c r="T7" s="62">
        <v>50</v>
      </c>
      <c r="U7" s="40"/>
      <c r="V7" s="62">
        <v>50</v>
      </c>
      <c r="W7" s="40"/>
      <c r="X7" s="62">
        <v>50</v>
      </c>
      <c r="Y7" s="40"/>
    </row>
    <row r="8" spans="1:32" ht="75" x14ac:dyDescent="0.25">
      <c r="A8" s="564">
        <v>2</v>
      </c>
      <c r="B8" s="753"/>
      <c r="C8" s="564"/>
      <c r="D8" s="754" t="s">
        <v>13</v>
      </c>
      <c r="E8" s="754"/>
      <c r="F8" s="450" t="s">
        <v>4555</v>
      </c>
      <c r="G8" s="12" t="s">
        <v>7</v>
      </c>
      <c r="H8" s="12" t="s">
        <v>4554</v>
      </c>
      <c r="I8" s="12" t="s">
        <v>8</v>
      </c>
      <c r="J8" s="60">
        <v>100</v>
      </c>
      <c r="K8" s="299"/>
      <c r="L8" s="60">
        <v>100</v>
      </c>
      <c r="M8" s="41"/>
      <c r="N8" s="60">
        <v>100</v>
      </c>
      <c r="O8" s="41"/>
      <c r="P8" s="60">
        <v>100</v>
      </c>
      <c r="Q8" s="41"/>
      <c r="R8" s="60">
        <v>100</v>
      </c>
      <c r="S8" s="41"/>
      <c r="T8" s="60">
        <v>100</v>
      </c>
      <c r="U8" s="41"/>
      <c r="V8" s="60">
        <v>100</v>
      </c>
      <c r="W8" s="41"/>
      <c r="X8" s="60">
        <v>100</v>
      </c>
      <c r="Y8" s="41"/>
    </row>
    <row r="9" spans="1:32" ht="180" x14ac:dyDescent="0.25">
      <c r="A9" s="564">
        <v>3</v>
      </c>
      <c r="B9" s="753"/>
      <c r="C9" s="564"/>
      <c r="D9" s="754" t="s">
        <v>14</v>
      </c>
      <c r="E9" s="754"/>
      <c r="F9" s="450" t="s">
        <v>5132</v>
      </c>
      <c r="G9" s="12" t="s">
        <v>9</v>
      </c>
      <c r="H9" s="12" t="s">
        <v>10</v>
      </c>
      <c r="I9" s="12" t="s">
        <v>11</v>
      </c>
      <c r="J9" s="62">
        <v>50</v>
      </c>
      <c r="K9" s="83" t="s">
        <v>2165</v>
      </c>
      <c r="L9" s="62">
        <v>50</v>
      </c>
      <c r="M9" s="40"/>
      <c r="N9" s="62">
        <v>50</v>
      </c>
      <c r="O9" s="40"/>
      <c r="P9" s="62">
        <v>50</v>
      </c>
      <c r="Q9" s="40"/>
      <c r="R9" s="62">
        <v>50</v>
      </c>
      <c r="S9" s="40"/>
      <c r="T9" s="62">
        <v>50</v>
      </c>
      <c r="U9" s="40"/>
      <c r="V9" s="62">
        <v>50</v>
      </c>
      <c r="W9" s="40"/>
      <c r="X9" s="62">
        <v>50</v>
      </c>
      <c r="Y9" s="40"/>
    </row>
    <row r="10" spans="1:32" ht="165" x14ac:dyDescent="0.25">
      <c r="A10" s="564">
        <v>4</v>
      </c>
      <c r="B10" s="753"/>
      <c r="C10" s="564"/>
      <c r="D10" s="754" t="s">
        <v>15</v>
      </c>
      <c r="E10" s="754"/>
      <c r="F10" s="450" t="s">
        <v>5133</v>
      </c>
      <c r="G10" s="12" t="s">
        <v>5</v>
      </c>
      <c r="H10" s="12" t="s">
        <v>4551</v>
      </c>
      <c r="I10" s="12" t="s">
        <v>4552</v>
      </c>
      <c r="J10" s="46">
        <v>0</v>
      </c>
      <c r="K10" s="83" t="s">
        <v>2166</v>
      </c>
      <c r="L10" s="46">
        <v>0</v>
      </c>
      <c r="M10" s="40"/>
      <c r="N10" s="46">
        <v>0</v>
      </c>
      <c r="O10" s="40"/>
      <c r="P10" s="46">
        <v>0</v>
      </c>
      <c r="Q10" s="40"/>
      <c r="R10" s="46">
        <v>0</v>
      </c>
      <c r="S10" s="40"/>
      <c r="T10" s="46">
        <v>0</v>
      </c>
      <c r="U10" s="40"/>
      <c r="V10" s="46">
        <v>0</v>
      </c>
      <c r="W10" s="40"/>
      <c r="X10" s="46">
        <v>0</v>
      </c>
      <c r="Y10" s="40"/>
    </row>
    <row r="11" spans="1:32" ht="75" x14ac:dyDescent="0.25">
      <c r="A11" s="564">
        <v>5</v>
      </c>
      <c r="B11" s="753"/>
      <c r="C11" s="564"/>
      <c r="D11" s="754" t="s">
        <v>16</v>
      </c>
      <c r="E11" s="754"/>
      <c r="F11" s="450" t="s">
        <v>4565</v>
      </c>
      <c r="G11" s="12" t="s">
        <v>4564</v>
      </c>
      <c r="H11" s="12" t="s">
        <v>4554</v>
      </c>
      <c r="I11" s="12" t="s">
        <v>8</v>
      </c>
      <c r="J11" s="62">
        <v>100</v>
      </c>
      <c r="K11" s="83" t="s">
        <v>2167</v>
      </c>
      <c r="L11" s="62">
        <v>100</v>
      </c>
      <c r="M11" s="40"/>
      <c r="N11" s="62">
        <v>100</v>
      </c>
      <c r="O11" s="40"/>
      <c r="P11" s="62">
        <v>100</v>
      </c>
      <c r="Q11" s="40"/>
      <c r="R11" s="62">
        <v>100</v>
      </c>
      <c r="S11" s="40"/>
      <c r="T11" s="62">
        <v>100</v>
      </c>
      <c r="U11" s="40"/>
      <c r="V11" s="62">
        <v>100</v>
      </c>
      <c r="W11" s="40"/>
      <c r="X11" s="62">
        <v>100</v>
      </c>
      <c r="Y11" s="40"/>
    </row>
    <row r="12" spans="1:32" s="26" customFormat="1" ht="45" x14ac:dyDescent="0.25">
      <c r="A12" s="28"/>
      <c r="B12" s="755"/>
      <c r="C12" s="750" t="s">
        <v>546</v>
      </c>
      <c r="D12" s="750"/>
      <c r="E12" s="750"/>
      <c r="F12" s="901" t="s">
        <v>4566</v>
      </c>
      <c r="G12" s="751"/>
      <c r="H12" s="751"/>
      <c r="I12" s="751"/>
      <c r="J12" s="75">
        <f>AVERAGE(J13:J18)</f>
        <v>58.333333333333336</v>
      </c>
      <c r="K12" s="68"/>
      <c r="L12" s="75">
        <f>AVERAGE(L13:L18)</f>
        <v>58.333333333333336</v>
      </c>
      <c r="M12" s="68"/>
      <c r="N12" s="75">
        <f>AVERAGE(N13:N18)</f>
        <v>58.333333333333336</v>
      </c>
      <c r="O12" s="68"/>
      <c r="P12" s="75">
        <f>AVERAGE(P13:P18)</f>
        <v>58.333333333333336</v>
      </c>
      <c r="Q12" s="68"/>
      <c r="R12" s="75">
        <f>AVERAGE(R13:R18)</f>
        <v>58.333333333333336</v>
      </c>
      <c r="S12" s="68"/>
      <c r="T12" s="75">
        <f>AVERAGE(T13:T18)</f>
        <v>58.333333333333336</v>
      </c>
      <c r="U12" s="68"/>
      <c r="V12" s="75">
        <f>AVERAGE(V13:V18)</f>
        <v>58.333333333333336</v>
      </c>
      <c r="W12" s="44"/>
      <c r="X12" s="75">
        <f>AVERAGE(X13:X18)</f>
        <v>58.333333333333336</v>
      </c>
      <c r="Y12" s="68"/>
    </row>
    <row r="13" spans="1:32" ht="135" x14ac:dyDescent="0.25">
      <c r="A13" s="564">
        <v>6</v>
      </c>
      <c r="B13" s="564"/>
      <c r="C13" s="564"/>
      <c r="D13" s="754" t="s">
        <v>17</v>
      </c>
      <c r="E13" s="754"/>
      <c r="F13" s="450" t="s">
        <v>4568</v>
      </c>
      <c r="G13" s="12" t="s">
        <v>5</v>
      </c>
      <c r="H13" s="12" t="s">
        <v>4551</v>
      </c>
      <c r="I13" s="12" t="s">
        <v>4552</v>
      </c>
      <c r="J13" s="60">
        <v>100</v>
      </c>
      <c r="K13" s="41" t="s">
        <v>2168</v>
      </c>
      <c r="L13" s="60">
        <v>100</v>
      </c>
      <c r="M13" s="40"/>
      <c r="N13" s="60">
        <v>100</v>
      </c>
      <c r="O13" s="40"/>
      <c r="P13" s="60">
        <v>100</v>
      </c>
      <c r="Q13" s="40"/>
      <c r="R13" s="60">
        <v>100</v>
      </c>
      <c r="S13" s="40"/>
      <c r="T13" s="60">
        <v>100</v>
      </c>
      <c r="U13" s="40"/>
      <c r="V13" s="60">
        <v>100</v>
      </c>
      <c r="W13" s="47"/>
      <c r="X13" s="60">
        <v>100</v>
      </c>
      <c r="Y13" s="40"/>
    </row>
    <row r="14" spans="1:32" ht="255" x14ac:dyDescent="0.25">
      <c r="A14" s="564">
        <v>7</v>
      </c>
      <c r="B14" s="564"/>
      <c r="C14" s="564"/>
      <c r="D14" s="754" t="s">
        <v>18</v>
      </c>
      <c r="E14" s="754"/>
      <c r="F14" s="450" t="s">
        <v>4567</v>
      </c>
      <c r="G14" s="12" t="s">
        <v>5</v>
      </c>
      <c r="H14" s="12" t="s">
        <v>4551</v>
      </c>
      <c r="I14" s="12" t="s">
        <v>4552</v>
      </c>
      <c r="J14" s="60">
        <v>50</v>
      </c>
      <c r="K14" s="41" t="s">
        <v>7236</v>
      </c>
      <c r="L14" s="60">
        <v>50</v>
      </c>
      <c r="M14" s="40"/>
      <c r="N14" s="60">
        <v>50</v>
      </c>
      <c r="O14" s="40"/>
      <c r="P14" s="60">
        <v>50</v>
      </c>
      <c r="Q14" s="40"/>
      <c r="R14" s="60">
        <v>50</v>
      </c>
      <c r="S14" s="40"/>
      <c r="T14" s="60">
        <v>50</v>
      </c>
      <c r="U14" s="40"/>
      <c r="V14" s="60">
        <v>50</v>
      </c>
      <c r="W14" s="41"/>
      <c r="X14" s="60">
        <v>50</v>
      </c>
      <c r="Y14" s="40"/>
    </row>
    <row r="15" spans="1:32" ht="120" x14ac:dyDescent="0.25">
      <c r="A15" s="564">
        <v>8</v>
      </c>
      <c r="B15" s="564"/>
      <c r="C15" s="564"/>
      <c r="D15" s="754" t="s">
        <v>19</v>
      </c>
      <c r="E15" s="754"/>
      <c r="F15" s="450" t="s">
        <v>23</v>
      </c>
      <c r="G15" s="12" t="s">
        <v>5</v>
      </c>
      <c r="H15" s="12" t="s">
        <v>4551</v>
      </c>
      <c r="I15" s="12" t="s">
        <v>4552</v>
      </c>
      <c r="J15" s="60">
        <v>0</v>
      </c>
      <c r="K15" s="41" t="s">
        <v>5209</v>
      </c>
      <c r="L15" s="60">
        <v>0</v>
      </c>
      <c r="M15" s="42"/>
      <c r="N15" s="60">
        <v>0</v>
      </c>
      <c r="O15" s="42"/>
      <c r="P15" s="60">
        <v>0</v>
      </c>
      <c r="Q15" s="42"/>
      <c r="R15" s="60">
        <v>0</v>
      </c>
      <c r="S15" s="42"/>
      <c r="T15" s="60">
        <v>0</v>
      </c>
      <c r="U15" s="42"/>
      <c r="V15" s="60">
        <v>0</v>
      </c>
      <c r="W15" s="41"/>
      <c r="X15" s="60">
        <v>0</v>
      </c>
      <c r="Y15" s="42"/>
    </row>
    <row r="16" spans="1:32" ht="135" x14ac:dyDescent="0.25">
      <c r="A16" s="564">
        <v>9</v>
      </c>
      <c r="B16" s="564"/>
      <c r="C16" s="564"/>
      <c r="D16" s="754" t="s">
        <v>20</v>
      </c>
      <c r="E16" s="754"/>
      <c r="F16" s="450" t="s">
        <v>24</v>
      </c>
      <c r="G16" s="12" t="s">
        <v>26</v>
      </c>
      <c r="H16" s="12" t="s">
        <v>27</v>
      </c>
      <c r="I16" s="12" t="s">
        <v>28</v>
      </c>
      <c r="J16" s="60">
        <v>50</v>
      </c>
      <c r="K16" s="132" t="s">
        <v>2169</v>
      </c>
      <c r="L16" s="60">
        <v>50</v>
      </c>
      <c r="M16" s="40"/>
      <c r="N16" s="60">
        <v>50</v>
      </c>
      <c r="O16" s="40"/>
      <c r="P16" s="60">
        <v>50</v>
      </c>
      <c r="Q16" s="40"/>
      <c r="R16" s="60">
        <v>50</v>
      </c>
      <c r="S16" s="40"/>
      <c r="T16" s="60">
        <v>50</v>
      </c>
      <c r="U16" s="40"/>
      <c r="V16" s="60">
        <v>50</v>
      </c>
      <c r="W16" s="41"/>
      <c r="X16" s="60">
        <v>50</v>
      </c>
      <c r="Y16" s="40"/>
    </row>
    <row r="17" spans="1:25" ht="135" x14ac:dyDescent="0.25">
      <c r="A17" s="564">
        <v>10</v>
      </c>
      <c r="B17" s="564"/>
      <c r="C17" s="564"/>
      <c r="D17" s="754" t="s">
        <v>21</v>
      </c>
      <c r="E17" s="754"/>
      <c r="F17" s="450" t="s">
        <v>25</v>
      </c>
      <c r="G17" s="12" t="s">
        <v>26</v>
      </c>
      <c r="H17" s="12" t="s">
        <v>27</v>
      </c>
      <c r="I17" s="12" t="s">
        <v>28</v>
      </c>
      <c r="J17" s="60">
        <v>50</v>
      </c>
      <c r="K17" s="41" t="s">
        <v>2169</v>
      </c>
      <c r="L17" s="60">
        <v>50</v>
      </c>
      <c r="M17" s="41"/>
      <c r="N17" s="60">
        <v>50</v>
      </c>
      <c r="O17" s="41"/>
      <c r="P17" s="60">
        <v>50</v>
      </c>
      <c r="Q17" s="41"/>
      <c r="R17" s="60">
        <v>50</v>
      </c>
      <c r="S17" s="41"/>
      <c r="T17" s="60">
        <v>50</v>
      </c>
      <c r="U17" s="41"/>
      <c r="V17" s="60">
        <v>50</v>
      </c>
      <c r="W17" s="41"/>
      <c r="X17" s="60">
        <v>50</v>
      </c>
      <c r="Y17" s="41"/>
    </row>
    <row r="18" spans="1:25" ht="75" x14ac:dyDescent="0.25">
      <c r="A18" s="564">
        <v>11</v>
      </c>
      <c r="B18" s="564"/>
      <c r="C18" s="564"/>
      <c r="D18" s="754" t="s">
        <v>22</v>
      </c>
      <c r="E18" s="754"/>
      <c r="F18" s="450" t="s">
        <v>4832</v>
      </c>
      <c r="G18" s="12" t="s">
        <v>4833</v>
      </c>
      <c r="H18" s="12" t="s">
        <v>27</v>
      </c>
      <c r="I18" s="12" t="s">
        <v>29</v>
      </c>
      <c r="J18" s="60">
        <v>100</v>
      </c>
      <c r="K18" s="41" t="s">
        <v>5210</v>
      </c>
      <c r="L18" s="60">
        <v>100</v>
      </c>
      <c r="M18" s="41"/>
      <c r="N18" s="60">
        <v>100</v>
      </c>
      <c r="O18" s="41"/>
      <c r="P18" s="60">
        <v>100</v>
      </c>
      <c r="Q18" s="41"/>
      <c r="R18" s="60">
        <v>100</v>
      </c>
      <c r="S18" s="41"/>
      <c r="T18" s="60">
        <v>100</v>
      </c>
      <c r="U18" s="41"/>
      <c r="V18" s="60">
        <v>100</v>
      </c>
      <c r="W18" s="41"/>
      <c r="X18" s="60">
        <v>100</v>
      </c>
      <c r="Y18" s="41"/>
    </row>
    <row r="19" spans="1:25" s="26" customFormat="1" ht="87" customHeight="1" x14ac:dyDescent="0.25">
      <c r="A19" s="28"/>
      <c r="B19" s="28"/>
      <c r="C19" s="750" t="s">
        <v>547</v>
      </c>
      <c r="D19" s="750"/>
      <c r="E19" s="750"/>
      <c r="F19" s="901" t="s">
        <v>522</v>
      </c>
      <c r="G19" s="751"/>
      <c r="H19" s="751"/>
      <c r="I19" s="751"/>
      <c r="J19" s="75">
        <f>AVERAGE(J20:J24)</f>
        <v>30</v>
      </c>
      <c r="K19" s="67"/>
      <c r="L19" s="75">
        <f>AVERAGE(L20:L24)</f>
        <v>30</v>
      </c>
      <c r="M19" s="67"/>
      <c r="N19" s="75">
        <f>AVERAGE(N20:N24)</f>
        <v>30</v>
      </c>
      <c r="O19" s="67"/>
      <c r="P19" s="75">
        <f>AVERAGE(P20:P24)</f>
        <v>30</v>
      </c>
      <c r="Q19" s="67"/>
      <c r="R19" s="75">
        <f>AVERAGE(R20:R24)</f>
        <v>30</v>
      </c>
      <c r="S19" s="67"/>
      <c r="T19" s="75">
        <f>AVERAGE(T20:T24)</f>
        <v>30</v>
      </c>
      <c r="U19" s="67"/>
      <c r="V19" s="67">
        <f>AVERAGE(V20:V24)</f>
        <v>30</v>
      </c>
      <c r="W19" s="44"/>
      <c r="X19" s="67">
        <f>AVERAGE(X20:X24)</f>
        <v>30</v>
      </c>
      <c r="Y19" s="67"/>
    </row>
    <row r="20" spans="1:25" ht="165" x14ac:dyDescent="0.25">
      <c r="A20" s="564">
        <v>12</v>
      </c>
      <c r="B20" s="564"/>
      <c r="D20" s="754" t="s">
        <v>30</v>
      </c>
      <c r="E20" s="754"/>
      <c r="F20" s="450" t="s">
        <v>35</v>
      </c>
      <c r="G20" s="12" t="s">
        <v>36</v>
      </c>
      <c r="H20" s="12" t="s">
        <v>37</v>
      </c>
      <c r="I20" s="12" t="s">
        <v>38</v>
      </c>
      <c r="J20" s="42">
        <v>50</v>
      </c>
      <c r="K20" s="41" t="s">
        <v>2170</v>
      </c>
      <c r="L20" s="42">
        <v>50</v>
      </c>
      <c r="M20" s="41"/>
      <c r="N20" s="42">
        <v>50</v>
      </c>
      <c r="O20" s="41"/>
      <c r="P20" s="42">
        <v>50</v>
      </c>
      <c r="Q20" s="41"/>
      <c r="R20" s="42">
        <v>50</v>
      </c>
      <c r="S20" s="41"/>
      <c r="T20" s="42">
        <v>50</v>
      </c>
      <c r="U20" s="41"/>
      <c r="V20" s="42">
        <v>50</v>
      </c>
      <c r="W20" s="41"/>
      <c r="X20" s="42">
        <v>50</v>
      </c>
      <c r="Y20" s="83" t="s">
        <v>2171</v>
      </c>
    </row>
    <row r="21" spans="1:25" ht="165" x14ac:dyDescent="0.25">
      <c r="A21" s="564">
        <v>13</v>
      </c>
      <c r="B21" s="564"/>
      <c r="C21" s="564"/>
      <c r="D21" s="754" t="s">
        <v>31</v>
      </c>
      <c r="E21" s="754"/>
      <c r="F21" s="450" t="s">
        <v>39</v>
      </c>
      <c r="G21" s="12" t="s">
        <v>40</v>
      </c>
      <c r="H21" s="12" t="s">
        <v>41</v>
      </c>
      <c r="I21" s="12" t="s">
        <v>42</v>
      </c>
      <c r="J21" s="42">
        <v>50</v>
      </c>
      <c r="K21" s="132" t="s">
        <v>2172</v>
      </c>
      <c r="L21" s="42">
        <v>50</v>
      </c>
      <c r="M21" s="41"/>
      <c r="N21" s="42">
        <v>50</v>
      </c>
      <c r="O21" s="41"/>
      <c r="P21" s="42">
        <v>50</v>
      </c>
      <c r="Q21" s="41"/>
      <c r="R21" s="42">
        <v>50</v>
      </c>
      <c r="S21" s="41"/>
      <c r="T21" s="42">
        <v>50</v>
      </c>
      <c r="U21" s="41"/>
      <c r="V21" s="42">
        <v>50</v>
      </c>
      <c r="W21" s="41"/>
      <c r="X21" s="42">
        <v>50</v>
      </c>
    </row>
    <row r="22" spans="1:25" ht="135" x14ac:dyDescent="0.25">
      <c r="A22" s="564">
        <v>14</v>
      </c>
      <c r="B22" s="564"/>
      <c r="C22" s="564"/>
      <c r="D22" s="754" t="s">
        <v>32</v>
      </c>
      <c r="E22" s="754"/>
      <c r="F22" s="450" t="s">
        <v>43</v>
      </c>
      <c r="G22" s="12" t="s">
        <v>44</v>
      </c>
      <c r="H22" s="12" t="s">
        <v>45</v>
      </c>
      <c r="I22" s="12" t="s">
        <v>42</v>
      </c>
      <c r="J22" s="60">
        <v>0</v>
      </c>
      <c r="K22" s="83" t="s">
        <v>2173</v>
      </c>
      <c r="L22" s="60">
        <v>0</v>
      </c>
      <c r="M22" s="41"/>
      <c r="N22" s="60">
        <v>0</v>
      </c>
      <c r="O22" s="41"/>
      <c r="P22" s="60">
        <v>0</v>
      </c>
      <c r="Q22" s="41"/>
      <c r="R22" s="60">
        <v>0</v>
      </c>
      <c r="S22" s="41"/>
      <c r="T22" s="60">
        <v>0</v>
      </c>
      <c r="U22" s="41"/>
      <c r="V22" s="60">
        <v>0</v>
      </c>
      <c r="W22" s="41"/>
      <c r="X22" s="60">
        <v>0</v>
      </c>
      <c r="Y22" s="41"/>
    </row>
    <row r="23" spans="1:25" ht="135" x14ac:dyDescent="0.25">
      <c r="A23" s="564">
        <v>15</v>
      </c>
      <c r="B23" s="564"/>
      <c r="C23" s="564"/>
      <c r="D23" s="754" t="s">
        <v>33</v>
      </c>
      <c r="E23" s="754"/>
      <c r="F23" s="450" t="s">
        <v>46</v>
      </c>
      <c r="G23" s="12" t="s">
        <v>47</v>
      </c>
      <c r="H23" s="12" t="s">
        <v>48</v>
      </c>
      <c r="I23" s="12" t="s">
        <v>49</v>
      </c>
      <c r="J23" s="60">
        <v>50</v>
      </c>
      <c r="K23" s="83" t="s">
        <v>2174</v>
      </c>
      <c r="L23" s="60">
        <v>50</v>
      </c>
      <c r="M23" s="41"/>
      <c r="N23" s="60">
        <v>50</v>
      </c>
      <c r="O23" s="41"/>
      <c r="P23" s="60">
        <v>50</v>
      </c>
      <c r="Q23" s="41"/>
      <c r="R23" s="60">
        <v>50</v>
      </c>
      <c r="S23" s="41"/>
      <c r="T23" s="60">
        <v>50</v>
      </c>
      <c r="U23" s="41"/>
      <c r="V23" s="60">
        <v>50</v>
      </c>
      <c r="W23" s="41"/>
      <c r="X23" s="60">
        <v>50</v>
      </c>
      <c r="Y23" s="41"/>
    </row>
    <row r="24" spans="1:25" ht="135" x14ac:dyDescent="0.25">
      <c r="A24" s="564">
        <v>16</v>
      </c>
      <c r="B24" s="564"/>
      <c r="C24" s="564"/>
      <c r="D24" s="754" t="s">
        <v>34</v>
      </c>
      <c r="E24" s="754"/>
      <c r="F24" s="450" t="s">
        <v>50</v>
      </c>
      <c r="G24" s="12" t="s">
        <v>51</v>
      </c>
      <c r="H24" s="12" t="s">
        <v>52</v>
      </c>
      <c r="I24" s="12" t="s">
        <v>53</v>
      </c>
      <c r="J24" s="60">
        <v>0</v>
      </c>
      <c r="K24" s="41"/>
      <c r="L24" s="60">
        <v>0</v>
      </c>
      <c r="M24" s="41"/>
      <c r="N24" s="60">
        <v>0</v>
      </c>
      <c r="O24" s="41"/>
      <c r="P24" s="60">
        <v>0</v>
      </c>
      <c r="Q24" s="41"/>
      <c r="R24" s="60">
        <v>0</v>
      </c>
      <c r="S24" s="41"/>
      <c r="T24" s="60">
        <v>0</v>
      </c>
      <c r="U24" s="41"/>
      <c r="V24" s="60">
        <v>0</v>
      </c>
      <c r="W24" s="41"/>
      <c r="X24" s="60">
        <v>0</v>
      </c>
      <c r="Y24" s="41"/>
    </row>
    <row r="25" spans="1:25" s="26" customFormat="1" ht="60" x14ac:dyDescent="0.25">
      <c r="A25" s="28"/>
      <c r="B25" s="28"/>
      <c r="C25" s="750" t="s">
        <v>548</v>
      </c>
      <c r="D25" s="750"/>
      <c r="E25" s="750"/>
      <c r="F25" s="901" t="s">
        <v>523</v>
      </c>
      <c r="G25" s="751"/>
      <c r="H25" s="751"/>
      <c r="I25" s="751"/>
      <c r="J25" s="820">
        <f>AVERAGE(J26:J29)</f>
        <v>87.5</v>
      </c>
      <c r="K25" s="68"/>
      <c r="L25" s="820">
        <f>AVERAGE(L26:L29)</f>
        <v>87.5</v>
      </c>
      <c r="M25" s="68"/>
      <c r="N25" s="820">
        <f>AVERAGE(N26:N29)</f>
        <v>87.5</v>
      </c>
      <c r="O25" s="68"/>
      <c r="P25" s="820">
        <f>AVERAGE(P26:P29)</f>
        <v>87.5</v>
      </c>
      <c r="Q25" s="68"/>
      <c r="R25" s="820">
        <f>AVERAGE(R26:R29)</f>
        <v>87.5</v>
      </c>
      <c r="S25" s="68"/>
      <c r="T25" s="820">
        <f>AVERAGE(T26:T29)</f>
        <v>87.5</v>
      </c>
      <c r="U25" s="68"/>
      <c r="V25" s="820">
        <f>AVERAGE(V26:V29)</f>
        <v>87.5</v>
      </c>
      <c r="W25" s="44"/>
      <c r="X25" s="820">
        <f>AVERAGE(X26:X29)</f>
        <v>87.5</v>
      </c>
      <c r="Y25" s="68"/>
    </row>
    <row r="26" spans="1:25" ht="45" x14ac:dyDescent="0.25">
      <c r="A26" s="564">
        <v>17</v>
      </c>
      <c r="B26" s="564"/>
      <c r="C26" s="564"/>
      <c r="D26" s="754" t="s">
        <v>54</v>
      </c>
      <c r="E26" s="754"/>
      <c r="F26" s="450" t="s">
        <v>57</v>
      </c>
      <c r="G26" s="12" t="s">
        <v>58</v>
      </c>
      <c r="H26" s="12" t="s">
        <v>59</v>
      </c>
      <c r="I26" s="12" t="s">
        <v>60</v>
      </c>
      <c r="J26" s="60">
        <v>100</v>
      </c>
      <c r="K26" s="41"/>
      <c r="L26" s="60">
        <v>100</v>
      </c>
      <c r="M26" s="41"/>
      <c r="N26" s="60">
        <v>100</v>
      </c>
      <c r="O26" s="41"/>
      <c r="P26" s="60">
        <v>100</v>
      </c>
      <c r="Q26" s="41"/>
      <c r="R26" s="60">
        <v>100</v>
      </c>
      <c r="S26" s="41"/>
      <c r="T26" s="60">
        <v>100</v>
      </c>
      <c r="U26" s="41"/>
      <c r="V26" s="60">
        <v>100</v>
      </c>
      <c r="W26" s="41"/>
      <c r="X26" s="60">
        <v>100</v>
      </c>
      <c r="Y26" s="41"/>
    </row>
    <row r="27" spans="1:25" ht="180" x14ac:dyDescent="0.25">
      <c r="A27" s="564">
        <v>18</v>
      </c>
      <c r="B27" s="564"/>
      <c r="C27" s="564"/>
      <c r="D27" s="754" t="s">
        <v>56</v>
      </c>
      <c r="E27" s="754"/>
      <c r="F27" s="450" t="s">
        <v>61</v>
      </c>
      <c r="G27" s="12" t="s">
        <v>5</v>
      </c>
      <c r="H27" s="12" t="s">
        <v>4551</v>
      </c>
      <c r="I27" s="12" t="s">
        <v>4552</v>
      </c>
      <c r="J27" s="60">
        <v>100</v>
      </c>
      <c r="K27" s="83" t="s">
        <v>2175</v>
      </c>
      <c r="L27" s="60">
        <v>100</v>
      </c>
      <c r="M27" s="40"/>
      <c r="N27" s="60">
        <v>100</v>
      </c>
      <c r="O27" s="40"/>
      <c r="P27" s="60">
        <v>100</v>
      </c>
      <c r="Q27" s="40"/>
      <c r="R27" s="60">
        <v>100</v>
      </c>
      <c r="S27" s="40"/>
      <c r="T27" s="60">
        <v>100</v>
      </c>
      <c r="U27" s="40"/>
      <c r="V27" s="60">
        <v>100</v>
      </c>
      <c r="W27" s="41"/>
      <c r="X27" s="60">
        <v>100</v>
      </c>
      <c r="Y27" s="40"/>
    </row>
    <row r="28" spans="1:25" ht="165" x14ac:dyDescent="0.25">
      <c r="A28" s="564">
        <v>19</v>
      </c>
      <c r="B28" s="564"/>
      <c r="C28" s="564"/>
      <c r="D28" s="754" t="s">
        <v>66</v>
      </c>
      <c r="E28" s="754"/>
      <c r="F28" s="450" t="s">
        <v>7190</v>
      </c>
      <c r="G28" s="12" t="s">
        <v>5</v>
      </c>
      <c r="H28" s="12" t="s">
        <v>4551</v>
      </c>
      <c r="I28" s="12" t="s">
        <v>4552</v>
      </c>
      <c r="J28" s="65">
        <v>50</v>
      </c>
      <c r="K28" s="47" t="s">
        <v>5211</v>
      </c>
      <c r="L28" s="65">
        <v>50</v>
      </c>
      <c r="M28" s="47"/>
      <c r="N28" s="65">
        <v>50</v>
      </c>
      <c r="O28" s="47"/>
      <c r="P28" s="65">
        <v>50</v>
      </c>
      <c r="Q28" s="47"/>
      <c r="R28" s="65">
        <v>50</v>
      </c>
      <c r="S28" s="47"/>
      <c r="T28" s="65">
        <v>50</v>
      </c>
      <c r="U28" s="47"/>
      <c r="V28" s="65">
        <v>50</v>
      </c>
      <c r="W28" s="47"/>
      <c r="X28" s="65">
        <v>50</v>
      </c>
      <c r="Y28" s="47"/>
    </row>
    <row r="29" spans="1:25" ht="105" x14ac:dyDescent="0.25">
      <c r="A29" s="564">
        <v>20</v>
      </c>
      <c r="B29" s="564"/>
      <c r="C29" s="564"/>
      <c r="D29" s="754" t="s">
        <v>55</v>
      </c>
      <c r="E29" s="754"/>
      <c r="F29" s="450" t="s">
        <v>62</v>
      </c>
      <c r="G29" s="12" t="s">
        <v>63</v>
      </c>
      <c r="H29" s="12" t="s">
        <v>64</v>
      </c>
      <c r="I29" s="12" t="s">
        <v>65</v>
      </c>
      <c r="J29" s="60">
        <v>100</v>
      </c>
      <c r="K29" s="41"/>
      <c r="L29" s="60">
        <v>100</v>
      </c>
      <c r="M29" s="41"/>
      <c r="N29" s="60">
        <v>100</v>
      </c>
      <c r="O29" s="41"/>
      <c r="P29" s="60">
        <v>100</v>
      </c>
      <c r="Q29" s="41"/>
      <c r="R29" s="60">
        <v>100</v>
      </c>
      <c r="S29" s="41"/>
      <c r="T29" s="60">
        <v>100</v>
      </c>
      <c r="U29" s="41"/>
      <c r="V29" s="60">
        <v>100</v>
      </c>
      <c r="W29" s="41"/>
      <c r="X29" s="60">
        <v>100</v>
      </c>
      <c r="Y29" s="41"/>
    </row>
    <row r="30" spans="1:25" s="26" customFormat="1" ht="108.75" customHeight="1" x14ac:dyDescent="0.25">
      <c r="A30" s="28"/>
      <c r="B30" s="750" t="s">
        <v>7172</v>
      </c>
      <c r="C30" s="28"/>
      <c r="D30" s="28"/>
      <c r="E30" s="28"/>
      <c r="F30" s="502" t="s">
        <v>7191</v>
      </c>
      <c r="G30" s="28"/>
      <c r="H30" s="28"/>
      <c r="I30" s="28"/>
      <c r="J30" s="75">
        <f>AVERAGE(J31,J41,J60,J66)</f>
        <v>48.333333333333336</v>
      </c>
      <c r="K30" s="67"/>
      <c r="L30" s="75">
        <f>AVERAGE(L31,L41,L60,L66)</f>
        <v>48.333333333333336</v>
      </c>
      <c r="M30" s="67"/>
      <c r="N30" s="75">
        <f>AVERAGE(N31,N41,N60,N66)</f>
        <v>48.333333333333336</v>
      </c>
      <c r="O30" s="67"/>
      <c r="P30" s="75">
        <f>AVERAGE(P31,P41,P60,P66)</f>
        <v>48.333333333333336</v>
      </c>
      <c r="Q30" s="67"/>
      <c r="R30" s="75">
        <f>AVERAGE(R31,R41,R60,R66)</f>
        <v>48.333333333333336</v>
      </c>
      <c r="S30" s="67"/>
      <c r="T30" s="75">
        <f>AVERAGE(T31,T41,T60,T66)</f>
        <v>48.333333333333336</v>
      </c>
      <c r="U30" s="67"/>
      <c r="V30" s="75">
        <f>AVERAGE(V31,V41,V60,V66)</f>
        <v>46.19047619047619</v>
      </c>
      <c r="W30" s="44"/>
      <c r="X30" s="75">
        <f>AVERAGE(X31,X41,X60,X66)</f>
        <v>46.19047619047619</v>
      </c>
      <c r="Y30" s="67"/>
    </row>
    <row r="31" spans="1:25" s="26" customFormat="1" ht="97.5" customHeight="1" x14ac:dyDescent="0.25">
      <c r="A31" s="28"/>
      <c r="B31" s="28"/>
      <c r="C31" s="750" t="s">
        <v>549</v>
      </c>
      <c r="D31" s="28"/>
      <c r="E31" s="28"/>
      <c r="F31" s="502" t="s">
        <v>5021</v>
      </c>
      <c r="G31" s="28"/>
      <c r="H31" s="28"/>
      <c r="I31" s="28"/>
      <c r="J31" s="75">
        <f>AVERAGE(J32:J35,J38:J40)</f>
        <v>53.571428571428569</v>
      </c>
      <c r="K31" s="67"/>
      <c r="L31" s="75">
        <f>AVERAGE(L32:L35,L38:L40)</f>
        <v>53.571428571428569</v>
      </c>
      <c r="M31" s="67"/>
      <c r="N31" s="75">
        <f>AVERAGE(N32:N35,N38:N40)</f>
        <v>53.571428571428569</v>
      </c>
      <c r="O31" s="67"/>
      <c r="P31" s="75">
        <f>AVERAGE(P32:P35,P38:P40)</f>
        <v>53.571428571428569</v>
      </c>
      <c r="Q31" s="67"/>
      <c r="R31" s="75">
        <f>AVERAGE(R32:R35,R38:R40)</f>
        <v>53.571428571428569</v>
      </c>
      <c r="S31" s="67"/>
      <c r="T31" s="75">
        <f>AVERAGE(T32:T35,T38:T40)</f>
        <v>53.571428571428569</v>
      </c>
      <c r="U31" s="67"/>
      <c r="V31" s="75">
        <f>AVERAGE(V32:V35,V38:V40)</f>
        <v>46.428571428571431</v>
      </c>
      <c r="W31" s="44"/>
      <c r="X31" s="75">
        <f>AVERAGE(X32:X35,X38:X40)</f>
        <v>46.428571428571431</v>
      </c>
      <c r="Y31" s="67"/>
    </row>
    <row r="32" spans="1:25" ht="117.75" customHeight="1" x14ac:dyDescent="0.25">
      <c r="A32" s="564">
        <v>21</v>
      </c>
      <c r="B32" s="564"/>
      <c r="C32" s="564"/>
      <c r="D32" s="754" t="s">
        <v>67</v>
      </c>
      <c r="E32" s="754"/>
      <c r="F32" s="450" t="s">
        <v>73</v>
      </c>
      <c r="G32" s="12" t="s">
        <v>74</v>
      </c>
      <c r="H32" s="12" t="s">
        <v>75</v>
      </c>
      <c r="I32" s="12" t="s">
        <v>76</v>
      </c>
      <c r="J32" s="60">
        <v>100</v>
      </c>
      <c r="K32" s="41" t="s">
        <v>2176</v>
      </c>
      <c r="L32" s="60">
        <v>100</v>
      </c>
      <c r="M32" s="40"/>
      <c r="N32" s="60">
        <v>100</v>
      </c>
      <c r="O32" s="40"/>
      <c r="P32" s="60">
        <v>100</v>
      </c>
      <c r="Q32" s="40"/>
      <c r="R32" s="60">
        <v>100</v>
      </c>
      <c r="S32" s="40"/>
      <c r="T32" s="60">
        <v>100</v>
      </c>
      <c r="U32" s="40"/>
      <c r="V32" s="60">
        <v>100</v>
      </c>
      <c r="W32" s="40"/>
      <c r="X32" s="60">
        <v>100</v>
      </c>
      <c r="Y32" s="41" t="s">
        <v>2177</v>
      </c>
    </row>
    <row r="33" spans="1:25" ht="135" x14ac:dyDescent="0.25">
      <c r="A33" s="564">
        <v>22</v>
      </c>
      <c r="B33" s="564"/>
      <c r="C33" s="564"/>
      <c r="D33" s="754" t="s">
        <v>68</v>
      </c>
      <c r="E33" s="754"/>
      <c r="F33" s="450" t="s">
        <v>77</v>
      </c>
      <c r="G33" s="12" t="s">
        <v>4837</v>
      </c>
      <c r="H33" s="12" t="s">
        <v>4838</v>
      </c>
      <c r="I33" s="12" t="s">
        <v>78</v>
      </c>
      <c r="J33" s="60">
        <v>100</v>
      </c>
      <c r="K33" s="41" t="s">
        <v>2446</v>
      </c>
      <c r="L33" s="60">
        <v>100</v>
      </c>
      <c r="M33" s="40"/>
      <c r="N33" s="60">
        <v>100</v>
      </c>
      <c r="O33" s="40"/>
      <c r="P33" s="60">
        <v>100</v>
      </c>
      <c r="Q33" s="40"/>
      <c r="R33" s="60">
        <v>100</v>
      </c>
      <c r="S33" s="40"/>
      <c r="T33" s="60">
        <v>100</v>
      </c>
      <c r="U33" s="41" t="s">
        <v>2446</v>
      </c>
      <c r="V33" s="60">
        <v>50</v>
      </c>
      <c r="W33" s="41"/>
      <c r="X33" s="60">
        <v>50</v>
      </c>
      <c r="Y33" s="24"/>
    </row>
    <row r="34" spans="1:25" ht="90" x14ac:dyDescent="0.25">
      <c r="A34" s="564">
        <v>23</v>
      </c>
      <c r="B34" s="564"/>
      <c r="C34" s="564"/>
      <c r="D34" s="754" t="s">
        <v>72</v>
      </c>
      <c r="E34" s="754"/>
      <c r="F34" s="450" t="s">
        <v>79</v>
      </c>
      <c r="G34" s="12" t="s">
        <v>80</v>
      </c>
      <c r="H34" s="12" t="s">
        <v>4843</v>
      </c>
      <c r="I34" s="12" t="s">
        <v>4845</v>
      </c>
      <c r="J34" s="60">
        <v>100</v>
      </c>
      <c r="K34" s="83" t="s">
        <v>2178</v>
      </c>
      <c r="L34" s="60">
        <v>100</v>
      </c>
      <c r="M34" s="40"/>
      <c r="N34" s="60">
        <v>100</v>
      </c>
      <c r="O34" s="40"/>
      <c r="P34" s="60">
        <v>100</v>
      </c>
      <c r="Q34" s="40"/>
      <c r="R34" s="60">
        <v>100</v>
      </c>
      <c r="S34" s="40"/>
      <c r="T34" s="60">
        <v>100</v>
      </c>
      <c r="U34" s="40"/>
      <c r="V34" s="60">
        <v>100</v>
      </c>
      <c r="W34" s="41"/>
      <c r="X34" s="60">
        <v>100</v>
      </c>
      <c r="Y34" s="40"/>
    </row>
    <row r="35" spans="1:25" s="52" customFormat="1" ht="51.75" x14ac:dyDescent="0.25">
      <c r="A35" s="31">
        <v>24</v>
      </c>
      <c r="B35" s="31"/>
      <c r="C35" s="31"/>
      <c r="D35" s="756" t="s">
        <v>640</v>
      </c>
      <c r="E35" s="756"/>
      <c r="F35" s="517" t="s">
        <v>640</v>
      </c>
      <c r="G35" s="30"/>
      <c r="H35" s="30"/>
      <c r="I35" s="30"/>
      <c r="J35" s="61">
        <f>AVERAGE(J36:J37)</f>
        <v>75</v>
      </c>
      <c r="K35" s="43"/>
      <c r="L35" s="61">
        <f>AVERAGE(L36:L37)</f>
        <v>75</v>
      </c>
      <c r="M35" s="821"/>
      <c r="N35" s="61">
        <f>AVERAGE(N36:N37)</f>
        <v>75</v>
      </c>
      <c r="O35" s="69"/>
      <c r="P35" s="61">
        <f>AVERAGE(P36:P37)</f>
        <v>75</v>
      </c>
      <c r="Q35" s="69"/>
      <c r="R35" s="61">
        <f>AVERAGE(R36:R37)</f>
        <v>75</v>
      </c>
      <c r="S35" s="43"/>
      <c r="T35" s="61">
        <f>AVERAGE(T36:T37)</f>
        <v>75</v>
      </c>
      <c r="U35" s="43"/>
      <c r="V35" s="61">
        <f>AVERAGE(V36:V37)</f>
        <v>75</v>
      </c>
      <c r="W35" s="43"/>
      <c r="X35" s="61">
        <f>AVERAGE(X36:X37)</f>
        <v>75</v>
      </c>
      <c r="Y35" s="69"/>
    </row>
    <row r="36" spans="1:25" ht="90" x14ac:dyDescent="0.25">
      <c r="A36" s="564" t="s">
        <v>550</v>
      </c>
      <c r="B36" s="564"/>
      <c r="C36" s="564"/>
      <c r="D36" s="754"/>
      <c r="E36" s="754" t="s">
        <v>6971</v>
      </c>
      <c r="F36" s="450" t="s">
        <v>4851</v>
      </c>
      <c r="G36" s="12" t="s">
        <v>81</v>
      </c>
      <c r="H36" s="12" t="s">
        <v>5134</v>
      </c>
      <c r="I36" s="12" t="s">
        <v>82</v>
      </c>
      <c r="J36" s="60">
        <v>50</v>
      </c>
      <c r="K36" s="83" t="s">
        <v>2179</v>
      </c>
      <c r="L36" s="60">
        <v>50</v>
      </c>
      <c r="M36" s="40"/>
      <c r="N36" s="60">
        <v>50</v>
      </c>
      <c r="O36" s="40"/>
      <c r="P36" s="60">
        <v>50</v>
      </c>
      <c r="Q36" s="40"/>
      <c r="R36" s="60">
        <v>50</v>
      </c>
      <c r="S36" s="40"/>
      <c r="T36" s="60">
        <v>50</v>
      </c>
      <c r="U36" s="40"/>
      <c r="V36" s="60">
        <v>50</v>
      </c>
      <c r="W36" s="41"/>
      <c r="X36" s="60">
        <v>50</v>
      </c>
      <c r="Y36" s="40"/>
    </row>
    <row r="37" spans="1:25" ht="30" x14ac:dyDescent="0.25">
      <c r="A37" s="564" t="s">
        <v>551</v>
      </c>
      <c r="B37" s="564"/>
      <c r="C37" s="564"/>
      <c r="D37" s="754"/>
      <c r="E37" s="754" t="s">
        <v>6972</v>
      </c>
      <c r="F37" s="450" t="s">
        <v>83</v>
      </c>
      <c r="G37" s="12" t="s">
        <v>84</v>
      </c>
      <c r="H37" s="12" t="s">
        <v>5139</v>
      </c>
      <c r="I37" s="12" t="s">
        <v>5135</v>
      </c>
      <c r="J37" s="60">
        <v>100</v>
      </c>
      <c r="K37" s="40"/>
      <c r="L37" s="60">
        <v>100</v>
      </c>
      <c r="M37" s="40"/>
      <c r="N37" s="60">
        <v>100</v>
      </c>
      <c r="O37" s="40"/>
      <c r="P37" s="60">
        <v>100</v>
      </c>
      <c r="Q37" s="40"/>
      <c r="R37" s="60">
        <v>100</v>
      </c>
      <c r="S37" s="40"/>
      <c r="T37" s="60">
        <v>100</v>
      </c>
      <c r="U37" s="40"/>
      <c r="V37" s="60">
        <v>100</v>
      </c>
      <c r="W37" s="41"/>
      <c r="X37" s="60">
        <v>100</v>
      </c>
      <c r="Y37" s="40"/>
    </row>
    <row r="38" spans="1:25" ht="90" x14ac:dyDescent="0.25">
      <c r="A38" s="564">
        <v>25</v>
      </c>
      <c r="B38" s="564"/>
      <c r="C38" s="564"/>
      <c r="D38" s="754" t="s">
        <v>69</v>
      </c>
      <c r="E38" s="754"/>
      <c r="F38" s="450" t="s">
        <v>85</v>
      </c>
      <c r="G38" s="12" t="s">
        <v>86</v>
      </c>
      <c r="H38" s="12" t="s">
        <v>87</v>
      </c>
      <c r="I38" s="12" t="s">
        <v>4857</v>
      </c>
      <c r="J38" s="42">
        <v>0</v>
      </c>
      <c r="K38" s="83" t="s">
        <v>2180</v>
      </c>
      <c r="L38" s="42">
        <v>0</v>
      </c>
      <c r="M38" s="41"/>
      <c r="N38" s="42">
        <v>0</v>
      </c>
      <c r="O38" s="41"/>
      <c r="P38" s="42">
        <v>0</v>
      </c>
      <c r="Q38" s="41"/>
      <c r="R38" s="42">
        <v>0</v>
      </c>
      <c r="S38" s="41"/>
      <c r="T38" s="42">
        <v>0</v>
      </c>
      <c r="U38" s="41"/>
      <c r="V38" s="42">
        <v>0</v>
      </c>
      <c r="W38" s="41"/>
      <c r="X38" s="42">
        <v>0</v>
      </c>
      <c r="Y38" s="41"/>
    </row>
    <row r="39" spans="1:25" ht="90" x14ac:dyDescent="0.25">
      <c r="A39" s="564">
        <v>26</v>
      </c>
      <c r="B39" s="564"/>
      <c r="C39" s="564"/>
      <c r="D39" s="754" t="s">
        <v>70</v>
      </c>
      <c r="E39" s="754"/>
      <c r="F39" s="450" t="s">
        <v>88</v>
      </c>
      <c r="G39" s="12" t="s">
        <v>4861</v>
      </c>
      <c r="H39" s="12" t="s">
        <v>4860</v>
      </c>
      <c r="I39" s="12" t="s">
        <v>4859</v>
      </c>
      <c r="J39" s="42">
        <v>0</v>
      </c>
      <c r="K39" s="83" t="s">
        <v>2181</v>
      </c>
      <c r="L39" s="42">
        <v>0</v>
      </c>
      <c r="M39" s="41"/>
      <c r="N39" s="42">
        <v>0</v>
      </c>
      <c r="O39" s="41"/>
      <c r="P39" s="42">
        <v>0</v>
      </c>
      <c r="Q39" s="41"/>
      <c r="R39" s="42">
        <v>0</v>
      </c>
      <c r="S39" s="41"/>
      <c r="T39" s="42">
        <v>0</v>
      </c>
      <c r="U39" s="41"/>
      <c r="V39" s="42">
        <v>0</v>
      </c>
      <c r="W39" s="41"/>
      <c r="X39" s="42">
        <v>0</v>
      </c>
      <c r="Y39" s="41"/>
    </row>
    <row r="40" spans="1:25" ht="90" x14ac:dyDescent="0.25">
      <c r="A40" s="564">
        <v>27</v>
      </c>
      <c r="B40" s="564"/>
      <c r="C40" s="564"/>
      <c r="D40" s="754" t="s">
        <v>71</v>
      </c>
      <c r="E40" s="754"/>
      <c r="F40" s="450" t="s">
        <v>89</v>
      </c>
      <c r="G40" s="12" t="s">
        <v>4862</v>
      </c>
      <c r="H40" s="12" t="s">
        <v>4860</v>
      </c>
      <c r="I40" s="12" t="s">
        <v>4859</v>
      </c>
      <c r="J40" s="42">
        <v>0</v>
      </c>
      <c r="K40" s="83" t="s">
        <v>2182</v>
      </c>
      <c r="L40" s="42">
        <v>0</v>
      </c>
      <c r="M40" s="41"/>
      <c r="N40" s="42">
        <v>0</v>
      </c>
      <c r="O40" s="41"/>
      <c r="P40" s="42">
        <v>0</v>
      </c>
      <c r="Q40" s="41"/>
      <c r="R40" s="42">
        <v>0</v>
      </c>
      <c r="S40" s="41"/>
      <c r="T40" s="42">
        <v>0</v>
      </c>
      <c r="U40" s="41"/>
      <c r="V40" s="42">
        <v>0</v>
      </c>
      <c r="W40" s="41"/>
      <c r="X40" s="42">
        <v>0</v>
      </c>
      <c r="Y40" s="41"/>
    </row>
    <row r="41" spans="1:25" s="26" customFormat="1" ht="148.5" customHeight="1" x14ac:dyDescent="0.25">
      <c r="A41" s="28"/>
      <c r="B41" s="28"/>
      <c r="C41" s="750" t="s">
        <v>552</v>
      </c>
      <c r="D41" s="28"/>
      <c r="E41" s="28"/>
      <c r="F41" s="502" t="s">
        <v>5136</v>
      </c>
      <c r="G41" s="28"/>
      <c r="H41" s="28"/>
      <c r="I41" s="28"/>
      <c r="J41" s="75">
        <f>AVERAGE(J42,J49,J57:J59)</f>
        <v>31.428571428571427</v>
      </c>
      <c r="K41" s="44"/>
      <c r="L41" s="75">
        <f>AVERAGE(L42,L49,L57:L59)</f>
        <v>31.428571428571427</v>
      </c>
      <c r="M41" s="822"/>
      <c r="N41" s="75">
        <f>AVERAGE(N42,N49,N57:N59)</f>
        <v>31.428571428571427</v>
      </c>
      <c r="O41" s="67"/>
      <c r="P41" s="75">
        <f>AVERAGE(P42,P49,P57:P59)</f>
        <v>31.428571428571427</v>
      </c>
      <c r="Q41" s="67"/>
      <c r="R41" s="75">
        <f>AVERAGE(R42,R49,R57:R59)</f>
        <v>31.428571428571427</v>
      </c>
      <c r="S41" s="67"/>
      <c r="T41" s="75">
        <f>AVERAGE(T42,T49,T57:T59)</f>
        <v>31.428571428571427</v>
      </c>
      <c r="U41" s="67"/>
      <c r="V41" s="75">
        <f>AVERAGE(V42,V49,V57:V59)</f>
        <v>30</v>
      </c>
      <c r="W41" s="44"/>
      <c r="X41" s="75">
        <f>AVERAGE(X42,X49,X57:X59)</f>
        <v>30</v>
      </c>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821"/>
      <c r="N42" s="61">
        <f>AVERAGE(N43:N48)</f>
        <v>100</v>
      </c>
      <c r="O42" s="69"/>
      <c r="P42" s="61">
        <f>AVERAGE(P43:P48)</f>
        <v>100</v>
      </c>
      <c r="Q42" s="69"/>
      <c r="R42" s="61">
        <f>AVERAGE(R43:R48)</f>
        <v>100</v>
      </c>
      <c r="S42" s="69"/>
      <c r="T42" s="61">
        <f>AVERAGE(T43:T48)</f>
        <v>100</v>
      </c>
      <c r="U42" s="69"/>
      <c r="V42" s="61">
        <f>AVERAGE(V43:V48)</f>
        <v>100</v>
      </c>
      <c r="W42" s="43"/>
      <c r="X42" s="61">
        <f>AVERAGE(X43:X48)</f>
        <v>100</v>
      </c>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0"/>
      <c r="N43" s="60">
        <v>100</v>
      </c>
      <c r="O43" s="40"/>
      <c r="P43" s="60">
        <v>100</v>
      </c>
      <c r="Q43" s="40"/>
      <c r="R43" s="60">
        <v>100</v>
      </c>
      <c r="S43" s="40"/>
      <c r="T43" s="60">
        <v>100</v>
      </c>
      <c r="U43" s="40"/>
      <c r="V43" s="60">
        <v>100</v>
      </c>
      <c r="W43" s="41"/>
      <c r="X43" s="60">
        <v>100</v>
      </c>
      <c r="Y43" s="40"/>
    </row>
    <row r="44" spans="1:25" ht="75" x14ac:dyDescent="0.25">
      <c r="A44" s="564" t="s">
        <v>554</v>
      </c>
      <c r="B44" s="564"/>
      <c r="C44" s="564"/>
      <c r="D44" s="564"/>
      <c r="E44" s="754" t="s">
        <v>6974</v>
      </c>
      <c r="F44" s="450" t="s">
        <v>96</v>
      </c>
      <c r="G44" s="12" t="s">
        <v>97</v>
      </c>
      <c r="H44" s="12" t="s">
        <v>98</v>
      </c>
      <c r="I44" s="12" t="s">
        <v>99</v>
      </c>
      <c r="J44" s="60">
        <v>100</v>
      </c>
      <c r="K44" s="40"/>
      <c r="L44" s="60">
        <v>100</v>
      </c>
      <c r="M44" s="40"/>
      <c r="N44" s="60">
        <v>100</v>
      </c>
      <c r="O44" s="40"/>
      <c r="P44" s="60">
        <v>100</v>
      </c>
      <c r="Q44" s="40"/>
      <c r="R44" s="60">
        <v>100</v>
      </c>
      <c r="S44" s="40"/>
      <c r="T44" s="60">
        <v>100</v>
      </c>
      <c r="U44" s="40"/>
      <c r="V44" s="60">
        <v>100</v>
      </c>
      <c r="W44" s="41"/>
      <c r="X44" s="60">
        <v>100</v>
      </c>
      <c r="Y44" s="40"/>
    </row>
    <row r="45" spans="1:25" ht="120" x14ac:dyDescent="0.25">
      <c r="A45" s="564" t="s">
        <v>555</v>
      </c>
      <c r="B45" s="564"/>
      <c r="C45" s="564"/>
      <c r="D45" s="564"/>
      <c r="E45" s="754" t="s">
        <v>6975</v>
      </c>
      <c r="F45" s="450" t="s">
        <v>5113</v>
      </c>
      <c r="G45" s="12" t="s">
        <v>100</v>
      </c>
      <c r="H45" s="12" t="s">
        <v>101</v>
      </c>
      <c r="I45" s="12" t="s">
        <v>102</v>
      </c>
      <c r="J45" s="60"/>
      <c r="K45" s="41"/>
      <c r="L45" s="45"/>
      <c r="M45" s="819"/>
      <c r="N45" s="45"/>
      <c r="O45" s="45"/>
      <c r="P45" s="45"/>
      <c r="Q45" s="45"/>
      <c r="R45" s="45"/>
      <c r="S45" s="45"/>
      <c r="T45" s="45"/>
      <c r="U45" s="45"/>
      <c r="V45" s="45"/>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819"/>
      <c r="N46" s="45"/>
      <c r="O46" s="45"/>
      <c r="P46" s="45"/>
      <c r="Q46" s="45"/>
      <c r="R46" s="45"/>
      <c r="S46" s="45"/>
      <c r="T46" s="45"/>
      <c r="U46" s="45"/>
      <c r="V46" s="45"/>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819"/>
      <c r="N47" s="45"/>
      <c r="O47" s="45"/>
      <c r="P47" s="45"/>
      <c r="Q47" s="45"/>
      <c r="R47" s="45"/>
      <c r="S47" s="45"/>
      <c r="T47" s="45"/>
      <c r="U47" s="45"/>
      <c r="V47" s="45"/>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819"/>
      <c r="N48" s="45"/>
      <c r="O48" s="45"/>
      <c r="P48" s="45"/>
      <c r="Q48" s="45"/>
      <c r="R48" s="45"/>
      <c r="S48" s="45"/>
      <c r="T48" s="45"/>
      <c r="U48" s="45"/>
      <c r="V48" s="45"/>
      <c r="W48" s="41"/>
      <c r="X48" s="45"/>
      <c r="Y48" s="45"/>
    </row>
    <row r="49" spans="1:25" s="52" customFormat="1" ht="69" x14ac:dyDescent="0.25">
      <c r="A49" s="31"/>
      <c r="B49" s="31"/>
      <c r="C49" s="31"/>
      <c r="D49" s="756" t="s">
        <v>642</v>
      </c>
      <c r="E49" s="756"/>
      <c r="F49" s="517" t="s">
        <v>642</v>
      </c>
      <c r="G49" s="30"/>
      <c r="H49" s="30"/>
      <c r="I49" s="30"/>
      <c r="J49" s="61">
        <f>AVERAGE(J50:J56)</f>
        <v>7.1428571428571432</v>
      </c>
      <c r="K49" s="43"/>
      <c r="L49" s="61">
        <f>AVERAGE(L50:L56)</f>
        <v>7.1428571428571432</v>
      </c>
      <c r="M49" s="821"/>
      <c r="N49" s="61">
        <f>AVERAGE(N50:N56)</f>
        <v>7.1428571428571432</v>
      </c>
      <c r="O49" s="69"/>
      <c r="P49" s="61">
        <f>AVERAGE(P50:P56)</f>
        <v>7.1428571428571432</v>
      </c>
      <c r="Q49" s="69"/>
      <c r="R49" s="61">
        <f>AVERAGE(R50:R56)</f>
        <v>7.1428571428571432</v>
      </c>
      <c r="S49" s="69"/>
      <c r="T49" s="61">
        <f>AVERAGE(T50:T56)</f>
        <v>7.1428571428571432</v>
      </c>
      <c r="U49" s="69"/>
      <c r="V49" s="61">
        <f>AVERAGE(V50:V56)</f>
        <v>0</v>
      </c>
      <c r="W49" s="43"/>
      <c r="X49" s="61">
        <f>AVERAGE(X50:X56)</f>
        <v>0</v>
      </c>
      <c r="Y49" s="69"/>
    </row>
    <row r="50" spans="1:25" ht="409.5" x14ac:dyDescent="0.25">
      <c r="A50" s="564" t="s">
        <v>559</v>
      </c>
      <c r="B50" s="564"/>
      <c r="C50" s="564"/>
      <c r="D50" s="564"/>
      <c r="E50" s="754" t="s">
        <v>6976</v>
      </c>
      <c r="F50" s="450" t="s">
        <v>5114</v>
      </c>
      <c r="G50" s="12" t="s">
        <v>91</v>
      </c>
      <c r="H50" s="12" t="s">
        <v>92</v>
      </c>
      <c r="I50" s="12" t="s">
        <v>93</v>
      </c>
      <c r="J50" s="60">
        <v>0</v>
      </c>
      <c r="K50" s="40" t="s">
        <v>5212</v>
      </c>
      <c r="L50" s="60">
        <v>0</v>
      </c>
      <c r="M50" s="819"/>
      <c r="N50" s="60">
        <v>0</v>
      </c>
      <c r="O50" s="819"/>
      <c r="P50" s="60">
        <v>0</v>
      </c>
      <c r="Q50" s="819"/>
      <c r="R50" s="60">
        <v>0</v>
      </c>
      <c r="S50" s="819"/>
      <c r="T50" s="60">
        <v>0</v>
      </c>
      <c r="U50" s="819"/>
      <c r="V50" s="60">
        <v>0</v>
      </c>
      <c r="W50" s="41"/>
      <c r="X50" s="60">
        <v>0</v>
      </c>
      <c r="Y50" s="83" t="s">
        <v>2183</v>
      </c>
    </row>
    <row r="51" spans="1:25" ht="90" x14ac:dyDescent="0.25">
      <c r="A51" s="564" t="s">
        <v>560</v>
      </c>
      <c r="B51" s="564"/>
      <c r="C51" s="564"/>
      <c r="D51" s="564"/>
      <c r="E51" s="754" t="s">
        <v>6977</v>
      </c>
      <c r="F51" s="450" t="s">
        <v>5115</v>
      </c>
      <c r="G51" s="12" t="s">
        <v>109</v>
      </c>
      <c r="H51" s="12" t="s">
        <v>94</v>
      </c>
      <c r="I51" s="12" t="s">
        <v>95</v>
      </c>
      <c r="J51" s="60">
        <v>0</v>
      </c>
      <c r="K51" s="40" t="s">
        <v>2184</v>
      </c>
      <c r="L51" s="60">
        <v>0</v>
      </c>
      <c r="M51" s="819"/>
      <c r="N51" s="60">
        <v>0</v>
      </c>
      <c r="O51" s="819"/>
      <c r="P51" s="60">
        <v>0</v>
      </c>
      <c r="Q51" s="819"/>
      <c r="R51" s="60">
        <v>0</v>
      </c>
      <c r="S51" s="819"/>
      <c r="T51" s="60">
        <v>0</v>
      </c>
      <c r="U51" s="819"/>
      <c r="V51" s="60">
        <v>0</v>
      </c>
      <c r="W51" s="41"/>
      <c r="X51" s="60">
        <v>0</v>
      </c>
      <c r="Y51" s="819"/>
    </row>
    <row r="52" spans="1:25" ht="150" x14ac:dyDescent="0.25">
      <c r="A52" s="564" t="s">
        <v>561</v>
      </c>
      <c r="B52" s="564"/>
      <c r="C52" s="564"/>
      <c r="D52" s="564"/>
      <c r="E52" s="754" t="s">
        <v>6978</v>
      </c>
      <c r="F52" s="450" t="s">
        <v>110</v>
      </c>
      <c r="G52" s="12" t="s">
        <v>91</v>
      </c>
      <c r="H52" s="12" t="s">
        <v>98</v>
      </c>
      <c r="I52" s="12" t="s">
        <v>111</v>
      </c>
      <c r="J52" s="60">
        <v>0</v>
      </c>
      <c r="K52" s="40" t="s">
        <v>2185</v>
      </c>
      <c r="L52" s="60">
        <v>0</v>
      </c>
      <c r="M52" s="819"/>
      <c r="N52" s="60">
        <v>0</v>
      </c>
      <c r="O52" s="819"/>
      <c r="P52" s="60">
        <v>0</v>
      </c>
      <c r="Q52" s="819"/>
      <c r="R52" s="60">
        <v>0</v>
      </c>
      <c r="S52" s="83" t="s">
        <v>2186</v>
      </c>
      <c r="T52" s="60">
        <v>0</v>
      </c>
      <c r="U52" s="819"/>
      <c r="V52" s="60">
        <v>0</v>
      </c>
      <c r="W52" s="41"/>
      <c r="X52" s="60">
        <v>0</v>
      </c>
      <c r="Y52" s="819"/>
    </row>
    <row r="53" spans="1:25" ht="120" x14ac:dyDescent="0.25">
      <c r="A53" s="564" t="s">
        <v>562</v>
      </c>
      <c r="B53" s="564"/>
      <c r="C53" s="564"/>
      <c r="D53" s="564"/>
      <c r="E53" s="754" t="s">
        <v>6979</v>
      </c>
      <c r="F53" s="450" t="s">
        <v>5116</v>
      </c>
      <c r="G53" s="12" t="s">
        <v>100</v>
      </c>
      <c r="H53" s="12" t="s">
        <v>101</v>
      </c>
      <c r="I53" s="12" t="s">
        <v>102</v>
      </c>
      <c r="J53" s="60">
        <v>0</v>
      </c>
      <c r="K53" s="41"/>
      <c r="L53" s="60">
        <v>0</v>
      </c>
      <c r="M53" s="41"/>
      <c r="N53" s="60">
        <v>0</v>
      </c>
      <c r="O53" s="41"/>
      <c r="P53" s="60">
        <v>0</v>
      </c>
      <c r="Q53" s="41"/>
      <c r="R53" s="60">
        <v>0</v>
      </c>
      <c r="S53" s="41"/>
      <c r="T53" s="60">
        <v>0</v>
      </c>
      <c r="U53" s="41"/>
      <c r="V53" s="60">
        <v>0</v>
      </c>
      <c r="W53" s="41"/>
      <c r="X53" s="60">
        <v>0</v>
      </c>
      <c r="Y53" s="41"/>
    </row>
    <row r="54" spans="1:25" ht="75" x14ac:dyDescent="0.25">
      <c r="A54" s="564" t="s">
        <v>563</v>
      </c>
      <c r="B54" s="564"/>
      <c r="C54" s="564"/>
      <c r="D54" s="564"/>
      <c r="E54" s="754" t="s">
        <v>6980</v>
      </c>
      <c r="F54" s="450" t="s">
        <v>112</v>
      </c>
      <c r="G54" s="12" t="s">
        <v>4881</v>
      </c>
      <c r="H54" s="12" t="s">
        <v>4882</v>
      </c>
      <c r="I54" s="12" t="s">
        <v>4883</v>
      </c>
      <c r="J54" s="60">
        <v>0</v>
      </c>
      <c r="K54" s="83"/>
      <c r="L54" s="60">
        <v>0</v>
      </c>
      <c r="M54" s="41"/>
      <c r="N54" s="60">
        <v>0</v>
      </c>
      <c r="O54" s="41"/>
      <c r="P54" s="60">
        <v>0</v>
      </c>
      <c r="Q54" s="41"/>
      <c r="R54" s="60">
        <v>0</v>
      </c>
      <c r="S54" s="41"/>
      <c r="T54" s="60">
        <v>0</v>
      </c>
      <c r="U54" s="41"/>
      <c r="V54" s="60">
        <v>0</v>
      </c>
      <c r="W54" s="40"/>
      <c r="X54" s="60">
        <v>0</v>
      </c>
      <c r="Y54" s="41"/>
    </row>
    <row r="55" spans="1:25" ht="90" x14ac:dyDescent="0.25">
      <c r="A55" s="564" t="s">
        <v>564</v>
      </c>
      <c r="B55" s="564"/>
      <c r="C55" s="564"/>
      <c r="D55" s="564"/>
      <c r="E55" s="754" t="s">
        <v>6981</v>
      </c>
      <c r="F55" s="450" t="s">
        <v>4884</v>
      </c>
      <c r="G55" s="12" t="s">
        <v>36</v>
      </c>
      <c r="H55" s="12" t="s">
        <v>105</v>
      </c>
      <c r="I55" s="12" t="s">
        <v>106</v>
      </c>
      <c r="J55" s="60">
        <v>0</v>
      </c>
      <c r="K55" s="83" t="s">
        <v>2187</v>
      </c>
      <c r="L55" s="60">
        <v>0</v>
      </c>
      <c r="M55" s="41"/>
      <c r="N55" s="60">
        <v>0</v>
      </c>
      <c r="O55" s="41"/>
      <c r="P55" s="60">
        <v>0</v>
      </c>
      <c r="Q55" s="41"/>
      <c r="R55" s="60">
        <v>0</v>
      </c>
      <c r="S55" s="41"/>
      <c r="T55" s="60">
        <v>0</v>
      </c>
      <c r="U55" s="41"/>
      <c r="V55" s="60">
        <v>0</v>
      </c>
      <c r="W55" s="41"/>
      <c r="X55" s="60">
        <v>0</v>
      </c>
      <c r="Y55" s="41"/>
    </row>
    <row r="56" spans="1:25" ht="409.5" x14ac:dyDescent="0.25">
      <c r="A56" s="564" t="s">
        <v>565</v>
      </c>
      <c r="B56" s="564"/>
      <c r="C56" s="564"/>
      <c r="D56" s="564"/>
      <c r="E56" s="754" t="s">
        <v>6982</v>
      </c>
      <c r="F56" s="450" t="s">
        <v>330</v>
      </c>
      <c r="G56" s="12" t="s">
        <v>4885</v>
      </c>
      <c r="H56" s="12" t="s">
        <v>107</v>
      </c>
      <c r="I56" s="12" t="s">
        <v>108</v>
      </c>
      <c r="J56" s="60">
        <v>50</v>
      </c>
      <c r="K56" s="41" t="s">
        <v>7237</v>
      </c>
      <c r="L56" s="60">
        <v>50</v>
      </c>
      <c r="M56" s="41"/>
      <c r="N56" s="60">
        <v>50</v>
      </c>
      <c r="O56" s="41"/>
      <c r="P56" s="60">
        <v>50</v>
      </c>
      <c r="Q56" s="41"/>
      <c r="R56" s="60">
        <v>50</v>
      </c>
      <c r="S56" s="41"/>
      <c r="T56" s="60">
        <v>50</v>
      </c>
      <c r="U56" s="47" t="s">
        <v>2188</v>
      </c>
      <c r="V56" s="45">
        <v>0</v>
      </c>
      <c r="W56" s="41"/>
      <c r="X56" s="45">
        <v>0</v>
      </c>
      <c r="Y56" s="45"/>
    </row>
    <row r="57" spans="1:25" ht="75" x14ac:dyDescent="0.25">
      <c r="A57" s="564">
        <v>30</v>
      </c>
      <c r="B57" s="564"/>
      <c r="C57" s="564"/>
      <c r="D57" s="754" t="s">
        <v>131</v>
      </c>
      <c r="E57" s="754"/>
      <c r="F57" s="450" t="s">
        <v>113</v>
      </c>
      <c r="G57" s="12" t="s">
        <v>114</v>
      </c>
      <c r="H57" s="12" t="s">
        <v>115</v>
      </c>
      <c r="I57" s="12" t="s">
        <v>116</v>
      </c>
      <c r="J57" s="60">
        <v>50</v>
      </c>
      <c r="K57" s="41"/>
      <c r="L57" s="60">
        <v>50</v>
      </c>
      <c r="M57" s="41"/>
      <c r="N57" s="60">
        <v>50</v>
      </c>
      <c r="O57" s="41"/>
      <c r="P57" s="60">
        <v>50</v>
      </c>
      <c r="Q57" s="41"/>
      <c r="R57" s="60">
        <v>50</v>
      </c>
      <c r="S57" s="41"/>
      <c r="T57" s="60">
        <v>50</v>
      </c>
      <c r="U57" s="41"/>
      <c r="V57" s="60">
        <v>50</v>
      </c>
      <c r="W57" s="41"/>
      <c r="X57" s="60">
        <v>50</v>
      </c>
      <c r="Y57" s="41"/>
    </row>
    <row r="58" spans="1:25" ht="409.5" x14ac:dyDescent="0.25">
      <c r="A58" s="564">
        <v>31</v>
      </c>
      <c r="B58" s="564"/>
      <c r="C58" s="564"/>
      <c r="D58" s="754" t="s">
        <v>130</v>
      </c>
      <c r="E58" s="754"/>
      <c r="F58" s="450" t="s">
        <v>117</v>
      </c>
      <c r="G58" s="12" t="s">
        <v>118</v>
      </c>
      <c r="H58" s="12" t="s">
        <v>119</v>
      </c>
      <c r="I58" s="12" t="s">
        <v>120</v>
      </c>
      <c r="J58" s="60">
        <v>0</v>
      </c>
      <c r="K58" s="83" t="s">
        <v>2189</v>
      </c>
      <c r="L58" s="60">
        <v>0</v>
      </c>
      <c r="M58" s="41"/>
      <c r="N58" s="60">
        <v>0</v>
      </c>
      <c r="O58" s="41"/>
      <c r="P58" s="60">
        <v>0</v>
      </c>
      <c r="Q58" s="41"/>
      <c r="R58" s="60">
        <v>0</v>
      </c>
      <c r="S58" s="41"/>
      <c r="T58" s="60">
        <v>0</v>
      </c>
      <c r="U58" s="41"/>
      <c r="V58" s="60">
        <v>0</v>
      </c>
      <c r="W58" s="41"/>
      <c r="X58" s="60">
        <v>0</v>
      </c>
      <c r="Y58" s="41"/>
    </row>
    <row r="59" spans="1:25" ht="105" x14ac:dyDescent="0.25">
      <c r="A59" s="564">
        <v>32</v>
      </c>
      <c r="B59" s="564"/>
      <c r="C59" s="564"/>
      <c r="D59" s="754" t="s">
        <v>129</v>
      </c>
      <c r="E59" s="754"/>
      <c r="F59" s="450" t="s">
        <v>125</v>
      </c>
      <c r="G59" s="12" t="s">
        <v>114</v>
      </c>
      <c r="H59" s="12" t="s">
        <v>126</v>
      </c>
      <c r="I59" s="12" t="s">
        <v>127</v>
      </c>
      <c r="J59" s="60">
        <v>0</v>
      </c>
      <c r="K59" s="41"/>
      <c r="L59" s="60">
        <v>0</v>
      </c>
      <c r="M59" s="41"/>
      <c r="N59" s="60">
        <v>0</v>
      </c>
      <c r="O59" s="41"/>
      <c r="P59" s="60">
        <v>0</v>
      </c>
      <c r="Q59" s="41"/>
      <c r="R59" s="60">
        <v>0</v>
      </c>
      <c r="S59" s="41"/>
      <c r="T59" s="60">
        <v>0</v>
      </c>
      <c r="U59" s="41"/>
      <c r="V59" s="60">
        <v>0</v>
      </c>
      <c r="W59" s="41"/>
      <c r="X59" s="60">
        <v>0</v>
      </c>
      <c r="Y59" s="41"/>
    </row>
    <row r="60" spans="1:25" s="26" customFormat="1" ht="96" customHeight="1" x14ac:dyDescent="0.25">
      <c r="A60" s="28"/>
      <c r="B60" s="28"/>
      <c r="C60" s="750" t="s">
        <v>566</v>
      </c>
      <c r="D60" s="28"/>
      <c r="E60" s="28"/>
      <c r="F60" s="901" t="s">
        <v>5020</v>
      </c>
      <c r="G60" s="751"/>
      <c r="H60" s="751"/>
      <c r="I60" s="751"/>
      <c r="J60" s="75">
        <f>AVERAGE(J61:J65)</f>
        <v>50</v>
      </c>
      <c r="K60" s="67"/>
      <c r="L60" s="75">
        <f>AVERAGE(L61:L65)</f>
        <v>50</v>
      </c>
      <c r="M60" s="67"/>
      <c r="N60" s="75">
        <f>AVERAGE(N61:N65)</f>
        <v>50</v>
      </c>
      <c r="O60" s="67"/>
      <c r="P60" s="75">
        <f>AVERAGE(P61:P65)</f>
        <v>50</v>
      </c>
      <c r="Q60" s="67"/>
      <c r="R60" s="75">
        <f>AVERAGE(R61:R65)</f>
        <v>50</v>
      </c>
      <c r="S60" s="67"/>
      <c r="T60" s="75">
        <f>AVERAGE(T61:T65)</f>
        <v>50</v>
      </c>
      <c r="U60" s="67"/>
      <c r="V60" s="75">
        <f>AVERAGE(V61:V65)</f>
        <v>50</v>
      </c>
      <c r="W60" s="44"/>
      <c r="X60" s="75">
        <f>AVERAGE(X61:X65)</f>
        <v>50</v>
      </c>
      <c r="Y60" s="67"/>
    </row>
    <row r="61" spans="1:25" ht="60" x14ac:dyDescent="0.25">
      <c r="A61" s="564">
        <v>33</v>
      </c>
      <c r="B61" s="564"/>
      <c r="C61" s="564"/>
      <c r="D61" s="754" t="s">
        <v>128</v>
      </c>
      <c r="E61" s="754"/>
      <c r="F61" s="450" t="s">
        <v>121</v>
      </c>
      <c r="G61" s="12" t="s">
        <v>122</v>
      </c>
      <c r="H61" s="12" t="s">
        <v>123</v>
      </c>
      <c r="I61" s="12" t="s">
        <v>124</v>
      </c>
      <c r="J61" s="60">
        <v>0</v>
      </c>
      <c r="K61" s="41"/>
      <c r="L61" s="60">
        <v>0</v>
      </c>
      <c r="M61" s="41"/>
      <c r="N61" s="60">
        <v>0</v>
      </c>
      <c r="O61" s="41"/>
      <c r="P61" s="60">
        <v>0</v>
      </c>
      <c r="Q61" s="41"/>
      <c r="R61" s="60">
        <v>0</v>
      </c>
      <c r="S61" s="41"/>
      <c r="T61" s="60">
        <v>0</v>
      </c>
      <c r="U61" s="41"/>
      <c r="V61" s="60">
        <v>0</v>
      </c>
      <c r="W61" s="41"/>
      <c r="X61" s="60">
        <v>0</v>
      </c>
      <c r="Y61" s="41"/>
    </row>
    <row r="62" spans="1:25" ht="45" x14ac:dyDescent="0.25">
      <c r="A62" s="564">
        <v>34</v>
      </c>
      <c r="B62" s="564"/>
      <c r="C62" s="564"/>
      <c r="D62" s="754" t="s">
        <v>132</v>
      </c>
      <c r="E62" s="754"/>
      <c r="F62" s="450" t="s">
        <v>132</v>
      </c>
      <c r="G62" s="12" t="s">
        <v>133</v>
      </c>
      <c r="H62" s="12" t="s">
        <v>134</v>
      </c>
      <c r="I62" s="12" t="s">
        <v>135</v>
      </c>
      <c r="J62" s="46">
        <v>50</v>
      </c>
      <c r="K62" s="40"/>
      <c r="L62" s="46">
        <v>50</v>
      </c>
      <c r="M62" s="40"/>
      <c r="N62" s="46">
        <v>50</v>
      </c>
      <c r="O62" s="40"/>
      <c r="P62" s="46">
        <v>50</v>
      </c>
      <c r="Q62" s="40"/>
      <c r="R62" s="46">
        <v>50</v>
      </c>
      <c r="S62" s="40"/>
      <c r="T62" s="46">
        <v>50</v>
      </c>
      <c r="U62" s="40"/>
      <c r="V62" s="46">
        <v>50</v>
      </c>
      <c r="W62" s="40"/>
      <c r="X62" s="46">
        <v>50</v>
      </c>
      <c r="Y62" s="40"/>
    </row>
    <row r="63" spans="1:25" ht="195" x14ac:dyDescent="0.25">
      <c r="A63" s="564">
        <v>35</v>
      </c>
      <c r="B63" s="564"/>
      <c r="C63" s="564"/>
      <c r="D63" s="754" t="s">
        <v>148</v>
      </c>
      <c r="E63" s="754"/>
      <c r="F63" s="450" t="s">
        <v>136</v>
      </c>
      <c r="G63" s="12" t="s">
        <v>137</v>
      </c>
      <c r="H63" s="12" t="s">
        <v>138</v>
      </c>
      <c r="I63" s="12" t="s">
        <v>139</v>
      </c>
      <c r="J63" s="62">
        <v>0</v>
      </c>
      <c r="K63" s="83" t="s">
        <v>2190</v>
      </c>
      <c r="L63" s="62">
        <v>0</v>
      </c>
      <c r="M63" s="46"/>
      <c r="N63" s="62">
        <v>0</v>
      </c>
      <c r="O63" s="46"/>
      <c r="P63" s="62">
        <v>0</v>
      </c>
      <c r="Q63" s="46"/>
      <c r="R63" s="62">
        <v>0</v>
      </c>
      <c r="S63" s="46"/>
      <c r="T63" s="62">
        <v>0</v>
      </c>
      <c r="U63" s="46"/>
      <c r="V63" s="62">
        <v>0</v>
      </c>
      <c r="W63" s="40"/>
      <c r="X63" s="62">
        <v>0</v>
      </c>
      <c r="Y63" s="46"/>
    </row>
    <row r="64" spans="1:25" ht="135" x14ac:dyDescent="0.25">
      <c r="A64" s="564">
        <v>36</v>
      </c>
      <c r="B64" s="564"/>
      <c r="C64" s="564"/>
      <c r="D64" s="754" t="s">
        <v>149</v>
      </c>
      <c r="E64" s="754"/>
      <c r="F64" s="450" t="s">
        <v>140</v>
      </c>
      <c r="G64" s="12" t="s">
        <v>141</v>
      </c>
      <c r="H64" s="12" t="s">
        <v>142</v>
      </c>
      <c r="I64" s="12" t="s">
        <v>143</v>
      </c>
      <c r="J64" s="62">
        <v>100</v>
      </c>
      <c r="K64" s="40"/>
      <c r="L64" s="62">
        <v>100</v>
      </c>
      <c r="M64" s="40"/>
      <c r="N64" s="62">
        <v>100</v>
      </c>
      <c r="O64" s="40"/>
      <c r="P64" s="62">
        <v>100</v>
      </c>
      <c r="Q64" s="40"/>
      <c r="R64" s="62">
        <v>100</v>
      </c>
      <c r="S64" s="40"/>
      <c r="T64" s="62">
        <v>100</v>
      </c>
      <c r="U64" s="40"/>
      <c r="V64" s="62">
        <v>100</v>
      </c>
      <c r="W64" s="40"/>
      <c r="X64" s="62">
        <v>100</v>
      </c>
      <c r="Y64" s="40"/>
    </row>
    <row r="65" spans="1:25" ht="105" x14ac:dyDescent="0.25">
      <c r="A65" s="564">
        <v>37</v>
      </c>
      <c r="B65" s="564"/>
      <c r="C65" s="564"/>
      <c r="D65" s="754" t="s">
        <v>150</v>
      </c>
      <c r="E65" s="754"/>
      <c r="F65" s="450" t="s">
        <v>144</v>
      </c>
      <c r="G65" s="12" t="s">
        <v>145</v>
      </c>
      <c r="H65" s="12" t="s">
        <v>146</v>
      </c>
      <c r="I65" s="12" t="s">
        <v>147</v>
      </c>
      <c r="J65" s="62">
        <v>100</v>
      </c>
      <c r="K65" s="40"/>
      <c r="L65" s="62">
        <v>100</v>
      </c>
      <c r="M65" s="40"/>
      <c r="N65" s="62">
        <v>100</v>
      </c>
      <c r="O65" s="40"/>
      <c r="P65" s="62">
        <v>100</v>
      </c>
      <c r="Q65" s="40"/>
      <c r="R65" s="62">
        <v>100</v>
      </c>
      <c r="S65" s="40"/>
      <c r="T65" s="62">
        <v>100</v>
      </c>
      <c r="U65" s="40"/>
      <c r="V65" s="62">
        <v>100</v>
      </c>
      <c r="W65" s="40"/>
      <c r="X65" s="62">
        <v>100</v>
      </c>
      <c r="Y65" s="40"/>
    </row>
    <row r="66" spans="1:25" s="26" customFormat="1" ht="102" customHeight="1" x14ac:dyDescent="0.25">
      <c r="A66" s="28"/>
      <c r="B66" s="28"/>
      <c r="C66" s="750" t="s">
        <v>567</v>
      </c>
      <c r="D66" s="28"/>
      <c r="E66" s="28"/>
      <c r="F66" s="502" t="s">
        <v>524</v>
      </c>
      <c r="G66" s="28"/>
      <c r="H66" s="28"/>
      <c r="I66" s="28"/>
      <c r="J66" s="75">
        <f>AVERAGE(J67:J72)</f>
        <v>58.333333333333336</v>
      </c>
      <c r="K66" s="44"/>
      <c r="L66" s="75">
        <f>AVERAGE(L67:L72)</f>
        <v>58.333333333333336</v>
      </c>
      <c r="M66" s="822"/>
      <c r="N66" s="75">
        <f>AVERAGE(N67:N72)</f>
        <v>58.333333333333336</v>
      </c>
      <c r="O66" s="67"/>
      <c r="P66" s="75">
        <f>AVERAGE(P67:P72)</f>
        <v>58.333333333333336</v>
      </c>
      <c r="Q66" s="67"/>
      <c r="R66" s="75">
        <f>AVERAGE(R67:R72)</f>
        <v>58.333333333333336</v>
      </c>
      <c r="S66" s="67"/>
      <c r="T66" s="75">
        <f>AVERAGE(T67:T72)</f>
        <v>58.333333333333336</v>
      </c>
      <c r="U66" s="67"/>
      <c r="V66" s="75">
        <f>AVERAGE(V67:V72)</f>
        <v>58.333333333333336</v>
      </c>
      <c r="W66" s="44"/>
      <c r="X66" s="75">
        <f>AVERAGE(X67:X72)</f>
        <v>58.333333333333336</v>
      </c>
      <c r="Y66" s="67"/>
    </row>
    <row r="67" spans="1:25" ht="86.25" x14ac:dyDescent="0.25">
      <c r="A67" s="564">
        <v>38</v>
      </c>
      <c r="B67" s="564"/>
      <c r="C67" s="564"/>
      <c r="D67" s="754" t="s">
        <v>165</v>
      </c>
      <c r="E67" s="754"/>
      <c r="F67" s="450" t="s">
        <v>7193</v>
      </c>
      <c r="G67" s="12" t="s">
        <v>151</v>
      </c>
      <c r="H67" s="12" t="s">
        <v>152</v>
      </c>
      <c r="I67" s="12" t="s">
        <v>153</v>
      </c>
      <c r="J67" s="46">
        <v>0</v>
      </c>
      <c r="K67" s="46"/>
      <c r="L67" s="46">
        <v>0</v>
      </c>
      <c r="M67" s="46"/>
      <c r="N67" s="46">
        <v>0</v>
      </c>
      <c r="O67" s="46"/>
      <c r="P67" s="46">
        <v>0</v>
      </c>
      <c r="Q67" s="46"/>
      <c r="R67" s="46">
        <v>0</v>
      </c>
      <c r="S67" s="46"/>
      <c r="T67" s="46">
        <v>0</v>
      </c>
      <c r="U67" s="46"/>
      <c r="V67" s="46">
        <v>0</v>
      </c>
      <c r="W67" s="40"/>
      <c r="X67" s="46">
        <v>0</v>
      </c>
      <c r="Y67" s="46"/>
    </row>
    <row r="68" spans="1:25" ht="138" x14ac:dyDescent="0.25">
      <c r="A68" s="564">
        <v>39</v>
      </c>
      <c r="B68" s="564"/>
      <c r="C68" s="564"/>
      <c r="D68" s="754" t="s">
        <v>162</v>
      </c>
      <c r="E68" s="754"/>
      <c r="F68" s="450" t="s">
        <v>154</v>
      </c>
      <c r="G68" s="12" t="s">
        <v>155</v>
      </c>
      <c r="H68" s="12" t="s">
        <v>7176</v>
      </c>
      <c r="I68" s="12" t="s">
        <v>114</v>
      </c>
      <c r="J68" s="62">
        <v>50</v>
      </c>
      <c r="K68" s="83" t="s">
        <v>2191</v>
      </c>
      <c r="L68" s="62">
        <v>50</v>
      </c>
      <c r="M68" s="40"/>
      <c r="N68" s="62">
        <v>50</v>
      </c>
      <c r="O68" s="40"/>
      <c r="P68" s="62">
        <v>50</v>
      </c>
      <c r="Q68" s="40"/>
      <c r="R68" s="62">
        <v>50</v>
      </c>
      <c r="S68" s="40"/>
      <c r="T68" s="62">
        <v>50</v>
      </c>
      <c r="U68" s="40"/>
      <c r="V68" s="62">
        <v>50</v>
      </c>
      <c r="W68" s="40"/>
      <c r="X68" s="62">
        <v>50</v>
      </c>
      <c r="Y68" s="40"/>
    </row>
    <row r="69" spans="1:25" ht="51.75" x14ac:dyDescent="0.25">
      <c r="A69" s="564">
        <v>40</v>
      </c>
      <c r="B69" s="564"/>
      <c r="C69" s="564"/>
      <c r="D69" s="754" t="s">
        <v>164</v>
      </c>
      <c r="E69" s="754"/>
      <c r="F69" s="450" t="s">
        <v>156</v>
      </c>
      <c r="G69" s="12" t="s">
        <v>157</v>
      </c>
      <c r="H69" s="12" t="s">
        <v>158</v>
      </c>
      <c r="I69" s="12" t="s">
        <v>114</v>
      </c>
      <c r="J69" s="46">
        <v>50</v>
      </c>
      <c r="K69" s="40"/>
      <c r="L69" s="46">
        <v>50</v>
      </c>
      <c r="M69" s="40"/>
      <c r="N69" s="46">
        <v>50</v>
      </c>
      <c r="O69" s="40"/>
      <c r="P69" s="46">
        <v>50</v>
      </c>
      <c r="Q69" s="40"/>
      <c r="R69" s="46">
        <v>50</v>
      </c>
      <c r="S69" s="40"/>
      <c r="T69" s="46">
        <v>50</v>
      </c>
      <c r="U69" s="40"/>
      <c r="V69" s="46">
        <v>50</v>
      </c>
      <c r="W69" s="40"/>
      <c r="X69" s="46">
        <v>50</v>
      </c>
      <c r="Y69" s="40"/>
    </row>
    <row r="70" spans="1:25" ht="75" x14ac:dyDescent="0.25">
      <c r="A70" s="564">
        <v>41</v>
      </c>
      <c r="B70" s="564"/>
      <c r="C70" s="564"/>
      <c r="D70" s="754" t="s">
        <v>159</v>
      </c>
      <c r="E70" s="754"/>
      <c r="F70" s="450" t="s">
        <v>159</v>
      </c>
      <c r="G70" s="12" t="s">
        <v>157</v>
      </c>
      <c r="H70" s="12" t="s">
        <v>158</v>
      </c>
      <c r="I70" s="12" t="s">
        <v>114</v>
      </c>
      <c r="J70" s="46">
        <v>50</v>
      </c>
      <c r="K70" s="83" t="s">
        <v>4560</v>
      </c>
      <c r="L70" s="46">
        <v>50</v>
      </c>
      <c r="M70" s="40"/>
      <c r="N70" s="46">
        <v>50</v>
      </c>
      <c r="O70" s="40"/>
      <c r="P70" s="46">
        <v>50</v>
      </c>
      <c r="Q70" s="40"/>
      <c r="R70" s="46">
        <v>50</v>
      </c>
      <c r="S70" s="40"/>
      <c r="T70" s="46">
        <v>50</v>
      </c>
      <c r="U70" s="40"/>
      <c r="V70" s="46">
        <v>50</v>
      </c>
      <c r="W70" s="40"/>
      <c r="X70" s="46">
        <v>50</v>
      </c>
      <c r="Y70" s="40"/>
    </row>
    <row r="71" spans="1:25" ht="75" x14ac:dyDescent="0.25">
      <c r="A71" s="564">
        <v>42</v>
      </c>
      <c r="B71" s="564"/>
      <c r="C71" s="564"/>
      <c r="D71" s="754" t="s">
        <v>163</v>
      </c>
      <c r="E71" s="754"/>
      <c r="F71" s="450" t="s">
        <v>160</v>
      </c>
      <c r="G71" s="12" t="s">
        <v>157</v>
      </c>
      <c r="H71" s="12" t="s">
        <v>158</v>
      </c>
      <c r="I71" s="12" t="s">
        <v>114</v>
      </c>
      <c r="J71" s="65">
        <v>100</v>
      </c>
      <c r="K71" s="40"/>
      <c r="L71" s="65">
        <v>100</v>
      </c>
      <c r="M71" s="40"/>
      <c r="N71" s="65">
        <v>100</v>
      </c>
      <c r="O71" s="40"/>
      <c r="P71" s="65">
        <v>100</v>
      </c>
      <c r="Q71" s="40"/>
      <c r="R71" s="65">
        <v>100</v>
      </c>
      <c r="S71" s="40"/>
      <c r="T71" s="65">
        <v>100</v>
      </c>
      <c r="U71" s="40"/>
      <c r="V71" s="65">
        <v>100</v>
      </c>
      <c r="W71" s="47"/>
      <c r="X71" s="65">
        <v>100</v>
      </c>
      <c r="Y71" s="40"/>
    </row>
    <row r="72" spans="1:25" ht="45" x14ac:dyDescent="0.25">
      <c r="A72" s="564">
        <v>43</v>
      </c>
      <c r="B72" s="564"/>
      <c r="C72" s="564"/>
      <c r="D72" s="754" t="s">
        <v>166</v>
      </c>
      <c r="E72" s="754"/>
      <c r="F72" s="450" t="s">
        <v>161</v>
      </c>
      <c r="G72" s="12" t="s">
        <v>157</v>
      </c>
      <c r="H72" s="12" t="s">
        <v>158</v>
      </c>
      <c r="I72" s="12" t="s">
        <v>114</v>
      </c>
      <c r="J72" s="65">
        <v>100</v>
      </c>
      <c r="K72" s="40"/>
      <c r="L72" s="65">
        <v>100</v>
      </c>
      <c r="M72" s="40"/>
      <c r="N72" s="65">
        <v>100</v>
      </c>
      <c r="O72" s="40"/>
      <c r="P72" s="65">
        <v>100</v>
      </c>
      <c r="Q72" s="40"/>
      <c r="R72" s="65">
        <v>100</v>
      </c>
      <c r="S72" s="40"/>
      <c r="T72" s="65">
        <v>100</v>
      </c>
      <c r="U72" s="40"/>
      <c r="V72" s="65">
        <v>100</v>
      </c>
      <c r="W72" s="41"/>
      <c r="X72" s="65">
        <v>100</v>
      </c>
      <c r="Y72" s="40"/>
    </row>
    <row r="73" spans="1:25" s="26" customFormat="1" ht="60" x14ac:dyDescent="0.25">
      <c r="A73" s="760"/>
      <c r="B73" s="750" t="s">
        <v>568</v>
      </c>
      <c r="C73" s="28"/>
      <c r="D73" s="28"/>
      <c r="E73" s="28"/>
      <c r="F73" s="502" t="s">
        <v>525</v>
      </c>
      <c r="G73" s="28"/>
      <c r="H73" s="28"/>
      <c r="I73" s="28"/>
      <c r="J73" s="75">
        <f>AVERAGE(J74,J81,J90,J100)</f>
        <v>42.083333333333336</v>
      </c>
      <c r="K73" s="67"/>
      <c r="L73" s="75">
        <f>AVERAGE(L74,L81,L90,L100)</f>
        <v>42.083333333333336</v>
      </c>
      <c r="M73" s="67"/>
      <c r="N73" s="75">
        <f>AVERAGE(N74,N81,N90,N100)</f>
        <v>37.916666666666671</v>
      </c>
      <c r="O73" s="67"/>
      <c r="P73" s="75">
        <f>AVERAGE(P74,P81,P90,P100)</f>
        <v>37.916666666666671</v>
      </c>
      <c r="Q73" s="67"/>
      <c r="R73" s="75">
        <f>AVERAGE(R74,R81,R90,R100)</f>
        <v>37.916666666666671</v>
      </c>
      <c r="S73" s="67"/>
      <c r="T73" s="75"/>
      <c r="U73" s="67"/>
      <c r="V73" s="67"/>
      <c r="W73" s="44"/>
      <c r="X73" s="67"/>
      <c r="Y73" s="67"/>
    </row>
    <row r="74" spans="1:25" s="26" customFormat="1" ht="45" x14ac:dyDescent="0.25">
      <c r="A74" s="28"/>
      <c r="B74" s="28"/>
      <c r="C74" s="750" t="s">
        <v>569</v>
      </c>
      <c r="D74" s="28"/>
      <c r="E74" s="28"/>
      <c r="F74" s="502" t="s">
        <v>526</v>
      </c>
      <c r="G74" s="28"/>
      <c r="H74" s="28"/>
      <c r="I74" s="28"/>
      <c r="J74" s="75">
        <f>AVERAGE(J75:J80)</f>
        <v>41.666666666666664</v>
      </c>
      <c r="K74" s="67"/>
      <c r="L74" s="75">
        <f>AVERAGE(L75:L80)</f>
        <v>41.666666666666664</v>
      </c>
      <c r="M74" s="67"/>
      <c r="N74" s="75">
        <f>AVERAGE(N75:N80)</f>
        <v>25</v>
      </c>
      <c r="O74" s="67"/>
      <c r="P74" s="75">
        <f>AVERAGE(P75:P80)</f>
        <v>25</v>
      </c>
      <c r="Q74" s="67"/>
      <c r="R74" s="75">
        <f>AVERAGE(R75:R80)</f>
        <v>25</v>
      </c>
      <c r="S74" s="67"/>
      <c r="T74" s="75"/>
      <c r="U74" s="67"/>
      <c r="V74" s="75"/>
      <c r="W74" s="44"/>
      <c r="X74" s="75"/>
      <c r="Y74" s="67"/>
    </row>
    <row r="75" spans="1:25" ht="409.5" x14ac:dyDescent="0.25">
      <c r="A75" s="564">
        <v>44</v>
      </c>
      <c r="B75" s="564"/>
      <c r="C75" s="564"/>
      <c r="D75" s="754" t="s">
        <v>227</v>
      </c>
      <c r="E75" s="754"/>
      <c r="F75" s="450" t="s">
        <v>5117</v>
      </c>
      <c r="G75" s="12" t="s">
        <v>167</v>
      </c>
      <c r="H75" s="12" t="s">
        <v>168</v>
      </c>
      <c r="I75" s="12" t="s">
        <v>169</v>
      </c>
      <c r="J75" s="60">
        <v>100</v>
      </c>
      <c r="K75" s="47" t="s">
        <v>5213</v>
      </c>
      <c r="L75" s="65">
        <v>100</v>
      </c>
      <c r="M75" s="47" t="s">
        <v>5214</v>
      </c>
      <c r="N75" s="65">
        <v>50</v>
      </c>
      <c r="O75" s="50"/>
      <c r="P75" s="65">
        <v>50</v>
      </c>
      <c r="Q75" s="50"/>
      <c r="R75" s="65">
        <v>50</v>
      </c>
      <c r="S75" s="135" t="s">
        <v>2192</v>
      </c>
      <c r="T75" s="60"/>
      <c r="U75" s="45"/>
      <c r="V75" s="45"/>
      <c r="W75" s="41"/>
      <c r="X75" s="45"/>
      <c r="Y75" s="45"/>
    </row>
    <row r="76" spans="1:25" ht="195" x14ac:dyDescent="0.25">
      <c r="A76" s="564">
        <v>45</v>
      </c>
      <c r="B76" s="564"/>
      <c r="C76" s="564"/>
      <c r="D76" s="754" t="s">
        <v>228</v>
      </c>
      <c r="E76" s="754"/>
      <c r="F76" s="450" t="s">
        <v>170</v>
      </c>
      <c r="G76" s="12" t="s">
        <v>171</v>
      </c>
      <c r="H76" s="12" t="s">
        <v>172</v>
      </c>
      <c r="I76" s="12" t="s">
        <v>173</v>
      </c>
      <c r="J76" s="60">
        <v>50</v>
      </c>
      <c r="K76" s="135" t="s">
        <v>2193</v>
      </c>
      <c r="L76" s="60">
        <v>50</v>
      </c>
      <c r="M76" s="41"/>
      <c r="N76" s="60">
        <v>50</v>
      </c>
      <c r="O76" s="41"/>
      <c r="P76" s="60">
        <v>50</v>
      </c>
      <c r="Q76" s="41"/>
      <c r="R76" s="60">
        <v>50</v>
      </c>
      <c r="S76" s="41"/>
      <c r="T76" s="60"/>
      <c r="U76" s="41"/>
      <c r="V76" s="45"/>
      <c r="W76" s="41"/>
      <c r="X76" s="45"/>
      <c r="Y76" s="45"/>
    </row>
    <row r="77" spans="1:25" ht="105" x14ac:dyDescent="0.25">
      <c r="A77" s="564">
        <v>46</v>
      </c>
      <c r="B77" s="564"/>
      <c r="C77" s="564"/>
      <c r="D77" s="754" t="s">
        <v>229</v>
      </c>
      <c r="E77" s="754"/>
      <c r="F77" s="450" t="s">
        <v>174</v>
      </c>
      <c r="G77" s="12" t="s">
        <v>175</v>
      </c>
      <c r="H77" s="12" t="s">
        <v>176</v>
      </c>
      <c r="I77" s="12" t="s">
        <v>177</v>
      </c>
      <c r="J77" s="60">
        <v>0</v>
      </c>
      <c r="K77" s="135" t="s">
        <v>2194</v>
      </c>
      <c r="L77" s="60">
        <v>0</v>
      </c>
      <c r="M77" s="40"/>
      <c r="N77" s="60">
        <v>0</v>
      </c>
      <c r="O77" s="40"/>
      <c r="P77" s="60">
        <v>0</v>
      </c>
      <c r="Q77" s="40"/>
      <c r="R77" s="60">
        <v>0</v>
      </c>
      <c r="S77" s="40"/>
      <c r="T77" s="60"/>
      <c r="U77" s="41"/>
      <c r="V77" s="45"/>
      <c r="W77" s="41"/>
      <c r="X77" s="45"/>
      <c r="Y77" s="45"/>
    </row>
    <row r="78" spans="1:25" s="6" customFormat="1" ht="409.5" x14ac:dyDescent="0.25">
      <c r="A78" s="564">
        <v>47</v>
      </c>
      <c r="B78" s="564"/>
      <c r="C78" s="564"/>
      <c r="D78" s="754" t="s">
        <v>230</v>
      </c>
      <c r="E78" s="754"/>
      <c r="F78" s="450" t="s">
        <v>178</v>
      </c>
      <c r="G78" s="5" t="s">
        <v>171</v>
      </c>
      <c r="H78" s="5" t="s">
        <v>179</v>
      </c>
      <c r="I78" s="5" t="s">
        <v>180</v>
      </c>
      <c r="J78" s="65">
        <v>50</v>
      </c>
      <c r="K78" s="47" t="s">
        <v>2195</v>
      </c>
      <c r="L78" s="65">
        <v>50</v>
      </c>
      <c r="M78" s="47" t="s">
        <v>2195</v>
      </c>
      <c r="N78" s="65">
        <v>0</v>
      </c>
      <c r="O78" s="50"/>
      <c r="P78" s="65">
        <v>0</v>
      </c>
      <c r="Q78" s="50"/>
      <c r="R78" s="65">
        <v>0</v>
      </c>
      <c r="S78" s="135" t="s">
        <v>2196</v>
      </c>
      <c r="T78" s="65"/>
      <c r="U78" s="47"/>
      <c r="V78" s="50"/>
      <c r="W78" s="47"/>
      <c r="X78" s="50"/>
      <c r="Y78" s="50"/>
    </row>
    <row r="79" spans="1:25" ht="345" x14ac:dyDescent="0.25">
      <c r="A79" s="564">
        <v>48</v>
      </c>
      <c r="B79" s="564"/>
      <c r="C79" s="564"/>
      <c r="D79" s="754" t="s">
        <v>231</v>
      </c>
      <c r="E79" s="754"/>
      <c r="F79" s="450" t="s">
        <v>181</v>
      </c>
      <c r="G79" s="12" t="s">
        <v>36</v>
      </c>
      <c r="H79" s="12" t="s">
        <v>176</v>
      </c>
      <c r="I79" s="12" t="s">
        <v>182</v>
      </c>
      <c r="J79" s="60">
        <v>50</v>
      </c>
      <c r="K79" s="41" t="s">
        <v>7238</v>
      </c>
      <c r="L79" s="60">
        <v>50</v>
      </c>
      <c r="M79" s="40"/>
      <c r="N79" s="60">
        <v>50</v>
      </c>
      <c r="O79" s="40"/>
      <c r="P79" s="60">
        <v>50</v>
      </c>
      <c r="Q79" s="40"/>
      <c r="R79" s="60">
        <v>50</v>
      </c>
      <c r="S79" s="1003" t="s">
        <v>2197</v>
      </c>
      <c r="T79" s="45"/>
      <c r="U79" s="45"/>
      <c r="V79" s="45"/>
      <c r="W79" s="41"/>
      <c r="X79" s="45"/>
      <c r="Y79" s="45"/>
    </row>
    <row r="80" spans="1:25" ht="195" x14ac:dyDescent="0.25">
      <c r="A80" s="564">
        <v>49</v>
      </c>
      <c r="B80" s="564"/>
      <c r="C80" s="564"/>
      <c r="D80" s="754" t="s">
        <v>232</v>
      </c>
      <c r="E80" s="754"/>
      <c r="F80" s="450" t="s">
        <v>5073</v>
      </c>
      <c r="G80" s="12" t="s">
        <v>167</v>
      </c>
      <c r="H80" s="12" t="s">
        <v>168</v>
      </c>
      <c r="I80" s="12" t="s">
        <v>169</v>
      </c>
      <c r="J80" s="60">
        <v>0</v>
      </c>
      <c r="K80" s="40"/>
      <c r="L80" s="60">
        <v>0</v>
      </c>
      <c r="M80" s="40"/>
      <c r="N80" s="60">
        <v>0</v>
      </c>
      <c r="O80" s="40"/>
      <c r="P80" s="60">
        <v>0</v>
      </c>
      <c r="Q80" s="40"/>
      <c r="R80" s="60">
        <v>0</v>
      </c>
      <c r="S80" s="40"/>
      <c r="T80" s="45"/>
      <c r="U80" s="41"/>
      <c r="V80" s="45"/>
      <c r="W80" s="41"/>
      <c r="X80" s="45"/>
      <c r="Y80" s="45"/>
    </row>
    <row r="81" spans="1:25" s="26" customFormat="1" ht="123" customHeight="1" x14ac:dyDescent="0.25">
      <c r="A81" s="28"/>
      <c r="B81" s="28"/>
      <c r="C81" s="750" t="s">
        <v>570</v>
      </c>
      <c r="D81" s="751"/>
      <c r="E81" s="751"/>
      <c r="F81" s="901" t="s">
        <v>527</v>
      </c>
      <c r="G81" s="751"/>
      <c r="H81" s="28"/>
      <c r="I81" s="28"/>
      <c r="J81" s="75">
        <f>AVERAGE(J82,J83,J87:J89)</f>
        <v>46.666666666666671</v>
      </c>
      <c r="K81" s="44"/>
      <c r="L81" s="75">
        <f>AVERAGE(L82,L83,L87:L89)</f>
        <v>46.666666666666671</v>
      </c>
      <c r="M81" s="822"/>
      <c r="N81" s="75">
        <f>AVERAGE(N82,N83,N87:N89)</f>
        <v>46.666666666666671</v>
      </c>
      <c r="O81" s="67"/>
      <c r="P81" s="75">
        <f>AVERAGE(P82,P83,P87:P89)</f>
        <v>46.666666666666671</v>
      </c>
      <c r="Q81" s="67"/>
      <c r="R81" s="75">
        <f>AVERAGE(R82,R83,R87:R89)</f>
        <v>46.666666666666671</v>
      </c>
      <c r="S81" s="67"/>
      <c r="T81" s="75" t="e">
        <f>AVERAGE(T82,T83,T87:T89)</f>
        <v>#DIV/0!</v>
      </c>
      <c r="U81" s="67"/>
      <c r="V81" s="67"/>
      <c r="W81" s="44"/>
      <c r="X81" s="67"/>
      <c r="Y81" s="67"/>
    </row>
    <row r="82" spans="1:25" ht="210" x14ac:dyDescent="0.25">
      <c r="A82" s="564">
        <v>50</v>
      </c>
      <c r="B82" s="564"/>
      <c r="C82" s="564"/>
      <c r="D82" s="754" t="s">
        <v>233</v>
      </c>
      <c r="E82" s="754"/>
      <c r="F82" s="450" t="s">
        <v>183</v>
      </c>
      <c r="G82" s="12" t="s">
        <v>184</v>
      </c>
      <c r="H82" s="12" t="s">
        <v>185</v>
      </c>
      <c r="I82" s="12" t="s">
        <v>186</v>
      </c>
      <c r="J82" s="60">
        <v>50</v>
      </c>
      <c r="K82" s="135" t="s">
        <v>2198</v>
      </c>
      <c r="L82" s="60">
        <v>50</v>
      </c>
      <c r="M82" s="41"/>
      <c r="N82" s="60">
        <v>50</v>
      </c>
      <c r="O82" s="41"/>
      <c r="P82" s="60">
        <v>50</v>
      </c>
      <c r="Q82" s="41"/>
      <c r="R82" s="60">
        <v>50</v>
      </c>
      <c r="S82" s="41"/>
      <c r="T82" s="45"/>
      <c r="U82" s="45"/>
      <c r="V82" s="45"/>
      <c r="W82" s="41"/>
      <c r="X82" s="45"/>
      <c r="Y82" s="45"/>
    </row>
    <row r="83" spans="1:25" s="52" customFormat="1" ht="86.25" x14ac:dyDescent="0.25">
      <c r="A83" s="31">
        <v>51</v>
      </c>
      <c r="B83" s="31"/>
      <c r="C83" s="31"/>
      <c r="D83" s="756" t="s">
        <v>643</v>
      </c>
      <c r="E83" s="756"/>
      <c r="F83" s="517" t="s">
        <v>643</v>
      </c>
      <c r="G83" s="30"/>
      <c r="H83" s="30"/>
      <c r="I83" s="30"/>
      <c r="J83" s="61">
        <f>AVERAGE(J84:J86)</f>
        <v>33.333333333333336</v>
      </c>
      <c r="K83" s="43"/>
      <c r="L83" s="61">
        <f>AVERAGE(L84:L86)</f>
        <v>33.333333333333336</v>
      </c>
      <c r="M83" s="821"/>
      <c r="N83" s="61">
        <f>AVERAGE(N84:N86)</f>
        <v>33.333333333333336</v>
      </c>
      <c r="O83" s="69"/>
      <c r="P83" s="61">
        <f>AVERAGE(P84:P86)</f>
        <v>33.333333333333336</v>
      </c>
      <c r="Q83" s="69"/>
      <c r="R83" s="61">
        <f>AVERAGE(R84:R86)</f>
        <v>33.333333333333336</v>
      </c>
      <c r="S83" s="69"/>
      <c r="T83" s="61" t="e">
        <f>AVERAGE(T84:T86)</f>
        <v>#DIV/0!</v>
      </c>
      <c r="U83" s="69"/>
      <c r="V83" s="69"/>
      <c r="W83" s="43"/>
      <c r="X83" s="69"/>
      <c r="Y83" s="69"/>
    </row>
    <row r="84" spans="1:25" ht="225" x14ac:dyDescent="0.25">
      <c r="A84" s="564" t="s">
        <v>5022</v>
      </c>
      <c r="B84" s="564"/>
      <c r="C84" s="564"/>
      <c r="D84" s="564"/>
      <c r="E84" s="754" t="s">
        <v>6984</v>
      </c>
      <c r="F84" s="450" t="s">
        <v>187</v>
      </c>
      <c r="G84" s="12" t="s">
        <v>175</v>
      </c>
      <c r="H84" s="12" t="s">
        <v>176</v>
      </c>
      <c r="I84" s="12" t="s">
        <v>5026</v>
      </c>
      <c r="J84" s="60">
        <v>100</v>
      </c>
      <c r="K84" s="40" t="s">
        <v>2447</v>
      </c>
      <c r="L84" s="60">
        <v>100</v>
      </c>
      <c r="M84" s="40"/>
      <c r="N84" s="60">
        <v>100</v>
      </c>
      <c r="O84" s="40"/>
      <c r="P84" s="60">
        <v>100</v>
      </c>
      <c r="Q84" s="40"/>
      <c r="R84" s="60">
        <v>100</v>
      </c>
      <c r="S84" s="135" t="s">
        <v>2199</v>
      </c>
      <c r="T84" s="60"/>
      <c r="U84" s="41"/>
      <c r="V84" s="45"/>
      <c r="W84" s="41"/>
      <c r="X84" s="45"/>
      <c r="Y84" s="45"/>
    </row>
    <row r="85" spans="1:25" ht="120" x14ac:dyDescent="0.25">
      <c r="A85" s="564" t="s">
        <v>5023</v>
      </c>
      <c r="B85" s="564"/>
      <c r="C85" s="564"/>
      <c r="D85" s="564"/>
      <c r="E85" s="754" t="s">
        <v>6983</v>
      </c>
      <c r="F85" s="450" t="s">
        <v>188</v>
      </c>
      <c r="G85" s="12" t="s">
        <v>175</v>
      </c>
      <c r="H85" s="12" t="s">
        <v>189</v>
      </c>
      <c r="I85" s="12" t="s">
        <v>190</v>
      </c>
      <c r="J85" s="60">
        <v>0</v>
      </c>
      <c r="K85" s="135" t="s">
        <v>2200</v>
      </c>
      <c r="L85" s="60">
        <v>0</v>
      </c>
      <c r="M85" s="41"/>
      <c r="N85" s="60">
        <v>0</v>
      </c>
      <c r="O85" s="41"/>
      <c r="P85" s="60">
        <v>0</v>
      </c>
      <c r="Q85" s="41"/>
      <c r="R85" s="60">
        <v>0</v>
      </c>
      <c r="S85" s="41"/>
      <c r="T85" s="60"/>
      <c r="U85" s="45"/>
      <c r="V85" s="45"/>
      <c r="W85" s="41"/>
      <c r="X85" s="45"/>
      <c r="Y85" s="45"/>
    </row>
    <row r="86" spans="1:25" ht="150" x14ac:dyDescent="0.25">
      <c r="A86" s="564" t="s">
        <v>5024</v>
      </c>
      <c r="B86" s="564"/>
      <c r="C86" s="564"/>
      <c r="D86" s="564"/>
      <c r="E86" s="754" t="s">
        <v>6985</v>
      </c>
      <c r="F86" s="450" t="s">
        <v>191</v>
      </c>
      <c r="G86" s="12" t="s">
        <v>192</v>
      </c>
      <c r="H86" s="12" t="s">
        <v>193</v>
      </c>
      <c r="I86" s="12" t="s">
        <v>194</v>
      </c>
      <c r="J86" s="60">
        <v>0</v>
      </c>
      <c r="K86" s="135" t="s">
        <v>2201</v>
      </c>
      <c r="L86" s="60">
        <v>0</v>
      </c>
      <c r="M86" s="41"/>
      <c r="N86" s="60">
        <v>0</v>
      </c>
      <c r="O86" s="41"/>
      <c r="P86" s="60">
        <v>0</v>
      </c>
      <c r="Q86" s="41"/>
      <c r="R86" s="60">
        <v>0</v>
      </c>
      <c r="S86" s="41"/>
      <c r="T86" s="60"/>
      <c r="U86" s="45"/>
      <c r="V86" s="45"/>
      <c r="W86" s="41"/>
      <c r="X86" s="45"/>
      <c r="Y86" s="45"/>
    </row>
    <row r="87" spans="1:25" ht="90" x14ac:dyDescent="0.25">
      <c r="A87" s="564">
        <v>52</v>
      </c>
      <c r="B87" s="564"/>
      <c r="C87" s="564"/>
      <c r="D87" s="754" t="s">
        <v>234</v>
      </c>
      <c r="E87" s="754"/>
      <c r="F87" s="450" t="s">
        <v>195</v>
      </c>
      <c r="G87" s="12" t="s">
        <v>196</v>
      </c>
      <c r="H87" s="12" t="s">
        <v>197</v>
      </c>
      <c r="I87" s="12" t="s">
        <v>198</v>
      </c>
      <c r="J87" s="60">
        <v>50</v>
      </c>
      <c r="K87" s="135" t="s">
        <v>7239</v>
      </c>
      <c r="L87" s="60">
        <v>50</v>
      </c>
      <c r="M87" s="41"/>
      <c r="N87" s="60">
        <v>50</v>
      </c>
      <c r="O87" s="41"/>
      <c r="P87" s="60">
        <v>50</v>
      </c>
      <c r="Q87" s="41"/>
      <c r="R87" s="60">
        <v>50</v>
      </c>
      <c r="S87" s="41"/>
      <c r="T87" s="45"/>
      <c r="U87" s="41"/>
      <c r="V87" s="45"/>
      <c r="W87" s="41"/>
      <c r="X87" s="45"/>
      <c r="Y87" s="45"/>
    </row>
    <row r="88" spans="1:25" ht="120" x14ac:dyDescent="0.25">
      <c r="A88" s="564">
        <v>53</v>
      </c>
      <c r="B88" s="564"/>
      <c r="C88" s="564"/>
      <c r="D88" s="754" t="s">
        <v>235</v>
      </c>
      <c r="E88" s="754"/>
      <c r="F88" s="450" t="s">
        <v>199</v>
      </c>
      <c r="G88" s="12" t="s">
        <v>175</v>
      </c>
      <c r="H88" s="12" t="s">
        <v>176</v>
      </c>
      <c r="I88" s="12" t="s">
        <v>200</v>
      </c>
      <c r="J88" s="60">
        <v>50</v>
      </c>
      <c r="K88" s="135" t="s">
        <v>2202</v>
      </c>
      <c r="L88" s="60">
        <v>50</v>
      </c>
      <c r="M88" s="40"/>
      <c r="N88" s="60">
        <v>50</v>
      </c>
      <c r="O88" s="40"/>
      <c r="P88" s="60">
        <v>50</v>
      </c>
      <c r="Q88" s="40"/>
      <c r="R88" s="60">
        <v>50</v>
      </c>
      <c r="S88" s="40"/>
      <c r="T88" s="60"/>
      <c r="U88" s="41"/>
      <c r="V88" s="45"/>
      <c r="W88" s="41"/>
      <c r="X88" s="45"/>
      <c r="Y88" s="45"/>
    </row>
    <row r="89" spans="1:25" ht="195" x14ac:dyDescent="0.25">
      <c r="A89" s="564">
        <v>54</v>
      </c>
      <c r="B89" s="564"/>
      <c r="C89" s="564"/>
      <c r="D89" s="754" t="s">
        <v>236</v>
      </c>
      <c r="E89" s="754"/>
      <c r="F89" s="450" t="s">
        <v>201</v>
      </c>
      <c r="G89" s="12" t="s">
        <v>4971</v>
      </c>
      <c r="H89" s="12" t="s">
        <v>4972</v>
      </c>
      <c r="I89" s="12" t="s">
        <v>4973</v>
      </c>
      <c r="J89" s="60">
        <v>50</v>
      </c>
      <c r="K89" s="136" t="s">
        <v>2203</v>
      </c>
      <c r="L89" s="60">
        <v>50</v>
      </c>
      <c r="M89" s="40"/>
      <c r="N89" s="60">
        <v>50</v>
      </c>
      <c r="O89" s="40"/>
      <c r="P89" s="60">
        <v>50</v>
      </c>
      <c r="Q89" s="40"/>
      <c r="R89" s="60">
        <v>50</v>
      </c>
      <c r="S89" s="40"/>
      <c r="T89" s="60"/>
      <c r="U89" s="41"/>
      <c r="V89" s="45"/>
      <c r="W89" s="41"/>
      <c r="X89" s="45"/>
      <c r="Y89" s="45"/>
    </row>
    <row r="90" spans="1:25" s="26" customFormat="1" ht="199.5" customHeight="1" x14ac:dyDescent="0.25">
      <c r="A90" s="28"/>
      <c r="B90" s="28"/>
      <c r="C90" s="750" t="s">
        <v>571</v>
      </c>
      <c r="D90" s="28"/>
      <c r="E90" s="1023"/>
      <c r="F90" s="762" t="s">
        <v>528</v>
      </c>
      <c r="G90" s="751"/>
      <c r="H90" s="751"/>
      <c r="I90" s="751"/>
      <c r="J90" s="75">
        <f>AVERAGE(J91,J94,J97,J98,J99)</f>
        <v>40</v>
      </c>
      <c r="K90" s="67"/>
      <c r="L90" s="75">
        <f>AVERAGE(L91,L94,L97,L98,L99)</f>
        <v>40</v>
      </c>
      <c r="M90" s="67"/>
      <c r="N90" s="75">
        <f>AVERAGE(N91,N94,N97,N98,N99)</f>
        <v>40</v>
      </c>
      <c r="O90" s="67"/>
      <c r="P90" s="75">
        <f>AVERAGE(P91,P94,P97,P98,P99)</f>
        <v>40</v>
      </c>
      <c r="Q90" s="67"/>
      <c r="R90" s="75">
        <f>AVERAGE(R91,R94,R97,R98,R99)</f>
        <v>40</v>
      </c>
      <c r="S90" s="67"/>
      <c r="T90" s="75" t="e">
        <f>AVERAGE(T91,T94,T97,T98,T99)</f>
        <v>#DIV/0!</v>
      </c>
      <c r="U90" s="67"/>
      <c r="V90" s="67"/>
      <c r="W90" s="44"/>
      <c r="X90" s="67"/>
      <c r="Y90" s="67"/>
    </row>
    <row r="91" spans="1:25" s="52" customFormat="1" ht="199.5" customHeight="1" x14ac:dyDescent="0.25">
      <c r="A91" s="31">
        <v>55</v>
      </c>
      <c r="B91" s="31"/>
      <c r="C91" s="758"/>
      <c r="D91" s="763" t="s">
        <v>644</v>
      </c>
      <c r="E91" s="763"/>
      <c r="F91" s="764" t="s">
        <v>644</v>
      </c>
      <c r="G91" s="30"/>
      <c r="H91" s="30"/>
      <c r="I91" s="30"/>
      <c r="J91" s="61">
        <f>AVERAGE(J92,J93)</f>
        <v>75</v>
      </c>
      <c r="K91" s="69"/>
      <c r="L91" s="61">
        <f>AVERAGE(L92,L93)</f>
        <v>75</v>
      </c>
      <c r="M91" s="821"/>
      <c r="N91" s="61">
        <f>AVERAGE(N92,N93)</f>
        <v>75</v>
      </c>
      <c r="O91" s="69"/>
      <c r="P91" s="61">
        <f>AVERAGE(P92,P93)</f>
        <v>75</v>
      </c>
      <c r="Q91" s="69"/>
      <c r="R91" s="61">
        <f>AVERAGE(R92,R93)</f>
        <v>75</v>
      </c>
      <c r="S91" s="69"/>
      <c r="T91" s="61" t="e">
        <f>AVERAGE(T92,T93)</f>
        <v>#DIV/0!</v>
      </c>
      <c r="U91" s="69"/>
      <c r="V91" s="69"/>
      <c r="W91" s="43"/>
      <c r="X91" s="69"/>
      <c r="Y91" s="69"/>
    </row>
    <row r="92" spans="1:25" ht="225" x14ac:dyDescent="0.25">
      <c r="A92" s="564" t="s">
        <v>5025</v>
      </c>
      <c r="B92" s="564"/>
      <c r="C92" s="564"/>
      <c r="D92" s="564"/>
      <c r="E92" s="754" t="s">
        <v>6986</v>
      </c>
      <c r="F92" s="450" t="s">
        <v>203</v>
      </c>
      <c r="G92" s="12" t="s">
        <v>204</v>
      </c>
      <c r="H92" s="12" t="s">
        <v>205</v>
      </c>
      <c r="I92" s="12" t="s">
        <v>5027</v>
      </c>
      <c r="J92" s="65">
        <v>100</v>
      </c>
      <c r="K92" s="496" t="s">
        <v>7240</v>
      </c>
      <c r="L92" s="65">
        <v>100</v>
      </c>
      <c r="M92" s="47"/>
      <c r="N92" s="65">
        <v>100</v>
      </c>
      <c r="O92" s="47"/>
      <c r="P92" s="65">
        <v>100</v>
      </c>
      <c r="Q92" s="47"/>
      <c r="R92" s="65">
        <v>100</v>
      </c>
      <c r="S92" s="47"/>
      <c r="T92" s="50"/>
      <c r="U92" s="47"/>
      <c r="V92" s="50"/>
      <c r="W92" s="47"/>
      <c r="X92" s="50"/>
      <c r="Y92" s="50"/>
    </row>
    <row r="93" spans="1:25" ht="150" x14ac:dyDescent="0.25">
      <c r="A93" s="564" t="s">
        <v>5028</v>
      </c>
      <c r="B93" s="564"/>
      <c r="C93" s="564"/>
      <c r="D93" s="564"/>
      <c r="E93" s="754" t="s">
        <v>6987</v>
      </c>
      <c r="F93" s="450" t="s">
        <v>3627</v>
      </c>
      <c r="G93" s="12" t="s">
        <v>192</v>
      </c>
      <c r="H93" s="12" t="s">
        <v>176</v>
      </c>
      <c r="I93" s="12" t="s">
        <v>206</v>
      </c>
      <c r="J93" s="62">
        <v>50</v>
      </c>
      <c r="K93" s="135" t="s">
        <v>2204</v>
      </c>
      <c r="L93" s="62">
        <v>50</v>
      </c>
      <c r="M93" s="40"/>
      <c r="N93" s="62">
        <v>50</v>
      </c>
      <c r="O93" s="40"/>
      <c r="P93" s="62">
        <v>50</v>
      </c>
      <c r="Q93" s="40"/>
      <c r="R93" s="62">
        <v>50</v>
      </c>
      <c r="S93" s="40"/>
      <c r="T93" s="46"/>
      <c r="U93" s="40"/>
      <c r="V93" s="46"/>
      <c r="W93" s="40"/>
      <c r="X93" s="46"/>
      <c r="Y93" s="46"/>
    </row>
    <row r="94" spans="1:25" s="52" customFormat="1" ht="69" x14ac:dyDescent="0.25">
      <c r="A94" s="31">
        <v>56</v>
      </c>
      <c r="B94" s="31"/>
      <c r="C94" s="31"/>
      <c r="D94" s="756" t="s">
        <v>645</v>
      </c>
      <c r="E94" s="756"/>
      <c r="F94" s="517" t="s">
        <v>645</v>
      </c>
      <c r="G94" s="30"/>
      <c r="H94" s="30"/>
      <c r="I94" s="30"/>
      <c r="J94" s="61">
        <f>AVERAGE(J95,J96)</f>
        <v>75</v>
      </c>
      <c r="K94" s="43"/>
      <c r="L94" s="61">
        <f>AVERAGE(L95,L96)</f>
        <v>75</v>
      </c>
      <c r="M94" s="821"/>
      <c r="N94" s="61">
        <f>AVERAGE(N95,N96)</f>
        <v>75</v>
      </c>
      <c r="O94" s="69"/>
      <c r="P94" s="61">
        <f>AVERAGE(P95,P96)</f>
        <v>75</v>
      </c>
      <c r="Q94" s="69"/>
      <c r="R94" s="61">
        <f>AVERAGE(R95,R96)</f>
        <v>75</v>
      </c>
      <c r="S94" s="43"/>
      <c r="T94" s="61" t="e">
        <f>AVERAGE(T95,T96)</f>
        <v>#DIV/0!</v>
      </c>
      <c r="U94" s="43"/>
      <c r="V94" s="69"/>
      <c r="W94" s="43"/>
      <c r="X94" s="69"/>
      <c r="Y94" s="69"/>
    </row>
    <row r="95" spans="1:25" ht="90" x14ac:dyDescent="0.25">
      <c r="A95" s="564" t="s">
        <v>572</v>
      </c>
      <c r="B95" s="564"/>
      <c r="C95" s="564"/>
      <c r="D95" s="564"/>
      <c r="E95" s="754" t="s">
        <v>6988</v>
      </c>
      <c r="F95" s="450" t="s">
        <v>207</v>
      </c>
      <c r="G95" s="12" t="s">
        <v>204</v>
      </c>
      <c r="H95" s="12" t="s">
        <v>208</v>
      </c>
      <c r="I95" s="12" t="s">
        <v>5029</v>
      </c>
      <c r="J95" s="62">
        <v>100</v>
      </c>
      <c r="K95" s="1004" t="s">
        <v>7241</v>
      </c>
      <c r="L95" s="62">
        <v>100</v>
      </c>
      <c r="M95" s="40"/>
      <c r="N95" s="62">
        <v>100</v>
      </c>
      <c r="O95" s="40"/>
      <c r="P95" s="62">
        <v>100</v>
      </c>
      <c r="Q95" s="40"/>
      <c r="R95" s="62">
        <v>100</v>
      </c>
      <c r="S95" s="40"/>
      <c r="T95" s="62"/>
      <c r="U95" s="46"/>
      <c r="V95" s="46"/>
      <c r="W95" s="40"/>
      <c r="X95" s="46"/>
      <c r="Y95" s="46"/>
    </row>
    <row r="96" spans="1:25" ht="135" x14ac:dyDescent="0.25">
      <c r="A96" s="564" t="s">
        <v>573</v>
      </c>
      <c r="B96" s="564"/>
      <c r="C96" s="564"/>
      <c r="D96" s="564"/>
      <c r="E96" s="754" t="s">
        <v>6989</v>
      </c>
      <c r="F96" s="450" t="s">
        <v>209</v>
      </c>
      <c r="G96" s="12" t="s">
        <v>192</v>
      </c>
      <c r="H96" s="12" t="s">
        <v>176</v>
      </c>
      <c r="I96" s="12" t="s">
        <v>206</v>
      </c>
      <c r="J96" s="65">
        <v>50</v>
      </c>
      <c r="K96" s="135" t="s">
        <v>7242</v>
      </c>
      <c r="L96" s="65">
        <v>50</v>
      </c>
      <c r="M96" s="40"/>
      <c r="N96" s="62">
        <v>50</v>
      </c>
      <c r="O96" s="40"/>
      <c r="P96" s="62">
        <v>50</v>
      </c>
      <c r="Q96" s="40"/>
      <c r="R96" s="62">
        <v>50</v>
      </c>
      <c r="S96" s="40"/>
      <c r="T96" s="62"/>
      <c r="U96" s="40"/>
      <c r="V96" s="46"/>
      <c r="W96" s="40"/>
      <c r="X96" s="46"/>
      <c r="Y96" s="46"/>
    </row>
    <row r="97" spans="1:25" ht="150" x14ac:dyDescent="0.25">
      <c r="A97" s="564">
        <v>57</v>
      </c>
      <c r="B97" s="564"/>
      <c r="C97" s="564"/>
      <c r="D97" s="754" t="s">
        <v>4963</v>
      </c>
      <c r="E97" s="754"/>
      <c r="F97" s="450" t="s">
        <v>210</v>
      </c>
      <c r="G97" s="12" t="s">
        <v>175</v>
      </c>
      <c r="H97" s="12" t="s">
        <v>176</v>
      </c>
      <c r="I97" s="12" t="s">
        <v>211</v>
      </c>
      <c r="J97" s="62">
        <v>0</v>
      </c>
      <c r="K97" s="135" t="s">
        <v>2205</v>
      </c>
      <c r="L97" s="62">
        <v>0</v>
      </c>
      <c r="M97" s="40"/>
      <c r="N97" s="62">
        <v>0</v>
      </c>
      <c r="O97" s="40"/>
      <c r="P97" s="62">
        <v>0</v>
      </c>
      <c r="Q97" s="40"/>
      <c r="R97" s="62">
        <v>0</v>
      </c>
      <c r="S97" s="40"/>
      <c r="T97" s="62"/>
      <c r="U97" s="40"/>
      <c r="V97" s="62"/>
      <c r="W97" s="40"/>
      <c r="X97" s="62"/>
      <c r="Y97" s="40"/>
    </row>
    <row r="98" spans="1:25" ht="210" x14ac:dyDescent="0.25">
      <c r="A98" s="564">
        <v>58</v>
      </c>
      <c r="B98" s="564"/>
      <c r="C98" s="564"/>
      <c r="D98" s="754" t="s">
        <v>237</v>
      </c>
      <c r="E98" s="754"/>
      <c r="F98" s="450" t="s">
        <v>212</v>
      </c>
      <c r="G98" s="12" t="s">
        <v>192</v>
      </c>
      <c r="H98" s="12" t="s">
        <v>176</v>
      </c>
      <c r="I98" s="12" t="s">
        <v>213</v>
      </c>
      <c r="J98" s="62">
        <v>50</v>
      </c>
      <c r="K98" s="135" t="s">
        <v>2448</v>
      </c>
      <c r="L98" s="62">
        <v>50</v>
      </c>
      <c r="M98" s="40"/>
      <c r="N98" s="62">
        <v>50</v>
      </c>
      <c r="O98" s="40"/>
      <c r="P98" s="62">
        <v>50</v>
      </c>
      <c r="Q98" s="40"/>
      <c r="R98" s="62">
        <v>50</v>
      </c>
      <c r="S98" s="40"/>
      <c r="T98" s="62"/>
      <c r="U98" s="40"/>
      <c r="V98" s="62"/>
      <c r="W98" s="40"/>
      <c r="X98" s="62"/>
      <c r="Y98" s="40"/>
    </row>
    <row r="99" spans="1:25" ht="120" x14ac:dyDescent="0.25">
      <c r="A99" s="564">
        <v>59</v>
      </c>
      <c r="B99" s="564"/>
      <c r="C99" s="564"/>
      <c r="D99" s="754" t="s">
        <v>238</v>
      </c>
      <c r="E99" s="754"/>
      <c r="F99" s="450" t="s">
        <v>214</v>
      </c>
      <c r="G99" s="12" t="s">
        <v>175</v>
      </c>
      <c r="H99" s="12" t="s">
        <v>176</v>
      </c>
      <c r="I99" s="12" t="s">
        <v>202</v>
      </c>
      <c r="J99" s="60">
        <v>0</v>
      </c>
      <c r="K99" s="41"/>
      <c r="L99" s="60">
        <v>0</v>
      </c>
      <c r="M99" s="41"/>
      <c r="N99" s="60">
        <v>0</v>
      </c>
      <c r="O99" s="41"/>
      <c r="P99" s="60">
        <v>0</v>
      </c>
      <c r="Q99" s="41"/>
      <c r="R99" s="60">
        <v>0</v>
      </c>
      <c r="S99" s="41"/>
      <c r="T99" s="45"/>
      <c r="U99" s="45"/>
      <c r="V99" s="45"/>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40</v>
      </c>
      <c r="K100" s="44"/>
      <c r="L100" s="75">
        <f>AVERAGE(L101:L105)</f>
        <v>40</v>
      </c>
      <c r="M100" s="822"/>
      <c r="N100" s="75">
        <f>AVERAGE(N101:N105)</f>
        <v>40</v>
      </c>
      <c r="O100" s="67"/>
      <c r="P100" s="75">
        <f>AVERAGE(P101:P105)</f>
        <v>40</v>
      </c>
      <c r="Q100" s="67"/>
      <c r="R100" s="75">
        <f>AVERAGE(R101:R105)</f>
        <v>40</v>
      </c>
      <c r="S100" s="67"/>
      <c r="T100" s="75" t="e">
        <f>AVERAGE(T101:T105)</f>
        <v>#DIV/0!</v>
      </c>
      <c r="U100" s="67"/>
      <c r="V100" s="67"/>
      <c r="W100" s="44"/>
      <c r="X100" s="67"/>
      <c r="Y100" s="67"/>
    </row>
    <row r="101" spans="1:25" ht="135" x14ac:dyDescent="0.25">
      <c r="A101" s="564">
        <v>60</v>
      </c>
      <c r="B101" s="564"/>
      <c r="C101" s="564"/>
      <c r="D101" s="754" t="s">
        <v>243</v>
      </c>
      <c r="E101" s="754"/>
      <c r="F101" s="450" t="s">
        <v>215</v>
      </c>
      <c r="G101" s="12" t="s">
        <v>175</v>
      </c>
      <c r="H101" s="12" t="s">
        <v>176</v>
      </c>
      <c r="I101" s="12" t="s">
        <v>216</v>
      </c>
      <c r="J101" s="62">
        <v>50</v>
      </c>
      <c r="K101" s="135" t="s">
        <v>2206</v>
      </c>
      <c r="L101" s="62">
        <v>50</v>
      </c>
      <c r="M101" s="40"/>
      <c r="N101" s="62">
        <v>50</v>
      </c>
      <c r="O101" s="40"/>
      <c r="P101" s="62">
        <v>50</v>
      </c>
      <c r="Q101" s="40"/>
      <c r="R101" s="62">
        <v>50</v>
      </c>
      <c r="S101" s="40"/>
      <c r="T101" s="62"/>
      <c r="U101" s="40"/>
      <c r="V101" s="46"/>
      <c r="W101" s="40"/>
      <c r="X101" s="46"/>
      <c r="Y101" s="46"/>
    </row>
    <row r="102" spans="1:25" ht="60" x14ac:dyDescent="0.25">
      <c r="A102" s="564">
        <v>61</v>
      </c>
      <c r="B102" s="564"/>
      <c r="C102" s="564"/>
      <c r="D102" s="754" t="s">
        <v>242</v>
      </c>
      <c r="E102" s="754"/>
      <c r="F102" s="450" t="s">
        <v>217</v>
      </c>
      <c r="G102" s="12" t="s">
        <v>218</v>
      </c>
      <c r="H102" s="12" t="s">
        <v>219</v>
      </c>
      <c r="I102" s="12" t="s">
        <v>220</v>
      </c>
      <c r="J102" s="62">
        <v>50</v>
      </c>
      <c r="K102" s="135" t="s">
        <v>2207</v>
      </c>
      <c r="L102" s="62">
        <v>50</v>
      </c>
      <c r="M102" s="40"/>
      <c r="N102" s="62">
        <v>50</v>
      </c>
      <c r="O102" s="40"/>
      <c r="P102" s="62">
        <v>50</v>
      </c>
      <c r="Q102" s="40"/>
      <c r="R102" s="62">
        <v>50</v>
      </c>
      <c r="S102" s="40"/>
      <c r="T102" s="62"/>
      <c r="U102" s="40"/>
      <c r="V102" s="46"/>
      <c r="W102" s="40"/>
      <c r="X102" s="46"/>
      <c r="Y102" s="46"/>
    </row>
    <row r="103" spans="1:25" ht="135" x14ac:dyDescent="0.25">
      <c r="A103" s="564">
        <v>62</v>
      </c>
      <c r="B103" s="564"/>
      <c r="C103" s="564"/>
      <c r="D103" s="754" t="s">
        <v>241</v>
      </c>
      <c r="E103" s="754"/>
      <c r="F103" s="450" t="s">
        <v>221</v>
      </c>
      <c r="G103" s="12" t="s">
        <v>175</v>
      </c>
      <c r="H103" s="12" t="s">
        <v>222</v>
      </c>
      <c r="I103" s="12" t="s">
        <v>202</v>
      </c>
      <c r="J103" s="62">
        <v>50</v>
      </c>
      <c r="K103" s="135" t="s">
        <v>2208</v>
      </c>
      <c r="L103" s="62">
        <v>50</v>
      </c>
      <c r="M103" s="40"/>
      <c r="N103" s="62">
        <v>50</v>
      </c>
      <c r="O103" s="40"/>
      <c r="P103" s="62">
        <v>50</v>
      </c>
      <c r="Q103" s="40"/>
      <c r="R103" s="62">
        <v>50</v>
      </c>
      <c r="S103" s="40"/>
      <c r="T103" s="62"/>
      <c r="U103" s="46"/>
      <c r="V103" s="46"/>
      <c r="W103" s="40"/>
      <c r="X103" s="46"/>
      <c r="Y103" s="46"/>
    </row>
    <row r="104" spans="1:25" ht="135" x14ac:dyDescent="0.25">
      <c r="A104" s="564">
        <v>63</v>
      </c>
      <c r="B104" s="564"/>
      <c r="C104" s="564"/>
      <c r="D104" s="754" t="s">
        <v>240</v>
      </c>
      <c r="E104" s="754"/>
      <c r="F104" s="450" t="s">
        <v>223</v>
      </c>
      <c r="G104" s="12" t="s">
        <v>224</v>
      </c>
      <c r="H104" s="12" t="s">
        <v>225</v>
      </c>
      <c r="I104" s="12" t="s">
        <v>226</v>
      </c>
      <c r="J104" s="62">
        <v>50</v>
      </c>
      <c r="K104" s="135" t="s">
        <v>2209</v>
      </c>
      <c r="L104" s="62">
        <v>50</v>
      </c>
      <c r="M104" s="40"/>
      <c r="N104" s="62">
        <v>50</v>
      </c>
      <c r="O104" s="40"/>
      <c r="P104" s="62">
        <v>50</v>
      </c>
      <c r="Q104" s="40"/>
      <c r="R104" s="62">
        <v>50</v>
      </c>
      <c r="S104" s="40"/>
      <c r="T104" s="62"/>
      <c r="U104" s="46"/>
      <c r="V104" s="46"/>
      <c r="W104" s="40"/>
      <c r="X104" s="46"/>
      <c r="Y104" s="46"/>
    </row>
    <row r="105" spans="1:25" ht="165" x14ac:dyDescent="0.25">
      <c r="A105" s="564">
        <v>64</v>
      </c>
      <c r="B105" s="564"/>
      <c r="C105" s="564"/>
      <c r="D105" s="754" t="s">
        <v>239</v>
      </c>
      <c r="E105" s="754"/>
      <c r="F105" s="450" t="s">
        <v>5118</v>
      </c>
      <c r="G105" s="12" t="s">
        <v>4971</v>
      </c>
      <c r="H105" s="12" t="s">
        <v>4972</v>
      </c>
      <c r="I105" s="12" t="s">
        <v>4973</v>
      </c>
      <c r="J105" s="62">
        <v>0</v>
      </c>
      <c r="K105" s="1005"/>
      <c r="L105" s="62">
        <v>0</v>
      </c>
      <c r="M105" s="40"/>
      <c r="N105" s="62">
        <v>0</v>
      </c>
      <c r="O105" s="40"/>
      <c r="P105" s="62">
        <v>0</v>
      </c>
      <c r="Q105" s="40"/>
      <c r="R105" s="62">
        <v>0</v>
      </c>
      <c r="S105" s="40"/>
      <c r="T105" s="62"/>
      <c r="U105" s="40"/>
      <c r="V105" s="46"/>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58.125</v>
      </c>
      <c r="K106" s="67"/>
      <c r="L106" s="75">
        <f>AVERAGE(L107,L112,L115,L140)</f>
        <v>58.125</v>
      </c>
      <c r="M106" s="67"/>
      <c r="N106" s="75">
        <f>AVERAGE(N107,N112,N115,N140)</f>
        <v>58.125</v>
      </c>
      <c r="O106" s="67"/>
      <c r="P106" s="75">
        <f>AVERAGE(P107,P112,P115,P140)</f>
        <v>58.125</v>
      </c>
      <c r="Q106" s="67"/>
      <c r="R106" s="75">
        <f>AVERAGE(R107,R112,R115,R140)</f>
        <v>58.125</v>
      </c>
      <c r="S106" s="67"/>
      <c r="T106" s="75">
        <f>AVERAGE(T107,T112,T115,T140)</f>
        <v>57.5</v>
      </c>
      <c r="U106" s="67"/>
      <c r="V106" s="75">
        <f>AVERAGE(V107,V112,V115,V140)</f>
        <v>57.5</v>
      </c>
      <c r="W106" s="44"/>
      <c r="X106" s="75">
        <f>AVERAGE(X107,X112,X115,X140)</f>
        <v>57.5</v>
      </c>
      <c r="Y106" s="67"/>
    </row>
    <row r="107" spans="1:25" s="26" customFormat="1" ht="144.75" customHeight="1" x14ac:dyDescent="0.25">
      <c r="A107" s="28"/>
      <c r="B107" s="28"/>
      <c r="C107" s="750" t="s">
        <v>576</v>
      </c>
      <c r="D107" s="28"/>
      <c r="E107" s="28"/>
      <c r="F107" s="502" t="s">
        <v>5031</v>
      </c>
      <c r="G107" s="28"/>
      <c r="H107" s="28"/>
      <c r="I107" s="28"/>
      <c r="J107" s="75">
        <f>AVERAGE(J108:J111)</f>
        <v>37.5</v>
      </c>
      <c r="K107" s="67"/>
      <c r="L107" s="75">
        <f>AVERAGE(L108:L111)</f>
        <v>37.5</v>
      </c>
      <c r="M107" s="67"/>
      <c r="N107" s="75">
        <f>AVERAGE(N108:N111)</f>
        <v>37.5</v>
      </c>
      <c r="O107" s="67"/>
      <c r="P107" s="75">
        <f>AVERAGE(P108:P111)</f>
        <v>37.5</v>
      </c>
      <c r="Q107" s="67"/>
      <c r="R107" s="75">
        <f>AVERAGE(R108:R111)</f>
        <v>37.5</v>
      </c>
      <c r="S107" s="67"/>
      <c r="T107" s="75">
        <f>AVERAGE(T108:T111)</f>
        <v>37.5</v>
      </c>
      <c r="U107" s="67"/>
      <c r="V107" s="75">
        <f>AVERAGE(V108:V111)</f>
        <v>37.5</v>
      </c>
      <c r="W107" s="44"/>
      <c r="X107" s="75">
        <f>AVERAGE(X108:X111)</f>
        <v>37.5</v>
      </c>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1"/>
      <c r="N108" s="60">
        <v>0</v>
      </c>
      <c r="O108" s="41"/>
      <c r="P108" s="60">
        <v>0</v>
      </c>
      <c r="Q108" s="41"/>
      <c r="R108" s="60">
        <v>0</v>
      </c>
      <c r="S108" s="41"/>
      <c r="T108" s="60">
        <v>0</v>
      </c>
      <c r="U108" s="45"/>
      <c r="V108" s="60">
        <v>0</v>
      </c>
      <c r="W108" s="41"/>
      <c r="X108" s="60">
        <v>0</v>
      </c>
      <c r="Y108" s="45"/>
    </row>
    <row r="109" spans="1:25" ht="120" x14ac:dyDescent="0.25">
      <c r="A109" s="564">
        <v>66</v>
      </c>
      <c r="B109" s="564"/>
      <c r="C109" s="564"/>
      <c r="D109" s="754" t="s">
        <v>304</v>
      </c>
      <c r="E109" s="754"/>
      <c r="F109" s="450" t="s">
        <v>5503</v>
      </c>
      <c r="G109" s="12" t="s">
        <v>248</v>
      </c>
      <c r="H109" s="12" t="s">
        <v>249</v>
      </c>
      <c r="I109" s="12" t="s">
        <v>247</v>
      </c>
      <c r="J109" s="60">
        <v>50</v>
      </c>
      <c r="K109" s="47" t="s">
        <v>2210</v>
      </c>
      <c r="L109" s="60">
        <v>50</v>
      </c>
      <c r="M109" s="41"/>
      <c r="N109" s="60">
        <v>50</v>
      </c>
      <c r="O109" s="41"/>
      <c r="P109" s="60">
        <v>50</v>
      </c>
      <c r="Q109" s="41"/>
      <c r="R109" s="60">
        <v>50</v>
      </c>
      <c r="S109" s="41"/>
      <c r="T109" s="60">
        <v>50</v>
      </c>
      <c r="U109" s="41"/>
      <c r="V109" s="60">
        <v>50</v>
      </c>
      <c r="W109" s="41"/>
      <c r="X109" s="60">
        <v>50</v>
      </c>
      <c r="Y109" s="41"/>
    </row>
    <row r="110" spans="1:25" ht="120" x14ac:dyDescent="0.25">
      <c r="A110" s="564">
        <v>67</v>
      </c>
      <c r="B110" s="564"/>
      <c r="C110" s="564"/>
      <c r="D110" s="754" t="s">
        <v>306</v>
      </c>
      <c r="E110" s="754"/>
      <c r="F110" s="450" t="s">
        <v>250</v>
      </c>
      <c r="G110" s="12" t="s">
        <v>248</v>
      </c>
      <c r="H110" s="12" t="s">
        <v>251</v>
      </c>
      <c r="I110" s="12" t="s">
        <v>247</v>
      </c>
      <c r="J110" s="60">
        <v>50</v>
      </c>
      <c r="K110" s="47" t="s">
        <v>2211</v>
      </c>
      <c r="L110" s="60">
        <v>50</v>
      </c>
      <c r="M110" s="41"/>
      <c r="N110" s="60">
        <v>50</v>
      </c>
      <c r="O110" s="41"/>
      <c r="P110" s="60">
        <v>50</v>
      </c>
      <c r="Q110" s="41"/>
      <c r="R110" s="60">
        <v>50</v>
      </c>
      <c r="S110" s="41"/>
      <c r="T110" s="60">
        <v>50</v>
      </c>
      <c r="U110" s="41"/>
      <c r="V110" s="60">
        <v>50</v>
      </c>
      <c r="W110" s="41"/>
      <c r="X110" s="60">
        <v>50</v>
      </c>
      <c r="Y110" s="41"/>
    </row>
    <row r="111" spans="1:25" ht="45" x14ac:dyDescent="0.25">
      <c r="A111" s="564">
        <v>68</v>
      </c>
      <c r="B111" s="564"/>
      <c r="C111" s="564"/>
      <c r="D111" s="754" t="s">
        <v>305</v>
      </c>
      <c r="E111" s="754"/>
      <c r="F111" s="450" t="s">
        <v>252</v>
      </c>
      <c r="G111" s="12" t="s">
        <v>253</v>
      </c>
      <c r="H111" s="12" t="s">
        <v>254</v>
      </c>
      <c r="I111" s="12" t="s">
        <v>255</v>
      </c>
      <c r="J111" s="60">
        <v>50</v>
      </c>
      <c r="K111" s="47" t="s">
        <v>2212</v>
      </c>
      <c r="L111" s="60">
        <v>50</v>
      </c>
      <c r="M111" s="41"/>
      <c r="N111" s="60">
        <v>50</v>
      </c>
      <c r="O111" s="41"/>
      <c r="P111" s="60">
        <v>50</v>
      </c>
      <c r="Q111" s="41"/>
      <c r="R111" s="60">
        <v>50</v>
      </c>
      <c r="S111" s="41"/>
      <c r="T111" s="60">
        <v>50</v>
      </c>
      <c r="U111" s="41"/>
      <c r="V111" s="60">
        <v>50</v>
      </c>
      <c r="W111" s="41"/>
      <c r="X111" s="60">
        <v>50</v>
      </c>
      <c r="Y111" s="41"/>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822"/>
      <c r="N112" s="64">
        <f>AVERAGE(N113,N114)</f>
        <v>100</v>
      </c>
      <c r="O112" s="67"/>
      <c r="P112" s="64">
        <f>AVERAGE(P113,P114)</f>
        <v>100</v>
      </c>
      <c r="Q112" s="67"/>
      <c r="R112" s="64">
        <f>AVERAGE(R113,R114)</f>
        <v>100</v>
      </c>
      <c r="S112" s="67"/>
      <c r="T112" s="64">
        <f>AVERAGE(T113,T114)</f>
        <v>100</v>
      </c>
      <c r="U112" s="67"/>
      <c r="V112" s="64">
        <f>AVERAGE(V113,V114)</f>
        <v>100</v>
      </c>
      <c r="W112" s="44"/>
      <c r="X112" s="64">
        <f>AVERAGE(X113,X114)</f>
        <v>100</v>
      </c>
      <c r="Y112" s="67"/>
    </row>
    <row r="113" spans="1:25" ht="120" x14ac:dyDescent="0.25">
      <c r="A113" s="564">
        <v>69</v>
      </c>
      <c r="B113" s="564"/>
      <c r="C113" s="564"/>
      <c r="D113" s="754" t="s">
        <v>307</v>
      </c>
      <c r="E113" s="754"/>
      <c r="F113" s="450" t="s">
        <v>256</v>
      </c>
      <c r="G113" s="12" t="s">
        <v>257</v>
      </c>
      <c r="H113" s="12" t="s">
        <v>258</v>
      </c>
      <c r="I113" s="12" t="s">
        <v>247</v>
      </c>
      <c r="J113" s="60">
        <v>100</v>
      </c>
      <c r="K113" s="41"/>
      <c r="L113" s="60">
        <v>100</v>
      </c>
      <c r="M113" s="41"/>
      <c r="N113" s="60">
        <v>100</v>
      </c>
      <c r="O113" s="41"/>
      <c r="P113" s="60">
        <v>100</v>
      </c>
      <c r="Q113" s="41"/>
      <c r="R113" s="60">
        <v>100</v>
      </c>
      <c r="S113" s="41"/>
      <c r="T113" s="60">
        <v>100</v>
      </c>
      <c r="U113" s="41"/>
      <c r="V113" s="60">
        <v>100</v>
      </c>
      <c r="W113" s="41"/>
      <c r="X113" s="60">
        <v>100</v>
      </c>
      <c r="Y113" s="41"/>
    </row>
    <row r="114" spans="1:25" ht="60" x14ac:dyDescent="0.25">
      <c r="A114" s="564">
        <v>70</v>
      </c>
      <c r="B114" s="564"/>
      <c r="C114" s="564"/>
      <c r="D114" s="754" t="s">
        <v>308</v>
      </c>
      <c r="E114" s="754"/>
      <c r="F114" s="450" t="s">
        <v>259</v>
      </c>
      <c r="G114" s="12" t="s">
        <v>260</v>
      </c>
      <c r="H114" s="12" t="s">
        <v>261</v>
      </c>
      <c r="I114" s="12" t="s">
        <v>262</v>
      </c>
      <c r="J114" s="60">
        <v>100</v>
      </c>
      <c r="K114" s="41"/>
      <c r="L114" s="60">
        <v>100</v>
      </c>
      <c r="M114" s="41"/>
      <c r="N114" s="60">
        <v>100</v>
      </c>
      <c r="O114" s="41"/>
      <c r="P114" s="60">
        <v>100</v>
      </c>
      <c r="Q114" s="41"/>
      <c r="R114" s="60">
        <v>100</v>
      </c>
      <c r="S114" s="41"/>
      <c r="T114" s="60">
        <v>100</v>
      </c>
      <c r="U114" s="41"/>
      <c r="V114" s="60">
        <v>100</v>
      </c>
      <c r="W114" s="41"/>
      <c r="X114" s="60">
        <v>100</v>
      </c>
      <c r="Y114" s="41"/>
    </row>
    <row r="115" spans="1:25" s="26" customFormat="1" ht="72" customHeight="1" x14ac:dyDescent="0.25">
      <c r="A115" s="28"/>
      <c r="B115" s="28"/>
      <c r="C115" s="750" t="s">
        <v>578</v>
      </c>
      <c r="D115" s="28"/>
      <c r="E115" s="1023"/>
      <c r="F115" s="762" t="s">
        <v>530</v>
      </c>
      <c r="G115" s="751"/>
      <c r="H115" s="751"/>
      <c r="I115" s="751"/>
      <c r="J115" s="75">
        <f>AVERAGE(J116,J122,J128,J134)</f>
        <v>45</v>
      </c>
      <c r="K115" s="44"/>
      <c r="L115" s="75">
        <f>AVERAGE(L116,L122,L128,L134)</f>
        <v>45</v>
      </c>
      <c r="M115" s="822"/>
      <c r="N115" s="75">
        <f>AVERAGE(N116,N122,N128,N134)</f>
        <v>45</v>
      </c>
      <c r="O115" s="67"/>
      <c r="P115" s="75">
        <f>AVERAGE(P116,P122,P128,P134)</f>
        <v>45</v>
      </c>
      <c r="Q115" s="67"/>
      <c r="R115" s="75">
        <f>AVERAGE(R116,R122,R128,R134)</f>
        <v>45</v>
      </c>
      <c r="S115" s="67"/>
      <c r="T115" s="75">
        <f>AVERAGE(T116,T122,T128,T134)</f>
        <v>42.5</v>
      </c>
      <c r="U115" s="67"/>
      <c r="V115" s="75">
        <f>AVERAGE(V116,V122,V128,V134)</f>
        <v>42.5</v>
      </c>
      <c r="W115" s="44"/>
      <c r="X115" s="75">
        <f>AVERAGE(X116,X122,X128,X134)</f>
        <v>42.5</v>
      </c>
      <c r="Y115" s="67"/>
    </row>
    <row r="116" spans="1:25" s="52" customFormat="1" ht="72" customHeight="1" x14ac:dyDescent="0.25">
      <c r="A116" s="31">
        <v>71</v>
      </c>
      <c r="B116" s="31"/>
      <c r="C116" s="758"/>
      <c r="D116" s="763" t="s">
        <v>646</v>
      </c>
      <c r="E116" s="763"/>
      <c r="F116" s="764" t="s">
        <v>646</v>
      </c>
      <c r="G116" s="30"/>
      <c r="H116" s="30"/>
      <c r="I116" s="30"/>
      <c r="J116" s="61">
        <f>AVERAGE(J117:J121)</f>
        <v>50</v>
      </c>
      <c r="K116" s="43"/>
      <c r="L116" s="61">
        <f>AVERAGE(L117:L121)</f>
        <v>50</v>
      </c>
      <c r="M116" s="821"/>
      <c r="N116" s="61">
        <f>AVERAGE(N117:N121)</f>
        <v>50</v>
      </c>
      <c r="O116" s="69"/>
      <c r="P116" s="61">
        <f>AVERAGE(P117:P121)</f>
        <v>50</v>
      </c>
      <c r="Q116" s="69"/>
      <c r="R116" s="61">
        <f>AVERAGE(R117:R121)</f>
        <v>50</v>
      </c>
      <c r="S116" s="69"/>
      <c r="T116" s="61">
        <f>AVERAGE(T117:T121)</f>
        <v>50</v>
      </c>
      <c r="U116" s="69"/>
      <c r="V116" s="61">
        <f>AVERAGE(V117:V121)</f>
        <v>50</v>
      </c>
      <c r="W116" s="43"/>
      <c r="X116" s="61">
        <f>AVERAGE(X117:X121)</f>
        <v>50</v>
      </c>
      <c r="Y116" s="69"/>
    </row>
    <row r="117" spans="1:25" ht="180" x14ac:dyDescent="0.25">
      <c r="A117" s="564" t="s">
        <v>5033</v>
      </c>
      <c r="B117" s="564"/>
      <c r="C117" s="564"/>
      <c r="D117" s="564"/>
      <c r="E117" s="754" t="s">
        <v>6991</v>
      </c>
      <c r="F117" s="450" t="s">
        <v>263</v>
      </c>
      <c r="G117" s="12" t="s">
        <v>5034</v>
      </c>
      <c r="H117" s="12" t="s">
        <v>5035</v>
      </c>
      <c r="I117" s="12" t="s">
        <v>5036</v>
      </c>
      <c r="J117" s="60">
        <v>100</v>
      </c>
      <c r="K117" s="83" t="s">
        <v>2213</v>
      </c>
      <c r="L117" s="60">
        <v>100</v>
      </c>
      <c r="M117" s="41"/>
      <c r="N117" s="60">
        <v>100</v>
      </c>
      <c r="O117" s="41"/>
      <c r="P117" s="60">
        <v>100</v>
      </c>
      <c r="Q117" s="41"/>
      <c r="R117" s="60">
        <v>100</v>
      </c>
      <c r="S117" s="41"/>
      <c r="T117" s="60">
        <v>100</v>
      </c>
      <c r="U117" s="41"/>
      <c r="V117" s="60">
        <v>100</v>
      </c>
      <c r="W117" s="41"/>
      <c r="X117" s="60">
        <v>100</v>
      </c>
      <c r="Y117" s="41"/>
    </row>
    <row r="118" spans="1:25" ht="210" x14ac:dyDescent="0.25">
      <c r="A118" s="564" t="s">
        <v>5037</v>
      </c>
      <c r="B118" s="564"/>
      <c r="C118" s="564"/>
      <c r="D118" s="564"/>
      <c r="E118" s="754" t="s">
        <v>6990</v>
      </c>
      <c r="F118" s="450" t="s">
        <v>264</v>
      </c>
      <c r="G118" s="12" t="s">
        <v>265</v>
      </c>
      <c r="H118" s="12" t="s">
        <v>266</v>
      </c>
      <c r="I118" s="12" t="s">
        <v>267</v>
      </c>
      <c r="J118" s="60">
        <v>0</v>
      </c>
      <c r="K118" s="41"/>
      <c r="L118" s="60">
        <v>0</v>
      </c>
      <c r="M118" s="41"/>
      <c r="N118" s="60">
        <v>0</v>
      </c>
      <c r="O118" s="41"/>
      <c r="P118" s="60">
        <v>0</v>
      </c>
      <c r="Q118" s="41"/>
      <c r="R118" s="60">
        <v>0</v>
      </c>
      <c r="S118" s="41"/>
      <c r="T118" s="60">
        <v>0</v>
      </c>
      <c r="U118" s="41"/>
      <c r="V118" s="60">
        <v>0</v>
      </c>
      <c r="W118" s="41"/>
      <c r="X118" s="60">
        <v>0</v>
      </c>
      <c r="Y118" s="41"/>
    </row>
    <row r="119" spans="1:25" ht="60" x14ac:dyDescent="0.25">
      <c r="A119" s="564" t="s">
        <v>5038</v>
      </c>
      <c r="B119" s="564"/>
      <c r="C119" s="564"/>
      <c r="D119" s="564"/>
      <c r="E119" s="754" t="s">
        <v>6992</v>
      </c>
      <c r="F119" s="450" t="s">
        <v>268</v>
      </c>
      <c r="G119" s="12" t="s">
        <v>269</v>
      </c>
      <c r="H119" s="12" t="s">
        <v>270</v>
      </c>
      <c r="I119" s="12" t="s">
        <v>271</v>
      </c>
      <c r="J119" s="60">
        <v>50</v>
      </c>
      <c r="K119" s="83" t="s">
        <v>2214</v>
      </c>
      <c r="L119" s="60">
        <v>50</v>
      </c>
      <c r="M119" s="41"/>
      <c r="N119" s="60">
        <v>50</v>
      </c>
      <c r="O119" s="41"/>
      <c r="P119" s="60">
        <v>50</v>
      </c>
      <c r="Q119" s="41"/>
      <c r="R119" s="60">
        <v>50</v>
      </c>
      <c r="S119" s="41"/>
      <c r="T119" s="60">
        <v>50</v>
      </c>
      <c r="U119" s="41"/>
      <c r="V119" s="60">
        <v>50</v>
      </c>
      <c r="W119" s="41"/>
      <c r="X119" s="60">
        <v>50</v>
      </c>
      <c r="Y119" s="41"/>
    </row>
    <row r="120" spans="1:25" ht="165" x14ac:dyDescent="0.25">
      <c r="A120" s="564" t="s">
        <v>5039</v>
      </c>
      <c r="B120" s="564"/>
      <c r="C120" s="564"/>
      <c r="D120" s="564"/>
      <c r="E120" s="754" t="s">
        <v>6993</v>
      </c>
      <c r="F120" s="450" t="s">
        <v>272</v>
      </c>
      <c r="G120" s="12" t="s">
        <v>273</v>
      </c>
      <c r="H120" s="12" t="s">
        <v>274</v>
      </c>
      <c r="I120" s="12" t="s">
        <v>275</v>
      </c>
      <c r="J120" s="60">
        <v>50</v>
      </c>
      <c r="K120" s="83" t="s">
        <v>2215</v>
      </c>
      <c r="L120" s="60">
        <v>50</v>
      </c>
      <c r="M120" s="41"/>
      <c r="N120" s="60">
        <v>50</v>
      </c>
      <c r="O120" s="41"/>
      <c r="P120" s="60">
        <v>50</v>
      </c>
      <c r="Q120" s="41"/>
      <c r="R120" s="60">
        <v>50</v>
      </c>
      <c r="S120" s="41"/>
      <c r="T120" s="60">
        <v>50</v>
      </c>
      <c r="U120" s="41"/>
      <c r="V120" s="60">
        <v>50</v>
      </c>
      <c r="W120" s="41"/>
      <c r="X120" s="60">
        <v>50</v>
      </c>
      <c r="Y120" s="41"/>
    </row>
    <row r="121" spans="1:25" ht="120" x14ac:dyDescent="0.25">
      <c r="A121" s="564" t="s">
        <v>5040</v>
      </c>
      <c r="B121" s="564"/>
      <c r="C121" s="564"/>
      <c r="D121" s="564"/>
      <c r="E121" s="754" t="s">
        <v>6994</v>
      </c>
      <c r="F121" s="450" t="s">
        <v>276</v>
      </c>
      <c r="G121" s="12" t="s">
        <v>277</v>
      </c>
      <c r="H121" s="12" t="s">
        <v>278</v>
      </c>
      <c r="I121" s="12" t="s">
        <v>5119</v>
      </c>
      <c r="J121" s="60">
        <v>50</v>
      </c>
      <c r="K121" s="41" t="s">
        <v>5216</v>
      </c>
      <c r="L121" s="60">
        <v>50</v>
      </c>
      <c r="M121" s="41"/>
      <c r="N121" s="60">
        <v>50</v>
      </c>
      <c r="O121" s="41"/>
      <c r="P121" s="60">
        <v>50</v>
      </c>
      <c r="Q121" s="41"/>
      <c r="R121" s="60">
        <v>50</v>
      </c>
      <c r="S121" s="41"/>
      <c r="T121" s="60">
        <v>50</v>
      </c>
      <c r="U121" s="41"/>
      <c r="V121" s="60">
        <v>50</v>
      </c>
      <c r="W121" s="41"/>
      <c r="X121" s="60">
        <v>50</v>
      </c>
      <c r="Y121" s="41"/>
    </row>
    <row r="122" spans="1:25" s="52" customFormat="1" ht="69" x14ac:dyDescent="0.25">
      <c r="A122" s="31">
        <v>72</v>
      </c>
      <c r="B122" s="31"/>
      <c r="C122" s="31"/>
      <c r="D122" s="763" t="s">
        <v>6995</v>
      </c>
      <c r="E122" s="763"/>
      <c r="F122" s="517" t="s">
        <v>647</v>
      </c>
      <c r="G122" s="30"/>
      <c r="H122" s="30"/>
      <c r="I122" s="30"/>
      <c r="J122" s="61">
        <f>AVERAGE(J123:J127)</f>
        <v>40</v>
      </c>
      <c r="K122" s="43"/>
      <c r="L122" s="61">
        <f>AVERAGE(L123:L127)</f>
        <v>40</v>
      </c>
      <c r="M122" s="821"/>
      <c r="N122" s="61">
        <f>AVERAGE(N123:N127)</f>
        <v>40</v>
      </c>
      <c r="O122" s="69"/>
      <c r="P122" s="61">
        <f>AVERAGE(P123:P127)</f>
        <v>40</v>
      </c>
      <c r="Q122" s="69"/>
      <c r="R122" s="61">
        <f>AVERAGE(R123:R127)</f>
        <v>40</v>
      </c>
      <c r="S122" s="69"/>
      <c r="T122" s="61">
        <f>AVERAGE(T123:T127)</f>
        <v>30</v>
      </c>
      <c r="U122" s="69"/>
      <c r="V122" s="61">
        <f>AVERAGE(V123:V127)</f>
        <v>30</v>
      </c>
      <c r="W122" s="43"/>
      <c r="X122" s="61">
        <f>AVERAGE(X123:X127)</f>
        <v>30</v>
      </c>
      <c r="Y122" s="69"/>
    </row>
    <row r="123" spans="1:25" ht="150" x14ac:dyDescent="0.25">
      <c r="A123" s="564" t="s">
        <v>579</v>
      </c>
      <c r="B123" s="564"/>
      <c r="C123" s="564"/>
      <c r="D123" s="564"/>
      <c r="E123" s="754" t="s">
        <v>6991</v>
      </c>
      <c r="F123" s="450" t="s">
        <v>279</v>
      </c>
      <c r="G123" s="12" t="s">
        <v>5041</v>
      </c>
      <c r="H123" s="12" t="s">
        <v>5042</v>
      </c>
      <c r="I123" s="12" t="s">
        <v>5043</v>
      </c>
      <c r="J123" s="65">
        <v>100</v>
      </c>
      <c r="K123" s="83" t="s">
        <v>2216</v>
      </c>
      <c r="L123" s="65">
        <v>100</v>
      </c>
      <c r="M123" s="47"/>
      <c r="N123" s="65">
        <v>100</v>
      </c>
      <c r="O123" s="47"/>
      <c r="P123" s="65">
        <v>100</v>
      </c>
      <c r="Q123" s="47"/>
      <c r="R123" s="65">
        <v>100</v>
      </c>
      <c r="S123" s="83" t="s">
        <v>2216</v>
      </c>
      <c r="T123" s="65">
        <v>50</v>
      </c>
      <c r="U123" s="50"/>
      <c r="V123" s="65">
        <v>50</v>
      </c>
      <c r="W123" s="47"/>
      <c r="X123" s="65">
        <v>50</v>
      </c>
      <c r="Y123" s="83" t="s">
        <v>5215</v>
      </c>
    </row>
    <row r="124" spans="1:25" ht="105" x14ac:dyDescent="0.25">
      <c r="A124" s="564" t="s">
        <v>580</v>
      </c>
      <c r="B124" s="564"/>
      <c r="C124" s="564"/>
      <c r="D124" s="564"/>
      <c r="E124" s="754" t="s">
        <v>6990</v>
      </c>
      <c r="F124" s="450" t="s">
        <v>280</v>
      </c>
      <c r="G124" s="12" t="s">
        <v>281</v>
      </c>
      <c r="H124" s="12" t="s">
        <v>282</v>
      </c>
      <c r="I124" s="12" t="s">
        <v>267</v>
      </c>
      <c r="J124" s="60">
        <v>0</v>
      </c>
      <c r="K124" s="83" t="s">
        <v>2217</v>
      </c>
      <c r="L124" s="60">
        <v>0</v>
      </c>
      <c r="M124" s="41"/>
      <c r="N124" s="60">
        <v>0</v>
      </c>
      <c r="O124" s="41"/>
      <c r="P124" s="60">
        <v>0</v>
      </c>
      <c r="Q124" s="41"/>
      <c r="R124" s="60">
        <v>0</v>
      </c>
      <c r="S124" s="41"/>
      <c r="T124" s="60">
        <v>0</v>
      </c>
      <c r="U124" s="41"/>
      <c r="V124" s="60">
        <v>0</v>
      </c>
      <c r="W124" s="41"/>
      <c r="X124" s="60">
        <v>0</v>
      </c>
      <c r="Y124" s="41"/>
    </row>
    <row r="125" spans="1:25" ht="45" x14ac:dyDescent="0.25">
      <c r="A125" s="564" t="s">
        <v>581</v>
      </c>
      <c r="B125" s="564"/>
      <c r="C125" s="564"/>
      <c r="D125" s="564"/>
      <c r="E125" s="754" t="s">
        <v>6992</v>
      </c>
      <c r="F125" s="450" t="s">
        <v>283</v>
      </c>
      <c r="G125" s="12" t="s">
        <v>269</v>
      </c>
      <c r="H125" s="12" t="s">
        <v>270</v>
      </c>
      <c r="I125" s="12" t="s">
        <v>271</v>
      </c>
      <c r="J125" s="60">
        <v>0</v>
      </c>
      <c r="K125" s="83" t="s">
        <v>2218</v>
      </c>
      <c r="L125" s="60">
        <v>0</v>
      </c>
      <c r="M125" s="41"/>
      <c r="N125" s="60">
        <v>0</v>
      </c>
      <c r="O125" s="41"/>
      <c r="P125" s="60">
        <v>0</v>
      </c>
      <c r="Q125" s="41"/>
      <c r="R125" s="60">
        <v>0</v>
      </c>
      <c r="S125" s="41"/>
      <c r="T125" s="60">
        <v>0</v>
      </c>
      <c r="U125" s="41"/>
      <c r="V125" s="60">
        <v>0</v>
      </c>
      <c r="W125" s="41"/>
      <c r="X125" s="60">
        <v>0</v>
      </c>
      <c r="Y125" s="41"/>
    </row>
    <row r="126" spans="1:25" ht="165" x14ac:dyDescent="0.25">
      <c r="A126" s="564" t="s">
        <v>582</v>
      </c>
      <c r="B126" s="564"/>
      <c r="C126" s="564"/>
      <c r="D126" s="564"/>
      <c r="E126" s="754" t="s">
        <v>6993</v>
      </c>
      <c r="F126" s="450" t="s">
        <v>272</v>
      </c>
      <c r="G126" s="12" t="s">
        <v>273</v>
      </c>
      <c r="H126" s="12" t="s">
        <v>274</v>
      </c>
      <c r="I126" s="12" t="s">
        <v>275</v>
      </c>
      <c r="J126" s="60">
        <v>50</v>
      </c>
      <c r="K126" s="83" t="s">
        <v>2219</v>
      </c>
      <c r="L126" s="60">
        <v>50</v>
      </c>
      <c r="M126" s="47"/>
      <c r="N126" s="60">
        <v>50</v>
      </c>
      <c r="O126" s="47"/>
      <c r="P126" s="60">
        <v>50</v>
      </c>
      <c r="Q126" s="47"/>
      <c r="R126" s="60">
        <v>50</v>
      </c>
      <c r="S126" s="47"/>
      <c r="T126" s="60">
        <v>50</v>
      </c>
      <c r="U126" s="47"/>
      <c r="V126" s="60">
        <v>50</v>
      </c>
      <c r="W126" s="41"/>
      <c r="X126" s="60">
        <v>50</v>
      </c>
      <c r="Y126" s="47"/>
    </row>
    <row r="127" spans="1:25" ht="120" x14ac:dyDescent="0.25">
      <c r="A127" s="564" t="s">
        <v>583</v>
      </c>
      <c r="B127" s="564"/>
      <c r="C127" s="564"/>
      <c r="D127" s="564"/>
      <c r="E127" s="754" t="s">
        <v>6994</v>
      </c>
      <c r="F127" s="450" t="s">
        <v>276</v>
      </c>
      <c r="G127" s="12" t="s">
        <v>277</v>
      </c>
      <c r="H127" s="12" t="s">
        <v>278</v>
      </c>
      <c r="I127" s="12" t="s">
        <v>5119</v>
      </c>
      <c r="J127" s="60">
        <v>50</v>
      </c>
      <c r="K127" s="83" t="s">
        <v>2220</v>
      </c>
      <c r="L127" s="60">
        <v>50</v>
      </c>
      <c r="M127" s="41"/>
      <c r="N127" s="60">
        <v>50</v>
      </c>
      <c r="O127" s="41"/>
      <c r="P127" s="60">
        <v>50</v>
      </c>
      <c r="Q127" s="60"/>
      <c r="R127" s="60">
        <v>50</v>
      </c>
      <c r="S127" s="41"/>
      <c r="T127" s="60">
        <v>50</v>
      </c>
      <c r="U127" s="41"/>
      <c r="V127" s="60">
        <v>50</v>
      </c>
      <c r="W127" s="41"/>
      <c r="X127" s="60">
        <v>50</v>
      </c>
      <c r="Y127" s="41"/>
    </row>
    <row r="128" spans="1:25" s="52" customFormat="1" ht="51.75" x14ac:dyDescent="0.25">
      <c r="A128" s="31">
        <v>73</v>
      </c>
      <c r="B128" s="31"/>
      <c r="C128" s="31"/>
      <c r="D128" s="763" t="s">
        <v>6996</v>
      </c>
      <c r="E128" s="763"/>
      <c r="F128" s="517" t="s">
        <v>648</v>
      </c>
      <c r="G128" s="30"/>
      <c r="H128" s="30"/>
      <c r="I128" s="30"/>
      <c r="J128" s="61">
        <f>AVERAGE(J129:J133)</f>
        <v>50</v>
      </c>
      <c r="K128" s="43"/>
      <c r="L128" s="61">
        <f>AVERAGE(L129:L133)</f>
        <v>50</v>
      </c>
      <c r="M128" s="821"/>
      <c r="N128" s="61">
        <f>AVERAGE(N129:N133)</f>
        <v>50</v>
      </c>
      <c r="O128" s="69"/>
      <c r="P128" s="61">
        <f>AVERAGE(P129:P133)</f>
        <v>50</v>
      </c>
      <c r="Q128" s="69"/>
      <c r="R128" s="61">
        <f>AVERAGE(R129:R133)</f>
        <v>50</v>
      </c>
      <c r="S128" s="69"/>
      <c r="T128" s="61">
        <f>AVERAGE(T129:T133)</f>
        <v>50</v>
      </c>
      <c r="U128" s="69"/>
      <c r="V128" s="61">
        <f>AVERAGE(V129:V133)</f>
        <v>50</v>
      </c>
      <c r="W128" s="43"/>
      <c r="X128" s="61">
        <f>AVERAGE(X129:X133)</f>
        <v>50</v>
      </c>
      <c r="Y128" s="69"/>
    </row>
    <row r="129" spans="1:25" ht="45" x14ac:dyDescent="0.25">
      <c r="A129" s="564" t="s">
        <v>584</v>
      </c>
      <c r="B129" s="564"/>
      <c r="C129" s="564"/>
      <c r="D129" s="564"/>
      <c r="E129" s="754" t="s">
        <v>6991</v>
      </c>
      <c r="F129" s="450" t="s">
        <v>284</v>
      </c>
      <c r="G129" s="12" t="s">
        <v>5044</v>
      </c>
      <c r="H129" s="12" t="s">
        <v>5045</v>
      </c>
      <c r="I129" s="12" t="s">
        <v>5046</v>
      </c>
      <c r="J129" s="60">
        <v>100</v>
      </c>
      <c r="K129" s="83" t="s">
        <v>2221</v>
      </c>
      <c r="L129" s="60">
        <v>100</v>
      </c>
      <c r="M129" s="47"/>
      <c r="N129" s="60">
        <v>100</v>
      </c>
      <c r="O129" s="47"/>
      <c r="P129" s="60">
        <v>100</v>
      </c>
      <c r="Q129" s="47"/>
      <c r="R129" s="60">
        <v>100</v>
      </c>
      <c r="S129" s="47"/>
      <c r="T129" s="60">
        <v>100</v>
      </c>
      <c r="U129" s="47"/>
      <c r="V129" s="60">
        <v>100</v>
      </c>
      <c r="W129" s="41"/>
      <c r="X129" s="60">
        <v>100</v>
      </c>
      <c r="Y129" s="47"/>
    </row>
    <row r="130" spans="1:25" ht="105" x14ac:dyDescent="0.25">
      <c r="A130" s="564" t="s">
        <v>585</v>
      </c>
      <c r="B130" s="564"/>
      <c r="C130" s="564"/>
      <c r="D130" s="564"/>
      <c r="E130" s="754" t="s">
        <v>6990</v>
      </c>
      <c r="F130" s="450" t="s">
        <v>287</v>
      </c>
      <c r="G130" s="12" t="s">
        <v>265</v>
      </c>
      <c r="H130" s="12" t="s">
        <v>282</v>
      </c>
      <c r="I130" s="12" t="s">
        <v>288</v>
      </c>
      <c r="J130" s="60">
        <v>0</v>
      </c>
      <c r="K130" s="47"/>
      <c r="L130" s="60">
        <v>0</v>
      </c>
      <c r="M130" s="47"/>
      <c r="N130" s="60">
        <v>0</v>
      </c>
      <c r="O130" s="47"/>
      <c r="P130" s="60">
        <v>0</v>
      </c>
      <c r="Q130" s="47"/>
      <c r="R130" s="60">
        <v>0</v>
      </c>
      <c r="S130" s="47"/>
      <c r="T130" s="60">
        <v>0</v>
      </c>
      <c r="U130" s="47"/>
      <c r="V130" s="60">
        <v>0</v>
      </c>
      <c r="W130" s="41"/>
      <c r="X130" s="60">
        <v>0</v>
      </c>
      <c r="Y130" s="47"/>
    </row>
    <row r="131" spans="1:25" ht="45" x14ac:dyDescent="0.25">
      <c r="A131" s="564" t="s">
        <v>586</v>
      </c>
      <c r="B131" s="564"/>
      <c r="C131" s="564"/>
      <c r="D131" s="564"/>
      <c r="E131" s="754" t="s">
        <v>6992</v>
      </c>
      <c r="F131" s="450" t="s">
        <v>268</v>
      </c>
      <c r="G131" s="12" t="s">
        <v>269</v>
      </c>
      <c r="H131" s="12" t="s">
        <v>270</v>
      </c>
      <c r="I131" s="12" t="s">
        <v>271</v>
      </c>
      <c r="J131" s="60">
        <v>50</v>
      </c>
      <c r="K131" s="83" t="s">
        <v>2222</v>
      </c>
      <c r="L131" s="60">
        <v>50</v>
      </c>
      <c r="M131" s="47"/>
      <c r="N131" s="60">
        <v>50</v>
      </c>
      <c r="O131" s="47"/>
      <c r="P131" s="60">
        <v>50</v>
      </c>
      <c r="Q131" s="47"/>
      <c r="R131" s="60">
        <v>50</v>
      </c>
      <c r="S131" s="47"/>
      <c r="T131" s="60">
        <v>50</v>
      </c>
      <c r="U131" s="47"/>
      <c r="V131" s="60">
        <v>50</v>
      </c>
      <c r="W131" s="41"/>
      <c r="X131" s="60">
        <v>50</v>
      </c>
      <c r="Y131" s="47"/>
    </row>
    <row r="132" spans="1:25" ht="165" x14ac:dyDescent="0.25">
      <c r="A132" s="564" t="s">
        <v>587</v>
      </c>
      <c r="B132" s="564"/>
      <c r="C132" s="564"/>
      <c r="D132" s="564"/>
      <c r="E132" s="754" t="s">
        <v>6993</v>
      </c>
      <c r="F132" s="450" t="s">
        <v>1569</v>
      </c>
      <c r="G132" s="12" t="s">
        <v>273</v>
      </c>
      <c r="H132" s="12" t="s">
        <v>274</v>
      </c>
      <c r="I132" s="12" t="s">
        <v>275</v>
      </c>
      <c r="J132" s="60">
        <v>50</v>
      </c>
      <c r="K132" s="83" t="s">
        <v>2223</v>
      </c>
      <c r="L132" s="60">
        <v>50</v>
      </c>
      <c r="M132" s="47"/>
      <c r="N132" s="60">
        <v>50</v>
      </c>
      <c r="O132" s="47"/>
      <c r="P132" s="60">
        <v>50</v>
      </c>
      <c r="Q132" s="47"/>
      <c r="R132" s="60">
        <v>50</v>
      </c>
      <c r="S132" s="47"/>
      <c r="T132" s="60">
        <v>50</v>
      </c>
      <c r="U132" s="47"/>
      <c r="V132" s="60">
        <v>50</v>
      </c>
      <c r="W132" s="41"/>
      <c r="X132" s="60">
        <v>50</v>
      </c>
      <c r="Y132" s="47"/>
    </row>
    <row r="133" spans="1:25" ht="120" x14ac:dyDescent="0.25">
      <c r="A133" s="564" t="s">
        <v>588</v>
      </c>
      <c r="B133" s="564"/>
      <c r="C133" s="564"/>
      <c r="D133" s="564"/>
      <c r="E133" s="754" t="s">
        <v>6994</v>
      </c>
      <c r="F133" s="450" t="s">
        <v>276</v>
      </c>
      <c r="G133" s="12" t="s">
        <v>277</v>
      </c>
      <c r="H133" s="12" t="s">
        <v>278</v>
      </c>
      <c r="I133" s="12" t="s">
        <v>5119</v>
      </c>
      <c r="J133" s="60">
        <v>50</v>
      </c>
      <c r="K133" s="83" t="s">
        <v>2224</v>
      </c>
      <c r="L133" s="60">
        <v>50</v>
      </c>
      <c r="M133" s="70"/>
      <c r="N133" s="60">
        <v>50</v>
      </c>
      <c r="O133" s="70"/>
      <c r="P133" s="60">
        <v>50</v>
      </c>
      <c r="Q133" s="70"/>
      <c r="R133" s="60">
        <v>50</v>
      </c>
      <c r="S133" s="70"/>
      <c r="T133" s="60">
        <v>50</v>
      </c>
      <c r="U133" s="70"/>
      <c r="V133" s="60">
        <v>50</v>
      </c>
      <c r="W133" s="41"/>
      <c r="X133" s="60">
        <v>50</v>
      </c>
      <c r="Y133" s="70"/>
    </row>
    <row r="134" spans="1:25" s="52" customFormat="1" ht="51.75" x14ac:dyDescent="0.25">
      <c r="A134" s="31">
        <v>74</v>
      </c>
      <c r="B134" s="31"/>
      <c r="C134" s="31"/>
      <c r="D134" s="763" t="s">
        <v>6997</v>
      </c>
      <c r="E134" s="763"/>
      <c r="F134" s="517" t="s">
        <v>649</v>
      </c>
      <c r="G134" s="30"/>
      <c r="H134" s="30"/>
      <c r="I134" s="30"/>
      <c r="J134" s="61">
        <f>AVERAGE(J135:J139)</f>
        <v>40</v>
      </c>
      <c r="K134" s="43"/>
      <c r="L134" s="61">
        <f>AVERAGE(L135:L139)</f>
        <v>40</v>
      </c>
      <c r="M134" s="821"/>
      <c r="N134" s="61">
        <f>AVERAGE(N135:N139)</f>
        <v>40</v>
      </c>
      <c r="O134" s="69"/>
      <c r="P134" s="61">
        <f>AVERAGE(P135:P139)</f>
        <v>40</v>
      </c>
      <c r="Q134" s="69"/>
      <c r="R134" s="61">
        <f>AVERAGE(R135:R139)</f>
        <v>40</v>
      </c>
      <c r="S134" s="69"/>
      <c r="T134" s="61">
        <f>AVERAGE(T135:T139)</f>
        <v>40</v>
      </c>
      <c r="U134" s="69"/>
      <c r="V134" s="61">
        <f>AVERAGE(V135:V139)</f>
        <v>40</v>
      </c>
      <c r="W134" s="43"/>
      <c r="X134" s="61">
        <f>AVERAGE(X135:X139)</f>
        <v>40</v>
      </c>
      <c r="Y134" s="69"/>
    </row>
    <row r="135" spans="1:25" ht="60" x14ac:dyDescent="0.25">
      <c r="A135" s="564" t="s">
        <v>589</v>
      </c>
      <c r="B135" s="564"/>
      <c r="C135" s="564"/>
      <c r="D135" s="564"/>
      <c r="E135" s="754" t="s">
        <v>6991</v>
      </c>
      <c r="F135" s="450" t="s">
        <v>289</v>
      </c>
      <c r="G135" s="12" t="s">
        <v>285</v>
      </c>
      <c r="H135" s="12" t="s">
        <v>286</v>
      </c>
      <c r="I135" s="12" t="s">
        <v>5047</v>
      </c>
      <c r="J135" s="60">
        <v>100</v>
      </c>
      <c r="K135" s="83" t="s">
        <v>2225</v>
      </c>
      <c r="L135" s="60">
        <v>100</v>
      </c>
      <c r="M135" s="41"/>
      <c r="N135" s="60">
        <v>100</v>
      </c>
      <c r="O135" s="41"/>
      <c r="P135" s="60">
        <v>100</v>
      </c>
      <c r="Q135" s="41"/>
      <c r="R135" s="60">
        <v>100</v>
      </c>
      <c r="S135" s="41"/>
      <c r="T135" s="60">
        <v>100</v>
      </c>
      <c r="U135" s="41"/>
      <c r="V135" s="60">
        <v>100</v>
      </c>
      <c r="W135" s="297"/>
      <c r="X135" s="60">
        <v>100</v>
      </c>
      <c r="Y135" s="41"/>
    </row>
    <row r="136" spans="1:25" ht="105" x14ac:dyDescent="0.25">
      <c r="A136" s="564" t="s">
        <v>590</v>
      </c>
      <c r="B136" s="564"/>
      <c r="C136" s="564"/>
      <c r="D136" s="564"/>
      <c r="E136" s="754" t="s">
        <v>6990</v>
      </c>
      <c r="F136" s="450" t="s">
        <v>290</v>
      </c>
      <c r="G136" s="12" t="s">
        <v>265</v>
      </c>
      <c r="H136" s="12" t="s">
        <v>291</v>
      </c>
      <c r="I136" s="12" t="s">
        <v>267</v>
      </c>
      <c r="J136" s="60">
        <v>0</v>
      </c>
      <c r="K136" s="83" t="s">
        <v>2226</v>
      </c>
      <c r="L136" s="60">
        <v>0</v>
      </c>
      <c r="M136" s="71"/>
      <c r="N136" s="60">
        <v>0</v>
      </c>
      <c r="O136" s="71"/>
      <c r="P136" s="60">
        <v>0</v>
      </c>
      <c r="Q136" s="71"/>
      <c r="R136" s="60">
        <v>0</v>
      </c>
      <c r="S136" s="71"/>
      <c r="T136" s="60">
        <v>0</v>
      </c>
      <c r="U136" s="71"/>
      <c r="V136" s="60">
        <v>0</v>
      </c>
      <c r="W136" s="41"/>
      <c r="X136" s="60">
        <v>0</v>
      </c>
      <c r="Y136" s="71"/>
    </row>
    <row r="137" spans="1:25" ht="45" x14ac:dyDescent="0.25">
      <c r="A137" s="564" t="s">
        <v>591</v>
      </c>
      <c r="B137" s="564"/>
      <c r="C137" s="564"/>
      <c r="D137" s="564"/>
      <c r="E137" s="754" t="s">
        <v>6992</v>
      </c>
      <c r="F137" s="450" t="s">
        <v>268</v>
      </c>
      <c r="G137" s="12" t="s">
        <v>269</v>
      </c>
      <c r="H137" s="12" t="s">
        <v>270</v>
      </c>
      <c r="I137" s="12" t="s">
        <v>271</v>
      </c>
      <c r="J137" s="60">
        <v>0</v>
      </c>
      <c r="K137" s="83" t="s">
        <v>2227</v>
      </c>
      <c r="L137" s="60">
        <v>0</v>
      </c>
      <c r="M137" s="71"/>
      <c r="N137" s="60">
        <v>0</v>
      </c>
      <c r="O137" s="71"/>
      <c r="P137" s="60">
        <v>0</v>
      </c>
      <c r="Q137" s="71"/>
      <c r="R137" s="60">
        <v>0</v>
      </c>
      <c r="S137" s="71"/>
      <c r="T137" s="60">
        <v>0</v>
      </c>
      <c r="U137" s="71"/>
      <c r="V137" s="60">
        <v>0</v>
      </c>
      <c r="W137" s="41"/>
      <c r="X137" s="60">
        <v>0</v>
      </c>
      <c r="Y137" s="71"/>
    </row>
    <row r="138" spans="1:25" ht="165" x14ac:dyDescent="0.25">
      <c r="A138" s="564" t="s">
        <v>592</v>
      </c>
      <c r="B138" s="564"/>
      <c r="C138" s="564"/>
      <c r="D138" s="564"/>
      <c r="E138" s="754" t="s">
        <v>6993</v>
      </c>
      <c r="F138" s="450" t="s">
        <v>272</v>
      </c>
      <c r="G138" s="12" t="s">
        <v>273</v>
      </c>
      <c r="H138" s="12" t="s">
        <v>274</v>
      </c>
      <c r="I138" s="12" t="s">
        <v>275</v>
      </c>
      <c r="J138" s="60">
        <v>50</v>
      </c>
      <c r="K138" s="83" t="s">
        <v>2228</v>
      </c>
      <c r="L138" s="60">
        <v>50</v>
      </c>
      <c r="M138" s="41"/>
      <c r="N138" s="60">
        <v>50</v>
      </c>
      <c r="O138" s="41"/>
      <c r="P138" s="60">
        <v>50</v>
      </c>
      <c r="Q138" s="41"/>
      <c r="R138" s="60">
        <v>50</v>
      </c>
      <c r="S138" s="41"/>
      <c r="T138" s="60">
        <v>50</v>
      </c>
      <c r="U138" s="41"/>
      <c r="V138" s="60">
        <v>50</v>
      </c>
      <c r="W138" s="41"/>
      <c r="X138" s="60">
        <v>50</v>
      </c>
      <c r="Y138" s="41"/>
    </row>
    <row r="139" spans="1:25" ht="120" x14ac:dyDescent="0.25">
      <c r="A139" s="564" t="s">
        <v>593</v>
      </c>
      <c r="B139" s="564"/>
      <c r="C139" s="564"/>
      <c r="D139" s="564"/>
      <c r="E139" s="754" t="s">
        <v>6994</v>
      </c>
      <c r="F139" s="450" t="s">
        <v>276</v>
      </c>
      <c r="G139" s="12" t="s">
        <v>277</v>
      </c>
      <c r="H139" s="12" t="s">
        <v>278</v>
      </c>
      <c r="I139" s="12" t="s">
        <v>5119</v>
      </c>
      <c r="J139" s="60">
        <v>50</v>
      </c>
      <c r="K139" s="83" t="s">
        <v>2229</v>
      </c>
      <c r="L139" s="60">
        <v>50</v>
      </c>
      <c r="M139" s="41"/>
      <c r="N139" s="60">
        <v>50</v>
      </c>
      <c r="O139" s="41"/>
      <c r="P139" s="60">
        <v>50</v>
      </c>
      <c r="Q139" s="41"/>
      <c r="R139" s="60">
        <v>50</v>
      </c>
      <c r="S139" s="41"/>
      <c r="T139" s="60">
        <v>50</v>
      </c>
      <c r="U139" s="41"/>
      <c r="V139" s="60">
        <v>50</v>
      </c>
      <c r="W139" s="41"/>
      <c r="X139" s="60">
        <v>50</v>
      </c>
      <c r="Y139" s="41"/>
    </row>
    <row r="140" spans="1:25" s="6" customFormat="1" ht="138" customHeight="1" x14ac:dyDescent="0.25">
      <c r="A140" s="28"/>
      <c r="B140" s="28"/>
      <c r="C140" s="750" t="s">
        <v>594</v>
      </c>
      <c r="D140" s="28"/>
      <c r="E140" s="1023"/>
      <c r="F140" s="762" t="s">
        <v>531</v>
      </c>
      <c r="G140" s="751"/>
      <c r="H140" s="751"/>
      <c r="I140" s="751"/>
      <c r="J140" s="75">
        <f>AVERAGE(J141:J145)</f>
        <v>50</v>
      </c>
      <c r="K140" s="44"/>
      <c r="L140" s="75">
        <f>AVERAGE(L141:L145)</f>
        <v>50</v>
      </c>
      <c r="M140" s="822"/>
      <c r="N140" s="75">
        <f>AVERAGE(N141:N145)</f>
        <v>50</v>
      </c>
      <c r="O140" s="67"/>
      <c r="P140" s="75">
        <f>AVERAGE(P141:P145)</f>
        <v>50</v>
      </c>
      <c r="Q140" s="67"/>
      <c r="R140" s="75">
        <f>AVERAGE(R141:R145)</f>
        <v>50</v>
      </c>
      <c r="S140" s="67"/>
      <c r="T140" s="75">
        <f>AVERAGE(T141:T145)</f>
        <v>50</v>
      </c>
      <c r="U140" s="67"/>
      <c r="V140" s="75">
        <f>AVERAGE(V141:V145)</f>
        <v>50</v>
      </c>
      <c r="W140" s="44"/>
      <c r="X140" s="75">
        <f>AVERAGE(X141:X145)</f>
        <v>50</v>
      </c>
      <c r="Y140" s="67"/>
    </row>
    <row r="141" spans="1:25" ht="135" x14ac:dyDescent="0.25">
      <c r="A141" s="564">
        <v>75</v>
      </c>
      <c r="B141" s="564"/>
      <c r="C141" s="564"/>
      <c r="D141" s="754" t="s">
        <v>309</v>
      </c>
      <c r="E141" s="754"/>
      <c r="F141" s="450" t="s">
        <v>292</v>
      </c>
      <c r="G141" s="12" t="s">
        <v>51</v>
      </c>
      <c r="H141" s="12" t="s">
        <v>52</v>
      </c>
      <c r="I141" s="12" t="s">
        <v>53</v>
      </c>
      <c r="J141" s="60">
        <v>50</v>
      </c>
      <c r="K141" s="41"/>
      <c r="L141" s="60">
        <v>50</v>
      </c>
      <c r="M141" s="41"/>
      <c r="N141" s="60">
        <v>50</v>
      </c>
      <c r="O141" s="41"/>
      <c r="P141" s="60">
        <v>50</v>
      </c>
      <c r="Q141" s="41"/>
      <c r="R141" s="60">
        <v>50</v>
      </c>
      <c r="S141" s="41"/>
      <c r="T141" s="60">
        <v>50</v>
      </c>
      <c r="U141" s="41"/>
      <c r="V141" s="60">
        <v>50</v>
      </c>
      <c r="W141" s="41"/>
      <c r="X141" s="60">
        <v>50</v>
      </c>
      <c r="Y141" s="41"/>
    </row>
    <row r="142" spans="1:25" ht="180" x14ac:dyDescent="0.25">
      <c r="A142" s="564">
        <v>76</v>
      </c>
      <c r="B142" s="564"/>
      <c r="C142" s="564"/>
      <c r="D142" s="754" t="s">
        <v>310</v>
      </c>
      <c r="E142" s="754"/>
      <c r="F142" s="450" t="s">
        <v>293</v>
      </c>
      <c r="G142" s="12" t="s">
        <v>294</v>
      </c>
      <c r="H142" s="12" t="s">
        <v>295</v>
      </c>
      <c r="I142" s="12" t="s">
        <v>296</v>
      </c>
      <c r="J142" s="60">
        <v>50</v>
      </c>
      <c r="K142" s="83" t="s">
        <v>2230</v>
      </c>
      <c r="L142" s="60">
        <v>50</v>
      </c>
      <c r="M142" s="41"/>
      <c r="N142" s="60">
        <v>50</v>
      </c>
      <c r="O142" s="41"/>
      <c r="P142" s="60">
        <v>50</v>
      </c>
      <c r="Q142" s="41"/>
      <c r="R142" s="60">
        <v>50</v>
      </c>
      <c r="S142" s="41"/>
      <c r="T142" s="60">
        <v>50</v>
      </c>
      <c r="U142" s="41"/>
      <c r="V142" s="60">
        <v>50</v>
      </c>
      <c r="W142" s="768"/>
      <c r="X142" s="60">
        <v>50</v>
      </c>
      <c r="Y142" s="41"/>
    </row>
    <row r="143" spans="1:25" ht="180" x14ac:dyDescent="0.25">
      <c r="A143" s="564">
        <v>77</v>
      </c>
      <c r="B143" s="564"/>
      <c r="C143" s="564"/>
      <c r="D143" s="754" t="s">
        <v>311</v>
      </c>
      <c r="E143" s="754"/>
      <c r="F143" s="450" t="s">
        <v>297</v>
      </c>
      <c r="G143" s="12" t="s">
        <v>298</v>
      </c>
      <c r="H143" s="12" t="s">
        <v>299</v>
      </c>
      <c r="I143" s="12" t="s">
        <v>296</v>
      </c>
      <c r="J143" s="60">
        <v>50</v>
      </c>
      <c r="K143" s="41"/>
      <c r="L143" s="60">
        <v>50</v>
      </c>
      <c r="M143" s="41"/>
      <c r="N143" s="60">
        <v>50</v>
      </c>
      <c r="O143" s="41"/>
      <c r="P143" s="60">
        <v>50</v>
      </c>
      <c r="Q143" s="41"/>
      <c r="R143" s="60">
        <v>50</v>
      </c>
      <c r="S143" s="41"/>
      <c r="T143" s="60">
        <v>50</v>
      </c>
      <c r="U143" s="41"/>
      <c r="V143" s="60">
        <v>50</v>
      </c>
      <c r="W143" s="41"/>
      <c r="X143" s="60">
        <v>50</v>
      </c>
      <c r="Y143" s="41"/>
    </row>
    <row r="144" spans="1:25" ht="180" x14ac:dyDescent="0.25">
      <c r="A144" s="564">
        <v>78</v>
      </c>
      <c r="B144" s="564"/>
      <c r="C144" s="564"/>
      <c r="D144" s="754" t="s">
        <v>312</v>
      </c>
      <c r="E144" s="754"/>
      <c r="F144" s="450" t="s">
        <v>300</v>
      </c>
      <c r="G144" s="12" t="s">
        <v>301</v>
      </c>
      <c r="H144" s="12" t="s">
        <v>302</v>
      </c>
      <c r="I144" s="12" t="s">
        <v>296</v>
      </c>
      <c r="J144" s="60">
        <v>50</v>
      </c>
      <c r="K144" s="41"/>
      <c r="L144" s="60">
        <v>50</v>
      </c>
      <c r="M144" s="41"/>
      <c r="N144" s="60">
        <v>50</v>
      </c>
      <c r="O144" s="41"/>
      <c r="P144" s="60">
        <v>50</v>
      </c>
      <c r="Q144" s="41"/>
      <c r="R144" s="60">
        <v>50</v>
      </c>
      <c r="S144" s="41"/>
      <c r="T144" s="60">
        <v>50</v>
      </c>
      <c r="U144" s="41"/>
      <c r="V144" s="60">
        <v>50</v>
      </c>
      <c r="W144" s="41"/>
      <c r="X144" s="60">
        <v>50</v>
      </c>
      <c r="Y144" s="41"/>
    </row>
    <row r="145" spans="1:25" ht="180" x14ac:dyDescent="0.25">
      <c r="A145" s="564">
        <v>79</v>
      </c>
      <c r="B145" s="564"/>
      <c r="C145" s="564"/>
      <c r="D145" s="754" t="s">
        <v>313</v>
      </c>
      <c r="E145" s="754"/>
      <c r="F145" s="450" t="s">
        <v>303</v>
      </c>
      <c r="G145" s="12" t="s">
        <v>301</v>
      </c>
      <c r="H145" s="12" t="s">
        <v>302</v>
      </c>
      <c r="I145" s="12" t="s">
        <v>296</v>
      </c>
      <c r="J145" s="60">
        <v>50</v>
      </c>
      <c r="K145" s="41"/>
      <c r="L145" s="60">
        <v>50</v>
      </c>
      <c r="M145" s="41"/>
      <c r="N145" s="60">
        <v>50</v>
      </c>
      <c r="O145" s="41"/>
      <c r="P145" s="60">
        <v>50</v>
      </c>
      <c r="Q145" s="41"/>
      <c r="R145" s="60">
        <v>50</v>
      </c>
      <c r="S145" s="41"/>
      <c r="T145" s="60">
        <v>50</v>
      </c>
      <c r="U145" s="41"/>
      <c r="V145" s="60">
        <v>50</v>
      </c>
      <c r="W145" s="41"/>
      <c r="X145" s="60">
        <v>50</v>
      </c>
      <c r="Y145" s="41"/>
    </row>
    <row r="146" spans="1:25" s="26" customFormat="1" ht="60" x14ac:dyDescent="0.25">
      <c r="A146" s="28"/>
      <c r="B146" s="750" t="s">
        <v>595</v>
      </c>
      <c r="C146" s="28"/>
      <c r="D146" s="28"/>
      <c r="E146" s="28"/>
      <c r="F146" s="502" t="s">
        <v>5048</v>
      </c>
      <c r="G146" s="765"/>
      <c r="H146" s="765"/>
      <c r="I146" s="765"/>
      <c r="J146" s="75">
        <f>AVERAGE(J147,J152,J163,J172)</f>
        <v>51.041666666666671</v>
      </c>
      <c r="K146" s="67"/>
      <c r="L146" s="75">
        <f>AVERAGE(L147,L152,L163,L172)</f>
        <v>51.041666666666671</v>
      </c>
      <c r="M146" s="67"/>
      <c r="N146" s="75">
        <f>AVERAGE(N147,N152,N163,N172)</f>
        <v>51.041666666666671</v>
      </c>
      <c r="O146" s="67"/>
      <c r="P146" s="75">
        <f>AVERAGE(P147,P152,P163,P172)</f>
        <v>51.041666666666671</v>
      </c>
      <c r="Q146" s="67"/>
      <c r="R146" s="75">
        <f>AVERAGE(R147,R152,R163,R172)</f>
        <v>51.041666666666671</v>
      </c>
      <c r="S146" s="67"/>
      <c r="T146" s="75">
        <f>AVERAGE(T147,T152,T163,T172)</f>
        <v>51.041666666666671</v>
      </c>
      <c r="U146" s="67"/>
      <c r="V146" s="75">
        <f>AVERAGE(V147,V152,V163,V172)</f>
        <v>51.041666666666671</v>
      </c>
      <c r="W146" s="44"/>
      <c r="X146" s="75">
        <f>AVERAGE(X147,X152,X163,X172)</f>
        <v>51.041666666666671</v>
      </c>
      <c r="Y146" s="67"/>
    </row>
    <row r="147" spans="1:25" s="26" customFormat="1" ht="45" x14ac:dyDescent="0.25">
      <c r="A147" s="28"/>
      <c r="B147" s="28"/>
      <c r="C147" s="750" t="s">
        <v>596</v>
      </c>
      <c r="D147" s="28"/>
      <c r="E147" s="28"/>
      <c r="F147" s="502" t="s">
        <v>5049</v>
      </c>
      <c r="G147" s="769"/>
      <c r="H147" s="769"/>
      <c r="I147" s="769"/>
      <c r="J147" s="75">
        <f>AVERAGE(J148:J151)</f>
        <v>37.5</v>
      </c>
      <c r="K147" s="67"/>
      <c r="L147" s="75">
        <f>AVERAGE(L148:L151)</f>
        <v>37.5</v>
      </c>
      <c r="M147" s="67"/>
      <c r="N147" s="75">
        <f>AVERAGE(N148:N151)</f>
        <v>37.5</v>
      </c>
      <c r="O147" s="67"/>
      <c r="P147" s="75">
        <f>AVERAGE(P148:P151)</f>
        <v>37.5</v>
      </c>
      <c r="Q147" s="67"/>
      <c r="R147" s="75">
        <f>AVERAGE(R148:R151)</f>
        <v>37.5</v>
      </c>
      <c r="S147" s="67"/>
      <c r="T147" s="75">
        <f>AVERAGE(T148:T151)</f>
        <v>37.5</v>
      </c>
      <c r="U147" s="67"/>
      <c r="V147" s="75">
        <f>AVERAGE(V148:V151)</f>
        <v>37.5</v>
      </c>
      <c r="W147" s="44"/>
      <c r="X147" s="75">
        <f>AVERAGE(X148:X151)</f>
        <v>37.5</v>
      </c>
      <c r="Y147" s="67"/>
    </row>
    <row r="148" spans="1:25" ht="90" x14ac:dyDescent="0.25">
      <c r="A148" s="564">
        <v>80</v>
      </c>
      <c r="B148" s="564"/>
      <c r="C148" s="564"/>
      <c r="D148" s="754" t="s">
        <v>355</v>
      </c>
      <c r="E148" s="754"/>
      <c r="F148" s="450" t="s">
        <v>314</v>
      </c>
      <c r="G148" s="12" t="s">
        <v>315</v>
      </c>
      <c r="H148" s="12" t="s">
        <v>316</v>
      </c>
      <c r="I148" s="12" t="s">
        <v>317</v>
      </c>
      <c r="J148" s="62">
        <v>0</v>
      </c>
      <c r="K148" s="83" t="s">
        <v>2231</v>
      </c>
      <c r="L148" s="62">
        <v>0</v>
      </c>
      <c r="M148" s="58"/>
      <c r="N148" s="62">
        <v>0</v>
      </c>
      <c r="O148" s="58"/>
      <c r="P148" s="62">
        <v>0</v>
      </c>
      <c r="Q148" s="58"/>
      <c r="R148" s="62">
        <v>0</v>
      </c>
      <c r="S148" s="58"/>
      <c r="T148" s="62">
        <v>0</v>
      </c>
      <c r="U148" s="58"/>
      <c r="V148" s="62">
        <v>0</v>
      </c>
      <c r="W148" s="40"/>
      <c r="X148" s="62">
        <v>0</v>
      </c>
      <c r="Y148" s="58"/>
    </row>
    <row r="149" spans="1:25" ht="60" x14ac:dyDescent="0.25">
      <c r="A149" s="564">
        <v>81</v>
      </c>
      <c r="B149" s="564"/>
      <c r="C149" s="564"/>
      <c r="D149" s="754" t="s">
        <v>356</v>
      </c>
      <c r="E149" s="754"/>
      <c r="F149" s="450" t="s">
        <v>318</v>
      </c>
      <c r="G149" s="12" t="s">
        <v>319</v>
      </c>
      <c r="H149" s="12" t="s">
        <v>320</v>
      </c>
      <c r="I149" s="12" t="s">
        <v>321</v>
      </c>
      <c r="J149" s="62">
        <v>50</v>
      </c>
      <c r="K149" s="83" t="s">
        <v>2232</v>
      </c>
      <c r="L149" s="62">
        <v>50</v>
      </c>
      <c r="M149" s="47"/>
      <c r="N149" s="62">
        <v>50</v>
      </c>
      <c r="O149" s="47"/>
      <c r="P149" s="62">
        <v>50</v>
      </c>
      <c r="Q149" s="47"/>
      <c r="R149" s="62">
        <v>50</v>
      </c>
      <c r="S149" s="47"/>
      <c r="T149" s="62">
        <v>50</v>
      </c>
      <c r="U149" s="47"/>
      <c r="V149" s="62">
        <v>50</v>
      </c>
      <c r="W149" s="40"/>
      <c r="X149" s="62">
        <v>50</v>
      </c>
      <c r="Y149" s="47"/>
    </row>
    <row r="150" spans="1:25" ht="90" x14ac:dyDescent="0.25">
      <c r="A150" s="564">
        <v>82</v>
      </c>
      <c r="B150" s="564"/>
      <c r="C150" s="564"/>
      <c r="D150" s="754" t="s">
        <v>357</v>
      </c>
      <c r="E150" s="754"/>
      <c r="F150" s="450" t="s">
        <v>322</v>
      </c>
      <c r="G150" s="12" t="s">
        <v>323</v>
      </c>
      <c r="H150" s="12" t="s">
        <v>324</v>
      </c>
      <c r="I150" s="12" t="s">
        <v>325</v>
      </c>
      <c r="J150" s="62">
        <v>100</v>
      </c>
      <c r="K150" s="83" t="s">
        <v>4981</v>
      </c>
      <c r="L150" s="62">
        <v>100</v>
      </c>
      <c r="M150" s="58"/>
      <c r="N150" s="62">
        <v>100</v>
      </c>
      <c r="O150" s="58"/>
      <c r="P150" s="62">
        <v>100</v>
      </c>
      <c r="Q150" s="58"/>
      <c r="R150" s="62">
        <v>100</v>
      </c>
      <c r="S150" s="58"/>
      <c r="T150" s="62">
        <v>100</v>
      </c>
      <c r="U150" s="58"/>
      <c r="V150" s="62">
        <v>100</v>
      </c>
      <c r="W150" s="40"/>
      <c r="X150" s="62">
        <v>100</v>
      </c>
      <c r="Y150" s="58"/>
    </row>
    <row r="151" spans="1:25" ht="60" x14ac:dyDescent="0.25">
      <c r="A151" s="564">
        <v>83</v>
      </c>
      <c r="B151" s="564"/>
      <c r="C151" s="564"/>
      <c r="D151" s="754" t="s">
        <v>358</v>
      </c>
      <c r="E151" s="754"/>
      <c r="F151" s="450" t="s">
        <v>326</v>
      </c>
      <c r="G151" s="12" t="s">
        <v>327</v>
      </c>
      <c r="H151" s="12" t="s">
        <v>328</v>
      </c>
      <c r="I151" s="12" t="s">
        <v>329</v>
      </c>
      <c r="J151" s="62">
        <v>0</v>
      </c>
      <c r="K151" s="83" t="s">
        <v>2233</v>
      </c>
      <c r="L151" s="62">
        <v>0</v>
      </c>
      <c r="M151" s="58"/>
      <c r="N151" s="62">
        <v>0</v>
      </c>
      <c r="O151" s="58"/>
      <c r="P151" s="62">
        <v>0</v>
      </c>
      <c r="Q151" s="58"/>
      <c r="R151" s="62">
        <v>0</v>
      </c>
      <c r="S151" s="58"/>
      <c r="T151" s="62">
        <v>0</v>
      </c>
      <c r="U151" s="58"/>
      <c r="V151" s="62">
        <v>0</v>
      </c>
      <c r="W151" s="40"/>
      <c r="X151" s="62">
        <v>0</v>
      </c>
      <c r="Y151" s="58"/>
    </row>
    <row r="152" spans="1:25" s="26" customFormat="1" ht="99.75" customHeight="1" x14ac:dyDescent="0.25">
      <c r="A152" s="28"/>
      <c r="B152" s="28"/>
      <c r="C152" s="750" t="s">
        <v>597</v>
      </c>
      <c r="D152" s="28"/>
      <c r="E152" s="1023"/>
      <c r="F152" s="762" t="s">
        <v>5120</v>
      </c>
      <c r="G152" s="751"/>
      <c r="H152" s="751"/>
      <c r="I152" s="751"/>
      <c r="J152" s="75">
        <f>AVERAGE(J153,J161:J162)</f>
        <v>16.666666666666668</v>
      </c>
      <c r="K152" s="44"/>
      <c r="L152" s="75">
        <f>AVERAGE(L153,L161:L162)</f>
        <v>16.666666666666668</v>
      </c>
      <c r="M152" s="822"/>
      <c r="N152" s="75">
        <f>AVERAGE(N153,N161:N162)</f>
        <v>16.666666666666668</v>
      </c>
      <c r="O152" s="67"/>
      <c r="P152" s="75">
        <f>AVERAGE(P153,P161:P162)</f>
        <v>16.666666666666668</v>
      </c>
      <c r="Q152" s="67"/>
      <c r="R152" s="75">
        <f>AVERAGE(R153,R161:R162)</f>
        <v>16.666666666666668</v>
      </c>
      <c r="S152" s="67"/>
      <c r="T152" s="75">
        <f>AVERAGE(T153,T161:T162)</f>
        <v>16.666666666666668</v>
      </c>
      <c r="U152" s="67"/>
      <c r="V152" s="75">
        <f>AVERAGE(V153,V161:V162)</f>
        <v>16.666666666666668</v>
      </c>
      <c r="W152" s="44"/>
      <c r="X152" s="75">
        <f>AVERAGE(X153,X161:X162)</f>
        <v>16.666666666666668</v>
      </c>
      <c r="Y152" s="67"/>
    </row>
    <row r="153" spans="1:25" s="52" customFormat="1" ht="99.75" customHeight="1" x14ac:dyDescent="0.25">
      <c r="A153" s="31">
        <v>84</v>
      </c>
      <c r="B153" s="31"/>
      <c r="C153" s="758"/>
      <c r="D153" s="763" t="s">
        <v>7002</v>
      </c>
      <c r="E153" s="763"/>
      <c r="F153" s="764" t="s">
        <v>635</v>
      </c>
      <c r="G153" s="30"/>
      <c r="H153" s="30"/>
      <c r="I153" s="30"/>
      <c r="J153" s="61">
        <f>AVERAGE(J154:J160)</f>
        <v>0</v>
      </c>
      <c r="K153" s="43"/>
      <c r="L153" s="61">
        <f>AVERAGE(L154:L160)</f>
        <v>0</v>
      </c>
      <c r="M153" s="821"/>
      <c r="N153" s="61">
        <f>AVERAGE(N154:N160)</f>
        <v>0</v>
      </c>
      <c r="O153" s="69"/>
      <c r="P153" s="61">
        <f>AVERAGE(P154:P160)</f>
        <v>0</v>
      </c>
      <c r="Q153" s="69"/>
      <c r="R153" s="61">
        <f>AVERAGE(R154:R160)</f>
        <v>0</v>
      </c>
      <c r="S153" s="69"/>
      <c r="T153" s="61">
        <f>AVERAGE(T154:T160)</f>
        <v>0</v>
      </c>
      <c r="U153" s="69"/>
      <c r="V153" s="61">
        <f>AVERAGE(V154:V160)</f>
        <v>0</v>
      </c>
      <c r="W153" s="43"/>
      <c r="X153" s="61">
        <f>AVERAGE(X154:X160)</f>
        <v>0</v>
      </c>
      <c r="Y153" s="69"/>
    </row>
    <row r="154" spans="1:25" ht="150" x14ac:dyDescent="0.25">
      <c r="A154" s="564" t="s">
        <v>5051</v>
      </c>
      <c r="B154" s="564"/>
      <c r="C154" s="564"/>
      <c r="D154" s="564"/>
      <c r="E154" s="754" t="s">
        <v>7009</v>
      </c>
      <c r="F154" s="450" t="s">
        <v>5121</v>
      </c>
      <c r="G154" s="12" t="s">
        <v>91</v>
      </c>
      <c r="H154" s="12" t="s">
        <v>92</v>
      </c>
      <c r="I154" s="12" t="s">
        <v>93</v>
      </c>
      <c r="J154" s="62">
        <v>0</v>
      </c>
      <c r="K154" s="83" t="s">
        <v>2234</v>
      </c>
      <c r="L154" s="62">
        <v>0</v>
      </c>
      <c r="M154" s="40"/>
      <c r="N154" s="62">
        <v>0</v>
      </c>
      <c r="O154" s="40"/>
      <c r="P154" s="62">
        <v>0</v>
      </c>
      <c r="Q154" s="40"/>
      <c r="R154" s="62">
        <v>0</v>
      </c>
      <c r="S154" s="40"/>
      <c r="T154" s="62">
        <v>0</v>
      </c>
      <c r="U154" s="40"/>
      <c r="V154" s="62">
        <v>0</v>
      </c>
      <c r="W154" s="41"/>
      <c r="X154" s="62">
        <v>0</v>
      </c>
      <c r="Y154" s="40"/>
    </row>
    <row r="155" spans="1:25" ht="405" x14ac:dyDescent="0.25">
      <c r="A155" s="564" t="s">
        <v>5052</v>
      </c>
      <c r="B155" s="564"/>
      <c r="C155" s="564"/>
      <c r="D155" s="564"/>
      <c r="E155" s="754" t="s">
        <v>7010</v>
      </c>
      <c r="F155" s="450" t="s">
        <v>5115</v>
      </c>
      <c r="G155" s="12" t="s">
        <v>109</v>
      </c>
      <c r="H155" s="12" t="s">
        <v>94</v>
      </c>
      <c r="I155" s="12" t="s">
        <v>95</v>
      </c>
      <c r="J155" s="62">
        <v>0</v>
      </c>
      <c r="K155" s="83" t="s">
        <v>2235</v>
      </c>
      <c r="L155" s="62">
        <v>0</v>
      </c>
      <c r="M155" s="40"/>
      <c r="N155" s="62">
        <v>0</v>
      </c>
      <c r="O155" s="40"/>
      <c r="P155" s="62">
        <v>0</v>
      </c>
      <c r="Q155" s="40"/>
      <c r="R155" s="62">
        <v>0</v>
      </c>
      <c r="S155" s="40"/>
      <c r="T155" s="62">
        <v>0</v>
      </c>
      <c r="U155" s="40"/>
      <c r="V155" s="62">
        <v>0</v>
      </c>
      <c r="W155" s="41"/>
      <c r="X155" s="62">
        <v>0</v>
      </c>
      <c r="Y155" s="83" t="s">
        <v>2237</v>
      </c>
    </row>
    <row r="156" spans="1:25" ht="60" x14ac:dyDescent="0.25">
      <c r="A156" s="564" t="s">
        <v>5053</v>
      </c>
      <c r="B156" s="564"/>
      <c r="C156" s="564"/>
      <c r="D156" s="564"/>
      <c r="E156" s="754" t="s">
        <v>7011</v>
      </c>
      <c r="F156" s="450" t="s">
        <v>5050</v>
      </c>
      <c r="G156" s="12" t="s">
        <v>91</v>
      </c>
      <c r="H156" s="12" t="s">
        <v>98</v>
      </c>
      <c r="I156" s="12" t="s">
        <v>111</v>
      </c>
      <c r="J156" s="62">
        <v>0</v>
      </c>
      <c r="K156" s="132" t="s">
        <v>2236</v>
      </c>
      <c r="L156" s="62">
        <v>0</v>
      </c>
      <c r="M156" s="40"/>
      <c r="N156" s="62">
        <v>0</v>
      </c>
      <c r="O156" s="40"/>
      <c r="P156" s="62">
        <v>0</v>
      </c>
      <c r="Q156" s="40"/>
      <c r="R156" s="62">
        <v>0</v>
      </c>
      <c r="S156" s="40"/>
      <c r="T156" s="62">
        <v>0</v>
      </c>
      <c r="U156" s="40"/>
      <c r="V156" s="62">
        <v>0</v>
      </c>
      <c r="W156" s="41"/>
      <c r="X156" s="62">
        <v>0</v>
      </c>
      <c r="Y156" s="40"/>
    </row>
    <row r="157" spans="1:25" ht="120" x14ac:dyDescent="0.25">
      <c r="A157" s="564" t="s">
        <v>5054</v>
      </c>
      <c r="B157" s="564"/>
      <c r="C157" s="564"/>
      <c r="D157" s="564"/>
      <c r="E157" s="754" t="s">
        <v>6998</v>
      </c>
      <c r="F157" s="450" t="s">
        <v>5116</v>
      </c>
      <c r="G157" s="12" t="s">
        <v>100</v>
      </c>
      <c r="H157" s="12" t="s">
        <v>101</v>
      </c>
      <c r="I157" s="12" t="s">
        <v>102</v>
      </c>
      <c r="J157" s="62"/>
      <c r="K157" s="40"/>
      <c r="L157" s="46"/>
      <c r="M157" s="63"/>
      <c r="N157" s="46"/>
      <c r="O157" s="46"/>
      <c r="P157" s="46"/>
      <c r="Q157" s="46"/>
      <c r="R157" s="46"/>
      <c r="S157" s="46"/>
      <c r="T157" s="46"/>
      <c r="U157" s="46"/>
      <c r="V157" s="46"/>
      <c r="W157" s="41"/>
      <c r="X157" s="46"/>
      <c r="Y157" s="46"/>
    </row>
    <row r="158" spans="1:25" ht="75" x14ac:dyDescent="0.25">
      <c r="A158" s="564" t="s">
        <v>5055</v>
      </c>
      <c r="B158" s="564"/>
      <c r="C158" s="564"/>
      <c r="D158" s="564"/>
      <c r="E158" s="754" t="s">
        <v>6999</v>
      </c>
      <c r="F158" s="450" t="s">
        <v>112</v>
      </c>
      <c r="G158" s="12" t="s">
        <v>4881</v>
      </c>
      <c r="H158" s="12" t="s">
        <v>4882</v>
      </c>
      <c r="I158" s="12" t="s">
        <v>4883</v>
      </c>
      <c r="J158" s="62"/>
      <c r="K158" s="40"/>
      <c r="L158" s="46"/>
      <c r="M158" s="63"/>
      <c r="N158" s="46"/>
      <c r="O158" s="46"/>
      <c r="P158" s="46"/>
      <c r="Q158" s="46"/>
      <c r="R158" s="46"/>
      <c r="S158" s="46"/>
      <c r="T158" s="46"/>
      <c r="U158" s="46"/>
      <c r="V158" s="46"/>
      <c r="W158" s="40"/>
      <c r="X158" s="46"/>
      <c r="Y158" s="46"/>
    </row>
    <row r="159" spans="1:25" ht="90" x14ac:dyDescent="0.25">
      <c r="A159" s="564" t="s">
        <v>5056</v>
      </c>
      <c r="B159" s="564"/>
      <c r="C159" s="564"/>
      <c r="D159" s="564"/>
      <c r="E159" s="754" t="s">
        <v>7000</v>
      </c>
      <c r="F159" s="450" t="s">
        <v>4884</v>
      </c>
      <c r="G159" s="12" t="s">
        <v>36</v>
      </c>
      <c r="H159" s="12" t="s">
        <v>105</v>
      </c>
      <c r="I159" s="12" t="s">
        <v>106</v>
      </c>
      <c r="J159" s="62"/>
      <c r="K159" s="40"/>
      <c r="L159" s="46"/>
      <c r="M159" s="63"/>
      <c r="N159" s="46"/>
      <c r="O159" s="46"/>
      <c r="P159" s="46"/>
      <c r="Q159" s="46"/>
      <c r="R159" s="46"/>
      <c r="S159" s="46"/>
      <c r="T159" s="46"/>
      <c r="U159" s="46"/>
      <c r="V159" s="46"/>
      <c r="W159" s="41"/>
      <c r="X159" s="46"/>
      <c r="Y159" s="46"/>
    </row>
    <row r="160" spans="1:25" ht="45" x14ac:dyDescent="0.25">
      <c r="A160" s="564" t="s">
        <v>5057</v>
      </c>
      <c r="B160" s="564"/>
      <c r="C160" s="564"/>
      <c r="D160" s="564"/>
      <c r="E160" s="754" t="s">
        <v>7001</v>
      </c>
      <c r="F160" s="450" t="s">
        <v>330</v>
      </c>
      <c r="G160" s="12" t="s">
        <v>4885</v>
      </c>
      <c r="H160" s="12" t="s">
        <v>107</v>
      </c>
      <c r="I160" s="12" t="s">
        <v>108</v>
      </c>
      <c r="J160" s="62"/>
      <c r="K160" s="40"/>
      <c r="L160" s="46"/>
      <c r="M160" s="63"/>
      <c r="N160" s="46"/>
      <c r="O160" s="46"/>
      <c r="P160" s="46"/>
      <c r="Q160" s="46"/>
      <c r="R160" s="46"/>
      <c r="S160" s="46"/>
      <c r="T160" s="46"/>
      <c r="U160" s="46"/>
      <c r="V160" s="46"/>
      <c r="W160" s="41"/>
      <c r="X160" s="46"/>
      <c r="Y160" s="46"/>
    </row>
    <row r="161" spans="1:25" ht="90" x14ac:dyDescent="0.25">
      <c r="A161" s="564">
        <v>85</v>
      </c>
      <c r="B161" s="564"/>
      <c r="C161" s="564"/>
      <c r="D161" s="754" t="s">
        <v>359</v>
      </c>
      <c r="E161" s="754"/>
      <c r="F161" s="450" t="s">
        <v>117</v>
      </c>
      <c r="G161" s="12" t="s">
        <v>118</v>
      </c>
      <c r="H161" s="12" t="s">
        <v>119</v>
      </c>
      <c r="I161" s="12" t="s">
        <v>120</v>
      </c>
      <c r="J161" s="62">
        <v>50</v>
      </c>
      <c r="K161" s="39"/>
      <c r="L161" s="62">
        <v>50</v>
      </c>
      <c r="M161" s="39"/>
      <c r="N161" s="62">
        <v>50</v>
      </c>
      <c r="O161" s="39"/>
      <c r="P161" s="62">
        <v>50</v>
      </c>
      <c r="Q161" s="39"/>
      <c r="R161" s="62">
        <v>50</v>
      </c>
      <c r="S161" s="39"/>
      <c r="T161" s="62">
        <v>50</v>
      </c>
      <c r="U161" s="39"/>
      <c r="V161" s="62">
        <v>50</v>
      </c>
      <c r="W161" s="40"/>
      <c r="X161" s="62">
        <v>50</v>
      </c>
      <c r="Y161" s="39"/>
    </row>
    <row r="162" spans="1:25" ht="75" x14ac:dyDescent="0.25">
      <c r="A162" s="564">
        <v>86</v>
      </c>
      <c r="B162" s="564"/>
      <c r="C162" s="564"/>
      <c r="D162" s="754" t="s">
        <v>360</v>
      </c>
      <c r="E162" s="754"/>
      <c r="F162" s="450" t="s">
        <v>125</v>
      </c>
      <c r="G162" s="12" t="s">
        <v>103</v>
      </c>
      <c r="H162" s="12" t="s">
        <v>331</v>
      </c>
      <c r="I162" s="12" t="s">
        <v>127</v>
      </c>
      <c r="J162" s="62">
        <v>0</v>
      </c>
      <c r="K162" s="83" t="s">
        <v>2238</v>
      </c>
      <c r="L162" s="62">
        <v>0</v>
      </c>
      <c r="M162" s="58"/>
      <c r="N162" s="62">
        <v>0</v>
      </c>
      <c r="O162" s="58"/>
      <c r="P162" s="62">
        <v>0</v>
      </c>
      <c r="Q162" s="58"/>
      <c r="R162" s="62">
        <v>0</v>
      </c>
      <c r="S162" s="58"/>
      <c r="T162" s="62">
        <v>0</v>
      </c>
      <c r="U162" s="58"/>
      <c r="V162" s="62">
        <v>0</v>
      </c>
      <c r="W162" s="40"/>
      <c r="X162" s="62">
        <v>0</v>
      </c>
      <c r="Y162" s="58"/>
    </row>
    <row r="163" spans="1:25" s="6" customFormat="1" ht="95.25" customHeight="1" x14ac:dyDescent="0.25">
      <c r="A163" s="28"/>
      <c r="B163" s="28"/>
      <c r="C163" s="750" t="s">
        <v>566</v>
      </c>
      <c r="D163" s="28"/>
      <c r="E163" s="1023"/>
      <c r="F163" s="762" t="s">
        <v>5020</v>
      </c>
      <c r="G163" s="751"/>
      <c r="H163" s="751"/>
      <c r="I163" s="751"/>
      <c r="J163" s="75">
        <f>AVERAGE(J164:J171)</f>
        <v>50</v>
      </c>
      <c r="K163" s="44"/>
      <c r="L163" s="75">
        <f>AVERAGE(L164:L171)</f>
        <v>50</v>
      </c>
      <c r="M163" s="822"/>
      <c r="N163" s="75">
        <f>AVERAGE(N164:N171)</f>
        <v>50</v>
      </c>
      <c r="O163" s="67"/>
      <c r="P163" s="75">
        <f>AVERAGE(P164:P171)</f>
        <v>50</v>
      </c>
      <c r="Q163" s="67"/>
      <c r="R163" s="75">
        <f>AVERAGE(R164:R171)</f>
        <v>50</v>
      </c>
      <c r="S163" s="67"/>
      <c r="T163" s="75">
        <f>AVERAGE(T164:T171)</f>
        <v>50</v>
      </c>
      <c r="U163" s="67"/>
      <c r="V163" s="75">
        <f>AVERAGE(V164:V171)</f>
        <v>50</v>
      </c>
      <c r="W163" s="44"/>
      <c r="X163" s="75">
        <f>AVERAGE(X164:X171)</f>
        <v>50</v>
      </c>
      <c r="Y163" s="67"/>
    </row>
    <row r="164" spans="1:25" ht="60" x14ac:dyDescent="0.25">
      <c r="A164" s="564">
        <v>87</v>
      </c>
      <c r="B164" s="564"/>
      <c r="C164" s="564"/>
      <c r="D164" s="754" t="s">
        <v>128</v>
      </c>
      <c r="E164" s="754"/>
      <c r="F164" s="450" t="s">
        <v>121</v>
      </c>
      <c r="G164" s="12" t="s">
        <v>122</v>
      </c>
      <c r="H164" s="12" t="s">
        <v>123</v>
      </c>
      <c r="I164" s="12" t="s">
        <v>124</v>
      </c>
      <c r="J164" s="62">
        <v>0</v>
      </c>
      <c r="K164" s="58"/>
      <c r="L164" s="62">
        <v>0</v>
      </c>
      <c r="M164" s="58"/>
      <c r="N164" s="62">
        <v>0</v>
      </c>
      <c r="O164" s="58"/>
      <c r="P164" s="62">
        <v>0</v>
      </c>
      <c r="Q164" s="58"/>
      <c r="R164" s="62">
        <v>0</v>
      </c>
      <c r="S164" s="58"/>
      <c r="T164" s="62">
        <v>0</v>
      </c>
      <c r="U164" s="58"/>
      <c r="V164" s="62">
        <v>0</v>
      </c>
      <c r="W164" s="40"/>
      <c r="X164" s="62">
        <v>0</v>
      </c>
      <c r="Y164" s="58"/>
    </row>
    <row r="165" spans="1:25" ht="34.5" x14ac:dyDescent="0.25">
      <c r="A165" s="564">
        <v>88</v>
      </c>
      <c r="B165" s="564"/>
      <c r="C165" s="564"/>
      <c r="D165" s="754" t="s">
        <v>361</v>
      </c>
      <c r="E165" s="754"/>
      <c r="F165" s="450" t="s">
        <v>132</v>
      </c>
      <c r="G165" s="12" t="s">
        <v>317</v>
      </c>
      <c r="H165" s="12" t="s">
        <v>316</v>
      </c>
      <c r="I165" s="12" t="s">
        <v>315</v>
      </c>
      <c r="J165" s="46">
        <v>100</v>
      </c>
      <c r="K165" s="83" t="s">
        <v>2239</v>
      </c>
      <c r="L165" s="46">
        <v>100</v>
      </c>
      <c r="M165" s="40"/>
      <c r="N165" s="46">
        <v>100</v>
      </c>
      <c r="O165" s="40"/>
      <c r="P165" s="46">
        <v>100</v>
      </c>
      <c r="Q165" s="40"/>
      <c r="R165" s="46">
        <v>100</v>
      </c>
      <c r="S165" s="40"/>
      <c r="T165" s="46">
        <v>100</v>
      </c>
      <c r="U165" s="40"/>
      <c r="V165" s="46">
        <v>100</v>
      </c>
      <c r="W165" s="40"/>
      <c r="X165" s="46">
        <v>100</v>
      </c>
      <c r="Y165" s="40"/>
    </row>
    <row r="166" spans="1:25" ht="45" x14ac:dyDescent="0.25">
      <c r="A166" s="564">
        <v>89</v>
      </c>
      <c r="B166" s="564"/>
      <c r="C166" s="564"/>
      <c r="D166" s="754" t="s">
        <v>332</v>
      </c>
      <c r="E166" s="754"/>
      <c r="F166" s="450" t="s">
        <v>332</v>
      </c>
      <c r="G166" s="12" t="s">
        <v>333</v>
      </c>
      <c r="H166" s="12" t="s">
        <v>334</v>
      </c>
      <c r="I166" s="12" t="s">
        <v>335</v>
      </c>
      <c r="J166" s="46">
        <v>100</v>
      </c>
      <c r="K166" s="83" t="s">
        <v>2240</v>
      </c>
      <c r="L166" s="46">
        <v>100</v>
      </c>
      <c r="M166" s="40"/>
      <c r="N166" s="46">
        <v>100</v>
      </c>
      <c r="O166" s="40"/>
      <c r="P166" s="46">
        <v>100</v>
      </c>
      <c r="Q166" s="40"/>
      <c r="R166" s="46">
        <v>100</v>
      </c>
      <c r="S166" s="40"/>
      <c r="T166" s="46">
        <v>100</v>
      </c>
      <c r="U166" s="40"/>
      <c r="V166" s="46">
        <v>100</v>
      </c>
      <c r="W166" s="47"/>
      <c r="X166" s="46">
        <v>100</v>
      </c>
      <c r="Y166" s="40"/>
    </row>
    <row r="167" spans="1:25" ht="75" x14ac:dyDescent="0.25">
      <c r="A167" s="564">
        <v>90</v>
      </c>
      <c r="B167" s="564"/>
      <c r="C167" s="564"/>
      <c r="D167" s="754" t="s">
        <v>362</v>
      </c>
      <c r="E167" s="754"/>
      <c r="F167" s="450" t="s">
        <v>7195</v>
      </c>
      <c r="G167" s="12" t="s">
        <v>336</v>
      </c>
      <c r="H167" s="12" t="s">
        <v>5138</v>
      </c>
      <c r="I167" s="12" t="s">
        <v>5137</v>
      </c>
      <c r="J167" s="46">
        <v>0</v>
      </c>
      <c r="K167" s="83" t="s">
        <v>2241</v>
      </c>
      <c r="L167" s="46">
        <v>0</v>
      </c>
      <c r="M167" s="40"/>
      <c r="N167" s="46">
        <v>0</v>
      </c>
      <c r="O167" s="40"/>
      <c r="P167" s="46">
        <v>0</v>
      </c>
      <c r="Q167" s="40"/>
      <c r="R167" s="46">
        <v>0</v>
      </c>
      <c r="S167" s="40"/>
      <c r="T167" s="46">
        <v>0</v>
      </c>
      <c r="U167" s="40"/>
      <c r="V167" s="46">
        <v>0</v>
      </c>
      <c r="W167" s="40"/>
      <c r="X167" s="46">
        <v>0</v>
      </c>
      <c r="Y167" s="40"/>
    </row>
    <row r="168" spans="1:25" ht="165" x14ac:dyDescent="0.25">
      <c r="A168" s="564">
        <v>91</v>
      </c>
      <c r="B168" s="564"/>
      <c r="C168" s="564"/>
      <c r="D168" s="754" t="s">
        <v>148</v>
      </c>
      <c r="E168" s="754"/>
      <c r="F168" s="450" t="s">
        <v>337</v>
      </c>
      <c r="G168" s="12" t="s">
        <v>338</v>
      </c>
      <c r="H168" s="12" t="s">
        <v>339</v>
      </c>
      <c r="I168" s="12" t="s">
        <v>340</v>
      </c>
      <c r="J168" s="46">
        <v>0</v>
      </c>
      <c r="K168" s="83" t="s">
        <v>2242</v>
      </c>
      <c r="L168" s="46">
        <v>0</v>
      </c>
      <c r="M168" s="40"/>
      <c r="N168" s="46">
        <v>0</v>
      </c>
      <c r="O168" s="40"/>
      <c r="P168" s="46">
        <v>0</v>
      </c>
      <c r="Q168" s="40"/>
      <c r="R168" s="46">
        <v>0</v>
      </c>
      <c r="S168" s="40"/>
      <c r="T168" s="46">
        <v>0</v>
      </c>
      <c r="U168" s="40"/>
      <c r="V168" s="46">
        <v>0</v>
      </c>
      <c r="W168" s="40"/>
      <c r="X168" s="46">
        <v>0</v>
      </c>
      <c r="Y168" s="40"/>
    </row>
    <row r="169" spans="1:25" ht="195" x14ac:dyDescent="0.25">
      <c r="A169" s="564">
        <v>92</v>
      </c>
      <c r="B169" s="564"/>
      <c r="C169" s="564"/>
      <c r="D169" s="754" t="s">
        <v>363</v>
      </c>
      <c r="E169" s="754"/>
      <c r="F169" s="450" t="s">
        <v>341</v>
      </c>
      <c r="G169" s="12" t="s">
        <v>342</v>
      </c>
      <c r="H169" s="12" t="s">
        <v>343</v>
      </c>
      <c r="I169" s="12" t="s">
        <v>344</v>
      </c>
      <c r="J169" s="46">
        <v>100</v>
      </c>
      <c r="K169" s="83" t="s">
        <v>5217</v>
      </c>
      <c r="L169" s="46">
        <v>100</v>
      </c>
      <c r="M169" s="32"/>
      <c r="N169" s="46">
        <v>100</v>
      </c>
      <c r="O169" s="32"/>
      <c r="P169" s="46">
        <v>100</v>
      </c>
      <c r="Q169" s="32"/>
      <c r="R169" s="46">
        <v>100</v>
      </c>
      <c r="S169" s="32"/>
      <c r="T169" s="46">
        <v>100</v>
      </c>
      <c r="U169" s="32"/>
      <c r="V169" s="46">
        <v>100</v>
      </c>
      <c r="W169" s="40"/>
      <c r="X169" s="46">
        <v>100</v>
      </c>
      <c r="Y169" s="32"/>
    </row>
    <row r="170" spans="1:25" ht="120" x14ac:dyDescent="0.25">
      <c r="A170" s="564">
        <v>93</v>
      </c>
      <c r="B170" s="564"/>
      <c r="C170" s="564"/>
      <c r="D170" s="754" t="s">
        <v>364</v>
      </c>
      <c r="E170" s="754"/>
      <c r="F170" s="450" t="s">
        <v>345</v>
      </c>
      <c r="G170" s="12" t="s">
        <v>346</v>
      </c>
      <c r="H170" s="12" t="s">
        <v>347</v>
      </c>
      <c r="I170" s="12" t="s">
        <v>348</v>
      </c>
      <c r="J170" s="46">
        <v>0</v>
      </c>
      <c r="K170" s="33"/>
      <c r="L170" s="46">
        <v>0</v>
      </c>
      <c r="M170" s="33"/>
      <c r="N170" s="46">
        <v>0</v>
      </c>
      <c r="O170" s="33"/>
      <c r="P170" s="46">
        <v>0</v>
      </c>
      <c r="Q170" s="33"/>
      <c r="R170" s="46">
        <v>0</v>
      </c>
      <c r="S170" s="33"/>
      <c r="T170" s="46">
        <v>0</v>
      </c>
      <c r="U170" s="33"/>
      <c r="V170" s="46">
        <v>0</v>
      </c>
      <c r="W170" s="40"/>
      <c r="X170" s="46">
        <v>0</v>
      </c>
      <c r="Y170" s="33"/>
    </row>
    <row r="171" spans="1:25" ht="120" x14ac:dyDescent="0.25">
      <c r="A171" s="564">
        <v>94</v>
      </c>
      <c r="B171" s="564"/>
      <c r="C171" s="564"/>
      <c r="D171" s="754" t="s">
        <v>150</v>
      </c>
      <c r="E171" s="754"/>
      <c r="F171" s="450" t="s">
        <v>349</v>
      </c>
      <c r="G171" s="12" t="s">
        <v>145</v>
      </c>
      <c r="H171" s="12" t="s">
        <v>146</v>
      </c>
      <c r="I171" s="12" t="s">
        <v>147</v>
      </c>
      <c r="J171" s="46">
        <v>100</v>
      </c>
      <c r="K171" s="268"/>
      <c r="L171" s="46">
        <v>100</v>
      </c>
      <c r="M171" s="268"/>
      <c r="N171" s="46">
        <v>100</v>
      </c>
      <c r="O171" s="268"/>
      <c r="P171" s="46">
        <v>100</v>
      </c>
      <c r="Q171" s="268"/>
      <c r="R171" s="46">
        <v>100</v>
      </c>
      <c r="S171" s="268"/>
      <c r="T171" s="46">
        <v>100</v>
      </c>
      <c r="U171" s="268"/>
      <c r="V171" s="46">
        <v>100</v>
      </c>
      <c r="W171" s="40"/>
      <c r="X171" s="46">
        <v>100</v>
      </c>
      <c r="Y171" s="268"/>
    </row>
    <row r="172" spans="1:25" s="26" customFormat="1" ht="90" customHeight="1" x14ac:dyDescent="0.25">
      <c r="A172" s="28"/>
      <c r="B172" s="28"/>
      <c r="C172" s="750" t="s">
        <v>598</v>
      </c>
      <c r="D172" s="28"/>
      <c r="E172" s="1023"/>
      <c r="F172" s="762" t="s">
        <v>5058</v>
      </c>
      <c r="G172" s="751"/>
      <c r="H172" s="751"/>
      <c r="I172" s="751"/>
      <c r="J172" s="75">
        <f>AVERAGE(J173:J175)</f>
        <v>100</v>
      </c>
      <c r="K172" s="44"/>
      <c r="L172" s="75">
        <f>AVERAGE(L173:L175)</f>
        <v>100</v>
      </c>
      <c r="M172" s="822"/>
      <c r="N172" s="75">
        <f>AVERAGE(N173:N175)</f>
        <v>100</v>
      </c>
      <c r="O172" s="67"/>
      <c r="P172" s="75">
        <f>AVERAGE(P173:P175)</f>
        <v>100</v>
      </c>
      <c r="Q172" s="67"/>
      <c r="R172" s="75">
        <f>AVERAGE(R173:R175)</f>
        <v>100</v>
      </c>
      <c r="S172" s="67"/>
      <c r="T172" s="75">
        <f>AVERAGE(T173:T175)</f>
        <v>100</v>
      </c>
      <c r="U172" s="67"/>
      <c r="V172" s="75">
        <f>AVERAGE(V173:V175)</f>
        <v>100</v>
      </c>
      <c r="W172" s="44"/>
      <c r="X172" s="75">
        <f>AVERAGE(X173:X175)</f>
        <v>100</v>
      </c>
      <c r="Y172" s="67"/>
    </row>
    <row r="173" spans="1:25" ht="75" x14ac:dyDescent="0.25">
      <c r="A173" s="564">
        <v>95</v>
      </c>
      <c r="B173" s="564"/>
      <c r="C173" s="564"/>
      <c r="D173" s="754" t="s">
        <v>365</v>
      </c>
      <c r="E173" s="754"/>
      <c r="F173" s="450" t="s">
        <v>350</v>
      </c>
      <c r="G173" s="12" t="s">
        <v>351</v>
      </c>
      <c r="H173" s="12" t="s">
        <v>352</v>
      </c>
      <c r="I173" s="12" t="s">
        <v>353</v>
      </c>
      <c r="J173" s="60">
        <v>100</v>
      </c>
      <c r="K173" s="41"/>
      <c r="L173" s="60">
        <v>100</v>
      </c>
      <c r="M173" s="41"/>
      <c r="N173" s="60">
        <v>100</v>
      </c>
      <c r="O173" s="41"/>
      <c r="P173" s="60">
        <v>100</v>
      </c>
      <c r="Q173" s="41"/>
      <c r="R173" s="60">
        <v>100</v>
      </c>
      <c r="S173" s="41"/>
      <c r="T173" s="60">
        <v>100</v>
      </c>
      <c r="U173" s="41"/>
      <c r="V173" s="60">
        <v>100</v>
      </c>
      <c r="W173" s="41"/>
      <c r="X173" s="60">
        <v>100</v>
      </c>
      <c r="Y173" s="41"/>
    </row>
    <row r="174" spans="1:25" ht="75" x14ac:dyDescent="0.25">
      <c r="A174" s="564">
        <v>96</v>
      </c>
      <c r="B174" s="564"/>
      <c r="C174" s="564"/>
      <c r="D174" s="754" t="s">
        <v>366</v>
      </c>
      <c r="E174" s="754"/>
      <c r="F174" s="450" t="s">
        <v>160</v>
      </c>
      <c r="G174" s="12" t="s">
        <v>58</v>
      </c>
      <c r="H174" s="12" t="s">
        <v>354</v>
      </c>
      <c r="I174" s="12" t="s">
        <v>353</v>
      </c>
      <c r="J174" s="60">
        <v>100</v>
      </c>
      <c r="K174" s="41"/>
      <c r="L174" s="60">
        <v>100</v>
      </c>
      <c r="M174" s="41"/>
      <c r="N174" s="60">
        <v>100</v>
      </c>
      <c r="O174" s="41"/>
      <c r="P174" s="60">
        <v>100</v>
      </c>
      <c r="Q174" s="41"/>
      <c r="R174" s="60">
        <v>100</v>
      </c>
      <c r="S174" s="41"/>
      <c r="T174" s="60">
        <v>100</v>
      </c>
      <c r="U174" s="41"/>
      <c r="V174" s="60">
        <v>100</v>
      </c>
      <c r="W174" s="41"/>
      <c r="X174" s="60">
        <v>100</v>
      </c>
      <c r="Y174" s="41"/>
    </row>
    <row r="175" spans="1:25" ht="45" x14ac:dyDescent="0.25">
      <c r="A175" s="564">
        <v>97</v>
      </c>
      <c r="B175" s="564"/>
      <c r="C175" s="564"/>
      <c r="D175" s="754" t="s">
        <v>66</v>
      </c>
      <c r="E175" s="754"/>
      <c r="F175" s="450" t="s">
        <v>161</v>
      </c>
      <c r="G175" s="12" t="s">
        <v>58</v>
      </c>
      <c r="H175" s="12" t="s">
        <v>354</v>
      </c>
      <c r="I175" s="12" t="s">
        <v>353</v>
      </c>
      <c r="J175" s="60">
        <v>100</v>
      </c>
      <c r="K175" s="40"/>
      <c r="L175" s="60">
        <v>100</v>
      </c>
      <c r="M175" s="40"/>
      <c r="N175" s="60">
        <v>100</v>
      </c>
      <c r="O175" s="40"/>
      <c r="P175" s="60">
        <v>100</v>
      </c>
      <c r="Q175" s="40"/>
      <c r="R175" s="60">
        <v>100</v>
      </c>
      <c r="S175" s="40"/>
      <c r="T175" s="60">
        <v>100</v>
      </c>
      <c r="U175" s="40"/>
      <c r="V175" s="60">
        <v>100</v>
      </c>
      <c r="W175" s="41"/>
      <c r="X175" s="60">
        <v>100</v>
      </c>
      <c r="Y175" s="40"/>
    </row>
    <row r="176" spans="1:25" s="26" customFormat="1" ht="130.5" customHeight="1" x14ac:dyDescent="0.25">
      <c r="A176" s="28"/>
      <c r="B176" s="750" t="s">
        <v>599</v>
      </c>
      <c r="C176" s="28"/>
      <c r="D176" s="28"/>
      <c r="E176" s="28"/>
      <c r="F176" s="502" t="s">
        <v>367</v>
      </c>
      <c r="G176" s="28"/>
      <c r="H176" s="28"/>
      <c r="I176" s="28"/>
      <c r="J176" s="75">
        <f>AVERAGE(J177,J186,J203,J212)</f>
        <v>30.625</v>
      </c>
      <c r="K176" s="72"/>
      <c r="L176" s="75">
        <f>AVERAGE(L177,L186,L203,L212)</f>
        <v>32.291666666666671</v>
      </c>
      <c r="M176" s="822"/>
      <c r="N176" s="75">
        <f>AVERAGE(N177,N186,N203,N212)</f>
        <v>32.291666666666671</v>
      </c>
      <c r="O176" s="67"/>
      <c r="P176" s="75">
        <f>AVERAGE(P177,P186,P203,P212)</f>
        <v>32.291666666666671</v>
      </c>
      <c r="Q176" s="67"/>
      <c r="R176" s="75">
        <f>AVERAGE(R177,R186,R203,R212)</f>
        <v>32.291666666666671</v>
      </c>
      <c r="S176" s="67"/>
      <c r="T176" s="75">
        <f>AVERAGE(T177,T186,T203,T212)</f>
        <v>32.291666666666671</v>
      </c>
      <c r="U176" s="67"/>
      <c r="V176" s="75">
        <f>AVERAGE(V177,V186,V203,V212)</f>
        <v>32.291666666666671</v>
      </c>
      <c r="W176" s="44"/>
      <c r="X176" s="75">
        <f>AVERAGE(X177,X186,X203,X212)</f>
        <v>32.291666666666671</v>
      </c>
      <c r="Y176" s="67"/>
    </row>
    <row r="177" spans="1:25" s="26" customFormat="1" ht="60" x14ac:dyDescent="0.25">
      <c r="A177" s="28"/>
      <c r="B177" s="28"/>
      <c r="C177" s="750" t="s">
        <v>600</v>
      </c>
      <c r="D177" s="28"/>
      <c r="E177" s="28"/>
      <c r="F177" s="502" t="s">
        <v>532</v>
      </c>
      <c r="G177" s="28"/>
      <c r="H177" s="28"/>
      <c r="I177" s="28"/>
      <c r="J177" s="75">
        <f>AVERAGE(J178:J181,J184,J185)</f>
        <v>37.5</v>
      </c>
      <c r="K177" s="67"/>
      <c r="L177" s="75">
        <f>AVERAGE(L178:L181,L184,L185)</f>
        <v>45.833333333333336</v>
      </c>
      <c r="M177" s="67"/>
      <c r="N177" s="75">
        <f>AVERAGE(N178:N181,N184,N185)</f>
        <v>45.833333333333336</v>
      </c>
      <c r="O177" s="67"/>
      <c r="P177" s="75">
        <f>AVERAGE(P178:P181,P184,P185)</f>
        <v>45.833333333333336</v>
      </c>
      <c r="Q177" s="67"/>
      <c r="R177" s="75">
        <f>AVERAGE(R178:R181,R184,R185)</f>
        <v>45.833333333333336</v>
      </c>
      <c r="S177" s="67"/>
      <c r="T177" s="75">
        <f>AVERAGE(T178:T181,T184,T185)</f>
        <v>45.833333333333336</v>
      </c>
      <c r="U177" s="67"/>
      <c r="V177" s="75">
        <f>AVERAGE(V178:V181,V184,V185)</f>
        <v>45.833333333333336</v>
      </c>
      <c r="W177" s="44"/>
      <c r="X177" s="75">
        <f>AVERAGE(X178:X181,X184,X185)</f>
        <v>45.833333333333336</v>
      </c>
      <c r="Y177" s="67"/>
    </row>
    <row r="178" spans="1:25" ht="210" x14ac:dyDescent="0.25">
      <c r="A178" s="564">
        <v>98</v>
      </c>
      <c r="B178" s="564"/>
      <c r="C178" s="564"/>
      <c r="D178" s="754" t="s">
        <v>67</v>
      </c>
      <c r="E178" s="754"/>
      <c r="F178" s="450" t="s">
        <v>5059</v>
      </c>
      <c r="G178" s="12" t="s">
        <v>368</v>
      </c>
      <c r="H178" s="12" t="s">
        <v>369</v>
      </c>
      <c r="I178" s="12" t="s">
        <v>370</v>
      </c>
      <c r="J178" s="60">
        <v>0</v>
      </c>
      <c r="K178" s="40" t="s">
        <v>5224</v>
      </c>
      <c r="L178" s="60">
        <v>0</v>
      </c>
      <c r="M178" s="48"/>
      <c r="N178" s="60">
        <v>0</v>
      </c>
      <c r="O178" s="48"/>
      <c r="P178" s="60">
        <v>0</v>
      </c>
      <c r="Q178" s="48"/>
      <c r="R178" s="60">
        <v>0</v>
      </c>
      <c r="S178" s="83" t="s">
        <v>2243</v>
      </c>
      <c r="T178" s="60">
        <v>0</v>
      </c>
      <c r="U178" s="48"/>
      <c r="V178" s="60">
        <v>0</v>
      </c>
      <c r="W178" s="165"/>
      <c r="X178" s="60">
        <v>0</v>
      </c>
      <c r="Y178" s="83" t="s">
        <v>2244</v>
      </c>
    </row>
    <row r="179" spans="1:25" ht="60" x14ac:dyDescent="0.25">
      <c r="A179" s="564">
        <v>99</v>
      </c>
      <c r="B179" s="564"/>
      <c r="C179" s="564"/>
      <c r="D179" s="754" t="s">
        <v>72</v>
      </c>
      <c r="E179" s="754"/>
      <c r="F179" s="450" t="s">
        <v>4988</v>
      </c>
      <c r="G179" s="12" t="s">
        <v>371</v>
      </c>
      <c r="H179" s="12" t="s">
        <v>4986</v>
      </c>
      <c r="I179" s="12" t="s">
        <v>372</v>
      </c>
      <c r="J179" s="65">
        <v>50</v>
      </c>
      <c r="K179" s="47" t="s">
        <v>4990</v>
      </c>
      <c r="L179" s="60">
        <v>100</v>
      </c>
      <c r="M179" s="41"/>
      <c r="N179" s="60">
        <v>100</v>
      </c>
      <c r="O179" s="41"/>
      <c r="P179" s="60">
        <v>100</v>
      </c>
      <c r="Q179" s="41"/>
      <c r="R179" s="60">
        <v>100</v>
      </c>
      <c r="S179" s="41"/>
      <c r="T179" s="60">
        <v>100</v>
      </c>
      <c r="U179" s="41"/>
      <c r="V179" s="60">
        <v>100</v>
      </c>
      <c r="W179" s="41"/>
      <c r="X179" s="60">
        <v>100</v>
      </c>
      <c r="Y179" s="41"/>
    </row>
    <row r="180" spans="1:25" ht="120" x14ac:dyDescent="0.25">
      <c r="A180" s="564">
        <v>100</v>
      </c>
      <c r="B180" s="564"/>
      <c r="C180" s="564"/>
      <c r="D180" s="754" t="s">
        <v>358</v>
      </c>
      <c r="E180" s="754"/>
      <c r="F180" s="450" t="s">
        <v>373</v>
      </c>
      <c r="G180" s="12" t="s">
        <v>327</v>
      </c>
      <c r="H180" s="12" t="s">
        <v>374</v>
      </c>
      <c r="I180" s="12" t="s">
        <v>375</v>
      </c>
      <c r="J180" s="60">
        <v>100</v>
      </c>
      <c r="K180" s="83" t="s">
        <v>2245</v>
      </c>
      <c r="L180" s="60">
        <v>100</v>
      </c>
      <c r="M180" s="41"/>
      <c r="N180" s="60">
        <v>100</v>
      </c>
      <c r="O180" s="41"/>
      <c r="P180" s="60">
        <v>100</v>
      </c>
      <c r="Q180" s="41"/>
      <c r="R180" s="60">
        <v>100</v>
      </c>
      <c r="S180" s="41"/>
      <c r="T180" s="60">
        <v>100</v>
      </c>
      <c r="U180" s="41"/>
      <c r="V180" s="60">
        <v>100</v>
      </c>
      <c r="W180" s="41"/>
      <c r="X180" s="60">
        <v>100</v>
      </c>
      <c r="Y180" s="83" t="s">
        <v>2246</v>
      </c>
    </row>
    <row r="181" spans="1:25" s="52" customFormat="1" ht="51.75" x14ac:dyDescent="0.25">
      <c r="A181" s="31">
        <v>101</v>
      </c>
      <c r="B181" s="31"/>
      <c r="C181" s="31"/>
      <c r="D181" s="756" t="s">
        <v>650</v>
      </c>
      <c r="E181" s="756"/>
      <c r="F181" s="517" t="s">
        <v>650</v>
      </c>
      <c r="G181" s="30"/>
      <c r="H181" s="30"/>
      <c r="I181" s="30"/>
      <c r="J181" s="61">
        <f>AVERAGE(J182:J183)</f>
        <v>75</v>
      </c>
      <c r="K181" s="43"/>
      <c r="L181" s="61">
        <f>AVERAGE(L182:L183)</f>
        <v>75</v>
      </c>
      <c r="M181" s="821"/>
      <c r="N181" s="61">
        <f>AVERAGE(N182:N183)</f>
        <v>75</v>
      </c>
      <c r="O181" s="69"/>
      <c r="P181" s="61">
        <f>AVERAGE(P182:P183)</f>
        <v>75</v>
      </c>
      <c r="Q181" s="69"/>
      <c r="R181" s="61">
        <f>AVERAGE(R182:R183)</f>
        <v>75</v>
      </c>
      <c r="S181" s="69"/>
      <c r="T181" s="61">
        <f>AVERAGE(T182:T183)</f>
        <v>75</v>
      </c>
      <c r="U181" s="69"/>
      <c r="V181" s="61">
        <f>AVERAGE(V182:V183)</f>
        <v>75</v>
      </c>
      <c r="W181" s="43"/>
      <c r="X181" s="61">
        <f>AVERAGE(X182:X183)</f>
        <v>75</v>
      </c>
      <c r="Y181" s="69"/>
    </row>
    <row r="182" spans="1:25" ht="360" x14ac:dyDescent="0.25">
      <c r="A182" s="564" t="s">
        <v>5060</v>
      </c>
      <c r="B182" s="564"/>
      <c r="C182" s="564"/>
      <c r="D182" s="564"/>
      <c r="E182" s="754" t="s">
        <v>7012</v>
      </c>
      <c r="F182" s="450" t="s">
        <v>376</v>
      </c>
      <c r="G182" s="12" t="s">
        <v>377</v>
      </c>
      <c r="H182" s="12" t="s">
        <v>378</v>
      </c>
      <c r="I182" s="12" t="s">
        <v>38</v>
      </c>
      <c r="J182" s="60">
        <v>50</v>
      </c>
      <c r="K182" s="47" t="s">
        <v>2247</v>
      </c>
      <c r="L182" s="65">
        <v>50</v>
      </c>
      <c r="M182" s="47"/>
      <c r="N182" s="65">
        <v>50</v>
      </c>
      <c r="O182" s="47"/>
      <c r="P182" s="65">
        <v>50</v>
      </c>
      <c r="Q182" s="47"/>
      <c r="R182" s="65">
        <v>50</v>
      </c>
      <c r="S182" s="47" t="s">
        <v>2248</v>
      </c>
      <c r="T182" s="65">
        <v>50</v>
      </c>
      <c r="U182" s="47"/>
      <c r="V182" s="65">
        <v>50</v>
      </c>
      <c r="W182" s="47"/>
      <c r="X182" s="65">
        <v>50</v>
      </c>
      <c r="Y182" s="83" t="s">
        <v>2249</v>
      </c>
    </row>
    <row r="183" spans="1:25" ht="45" x14ac:dyDescent="0.25">
      <c r="A183" s="564" t="s">
        <v>5061</v>
      </c>
      <c r="B183" s="564"/>
      <c r="C183" s="564"/>
      <c r="D183" s="564"/>
      <c r="E183" s="754" t="s">
        <v>7013</v>
      </c>
      <c r="F183" s="450" t="s">
        <v>379</v>
      </c>
      <c r="G183" s="12" t="s">
        <v>380</v>
      </c>
      <c r="H183" s="12" t="s">
        <v>381</v>
      </c>
      <c r="I183" s="12" t="s">
        <v>382</v>
      </c>
      <c r="J183" s="60">
        <v>100</v>
      </c>
      <c r="K183" s="41"/>
      <c r="L183" s="60">
        <v>100</v>
      </c>
      <c r="M183" s="41"/>
      <c r="N183" s="60">
        <v>100</v>
      </c>
      <c r="O183" s="41"/>
      <c r="P183" s="60">
        <v>100</v>
      </c>
      <c r="Q183" s="41"/>
      <c r="R183" s="60">
        <v>100</v>
      </c>
      <c r="S183" s="41"/>
      <c r="T183" s="60">
        <v>100</v>
      </c>
      <c r="U183" s="41"/>
      <c r="V183" s="60">
        <v>100</v>
      </c>
      <c r="W183" s="41"/>
      <c r="X183" s="60">
        <v>100</v>
      </c>
      <c r="Y183" s="41"/>
    </row>
    <row r="184" spans="1:25" ht="60" x14ac:dyDescent="0.25">
      <c r="A184" s="564">
        <v>102</v>
      </c>
      <c r="B184" s="564"/>
      <c r="C184" s="564"/>
      <c r="D184" s="754" t="s">
        <v>429</v>
      </c>
      <c r="E184" s="754"/>
      <c r="F184" s="450" t="s">
        <v>383</v>
      </c>
      <c r="G184" s="12" t="s">
        <v>384</v>
      </c>
      <c r="H184" s="12" t="s">
        <v>385</v>
      </c>
      <c r="I184" s="12" t="s">
        <v>5122</v>
      </c>
      <c r="J184" s="60">
        <v>0</v>
      </c>
      <c r="K184" s="83" t="s">
        <v>2250</v>
      </c>
      <c r="L184" s="60">
        <v>0</v>
      </c>
      <c r="M184" s="34"/>
      <c r="N184" s="60">
        <v>0</v>
      </c>
      <c r="O184" s="34"/>
      <c r="P184" s="60">
        <v>0</v>
      </c>
      <c r="Q184" s="34"/>
      <c r="R184" s="60">
        <v>0</v>
      </c>
      <c r="S184" s="34"/>
      <c r="T184" s="60">
        <v>0</v>
      </c>
      <c r="U184" s="34"/>
      <c r="V184" s="60">
        <v>0</v>
      </c>
      <c r="W184" s="41"/>
      <c r="X184" s="60">
        <v>0</v>
      </c>
      <c r="Y184" s="34"/>
    </row>
    <row r="185" spans="1:25" ht="90" x14ac:dyDescent="0.25">
      <c r="A185" s="564">
        <v>103</v>
      </c>
      <c r="B185" s="564"/>
      <c r="C185" s="564"/>
      <c r="D185" s="754" t="s">
        <v>430</v>
      </c>
      <c r="E185" s="754"/>
      <c r="F185" s="450" t="s">
        <v>5123</v>
      </c>
      <c r="G185" s="12" t="s">
        <v>384</v>
      </c>
      <c r="H185" s="12" t="s">
        <v>385</v>
      </c>
      <c r="I185" s="12" t="s">
        <v>5122</v>
      </c>
      <c r="J185" s="60">
        <v>0</v>
      </c>
      <c r="K185" s="83" t="s">
        <v>1661</v>
      </c>
      <c r="L185" s="60">
        <v>0</v>
      </c>
      <c r="M185" s="34"/>
      <c r="N185" s="60">
        <v>0</v>
      </c>
      <c r="O185" s="34"/>
      <c r="P185" s="60">
        <v>0</v>
      </c>
      <c r="Q185" s="34"/>
      <c r="R185" s="60">
        <v>0</v>
      </c>
      <c r="S185" s="34"/>
      <c r="T185" s="60">
        <v>0</v>
      </c>
      <c r="U185" s="34"/>
      <c r="V185" s="60">
        <v>0</v>
      </c>
      <c r="W185" s="41"/>
      <c r="X185" s="60">
        <v>0</v>
      </c>
      <c r="Y185" s="34"/>
    </row>
    <row r="186" spans="1:25" s="26" customFormat="1" ht="91.5" customHeight="1" x14ac:dyDescent="0.25">
      <c r="A186" s="28"/>
      <c r="B186" s="28"/>
      <c r="C186" s="750" t="s">
        <v>601</v>
      </c>
      <c r="D186" s="751"/>
      <c r="E186" s="762"/>
      <c r="F186" s="762" t="s">
        <v>533</v>
      </c>
      <c r="G186" s="751"/>
      <c r="H186" s="751"/>
      <c r="I186" s="751"/>
      <c r="J186" s="75">
        <f>AVERAGE(J187,J193,J199:J202)</f>
        <v>1.6666666666666667</v>
      </c>
      <c r="K186" s="44"/>
      <c r="L186" s="75">
        <f>AVERAGE(L187,L193,L199:L202)</f>
        <v>0</v>
      </c>
      <c r="M186" s="822"/>
      <c r="N186" s="75">
        <f>AVERAGE(N187,N193,N199:N202)</f>
        <v>0</v>
      </c>
      <c r="O186" s="67"/>
      <c r="P186" s="75">
        <f>AVERAGE(P187,P193,P199:P202)</f>
        <v>0</v>
      </c>
      <c r="Q186" s="67"/>
      <c r="R186" s="75">
        <f>AVERAGE(R187,R193,R199:R202)</f>
        <v>0</v>
      </c>
      <c r="S186" s="67"/>
      <c r="T186" s="75">
        <f>AVERAGE(T187,T193,T199:T202)</f>
        <v>0</v>
      </c>
      <c r="U186" s="67"/>
      <c r="V186" s="75">
        <f>AVERAGE(V187,V193,V199:V202)</f>
        <v>0</v>
      </c>
      <c r="W186" s="44"/>
      <c r="X186" s="75">
        <f>AVERAGE(X187,X193,X199:X202)</f>
        <v>0</v>
      </c>
      <c r="Y186" s="67"/>
    </row>
    <row r="187" spans="1:25" s="52" customFormat="1" ht="91.5" customHeight="1" x14ac:dyDescent="0.25">
      <c r="A187" s="31">
        <v>104</v>
      </c>
      <c r="B187" s="31"/>
      <c r="C187" s="758"/>
      <c r="D187" s="763" t="s">
        <v>7005</v>
      </c>
      <c r="E187" s="763"/>
      <c r="F187" s="764" t="s">
        <v>635</v>
      </c>
      <c r="G187" s="30"/>
      <c r="H187" s="30"/>
      <c r="I187" s="30"/>
      <c r="J187" s="61">
        <f>AVERAGE(J188:J192)</f>
        <v>10</v>
      </c>
      <c r="K187" s="43"/>
      <c r="L187" s="61">
        <f>AVERAGE(L188:L192)</f>
        <v>0</v>
      </c>
      <c r="M187" s="821"/>
      <c r="N187" s="61">
        <f>AVERAGE(N188:N192)</f>
        <v>0</v>
      </c>
      <c r="O187" s="69"/>
      <c r="P187" s="61">
        <f>AVERAGE(P188:P192)</f>
        <v>0</v>
      </c>
      <c r="Q187" s="69"/>
      <c r="R187" s="61">
        <f>AVERAGE(R188:R192)</f>
        <v>0</v>
      </c>
      <c r="S187" s="69"/>
      <c r="T187" s="61">
        <f>AVERAGE(T188:T192)</f>
        <v>0</v>
      </c>
      <c r="U187" s="69"/>
      <c r="V187" s="61">
        <f>AVERAGE(V188:V192)</f>
        <v>0</v>
      </c>
      <c r="W187" s="43"/>
      <c r="X187" s="61">
        <f>AVERAGE(X188:X192)</f>
        <v>0</v>
      </c>
      <c r="Y187" s="69"/>
    </row>
    <row r="188" spans="1:25" ht="135" x14ac:dyDescent="0.25">
      <c r="A188" s="564" t="s">
        <v>5062</v>
      </c>
      <c r="B188" s="564"/>
      <c r="C188" s="564"/>
      <c r="D188" s="564"/>
      <c r="E188" s="754" t="s">
        <v>7003</v>
      </c>
      <c r="F188" s="450" t="s">
        <v>5124</v>
      </c>
      <c r="G188" s="12" t="s">
        <v>386</v>
      </c>
      <c r="H188" s="12" t="s">
        <v>94</v>
      </c>
      <c r="I188" s="12" t="s">
        <v>387</v>
      </c>
      <c r="J188" s="60">
        <v>0</v>
      </c>
      <c r="K188" s="83" t="s">
        <v>2251</v>
      </c>
      <c r="L188" s="60">
        <v>0</v>
      </c>
      <c r="M188" s="71"/>
      <c r="N188" s="60">
        <v>0</v>
      </c>
      <c r="O188" s="71"/>
      <c r="P188" s="60">
        <v>0</v>
      </c>
      <c r="Q188" s="71"/>
      <c r="R188" s="60">
        <v>0</v>
      </c>
      <c r="S188" s="71"/>
      <c r="T188" s="60">
        <v>0</v>
      </c>
      <c r="U188" s="71"/>
      <c r="V188" s="60">
        <v>0</v>
      </c>
      <c r="W188" s="41"/>
      <c r="X188" s="60">
        <v>0</v>
      </c>
      <c r="Y188" s="83" t="s">
        <v>2252</v>
      </c>
    </row>
    <row r="189" spans="1:25" ht="240" customHeight="1" x14ac:dyDescent="0.25">
      <c r="A189" s="564" t="s">
        <v>5063</v>
      </c>
      <c r="B189" s="564"/>
      <c r="C189" s="564"/>
      <c r="D189" s="564"/>
      <c r="E189" s="754" t="s">
        <v>7004</v>
      </c>
      <c r="F189" s="450" t="s">
        <v>5125</v>
      </c>
      <c r="G189" s="12" t="s">
        <v>100</v>
      </c>
      <c r="H189" s="12" t="s">
        <v>101</v>
      </c>
      <c r="I189" s="12" t="s">
        <v>102</v>
      </c>
      <c r="J189" s="60">
        <v>50</v>
      </c>
      <c r="K189" s="71" t="s">
        <v>5220</v>
      </c>
      <c r="L189" s="60">
        <v>0</v>
      </c>
      <c r="M189" s="71"/>
      <c r="N189" s="60">
        <v>0</v>
      </c>
      <c r="O189" s="71"/>
      <c r="P189" s="60">
        <v>0</v>
      </c>
      <c r="Q189" s="71"/>
      <c r="R189" s="60">
        <v>0</v>
      </c>
      <c r="S189" s="71"/>
      <c r="T189" s="60">
        <v>0</v>
      </c>
      <c r="U189" s="71"/>
      <c r="V189" s="60">
        <v>0</v>
      </c>
      <c r="W189" s="41"/>
      <c r="X189" s="60">
        <v>0</v>
      </c>
      <c r="Y189" s="71"/>
    </row>
    <row r="190" spans="1:25" ht="75" x14ac:dyDescent="0.25">
      <c r="A190" s="564" t="s">
        <v>5064</v>
      </c>
      <c r="B190" s="564"/>
      <c r="C190" s="564"/>
      <c r="D190" s="564"/>
      <c r="E190" s="754" t="s">
        <v>7006</v>
      </c>
      <c r="F190" s="437" t="s">
        <v>112</v>
      </c>
      <c r="G190" s="12" t="s">
        <v>4881</v>
      </c>
      <c r="H190" s="12" t="s">
        <v>4882</v>
      </c>
      <c r="I190" s="12" t="s">
        <v>4883</v>
      </c>
      <c r="J190" s="60">
        <v>0</v>
      </c>
      <c r="K190" s="819" t="s">
        <v>5218</v>
      </c>
      <c r="L190" s="60">
        <v>0</v>
      </c>
      <c r="M190" s="819"/>
      <c r="N190" s="60">
        <v>0</v>
      </c>
      <c r="O190" s="45"/>
      <c r="P190" s="60">
        <v>0</v>
      </c>
      <c r="Q190" s="41"/>
      <c r="R190" s="60">
        <v>0</v>
      </c>
      <c r="S190" s="41"/>
      <c r="T190" s="60">
        <v>0</v>
      </c>
      <c r="U190" s="41"/>
      <c r="V190" s="60">
        <v>0</v>
      </c>
      <c r="W190" s="41"/>
      <c r="X190" s="60">
        <v>0</v>
      </c>
      <c r="Y190" s="45"/>
    </row>
    <row r="191" spans="1:25" ht="251.25" customHeight="1" x14ac:dyDescent="0.25">
      <c r="A191" s="564" t="s">
        <v>5065</v>
      </c>
      <c r="B191" s="564"/>
      <c r="C191" s="564"/>
      <c r="D191" s="564"/>
      <c r="E191" s="754" t="s">
        <v>7007</v>
      </c>
      <c r="F191" s="437" t="s">
        <v>5126</v>
      </c>
      <c r="G191" s="12" t="s">
        <v>36</v>
      </c>
      <c r="H191" s="12" t="s">
        <v>105</v>
      </c>
      <c r="I191" s="12" t="s">
        <v>106</v>
      </c>
      <c r="J191" s="60">
        <v>0</v>
      </c>
      <c r="K191" s="83" t="s">
        <v>5226</v>
      </c>
      <c r="L191" s="60">
        <v>0</v>
      </c>
      <c r="M191" s="819"/>
      <c r="N191" s="60">
        <v>0</v>
      </c>
      <c r="O191" s="45"/>
      <c r="P191" s="60">
        <v>0</v>
      </c>
      <c r="Q191" s="45"/>
      <c r="R191" s="60">
        <v>0</v>
      </c>
      <c r="S191" s="45"/>
      <c r="T191" s="60">
        <v>0</v>
      </c>
      <c r="U191" s="45"/>
      <c r="V191" s="60">
        <v>0</v>
      </c>
      <c r="W191" s="41"/>
      <c r="X191" s="60">
        <v>0</v>
      </c>
      <c r="Y191" s="45"/>
    </row>
    <row r="192" spans="1:25" ht="243.75" customHeight="1" x14ac:dyDescent="0.25">
      <c r="A192" s="564" t="s">
        <v>5066</v>
      </c>
      <c r="B192" s="564"/>
      <c r="C192" s="564"/>
      <c r="D192" s="564"/>
      <c r="E192" s="754" t="s">
        <v>7008</v>
      </c>
      <c r="F192" s="450" t="s">
        <v>330</v>
      </c>
      <c r="G192" s="12" t="s">
        <v>4885</v>
      </c>
      <c r="H192" s="12" t="s">
        <v>107</v>
      </c>
      <c r="I192" s="12" t="s">
        <v>108</v>
      </c>
      <c r="J192" s="60">
        <v>0</v>
      </c>
      <c r="K192" s="41" t="s">
        <v>5219</v>
      </c>
      <c r="L192" s="60">
        <v>0</v>
      </c>
      <c r="M192" s="819"/>
      <c r="N192" s="60">
        <v>0</v>
      </c>
      <c r="O192" s="45"/>
      <c r="P192" s="60">
        <v>0</v>
      </c>
      <c r="Q192" s="45"/>
      <c r="R192" s="60">
        <v>0</v>
      </c>
      <c r="S192" s="45"/>
      <c r="T192" s="60">
        <v>0</v>
      </c>
      <c r="U192" s="45"/>
      <c r="V192" s="60">
        <v>0</v>
      </c>
      <c r="W192" s="41"/>
      <c r="X192" s="60">
        <v>0</v>
      </c>
      <c r="Y192" s="45"/>
    </row>
    <row r="193" spans="1:25" s="52" customFormat="1" ht="91.5" customHeight="1" x14ac:dyDescent="0.25">
      <c r="A193" s="31">
        <v>105</v>
      </c>
      <c r="B193" s="31"/>
      <c r="C193" s="758"/>
      <c r="D193" s="763" t="s">
        <v>7014</v>
      </c>
      <c r="E193" s="763"/>
      <c r="F193" s="764" t="s">
        <v>636</v>
      </c>
      <c r="G193" s="30"/>
      <c r="H193" s="30"/>
      <c r="I193" s="30"/>
      <c r="J193" s="61">
        <f>AVERAGE(J194:J198)</f>
        <v>0</v>
      </c>
      <c r="K193" s="43"/>
      <c r="L193" s="61">
        <f>AVERAGE(L194:L198)</f>
        <v>0</v>
      </c>
      <c r="M193" s="821"/>
      <c r="N193" s="61">
        <f>AVERAGE(N194:N198)</f>
        <v>0</v>
      </c>
      <c r="O193" s="69"/>
      <c r="P193" s="61">
        <f>AVERAGE(P194:P198)</f>
        <v>0</v>
      </c>
      <c r="Q193" s="69"/>
      <c r="R193" s="61">
        <f>AVERAGE(R194:R198)</f>
        <v>0</v>
      </c>
      <c r="S193" s="69"/>
      <c r="T193" s="61">
        <f>AVERAGE(T194:T198)</f>
        <v>0</v>
      </c>
      <c r="U193" s="69"/>
      <c r="V193" s="61">
        <f>AVERAGE(V194:V198)</f>
        <v>0</v>
      </c>
      <c r="W193" s="43"/>
      <c r="X193" s="61">
        <f>AVERAGE(X194:X198)</f>
        <v>0</v>
      </c>
      <c r="Y193" s="69"/>
    </row>
    <row r="194" spans="1:25" ht="120" x14ac:dyDescent="0.25">
      <c r="A194" s="564" t="s">
        <v>602</v>
      </c>
      <c r="B194" s="564"/>
      <c r="C194" s="564"/>
      <c r="D194" s="564"/>
      <c r="E194" s="754" t="s">
        <v>7019</v>
      </c>
      <c r="F194" s="450" t="s">
        <v>5127</v>
      </c>
      <c r="G194" s="12" t="s">
        <v>388</v>
      </c>
      <c r="H194" s="12" t="s">
        <v>389</v>
      </c>
      <c r="I194" s="12" t="s">
        <v>99</v>
      </c>
      <c r="J194" s="60">
        <v>0</v>
      </c>
      <c r="K194" s="83" t="s">
        <v>5222</v>
      </c>
      <c r="L194" s="60">
        <v>0</v>
      </c>
      <c r="M194" s="83" t="s">
        <v>2253</v>
      </c>
      <c r="N194" s="60">
        <v>0</v>
      </c>
      <c r="O194" s="71"/>
      <c r="P194" s="60">
        <v>0</v>
      </c>
      <c r="Q194" s="71"/>
      <c r="R194" s="60">
        <v>0</v>
      </c>
      <c r="S194" s="71"/>
      <c r="T194" s="60">
        <v>0</v>
      </c>
      <c r="U194" s="71"/>
      <c r="V194" s="60">
        <v>0</v>
      </c>
      <c r="W194" s="41"/>
      <c r="X194" s="60">
        <v>0</v>
      </c>
      <c r="Y194" s="71"/>
    </row>
    <row r="195" spans="1:25" ht="135" x14ac:dyDescent="0.25">
      <c r="A195" s="564" t="s">
        <v>603</v>
      </c>
      <c r="B195" s="564"/>
      <c r="C195" s="564"/>
      <c r="D195" s="564"/>
      <c r="E195" s="754" t="s">
        <v>7015</v>
      </c>
      <c r="F195" s="450" t="s">
        <v>5128</v>
      </c>
      <c r="G195" s="12" t="s">
        <v>100</v>
      </c>
      <c r="H195" s="12" t="s">
        <v>101</v>
      </c>
      <c r="I195" s="12" t="s">
        <v>102</v>
      </c>
      <c r="J195" s="60">
        <v>0</v>
      </c>
      <c r="K195" s="41" t="s">
        <v>5221</v>
      </c>
      <c r="L195" s="45"/>
      <c r="M195" s="819"/>
      <c r="N195" s="45"/>
      <c r="O195" s="45"/>
      <c r="P195" s="45"/>
      <c r="Q195" s="45"/>
      <c r="R195" s="45"/>
      <c r="S195" s="45"/>
      <c r="T195" s="45"/>
      <c r="U195" s="45"/>
      <c r="V195" s="45"/>
      <c r="W195" s="41"/>
      <c r="X195" s="45"/>
      <c r="Y195" s="45"/>
    </row>
    <row r="196" spans="1:25" ht="75" x14ac:dyDescent="0.25">
      <c r="A196" s="564" t="s">
        <v>604</v>
      </c>
      <c r="B196" s="564"/>
      <c r="C196" s="564"/>
      <c r="D196" s="564"/>
      <c r="E196" s="754" t="s">
        <v>7016</v>
      </c>
      <c r="F196" s="450" t="s">
        <v>112</v>
      </c>
      <c r="G196" s="12" t="s">
        <v>4881</v>
      </c>
      <c r="H196" s="12" t="s">
        <v>4882</v>
      </c>
      <c r="I196" s="12" t="s">
        <v>4883</v>
      </c>
      <c r="J196" s="60">
        <v>0</v>
      </c>
      <c r="K196" s="41"/>
      <c r="L196" s="45"/>
      <c r="M196" s="41"/>
      <c r="N196" s="45"/>
      <c r="O196" s="45"/>
      <c r="P196" s="45"/>
      <c r="Q196" s="41"/>
      <c r="R196" s="45"/>
      <c r="S196" s="45"/>
      <c r="T196" s="45"/>
      <c r="U196" s="45"/>
      <c r="V196" s="45"/>
      <c r="W196" s="41"/>
      <c r="X196" s="45"/>
      <c r="Y196" s="45"/>
    </row>
    <row r="197" spans="1:25" ht="120" x14ac:dyDescent="0.25">
      <c r="A197" s="564" t="s">
        <v>605</v>
      </c>
      <c r="B197" s="564"/>
      <c r="C197" s="564"/>
      <c r="D197" s="564"/>
      <c r="E197" s="754" t="s">
        <v>7017</v>
      </c>
      <c r="F197" s="450" t="s">
        <v>7196</v>
      </c>
      <c r="G197" s="12" t="s">
        <v>36</v>
      </c>
      <c r="H197" s="12" t="s">
        <v>105</v>
      </c>
      <c r="I197" s="12" t="s">
        <v>106</v>
      </c>
      <c r="J197" s="60">
        <v>0</v>
      </c>
      <c r="K197" s="41"/>
      <c r="L197" s="45"/>
      <c r="M197" s="819"/>
      <c r="N197" s="45"/>
      <c r="O197" s="45"/>
      <c r="P197" s="45"/>
      <c r="Q197" s="45"/>
      <c r="R197" s="45"/>
      <c r="S197" s="45"/>
      <c r="T197" s="45"/>
      <c r="U197" s="45"/>
      <c r="V197" s="45"/>
      <c r="W197" s="41"/>
      <c r="X197" s="45"/>
      <c r="Y197" s="45"/>
    </row>
    <row r="198" spans="1:25" ht="45" x14ac:dyDescent="0.25">
      <c r="A198" s="564" t="s">
        <v>606</v>
      </c>
      <c r="B198" s="564"/>
      <c r="C198" s="564"/>
      <c r="D198" s="564"/>
      <c r="E198" s="754" t="s">
        <v>7018</v>
      </c>
      <c r="F198" s="450" t="s">
        <v>330</v>
      </c>
      <c r="G198" s="12" t="s">
        <v>4885</v>
      </c>
      <c r="H198" s="12" t="s">
        <v>107</v>
      </c>
      <c r="I198" s="12" t="s">
        <v>108</v>
      </c>
      <c r="J198" s="60">
        <v>0</v>
      </c>
      <c r="K198" s="41" t="s">
        <v>5219</v>
      </c>
      <c r="L198" s="45"/>
      <c r="M198" s="41"/>
      <c r="N198" s="45"/>
      <c r="O198" s="45"/>
      <c r="P198" s="45"/>
      <c r="Q198" s="45"/>
      <c r="R198" s="45"/>
      <c r="S198" s="45"/>
      <c r="T198" s="45"/>
      <c r="U198" s="45"/>
      <c r="V198" s="45"/>
      <c r="W198" s="41"/>
      <c r="X198" s="45"/>
      <c r="Y198" s="45"/>
    </row>
    <row r="199" spans="1:25" ht="255" x14ac:dyDescent="0.25">
      <c r="A199" s="564">
        <v>106</v>
      </c>
      <c r="B199" s="564"/>
      <c r="C199" s="564"/>
      <c r="D199" s="754" t="s">
        <v>130</v>
      </c>
      <c r="E199" s="754"/>
      <c r="F199" s="450" t="s">
        <v>390</v>
      </c>
      <c r="G199" s="12" t="s">
        <v>114</v>
      </c>
      <c r="H199" s="12" t="s">
        <v>391</v>
      </c>
      <c r="I199" s="12" t="s">
        <v>392</v>
      </c>
      <c r="J199" s="60">
        <v>0</v>
      </c>
      <c r="K199" s="71" t="s">
        <v>6943</v>
      </c>
      <c r="L199" s="60">
        <v>0</v>
      </c>
      <c r="M199" s="83" t="s">
        <v>2254</v>
      </c>
      <c r="N199" s="60">
        <v>0</v>
      </c>
      <c r="O199" s="71"/>
      <c r="P199" s="60">
        <v>0</v>
      </c>
      <c r="Q199" s="71"/>
      <c r="R199" s="60">
        <v>0</v>
      </c>
      <c r="S199" s="71"/>
      <c r="T199" s="60">
        <v>0</v>
      </c>
      <c r="U199" s="71"/>
      <c r="V199" s="60">
        <v>0</v>
      </c>
      <c r="W199" s="41"/>
      <c r="X199" s="60">
        <v>0</v>
      </c>
      <c r="Y199" s="71"/>
    </row>
    <row r="200" spans="1:25" ht="90" x14ac:dyDescent="0.25">
      <c r="A200" s="564">
        <v>107</v>
      </c>
      <c r="B200" s="564"/>
      <c r="C200" s="564"/>
      <c r="D200" s="754" t="s">
        <v>431</v>
      </c>
      <c r="E200" s="754"/>
      <c r="F200" s="450" t="s">
        <v>393</v>
      </c>
      <c r="G200" s="12" t="s">
        <v>5129</v>
      </c>
      <c r="H200" s="12" t="s">
        <v>5130</v>
      </c>
      <c r="I200" s="12" t="s">
        <v>395</v>
      </c>
      <c r="J200" s="60">
        <v>0</v>
      </c>
      <c r="K200" s="83" t="s">
        <v>5223</v>
      </c>
      <c r="L200" s="60">
        <v>0</v>
      </c>
      <c r="M200" s="83" t="s">
        <v>2255</v>
      </c>
      <c r="N200" s="60">
        <v>0</v>
      </c>
      <c r="O200" s="71"/>
      <c r="P200" s="60">
        <v>0</v>
      </c>
      <c r="Q200" s="71"/>
      <c r="R200" s="60">
        <v>0</v>
      </c>
      <c r="S200" s="71"/>
      <c r="T200" s="60">
        <v>0</v>
      </c>
      <c r="U200" s="71"/>
      <c r="V200" s="60">
        <v>0</v>
      </c>
      <c r="W200" s="41"/>
      <c r="X200" s="60">
        <v>0</v>
      </c>
      <c r="Y200" s="71"/>
    </row>
    <row r="201" spans="1:25" ht="75" x14ac:dyDescent="0.25">
      <c r="A201" s="564">
        <v>108</v>
      </c>
      <c r="B201" s="564"/>
      <c r="C201" s="564"/>
      <c r="D201" s="754" t="s">
        <v>432</v>
      </c>
      <c r="E201" s="754"/>
      <c r="F201" s="450" t="s">
        <v>396</v>
      </c>
      <c r="G201" s="12" t="s">
        <v>114</v>
      </c>
      <c r="H201" s="12" t="s">
        <v>397</v>
      </c>
      <c r="I201" s="12" t="s">
        <v>398</v>
      </c>
      <c r="J201" s="60">
        <v>0</v>
      </c>
      <c r="K201" s="71" t="s">
        <v>5225</v>
      </c>
      <c r="L201" s="60">
        <v>0</v>
      </c>
      <c r="M201" s="71"/>
      <c r="N201" s="60">
        <v>0</v>
      </c>
      <c r="O201" s="71"/>
      <c r="P201" s="60">
        <v>0</v>
      </c>
      <c r="Q201" s="71"/>
      <c r="R201" s="60">
        <v>0</v>
      </c>
      <c r="S201" s="71"/>
      <c r="T201" s="60">
        <v>0</v>
      </c>
      <c r="U201" s="71"/>
      <c r="V201" s="60">
        <v>0</v>
      </c>
      <c r="W201" s="41"/>
      <c r="X201" s="60">
        <v>0</v>
      </c>
      <c r="Y201" s="71"/>
    </row>
    <row r="202" spans="1:25" ht="60" x14ac:dyDescent="0.25">
      <c r="A202" s="564">
        <v>109</v>
      </c>
      <c r="B202" s="564"/>
      <c r="C202" s="564"/>
      <c r="D202" s="754" t="s">
        <v>360</v>
      </c>
      <c r="E202" s="754"/>
      <c r="F202" s="450" t="s">
        <v>400</v>
      </c>
      <c r="G202" s="12" t="s">
        <v>103</v>
      </c>
      <c r="H202" s="12" t="s">
        <v>401</v>
      </c>
      <c r="I202" s="12" t="s">
        <v>104</v>
      </c>
      <c r="J202" s="60">
        <v>0</v>
      </c>
      <c r="K202" s="83" t="s">
        <v>2256</v>
      </c>
      <c r="L202" s="60">
        <v>0</v>
      </c>
      <c r="M202" s="71"/>
      <c r="N202" s="60">
        <v>0</v>
      </c>
      <c r="O202" s="71"/>
      <c r="P202" s="60">
        <v>0</v>
      </c>
      <c r="Q202" s="71"/>
      <c r="R202" s="60">
        <v>0</v>
      </c>
      <c r="S202" s="71"/>
      <c r="T202" s="60">
        <v>0</v>
      </c>
      <c r="U202" s="71"/>
      <c r="V202" s="60">
        <v>0</v>
      </c>
      <c r="W202" s="41"/>
      <c r="X202" s="60">
        <v>0</v>
      </c>
      <c r="Y202" s="71"/>
    </row>
    <row r="203" spans="1:25" s="26" customFormat="1" ht="84.75" customHeight="1" x14ac:dyDescent="0.25">
      <c r="A203" s="28"/>
      <c r="B203" s="28"/>
      <c r="C203" s="750" t="s">
        <v>607</v>
      </c>
      <c r="D203" s="28"/>
      <c r="E203" s="1023"/>
      <c r="F203" s="762" t="s">
        <v>534</v>
      </c>
      <c r="G203" s="751"/>
      <c r="H203" s="751"/>
      <c r="I203" s="751"/>
      <c r="J203" s="75">
        <f>AVERAGE(J204:J208)</f>
        <v>33.333333333333336</v>
      </c>
      <c r="K203" s="44"/>
      <c r="L203" s="75">
        <f>AVERAGE(L204:L208)</f>
        <v>33.333333333333336</v>
      </c>
      <c r="M203" s="822"/>
      <c r="N203" s="75">
        <f>AVERAGE(N204:N208)</f>
        <v>33.333333333333336</v>
      </c>
      <c r="O203" s="67"/>
      <c r="P203" s="75">
        <f>AVERAGE(P204:P208)</f>
        <v>33.333333333333336</v>
      </c>
      <c r="Q203" s="67"/>
      <c r="R203" s="75">
        <f>AVERAGE(R204:R208)</f>
        <v>33.333333333333336</v>
      </c>
      <c r="S203" s="67"/>
      <c r="T203" s="75">
        <f>AVERAGE(T204:T208)</f>
        <v>33.333333333333336</v>
      </c>
      <c r="U203" s="67"/>
      <c r="V203" s="75">
        <f>AVERAGE(V204:V208)</f>
        <v>33.333333333333336</v>
      </c>
      <c r="W203" s="44"/>
      <c r="X203" s="75">
        <f>AVERAGE(X204:X208)</f>
        <v>33.333333333333336</v>
      </c>
      <c r="Y203" s="67"/>
    </row>
    <row r="204" spans="1:25" ht="75" x14ac:dyDescent="0.25">
      <c r="A204" s="564">
        <v>110</v>
      </c>
      <c r="B204" s="564"/>
      <c r="C204" s="564"/>
      <c r="D204" s="754" t="s">
        <v>433</v>
      </c>
      <c r="E204" s="754"/>
      <c r="F204" s="450" t="s">
        <v>121</v>
      </c>
      <c r="G204" s="12" t="s">
        <v>399</v>
      </c>
      <c r="H204" s="12" t="s">
        <v>123</v>
      </c>
      <c r="I204" s="12" t="s">
        <v>124</v>
      </c>
      <c r="J204" s="60">
        <v>0</v>
      </c>
      <c r="K204" s="71" t="s">
        <v>6941</v>
      </c>
      <c r="L204" s="60">
        <v>0</v>
      </c>
      <c r="M204" s="71"/>
      <c r="N204" s="60">
        <v>0</v>
      </c>
      <c r="O204" s="71"/>
      <c r="P204" s="60">
        <v>0</v>
      </c>
      <c r="Q204" s="71"/>
      <c r="R204" s="60">
        <v>0</v>
      </c>
      <c r="S204" s="71"/>
      <c r="T204" s="60">
        <v>0</v>
      </c>
      <c r="U204" s="71"/>
      <c r="V204" s="60">
        <v>0</v>
      </c>
      <c r="W204" s="41"/>
      <c r="X204" s="60">
        <v>0</v>
      </c>
      <c r="Y204" s="71"/>
    </row>
    <row r="205" spans="1:25" s="6" customFormat="1" ht="105" x14ac:dyDescent="0.25">
      <c r="A205" s="579">
        <v>111</v>
      </c>
      <c r="B205" s="579"/>
      <c r="C205" s="579"/>
      <c r="D205" s="4" t="s">
        <v>434</v>
      </c>
      <c r="E205" s="4"/>
      <c r="F205" s="437" t="s">
        <v>402</v>
      </c>
      <c r="G205" s="5" t="s">
        <v>403</v>
      </c>
      <c r="H205" s="5" t="s">
        <v>404</v>
      </c>
      <c r="I205" s="5" t="s">
        <v>405</v>
      </c>
      <c r="J205" s="60">
        <v>0</v>
      </c>
      <c r="K205" s="83" t="s">
        <v>2257</v>
      </c>
      <c r="L205" s="60">
        <v>0</v>
      </c>
      <c r="M205" s="71"/>
      <c r="N205" s="60">
        <v>0</v>
      </c>
      <c r="O205" s="71"/>
      <c r="P205" s="60">
        <v>0</v>
      </c>
      <c r="Q205" s="71"/>
      <c r="R205" s="60">
        <v>0</v>
      </c>
      <c r="S205" s="71"/>
      <c r="T205" s="60">
        <v>0</v>
      </c>
      <c r="U205" s="71"/>
      <c r="V205" s="60">
        <v>0</v>
      </c>
      <c r="W205" s="47"/>
      <c r="X205" s="60">
        <v>0</v>
      </c>
      <c r="Y205" s="71"/>
    </row>
    <row r="206" spans="1:25" ht="195" x14ac:dyDescent="0.25">
      <c r="A206" s="564">
        <v>112</v>
      </c>
      <c r="B206" s="564"/>
      <c r="C206" s="564"/>
      <c r="D206" s="754" t="s">
        <v>435</v>
      </c>
      <c r="E206" s="754"/>
      <c r="F206" s="450" t="s">
        <v>406</v>
      </c>
      <c r="G206" s="12" t="s">
        <v>407</v>
      </c>
      <c r="H206" s="12" t="s">
        <v>408</v>
      </c>
      <c r="I206" s="12" t="s">
        <v>409</v>
      </c>
      <c r="J206" s="60">
        <v>0</v>
      </c>
      <c r="K206" s="71" t="s">
        <v>6942</v>
      </c>
      <c r="L206" s="60">
        <v>0</v>
      </c>
      <c r="M206" s="71"/>
      <c r="N206" s="60">
        <v>0</v>
      </c>
      <c r="O206" s="71"/>
      <c r="P206" s="60">
        <v>0</v>
      </c>
      <c r="Q206" s="71"/>
      <c r="R206" s="60">
        <v>0</v>
      </c>
      <c r="S206" s="71"/>
      <c r="T206" s="60">
        <v>0</v>
      </c>
      <c r="U206" s="71"/>
      <c r="V206" s="60">
        <v>0</v>
      </c>
      <c r="W206" s="41"/>
      <c r="X206" s="60">
        <v>0</v>
      </c>
      <c r="Y206" s="71"/>
    </row>
    <row r="207" spans="1:25" ht="105" x14ac:dyDescent="0.25">
      <c r="A207" s="564">
        <v>113</v>
      </c>
      <c r="B207" s="564"/>
      <c r="C207" s="564"/>
      <c r="D207" s="754" t="s">
        <v>150</v>
      </c>
      <c r="E207" s="754"/>
      <c r="F207" s="450" t="s">
        <v>410</v>
      </c>
      <c r="G207" s="12" t="s">
        <v>411</v>
      </c>
      <c r="H207" s="12" t="s">
        <v>146</v>
      </c>
      <c r="I207" s="12" t="s">
        <v>147</v>
      </c>
      <c r="J207" s="60">
        <v>100</v>
      </c>
      <c r="K207" s="41"/>
      <c r="L207" s="60">
        <v>100</v>
      </c>
      <c r="M207" s="41"/>
      <c r="N207" s="60">
        <v>100</v>
      </c>
      <c r="O207" s="41"/>
      <c r="P207" s="60">
        <v>100</v>
      </c>
      <c r="Q207" s="41"/>
      <c r="R207" s="60">
        <v>100</v>
      </c>
      <c r="S207" s="41"/>
      <c r="T207" s="60">
        <v>100</v>
      </c>
      <c r="U207" s="41"/>
      <c r="V207" s="60">
        <v>100</v>
      </c>
      <c r="W207" s="41"/>
      <c r="X207" s="60">
        <v>100</v>
      </c>
      <c r="Y207" s="41"/>
    </row>
    <row r="208" spans="1:25" s="52" customFormat="1" ht="69" x14ac:dyDescent="0.25">
      <c r="A208" s="31">
        <v>114</v>
      </c>
      <c r="B208" s="31"/>
      <c r="C208" s="31"/>
      <c r="D208" s="756" t="s">
        <v>637</v>
      </c>
      <c r="E208" s="756"/>
      <c r="F208" s="517" t="s">
        <v>637</v>
      </c>
      <c r="G208" s="770"/>
      <c r="H208" s="770"/>
      <c r="I208" s="770"/>
      <c r="J208" s="61">
        <f>AVERAGE(J209:J211)</f>
        <v>66.666666666666671</v>
      </c>
      <c r="K208" s="43"/>
      <c r="L208" s="61">
        <f>AVERAGE(L209:L211)</f>
        <v>66.666666666666671</v>
      </c>
      <c r="M208" s="821"/>
      <c r="N208" s="61">
        <f>AVERAGE(N209:N211)</f>
        <v>66.666666666666671</v>
      </c>
      <c r="O208" s="69"/>
      <c r="P208" s="61">
        <f>AVERAGE(P209:P211)</f>
        <v>66.666666666666671</v>
      </c>
      <c r="Q208" s="69"/>
      <c r="R208" s="61">
        <f>AVERAGE(R209:R211)</f>
        <v>66.666666666666671</v>
      </c>
      <c r="S208" s="43"/>
      <c r="T208" s="61">
        <f>AVERAGE(T209:T211)</f>
        <v>66.666666666666671</v>
      </c>
      <c r="U208" s="43"/>
      <c r="V208" s="61">
        <f>AVERAGE(V209:V211)</f>
        <v>66.666666666666671</v>
      </c>
      <c r="W208" s="43"/>
      <c r="X208" s="61">
        <f>AVERAGE(X209:X211)</f>
        <v>66.666666666666671</v>
      </c>
      <c r="Y208" s="69"/>
    </row>
    <row r="209" spans="1:25" ht="90" x14ac:dyDescent="0.25">
      <c r="A209" s="564" t="s">
        <v>5067</v>
      </c>
      <c r="B209" s="564"/>
      <c r="C209" s="564"/>
      <c r="D209" s="564"/>
      <c r="E209" s="754" t="s">
        <v>7020</v>
      </c>
      <c r="F209" s="450" t="s">
        <v>412</v>
      </c>
      <c r="G209" s="771" t="s">
        <v>403</v>
      </c>
      <c r="H209" s="771" t="s">
        <v>404</v>
      </c>
      <c r="I209" s="771" t="s">
        <v>413</v>
      </c>
      <c r="J209" s="50">
        <v>50</v>
      </c>
      <c r="K209" s="83" t="s">
        <v>2258</v>
      </c>
      <c r="L209" s="50">
        <v>50</v>
      </c>
      <c r="M209" s="50"/>
      <c r="N209" s="50">
        <v>50</v>
      </c>
      <c r="O209" s="50"/>
      <c r="P209" s="50">
        <v>50</v>
      </c>
      <c r="Q209" s="50"/>
      <c r="R209" s="50">
        <v>50</v>
      </c>
      <c r="S209" s="50"/>
      <c r="T209" s="50">
        <v>50</v>
      </c>
      <c r="U209" s="50"/>
      <c r="V209" s="50">
        <v>50</v>
      </c>
      <c r="W209" s="47"/>
      <c r="X209" s="50">
        <v>50</v>
      </c>
      <c r="Y209" s="50"/>
    </row>
    <row r="210" spans="1:25" ht="60" x14ac:dyDescent="0.3">
      <c r="A210" s="564" t="s">
        <v>5068</v>
      </c>
      <c r="B210" s="564"/>
      <c r="C210" s="564"/>
      <c r="D210" s="564"/>
      <c r="E210" s="772" t="s">
        <v>7021</v>
      </c>
      <c r="F210" s="450" t="s">
        <v>414</v>
      </c>
      <c r="G210" s="12" t="s">
        <v>415</v>
      </c>
      <c r="H210" s="12" t="s">
        <v>416</v>
      </c>
      <c r="I210" s="12" t="s">
        <v>417</v>
      </c>
      <c r="J210" s="65">
        <v>50</v>
      </c>
      <c r="K210" s="83" t="s">
        <v>7243</v>
      </c>
      <c r="L210" s="65">
        <v>50</v>
      </c>
      <c r="M210" s="37"/>
      <c r="N210" s="65">
        <v>50</v>
      </c>
      <c r="O210" s="37"/>
      <c r="P210" s="65">
        <v>50</v>
      </c>
      <c r="Q210" s="37"/>
      <c r="R210" s="65">
        <v>50</v>
      </c>
      <c r="S210" s="37"/>
      <c r="T210" s="65">
        <v>50</v>
      </c>
      <c r="U210" s="37"/>
      <c r="V210" s="65">
        <v>50</v>
      </c>
      <c r="W210" s="47"/>
      <c r="X210" s="65">
        <v>50</v>
      </c>
      <c r="Y210" s="37"/>
    </row>
    <row r="211" spans="1:25" ht="178.5" customHeight="1" x14ac:dyDescent="0.3">
      <c r="A211" s="564" t="s">
        <v>5069</v>
      </c>
      <c r="B211" s="564"/>
      <c r="C211" s="564"/>
      <c r="D211" s="564"/>
      <c r="E211" s="772" t="s">
        <v>7022</v>
      </c>
      <c r="F211" s="450" t="s">
        <v>418</v>
      </c>
      <c r="G211" s="12" t="s">
        <v>419</v>
      </c>
      <c r="H211" s="12" t="s">
        <v>420</v>
      </c>
      <c r="I211" s="12" t="s">
        <v>421</v>
      </c>
      <c r="J211" s="60">
        <v>100</v>
      </c>
      <c r="K211" s="38"/>
      <c r="L211" s="60">
        <v>100</v>
      </c>
      <c r="M211" s="38"/>
      <c r="N211" s="60">
        <v>100</v>
      </c>
      <c r="O211" s="38"/>
      <c r="P211" s="60">
        <v>100</v>
      </c>
      <c r="Q211" s="38"/>
      <c r="R211" s="60">
        <v>100</v>
      </c>
      <c r="S211" s="38"/>
      <c r="T211" s="60">
        <v>100</v>
      </c>
      <c r="U211" s="38"/>
      <c r="V211" s="60">
        <v>100</v>
      </c>
      <c r="W211" s="47"/>
      <c r="X211" s="60">
        <v>100</v>
      </c>
      <c r="Y211" s="38"/>
    </row>
    <row r="212" spans="1:25" s="26" customFormat="1" ht="80.25" customHeight="1" x14ac:dyDescent="0.25">
      <c r="A212" s="28"/>
      <c r="B212" s="28"/>
      <c r="C212" s="750" t="s">
        <v>610</v>
      </c>
      <c r="D212" s="28"/>
      <c r="E212" s="1023"/>
      <c r="F212" s="762" t="s">
        <v>535</v>
      </c>
      <c r="G212" s="751"/>
      <c r="H212" s="751"/>
      <c r="I212" s="751"/>
      <c r="J212" s="75">
        <f>AVERAGE(J213,J216)</f>
        <v>50</v>
      </c>
      <c r="K212" s="44"/>
      <c r="L212" s="75">
        <f>AVERAGE(L213,L216)</f>
        <v>50</v>
      </c>
      <c r="M212" s="822"/>
      <c r="N212" s="75">
        <f>AVERAGE(N213,N216)</f>
        <v>50</v>
      </c>
      <c r="O212" s="67"/>
      <c r="P212" s="75">
        <f>AVERAGE(P213,P216)</f>
        <v>50</v>
      </c>
      <c r="Q212" s="67"/>
      <c r="R212" s="75">
        <f>AVERAGE(R213,R216)</f>
        <v>50</v>
      </c>
      <c r="S212" s="67"/>
      <c r="T212" s="75">
        <f>AVERAGE(T213,T216)</f>
        <v>50</v>
      </c>
      <c r="U212" s="67"/>
      <c r="V212" s="75">
        <f>AVERAGE(V213,V216)</f>
        <v>50</v>
      </c>
      <c r="W212" s="44"/>
      <c r="X212" s="75">
        <f>AVERAGE(X213,X216)</f>
        <v>50</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821"/>
      <c r="N213" s="61">
        <f>AVERAGE(N214:N215)</f>
        <v>100</v>
      </c>
      <c r="O213" s="69"/>
      <c r="P213" s="61">
        <f>AVERAGE(P214:P215)</f>
        <v>100</v>
      </c>
      <c r="Q213" s="69"/>
      <c r="R213" s="61">
        <f>AVERAGE(R214:R215)</f>
        <v>100</v>
      </c>
      <c r="S213" s="69"/>
      <c r="T213" s="61">
        <f>AVERAGE(T214:T215)</f>
        <v>100</v>
      </c>
      <c r="U213" s="69"/>
      <c r="V213" s="61">
        <f>AVERAGE(V214:V215)</f>
        <v>100</v>
      </c>
      <c r="W213" s="43"/>
      <c r="X213" s="61">
        <f>AVERAGE(X214:X215)</f>
        <v>100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1"/>
      <c r="L214" s="60">
        <v>100</v>
      </c>
      <c r="M214" s="41"/>
      <c r="N214" s="60">
        <v>100</v>
      </c>
      <c r="O214" s="41"/>
      <c r="P214" s="60">
        <v>100</v>
      </c>
      <c r="Q214" s="41"/>
      <c r="R214" s="60">
        <v>100</v>
      </c>
      <c r="S214" s="41"/>
      <c r="T214" s="60">
        <v>100</v>
      </c>
      <c r="U214" s="41"/>
      <c r="V214" s="60">
        <v>100</v>
      </c>
      <c r="W214" s="41"/>
      <c r="X214" s="60">
        <v>100</v>
      </c>
      <c r="Y214" s="41"/>
    </row>
    <row r="215" spans="1:25" ht="120" x14ac:dyDescent="0.25">
      <c r="A215" s="564" t="s">
        <v>609</v>
      </c>
      <c r="B215" s="564"/>
      <c r="C215" s="564"/>
      <c r="D215" s="564"/>
      <c r="E215" s="754" t="s">
        <v>7272</v>
      </c>
      <c r="F215" s="450" t="s">
        <v>422</v>
      </c>
      <c r="G215" s="12" t="s">
        <v>423</v>
      </c>
      <c r="H215" s="12" t="s">
        <v>424</v>
      </c>
      <c r="I215" s="12" t="s">
        <v>425</v>
      </c>
      <c r="J215" s="60"/>
      <c r="K215" s="41"/>
      <c r="L215" s="45"/>
      <c r="M215" s="819"/>
      <c r="N215" s="45"/>
      <c r="O215" s="45"/>
      <c r="P215" s="45"/>
      <c r="Q215" s="45"/>
      <c r="R215" s="45"/>
      <c r="S215" s="45"/>
      <c r="T215" s="45"/>
      <c r="U215" s="45"/>
      <c r="V215" s="45"/>
      <c r="W215" s="41"/>
      <c r="X215" s="45"/>
      <c r="Y215" s="45"/>
    </row>
    <row r="216" spans="1:25" ht="60" x14ac:dyDescent="0.25">
      <c r="A216" s="564">
        <v>116</v>
      </c>
      <c r="B216" s="564"/>
      <c r="C216" s="564"/>
      <c r="D216" s="754" t="s">
        <v>7024</v>
      </c>
      <c r="E216" s="754"/>
      <c r="F216" s="450" t="s">
        <v>426</v>
      </c>
      <c r="G216" s="12" t="s">
        <v>5352</v>
      </c>
      <c r="H216" s="12" t="s">
        <v>427</v>
      </c>
      <c r="I216" s="12" t="s">
        <v>428</v>
      </c>
      <c r="J216" s="60">
        <v>0</v>
      </c>
      <c r="K216" s="83" t="s">
        <v>2259</v>
      </c>
      <c r="L216" s="60">
        <v>0</v>
      </c>
      <c r="M216" s="41"/>
      <c r="N216" s="60">
        <v>0</v>
      </c>
      <c r="O216" s="41"/>
      <c r="P216" s="60">
        <v>0</v>
      </c>
      <c r="Q216" s="41"/>
      <c r="R216" s="60">
        <v>0</v>
      </c>
      <c r="S216" s="41"/>
      <c r="T216" s="60">
        <v>0</v>
      </c>
      <c r="U216" s="41"/>
      <c r="V216" s="60">
        <v>0</v>
      </c>
      <c r="W216" s="41"/>
      <c r="X216" s="60">
        <v>0</v>
      </c>
      <c r="Y216" s="41"/>
    </row>
    <row r="217" spans="1:25" s="26" customFormat="1" ht="60" x14ac:dyDescent="0.25">
      <c r="A217" s="28"/>
      <c r="B217" s="750" t="s">
        <v>611</v>
      </c>
      <c r="C217" s="28"/>
      <c r="D217" s="28"/>
      <c r="E217" s="28"/>
      <c r="F217" s="502" t="s">
        <v>536</v>
      </c>
      <c r="G217" s="28"/>
      <c r="H217" s="28"/>
      <c r="I217" s="28"/>
      <c r="J217" s="75">
        <f>AVERAGE(J218,J225,J231,J240)</f>
        <v>30.902777777777779</v>
      </c>
      <c r="K217" s="67"/>
      <c r="L217" s="75">
        <f>AVERAGE(L218,L225,L231,L240)</f>
        <v>30.902777777777779</v>
      </c>
      <c r="M217" s="67"/>
      <c r="N217" s="75">
        <f>AVERAGE(N218,N225,N231,N240)</f>
        <v>30.902777777777779</v>
      </c>
      <c r="O217" s="67"/>
      <c r="P217" s="75">
        <f>AVERAGE(P218,P225,P231,P240)</f>
        <v>30.902777777777779</v>
      </c>
      <c r="Q217" s="67"/>
      <c r="R217" s="75">
        <f>AVERAGE(R218,R225,R231,R240)</f>
        <v>30.902777777777779</v>
      </c>
      <c r="S217" s="67"/>
      <c r="T217" s="75">
        <f>AVERAGE(T218,T225,T231,T240)</f>
        <v>30.902777777777779</v>
      </c>
      <c r="U217" s="67"/>
      <c r="V217" s="75">
        <f>AVERAGE(V218,V225,V231,V240)</f>
        <v>30.902777777777779</v>
      </c>
      <c r="W217" s="44"/>
      <c r="X217" s="75">
        <f>AVERAGE(X218,X225,X231,X240)</f>
        <v>30.902777777777779</v>
      </c>
      <c r="Y217" s="67"/>
    </row>
    <row r="218" spans="1:25" s="26" customFormat="1" ht="45" x14ac:dyDescent="0.25">
      <c r="A218" s="28"/>
      <c r="B218" s="28"/>
      <c r="C218" s="750" t="s">
        <v>612</v>
      </c>
      <c r="D218" s="28"/>
      <c r="E218" s="28"/>
      <c r="F218" s="502" t="s">
        <v>537</v>
      </c>
      <c r="G218" s="28"/>
      <c r="H218" s="28"/>
      <c r="I218" s="28"/>
      <c r="J218" s="75">
        <f>AVERAGE(J219:J224)</f>
        <v>58.333333333333336</v>
      </c>
      <c r="K218" s="67"/>
      <c r="L218" s="203">
        <f>AVERAGE(L219:L224)</f>
        <v>58.333333333333336</v>
      </c>
      <c r="M218" s="67"/>
      <c r="N218" s="75">
        <f>AVERAGE(N219:N224)</f>
        <v>58.333333333333336</v>
      </c>
      <c r="O218" s="67"/>
      <c r="P218" s="75">
        <f>AVERAGE(P219:P224)</f>
        <v>58.333333333333336</v>
      </c>
      <c r="Q218" s="67"/>
      <c r="R218" s="75">
        <f>AVERAGE(R219:R224)</f>
        <v>58.333333333333336</v>
      </c>
      <c r="S218" s="67"/>
      <c r="T218" s="75">
        <f>AVERAGE(T219:T224)</f>
        <v>58.333333333333336</v>
      </c>
      <c r="U218" s="67"/>
      <c r="V218" s="75">
        <f>AVERAGE(V219:V224)</f>
        <v>58.333333333333336</v>
      </c>
      <c r="W218" s="44"/>
      <c r="X218" s="75">
        <f>AVERAGE(X219:X224)</f>
        <v>58.333333333333336</v>
      </c>
      <c r="Y218" s="67"/>
    </row>
    <row r="219" spans="1:25" ht="270" x14ac:dyDescent="0.25">
      <c r="A219" s="564">
        <v>117</v>
      </c>
      <c r="B219" s="564"/>
      <c r="C219" s="564"/>
      <c r="D219" s="754" t="s">
        <v>492</v>
      </c>
      <c r="E219" s="754"/>
      <c r="F219" s="450" t="s">
        <v>5131</v>
      </c>
      <c r="G219" s="12" t="s">
        <v>436</v>
      </c>
      <c r="H219" s="12" t="s">
        <v>437</v>
      </c>
      <c r="I219" s="12" t="s">
        <v>438</v>
      </c>
      <c r="J219" s="46">
        <v>50</v>
      </c>
      <c r="K219" s="73"/>
      <c r="L219" s="46">
        <v>50</v>
      </c>
      <c r="M219" s="73"/>
      <c r="N219" s="46">
        <v>50</v>
      </c>
      <c r="O219" s="73"/>
      <c r="P219" s="46">
        <v>50</v>
      </c>
      <c r="Q219" s="73"/>
      <c r="R219" s="46">
        <v>50</v>
      </c>
      <c r="S219" s="73"/>
      <c r="T219" s="46">
        <v>50</v>
      </c>
      <c r="U219" s="73"/>
      <c r="V219" s="46">
        <v>50</v>
      </c>
      <c r="W219" s="40"/>
      <c r="X219" s="46">
        <v>50</v>
      </c>
      <c r="Y219" s="73"/>
    </row>
    <row r="220" spans="1:25" ht="195" x14ac:dyDescent="0.25">
      <c r="A220" s="564">
        <v>118</v>
      </c>
      <c r="B220" s="564"/>
      <c r="C220" s="564"/>
      <c r="D220" s="754" t="s">
        <v>493</v>
      </c>
      <c r="E220" s="754"/>
      <c r="F220" s="420" t="s">
        <v>7177</v>
      </c>
      <c r="G220" s="12" t="s">
        <v>436</v>
      </c>
      <c r="H220" s="12" t="s">
        <v>437</v>
      </c>
      <c r="I220" s="12" t="s">
        <v>438</v>
      </c>
      <c r="J220" s="46">
        <v>50</v>
      </c>
      <c r="K220" s="73"/>
      <c r="L220" s="46">
        <v>50</v>
      </c>
      <c r="M220" s="73"/>
      <c r="N220" s="46">
        <v>50</v>
      </c>
      <c r="O220" s="73"/>
      <c r="P220" s="46">
        <v>50</v>
      </c>
      <c r="Q220" s="73"/>
      <c r="R220" s="46">
        <v>50</v>
      </c>
      <c r="S220" s="73"/>
      <c r="T220" s="46">
        <v>50</v>
      </c>
      <c r="U220" s="73"/>
      <c r="V220" s="46">
        <v>50</v>
      </c>
      <c r="W220" s="40"/>
      <c r="X220" s="46">
        <v>50</v>
      </c>
      <c r="Y220" s="73"/>
    </row>
    <row r="221" spans="1:25" ht="75" x14ac:dyDescent="0.25">
      <c r="A221" s="564">
        <v>119</v>
      </c>
      <c r="B221" s="564"/>
      <c r="C221" s="564"/>
      <c r="D221" s="754" t="s">
        <v>494</v>
      </c>
      <c r="E221" s="754"/>
      <c r="F221" s="450" t="s">
        <v>439</v>
      </c>
      <c r="G221" s="12" t="s">
        <v>36</v>
      </c>
      <c r="H221" s="12" t="s">
        <v>440</v>
      </c>
      <c r="I221" s="12" t="s">
        <v>114</v>
      </c>
      <c r="J221" s="46">
        <v>100</v>
      </c>
      <c r="K221" s="83" t="s">
        <v>2260</v>
      </c>
      <c r="L221" s="46">
        <v>100</v>
      </c>
      <c r="M221" s="73"/>
      <c r="N221" s="46">
        <v>100</v>
      </c>
      <c r="O221" s="73"/>
      <c r="P221" s="46">
        <v>100</v>
      </c>
      <c r="Q221" s="73"/>
      <c r="R221" s="46">
        <v>100</v>
      </c>
      <c r="S221" s="73"/>
      <c r="T221" s="46">
        <v>100</v>
      </c>
      <c r="U221" s="73"/>
      <c r="V221" s="46">
        <v>100</v>
      </c>
      <c r="W221" s="40"/>
      <c r="X221" s="46">
        <v>100</v>
      </c>
      <c r="Y221" s="73"/>
    </row>
    <row r="222" spans="1:25" ht="75" x14ac:dyDescent="0.25">
      <c r="A222" s="564">
        <v>120</v>
      </c>
      <c r="B222" s="564"/>
      <c r="C222" s="564"/>
      <c r="D222" s="754" t="s">
        <v>495</v>
      </c>
      <c r="E222" s="754"/>
      <c r="F222" s="450" t="s">
        <v>441</v>
      </c>
      <c r="G222" s="12" t="s">
        <v>36</v>
      </c>
      <c r="H222" s="12" t="s">
        <v>440</v>
      </c>
      <c r="I222" s="12" t="s">
        <v>114</v>
      </c>
      <c r="J222" s="46">
        <v>100</v>
      </c>
      <c r="K222" s="83" t="s">
        <v>2260</v>
      </c>
      <c r="L222" s="46">
        <v>100</v>
      </c>
      <c r="M222" s="73"/>
      <c r="N222" s="46">
        <v>100</v>
      </c>
      <c r="O222" s="73"/>
      <c r="P222" s="46">
        <v>100</v>
      </c>
      <c r="Q222" s="73"/>
      <c r="R222" s="46">
        <v>100</v>
      </c>
      <c r="S222" s="73"/>
      <c r="T222" s="46">
        <v>100</v>
      </c>
      <c r="U222" s="73"/>
      <c r="V222" s="46">
        <v>100</v>
      </c>
      <c r="W222" s="40"/>
      <c r="X222" s="46">
        <v>100</v>
      </c>
      <c r="Y222" s="73"/>
    </row>
    <row r="223" spans="1:25" ht="180" x14ac:dyDescent="0.25">
      <c r="A223" s="564">
        <v>121</v>
      </c>
      <c r="B223" s="564"/>
      <c r="C223" s="564"/>
      <c r="D223" s="754" t="s">
        <v>496</v>
      </c>
      <c r="E223" s="754"/>
      <c r="F223" s="450" t="s">
        <v>442</v>
      </c>
      <c r="G223" s="12" t="s">
        <v>443</v>
      </c>
      <c r="H223" s="12" t="s">
        <v>444</v>
      </c>
      <c r="I223" s="12" t="s">
        <v>445</v>
      </c>
      <c r="J223" s="46">
        <v>50</v>
      </c>
      <c r="K223" s="73"/>
      <c r="L223" s="46">
        <v>50</v>
      </c>
      <c r="M223" s="73"/>
      <c r="N223" s="46">
        <v>50</v>
      </c>
      <c r="O223" s="73"/>
      <c r="P223" s="46">
        <v>50</v>
      </c>
      <c r="Q223" s="73"/>
      <c r="R223" s="46">
        <v>50</v>
      </c>
      <c r="S223" s="73"/>
      <c r="T223" s="46">
        <v>50</v>
      </c>
      <c r="U223" s="73"/>
      <c r="V223" s="46">
        <v>50</v>
      </c>
      <c r="W223" s="40"/>
      <c r="X223" s="46">
        <v>50</v>
      </c>
      <c r="Y223" s="73"/>
    </row>
    <row r="224" spans="1:25" ht="90" x14ac:dyDescent="0.25">
      <c r="A224" s="564">
        <v>122</v>
      </c>
      <c r="B224" s="564"/>
      <c r="C224" s="564"/>
      <c r="D224" s="754" t="s">
        <v>497</v>
      </c>
      <c r="E224" s="754"/>
      <c r="F224" s="450" t="s">
        <v>446</v>
      </c>
      <c r="G224" s="12" t="s">
        <v>447</v>
      </c>
      <c r="H224" s="12" t="s">
        <v>448</v>
      </c>
      <c r="I224" s="12" t="s">
        <v>325</v>
      </c>
      <c r="J224" s="46">
        <v>0</v>
      </c>
      <c r="K224" s="73"/>
      <c r="L224" s="46">
        <v>0</v>
      </c>
      <c r="M224" s="73"/>
      <c r="N224" s="46">
        <v>0</v>
      </c>
      <c r="O224" s="73"/>
      <c r="P224" s="46">
        <v>0</v>
      </c>
      <c r="Q224" s="73"/>
      <c r="R224" s="46">
        <v>0</v>
      </c>
      <c r="S224" s="73"/>
      <c r="T224" s="46">
        <v>0</v>
      </c>
      <c r="U224" s="73"/>
      <c r="V224" s="46">
        <v>0</v>
      </c>
      <c r="W224" s="40"/>
      <c r="X224" s="46">
        <v>0</v>
      </c>
      <c r="Y224" s="73"/>
    </row>
    <row r="225" spans="1:25" s="26" customFormat="1" ht="77.25" customHeight="1" x14ac:dyDescent="0.25">
      <c r="A225" s="28"/>
      <c r="B225" s="28"/>
      <c r="C225" s="750" t="s">
        <v>613</v>
      </c>
      <c r="D225" s="28"/>
      <c r="E225" s="1023"/>
      <c r="F225" s="762" t="s">
        <v>538</v>
      </c>
      <c r="G225" s="751"/>
      <c r="H225" s="751"/>
      <c r="I225" s="751"/>
      <c r="J225" s="75">
        <f>AVERAGE(J226:J230)</f>
        <v>0</v>
      </c>
      <c r="K225" s="44"/>
      <c r="L225" s="75">
        <f>AVERAGE(L226:L230)</f>
        <v>0</v>
      </c>
      <c r="M225" s="822"/>
      <c r="N225" s="75">
        <f>AVERAGE(N226:N230)</f>
        <v>0</v>
      </c>
      <c r="O225" s="67"/>
      <c r="P225" s="75">
        <f>AVERAGE(P226:P230)</f>
        <v>0</v>
      </c>
      <c r="Q225" s="67"/>
      <c r="R225" s="75">
        <f>AVERAGE(R226:R230)</f>
        <v>0</v>
      </c>
      <c r="S225" s="67"/>
      <c r="T225" s="75">
        <f>AVERAGE(T226:T230)</f>
        <v>0</v>
      </c>
      <c r="U225" s="67"/>
      <c r="V225" s="75">
        <f>AVERAGE(V226:V230)</f>
        <v>0</v>
      </c>
      <c r="W225" s="44"/>
      <c r="X225" s="75">
        <f>AVERAGE(X226:X230)</f>
        <v>0</v>
      </c>
      <c r="Y225" s="67"/>
    </row>
    <row r="226" spans="1:25" ht="105" x14ac:dyDescent="0.25">
      <c r="A226" s="564">
        <v>123</v>
      </c>
      <c r="B226" s="564"/>
      <c r="C226" s="564"/>
      <c r="D226" s="754" t="s">
        <v>498</v>
      </c>
      <c r="E226" s="754"/>
      <c r="F226" s="450" t="s">
        <v>449</v>
      </c>
      <c r="G226" s="12" t="s">
        <v>436</v>
      </c>
      <c r="H226" s="12" t="s">
        <v>437</v>
      </c>
      <c r="I226" s="12" t="s">
        <v>438</v>
      </c>
      <c r="J226" s="62">
        <v>0</v>
      </c>
      <c r="K226" s="73"/>
      <c r="L226" s="62">
        <v>0</v>
      </c>
      <c r="M226" s="73"/>
      <c r="N226" s="62">
        <v>0</v>
      </c>
      <c r="O226" s="73"/>
      <c r="P226" s="62">
        <v>0</v>
      </c>
      <c r="Q226" s="73"/>
      <c r="R226" s="62">
        <v>0</v>
      </c>
      <c r="S226" s="73"/>
      <c r="T226" s="62">
        <v>0</v>
      </c>
      <c r="U226" s="73"/>
      <c r="V226" s="62">
        <v>0</v>
      </c>
      <c r="W226" s="40"/>
      <c r="X226" s="62">
        <v>0</v>
      </c>
      <c r="Y226" s="73"/>
    </row>
    <row r="227" spans="1:25" ht="105" x14ac:dyDescent="0.25">
      <c r="A227" s="564">
        <v>124</v>
      </c>
      <c r="B227" s="564"/>
      <c r="C227" s="564"/>
      <c r="D227" s="754" t="s">
        <v>499</v>
      </c>
      <c r="E227" s="754"/>
      <c r="F227" s="450" t="s">
        <v>450</v>
      </c>
      <c r="G227" s="12" t="s">
        <v>436</v>
      </c>
      <c r="H227" s="12" t="s">
        <v>437</v>
      </c>
      <c r="I227" s="12" t="s">
        <v>438</v>
      </c>
      <c r="J227" s="62">
        <v>0</v>
      </c>
      <c r="K227" s="73"/>
      <c r="L227" s="62">
        <v>0</v>
      </c>
      <c r="M227" s="73"/>
      <c r="N227" s="62">
        <v>0</v>
      </c>
      <c r="O227" s="73"/>
      <c r="P227" s="62">
        <v>0</v>
      </c>
      <c r="Q227" s="73"/>
      <c r="R227" s="62">
        <v>0</v>
      </c>
      <c r="S227" s="73"/>
      <c r="T227" s="62">
        <v>0</v>
      </c>
      <c r="U227" s="73"/>
      <c r="V227" s="62">
        <v>0</v>
      </c>
      <c r="W227" s="40"/>
      <c r="X227" s="62">
        <v>0</v>
      </c>
      <c r="Y227" s="73"/>
    </row>
    <row r="228" spans="1:25" ht="105" x14ac:dyDescent="0.25">
      <c r="A228" s="564">
        <v>125</v>
      </c>
      <c r="B228" s="564"/>
      <c r="C228" s="564"/>
      <c r="D228" s="754" t="s">
        <v>502</v>
      </c>
      <c r="E228" s="754"/>
      <c r="F228" s="450" t="s">
        <v>451</v>
      </c>
      <c r="G228" s="12" t="s">
        <v>436</v>
      </c>
      <c r="H228" s="12" t="s">
        <v>437</v>
      </c>
      <c r="I228" s="12" t="s">
        <v>438</v>
      </c>
      <c r="J228" s="62">
        <v>0</v>
      </c>
      <c r="K228" s="73"/>
      <c r="L228" s="62">
        <v>0</v>
      </c>
      <c r="M228" s="73"/>
      <c r="N228" s="62">
        <v>0</v>
      </c>
      <c r="O228" s="73"/>
      <c r="P228" s="62">
        <v>0</v>
      </c>
      <c r="Q228" s="73"/>
      <c r="R228" s="62">
        <v>0</v>
      </c>
      <c r="S228" s="73"/>
      <c r="T228" s="62">
        <v>0</v>
      </c>
      <c r="U228" s="73"/>
      <c r="V228" s="62">
        <v>0</v>
      </c>
      <c r="W228" s="40"/>
      <c r="X228" s="62">
        <v>0</v>
      </c>
      <c r="Y228" s="73"/>
    </row>
    <row r="229" spans="1:25" ht="120" x14ac:dyDescent="0.25">
      <c r="A229" s="564">
        <v>126</v>
      </c>
      <c r="B229" s="564"/>
      <c r="C229" s="564"/>
      <c r="D229" s="754" t="s">
        <v>500</v>
      </c>
      <c r="E229" s="754"/>
      <c r="F229" s="450" t="s">
        <v>452</v>
      </c>
      <c r="G229" s="12" t="s">
        <v>436</v>
      </c>
      <c r="H229" s="12" t="s">
        <v>437</v>
      </c>
      <c r="I229" s="12" t="s">
        <v>438</v>
      </c>
      <c r="J229" s="62">
        <v>0</v>
      </c>
      <c r="K229" s="73"/>
      <c r="L229" s="62">
        <v>0</v>
      </c>
      <c r="M229" s="73"/>
      <c r="N229" s="62">
        <v>0</v>
      </c>
      <c r="O229" s="73"/>
      <c r="P229" s="62">
        <v>0</v>
      </c>
      <c r="Q229" s="73"/>
      <c r="R229" s="62">
        <v>0</v>
      </c>
      <c r="S229" s="73"/>
      <c r="T229" s="62">
        <v>0</v>
      </c>
      <c r="U229" s="73"/>
      <c r="V229" s="62">
        <v>0</v>
      </c>
      <c r="W229" s="40"/>
      <c r="X229" s="62">
        <v>0</v>
      </c>
      <c r="Y229" s="73"/>
    </row>
    <row r="230" spans="1:25" ht="120" x14ac:dyDescent="0.25">
      <c r="A230" s="564">
        <v>127</v>
      </c>
      <c r="B230" s="564"/>
      <c r="C230" s="564"/>
      <c r="D230" s="754" t="s">
        <v>501</v>
      </c>
      <c r="E230" s="754"/>
      <c r="F230" s="450" t="s">
        <v>453</v>
      </c>
      <c r="G230" s="12" t="s">
        <v>436</v>
      </c>
      <c r="H230" s="12" t="s">
        <v>437</v>
      </c>
      <c r="I230" s="12" t="s">
        <v>438</v>
      </c>
      <c r="J230" s="62">
        <v>0</v>
      </c>
      <c r="K230" s="73"/>
      <c r="L230" s="62">
        <v>0</v>
      </c>
      <c r="M230" s="73"/>
      <c r="N230" s="62">
        <v>0</v>
      </c>
      <c r="O230" s="73"/>
      <c r="P230" s="62">
        <v>0</v>
      </c>
      <c r="Q230" s="73"/>
      <c r="R230" s="62">
        <v>0</v>
      </c>
      <c r="S230" s="73"/>
      <c r="T230" s="62">
        <v>0</v>
      </c>
      <c r="U230" s="73"/>
      <c r="V230" s="62">
        <v>0</v>
      </c>
      <c r="W230" s="40"/>
      <c r="X230" s="62">
        <v>0</v>
      </c>
      <c r="Y230" s="73"/>
    </row>
    <row r="231" spans="1:25" s="26" customFormat="1" ht="140.25" customHeight="1" x14ac:dyDescent="0.25">
      <c r="A231" s="28"/>
      <c r="B231" s="28"/>
      <c r="C231" s="750" t="s">
        <v>614</v>
      </c>
      <c r="D231" s="28"/>
      <c r="E231" s="1023"/>
      <c r="F231" s="762" t="s">
        <v>539</v>
      </c>
      <c r="G231" s="751"/>
      <c r="H231" s="751"/>
      <c r="I231" s="751"/>
      <c r="J231" s="75">
        <f>AVERAGE(J232:J239)</f>
        <v>37.5</v>
      </c>
      <c r="K231" s="44"/>
      <c r="L231" s="75">
        <f>AVERAGE(L232:L239)</f>
        <v>37.5</v>
      </c>
      <c r="M231" s="822"/>
      <c r="N231" s="75">
        <f>AVERAGE(N232:N239)</f>
        <v>37.5</v>
      </c>
      <c r="O231" s="67"/>
      <c r="P231" s="75">
        <f>AVERAGE(P232:P239)</f>
        <v>37.5</v>
      </c>
      <c r="Q231" s="67"/>
      <c r="R231" s="75">
        <f>AVERAGE(R232:R239)</f>
        <v>37.5</v>
      </c>
      <c r="S231" s="67"/>
      <c r="T231" s="75">
        <f>AVERAGE(T232:T239)</f>
        <v>37.5</v>
      </c>
      <c r="U231" s="67"/>
      <c r="V231" s="75">
        <f>AVERAGE(V232:V239)</f>
        <v>37.5</v>
      </c>
      <c r="W231" s="44"/>
      <c r="X231" s="75">
        <f>AVERAGE(X232:X239)</f>
        <v>37.5</v>
      </c>
      <c r="Y231" s="67"/>
    </row>
    <row r="232" spans="1:25" ht="105" x14ac:dyDescent="0.25">
      <c r="A232" s="564">
        <v>128</v>
      </c>
      <c r="B232" s="564"/>
      <c r="C232" s="564"/>
      <c r="D232" s="773" t="s">
        <v>503</v>
      </c>
      <c r="E232" s="773"/>
      <c r="F232" s="450" t="s">
        <v>454</v>
      </c>
      <c r="G232" s="12" t="s">
        <v>86</v>
      </c>
      <c r="H232" s="12" t="s">
        <v>455</v>
      </c>
      <c r="I232" s="12" t="s">
        <v>456</v>
      </c>
      <c r="J232" s="46">
        <v>100</v>
      </c>
      <c r="K232" s="73"/>
      <c r="L232" s="46">
        <v>100</v>
      </c>
      <c r="M232" s="73"/>
      <c r="N232" s="46">
        <v>100</v>
      </c>
      <c r="O232" s="73"/>
      <c r="P232" s="46">
        <v>100</v>
      </c>
      <c r="Q232" s="73"/>
      <c r="R232" s="46">
        <v>100</v>
      </c>
      <c r="S232" s="73"/>
      <c r="T232" s="46">
        <v>100</v>
      </c>
      <c r="U232" s="73"/>
      <c r="V232" s="46">
        <v>100</v>
      </c>
      <c r="W232" s="40"/>
      <c r="X232" s="46">
        <v>100</v>
      </c>
      <c r="Y232" s="73"/>
    </row>
    <row r="233" spans="1:25" ht="60" x14ac:dyDescent="0.25">
      <c r="A233" s="564">
        <v>129</v>
      </c>
      <c r="B233" s="564"/>
      <c r="C233" s="564"/>
      <c r="D233" s="773" t="s">
        <v>504</v>
      </c>
      <c r="E233" s="773"/>
      <c r="F233" s="450" t="s">
        <v>458</v>
      </c>
      <c r="G233" s="12" t="s">
        <v>36</v>
      </c>
      <c r="H233" s="12" t="s">
        <v>459</v>
      </c>
      <c r="I233" s="12" t="s">
        <v>114</v>
      </c>
      <c r="J233" s="46">
        <v>0</v>
      </c>
      <c r="K233" s="824"/>
      <c r="L233" s="46">
        <v>0</v>
      </c>
      <c r="M233" s="824"/>
      <c r="N233" s="46">
        <v>0</v>
      </c>
      <c r="O233" s="824"/>
      <c r="P233" s="46">
        <v>0</v>
      </c>
      <c r="Q233" s="824"/>
      <c r="R233" s="46">
        <v>0</v>
      </c>
      <c r="S233" s="824"/>
      <c r="T233" s="46">
        <v>0</v>
      </c>
      <c r="U233" s="824"/>
      <c r="V233" s="46">
        <v>0</v>
      </c>
      <c r="W233" s="40"/>
      <c r="X233" s="46">
        <v>0</v>
      </c>
      <c r="Y233" s="824"/>
    </row>
    <row r="234" spans="1:25" ht="75" x14ac:dyDescent="0.25">
      <c r="A234" s="564">
        <v>130</v>
      </c>
      <c r="B234" s="564"/>
      <c r="C234" s="564"/>
      <c r="D234" s="773" t="s">
        <v>505</v>
      </c>
      <c r="E234" s="773"/>
      <c r="F234" s="450" t="s">
        <v>460</v>
      </c>
      <c r="G234" s="12" t="s">
        <v>461</v>
      </c>
      <c r="H234" s="12" t="s">
        <v>462</v>
      </c>
      <c r="I234" s="12" t="s">
        <v>102</v>
      </c>
      <c r="J234" s="46">
        <v>0</v>
      </c>
      <c r="K234" s="824"/>
      <c r="L234" s="46">
        <v>0</v>
      </c>
      <c r="M234" s="824"/>
      <c r="N234" s="46">
        <v>0</v>
      </c>
      <c r="O234" s="824"/>
      <c r="P234" s="46">
        <v>0</v>
      </c>
      <c r="Q234" s="824"/>
      <c r="R234" s="46">
        <v>0</v>
      </c>
      <c r="S234" s="824"/>
      <c r="T234" s="46">
        <v>0</v>
      </c>
      <c r="U234" s="824"/>
      <c r="V234" s="46">
        <v>0</v>
      </c>
      <c r="W234" s="40"/>
      <c r="X234" s="46">
        <v>0</v>
      </c>
      <c r="Y234" s="824"/>
    </row>
    <row r="235" spans="1:25" ht="105" x14ac:dyDescent="0.25">
      <c r="A235" s="564">
        <v>131</v>
      </c>
      <c r="B235" s="564"/>
      <c r="C235" s="564"/>
      <c r="D235" s="773" t="s">
        <v>506</v>
      </c>
      <c r="E235" s="773"/>
      <c r="F235" s="450" t="s">
        <v>463</v>
      </c>
      <c r="G235" s="12" t="s">
        <v>464</v>
      </c>
      <c r="H235" s="12" t="s">
        <v>36</v>
      </c>
      <c r="I235" s="12" t="s">
        <v>465</v>
      </c>
      <c r="J235" s="46">
        <v>0</v>
      </c>
      <c r="K235" s="824"/>
      <c r="L235" s="46">
        <v>0</v>
      </c>
      <c r="M235" s="824"/>
      <c r="N235" s="46">
        <v>0</v>
      </c>
      <c r="O235" s="824"/>
      <c r="P235" s="46">
        <v>0</v>
      </c>
      <c r="Q235" s="824"/>
      <c r="R235" s="46">
        <v>0</v>
      </c>
      <c r="S235" s="824"/>
      <c r="T235" s="46">
        <v>0</v>
      </c>
      <c r="U235" s="824"/>
      <c r="V235" s="46">
        <v>0</v>
      </c>
      <c r="W235" s="40"/>
      <c r="X235" s="46">
        <v>0</v>
      </c>
      <c r="Y235" s="824"/>
    </row>
    <row r="236" spans="1:25" ht="120" x14ac:dyDescent="0.25">
      <c r="A236" s="564">
        <v>132</v>
      </c>
      <c r="B236" s="564"/>
      <c r="C236" s="564"/>
      <c r="D236" s="773" t="s">
        <v>507</v>
      </c>
      <c r="E236" s="773"/>
      <c r="F236" s="450" t="s">
        <v>466</v>
      </c>
      <c r="G236" s="12" t="s">
        <v>36</v>
      </c>
      <c r="H236" s="12" t="s">
        <v>440</v>
      </c>
      <c r="I236" s="12" t="s">
        <v>348</v>
      </c>
      <c r="J236" s="46">
        <v>0</v>
      </c>
      <c r="K236" s="824"/>
      <c r="L236" s="46">
        <v>0</v>
      </c>
      <c r="M236" s="824"/>
      <c r="N236" s="46">
        <v>0</v>
      </c>
      <c r="O236" s="824"/>
      <c r="P236" s="46">
        <v>0</v>
      </c>
      <c r="Q236" s="824"/>
      <c r="R236" s="46">
        <v>0</v>
      </c>
      <c r="S236" s="824"/>
      <c r="T236" s="46">
        <v>0</v>
      </c>
      <c r="U236" s="824"/>
      <c r="V236" s="46">
        <v>0</v>
      </c>
      <c r="W236" s="40"/>
      <c r="X236" s="46">
        <v>0</v>
      </c>
      <c r="Y236" s="824"/>
    </row>
    <row r="237" spans="1:25" ht="180" x14ac:dyDescent="0.25">
      <c r="A237" s="564">
        <v>133</v>
      </c>
      <c r="B237" s="564"/>
      <c r="C237" s="564"/>
      <c r="D237" s="773" t="s">
        <v>508</v>
      </c>
      <c r="E237" s="773"/>
      <c r="F237" s="450" t="s">
        <v>467</v>
      </c>
      <c r="G237" s="12" t="s">
        <v>468</v>
      </c>
      <c r="H237" s="12" t="s">
        <v>105</v>
      </c>
      <c r="I237" s="12" t="s">
        <v>469</v>
      </c>
      <c r="J237" s="46">
        <v>100</v>
      </c>
      <c r="K237" s="73"/>
      <c r="L237" s="46">
        <v>100</v>
      </c>
      <c r="M237" s="73"/>
      <c r="N237" s="46">
        <v>100</v>
      </c>
      <c r="O237" s="73"/>
      <c r="P237" s="46">
        <v>100</v>
      </c>
      <c r="Q237" s="73"/>
      <c r="R237" s="46">
        <v>100</v>
      </c>
      <c r="S237" s="73"/>
      <c r="T237" s="46">
        <v>100</v>
      </c>
      <c r="U237" s="73"/>
      <c r="V237" s="46">
        <v>100</v>
      </c>
      <c r="W237" s="40"/>
      <c r="X237" s="46">
        <v>100</v>
      </c>
      <c r="Y237" s="73"/>
    </row>
    <row r="238" spans="1:25" ht="180" x14ac:dyDescent="0.25">
      <c r="A238" s="564">
        <v>134</v>
      </c>
      <c r="B238" s="564"/>
      <c r="C238" s="564"/>
      <c r="D238" s="773" t="s">
        <v>509</v>
      </c>
      <c r="E238" s="773"/>
      <c r="F238" s="450" t="s">
        <v>470</v>
      </c>
      <c r="G238" s="12" t="s">
        <v>86</v>
      </c>
      <c r="H238" s="12" t="s">
        <v>471</v>
      </c>
      <c r="I238" s="12" t="s">
        <v>472</v>
      </c>
      <c r="J238" s="46">
        <v>0</v>
      </c>
      <c r="K238" s="83" t="s">
        <v>2261</v>
      </c>
      <c r="L238" s="46">
        <v>0</v>
      </c>
      <c r="M238" s="73"/>
      <c r="N238" s="46">
        <v>0</v>
      </c>
      <c r="O238" s="73"/>
      <c r="P238" s="46">
        <v>0</v>
      </c>
      <c r="Q238" s="73"/>
      <c r="R238" s="46">
        <v>0</v>
      </c>
      <c r="S238" s="73"/>
      <c r="T238" s="46">
        <v>0</v>
      </c>
      <c r="U238" s="73"/>
      <c r="V238" s="46">
        <v>0</v>
      </c>
      <c r="W238" s="40"/>
      <c r="X238" s="46">
        <v>0</v>
      </c>
      <c r="Y238" s="73"/>
    </row>
    <row r="239" spans="1:25" ht="300" x14ac:dyDescent="0.25">
      <c r="A239" s="564">
        <v>135</v>
      </c>
      <c r="B239" s="564"/>
      <c r="C239" s="564"/>
      <c r="D239" s="773" t="s">
        <v>510</v>
      </c>
      <c r="E239" s="773"/>
      <c r="F239" s="450" t="s">
        <v>473</v>
      </c>
      <c r="G239" s="12" t="s">
        <v>474</v>
      </c>
      <c r="H239" s="12" t="s">
        <v>475</v>
      </c>
      <c r="I239" s="12" t="s">
        <v>476</v>
      </c>
      <c r="J239" s="46">
        <v>100</v>
      </c>
      <c r="K239" s="83" t="s">
        <v>2262</v>
      </c>
      <c r="L239" s="46">
        <v>100</v>
      </c>
      <c r="M239" s="73"/>
      <c r="N239" s="46">
        <v>100</v>
      </c>
      <c r="O239" s="73"/>
      <c r="P239" s="46">
        <v>100</v>
      </c>
      <c r="Q239" s="73"/>
      <c r="R239" s="46">
        <v>100</v>
      </c>
      <c r="S239" s="73"/>
      <c r="T239" s="46">
        <v>100</v>
      </c>
      <c r="U239" s="73"/>
      <c r="V239" s="46">
        <v>100</v>
      </c>
      <c r="W239" s="40"/>
      <c r="X239" s="46">
        <v>100</v>
      </c>
      <c r="Y239" s="73"/>
    </row>
    <row r="240" spans="1:25" s="54" customFormat="1" ht="120.75" x14ac:dyDescent="0.25">
      <c r="A240" s="774"/>
      <c r="B240" s="774"/>
      <c r="C240" s="775" t="s">
        <v>615</v>
      </c>
      <c r="D240" s="774"/>
      <c r="E240" s="1025"/>
      <c r="F240" s="776" t="s">
        <v>540</v>
      </c>
      <c r="G240" s="777"/>
      <c r="H240" s="777"/>
      <c r="I240" s="777"/>
      <c r="J240" s="77">
        <f>AVERAGE(J241:J249)</f>
        <v>27.777777777777779</v>
      </c>
      <c r="K240" s="74"/>
      <c r="L240" s="77">
        <f>AVERAGE(L241:L249)</f>
        <v>27.777777777777779</v>
      </c>
      <c r="M240" s="849"/>
      <c r="N240" s="77">
        <f>AVERAGE(N241:N249)</f>
        <v>27.777777777777779</v>
      </c>
      <c r="O240" s="78"/>
      <c r="P240" s="77">
        <f>AVERAGE(P241:P249)</f>
        <v>27.777777777777779</v>
      </c>
      <c r="Q240" s="78"/>
      <c r="R240" s="77">
        <f>AVERAGE(R241:R249)</f>
        <v>27.777777777777779</v>
      </c>
      <c r="S240" s="78"/>
      <c r="T240" s="77">
        <f>AVERAGE(T241:T249)</f>
        <v>27.777777777777779</v>
      </c>
      <c r="U240" s="78"/>
      <c r="V240" s="77">
        <f>AVERAGE(V241:V249)</f>
        <v>27.777777777777779</v>
      </c>
      <c r="W240" s="79"/>
      <c r="X240" s="77">
        <f>AVERAGE(X241:X249)</f>
        <v>27.777777777777779</v>
      </c>
      <c r="Y240" s="79"/>
    </row>
    <row r="241" spans="1:25" ht="191.25" customHeight="1" x14ac:dyDescent="0.25">
      <c r="A241" s="564">
        <v>136</v>
      </c>
      <c r="B241" s="564"/>
      <c r="C241" s="564"/>
      <c r="D241" s="773" t="s">
        <v>511</v>
      </c>
      <c r="E241" s="773"/>
      <c r="F241" s="450" t="s">
        <v>5106</v>
      </c>
      <c r="G241" s="12" t="s">
        <v>436</v>
      </c>
      <c r="H241" s="12" t="s">
        <v>437</v>
      </c>
      <c r="I241" s="12" t="s">
        <v>457</v>
      </c>
      <c r="J241" s="46">
        <v>50</v>
      </c>
      <c r="K241" s="73"/>
      <c r="L241" s="46">
        <v>50</v>
      </c>
      <c r="M241" s="73"/>
      <c r="N241" s="46">
        <v>50</v>
      </c>
      <c r="O241" s="73"/>
      <c r="P241" s="46">
        <v>50</v>
      </c>
      <c r="Q241" s="73"/>
      <c r="R241" s="46">
        <v>50</v>
      </c>
      <c r="S241" s="73"/>
      <c r="T241" s="46">
        <v>50</v>
      </c>
      <c r="U241" s="73"/>
      <c r="V241" s="46">
        <v>50</v>
      </c>
      <c r="W241" s="40"/>
      <c r="X241" s="46">
        <v>50</v>
      </c>
      <c r="Y241" s="73"/>
    </row>
    <row r="242" spans="1:25" s="55" customFormat="1" ht="105" x14ac:dyDescent="0.25">
      <c r="A242" s="564">
        <v>137</v>
      </c>
      <c r="B242" s="778"/>
      <c r="C242" s="778"/>
      <c r="D242" s="779" t="s">
        <v>519</v>
      </c>
      <c r="E242" s="779"/>
      <c r="F242" s="426" t="s">
        <v>477</v>
      </c>
      <c r="G242" s="780" t="s">
        <v>478</v>
      </c>
      <c r="H242" s="780" t="s">
        <v>479</v>
      </c>
      <c r="I242" s="780" t="s">
        <v>114</v>
      </c>
      <c r="J242" s="46">
        <v>50</v>
      </c>
      <c r="K242" s="73"/>
      <c r="L242" s="46">
        <v>50</v>
      </c>
      <c r="M242" s="73"/>
      <c r="N242" s="46">
        <v>50</v>
      </c>
      <c r="O242" s="73"/>
      <c r="P242" s="46">
        <v>50</v>
      </c>
      <c r="Q242" s="73"/>
      <c r="R242" s="46">
        <v>50</v>
      </c>
      <c r="S242" s="73"/>
      <c r="T242" s="46">
        <v>50</v>
      </c>
      <c r="U242" s="73"/>
      <c r="V242" s="46">
        <v>50</v>
      </c>
      <c r="W242" s="41"/>
      <c r="X242" s="46">
        <v>50</v>
      </c>
      <c r="Y242" s="73"/>
    </row>
    <row r="243" spans="1:25" ht="90" x14ac:dyDescent="0.25">
      <c r="A243" s="778">
        <v>138</v>
      </c>
      <c r="B243" s="564"/>
      <c r="C243" s="564"/>
      <c r="D243" s="773" t="s">
        <v>518</v>
      </c>
      <c r="E243" s="773"/>
      <c r="F243" s="450" t="s">
        <v>480</v>
      </c>
      <c r="G243" s="12" t="s">
        <v>478</v>
      </c>
      <c r="H243" s="12" t="s">
        <v>456</v>
      </c>
      <c r="I243" s="12" t="s">
        <v>102</v>
      </c>
      <c r="J243" s="46">
        <v>0</v>
      </c>
      <c r="K243" s="50"/>
      <c r="L243" s="46">
        <v>0</v>
      </c>
      <c r="M243" s="50"/>
      <c r="N243" s="46">
        <v>0</v>
      </c>
      <c r="O243" s="50"/>
      <c r="P243" s="46">
        <v>0</v>
      </c>
      <c r="Q243" s="50"/>
      <c r="R243" s="46">
        <v>0</v>
      </c>
      <c r="S243" s="50"/>
      <c r="T243" s="46">
        <v>0</v>
      </c>
      <c r="U243" s="50"/>
      <c r="V243" s="46">
        <v>0</v>
      </c>
      <c r="W243" s="40"/>
      <c r="X243" s="46">
        <v>0</v>
      </c>
      <c r="Y243" s="50"/>
    </row>
    <row r="244" spans="1:25" ht="90" x14ac:dyDescent="0.25">
      <c r="A244" s="564">
        <v>139</v>
      </c>
      <c r="B244" s="564"/>
      <c r="C244" s="564"/>
      <c r="D244" s="773" t="s">
        <v>517</v>
      </c>
      <c r="E244" s="773"/>
      <c r="F244" s="450" t="s">
        <v>481</v>
      </c>
      <c r="G244" s="12" t="s">
        <v>36</v>
      </c>
      <c r="H244" s="12" t="s">
        <v>482</v>
      </c>
      <c r="I244" s="12" t="s">
        <v>483</v>
      </c>
      <c r="J244" s="46">
        <v>0</v>
      </c>
      <c r="K244" s="50"/>
      <c r="L244" s="46">
        <v>0</v>
      </c>
      <c r="M244" s="50"/>
      <c r="N244" s="46">
        <v>0</v>
      </c>
      <c r="O244" s="50"/>
      <c r="P244" s="46">
        <v>0</v>
      </c>
      <c r="Q244" s="50"/>
      <c r="R244" s="46">
        <v>0</v>
      </c>
      <c r="S244" s="50"/>
      <c r="T244" s="46">
        <v>0</v>
      </c>
      <c r="U244" s="50"/>
      <c r="V244" s="46">
        <v>0</v>
      </c>
      <c r="W244" s="40"/>
      <c r="X244" s="46">
        <v>0</v>
      </c>
      <c r="Y244" s="50"/>
    </row>
    <row r="245" spans="1:25" ht="69" x14ac:dyDescent="0.25">
      <c r="A245" s="564">
        <v>140</v>
      </c>
      <c r="B245" s="564"/>
      <c r="C245" s="564"/>
      <c r="D245" s="773" t="s">
        <v>516</v>
      </c>
      <c r="E245" s="773"/>
      <c r="F245" s="450" t="s">
        <v>484</v>
      </c>
      <c r="G245" s="12" t="s">
        <v>36</v>
      </c>
      <c r="H245" s="12" t="s">
        <v>485</v>
      </c>
      <c r="I245" s="12" t="s">
        <v>114</v>
      </c>
      <c r="J245" s="46">
        <v>0</v>
      </c>
      <c r="K245" s="50"/>
      <c r="L245" s="46">
        <v>0</v>
      </c>
      <c r="M245" s="50"/>
      <c r="N245" s="46">
        <v>0</v>
      </c>
      <c r="O245" s="50"/>
      <c r="P245" s="46">
        <v>0</v>
      </c>
      <c r="Q245" s="50"/>
      <c r="R245" s="46">
        <v>0</v>
      </c>
      <c r="S245" s="50"/>
      <c r="T245" s="46">
        <v>0</v>
      </c>
      <c r="U245" s="50"/>
      <c r="V245" s="46">
        <v>0</v>
      </c>
      <c r="W245" s="40"/>
      <c r="X245" s="46">
        <v>0</v>
      </c>
      <c r="Y245" s="50"/>
    </row>
    <row r="246" spans="1:25" ht="105" x14ac:dyDescent="0.25">
      <c r="A246" s="564">
        <v>141</v>
      </c>
      <c r="B246" s="564"/>
      <c r="C246" s="564"/>
      <c r="D246" s="773" t="s">
        <v>515</v>
      </c>
      <c r="E246" s="773"/>
      <c r="F246" s="450" t="s">
        <v>486</v>
      </c>
      <c r="G246" s="12" t="s">
        <v>86</v>
      </c>
      <c r="H246" s="12" t="s">
        <v>487</v>
      </c>
      <c r="I246" s="12" t="s">
        <v>114</v>
      </c>
      <c r="J246" s="46">
        <v>0</v>
      </c>
      <c r="K246" s="50"/>
      <c r="L246" s="46">
        <v>0</v>
      </c>
      <c r="M246" s="50"/>
      <c r="N246" s="46">
        <v>0</v>
      </c>
      <c r="O246" s="50"/>
      <c r="P246" s="46">
        <v>0</v>
      </c>
      <c r="Q246" s="50"/>
      <c r="R246" s="46">
        <v>0</v>
      </c>
      <c r="S246" s="50"/>
      <c r="T246" s="46">
        <v>0</v>
      </c>
      <c r="U246" s="50"/>
      <c r="V246" s="46">
        <v>0</v>
      </c>
      <c r="W246" s="40"/>
      <c r="X246" s="46">
        <v>0</v>
      </c>
      <c r="Y246" s="50"/>
    </row>
    <row r="247" spans="1:25" ht="180" x14ac:dyDescent="0.25">
      <c r="A247" s="564">
        <v>142</v>
      </c>
      <c r="B247" s="564"/>
      <c r="C247" s="564"/>
      <c r="D247" s="773" t="s">
        <v>514</v>
      </c>
      <c r="E247" s="773"/>
      <c r="F247" s="450" t="s">
        <v>5072</v>
      </c>
      <c r="G247" s="12" t="s">
        <v>488</v>
      </c>
      <c r="H247" s="12" t="s">
        <v>456</v>
      </c>
      <c r="I247" s="12" t="s">
        <v>102</v>
      </c>
      <c r="J247" s="46">
        <v>50</v>
      </c>
      <c r="K247" s="83" t="s">
        <v>2263</v>
      </c>
      <c r="L247" s="46">
        <v>50</v>
      </c>
      <c r="M247" s="73"/>
      <c r="N247" s="46">
        <v>50</v>
      </c>
      <c r="O247" s="73"/>
      <c r="P247" s="46">
        <v>50</v>
      </c>
      <c r="Q247" s="73"/>
      <c r="R247" s="46">
        <v>50</v>
      </c>
      <c r="S247" s="73"/>
      <c r="T247" s="46">
        <v>50</v>
      </c>
      <c r="U247" s="73"/>
      <c r="V247" s="46">
        <v>50</v>
      </c>
      <c r="W247" s="40"/>
      <c r="X247" s="46">
        <v>50</v>
      </c>
      <c r="Y247" s="73"/>
    </row>
    <row r="248" spans="1:25" ht="150" x14ac:dyDescent="0.25">
      <c r="A248" s="564">
        <v>143</v>
      </c>
      <c r="B248" s="564"/>
      <c r="C248" s="564"/>
      <c r="D248" s="773" t="s">
        <v>513</v>
      </c>
      <c r="E248" s="773"/>
      <c r="F248" s="450" t="s">
        <v>489</v>
      </c>
      <c r="G248" s="12" t="s">
        <v>488</v>
      </c>
      <c r="H248" s="12" t="s">
        <v>456</v>
      </c>
      <c r="I248" s="12" t="s">
        <v>102</v>
      </c>
      <c r="J248" s="46">
        <v>100</v>
      </c>
      <c r="K248" s="83"/>
      <c r="L248" s="46">
        <v>100</v>
      </c>
      <c r="M248" s="826"/>
      <c r="N248" s="46">
        <v>100</v>
      </c>
      <c r="O248" s="826"/>
      <c r="P248" s="46">
        <v>100</v>
      </c>
      <c r="Q248" s="826"/>
      <c r="R248" s="46">
        <v>100</v>
      </c>
      <c r="S248" s="826"/>
      <c r="T248" s="46">
        <v>100</v>
      </c>
      <c r="U248" s="826"/>
      <c r="V248" s="46">
        <v>100</v>
      </c>
      <c r="W248" s="40"/>
      <c r="X248" s="46">
        <v>100</v>
      </c>
      <c r="Y248" s="826"/>
    </row>
    <row r="249" spans="1:25" ht="210" x14ac:dyDescent="0.25">
      <c r="A249" s="564">
        <v>144</v>
      </c>
      <c r="B249" s="564"/>
      <c r="C249" s="564"/>
      <c r="D249" s="773" t="s">
        <v>512</v>
      </c>
      <c r="E249" s="773"/>
      <c r="F249" s="450" t="s">
        <v>490</v>
      </c>
      <c r="G249" s="12" t="s">
        <v>488</v>
      </c>
      <c r="H249" s="12" t="s">
        <v>6</v>
      </c>
      <c r="I249" s="12" t="s">
        <v>491</v>
      </c>
      <c r="J249" s="46">
        <v>0</v>
      </c>
      <c r="K249" s="59"/>
      <c r="L249" s="46">
        <v>0</v>
      </c>
      <c r="M249" s="59"/>
      <c r="N249" s="46">
        <v>0</v>
      </c>
      <c r="O249" s="59"/>
      <c r="P249" s="46">
        <v>0</v>
      </c>
      <c r="Q249" s="59"/>
      <c r="R249" s="46">
        <v>0</v>
      </c>
      <c r="S249" s="59"/>
      <c r="T249" s="46">
        <v>0</v>
      </c>
      <c r="U249" s="59"/>
      <c r="V249" s="46">
        <v>0</v>
      </c>
      <c r="W249" s="40"/>
      <c r="X249" s="46">
        <v>0</v>
      </c>
      <c r="Y249" s="59"/>
    </row>
    <row r="250" spans="1:25" s="504" customFormat="1" ht="30" x14ac:dyDescent="0.25">
      <c r="A250" s="28"/>
      <c r="B250" s="750" t="s">
        <v>5843</v>
      </c>
      <c r="C250" s="28"/>
      <c r="D250" s="28"/>
      <c r="E250" s="28"/>
      <c r="F250" s="28" t="s">
        <v>5844</v>
      </c>
      <c r="G250" s="28"/>
      <c r="H250" s="28"/>
      <c r="I250" s="28"/>
      <c r="J250" s="64">
        <f>AVERAGE(J251,J267,J283,J294)</f>
        <v>69.861111111111114</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77.777777777777786</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100</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100</v>
      </c>
      <c r="K253" s="41" t="s">
        <v>6773</v>
      </c>
      <c r="L253" s="41"/>
      <c r="M253" s="41"/>
      <c r="N253" s="41"/>
      <c r="O253" s="41"/>
      <c r="P253" s="41"/>
      <c r="Q253" s="41"/>
      <c r="R253" s="41"/>
      <c r="S253" s="41"/>
      <c r="T253" s="41"/>
      <c r="U253" s="41"/>
      <c r="V253" s="41"/>
      <c r="W253" s="41"/>
      <c r="X253" s="41"/>
      <c r="Y253" s="41"/>
    </row>
    <row r="254" spans="1:25" s="496" customFormat="1" ht="409.5" x14ac:dyDescent="0.25">
      <c r="A254" s="564" t="s">
        <v>5848</v>
      </c>
      <c r="B254" s="564"/>
      <c r="C254" s="564"/>
      <c r="D254" s="564"/>
      <c r="E254" s="754" t="s">
        <v>7045</v>
      </c>
      <c r="F254" s="781" t="s">
        <v>7167</v>
      </c>
      <c r="G254" s="12" t="s">
        <v>5854</v>
      </c>
      <c r="H254" s="12" t="s">
        <v>5853</v>
      </c>
      <c r="I254" s="12" t="s">
        <v>7168</v>
      </c>
      <c r="J254" s="42">
        <v>100</v>
      </c>
      <c r="K254" s="41" t="s">
        <v>6774</v>
      </c>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c r="K255" s="167"/>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33.333333333333336</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6775</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50</v>
      </c>
      <c r="K258" s="41" t="s">
        <v>6776</v>
      </c>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0</v>
      </c>
      <c r="K259" s="167" t="s">
        <v>6779</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33.333333333333336</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6777</v>
      </c>
      <c r="L261" s="41"/>
      <c r="M261" s="41"/>
      <c r="N261" s="41"/>
      <c r="O261" s="41"/>
      <c r="P261" s="41"/>
      <c r="Q261" s="41"/>
      <c r="R261" s="41"/>
      <c r="S261" s="41"/>
      <c r="T261" s="41"/>
      <c r="U261" s="41"/>
      <c r="V261" s="41"/>
      <c r="W261" s="41"/>
      <c r="X261" s="41"/>
      <c r="Y261" s="41"/>
    </row>
    <row r="262" spans="1:25" s="496" customFormat="1" ht="225" x14ac:dyDescent="0.25">
      <c r="A262" s="564" t="s">
        <v>5858</v>
      </c>
      <c r="B262" s="564"/>
      <c r="C262" s="564"/>
      <c r="D262" s="564"/>
      <c r="E262" s="754" t="s">
        <v>7057</v>
      </c>
      <c r="F262" s="781" t="s">
        <v>7170</v>
      </c>
      <c r="G262" s="12" t="s">
        <v>5854</v>
      </c>
      <c r="H262" s="12" t="s">
        <v>5853</v>
      </c>
      <c r="I262" s="12" t="s">
        <v>7168</v>
      </c>
      <c r="J262" s="42">
        <v>50</v>
      </c>
      <c r="K262" s="41" t="s">
        <v>6778</v>
      </c>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0</v>
      </c>
      <c r="K263" s="167" t="s">
        <v>6779</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t="s">
        <v>7163</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100</v>
      </c>
      <c r="K265" s="167" t="s">
        <v>7163</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100</v>
      </c>
      <c r="K266" s="167" t="s">
        <v>7163</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85</v>
      </c>
      <c r="K267" s="44"/>
      <c r="L267" s="64"/>
      <c r="M267" s="44"/>
      <c r="N267" s="64"/>
      <c r="O267" s="44"/>
      <c r="P267" s="64"/>
      <c r="Q267" s="44"/>
      <c r="R267" s="64"/>
      <c r="S267" s="44"/>
      <c r="T267" s="64"/>
      <c r="U267" s="44"/>
      <c r="V267" s="64"/>
      <c r="W267" s="44"/>
      <c r="X267" s="64"/>
      <c r="Y267" s="44"/>
    </row>
    <row r="268" spans="1:25" s="496" customFormat="1" ht="157.5" x14ac:dyDescent="0.25">
      <c r="A268" s="564">
        <v>151</v>
      </c>
      <c r="B268" s="564"/>
      <c r="C268" s="564"/>
      <c r="D268" s="754" t="s">
        <v>5864</v>
      </c>
      <c r="E268" s="754"/>
      <c r="F268" s="12" t="s">
        <v>5863</v>
      </c>
      <c r="G268" s="12" t="s">
        <v>5865</v>
      </c>
      <c r="H268" s="12" t="s">
        <v>5866</v>
      </c>
      <c r="I268" s="12" t="s">
        <v>38</v>
      </c>
      <c r="J268" s="40">
        <v>50</v>
      </c>
      <c r="K268" s="167" t="s">
        <v>6780</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100</v>
      </c>
      <c r="K269" s="43"/>
      <c r="L269" s="176"/>
      <c r="M269" s="43"/>
      <c r="N269" s="176"/>
      <c r="O269" s="43"/>
      <c r="P269" s="176"/>
      <c r="Q269" s="43"/>
      <c r="R269" s="176"/>
      <c r="S269" s="43"/>
      <c r="T269" s="176"/>
      <c r="U269" s="43"/>
      <c r="V269" s="176"/>
      <c r="W269" s="43"/>
      <c r="X269" s="176"/>
      <c r="Y269" s="43"/>
    </row>
    <row r="270" spans="1:25" s="496" customFormat="1" ht="409.5" x14ac:dyDescent="0.25">
      <c r="A270" s="564" t="s">
        <v>5867</v>
      </c>
      <c r="B270" s="564"/>
      <c r="C270" s="564"/>
      <c r="D270" s="564"/>
      <c r="E270" s="754" t="s">
        <v>7062</v>
      </c>
      <c r="F270" s="12" t="s">
        <v>5869</v>
      </c>
      <c r="G270" s="12" t="s">
        <v>5871</v>
      </c>
      <c r="H270" s="12" t="s">
        <v>456</v>
      </c>
      <c r="I270" s="12" t="s">
        <v>491</v>
      </c>
      <c r="J270" s="40">
        <v>100</v>
      </c>
      <c r="K270" s="167" t="s">
        <v>6781</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100</v>
      </c>
      <c r="K271" s="167" t="s">
        <v>6782</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100</v>
      </c>
      <c r="K272" s="167" t="s">
        <v>6783</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100</v>
      </c>
      <c r="K273" s="43"/>
      <c r="L273" s="176"/>
      <c r="M273" s="43"/>
      <c r="N273" s="176"/>
      <c r="O273" s="43"/>
      <c r="P273" s="176"/>
      <c r="Q273" s="43"/>
      <c r="R273" s="176"/>
      <c r="S273" s="43"/>
      <c r="T273" s="176"/>
      <c r="U273" s="43"/>
      <c r="V273" s="176"/>
      <c r="W273" s="43"/>
      <c r="X273" s="176"/>
      <c r="Y273" s="43"/>
    </row>
    <row r="274" spans="1:25" s="496" customFormat="1" ht="236.25" x14ac:dyDescent="0.25">
      <c r="A274" s="564" t="s">
        <v>5876</v>
      </c>
      <c r="B274" s="564"/>
      <c r="C274" s="564"/>
      <c r="D274" s="564"/>
      <c r="E274" s="754" t="s">
        <v>7062</v>
      </c>
      <c r="F274" s="12" t="s">
        <v>5869</v>
      </c>
      <c r="G274" s="12" t="s">
        <v>5871</v>
      </c>
      <c r="H274" s="12" t="s">
        <v>456</v>
      </c>
      <c r="I274" s="12" t="s">
        <v>491</v>
      </c>
      <c r="J274" s="40">
        <v>100</v>
      </c>
      <c r="K274" s="167" t="s">
        <v>6784</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t="s">
        <v>6785</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t="s">
        <v>6786</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75</v>
      </c>
      <c r="K277" s="43"/>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40">
        <v>50</v>
      </c>
      <c r="K278" s="167" t="s">
        <v>6787</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100</v>
      </c>
      <c r="K279" s="167" t="s">
        <v>6788</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100</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100</v>
      </c>
      <c r="K281" s="167" t="s">
        <v>6789</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100</v>
      </c>
      <c r="K282" s="167" t="s">
        <v>6790</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62.5</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123.75" x14ac:dyDescent="0.25">
      <c r="A285" s="564" t="s">
        <v>7088</v>
      </c>
      <c r="B285" s="564"/>
      <c r="C285" s="564"/>
      <c r="D285" s="564"/>
      <c r="E285" s="754" t="s">
        <v>7070</v>
      </c>
      <c r="F285" s="12" t="s">
        <v>5895</v>
      </c>
      <c r="G285" s="12" t="s">
        <v>5898</v>
      </c>
      <c r="H285" s="12" t="s">
        <v>5899</v>
      </c>
      <c r="I285" s="12" t="s">
        <v>5900</v>
      </c>
      <c r="J285" s="40">
        <v>100</v>
      </c>
      <c r="K285" s="167" t="s">
        <v>6791</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100</v>
      </c>
      <c r="K286" s="167" t="s">
        <v>6792</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50</v>
      </c>
      <c r="K287" s="167" t="s">
        <v>6793</v>
      </c>
      <c r="L287" s="40"/>
      <c r="M287" s="40"/>
      <c r="N287" s="40"/>
      <c r="O287" s="40"/>
      <c r="P287" s="40"/>
      <c r="Q287" s="40"/>
      <c r="R287" s="40"/>
      <c r="S287" s="40"/>
      <c r="T287" s="40"/>
      <c r="U287" s="40"/>
      <c r="V287" s="40"/>
      <c r="W287" s="40"/>
      <c r="X287" s="40"/>
      <c r="Y287" s="40"/>
    </row>
    <row r="288" spans="1:25" s="496" customFormat="1" ht="180" x14ac:dyDescent="0.25">
      <c r="A288" s="564">
        <v>158</v>
      </c>
      <c r="B288" s="564"/>
      <c r="C288" s="564"/>
      <c r="D288" s="754" t="s">
        <v>5908</v>
      </c>
      <c r="E288" s="754"/>
      <c r="F288" s="12" t="s">
        <v>5907</v>
      </c>
      <c r="G288" s="12" t="s">
        <v>5910</v>
      </c>
      <c r="H288" s="12" t="s">
        <v>5909</v>
      </c>
      <c r="I288" s="12" t="s">
        <v>38</v>
      </c>
      <c r="J288" s="40">
        <v>100</v>
      </c>
      <c r="K288" s="167" t="s">
        <v>6794</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6795</v>
      </c>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t="s">
        <v>6796</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75</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100</v>
      </c>
      <c r="K292" s="167" t="s">
        <v>6797</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50</v>
      </c>
      <c r="K293" s="167" t="s">
        <v>6798</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54.166666666666664</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292.5" x14ac:dyDescent="0.25">
      <c r="A295" s="564">
        <v>162</v>
      </c>
      <c r="B295" s="564"/>
      <c r="C295" s="564"/>
      <c r="D295" s="754" t="s">
        <v>5924</v>
      </c>
      <c r="E295" s="754"/>
      <c r="F295" s="12" t="s">
        <v>7294</v>
      </c>
      <c r="G295" s="12" t="s">
        <v>5925</v>
      </c>
      <c r="H295" s="12" t="s">
        <v>5926</v>
      </c>
      <c r="I295" s="12" t="s">
        <v>5927</v>
      </c>
      <c r="J295" s="40">
        <v>100</v>
      </c>
      <c r="K295" s="167" t="s">
        <v>6799</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100</v>
      </c>
      <c r="K296" s="167" t="s">
        <v>6800</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t="s">
        <v>6801</v>
      </c>
      <c r="L297" s="40"/>
      <c r="M297" s="40"/>
      <c r="N297" s="40"/>
      <c r="O297" s="40"/>
      <c r="P297" s="40"/>
      <c r="Q297" s="40"/>
      <c r="R297" s="40"/>
      <c r="S297" s="40"/>
      <c r="T297" s="40"/>
      <c r="U297" s="40"/>
      <c r="V297" s="40"/>
      <c r="W297" s="40"/>
      <c r="X297" s="40"/>
      <c r="Y297" s="40"/>
    </row>
    <row r="298" spans="1:25" s="496" customFormat="1" ht="146.25" x14ac:dyDescent="0.25">
      <c r="A298" s="564">
        <v>165</v>
      </c>
      <c r="B298" s="564"/>
      <c r="C298" s="564"/>
      <c r="D298" s="754" t="s">
        <v>5938</v>
      </c>
      <c r="E298" s="754"/>
      <c r="F298" s="12" t="s">
        <v>5937</v>
      </c>
      <c r="G298" s="12" t="s">
        <v>5939</v>
      </c>
      <c r="H298" s="12" t="s">
        <v>5940</v>
      </c>
      <c r="I298" s="12" t="s">
        <v>5941</v>
      </c>
      <c r="J298" s="40">
        <v>50</v>
      </c>
      <c r="K298" s="167" t="s">
        <v>6802</v>
      </c>
      <c r="L298" s="40"/>
      <c r="M298" s="40"/>
      <c r="N298" s="40"/>
      <c r="O298" s="40"/>
      <c r="P298" s="40"/>
      <c r="Q298" s="40"/>
      <c r="R298" s="40"/>
      <c r="S298" s="40"/>
      <c r="T298" s="40"/>
      <c r="U298" s="40"/>
      <c r="V298" s="40"/>
      <c r="W298" s="40"/>
      <c r="X298" s="40"/>
      <c r="Y298" s="40"/>
    </row>
    <row r="299" spans="1:25" s="496" customFormat="1" ht="191.25" x14ac:dyDescent="0.25">
      <c r="A299" s="564">
        <v>166</v>
      </c>
      <c r="B299" s="564"/>
      <c r="C299" s="564"/>
      <c r="D299" s="754" t="s">
        <v>5943</v>
      </c>
      <c r="E299" s="754"/>
      <c r="F299" s="12" t="s">
        <v>5942</v>
      </c>
      <c r="G299" s="12" t="s">
        <v>5865</v>
      </c>
      <c r="H299" s="12" t="s">
        <v>5944</v>
      </c>
      <c r="I299" s="12" t="s">
        <v>5945</v>
      </c>
      <c r="J299" s="40">
        <v>50</v>
      </c>
      <c r="K299" s="167" t="s">
        <v>6803</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25</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50</v>
      </c>
      <c r="K301" s="167" t="s">
        <v>6804</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t="s">
        <v>6805</v>
      </c>
      <c r="L302" s="40"/>
      <c r="M302" s="40"/>
      <c r="N302" s="40"/>
      <c r="O302" s="40"/>
      <c r="P302" s="40"/>
      <c r="Q302" s="40"/>
      <c r="R302" s="40"/>
      <c r="S302" s="40"/>
      <c r="T302" s="40"/>
      <c r="U302" s="40"/>
      <c r="V302" s="40"/>
      <c r="W302" s="40"/>
      <c r="X302" s="40"/>
      <c r="Y302" s="40"/>
    </row>
  </sheetData>
  <hyperlinks>
    <hyperlink ref="K95" display=" LCO (language and culture of origin) courses are financially supported  either from countries of origin on the base of bilateral agreements with CH or from private /community initiatives (especially in the case of refugee flows and/or minority languages "/>
  </hyperlinks>
  <pageMargins left="0.7" right="0.7" top="0.75" bottom="0.75" header="0.3" footer="0.3"/>
  <pageSetup paperSize="9" scale="39" fitToHeight="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pageSetUpPr fitToPage="1"/>
  </sheetPr>
  <dimension ref="A1:Y302"/>
  <sheetViews>
    <sheetView topLeftCell="A147" zoomScale="50" zoomScaleNormal="50" workbookViewId="0">
      <selection activeCell="K149" sqref="K149"/>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71.28515625" style="27" customWidth="1"/>
    <col min="12" max="12" width="11.5703125" style="27" customWidth="1"/>
    <col min="13" max="13" width="22.4257812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496"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6"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23.6968537414966</v>
      </c>
      <c r="K2" s="139"/>
      <c r="L2" s="140">
        <f>AVERAGE(L5,L30,L73,L106,L146,L176,L217)</f>
        <v>23.6968537414966</v>
      </c>
      <c r="M2" s="139"/>
      <c r="N2" s="140">
        <f>AVERAGE(N5,N30,N73,N106,N146,N176,N217)</f>
        <v>23.110119047619047</v>
      </c>
      <c r="O2" s="139"/>
      <c r="P2" s="140">
        <f>AVERAGE(P5,P30,P73,P106,P146,P176,P217)</f>
        <v>23.110119047619047</v>
      </c>
      <c r="Q2" s="139"/>
      <c r="R2" s="140">
        <f>AVERAGE(R5,R30,R73,R106,R146,R176,R217)</f>
        <v>23.110119047619047</v>
      </c>
      <c r="S2" s="22"/>
      <c r="T2" s="141"/>
      <c r="U2" s="22"/>
      <c r="V2" s="140"/>
      <c r="W2" s="139"/>
      <c r="X2" s="141"/>
      <c r="Y2" s="22"/>
    </row>
    <row r="3" spans="1:25" s="501" customFormat="1" ht="66.75" customHeight="1" x14ac:dyDescent="0.25">
      <c r="A3" s="745"/>
      <c r="B3" s="747" t="s">
        <v>6956</v>
      </c>
      <c r="C3" s="746"/>
      <c r="D3" s="746"/>
      <c r="E3" s="746"/>
      <c r="F3" s="746"/>
      <c r="G3" s="746"/>
      <c r="H3" s="746"/>
      <c r="I3" s="746"/>
      <c r="J3" s="140">
        <f>AVERAGE(J5,J30,J73,J106,J146,J176,J217,J250)</f>
        <v>24.762524801587304</v>
      </c>
      <c r="K3" s="139"/>
      <c r="L3" s="140"/>
      <c r="M3" s="139"/>
      <c r="N3" s="140"/>
      <c r="O3" s="139"/>
      <c r="P3" s="140"/>
      <c r="Q3" s="139"/>
      <c r="R3" s="140"/>
      <c r="S3" s="139"/>
      <c r="T3" s="140"/>
      <c r="U3" s="139"/>
      <c r="V3" s="140"/>
      <c r="W3" s="139"/>
      <c r="X3" s="140"/>
      <c r="Y3" s="139"/>
    </row>
    <row r="4" spans="1:25" s="52" customFormat="1" ht="66.75" customHeight="1" x14ac:dyDescent="0.25">
      <c r="A4" s="847"/>
      <c r="B4" s="847"/>
      <c r="C4" s="749"/>
      <c r="D4" s="516"/>
      <c r="E4" s="31"/>
      <c r="F4" s="749"/>
      <c r="G4" s="749"/>
      <c r="H4" s="749"/>
      <c r="I4" s="749"/>
      <c r="J4" s="593"/>
      <c r="K4" s="594"/>
      <c r="L4" s="593"/>
      <c r="M4" s="594"/>
      <c r="N4" s="593"/>
      <c r="O4" s="594"/>
      <c r="P4" s="593"/>
      <c r="Q4" s="594"/>
      <c r="R4" s="593"/>
      <c r="S4" s="500"/>
      <c r="T4" s="714"/>
      <c r="U4" s="500"/>
      <c r="V4" s="593"/>
      <c r="W4" s="594"/>
      <c r="X4" s="714"/>
      <c r="Y4" s="500"/>
    </row>
    <row r="5" spans="1:25" s="26" customFormat="1" ht="104.25" customHeight="1" x14ac:dyDescent="0.25">
      <c r="A5" s="28"/>
      <c r="B5" s="750" t="s">
        <v>544</v>
      </c>
      <c r="C5" s="28"/>
      <c r="D5" s="28"/>
      <c r="E5" s="28"/>
      <c r="F5" s="901" t="s">
        <v>4553</v>
      </c>
      <c r="G5" s="28"/>
      <c r="H5" s="28"/>
      <c r="I5" s="28"/>
      <c r="J5" s="75">
        <f>AVERAGE(J6,J12,J19,J25)</f>
        <v>14.583333333333332</v>
      </c>
      <c r="K5" s="67"/>
      <c r="L5" s="75">
        <f>AVERAGE(L6,L12,L19,L25)</f>
        <v>14.583333333333332</v>
      </c>
      <c r="M5" s="67"/>
      <c r="N5" s="75">
        <f>AVERAGE(N6,N12,N19,N25)</f>
        <v>14.583333333333332</v>
      </c>
      <c r="O5" s="67"/>
      <c r="P5" s="75">
        <f>AVERAGE(P6,P12,P19,P25)</f>
        <v>14.583333333333332</v>
      </c>
      <c r="Q5" s="67"/>
      <c r="R5" s="75">
        <f>AVERAGE(R6,R12,R19,R25)</f>
        <v>14.583333333333332</v>
      </c>
      <c r="S5" s="67"/>
      <c r="T5" s="75"/>
      <c r="U5" s="67"/>
      <c r="V5" s="64" t="e">
        <f>AVERAGE(V6,V12,V19,V25)</f>
        <v>#DIV/0!</v>
      </c>
      <c r="W5" s="44"/>
      <c r="X5" s="75"/>
      <c r="Y5" s="67"/>
    </row>
    <row r="6" spans="1:25" s="26" customFormat="1" ht="104.25" customHeight="1" x14ac:dyDescent="0.25">
      <c r="A6" s="28"/>
      <c r="B6" s="752"/>
      <c r="C6" s="750" t="s">
        <v>545</v>
      </c>
      <c r="D6" s="28"/>
      <c r="E6" s="28"/>
      <c r="F6" s="901" t="s">
        <v>4550</v>
      </c>
      <c r="G6" s="28"/>
      <c r="H6" s="28"/>
      <c r="I6" s="28"/>
      <c r="J6" s="75">
        <f>AVERAGE(J7:J11)</f>
        <v>0</v>
      </c>
      <c r="K6" s="67"/>
      <c r="L6" s="75">
        <f>AVERAGE(L7:L11)</f>
        <v>0</v>
      </c>
      <c r="M6" s="67"/>
      <c r="N6" s="67">
        <f>AVERAGE(N7:N11)</f>
        <v>0</v>
      </c>
      <c r="O6" s="67"/>
      <c r="P6" s="67">
        <f>AVERAGE(P7:P11)</f>
        <v>0</v>
      </c>
      <c r="Q6" s="67"/>
      <c r="R6" s="67">
        <f>AVERAGE(R7:R11)</f>
        <v>0</v>
      </c>
      <c r="S6" s="67"/>
      <c r="T6" s="67"/>
      <c r="U6" s="67"/>
      <c r="V6" s="44" t="e">
        <f>AVERAGE(V7:V11)</f>
        <v>#DIV/0!</v>
      </c>
      <c r="W6" s="44"/>
      <c r="X6" s="67"/>
      <c r="Y6" s="67"/>
    </row>
    <row r="7" spans="1:25" ht="284.25" customHeight="1" x14ac:dyDescent="0.25">
      <c r="A7" s="564">
        <v>1</v>
      </c>
      <c r="B7" s="753"/>
      <c r="C7" s="564"/>
      <c r="D7" s="754" t="s">
        <v>12</v>
      </c>
      <c r="E7" s="754"/>
      <c r="F7" s="450" t="s">
        <v>7189</v>
      </c>
      <c r="G7" s="12" t="s">
        <v>5</v>
      </c>
      <c r="H7" s="12" t="s">
        <v>4551</v>
      </c>
      <c r="I7" s="12" t="s">
        <v>4552</v>
      </c>
      <c r="J7" s="62">
        <v>0</v>
      </c>
      <c r="K7" s="40" t="s">
        <v>801</v>
      </c>
      <c r="L7" s="62">
        <v>0</v>
      </c>
      <c r="M7" s="40"/>
      <c r="N7" s="62">
        <v>0</v>
      </c>
      <c r="O7" s="46"/>
      <c r="P7" s="62">
        <v>0</v>
      </c>
      <c r="Q7" s="46"/>
      <c r="R7" s="62">
        <v>0</v>
      </c>
      <c r="S7" s="46"/>
      <c r="T7" s="62"/>
      <c r="U7" s="46"/>
      <c r="V7" s="177"/>
      <c r="W7" s="40"/>
      <c r="X7" s="62"/>
      <c r="Y7" s="46"/>
    </row>
    <row r="8" spans="1:25" ht="75" x14ac:dyDescent="0.25">
      <c r="A8" s="564">
        <v>2</v>
      </c>
      <c r="B8" s="753"/>
      <c r="C8" s="564"/>
      <c r="D8" s="754" t="s">
        <v>13</v>
      </c>
      <c r="E8" s="754"/>
      <c r="F8" s="450" t="s">
        <v>4555</v>
      </c>
      <c r="G8" s="12" t="s">
        <v>7</v>
      </c>
      <c r="H8" s="12" t="s">
        <v>4554</v>
      </c>
      <c r="I8" s="12" t="s">
        <v>8</v>
      </c>
      <c r="J8" s="60">
        <v>0</v>
      </c>
      <c r="K8" s="41" t="s">
        <v>802</v>
      </c>
      <c r="L8" s="60">
        <v>0</v>
      </c>
      <c r="M8" s="41"/>
      <c r="N8" s="60">
        <v>0</v>
      </c>
      <c r="O8" s="45"/>
      <c r="P8" s="60">
        <v>0</v>
      </c>
      <c r="Q8" s="45"/>
      <c r="R8" s="60">
        <v>0</v>
      </c>
      <c r="S8" s="45"/>
      <c r="T8" s="60"/>
      <c r="U8" s="45"/>
      <c r="V8" s="42"/>
      <c r="W8" s="41"/>
      <c r="X8" s="60"/>
      <c r="Y8" s="45"/>
    </row>
    <row r="9" spans="1:25" ht="180" x14ac:dyDescent="0.25">
      <c r="A9" s="564">
        <v>3</v>
      </c>
      <c r="B9" s="753"/>
      <c r="C9" s="564"/>
      <c r="D9" s="754" t="s">
        <v>14</v>
      </c>
      <c r="E9" s="754"/>
      <c r="F9" s="450" t="s">
        <v>5132</v>
      </c>
      <c r="G9" s="12" t="s">
        <v>9</v>
      </c>
      <c r="H9" s="12" t="s">
        <v>10</v>
      </c>
      <c r="I9" s="12" t="s">
        <v>11</v>
      </c>
      <c r="J9" s="62">
        <v>0</v>
      </c>
      <c r="K9" s="40" t="s">
        <v>803</v>
      </c>
      <c r="L9" s="62">
        <v>0</v>
      </c>
      <c r="M9" s="40"/>
      <c r="N9" s="62">
        <v>0</v>
      </c>
      <c r="O9" s="46"/>
      <c r="P9" s="62">
        <v>0</v>
      </c>
      <c r="Q9" s="46"/>
      <c r="R9" s="62">
        <v>0</v>
      </c>
      <c r="S9" s="46"/>
      <c r="T9" s="62"/>
      <c r="U9" s="46"/>
      <c r="V9" s="40"/>
      <c r="W9" s="40"/>
      <c r="X9" s="62"/>
      <c r="Y9" s="46"/>
    </row>
    <row r="10" spans="1:25" ht="165" x14ac:dyDescent="0.25">
      <c r="A10" s="564">
        <v>4</v>
      </c>
      <c r="B10" s="753"/>
      <c r="C10" s="564"/>
      <c r="D10" s="754" t="s">
        <v>15</v>
      </c>
      <c r="E10" s="754"/>
      <c r="F10" s="450" t="s">
        <v>5133</v>
      </c>
      <c r="G10" s="12" t="s">
        <v>5</v>
      </c>
      <c r="H10" s="12" t="s">
        <v>4551</v>
      </c>
      <c r="I10" s="12" t="s">
        <v>4552</v>
      </c>
      <c r="J10" s="46">
        <v>0</v>
      </c>
      <c r="K10" s="40" t="s">
        <v>804</v>
      </c>
      <c r="L10" s="46">
        <v>0</v>
      </c>
      <c r="M10" s="40"/>
      <c r="N10" s="46">
        <v>0</v>
      </c>
      <c r="O10" s="46"/>
      <c r="P10" s="46">
        <v>0</v>
      </c>
      <c r="Q10" s="46"/>
      <c r="R10" s="46">
        <v>0</v>
      </c>
      <c r="S10" s="46"/>
      <c r="T10" s="46"/>
      <c r="U10" s="46"/>
      <c r="V10" s="40"/>
      <c r="W10" s="40"/>
      <c r="X10" s="46"/>
      <c r="Y10" s="40"/>
    </row>
    <row r="11" spans="1:25" ht="75" x14ac:dyDescent="0.25">
      <c r="A11" s="564">
        <v>5</v>
      </c>
      <c r="B11" s="753"/>
      <c r="C11" s="564"/>
      <c r="D11" s="754" t="s">
        <v>16</v>
      </c>
      <c r="E11" s="754"/>
      <c r="F11" s="450" t="s">
        <v>4565</v>
      </c>
      <c r="G11" s="12" t="s">
        <v>4564</v>
      </c>
      <c r="H11" s="12" t="s">
        <v>4554</v>
      </c>
      <c r="I11" s="12" t="s">
        <v>8</v>
      </c>
      <c r="J11" s="62">
        <v>0</v>
      </c>
      <c r="K11" s="40" t="s">
        <v>805</v>
      </c>
      <c r="L11" s="62">
        <v>0</v>
      </c>
      <c r="M11" s="40"/>
      <c r="N11" s="62">
        <v>0</v>
      </c>
      <c r="O11" s="46"/>
      <c r="P11" s="62">
        <v>0</v>
      </c>
      <c r="Q11" s="46"/>
      <c r="R11" s="62">
        <v>0</v>
      </c>
      <c r="S11" s="46"/>
      <c r="T11" s="62"/>
      <c r="U11" s="46"/>
      <c r="V11" s="40"/>
      <c r="W11" s="40"/>
      <c r="X11" s="62"/>
      <c r="Y11" s="46"/>
    </row>
    <row r="12" spans="1:25" s="26" customFormat="1" ht="45" x14ac:dyDescent="0.25">
      <c r="A12" s="28"/>
      <c r="B12" s="755"/>
      <c r="C12" s="750" t="s">
        <v>546</v>
      </c>
      <c r="D12" s="750"/>
      <c r="E12" s="750"/>
      <c r="F12" s="901" t="s">
        <v>4566</v>
      </c>
      <c r="G12" s="751"/>
      <c r="H12" s="751"/>
      <c r="I12" s="751"/>
      <c r="J12" s="75">
        <f>AVERAGE(J13:J18)</f>
        <v>41.666666666666664</v>
      </c>
      <c r="K12" s="67"/>
      <c r="L12" s="75">
        <f>AVERAGE(L13:L18)</f>
        <v>41.666666666666664</v>
      </c>
      <c r="M12" s="67"/>
      <c r="N12" s="75">
        <f>AVERAGE(N13:N18)</f>
        <v>41.666666666666664</v>
      </c>
      <c r="O12" s="67"/>
      <c r="P12" s="75">
        <f>AVERAGE(P13:P18)</f>
        <v>41.666666666666664</v>
      </c>
      <c r="Q12" s="67"/>
      <c r="R12" s="75">
        <f>AVERAGE(R13:R18)</f>
        <v>41.666666666666664</v>
      </c>
      <c r="S12" s="67"/>
      <c r="T12" s="75"/>
      <c r="U12" s="67"/>
      <c r="V12" s="64" t="e">
        <f>AVERAGE(V13:V18)</f>
        <v>#DIV/0!</v>
      </c>
      <c r="W12" s="44"/>
      <c r="X12" s="75"/>
      <c r="Y12" s="67"/>
    </row>
    <row r="13" spans="1:25" ht="135" x14ac:dyDescent="0.25">
      <c r="A13" s="564">
        <v>6</v>
      </c>
      <c r="B13" s="564"/>
      <c r="C13" s="564"/>
      <c r="D13" s="754" t="s">
        <v>17</v>
      </c>
      <c r="E13" s="754"/>
      <c r="F13" s="450" t="s">
        <v>4568</v>
      </c>
      <c r="G13" s="12" t="s">
        <v>5</v>
      </c>
      <c r="H13" s="12" t="s">
        <v>4551</v>
      </c>
      <c r="I13" s="12" t="s">
        <v>4552</v>
      </c>
      <c r="J13" s="60">
        <v>0</v>
      </c>
      <c r="K13" s="40" t="s">
        <v>806</v>
      </c>
      <c r="L13" s="60">
        <v>0</v>
      </c>
      <c r="M13" s="40"/>
      <c r="N13" s="60">
        <v>0</v>
      </c>
      <c r="O13" s="45"/>
      <c r="P13" s="60">
        <v>0</v>
      </c>
      <c r="Q13" s="45"/>
      <c r="R13" s="60">
        <v>0</v>
      </c>
      <c r="S13" s="50"/>
      <c r="T13" s="60"/>
      <c r="U13" s="50"/>
      <c r="V13" s="47"/>
      <c r="W13" s="47"/>
      <c r="X13" s="60"/>
      <c r="Y13" s="50"/>
    </row>
    <row r="14" spans="1:25" ht="135" x14ac:dyDescent="0.25">
      <c r="A14" s="564">
        <v>7</v>
      </c>
      <c r="B14" s="564"/>
      <c r="C14" s="564"/>
      <c r="D14" s="754" t="s">
        <v>18</v>
      </c>
      <c r="E14" s="754"/>
      <c r="F14" s="450" t="s">
        <v>4567</v>
      </c>
      <c r="G14" s="12" t="s">
        <v>5</v>
      </c>
      <c r="H14" s="12" t="s">
        <v>4551</v>
      </c>
      <c r="I14" s="12" t="s">
        <v>4552</v>
      </c>
      <c r="J14" s="60">
        <v>0</v>
      </c>
      <c r="K14" s="40" t="s">
        <v>807</v>
      </c>
      <c r="L14" s="60">
        <v>0</v>
      </c>
      <c r="M14" s="40"/>
      <c r="N14" s="60">
        <v>0</v>
      </c>
      <c r="O14" s="45"/>
      <c r="P14" s="60">
        <v>0</v>
      </c>
      <c r="Q14" s="45"/>
      <c r="R14" s="60">
        <v>0</v>
      </c>
      <c r="S14" s="45"/>
      <c r="T14" s="60"/>
      <c r="U14" s="45"/>
      <c r="V14" s="168"/>
      <c r="W14" s="41"/>
      <c r="X14" s="60"/>
      <c r="Y14" s="41"/>
    </row>
    <row r="15" spans="1:25" ht="120" x14ac:dyDescent="0.25">
      <c r="A15" s="564">
        <v>8</v>
      </c>
      <c r="B15" s="564"/>
      <c r="C15" s="564"/>
      <c r="D15" s="754" t="s">
        <v>19</v>
      </c>
      <c r="E15" s="754"/>
      <c r="F15" s="450" t="s">
        <v>23</v>
      </c>
      <c r="G15" s="12" t="s">
        <v>5</v>
      </c>
      <c r="H15" s="12" t="s">
        <v>4551</v>
      </c>
      <c r="I15" s="12" t="s">
        <v>4552</v>
      </c>
      <c r="J15" s="60">
        <v>100</v>
      </c>
      <c r="K15" s="42" t="s">
        <v>808</v>
      </c>
      <c r="L15" s="60">
        <v>100</v>
      </c>
      <c r="M15" s="42"/>
      <c r="N15" s="60">
        <v>100</v>
      </c>
      <c r="O15" s="45"/>
      <c r="P15" s="60">
        <v>100</v>
      </c>
      <c r="Q15" s="45"/>
      <c r="R15" s="60">
        <v>100</v>
      </c>
      <c r="S15" s="45"/>
      <c r="T15" s="60"/>
      <c r="U15" s="45"/>
      <c r="V15" s="168"/>
      <c r="W15" s="41"/>
      <c r="X15" s="60"/>
      <c r="Y15" s="45"/>
    </row>
    <row r="16" spans="1:25" ht="135" x14ac:dyDescent="0.25">
      <c r="A16" s="564">
        <v>9</v>
      </c>
      <c r="B16" s="564"/>
      <c r="C16" s="564"/>
      <c r="D16" s="754" t="s">
        <v>20</v>
      </c>
      <c r="E16" s="754"/>
      <c r="F16" s="450" t="s">
        <v>24</v>
      </c>
      <c r="G16" s="12" t="s">
        <v>26</v>
      </c>
      <c r="H16" s="12" t="s">
        <v>27</v>
      </c>
      <c r="I16" s="12" t="s">
        <v>28</v>
      </c>
      <c r="J16" s="60">
        <v>100</v>
      </c>
      <c r="K16" s="40" t="s">
        <v>809</v>
      </c>
      <c r="L16" s="60">
        <v>100</v>
      </c>
      <c r="M16" s="40"/>
      <c r="N16" s="60">
        <v>100</v>
      </c>
      <c r="O16" s="45"/>
      <c r="P16" s="60">
        <v>100</v>
      </c>
      <c r="Q16" s="45"/>
      <c r="R16" s="60">
        <v>100</v>
      </c>
      <c r="S16" s="45"/>
      <c r="T16" s="60"/>
      <c r="U16" s="45"/>
      <c r="V16" s="42"/>
      <c r="W16" s="41"/>
      <c r="X16" s="60"/>
      <c r="Y16" s="45"/>
    </row>
    <row r="17" spans="1:25" ht="135" x14ac:dyDescent="0.25">
      <c r="A17" s="564">
        <v>10</v>
      </c>
      <c r="B17" s="564"/>
      <c r="C17" s="564"/>
      <c r="D17" s="754" t="s">
        <v>21</v>
      </c>
      <c r="E17" s="754"/>
      <c r="F17" s="450" t="s">
        <v>25</v>
      </c>
      <c r="G17" s="12" t="s">
        <v>26</v>
      </c>
      <c r="H17" s="12" t="s">
        <v>27</v>
      </c>
      <c r="I17" s="12" t="s">
        <v>28</v>
      </c>
      <c r="J17" s="60">
        <v>50</v>
      </c>
      <c r="K17" s="41" t="s">
        <v>810</v>
      </c>
      <c r="L17" s="60">
        <v>50</v>
      </c>
      <c r="M17" s="41"/>
      <c r="N17" s="60">
        <v>50</v>
      </c>
      <c r="O17" s="45"/>
      <c r="P17" s="60">
        <v>50</v>
      </c>
      <c r="Q17" s="45"/>
      <c r="R17" s="60">
        <v>50</v>
      </c>
      <c r="S17" s="45"/>
      <c r="T17" s="60"/>
      <c r="U17" s="45"/>
      <c r="V17" s="42"/>
      <c r="W17" s="41"/>
      <c r="X17" s="60"/>
      <c r="Y17" s="45"/>
    </row>
    <row r="18" spans="1:25" ht="75" x14ac:dyDescent="0.25">
      <c r="A18" s="564">
        <v>11</v>
      </c>
      <c r="B18" s="564"/>
      <c r="C18" s="564"/>
      <c r="D18" s="754" t="s">
        <v>22</v>
      </c>
      <c r="E18" s="754"/>
      <c r="F18" s="450" t="s">
        <v>4832</v>
      </c>
      <c r="G18" s="12" t="s">
        <v>4833</v>
      </c>
      <c r="H18" s="12" t="s">
        <v>27</v>
      </c>
      <c r="I18" s="12" t="s">
        <v>29</v>
      </c>
      <c r="J18" s="60">
        <v>0</v>
      </c>
      <c r="K18" s="41" t="s">
        <v>1430</v>
      </c>
      <c r="L18" s="60">
        <v>0</v>
      </c>
      <c r="M18" s="41"/>
      <c r="N18" s="60">
        <v>0</v>
      </c>
      <c r="O18" s="45"/>
      <c r="P18" s="60">
        <v>0</v>
      </c>
      <c r="Q18" s="45"/>
      <c r="R18" s="60">
        <v>0</v>
      </c>
      <c r="S18" s="45"/>
      <c r="T18" s="60"/>
      <c r="U18" s="45"/>
      <c r="V18" s="42"/>
      <c r="W18" s="41"/>
      <c r="X18" s="60"/>
      <c r="Y18" s="45"/>
    </row>
    <row r="19" spans="1:25" s="26" customFormat="1" ht="87" customHeight="1" x14ac:dyDescent="0.25">
      <c r="A19" s="28"/>
      <c r="B19" s="28"/>
      <c r="C19" s="750" t="s">
        <v>547</v>
      </c>
      <c r="D19" s="750"/>
      <c r="E19" s="750"/>
      <c r="F19" s="901" t="s">
        <v>522</v>
      </c>
      <c r="G19" s="751"/>
      <c r="H19" s="751"/>
      <c r="I19" s="751"/>
      <c r="J19" s="75">
        <f>AVERAGE(J20:J25)</f>
        <v>16.666666666666668</v>
      </c>
      <c r="K19" s="67"/>
      <c r="L19" s="75">
        <f>AVERAGE(L20:L25)</f>
        <v>16.666666666666668</v>
      </c>
      <c r="M19" s="67"/>
      <c r="N19" s="75">
        <f>AVERAGE(N20:N25)</f>
        <v>16.666666666666668</v>
      </c>
      <c r="O19" s="67"/>
      <c r="P19" s="75">
        <f>AVERAGE(P20:P25)</f>
        <v>16.666666666666668</v>
      </c>
      <c r="Q19" s="67"/>
      <c r="R19" s="75">
        <f>AVERAGE(R20:R25)</f>
        <v>16.666666666666668</v>
      </c>
      <c r="S19" s="67"/>
      <c r="T19" s="75"/>
      <c r="U19" s="67"/>
      <c r="V19" s="44" t="e">
        <f>AVERAGE(V20:V24)</f>
        <v>#DIV/0!</v>
      </c>
      <c r="W19" s="44"/>
      <c r="X19" s="75"/>
      <c r="Y19" s="67"/>
    </row>
    <row r="20" spans="1:25" ht="165" x14ac:dyDescent="0.25">
      <c r="A20" s="564">
        <v>12</v>
      </c>
      <c r="B20" s="564"/>
      <c r="D20" s="754" t="s">
        <v>30</v>
      </c>
      <c r="E20" s="754"/>
      <c r="F20" s="450" t="s">
        <v>35</v>
      </c>
      <c r="G20" s="12" t="s">
        <v>36</v>
      </c>
      <c r="H20" s="12" t="s">
        <v>37</v>
      </c>
      <c r="I20" s="12" t="s">
        <v>38</v>
      </c>
      <c r="J20" s="42">
        <v>100</v>
      </c>
      <c r="K20" s="41" t="s">
        <v>811</v>
      </c>
      <c r="L20" s="42">
        <v>100</v>
      </c>
      <c r="M20" s="41"/>
      <c r="N20" s="42">
        <v>100</v>
      </c>
      <c r="O20" s="41"/>
      <c r="P20" s="42">
        <v>100</v>
      </c>
      <c r="Q20" s="41"/>
      <c r="R20" s="42">
        <v>100</v>
      </c>
      <c r="S20" s="41"/>
      <c r="T20" s="42"/>
      <c r="U20" s="41"/>
      <c r="V20" s="42"/>
      <c r="W20" s="41"/>
      <c r="X20" s="42"/>
      <c r="Y20" s="41"/>
    </row>
    <row r="21" spans="1:25" ht="165" x14ac:dyDescent="0.25">
      <c r="A21" s="564">
        <v>13</v>
      </c>
      <c r="B21" s="564"/>
      <c r="C21" s="564"/>
      <c r="D21" s="754" t="s">
        <v>31</v>
      </c>
      <c r="E21" s="754"/>
      <c r="F21" s="450" t="s">
        <v>39</v>
      </c>
      <c r="G21" s="12" t="s">
        <v>40</v>
      </c>
      <c r="H21" s="12" t="s">
        <v>41</v>
      </c>
      <c r="I21" s="12" t="s">
        <v>42</v>
      </c>
      <c r="J21" s="60">
        <v>0</v>
      </c>
      <c r="K21" s="41"/>
      <c r="L21" s="60">
        <v>0</v>
      </c>
      <c r="M21" s="41"/>
      <c r="N21" s="60">
        <v>0</v>
      </c>
      <c r="O21" s="45"/>
      <c r="P21" s="60">
        <v>0</v>
      </c>
      <c r="Q21" s="60"/>
      <c r="R21" s="60">
        <v>0</v>
      </c>
      <c r="S21" s="45"/>
      <c r="T21" s="60"/>
      <c r="U21" s="45"/>
      <c r="V21" s="42"/>
      <c r="W21" s="41"/>
      <c r="X21" s="60"/>
      <c r="Y21" s="45"/>
    </row>
    <row r="22" spans="1:25" ht="135" x14ac:dyDescent="0.25">
      <c r="A22" s="564">
        <v>14</v>
      </c>
      <c r="B22" s="564"/>
      <c r="C22" s="564"/>
      <c r="D22" s="754" t="s">
        <v>32</v>
      </c>
      <c r="E22" s="754"/>
      <c r="F22" s="450" t="s">
        <v>43</v>
      </c>
      <c r="G22" s="12" t="s">
        <v>44</v>
      </c>
      <c r="H22" s="12" t="s">
        <v>45</v>
      </c>
      <c r="I22" s="12" t="s">
        <v>42</v>
      </c>
      <c r="J22" s="60">
        <v>0</v>
      </c>
      <c r="K22" s="41" t="s">
        <v>812</v>
      </c>
      <c r="L22" s="60">
        <v>0</v>
      </c>
      <c r="M22" s="41"/>
      <c r="N22" s="60">
        <v>0</v>
      </c>
      <c r="O22" s="45"/>
      <c r="P22" s="60">
        <v>0</v>
      </c>
      <c r="Q22" s="45"/>
      <c r="R22" s="60">
        <v>0</v>
      </c>
      <c r="S22" s="45"/>
      <c r="T22" s="60"/>
      <c r="U22" s="45"/>
      <c r="V22" s="41"/>
      <c r="W22" s="41"/>
      <c r="X22" s="60"/>
      <c r="Y22" s="45"/>
    </row>
    <row r="23" spans="1:25" ht="135" x14ac:dyDescent="0.25">
      <c r="A23" s="564">
        <v>15</v>
      </c>
      <c r="B23" s="564"/>
      <c r="C23" s="564"/>
      <c r="D23" s="754" t="s">
        <v>33</v>
      </c>
      <c r="E23" s="754"/>
      <c r="F23" s="450" t="s">
        <v>46</v>
      </c>
      <c r="G23" s="12" t="s">
        <v>47</v>
      </c>
      <c r="H23" s="12" t="s">
        <v>48</v>
      </c>
      <c r="I23" s="12" t="s">
        <v>49</v>
      </c>
      <c r="J23" s="60">
        <v>0</v>
      </c>
      <c r="K23" s="41"/>
      <c r="L23" s="60">
        <v>0</v>
      </c>
      <c r="M23" s="41"/>
      <c r="N23" s="60">
        <v>0</v>
      </c>
      <c r="O23" s="45"/>
      <c r="P23" s="60">
        <v>0</v>
      </c>
      <c r="Q23" s="45"/>
      <c r="R23" s="60">
        <v>0</v>
      </c>
      <c r="S23" s="45"/>
      <c r="T23" s="60"/>
      <c r="U23" s="45"/>
      <c r="V23" s="41"/>
      <c r="W23" s="41"/>
      <c r="X23" s="60"/>
      <c r="Y23" s="45"/>
    </row>
    <row r="24" spans="1:25" ht="135" x14ac:dyDescent="0.25">
      <c r="A24" s="564">
        <v>16</v>
      </c>
      <c r="B24" s="564"/>
      <c r="C24" s="564"/>
      <c r="D24" s="754" t="s">
        <v>34</v>
      </c>
      <c r="E24" s="754"/>
      <c r="F24" s="450" t="s">
        <v>50</v>
      </c>
      <c r="G24" s="12" t="s">
        <v>51</v>
      </c>
      <c r="H24" s="12" t="s">
        <v>52</v>
      </c>
      <c r="I24" s="12" t="s">
        <v>53</v>
      </c>
      <c r="J24" s="60">
        <v>0</v>
      </c>
      <c r="K24" s="41" t="s">
        <v>813</v>
      </c>
      <c r="L24" s="60">
        <v>0</v>
      </c>
      <c r="M24" s="41"/>
      <c r="N24" s="60">
        <v>0</v>
      </c>
      <c r="O24" s="45"/>
      <c r="P24" s="60">
        <v>0</v>
      </c>
      <c r="Q24" s="45"/>
      <c r="R24" s="60">
        <v>0</v>
      </c>
      <c r="S24" s="41"/>
      <c r="T24" s="60"/>
      <c r="U24" s="45"/>
      <c r="V24" s="41"/>
      <c r="W24" s="41"/>
      <c r="X24" s="60"/>
      <c r="Y24" s="45"/>
    </row>
    <row r="25" spans="1:25" s="26" customFormat="1" ht="60" x14ac:dyDescent="0.25">
      <c r="A25" s="28"/>
      <c r="B25" s="28"/>
      <c r="C25" s="750" t="s">
        <v>548</v>
      </c>
      <c r="D25" s="750"/>
      <c r="E25" s="750"/>
      <c r="F25" s="901" t="s">
        <v>523</v>
      </c>
      <c r="G25" s="751"/>
      <c r="H25" s="751"/>
      <c r="I25" s="751"/>
      <c r="J25" s="75">
        <f>AVERAGE(J26:J29)</f>
        <v>0</v>
      </c>
      <c r="K25" s="67"/>
      <c r="L25" s="75">
        <f>AVERAGE(L26:L29)</f>
        <v>0</v>
      </c>
      <c r="M25" s="67"/>
      <c r="N25" s="75">
        <f>AVERAGE(N26:N29)</f>
        <v>0</v>
      </c>
      <c r="O25" s="67"/>
      <c r="P25" s="75">
        <f>AVERAGE(P26:P29)</f>
        <v>0</v>
      </c>
      <c r="Q25" s="67"/>
      <c r="R25" s="75">
        <f>AVERAGE(R26:R29)</f>
        <v>0</v>
      </c>
      <c r="S25" s="67"/>
      <c r="T25" s="75"/>
      <c r="U25" s="67"/>
      <c r="V25" s="64" t="e">
        <f>AVERAGE(V26:V29)</f>
        <v>#DIV/0!</v>
      </c>
      <c r="W25" s="44"/>
      <c r="X25" s="75"/>
      <c r="Y25" s="67"/>
    </row>
    <row r="26" spans="1:25" ht="45" x14ac:dyDescent="0.25">
      <c r="A26" s="564">
        <v>17</v>
      </c>
      <c r="B26" s="564"/>
      <c r="C26" s="564"/>
      <c r="D26" s="754" t="s">
        <v>54</v>
      </c>
      <c r="E26" s="754"/>
      <c r="F26" s="450" t="s">
        <v>57</v>
      </c>
      <c r="G26" s="12" t="s">
        <v>58</v>
      </c>
      <c r="H26" s="12" t="s">
        <v>59</v>
      </c>
      <c r="I26" s="12" t="s">
        <v>60</v>
      </c>
      <c r="J26" s="60">
        <v>0</v>
      </c>
      <c r="K26" s="41" t="s">
        <v>814</v>
      </c>
      <c r="L26" s="60">
        <v>0</v>
      </c>
      <c r="M26" s="41"/>
      <c r="N26" s="60">
        <v>0</v>
      </c>
      <c r="O26" s="45"/>
      <c r="P26" s="60">
        <v>0</v>
      </c>
      <c r="Q26" s="45"/>
      <c r="R26" s="60">
        <v>0</v>
      </c>
      <c r="S26" s="45"/>
      <c r="T26" s="60"/>
      <c r="U26" s="45"/>
      <c r="V26" s="41"/>
      <c r="W26" s="41"/>
      <c r="X26" s="60"/>
      <c r="Y26" s="45"/>
    </row>
    <row r="27" spans="1:25" ht="180" x14ac:dyDescent="0.25">
      <c r="A27" s="564">
        <v>18</v>
      </c>
      <c r="B27" s="564"/>
      <c r="C27" s="564"/>
      <c r="D27" s="754" t="s">
        <v>56</v>
      </c>
      <c r="E27" s="754"/>
      <c r="F27" s="450" t="s">
        <v>61</v>
      </c>
      <c r="G27" s="12" t="s">
        <v>5</v>
      </c>
      <c r="H27" s="12" t="s">
        <v>4551</v>
      </c>
      <c r="I27" s="12" t="s">
        <v>4552</v>
      </c>
      <c r="J27" s="60">
        <v>0</v>
      </c>
      <c r="K27" s="40" t="s">
        <v>815</v>
      </c>
      <c r="L27" s="60">
        <v>0</v>
      </c>
      <c r="M27" s="40"/>
      <c r="N27" s="60">
        <v>0</v>
      </c>
      <c r="O27" s="45"/>
      <c r="P27" s="60">
        <v>0</v>
      </c>
      <c r="Q27" s="45"/>
      <c r="R27" s="60">
        <v>0</v>
      </c>
      <c r="S27" s="45"/>
      <c r="T27" s="60"/>
      <c r="U27" s="45"/>
      <c r="V27" s="41"/>
      <c r="W27" s="41"/>
      <c r="X27" s="60"/>
      <c r="Y27" s="45"/>
    </row>
    <row r="28" spans="1:25" ht="165" x14ac:dyDescent="0.25">
      <c r="A28" s="564">
        <v>19</v>
      </c>
      <c r="B28" s="564"/>
      <c r="C28" s="564"/>
      <c r="D28" s="754" t="s">
        <v>66</v>
      </c>
      <c r="E28" s="754"/>
      <c r="F28" s="450" t="s">
        <v>7190</v>
      </c>
      <c r="G28" s="12" t="s">
        <v>5</v>
      </c>
      <c r="H28" s="12" t="s">
        <v>4551</v>
      </c>
      <c r="I28" s="12" t="s">
        <v>4552</v>
      </c>
      <c r="J28" s="60">
        <v>0</v>
      </c>
      <c r="K28" s="40" t="s">
        <v>114</v>
      </c>
      <c r="L28" s="60">
        <v>0</v>
      </c>
      <c r="M28" s="40"/>
      <c r="N28" s="60">
        <v>0</v>
      </c>
      <c r="O28" s="45"/>
      <c r="P28" s="60">
        <v>0</v>
      </c>
      <c r="Q28" s="45"/>
      <c r="R28" s="60">
        <v>0</v>
      </c>
      <c r="S28" s="45"/>
      <c r="T28" s="60"/>
      <c r="U28" s="45"/>
      <c r="V28" s="42"/>
      <c r="W28" s="41"/>
      <c r="X28" s="60"/>
      <c r="Y28" s="45"/>
    </row>
    <row r="29" spans="1:25" ht="105" x14ac:dyDescent="0.25">
      <c r="A29" s="564">
        <v>20</v>
      </c>
      <c r="B29" s="564"/>
      <c r="C29" s="564"/>
      <c r="D29" s="754" t="s">
        <v>55</v>
      </c>
      <c r="E29" s="754"/>
      <c r="F29" s="450" t="s">
        <v>62</v>
      </c>
      <c r="G29" s="12" t="s">
        <v>63</v>
      </c>
      <c r="H29" s="12" t="s">
        <v>64</v>
      </c>
      <c r="I29" s="12" t="s">
        <v>65</v>
      </c>
      <c r="J29" s="60">
        <v>0</v>
      </c>
      <c r="K29" s="41" t="s">
        <v>5651</v>
      </c>
      <c r="L29" s="60">
        <v>0</v>
      </c>
      <c r="M29" s="41"/>
      <c r="N29" s="60">
        <v>0</v>
      </c>
      <c r="O29" s="45"/>
      <c r="P29" s="60">
        <v>0</v>
      </c>
      <c r="Q29" s="45"/>
      <c r="R29" s="60">
        <v>0</v>
      </c>
      <c r="S29" s="45"/>
      <c r="T29" s="60"/>
      <c r="U29" s="45"/>
      <c r="V29" s="41"/>
      <c r="W29" s="41"/>
      <c r="X29" s="60"/>
      <c r="Y29" s="45"/>
    </row>
    <row r="30" spans="1:25" s="26" customFormat="1" ht="108.75" customHeight="1" x14ac:dyDescent="0.25">
      <c r="A30" s="28"/>
      <c r="B30" s="750" t="s">
        <v>7172</v>
      </c>
      <c r="C30" s="28"/>
      <c r="D30" s="28"/>
      <c r="E30" s="28"/>
      <c r="F30" s="502" t="s">
        <v>7191</v>
      </c>
      <c r="G30" s="28"/>
      <c r="H30" s="28"/>
      <c r="I30" s="28"/>
      <c r="J30" s="75">
        <f>AVERAGE(J31,J41,J60,J66)</f>
        <v>48.690476190476197</v>
      </c>
      <c r="K30" s="67"/>
      <c r="L30" s="75">
        <f>AVERAGE(L31,L41,L60,L66)</f>
        <v>48.690476190476197</v>
      </c>
      <c r="M30" s="67"/>
      <c r="N30" s="75">
        <f>AVERAGE(N31,N41,N60,N66)</f>
        <v>44.583333333333336</v>
      </c>
      <c r="O30" s="67"/>
      <c r="P30" s="75">
        <f>AVERAGE(P31,P41,P60,P66)</f>
        <v>44.583333333333336</v>
      </c>
      <c r="Q30" s="67"/>
      <c r="R30" s="75">
        <f>AVERAGE(R31,R41,R60,R66)</f>
        <v>44.583333333333336</v>
      </c>
      <c r="S30" s="67"/>
      <c r="T30" s="75"/>
      <c r="U30" s="67"/>
      <c r="V30" s="64" t="e">
        <f>AVERAGE(V31,V41,V60,V66)</f>
        <v>#DIV/0!</v>
      </c>
      <c r="W30" s="44"/>
      <c r="X30" s="75"/>
      <c r="Y30" s="67"/>
    </row>
    <row r="31" spans="1:25" s="26" customFormat="1" ht="97.5" customHeight="1" x14ac:dyDescent="0.25">
      <c r="A31" s="28"/>
      <c r="B31" s="28"/>
      <c r="C31" s="750" t="s">
        <v>549</v>
      </c>
      <c r="D31" s="28"/>
      <c r="E31" s="28"/>
      <c r="F31" s="502" t="s">
        <v>5021</v>
      </c>
      <c r="G31" s="28"/>
      <c r="H31" s="28"/>
      <c r="I31" s="28"/>
      <c r="J31" s="75">
        <f>AVERAGE(J32:J35,J38:J40)</f>
        <v>71.428571428571431</v>
      </c>
      <c r="K31" s="67"/>
      <c r="L31" s="75">
        <f>AVERAGE(L32:L35,L38:L40)</f>
        <v>71.428571428571431</v>
      </c>
      <c r="M31" s="67"/>
      <c r="N31" s="75">
        <f>AVERAGE(N32:N35,N38:N40)</f>
        <v>50</v>
      </c>
      <c r="O31" s="67"/>
      <c r="P31" s="75">
        <f>AVERAGE(P32:P35,P38:P40)</f>
        <v>50</v>
      </c>
      <c r="Q31" s="67"/>
      <c r="R31" s="75">
        <f>AVERAGE(R32:R35,R38:R40)</f>
        <v>50</v>
      </c>
      <c r="S31" s="67"/>
      <c r="T31" s="75"/>
      <c r="U31" s="67"/>
      <c r="V31" s="64" t="e">
        <f>AVERAGE(V32:V35,V38:V40)</f>
        <v>#DIV/0!</v>
      </c>
      <c r="W31" s="44"/>
      <c r="X31" s="75"/>
      <c r="Y31" s="67"/>
    </row>
    <row r="32" spans="1:25" ht="117.75" customHeight="1" x14ac:dyDescent="0.25">
      <c r="A32" s="564">
        <v>21</v>
      </c>
      <c r="B32" s="564"/>
      <c r="C32" s="564"/>
      <c r="D32" s="754" t="s">
        <v>67</v>
      </c>
      <c r="E32" s="754"/>
      <c r="F32" s="450" t="s">
        <v>73</v>
      </c>
      <c r="G32" s="12" t="s">
        <v>74</v>
      </c>
      <c r="H32" s="12" t="s">
        <v>75</v>
      </c>
      <c r="I32" s="12" t="s">
        <v>76</v>
      </c>
      <c r="J32" s="60">
        <v>50</v>
      </c>
      <c r="K32" s="40" t="s">
        <v>816</v>
      </c>
      <c r="L32" s="60">
        <v>50</v>
      </c>
      <c r="M32" s="40" t="s">
        <v>5672</v>
      </c>
      <c r="N32" s="60">
        <v>0</v>
      </c>
      <c r="O32" s="45" t="s">
        <v>5673</v>
      </c>
      <c r="P32" s="60">
        <v>0</v>
      </c>
      <c r="Q32" s="40"/>
      <c r="R32" s="60">
        <v>0</v>
      </c>
      <c r="S32" s="45"/>
      <c r="T32" s="60"/>
      <c r="U32" s="45"/>
      <c r="V32" s="41"/>
      <c r="W32" s="40"/>
      <c r="X32" s="60"/>
      <c r="Y32" s="46"/>
    </row>
    <row r="33" spans="1:25" ht="90" x14ac:dyDescent="0.25">
      <c r="A33" s="564">
        <v>22</v>
      </c>
      <c r="B33" s="564"/>
      <c r="C33" s="564"/>
      <c r="D33" s="754" t="s">
        <v>68</v>
      </c>
      <c r="E33" s="754"/>
      <c r="F33" s="450" t="s">
        <v>77</v>
      </c>
      <c r="G33" s="12" t="s">
        <v>4837</v>
      </c>
      <c r="H33" s="12" t="s">
        <v>4838</v>
      </c>
      <c r="I33" s="12" t="s">
        <v>78</v>
      </c>
      <c r="J33" s="42">
        <v>50</v>
      </c>
      <c r="K33" s="40" t="s">
        <v>5674</v>
      </c>
      <c r="L33" s="42">
        <v>50</v>
      </c>
      <c r="M33" s="40" t="s">
        <v>5674</v>
      </c>
      <c r="N33" s="60">
        <v>0</v>
      </c>
      <c r="O33" s="45" t="s">
        <v>5673</v>
      </c>
      <c r="P33" s="60">
        <v>0</v>
      </c>
      <c r="Q33" s="45"/>
      <c r="R33" s="60">
        <v>0</v>
      </c>
      <c r="S33" s="45"/>
      <c r="T33" s="42"/>
      <c r="U33" s="45"/>
      <c r="V33" s="41"/>
      <c r="W33" s="41"/>
      <c r="X33" s="42"/>
      <c r="Y33" s="45"/>
    </row>
    <row r="34" spans="1:25" ht="90" x14ac:dyDescent="0.25">
      <c r="A34" s="564">
        <v>23</v>
      </c>
      <c r="B34" s="564"/>
      <c r="C34" s="564"/>
      <c r="D34" s="754" t="s">
        <v>72</v>
      </c>
      <c r="E34" s="754"/>
      <c r="F34" s="450" t="s">
        <v>79</v>
      </c>
      <c r="G34" s="12" t="s">
        <v>80</v>
      </c>
      <c r="H34" s="12" t="s">
        <v>4843</v>
      </c>
      <c r="I34" s="12" t="s">
        <v>4845</v>
      </c>
      <c r="J34" s="60">
        <v>100</v>
      </c>
      <c r="K34" s="40" t="s">
        <v>5675</v>
      </c>
      <c r="L34" s="60">
        <v>100</v>
      </c>
      <c r="M34" s="40"/>
      <c r="N34" s="60">
        <v>100</v>
      </c>
      <c r="O34" s="45"/>
      <c r="P34" s="60">
        <v>100</v>
      </c>
      <c r="Q34" s="45"/>
      <c r="R34" s="60">
        <v>100</v>
      </c>
      <c r="S34" s="41"/>
      <c r="T34" s="60"/>
      <c r="U34" s="41"/>
      <c r="V34" s="41"/>
      <c r="W34" s="41"/>
      <c r="X34" s="60"/>
      <c r="Y34" s="45"/>
    </row>
    <row r="35" spans="1:25" s="52" customFormat="1" ht="51.75" x14ac:dyDescent="0.25">
      <c r="A35" s="31">
        <v>24</v>
      </c>
      <c r="B35" s="31"/>
      <c r="C35" s="31"/>
      <c r="D35" s="756" t="s">
        <v>640</v>
      </c>
      <c r="E35" s="756"/>
      <c r="F35" s="517" t="s">
        <v>640</v>
      </c>
      <c r="G35" s="30"/>
      <c r="H35" s="30"/>
      <c r="I35" s="30"/>
      <c r="J35" s="61">
        <f>AVERAGE(J36:J37)</f>
        <v>50</v>
      </c>
      <c r="K35" s="43"/>
      <c r="L35" s="61">
        <f>AVERAGE(L36:L37)</f>
        <v>50</v>
      </c>
      <c r="M35" s="43"/>
      <c r="N35" s="61">
        <f>AVERAGE(N36:N37)</f>
        <v>50</v>
      </c>
      <c r="O35" s="69"/>
      <c r="P35" s="61">
        <f>AVERAGE(P36:P37)</f>
        <v>50</v>
      </c>
      <c r="Q35" s="69"/>
      <c r="R35" s="61">
        <f>AVERAGE(R36:R37)</f>
        <v>50</v>
      </c>
      <c r="S35" s="43"/>
      <c r="T35" s="61"/>
      <c r="U35" s="43"/>
      <c r="V35" s="176" t="e">
        <f>AVERAGE(V36:V37)</f>
        <v>#DIV/0!</v>
      </c>
      <c r="W35" s="43"/>
      <c r="X35" s="61"/>
      <c r="Y35" s="69"/>
    </row>
    <row r="36" spans="1:25" ht="90" x14ac:dyDescent="0.25">
      <c r="A36" s="564" t="s">
        <v>550</v>
      </c>
      <c r="B36" s="564"/>
      <c r="C36" s="564"/>
      <c r="D36" s="754"/>
      <c r="E36" s="754" t="s">
        <v>6971</v>
      </c>
      <c r="F36" s="450" t="s">
        <v>4851</v>
      </c>
      <c r="G36" s="12" t="s">
        <v>81</v>
      </c>
      <c r="H36" s="12" t="s">
        <v>5134</v>
      </c>
      <c r="I36" s="12" t="s">
        <v>82</v>
      </c>
      <c r="J36" s="60">
        <v>0</v>
      </c>
      <c r="K36" s="40" t="s">
        <v>5654</v>
      </c>
      <c r="L36" s="60">
        <v>0</v>
      </c>
      <c r="M36" s="40"/>
      <c r="N36" s="60">
        <v>0</v>
      </c>
      <c r="O36" s="45"/>
      <c r="P36" s="60">
        <v>0</v>
      </c>
      <c r="Q36" s="45"/>
      <c r="R36" s="60">
        <v>0</v>
      </c>
      <c r="S36" s="45"/>
      <c r="T36" s="60"/>
      <c r="U36" s="45"/>
      <c r="V36" s="41"/>
      <c r="W36" s="41"/>
      <c r="X36" s="60"/>
      <c r="Y36" s="45"/>
    </row>
    <row r="37" spans="1:25" ht="30" x14ac:dyDescent="0.25">
      <c r="A37" s="564" t="s">
        <v>551</v>
      </c>
      <c r="B37" s="564"/>
      <c r="C37" s="564"/>
      <c r="D37" s="754"/>
      <c r="E37" s="754" t="s">
        <v>6972</v>
      </c>
      <c r="F37" s="450" t="s">
        <v>83</v>
      </c>
      <c r="G37" s="12" t="s">
        <v>84</v>
      </c>
      <c r="H37" s="12" t="s">
        <v>5139</v>
      </c>
      <c r="I37" s="12" t="s">
        <v>5135</v>
      </c>
      <c r="J37" s="60">
        <v>100</v>
      </c>
      <c r="K37" s="40" t="s">
        <v>817</v>
      </c>
      <c r="L37" s="60">
        <v>100</v>
      </c>
      <c r="M37" s="40"/>
      <c r="N37" s="60">
        <v>100</v>
      </c>
      <c r="O37" s="45"/>
      <c r="P37" s="60">
        <v>100</v>
      </c>
      <c r="Q37" s="45"/>
      <c r="R37" s="60">
        <v>100</v>
      </c>
      <c r="S37" s="45"/>
      <c r="T37" s="60"/>
      <c r="U37" s="45"/>
      <c r="V37" s="41"/>
      <c r="W37" s="41"/>
      <c r="X37" s="60"/>
      <c r="Y37" s="45"/>
    </row>
    <row r="38" spans="1:25" ht="90" x14ac:dyDescent="0.25">
      <c r="A38" s="564">
        <v>25</v>
      </c>
      <c r="B38" s="564"/>
      <c r="C38" s="564"/>
      <c r="D38" s="754" t="s">
        <v>69</v>
      </c>
      <c r="E38" s="754"/>
      <c r="F38" s="450" t="s">
        <v>85</v>
      </c>
      <c r="G38" s="12" t="s">
        <v>86</v>
      </c>
      <c r="H38" s="12" t="s">
        <v>87</v>
      </c>
      <c r="I38" s="12" t="s">
        <v>4857</v>
      </c>
      <c r="J38" s="42">
        <v>100</v>
      </c>
      <c r="K38" s="40" t="s">
        <v>818</v>
      </c>
      <c r="L38" s="42">
        <v>100</v>
      </c>
      <c r="M38" s="40"/>
      <c r="N38" s="42">
        <v>100</v>
      </c>
      <c r="O38" s="45"/>
      <c r="P38" s="42">
        <v>100</v>
      </c>
      <c r="Q38" s="45"/>
      <c r="R38" s="42">
        <v>100</v>
      </c>
      <c r="S38" s="45"/>
      <c r="T38" s="42"/>
      <c r="U38" s="45"/>
      <c r="V38" s="41"/>
      <c r="W38" s="41"/>
      <c r="X38" s="42"/>
      <c r="Y38" s="45"/>
    </row>
    <row r="39" spans="1:25" ht="135" x14ac:dyDescent="0.25">
      <c r="A39" s="564">
        <v>26</v>
      </c>
      <c r="B39" s="564"/>
      <c r="C39" s="564"/>
      <c r="D39" s="754" t="s">
        <v>70</v>
      </c>
      <c r="E39" s="754"/>
      <c r="F39" s="450" t="s">
        <v>88</v>
      </c>
      <c r="G39" s="12" t="s">
        <v>4861</v>
      </c>
      <c r="H39" s="12" t="s">
        <v>4860</v>
      </c>
      <c r="I39" s="12" t="s">
        <v>4859</v>
      </c>
      <c r="J39" s="60">
        <v>100</v>
      </c>
      <c r="K39" s="40" t="s">
        <v>819</v>
      </c>
      <c r="L39" s="60">
        <v>100</v>
      </c>
      <c r="M39" s="40"/>
      <c r="N39" s="60">
        <v>100</v>
      </c>
      <c r="O39" s="45"/>
      <c r="P39" s="60">
        <v>100</v>
      </c>
      <c r="Q39" s="45"/>
      <c r="R39" s="60">
        <v>100</v>
      </c>
      <c r="S39" s="45"/>
      <c r="T39" s="60"/>
      <c r="U39" s="45"/>
      <c r="V39" s="41"/>
      <c r="W39" s="41"/>
      <c r="X39" s="60"/>
      <c r="Y39" s="41"/>
    </row>
    <row r="40" spans="1:25" ht="120" x14ac:dyDescent="0.25">
      <c r="A40" s="564">
        <v>27</v>
      </c>
      <c r="B40" s="564"/>
      <c r="C40" s="564"/>
      <c r="D40" s="754" t="s">
        <v>71</v>
      </c>
      <c r="E40" s="754"/>
      <c r="F40" s="450" t="s">
        <v>89</v>
      </c>
      <c r="G40" s="12" t="s">
        <v>4862</v>
      </c>
      <c r="H40" s="12" t="s">
        <v>4860</v>
      </c>
      <c r="I40" s="12" t="s">
        <v>4859</v>
      </c>
      <c r="J40" s="60">
        <v>50</v>
      </c>
      <c r="K40" s="40" t="s">
        <v>5664</v>
      </c>
      <c r="L40" s="60">
        <v>50</v>
      </c>
      <c r="M40" s="40" t="s">
        <v>5664</v>
      </c>
      <c r="N40" s="60">
        <v>0</v>
      </c>
      <c r="O40" s="41" t="s">
        <v>5665</v>
      </c>
      <c r="P40" s="60">
        <v>0</v>
      </c>
      <c r="Q40" s="45"/>
      <c r="R40" s="60">
        <v>0</v>
      </c>
      <c r="S40" s="45"/>
      <c r="T40" s="60"/>
      <c r="U40" s="45"/>
      <c r="V40" s="41"/>
      <c r="W40" s="41"/>
      <c r="X40" s="60"/>
      <c r="Y40" s="41"/>
    </row>
    <row r="41" spans="1:25" s="26" customFormat="1" ht="148.5" customHeight="1" x14ac:dyDescent="0.25">
      <c r="A41" s="28"/>
      <c r="B41" s="28"/>
      <c r="C41" s="750" t="s">
        <v>552</v>
      </c>
      <c r="D41" s="28"/>
      <c r="E41" s="28"/>
      <c r="F41" s="502" t="s">
        <v>5136</v>
      </c>
      <c r="G41" s="28"/>
      <c r="H41" s="28"/>
      <c r="I41" s="28"/>
      <c r="J41" s="75">
        <f>AVERAGE(J42,J49,J57:J59)</f>
        <v>70</v>
      </c>
      <c r="K41" s="44"/>
      <c r="L41" s="75">
        <f>AVERAGE(L42,L49,L57:L59)</f>
        <v>70</v>
      </c>
      <c r="M41" s="44"/>
      <c r="N41" s="75">
        <f>AVERAGE(N42,N49,N57:N59)</f>
        <v>90</v>
      </c>
      <c r="O41" s="67"/>
      <c r="P41" s="75">
        <f>AVERAGE(P42,P49,P57:P59)</f>
        <v>90</v>
      </c>
      <c r="Q41" s="67"/>
      <c r="R41" s="75">
        <f>AVERAGE(R42,R49,R57:R59)</f>
        <v>90</v>
      </c>
      <c r="S41" s="67"/>
      <c r="T41" s="75"/>
      <c r="U41" s="67"/>
      <c r="V41" s="64" t="e">
        <f>AVERAGE(V42,V49,V57:V59)</f>
        <v>#DIV/0!</v>
      </c>
      <c r="W41" s="44"/>
      <c r="X41" s="75"/>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43"/>
      <c r="N42" s="61">
        <f>AVERAGE(N43:N48)</f>
        <v>100</v>
      </c>
      <c r="O42" s="69"/>
      <c r="P42" s="61">
        <f>AVERAGE(P43:P48)</f>
        <v>100</v>
      </c>
      <c r="Q42" s="69"/>
      <c r="R42" s="61">
        <f>AVERAGE(R43:R48)</f>
        <v>100</v>
      </c>
      <c r="S42" s="69"/>
      <c r="T42" s="61"/>
      <c r="U42" s="69"/>
      <c r="V42" s="176" t="e">
        <f>AVERAGE(V43:V48)</f>
        <v>#DIV/0!</v>
      </c>
      <c r="W42" s="43"/>
      <c r="X42" s="61"/>
      <c r="Y42" s="69"/>
    </row>
    <row r="43" spans="1:25" ht="75" x14ac:dyDescent="0.25">
      <c r="A43" s="564" t="s">
        <v>553</v>
      </c>
      <c r="B43" s="564"/>
      <c r="C43" s="564"/>
      <c r="D43" s="564"/>
      <c r="E43" s="754" t="s">
        <v>6973</v>
      </c>
      <c r="F43" s="450" t="s">
        <v>90</v>
      </c>
      <c r="G43" s="12" t="s">
        <v>91</v>
      </c>
      <c r="H43" s="12" t="s">
        <v>92</v>
      </c>
      <c r="I43" s="12" t="s">
        <v>93</v>
      </c>
      <c r="J43" s="60">
        <v>100</v>
      </c>
      <c r="K43" s="40" t="s">
        <v>820</v>
      </c>
      <c r="L43" s="60">
        <v>100</v>
      </c>
      <c r="M43" s="40"/>
      <c r="N43" s="60">
        <v>100</v>
      </c>
      <c r="O43" s="45"/>
      <c r="P43" s="60">
        <v>100</v>
      </c>
      <c r="Q43" s="45"/>
      <c r="R43" s="60">
        <v>100</v>
      </c>
      <c r="S43" s="45"/>
      <c r="T43" s="60"/>
      <c r="U43" s="45"/>
      <c r="V43" s="169"/>
      <c r="W43" s="41"/>
      <c r="X43" s="60"/>
      <c r="Y43" s="45"/>
    </row>
    <row r="44" spans="1:25" ht="75" x14ac:dyDescent="0.25">
      <c r="A44" s="564" t="s">
        <v>554</v>
      </c>
      <c r="B44" s="564"/>
      <c r="C44" s="564"/>
      <c r="D44" s="564"/>
      <c r="E44" s="754" t="s">
        <v>6974</v>
      </c>
      <c r="F44" s="450" t="s">
        <v>96</v>
      </c>
      <c r="G44" s="12" t="s">
        <v>97</v>
      </c>
      <c r="H44" s="12" t="s">
        <v>98</v>
      </c>
      <c r="I44" s="12" t="s">
        <v>99</v>
      </c>
      <c r="J44" s="40"/>
      <c r="K44" s="40"/>
      <c r="L44" s="60"/>
      <c r="M44" s="40"/>
      <c r="N44" s="60"/>
      <c r="O44" s="45"/>
      <c r="P44" s="60"/>
      <c r="Q44" s="45"/>
      <c r="R44" s="60"/>
      <c r="S44" s="45"/>
      <c r="T44" s="60"/>
      <c r="U44" s="45"/>
      <c r="V44" s="169"/>
      <c r="W44" s="41"/>
      <c r="X44" s="60"/>
      <c r="Y44" s="45"/>
    </row>
    <row r="45" spans="1:25" ht="120" x14ac:dyDescent="0.25">
      <c r="A45" s="564" t="s">
        <v>555</v>
      </c>
      <c r="B45" s="564"/>
      <c r="C45" s="564"/>
      <c r="D45" s="564"/>
      <c r="E45" s="754" t="s">
        <v>6975</v>
      </c>
      <c r="F45" s="450" t="s">
        <v>5113</v>
      </c>
      <c r="G45" s="12" t="s">
        <v>100</v>
      </c>
      <c r="H45" s="12" t="s">
        <v>101</v>
      </c>
      <c r="I45" s="12" t="s">
        <v>102</v>
      </c>
      <c r="J45" s="60"/>
      <c r="K45" s="41"/>
      <c r="L45" s="60"/>
      <c r="M45" s="41"/>
      <c r="N45" s="60"/>
      <c r="O45" s="45"/>
      <c r="P45" s="60"/>
      <c r="Q45" s="45"/>
      <c r="R45" s="60"/>
      <c r="S45" s="45"/>
      <c r="T45" s="60"/>
      <c r="U45" s="45"/>
      <c r="V45" s="169"/>
      <c r="W45" s="41"/>
      <c r="X45" s="60"/>
      <c r="Y45" s="45"/>
    </row>
    <row r="46" spans="1:25" ht="75" x14ac:dyDescent="0.25">
      <c r="A46" s="564" t="s">
        <v>556</v>
      </c>
      <c r="B46" s="564"/>
      <c r="C46" s="564"/>
      <c r="D46" s="564"/>
      <c r="E46" s="754" t="s">
        <v>7273</v>
      </c>
      <c r="F46" s="450" t="s">
        <v>112</v>
      </c>
      <c r="G46" s="12" t="s">
        <v>4881</v>
      </c>
      <c r="H46" s="12" t="s">
        <v>4882</v>
      </c>
      <c r="I46" s="12" t="s">
        <v>4883</v>
      </c>
      <c r="J46" s="60"/>
      <c r="K46" s="41"/>
      <c r="L46" s="60"/>
      <c r="M46" s="41"/>
      <c r="N46" s="60"/>
      <c r="O46" s="45"/>
      <c r="P46" s="60"/>
      <c r="Q46" s="45"/>
      <c r="R46" s="60"/>
      <c r="S46" s="45"/>
      <c r="T46" s="60"/>
      <c r="U46" s="45"/>
      <c r="V46" s="40"/>
      <c r="W46" s="40"/>
      <c r="X46" s="60"/>
      <c r="Y46" s="45"/>
    </row>
    <row r="47" spans="1:25" ht="90" x14ac:dyDescent="0.25">
      <c r="A47" s="564" t="s">
        <v>557</v>
      </c>
      <c r="B47" s="564"/>
      <c r="C47" s="564"/>
      <c r="D47" s="564"/>
      <c r="E47" s="754" t="s">
        <v>7274</v>
      </c>
      <c r="F47" s="450" t="s">
        <v>7192</v>
      </c>
      <c r="G47" s="12" t="s">
        <v>36</v>
      </c>
      <c r="H47" s="12" t="s">
        <v>105</v>
      </c>
      <c r="I47" s="12" t="s">
        <v>106</v>
      </c>
      <c r="J47" s="60"/>
      <c r="K47" s="41"/>
      <c r="L47" s="60"/>
      <c r="M47" s="41"/>
      <c r="N47" s="60"/>
      <c r="O47" s="45"/>
      <c r="P47" s="60"/>
      <c r="Q47" s="45"/>
      <c r="R47" s="60"/>
      <c r="S47" s="45"/>
      <c r="T47" s="60"/>
      <c r="U47" s="45"/>
      <c r="V47" s="169"/>
      <c r="W47" s="41"/>
      <c r="X47" s="60"/>
      <c r="Y47" s="45"/>
    </row>
    <row r="48" spans="1:25" ht="45" x14ac:dyDescent="0.25">
      <c r="A48" s="564" t="s">
        <v>558</v>
      </c>
      <c r="B48" s="564"/>
      <c r="C48" s="564"/>
      <c r="D48" s="564"/>
      <c r="E48" s="754" t="s">
        <v>7275</v>
      </c>
      <c r="F48" s="450" t="s">
        <v>330</v>
      </c>
      <c r="G48" s="12" t="s">
        <v>4885</v>
      </c>
      <c r="H48" s="12" t="s">
        <v>107</v>
      </c>
      <c r="I48" s="12" t="s">
        <v>108</v>
      </c>
      <c r="J48" s="60"/>
      <c r="K48" s="41"/>
      <c r="L48" s="60"/>
      <c r="M48" s="41"/>
      <c r="N48" s="60"/>
      <c r="O48" s="45"/>
      <c r="P48" s="60"/>
      <c r="Q48" s="45"/>
      <c r="R48" s="60"/>
      <c r="S48" s="45"/>
      <c r="T48" s="60"/>
      <c r="U48" s="45"/>
      <c r="V48" s="169"/>
      <c r="W48" s="41"/>
      <c r="X48" s="60"/>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43"/>
      <c r="N49" s="61">
        <f>AVERAGE(N50:N56)</f>
        <v>100</v>
      </c>
      <c r="O49" s="69"/>
      <c r="P49" s="61">
        <f>AVERAGE(P50:P56)</f>
        <v>100</v>
      </c>
      <c r="Q49" s="69"/>
      <c r="R49" s="61">
        <f>AVERAGE(R50:R56)</f>
        <v>100</v>
      </c>
      <c r="S49" s="69"/>
      <c r="T49" s="61"/>
      <c r="U49" s="69"/>
      <c r="V49" s="589" t="e">
        <f>AVERAGE(V50:V56)</f>
        <v>#DIV/0!</v>
      </c>
      <c r="W49" s="43"/>
      <c r="X49" s="61"/>
      <c r="Y49" s="69"/>
    </row>
    <row r="50" spans="1:25" ht="120" x14ac:dyDescent="0.25">
      <c r="A50" s="564" t="s">
        <v>559</v>
      </c>
      <c r="B50" s="564"/>
      <c r="C50" s="564"/>
      <c r="D50" s="564"/>
      <c r="E50" s="754" t="s">
        <v>6976</v>
      </c>
      <c r="F50" s="450" t="s">
        <v>5114</v>
      </c>
      <c r="G50" s="12" t="s">
        <v>91</v>
      </c>
      <c r="H50" s="12" t="s">
        <v>92</v>
      </c>
      <c r="I50" s="12" t="s">
        <v>93</v>
      </c>
      <c r="J50" s="60">
        <v>100</v>
      </c>
      <c r="K50" s="45"/>
      <c r="L50" s="60">
        <v>100</v>
      </c>
      <c r="M50" s="45"/>
      <c r="N50" s="60">
        <v>100</v>
      </c>
      <c r="O50" s="45"/>
      <c r="P50" s="60">
        <v>100</v>
      </c>
      <c r="Q50" s="45"/>
      <c r="R50" s="60">
        <v>100</v>
      </c>
      <c r="S50" s="45"/>
      <c r="T50" s="60"/>
      <c r="U50" s="45"/>
      <c r="V50" s="169"/>
      <c r="W50" s="41"/>
      <c r="X50" s="60"/>
      <c r="Y50" s="45"/>
    </row>
    <row r="51" spans="1:25" ht="90" x14ac:dyDescent="0.25">
      <c r="A51" s="564" t="s">
        <v>560</v>
      </c>
      <c r="B51" s="564"/>
      <c r="C51" s="564"/>
      <c r="D51" s="564"/>
      <c r="E51" s="754" t="s">
        <v>6977</v>
      </c>
      <c r="F51" s="450" t="s">
        <v>5115</v>
      </c>
      <c r="G51" s="12" t="s">
        <v>109</v>
      </c>
      <c r="H51" s="12" t="s">
        <v>94</v>
      </c>
      <c r="I51" s="12" t="s">
        <v>95</v>
      </c>
      <c r="J51" s="60"/>
      <c r="K51" s="45"/>
      <c r="L51" s="60"/>
      <c r="M51" s="45"/>
      <c r="N51" s="60"/>
      <c r="O51" s="45"/>
      <c r="P51" s="60"/>
      <c r="Q51" s="45"/>
      <c r="R51" s="60"/>
      <c r="S51" s="45"/>
      <c r="T51" s="60"/>
      <c r="U51" s="45"/>
      <c r="V51" s="41"/>
      <c r="W51" s="41"/>
      <c r="X51" s="60"/>
      <c r="Y51" s="45"/>
    </row>
    <row r="52" spans="1:25" ht="75" x14ac:dyDescent="0.25">
      <c r="A52" s="564" t="s">
        <v>561</v>
      </c>
      <c r="B52" s="564"/>
      <c r="C52" s="564"/>
      <c r="D52" s="564"/>
      <c r="E52" s="754" t="s">
        <v>6978</v>
      </c>
      <c r="F52" s="450" t="s">
        <v>110</v>
      </c>
      <c r="G52" s="12" t="s">
        <v>91</v>
      </c>
      <c r="H52" s="12" t="s">
        <v>98</v>
      </c>
      <c r="I52" s="12" t="s">
        <v>111</v>
      </c>
      <c r="J52" s="40"/>
      <c r="K52" s="40"/>
      <c r="L52" s="60"/>
      <c r="M52" s="40"/>
      <c r="N52" s="60"/>
      <c r="O52" s="45"/>
      <c r="P52" s="60"/>
      <c r="Q52" s="45"/>
      <c r="R52" s="60"/>
      <c r="S52" s="45"/>
      <c r="T52" s="60"/>
      <c r="U52" s="45"/>
      <c r="V52" s="169"/>
      <c r="W52" s="41"/>
      <c r="X52" s="60"/>
      <c r="Y52" s="45"/>
    </row>
    <row r="53" spans="1:25" ht="120" x14ac:dyDescent="0.25">
      <c r="A53" s="564" t="s">
        <v>562</v>
      </c>
      <c r="B53" s="564"/>
      <c r="C53" s="564"/>
      <c r="D53" s="564"/>
      <c r="E53" s="754" t="s">
        <v>6979</v>
      </c>
      <c r="F53" s="450" t="s">
        <v>5116</v>
      </c>
      <c r="G53" s="12" t="s">
        <v>100</v>
      </c>
      <c r="H53" s="12" t="s">
        <v>101</v>
      </c>
      <c r="I53" s="12" t="s">
        <v>102</v>
      </c>
      <c r="J53" s="60"/>
      <c r="K53" s="41"/>
      <c r="L53" s="60"/>
      <c r="M53" s="41"/>
      <c r="N53" s="60"/>
      <c r="O53" s="45"/>
      <c r="P53" s="60"/>
      <c r="Q53" s="45"/>
      <c r="R53" s="60"/>
      <c r="S53" s="45"/>
      <c r="T53" s="60"/>
      <c r="U53" s="45"/>
      <c r="V53" s="41"/>
      <c r="W53" s="41"/>
      <c r="X53" s="60"/>
      <c r="Y53" s="45"/>
    </row>
    <row r="54" spans="1:25" ht="75" x14ac:dyDescent="0.25">
      <c r="A54" s="564" t="s">
        <v>563</v>
      </c>
      <c r="B54" s="564"/>
      <c r="C54" s="564"/>
      <c r="D54" s="564"/>
      <c r="E54" s="754" t="s">
        <v>6980</v>
      </c>
      <c r="F54" s="450" t="s">
        <v>112</v>
      </c>
      <c r="G54" s="12" t="s">
        <v>4881</v>
      </c>
      <c r="H54" s="12" t="s">
        <v>4882</v>
      </c>
      <c r="I54" s="12" t="s">
        <v>4883</v>
      </c>
      <c r="J54" s="60"/>
      <c r="K54" s="41"/>
      <c r="L54" s="60"/>
      <c r="M54" s="41"/>
      <c r="N54" s="60"/>
      <c r="O54" s="45"/>
      <c r="P54" s="60"/>
      <c r="Q54" s="45"/>
      <c r="R54" s="60"/>
      <c r="S54" s="45"/>
      <c r="T54" s="60"/>
      <c r="U54" s="45"/>
      <c r="V54" s="40"/>
      <c r="W54" s="40"/>
      <c r="X54" s="60"/>
      <c r="Y54" s="45"/>
    </row>
    <row r="55" spans="1:25" ht="90" x14ac:dyDescent="0.25">
      <c r="A55" s="564" t="s">
        <v>564</v>
      </c>
      <c r="B55" s="564"/>
      <c r="C55" s="564"/>
      <c r="D55" s="564"/>
      <c r="E55" s="754" t="s">
        <v>6981</v>
      </c>
      <c r="F55" s="450" t="s">
        <v>4884</v>
      </c>
      <c r="G55" s="12" t="s">
        <v>36</v>
      </c>
      <c r="H55" s="12" t="s">
        <v>105</v>
      </c>
      <c r="I55" s="12" t="s">
        <v>106</v>
      </c>
      <c r="J55" s="60"/>
      <c r="K55" s="41"/>
      <c r="L55" s="60"/>
      <c r="M55" s="41"/>
      <c r="N55" s="60"/>
      <c r="O55" s="45"/>
      <c r="P55" s="60"/>
      <c r="Q55" s="45"/>
      <c r="R55" s="60"/>
      <c r="S55" s="45"/>
      <c r="T55" s="60"/>
      <c r="U55" s="45"/>
      <c r="V55" s="41"/>
      <c r="W55" s="41"/>
      <c r="X55" s="60"/>
      <c r="Y55" s="45"/>
    </row>
    <row r="56" spans="1:25" ht="45" x14ac:dyDescent="0.25">
      <c r="A56" s="564" t="s">
        <v>565</v>
      </c>
      <c r="B56" s="564"/>
      <c r="C56" s="564"/>
      <c r="D56" s="564"/>
      <c r="E56" s="754" t="s">
        <v>6982</v>
      </c>
      <c r="F56" s="450" t="s">
        <v>330</v>
      </c>
      <c r="G56" s="12" t="s">
        <v>4885</v>
      </c>
      <c r="H56" s="12" t="s">
        <v>107</v>
      </c>
      <c r="I56" s="12" t="s">
        <v>108</v>
      </c>
      <c r="J56" s="60"/>
      <c r="K56" s="41"/>
      <c r="L56" s="60"/>
      <c r="M56" s="41"/>
      <c r="N56" s="60"/>
      <c r="O56" s="45"/>
      <c r="P56" s="60"/>
      <c r="Q56" s="45"/>
      <c r="R56" s="60"/>
      <c r="S56" s="45"/>
      <c r="T56" s="60"/>
      <c r="U56" s="45"/>
      <c r="V56" s="41"/>
      <c r="W56" s="41"/>
      <c r="X56" s="60"/>
      <c r="Y56" s="45"/>
    </row>
    <row r="57" spans="1:25" ht="75" x14ac:dyDescent="0.25">
      <c r="A57" s="564">
        <v>30</v>
      </c>
      <c r="B57" s="564"/>
      <c r="C57" s="564"/>
      <c r="D57" s="754" t="s">
        <v>131</v>
      </c>
      <c r="E57" s="754"/>
      <c r="F57" s="450" t="s">
        <v>113</v>
      </c>
      <c r="G57" s="12" t="s">
        <v>114</v>
      </c>
      <c r="H57" s="12" t="s">
        <v>115</v>
      </c>
      <c r="I57" s="12" t="s">
        <v>116</v>
      </c>
      <c r="J57" s="60">
        <v>50</v>
      </c>
      <c r="K57" s="41" t="s">
        <v>5666</v>
      </c>
      <c r="L57" s="60">
        <v>50</v>
      </c>
      <c r="M57" s="41" t="s">
        <v>5666</v>
      </c>
      <c r="N57" s="60">
        <v>100</v>
      </c>
      <c r="O57" s="45" t="s">
        <v>5667</v>
      </c>
      <c r="P57" s="60">
        <v>100</v>
      </c>
      <c r="Q57" s="45"/>
      <c r="R57" s="60">
        <v>100</v>
      </c>
      <c r="S57" s="45"/>
      <c r="T57" s="60"/>
      <c r="U57" s="45"/>
      <c r="V57" s="41"/>
      <c r="W57" s="41"/>
      <c r="X57" s="60"/>
      <c r="Y57" s="45"/>
    </row>
    <row r="58" spans="1:25" ht="90" x14ac:dyDescent="0.25">
      <c r="A58" s="564">
        <v>31</v>
      </c>
      <c r="B58" s="564"/>
      <c r="C58" s="564"/>
      <c r="D58" s="754" t="s">
        <v>130</v>
      </c>
      <c r="E58" s="754"/>
      <c r="F58" s="450" t="s">
        <v>117</v>
      </c>
      <c r="G58" s="12" t="s">
        <v>118</v>
      </c>
      <c r="H58" s="12" t="s">
        <v>119</v>
      </c>
      <c r="I58" s="12" t="s">
        <v>120</v>
      </c>
      <c r="J58" s="60">
        <v>50</v>
      </c>
      <c r="K58" s="41" t="s">
        <v>821</v>
      </c>
      <c r="L58" s="60">
        <v>50</v>
      </c>
      <c r="M58" s="41" t="s">
        <v>5668</v>
      </c>
      <c r="N58" s="60">
        <v>100</v>
      </c>
      <c r="O58" s="45" t="s">
        <v>5669</v>
      </c>
      <c r="P58" s="60">
        <v>100</v>
      </c>
      <c r="Q58" s="41"/>
      <c r="R58" s="60">
        <v>100</v>
      </c>
      <c r="S58" s="45"/>
      <c r="T58" s="60"/>
      <c r="U58" s="45"/>
      <c r="V58" s="41"/>
      <c r="W58" s="41"/>
      <c r="X58" s="60"/>
      <c r="Y58" s="45"/>
    </row>
    <row r="59" spans="1:25" ht="105" x14ac:dyDescent="0.25">
      <c r="A59" s="564">
        <v>32</v>
      </c>
      <c r="B59" s="564"/>
      <c r="C59" s="564"/>
      <c r="D59" s="754" t="s">
        <v>129</v>
      </c>
      <c r="E59" s="754"/>
      <c r="F59" s="450" t="s">
        <v>125</v>
      </c>
      <c r="G59" s="12" t="s">
        <v>114</v>
      </c>
      <c r="H59" s="12" t="s">
        <v>126</v>
      </c>
      <c r="I59" s="12" t="s">
        <v>127</v>
      </c>
      <c r="J59" s="60">
        <v>50</v>
      </c>
      <c r="K59" s="40" t="s">
        <v>1398</v>
      </c>
      <c r="L59" s="60">
        <v>50</v>
      </c>
      <c r="M59" s="40"/>
      <c r="N59" s="60">
        <v>50</v>
      </c>
      <c r="O59" s="45"/>
      <c r="P59" s="60">
        <v>50</v>
      </c>
      <c r="Q59" s="40"/>
      <c r="R59" s="60">
        <v>50</v>
      </c>
      <c r="S59" s="41"/>
      <c r="T59" s="60"/>
      <c r="U59" s="41"/>
      <c r="V59" s="41"/>
      <c r="W59" s="41"/>
      <c r="X59" s="60"/>
      <c r="Y59" s="45"/>
    </row>
    <row r="60" spans="1:25" s="26" customFormat="1" ht="96" customHeight="1" x14ac:dyDescent="0.25">
      <c r="A60" s="28"/>
      <c r="B60" s="28"/>
      <c r="C60" s="750" t="s">
        <v>566</v>
      </c>
      <c r="D60" s="28"/>
      <c r="E60" s="28"/>
      <c r="F60" s="901" t="s">
        <v>5020</v>
      </c>
      <c r="G60" s="751"/>
      <c r="H60" s="751"/>
      <c r="I60" s="751"/>
      <c r="J60" s="75">
        <f>AVERAGE(J61:J65)</f>
        <v>20</v>
      </c>
      <c r="K60" s="67"/>
      <c r="L60" s="75">
        <f>AVERAGE(L61:L65)</f>
        <v>20</v>
      </c>
      <c r="M60" s="67"/>
      <c r="N60" s="75">
        <f>AVERAGE(N61:N65)</f>
        <v>30</v>
      </c>
      <c r="O60" s="67"/>
      <c r="P60" s="75">
        <f>AVERAGE(P61:P65)</f>
        <v>30</v>
      </c>
      <c r="Q60" s="67"/>
      <c r="R60" s="75">
        <f>AVERAGE(R61:R65)</f>
        <v>30</v>
      </c>
      <c r="S60" s="67"/>
      <c r="T60" s="75" t="e">
        <f>AVERAGE(T61:T65)</f>
        <v>#DIV/0!</v>
      </c>
      <c r="U60" s="67"/>
      <c r="V60" s="64" t="e">
        <f>AVERAGE(V62:V65)</f>
        <v>#DIV/0!</v>
      </c>
      <c r="W60" s="44"/>
      <c r="X60" s="75"/>
      <c r="Y60" s="67"/>
    </row>
    <row r="61" spans="1:25" ht="45" x14ac:dyDescent="0.25">
      <c r="A61" s="564">
        <v>33</v>
      </c>
      <c r="B61" s="564"/>
      <c r="C61" s="564"/>
      <c r="D61" s="754" t="s">
        <v>128</v>
      </c>
      <c r="E61" s="754"/>
      <c r="F61" s="450" t="s">
        <v>121</v>
      </c>
      <c r="G61" s="12" t="s">
        <v>122</v>
      </c>
      <c r="H61" s="12" t="s">
        <v>123</v>
      </c>
      <c r="I61" s="12" t="s">
        <v>124</v>
      </c>
      <c r="J61" s="60">
        <v>0</v>
      </c>
      <c r="K61" s="45" t="s">
        <v>822</v>
      </c>
      <c r="L61" s="60">
        <v>0</v>
      </c>
      <c r="M61" s="45"/>
      <c r="N61" s="60">
        <v>0</v>
      </c>
      <c r="O61" s="45"/>
      <c r="P61" s="60">
        <v>0</v>
      </c>
      <c r="Q61" s="45"/>
      <c r="R61" s="60">
        <v>0</v>
      </c>
      <c r="S61" s="41"/>
      <c r="T61" s="60"/>
      <c r="U61" s="41"/>
      <c r="V61" s="41"/>
      <c r="W61" s="41"/>
      <c r="X61" s="60"/>
      <c r="Y61" s="45"/>
    </row>
    <row r="62" spans="1:25" ht="195" x14ac:dyDescent="0.25">
      <c r="A62" s="564">
        <v>34</v>
      </c>
      <c r="B62" s="564"/>
      <c r="C62" s="564"/>
      <c r="D62" s="754" t="s">
        <v>132</v>
      </c>
      <c r="E62" s="754"/>
      <c r="F62" s="450" t="s">
        <v>132</v>
      </c>
      <c r="G62" s="12" t="s">
        <v>133</v>
      </c>
      <c r="H62" s="12" t="s">
        <v>134</v>
      </c>
      <c r="I62" s="12" t="s">
        <v>135</v>
      </c>
      <c r="J62" s="46">
        <v>50</v>
      </c>
      <c r="K62" s="40" t="s">
        <v>823</v>
      </c>
      <c r="L62" s="46">
        <v>50</v>
      </c>
      <c r="M62" s="40" t="s">
        <v>5670</v>
      </c>
      <c r="N62" s="46">
        <v>100</v>
      </c>
      <c r="O62" s="46" t="s">
        <v>5671</v>
      </c>
      <c r="P62" s="46">
        <v>100</v>
      </c>
      <c r="Q62" s="46"/>
      <c r="R62" s="46">
        <v>100</v>
      </c>
      <c r="S62" s="46"/>
      <c r="T62" s="46"/>
      <c r="U62" s="46"/>
      <c r="V62" s="40"/>
      <c r="W62" s="40"/>
      <c r="X62" s="46"/>
      <c r="Y62" s="46"/>
    </row>
    <row r="63" spans="1:25" ht="180" x14ac:dyDescent="0.25">
      <c r="A63" s="564">
        <v>35</v>
      </c>
      <c r="B63" s="564"/>
      <c r="C63" s="564"/>
      <c r="D63" s="754" t="s">
        <v>148</v>
      </c>
      <c r="E63" s="754"/>
      <c r="F63" s="450" t="s">
        <v>136</v>
      </c>
      <c r="G63" s="12" t="s">
        <v>137</v>
      </c>
      <c r="H63" s="12" t="s">
        <v>138</v>
      </c>
      <c r="I63" s="12" t="s">
        <v>139</v>
      </c>
      <c r="J63" s="62">
        <v>0</v>
      </c>
      <c r="K63" s="46" t="s">
        <v>5652</v>
      </c>
      <c r="L63" s="62">
        <v>0</v>
      </c>
      <c r="M63" s="46"/>
      <c r="N63" s="62">
        <v>0</v>
      </c>
      <c r="O63" s="46"/>
      <c r="P63" s="62">
        <v>0</v>
      </c>
      <c r="Q63" s="46"/>
      <c r="R63" s="62">
        <v>0</v>
      </c>
      <c r="S63" s="40"/>
      <c r="T63" s="62"/>
      <c r="U63" s="40"/>
      <c r="V63" s="40"/>
      <c r="W63" s="40"/>
      <c r="X63" s="62"/>
      <c r="Y63" s="46"/>
    </row>
    <row r="64" spans="1:25" ht="135" x14ac:dyDescent="0.25">
      <c r="A64" s="564">
        <v>36</v>
      </c>
      <c r="B64" s="564"/>
      <c r="C64" s="564"/>
      <c r="D64" s="754" t="s">
        <v>149</v>
      </c>
      <c r="E64" s="754"/>
      <c r="F64" s="450" t="s">
        <v>140</v>
      </c>
      <c r="G64" s="12" t="s">
        <v>141</v>
      </c>
      <c r="H64" s="12" t="s">
        <v>142</v>
      </c>
      <c r="I64" s="12" t="s">
        <v>143</v>
      </c>
      <c r="J64" s="62">
        <v>0</v>
      </c>
      <c r="K64" s="40"/>
      <c r="L64" s="62">
        <v>0</v>
      </c>
      <c r="M64" s="40"/>
      <c r="N64" s="62">
        <v>0</v>
      </c>
      <c r="O64" s="46"/>
      <c r="P64" s="62">
        <v>0</v>
      </c>
      <c r="Q64" s="40"/>
      <c r="R64" s="62">
        <v>0</v>
      </c>
      <c r="S64" s="46"/>
      <c r="T64" s="62"/>
      <c r="U64" s="46"/>
      <c r="V64" s="40"/>
      <c r="W64" s="40"/>
      <c r="X64" s="62"/>
      <c r="Y64" s="46"/>
    </row>
    <row r="65" spans="1:25" ht="105" x14ac:dyDescent="0.25">
      <c r="A65" s="564">
        <v>37</v>
      </c>
      <c r="B65" s="564"/>
      <c r="C65" s="564"/>
      <c r="D65" s="754" t="s">
        <v>150</v>
      </c>
      <c r="E65" s="754"/>
      <c r="F65" s="450" t="s">
        <v>144</v>
      </c>
      <c r="G65" s="12" t="s">
        <v>145</v>
      </c>
      <c r="H65" s="12" t="s">
        <v>146</v>
      </c>
      <c r="I65" s="12" t="s">
        <v>147</v>
      </c>
      <c r="J65" s="62">
        <v>50</v>
      </c>
      <c r="K65" s="40" t="s">
        <v>5653</v>
      </c>
      <c r="L65" s="62">
        <v>50</v>
      </c>
      <c r="M65" s="40"/>
      <c r="N65" s="62">
        <v>50</v>
      </c>
      <c r="O65" s="46"/>
      <c r="P65" s="62">
        <v>50</v>
      </c>
      <c r="Q65" s="46"/>
      <c r="R65" s="62">
        <v>50</v>
      </c>
      <c r="S65" s="40"/>
      <c r="T65" s="62"/>
      <c r="U65" s="40"/>
      <c r="V65" s="40"/>
      <c r="W65" s="40"/>
      <c r="X65" s="62"/>
      <c r="Y65" s="40"/>
    </row>
    <row r="66" spans="1:25" s="26" customFormat="1" ht="102" customHeight="1" x14ac:dyDescent="0.25">
      <c r="A66" s="28"/>
      <c r="B66" s="28"/>
      <c r="C66" s="750" t="s">
        <v>567</v>
      </c>
      <c r="D66" s="28"/>
      <c r="E66" s="28"/>
      <c r="F66" s="502" t="s">
        <v>524</v>
      </c>
      <c r="G66" s="28"/>
      <c r="H66" s="28"/>
      <c r="I66" s="28"/>
      <c r="J66" s="75">
        <f>AVERAGE(J67:J72)</f>
        <v>33.333333333333336</v>
      </c>
      <c r="K66" s="44"/>
      <c r="L66" s="75">
        <f>AVERAGE(L67:L72)</f>
        <v>33.333333333333336</v>
      </c>
      <c r="M66" s="44"/>
      <c r="N66" s="75">
        <f>AVERAGE(N67:N72)</f>
        <v>8.3333333333333339</v>
      </c>
      <c r="O66" s="67"/>
      <c r="P66" s="75">
        <f>AVERAGE(P67:P72)</f>
        <v>8.3333333333333339</v>
      </c>
      <c r="Q66" s="67"/>
      <c r="R66" s="75">
        <f>AVERAGE(R67:R72)</f>
        <v>8.3333333333333339</v>
      </c>
      <c r="S66" s="67"/>
      <c r="T66" s="75"/>
      <c r="U66" s="67"/>
      <c r="V66" s="64" t="e">
        <f>AVERAGE(V67:V72)</f>
        <v>#DIV/0!</v>
      </c>
      <c r="W66" s="44"/>
      <c r="X66" s="75"/>
      <c r="Y66" s="67"/>
    </row>
    <row r="67" spans="1:25" ht="86.25" x14ac:dyDescent="0.25">
      <c r="A67" s="564">
        <v>38</v>
      </c>
      <c r="B67" s="564"/>
      <c r="C67" s="564"/>
      <c r="D67" s="754" t="s">
        <v>165</v>
      </c>
      <c r="E67" s="754"/>
      <c r="F67" s="450" t="s">
        <v>7193</v>
      </c>
      <c r="G67" s="12" t="s">
        <v>151</v>
      </c>
      <c r="H67" s="12" t="s">
        <v>152</v>
      </c>
      <c r="I67" s="12" t="s">
        <v>153</v>
      </c>
      <c r="J67" s="46">
        <v>100</v>
      </c>
      <c r="K67" s="40" t="s">
        <v>5676</v>
      </c>
      <c r="L67" s="46">
        <v>100</v>
      </c>
      <c r="M67" s="40"/>
      <c r="N67" s="46">
        <v>0</v>
      </c>
      <c r="O67" s="46" t="s">
        <v>5677</v>
      </c>
      <c r="P67" s="46">
        <v>0</v>
      </c>
      <c r="Q67" s="46"/>
      <c r="R67" s="46">
        <v>0</v>
      </c>
      <c r="S67" s="46"/>
      <c r="T67" s="46"/>
      <c r="U67" s="46"/>
      <c r="V67" s="171"/>
      <c r="W67" s="40"/>
      <c r="X67" s="46"/>
      <c r="Y67" s="46"/>
    </row>
    <row r="68" spans="1:25" ht="138" x14ac:dyDescent="0.25">
      <c r="A68" s="564">
        <v>39</v>
      </c>
      <c r="B68" s="564"/>
      <c r="C68" s="564"/>
      <c r="D68" s="754" t="s">
        <v>162</v>
      </c>
      <c r="E68" s="754"/>
      <c r="F68" s="450" t="s">
        <v>154</v>
      </c>
      <c r="G68" s="12" t="s">
        <v>155</v>
      </c>
      <c r="H68" s="12" t="s">
        <v>7176</v>
      </c>
      <c r="I68" s="12" t="s">
        <v>114</v>
      </c>
      <c r="J68" s="62">
        <v>50</v>
      </c>
      <c r="K68" s="40" t="s">
        <v>4907</v>
      </c>
      <c r="L68" s="62">
        <v>50</v>
      </c>
      <c r="M68" s="40"/>
      <c r="N68" s="62">
        <v>0</v>
      </c>
      <c r="O68" s="46" t="s">
        <v>5678</v>
      </c>
      <c r="P68" s="62">
        <v>0</v>
      </c>
      <c r="Q68" s="46"/>
      <c r="R68" s="62">
        <v>0</v>
      </c>
      <c r="S68" s="46"/>
      <c r="T68" s="62"/>
      <c r="U68" s="46"/>
      <c r="V68" s="171"/>
      <c r="W68" s="40"/>
      <c r="X68" s="62"/>
      <c r="Y68" s="46"/>
    </row>
    <row r="69" spans="1:25" ht="60" x14ac:dyDescent="0.25">
      <c r="A69" s="564">
        <v>40</v>
      </c>
      <c r="B69" s="564"/>
      <c r="C69" s="564"/>
      <c r="D69" s="754" t="s">
        <v>164</v>
      </c>
      <c r="E69" s="754"/>
      <c r="F69" s="450" t="s">
        <v>156</v>
      </c>
      <c r="G69" s="12" t="s">
        <v>157</v>
      </c>
      <c r="H69" s="12" t="s">
        <v>158</v>
      </c>
      <c r="I69" s="12" t="s">
        <v>114</v>
      </c>
      <c r="J69" s="46">
        <v>0</v>
      </c>
      <c r="K69" s="40" t="s">
        <v>824</v>
      </c>
      <c r="L69" s="46">
        <v>0</v>
      </c>
      <c r="M69" s="40"/>
      <c r="N69" s="46">
        <v>0</v>
      </c>
      <c r="O69" s="46"/>
      <c r="P69" s="46">
        <v>0</v>
      </c>
      <c r="Q69" s="46"/>
      <c r="R69" s="46">
        <v>0</v>
      </c>
      <c r="S69" s="40"/>
      <c r="T69" s="46"/>
      <c r="U69" s="40"/>
      <c r="V69" s="40"/>
      <c r="W69" s="40"/>
      <c r="X69" s="46"/>
      <c r="Y69" s="46"/>
    </row>
    <row r="70" spans="1:25" ht="75" x14ac:dyDescent="0.25">
      <c r="A70" s="564">
        <v>41</v>
      </c>
      <c r="B70" s="564"/>
      <c r="C70" s="564"/>
      <c r="D70" s="754" t="s">
        <v>159</v>
      </c>
      <c r="E70" s="754"/>
      <c r="F70" s="450" t="s">
        <v>159</v>
      </c>
      <c r="G70" s="12" t="s">
        <v>157</v>
      </c>
      <c r="H70" s="12" t="s">
        <v>158</v>
      </c>
      <c r="I70" s="12" t="s">
        <v>114</v>
      </c>
      <c r="J70" s="62">
        <v>0</v>
      </c>
      <c r="K70" s="40" t="s">
        <v>825</v>
      </c>
      <c r="L70" s="62">
        <v>0</v>
      </c>
      <c r="M70" s="40"/>
      <c r="N70" s="62">
        <v>0</v>
      </c>
      <c r="O70" s="46"/>
      <c r="P70" s="62">
        <v>0</v>
      </c>
      <c r="Q70" s="46"/>
      <c r="R70" s="62">
        <v>0</v>
      </c>
      <c r="S70" s="46"/>
      <c r="T70" s="62"/>
      <c r="U70" s="46"/>
      <c r="V70" s="40"/>
      <c r="W70" s="40"/>
      <c r="X70" s="62"/>
      <c r="Y70" s="46"/>
    </row>
    <row r="71" spans="1:25" ht="135" x14ac:dyDescent="0.25">
      <c r="A71" s="564">
        <v>42</v>
      </c>
      <c r="B71" s="564"/>
      <c r="C71" s="564"/>
      <c r="D71" s="754" t="s">
        <v>163</v>
      </c>
      <c r="E71" s="754"/>
      <c r="F71" s="450" t="s">
        <v>160</v>
      </c>
      <c r="G71" s="12" t="s">
        <v>157</v>
      </c>
      <c r="H71" s="12" t="s">
        <v>158</v>
      </c>
      <c r="I71" s="12" t="s">
        <v>114</v>
      </c>
      <c r="J71" s="65">
        <v>50</v>
      </c>
      <c r="K71" s="40" t="s">
        <v>826</v>
      </c>
      <c r="L71" s="65">
        <v>50</v>
      </c>
      <c r="M71" s="40"/>
      <c r="N71" s="65">
        <v>50</v>
      </c>
      <c r="O71" s="50"/>
      <c r="P71" s="65">
        <v>50</v>
      </c>
      <c r="Q71" s="50"/>
      <c r="R71" s="65">
        <v>50</v>
      </c>
      <c r="S71" s="50"/>
      <c r="T71" s="65"/>
      <c r="U71" s="50"/>
      <c r="V71" s="41"/>
      <c r="W71" s="47"/>
      <c r="X71" s="65"/>
      <c r="Y71" s="50"/>
    </row>
    <row r="72" spans="1:25" ht="45" x14ac:dyDescent="0.25">
      <c r="A72" s="564">
        <v>43</v>
      </c>
      <c r="B72" s="564"/>
      <c r="C72" s="564"/>
      <c r="D72" s="754" t="s">
        <v>166</v>
      </c>
      <c r="E72" s="754"/>
      <c r="F72" s="450" t="s">
        <v>161</v>
      </c>
      <c r="G72" s="12" t="s">
        <v>157</v>
      </c>
      <c r="H72" s="12" t="s">
        <v>158</v>
      </c>
      <c r="I72" s="12" t="s">
        <v>114</v>
      </c>
      <c r="J72" s="60">
        <v>0</v>
      </c>
      <c r="K72" s="41"/>
      <c r="L72" s="60">
        <v>0</v>
      </c>
      <c r="M72" s="41"/>
      <c r="N72" s="60">
        <v>0</v>
      </c>
      <c r="O72" s="45"/>
      <c r="P72" s="60">
        <v>0</v>
      </c>
      <c r="Q72" s="45"/>
      <c r="R72" s="60">
        <v>0</v>
      </c>
      <c r="S72" s="45"/>
      <c r="T72" s="60"/>
      <c r="U72" s="45"/>
      <c r="V72" s="41"/>
      <c r="W72" s="41"/>
      <c r="X72" s="60"/>
      <c r="Y72" s="45"/>
    </row>
    <row r="73" spans="1:25" s="26" customFormat="1" ht="60" x14ac:dyDescent="0.25">
      <c r="A73" s="760"/>
      <c r="B73" s="750" t="s">
        <v>568</v>
      </c>
      <c r="C73" s="28"/>
      <c r="D73" s="28"/>
      <c r="E73" s="28"/>
      <c r="F73" s="502" t="s">
        <v>525</v>
      </c>
      <c r="G73" s="28"/>
      <c r="H73" s="28"/>
      <c r="I73" s="28"/>
      <c r="J73" s="75">
        <f>AVERAGE(J74,J81,J90,J100)</f>
        <v>5.416666666666667</v>
      </c>
      <c r="K73" s="67"/>
      <c r="L73" s="75">
        <f>AVERAGE(L74,L81,L90,L100)</f>
        <v>5.416666666666667</v>
      </c>
      <c r="M73" s="67"/>
      <c r="N73" s="75">
        <f>AVERAGE(N74,N81,N90,N100)</f>
        <v>5.416666666666667</v>
      </c>
      <c r="O73" s="67"/>
      <c r="P73" s="75">
        <f>AVERAGE(P74,P81,P90,P100)</f>
        <v>5.416666666666667</v>
      </c>
      <c r="Q73" s="67"/>
      <c r="R73" s="75">
        <f>AVERAGE(R74,R81,R90,R100)</f>
        <v>5.416666666666667</v>
      </c>
      <c r="S73" s="67"/>
      <c r="T73" s="75"/>
      <c r="U73" s="67"/>
      <c r="V73" s="44"/>
      <c r="W73" s="44"/>
      <c r="X73" s="75"/>
      <c r="Y73" s="67"/>
    </row>
    <row r="74" spans="1:25" s="26" customFormat="1" ht="45" x14ac:dyDescent="0.25">
      <c r="A74" s="28"/>
      <c r="B74" s="28"/>
      <c r="C74" s="750" t="s">
        <v>569</v>
      </c>
      <c r="D74" s="28"/>
      <c r="E74" s="28"/>
      <c r="F74" s="502" t="s">
        <v>526</v>
      </c>
      <c r="G74" s="28"/>
      <c r="H74" s="28"/>
      <c r="I74" s="28"/>
      <c r="J74" s="75">
        <f>AVERAGE(J75:J80)</f>
        <v>8.3333333333333339</v>
      </c>
      <c r="K74" s="67"/>
      <c r="L74" s="75">
        <f>AVERAGE(L75:L80)</f>
        <v>8.3333333333333339</v>
      </c>
      <c r="M74" s="67"/>
      <c r="N74" s="75">
        <f>AVERAGE(N75:N80)</f>
        <v>8.3333333333333339</v>
      </c>
      <c r="O74" s="67"/>
      <c r="P74" s="75">
        <f>AVERAGE(P75:P80)</f>
        <v>8.3333333333333339</v>
      </c>
      <c r="Q74" s="67"/>
      <c r="R74" s="75">
        <f>AVERAGE(R75:R80)</f>
        <v>8.3333333333333339</v>
      </c>
      <c r="S74" s="67"/>
      <c r="T74" s="75"/>
      <c r="U74" s="67"/>
      <c r="V74" s="64"/>
      <c r="W74" s="44"/>
      <c r="X74" s="75"/>
      <c r="Y74" s="67"/>
    </row>
    <row r="75" spans="1:25" ht="255" x14ac:dyDescent="0.25">
      <c r="A75" s="564">
        <v>44</v>
      </c>
      <c r="B75" s="564"/>
      <c r="C75" s="564"/>
      <c r="D75" s="754" t="s">
        <v>227</v>
      </c>
      <c r="E75" s="754"/>
      <c r="F75" s="450" t="s">
        <v>5117</v>
      </c>
      <c r="G75" s="12" t="s">
        <v>167</v>
      </c>
      <c r="H75" s="12" t="s">
        <v>168</v>
      </c>
      <c r="I75" s="12" t="s">
        <v>169</v>
      </c>
      <c r="J75" s="60">
        <v>0</v>
      </c>
      <c r="K75" s="41"/>
      <c r="L75" s="60">
        <v>0</v>
      </c>
      <c r="M75" s="41"/>
      <c r="N75" s="60">
        <v>0</v>
      </c>
      <c r="O75" s="45"/>
      <c r="P75" s="60">
        <v>0</v>
      </c>
      <c r="Q75" s="45"/>
      <c r="R75" s="60">
        <v>0</v>
      </c>
      <c r="S75" s="45"/>
      <c r="T75" s="60"/>
      <c r="U75" s="45"/>
      <c r="V75" s="41"/>
      <c r="W75" s="41"/>
      <c r="X75" s="60"/>
      <c r="Y75" s="45"/>
    </row>
    <row r="76" spans="1:25" ht="180" x14ac:dyDescent="0.25">
      <c r="A76" s="564">
        <v>45</v>
      </c>
      <c r="B76" s="564"/>
      <c r="C76" s="564"/>
      <c r="D76" s="754" t="s">
        <v>228</v>
      </c>
      <c r="E76" s="754"/>
      <c r="F76" s="450" t="s">
        <v>170</v>
      </c>
      <c r="G76" s="12" t="s">
        <v>171</v>
      </c>
      <c r="H76" s="12" t="s">
        <v>172</v>
      </c>
      <c r="I76" s="12" t="s">
        <v>173</v>
      </c>
      <c r="J76" s="60">
        <v>50</v>
      </c>
      <c r="K76" s="41" t="s">
        <v>1030</v>
      </c>
      <c r="L76" s="60">
        <v>50</v>
      </c>
      <c r="M76" s="41"/>
      <c r="N76" s="60">
        <v>50</v>
      </c>
      <c r="O76" s="45"/>
      <c r="P76" s="60">
        <v>50</v>
      </c>
      <c r="Q76" s="45"/>
      <c r="R76" s="60">
        <v>50</v>
      </c>
      <c r="S76" s="41"/>
      <c r="T76" s="60"/>
      <c r="U76" s="41"/>
      <c r="V76" s="41"/>
      <c r="W76" s="41"/>
      <c r="X76" s="60"/>
      <c r="Y76" s="45"/>
    </row>
    <row r="77" spans="1:25" ht="135" x14ac:dyDescent="0.25">
      <c r="A77" s="564">
        <v>46</v>
      </c>
      <c r="B77" s="564"/>
      <c r="C77" s="564"/>
      <c r="D77" s="754" t="s">
        <v>229</v>
      </c>
      <c r="E77" s="754"/>
      <c r="F77" s="450" t="s">
        <v>174</v>
      </c>
      <c r="G77" s="12" t="s">
        <v>175</v>
      </c>
      <c r="H77" s="12" t="s">
        <v>176</v>
      </c>
      <c r="I77" s="12" t="s">
        <v>177</v>
      </c>
      <c r="J77" s="60">
        <v>0</v>
      </c>
      <c r="K77" s="40" t="s">
        <v>827</v>
      </c>
      <c r="L77" s="60">
        <v>0</v>
      </c>
      <c r="M77" s="40"/>
      <c r="N77" s="60">
        <v>0</v>
      </c>
      <c r="O77" s="45"/>
      <c r="P77" s="60">
        <v>0</v>
      </c>
      <c r="Q77" s="45"/>
      <c r="R77" s="60">
        <v>0</v>
      </c>
      <c r="S77" s="41"/>
      <c r="T77" s="60"/>
      <c r="U77" s="41"/>
      <c r="V77" s="41"/>
      <c r="W77" s="41"/>
      <c r="X77" s="60"/>
      <c r="Y77" s="45"/>
    </row>
    <row r="78" spans="1:25" ht="105" x14ac:dyDescent="0.25">
      <c r="A78" s="564">
        <v>47</v>
      </c>
      <c r="B78" s="564"/>
      <c r="C78" s="564"/>
      <c r="D78" s="754" t="s">
        <v>230</v>
      </c>
      <c r="E78" s="754"/>
      <c r="F78" s="450" t="s">
        <v>178</v>
      </c>
      <c r="G78" s="12" t="s">
        <v>171</v>
      </c>
      <c r="H78" s="12" t="s">
        <v>179</v>
      </c>
      <c r="I78" s="12" t="s">
        <v>180</v>
      </c>
      <c r="J78" s="60">
        <v>0</v>
      </c>
      <c r="K78" s="40" t="s">
        <v>1031</v>
      </c>
      <c r="L78" s="60">
        <v>0</v>
      </c>
      <c r="M78" s="40"/>
      <c r="N78" s="60">
        <v>0</v>
      </c>
      <c r="O78" s="45"/>
      <c r="P78" s="60">
        <v>0</v>
      </c>
      <c r="Q78" s="45"/>
      <c r="R78" s="60">
        <v>0</v>
      </c>
      <c r="S78" s="41"/>
      <c r="T78" s="60"/>
      <c r="U78" s="41"/>
      <c r="V78" s="41"/>
      <c r="W78" s="41"/>
      <c r="X78" s="60"/>
      <c r="Y78" s="45"/>
    </row>
    <row r="79" spans="1:25" ht="165" x14ac:dyDescent="0.25">
      <c r="A79" s="564">
        <v>48</v>
      </c>
      <c r="B79" s="564"/>
      <c r="C79" s="564"/>
      <c r="D79" s="754" t="s">
        <v>231</v>
      </c>
      <c r="E79" s="754"/>
      <c r="F79" s="450" t="s">
        <v>181</v>
      </c>
      <c r="G79" s="12" t="s">
        <v>36</v>
      </c>
      <c r="H79" s="12" t="s">
        <v>176</v>
      </c>
      <c r="I79" s="12" t="s">
        <v>182</v>
      </c>
      <c r="J79" s="60">
        <v>0</v>
      </c>
      <c r="K79" s="40" t="s">
        <v>828</v>
      </c>
      <c r="L79" s="60">
        <v>0</v>
      </c>
      <c r="M79" s="40"/>
      <c r="N79" s="60">
        <v>0</v>
      </c>
      <c r="O79" s="45"/>
      <c r="P79" s="60">
        <v>0</v>
      </c>
      <c r="Q79" s="45"/>
      <c r="R79" s="60">
        <v>0</v>
      </c>
      <c r="S79" s="45"/>
      <c r="T79" s="60"/>
      <c r="U79" s="45"/>
      <c r="V79" s="41"/>
      <c r="W79" s="41"/>
      <c r="X79" s="60"/>
      <c r="Y79" s="45"/>
    </row>
    <row r="80" spans="1:25" ht="195" x14ac:dyDescent="0.25">
      <c r="A80" s="564">
        <v>49</v>
      </c>
      <c r="B80" s="564"/>
      <c r="C80" s="564"/>
      <c r="D80" s="754" t="s">
        <v>232</v>
      </c>
      <c r="E80" s="754"/>
      <c r="F80" s="450" t="s">
        <v>5073</v>
      </c>
      <c r="G80" s="12" t="s">
        <v>167</v>
      </c>
      <c r="H80" s="12" t="s">
        <v>168</v>
      </c>
      <c r="I80" s="12" t="s">
        <v>169</v>
      </c>
      <c r="J80" s="60">
        <v>0</v>
      </c>
      <c r="K80" s="40" t="s">
        <v>829</v>
      </c>
      <c r="L80" s="60">
        <v>0</v>
      </c>
      <c r="M80" s="40"/>
      <c r="N80" s="60">
        <v>0</v>
      </c>
      <c r="O80" s="45"/>
      <c r="P80" s="60">
        <v>0</v>
      </c>
      <c r="Q80" s="45"/>
      <c r="R80" s="60">
        <v>0</v>
      </c>
      <c r="S80" s="41"/>
      <c r="T80" s="60"/>
      <c r="U80" s="41"/>
      <c r="V80" s="41"/>
      <c r="W80" s="41"/>
      <c r="X80" s="60"/>
      <c r="Y80" s="45"/>
    </row>
    <row r="81" spans="1:25" s="26" customFormat="1" ht="123" customHeight="1" x14ac:dyDescent="0.25">
      <c r="A81" s="28"/>
      <c r="B81" s="28"/>
      <c r="C81" s="750" t="s">
        <v>570</v>
      </c>
      <c r="D81" s="751"/>
      <c r="E81" s="751"/>
      <c r="F81" s="901" t="s">
        <v>527</v>
      </c>
      <c r="G81" s="751"/>
      <c r="H81" s="28"/>
      <c r="I81" s="28"/>
      <c r="J81" s="75">
        <f>AVERAGE(J82,J83,J87:J89)</f>
        <v>3.3333333333333335</v>
      </c>
      <c r="K81" s="44"/>
      <c r="L81" s="75">
        <f>AVERAGE(L82,L83,L87:L89)</f>
        <v>3.3333333333333335</v>
      </c>
      <c r="M81" s="44"/>
      <c r="N81" s="75">
        <f>AVERAGE(N82,N83,N87:N89)</f>
        <v>3.3333333333333335</v>
      </c>
      <c r="O81" s="67"/>
      <c r="P81" s="75">
        <f>AVERAGE(P82,P83,P87:P89)</f>
        <v>3.3333333333333335</v>
      </c>
      <c r="Q81" s="67"/>
      <c r="R81" s="75">
        <f>AVERAGE(R82,R83,R87:R89)</f>
        <v>3.3333333333333335</v>
      </c>
      <c r="S81" s="67"/>
      <c r="T81" s="75"/>
      <c r="U81" s="67"/>
      <c r="V81" s="44"/>
      <c r="W81" s="44"/>
      <c r="X81" s="75"/>
      <c r="Y81" s="67"/>
    </row>
    <row r="82" spans="1:25" ht="195" x14ac:dyDescent="0.25">
      <c r="A82" s="564">
        <v>50</v>
      </c>
      <c r="B82" s="564"/>
      <c r="C82" s="564"/>
      <c r="D82" s="754" t="s">
        <v>233</v>
      </c>
      <c r="E82" s="754"/>
      <c r="F82" s="450" t="s">
        <v>183</v>
      </c>
      <c r="G82" s="12" t="s">
        <v>184</v>
      </c>
      <c r="H82" s="12" t="s">
        <v>185</v>
      </c>
      <c r="I82" s="12" t="s">
        <v>186</v>
      </c>
      <c r="J82" s="60">
        <v>0</v>
      </c>
      <c r="K82" s="41" t="s">
        <v>1032</v>
      </c>
      <c r="L82" s="60">
        <v>0</v>
      </c>
      <c r="M82" s="41"/>
      <c r="N82" s="60">
        <v>0</v>
      </c>
      <c r="O82" s="45"/>
      <c r="P82" s="60">
        <v>0</v>
      </c>
      <c r="Q82" s="45"/>
      <c r="R82" s="60">
        <v>0</v>
      </c>
      <c r="S82" s="45"/>
      <c r="T82" s="60"/>
      <c r="U82" s="45"/>
      <c r="V82" s="41"/>
      <c r="W82" s="41"/>
      <c r="X82" s="60"/>
      <c r="Y82" s="45"/>
    </row>
    <row r="83" spans="1:25" s="52" customFormat="1" ht="86.25" x14ac:dyDescent="0.25">
      <c r="A83" s="31">
        <v>51</v>
      </c>
      <c r="B83" s="31"/>
      <c r="C83" s="31"/>
      <c r="D83" s="756" t="s">
        <v>643</v>
      </c>
      <c r="E83" s="756"/>
      <c r="F83" s="517" t="s">
        <v>643</v>
      </c>
      <c r="G83" s="30"/>
      <c r="H83" s="30"/>
      <c r="I83" s="30"/>
      <c r="J83" s="61">
        <f>AVERAGE(J84:J86)</f>
        <v>16.666666666666668</v>
      </c>
      <c r="K83" s="43"/>
      <c r="L83" s="61">
        <f>AVERAGE(L84:L86)</f>
        <v>16.666666666666668</v>
      </c>
      <c r="M83" s="43"/>
      <c r="N83" s="61">
        <f>AVERAGE(N84:N86)</f>
        <v>16.666666666666668</v>
      </c>
      <c r="O83" s="69"/>
      <c r="P83" s="61">
        <f>AVERAGE(P84:P86)</f>
        <v>16.666666666666668</v>
      </c>
      <c r="Q83" s="69"/>
      <c r="R83" s="61">
        <f>AVERAGE(R84:R86)</f>
        <v>16.666666666666668</v>
      </c>
      <c r="S83" s="69"/>
      <c r="T83" s="61"/>
      <c r="U83" s="69"/>
      <c r="V83" s="43"/>
      <c r="W83" s="43"/>
      <c r="X83" s="61"/>
      <c r="Y83" s="69"/>
    </row>
    <row r="84" spans="1:25" ht="180" x14ac:dyDescent="0.25">
      <c r="A84" s="564" t="s">
        <v>5022</v>
      </c>
      <c r="B84" s="564"/>
      <c r="C84" s="564"/>
      <c r="D84" s="564"/>
      <c r="E84" s="754" t="s">
        <v>6984</v>
      </c>
      <c r="F84" s="450" t="s">
        <v>187</v>
      </c>
      <c r="G84" s="12" t="s">
        <v>175</v>
      </c>
      <c r="H84" s="12" t="s">
        <v>176</v>
      </c>
      <c r="I84" s="12" t="s">
        <v>5026</v>
      </c>
      <c r="J84" s="60">
        <v>50</v>
      </c>
      <c r="K84" s="40" t="s">
        <v>830</v>
      </c>
      <c r="L84" s="60">
        <v>50</v>
      </c>
      <c r="M84" s="40"/>
      <c r="N84" s="60">
        <v>50</v>
      </c>
      <c r="O84" s="45"/>
      <c r="P84" s="60">
        <v>50</v>
      </c>
      <c r="Q84" s="60"/>
      <c r="R84" s="60">
        <v>50</v>
      </c>
      <c r="S84" s="41"/>
      <c r="T84" s="60"/>
      <c r="U84" s="41"/>
      <c r="V84" s="41"/>
      <c r="W84" s="41"/>
      <c r="X84" s="60"/>
      <c r="Y84" s="45"/>
    </row>
    <row r="85" spans="1:25" ht="120" x14ac:dyDescent="0.25">
      <c r="A85" s="564" t="s">
        <v>5023</v>
      </c>
      <c r="B85" s="564"/>
      <c r="C85" s="564"/>
      <c r="D85" s="564"/>
      <c r="E85" s="754" t="s">
        <v>6983</v>
      </c>
      <c r="F85" s="450" t="s">
        <v>188</v>
      </c>
      <c r="G85" s="12" t="s">
        <v>175</v>
      </c>
      <c r="H85" s="12" t="s">
        <v>189</v>
      </c>
      <c r="I85" s="12" t="s">
        <v>190</v>
      </c>
      <c r="J85" s="60">
        <v>0</v>
      </c>
      <c r="K85" s="41"/>
      <c r="L85" s="60">
        <v>0</v>
      </c>
      <c r="M85" s="41"/>
      <c r="N85" s="60">
        <v>0</v>
      </c>
      <c r="O85" s="45"/>
      <c r="P85" s="60">
        <v>0</v>
      </c>
      <c r="Q85" s="45"/>
      <c r="R85" s="60">
        <v>0</v>
      </c>
      <c r="S85" s="45"/>
      <c r="T85" s="60"/>
      <c r="U85" s="45"/>
      <c r="V85" s="41"/>
      <c r="W85" s="41"/>
      <c r="X85" s="60"/>
      <c r="Y85" s="45"/>
    </row>
    <row r="86" spans="1:25" ht="135" x14ac:dyDescent="0.25">
      <c r="A86" s="564" t="s">
        <v>5024</v>
      </c>
      <c r="B86" s="564"/>
      <c r="C86" s="564"/>
      <c r="D86" s="564"/>
      <c r="E86" s="754" t="s">
        <v>6985</v>
      </c>
      <c r="F86" s="450" t="s">
        <v>191</v>
      </c>
      <c r="G86" s="12" t="s">
        <v>192</v>
      </c>
      <c r="H86" s="12" t="s">
        <v>193</v>
      </c>
      <c r="I86" s="12" t="s">
        <v>194</v>
      </c>
      <c r="J86" s="60">
        <v>0</v>
      </c>
      <c r="K86" s="41"/>
      <c r="L86" s="60">
        <v>0</v>
      </c>
      <c r="M86" s="41"/>
      <c r="N86" s="60">
        <v>0</v>
      </c>
      <c r="O86" s="45"/>
      <c r="P86" s="60">
        <v>0</v>
      </c>
      <c r="Q86" s="45"/>
      <c r="R86" s="60">
        <v>0</v>
      </c>
      <c r="S86" s="45"/>
      <c r="T86" s="60"/>
      <c r="U86" s="45"/>
      <c r="V86" s="41"/>
      <c r="W86" s="41"/>
      <c r="X86" s="60"/>
      <c r="Y86" s="45"/>
    </row>
    <row r="87" spans="1:25" ht="90" x14ac:dyDescent="0.25">
      <c r="A87" s="564">
        <v>52</v>
      </c>
      <c r="B87" s="564"/>
      <c r="C87" s="564"/>
      <c r="D87" s="754" t="s">
        <v>234</v>
      </c>
      <c r="E87" s="754"/>
      <c r="F87" s="450" t="s">
        <v>195</v>
      </c>
      <c r="G87" s="12" t="s">
        <v>196</v>
      </c>
      <c r="H87" s="12" t="s">
        <v>197</v>
      </c>
      <c r="I87" s="12" t="s">
        <v>198</v>
      </c>
      <c r="J87" s="60">
        <v>0</v>
      </c>
      <c r="K87" s="41"/>
      <c r="L87" s="60">
        <v>0</v>
      </c>
      <c r="M87" s="41"/>
      <c r="N87" s="60">
        <v>0</v>
      </c>
      <c r="O87" s="45"/>
      <c r="P87" s="60">
        <v>0</v>
      </c>
      <c r="Q87" s="45"/>
      <c r="R87" s="60">
        <v>0</v>
      </c>
      <c r="S87" s="41"/>
      <c r="T87" s="60"/>
      <c r="U87" s="41"/>
      <c r="V87" s="41"/>
      <c r="W87" s="41"/>
      <c r="X87" s="60"/>
      <c r="Y87" s="45"/>
    </row>
    <row r="88" spans="1:25" ht="120" x14ac:dyDescent="0.25">
      <c r="A88" s="564">
        <v>53</v>
      </c>
      <c r="B88" s="564"/>
      <c r="C88" s="564"/>
      <c r="D88" s="754" t="s">
        <v>235</v>
      </c>
      <c r="E88" s="754"/>
      <c r="F88" s="450" t="s">
        <v>199</v>
      </c>
      <c r="G88" s="12" t="s">
        <v>175</v>
      </c>
      <c r="H88" s="12" t="s">
        <v>176</v>
      </c>
      <c r="I88" s="12" t="s">
        <v>200</v>
      </c>
      <c r="J88" s="60">
        <v>0</v>
      </c>
      <c r="K88" s="40"/>
      <c r="L88" s="60">
        <v>0</v>
      </c>
      <c r="M88" s="40"/>
      <c r="N88" s="60">
        <v>0</v>
      </c>
      <c r="O88" s="45"/>
      <c r="P88" s="60">
        <v>0</v>
      </c>
      <c r="Q88" s="45"/>
      <c r="R88" s="60">
        <v>0</v>
      </c>
      <c r="S88" s="41"/>
      <c r="T88" s="60"/>
      <c r="U88" s="41"/>
      <c r="V88" s="41"/>
      <c r="W88" s="41"/>
      <c r="X88" s="60"/>
      <c r="Y88" s="45"/>
    </row>
    <row r="89" spans="1:25" ht="195" x14ac:dyDescent="0.25">
      <c r="A89" s="564">
        <v>54</v>
      </c>
      <c r="B89" s="564"/>
      <c r="C89" s="564"/>
      <c r="D89" s="754" t="s">
        <v>236</v>
      </c>
      <c r="E89" s="754"/>
      <c r="F89" s="450" t="s">
        <v>201</v>
      </c>
      <c r="G89" s="12" t="s">
        <v>4971</v>
      </c>
      <c r="H89" s="12" t="s">
        <v>4972</v>
      </c>
      <c r="I89" s="12" t="s">
        <v>4973</v>
      </c>
      <c r="J89" s="60">
        <v>0</v>
      </c>
      <c r="K89" s="40"/>
      <c r="L89" s="60">
        <v>0</v>
      </c>
      <c r="M89" s="40"/>
      <c r="N89" s="60">
        <v>0</v>
      </c>
      <c r="O89" s="45"/>
      <c r="P89" s="60">
        <v>0</v>
      </c>
      <c r="Q89" s="45"/>
      <c r="R89" s="60">
        <v>0</v>
      </c>
      <c r="S89" s="41"/>
      <c r="T89" s="60"/>
      <c r="U89" s="41"/>
      <c r="V89" s="41"/>
      <c r="W89" s="41"/>
      <c r="X89" s="60"/>
      <c r="Y89" s="45"/>
    </row>
    <row r="90" spans="1:25" s="26" customFormat="1" ht="199.5" customHeight="1" x14ac:dyDescent="0.25">
      <c r="A90" s="28"/>
      <c r="B90" s="28"/>
      <c r="C90" s="750" t="s">
        <v>571</v>
      </c>
      <c r="D90" s="28"/>
      <c r="E90" s="1023"/>
      <c r="F90" s="762" t="s">
        <v>528</v>
      </c>
      <c r="G90" s="751"/>
      <c r="H90" s="751"/>
      <c r="I90" s="751"/>
      <c r="J90" s="75">
        <f>AVERAGE(J91,J94,J97,J98,J99)</f>
        <v>0</v>
      </c>
      <c r="K90" s="67"/>
      <c r="L90" s="75">
        <f>AVERAGE(L91,L94,L97,L98,L99)</f>
        <v>0</v>
      </c>
      <c r="M90" s="67"/>
      <c r="N90" s="75">
        <f>AVERAGE(N91,N94,N97,N98,N99)</f>
        <v>0</v>
      </c>
      <c r="O90" s="67"/>
      <c r="P90" s="75">
        <f>AVERAGE(P91,P94,P97,P98,P99)</f>
        <v>0</v>
      </c>
      <c r="Q90" s="67"/>
      <c r="R90" s="75">
        <f>AVERAGE(R91,R94,R97,R98,R99)</f>
        <v>0</v>
      </c>
      <c r="S90" s="67"/>
      <c r="T90" s="75"/>
      <c r="U90" s="67"/>
      <c r="V90" s="44"/>
      <c r="W90" s="44"/>
      <c r="X90" s="75"/>
      <c r="Y90" s="67"/>
    </row>
    <row r="91" spans="1:25" s="52" customFormat="1" ht="199.5" customHeight="1" x14ac:dyDescent="0.25">
      <c r="A91" s="31">
        <v>55</v>
      </c>
      <c r="B91" s="31"/>
      <c r="C91" s="758"/>
      <c r="D91" s="763" t="s">
        <v>644</v>
      </c>
      <c r="E91" s="763"/>
      <c r="F91" s="764" t="s">
        <v>644</v>
      </c>
      <c r="G91" s="30"/>
      <c r="H91" s="30"/>
      <c r="I91" s="30"/>
      <c r="J91" s="61">
        <f>AVERAGE(J92,J93)</f>
        <v>0</v>
      </c>
      <c r="K91" s="69"/>
      <c r="L91" s="61">
        <f>AVERAGE(L92,L93)</f>
        <v>0</v>
      </c>
      <c r="M91" s="69"/>
      <c r="N91" s="61">
        <f>AVERAGE(N92,N93)</f>
        <v>0</v>
      </c>
      <c r="O91" s="69"/>
      <c r="P91" s="61">
        <f>AVERAGE(P92,P93)</f>
        <v>0</v>
      </c>
      <c r="Q91" s="69"/>
      <c r="R91" s="61">
        <f>AVERAGE(R92,R93)</f>
        <v>0</v>
      </c>
      <c r="S91" s="69"/>
      <c r="T91" s="61"/>
      <c r="U91" s="69"/>
      <c r="V91" s="43"/>
      <c r="W91" s="43"/>
      <c r="X91" s="61"/>
      <c r="Y91" s="69"/>
    </row>
    <row r="92" spans="1:25" ht="90" x14ac:dyDescent="0.25">
      <c r="A92" s="564" t="s">
        <v>5025</v>
      </c>
      <c r="B92" s="564"/>
      <c r="C92" s="564"/>
      <c r="D92" s="564"/>
      <c r="E92" s="754" t="s">
        <v>6986</v>
      </c>
      <c r="F92" s="450" t="s">
        <v>203</v>
      </c>
      <c r="G92" s="12" t="s">
        <v>204</v>
      </c>
      <c r="H92" s="12" t="s">
        <v>205</v>
      </c>
      <c r="I92" s="12" t="s">
        <v>5027</v>
      </c>
      <c r="J92" s="65">
        <v>0</v>
      </c>
      <c r="K92" s="47"/>
      <c r="L92" s="65">
        <v>0</v>
      </c>
      <c r="M92" s="47"/>
      <c r="N92" s="65">
        <v>0</v>
      </c>
      <c r="O92" s="50"/>
      <c r="P92" s="65">
        <v>0</v>
      </c>
      <c r="Q92" s="50"/>
      <c r="R92" s="65">
        <v>0</v>
      </c>
      <c r="S92" s="47"/>
      <c r="T92" s="65"/>
      <c r="U92" s="47"/>
      <c r="V92" s="47"/>
      <c r="W92" s="47"/>
      <c r="X92" s="65"/>
      <c r="Y92" s="50"/>
    </row>
    <row r="93" spans="1:25" ht="150" x14ac:dyDescent="0.25">
      <c r="A93" s="564" t="s">
        <v>5028</v>
      </c>
      <c r="B93" s="564"/>
      <c r="C93" s="564"/>
      <c r="D93" s="564"/>
      <c r="E93" s="754" t="s">
        <v>6987</v>
      </c>
      <c r="F93" s="450" t="s">
        <v>3627</v>
      </c>
      <c r="G93" s="12" t="s">
        <v>192</v>
      </c>
      <c r="H93" s="12" t="s">
        <v>176</v>
      </c>
      <c r="I93" s="12" t="s">
        <v>206</v>
      </c>
      <c r="J93" s="62">
        <v>0</v>
      </c>
      <c r="K93" s="40"/>
      <c r="L93" s="62">
        <v>0</v>
      </c>
      <c r="M93" s="40"/>
      <c r="N93" s="62">
        <v>0</v>
      </c>
      <c r="O93" s="46"/>
      <c r="P93" s="62">
        <v>0</v>
      </c>
      <c r="Q93" s="46"/>
      <c r="R93" s="62">
        <v>0</v>
      </c>
      <c r="S93" s="40"/>
      <c r="T93" s="62"/>
      <c r="U93" s="40"/>
      <c r="V93" s="40"/>
      <c r="W93" s="40"/>
      <c r="X93" s="62"/>
      <c r="Y93" s="46"/>
    </row>
    <row r="94" spans="1:25" s="52" customFormat="1" ht="69" x14ac:dyDescent="0.25">
      <c r="A94" s="31">
        <v>56</v>
      </c>
      <c r="B94" s="31"/>
      <c r="C94" s="31"/>
      <c r="D94" s="756" t="s">
        <v>645</v>
      </c>
      <c r="E94" s="756"/>
      <c r="F94" s="517" t="s">
        <v>645</v>
      </c>
      <c r="G94" s="30"/>
      <c r="H94" s="30"/>
      <c r="I94" s="30"/>
      <c r="J94" s="61">
        <f>AVERAGE(J95,J96)</f>
        <v>0</v>
      </c>
      <c r="K94" s="43"/>
      <c r="L94" s="61">
        <f>AVERAGE(L95,L96)</f>
        <v>0</v>
      </c>
      <c r="M94" s="43"/>
      <c r="N94" s="61">
        <f>AVERAGE(N95,N96)</f>
        <v>0</v>
      </c>
      <c r="O94" s="69"/>
      <c r="P94" s="61">
        <f>AVERAGE(P95,P96)</f>
        <v>0</v>
      </c>
      <c r="Q94" s="69"/>
      <c r="R94" s="61">
        <f>AVERAGE(R95,R96)</f>
        <v>0</v>
      </c>
      <c r="S94" s="43"/>
      <c r="T94" s="61"/>
      <c r="U94" s="43"/>
      <c r="V94" s="43"/>
      <c r="W94" s="43"/>
      <c r="X94" s="61"/>
      <c r="Y94" s="69"/>
    </row>
    <row r="95" spans="1:25" ht="75" x14ac:dyDescent="0.25">
      <c r="A95" s="564" t="s">
        <v>572</v>
      </c>
      <c r="B95" s="564"/>
      <c r="C95" s="564"/>
      <c r="D95" s="564"/>
      <c r="E95" s="754" t="s">
        <v>6988</v>
      </c>
      <c r="F95" s="450" t="s">
        <v>207</v>
      </c>
      <c r="G95" s="12" t="s">
        <v>204</v>
      </c>
      <c r="H95" s="12" t="s">
        <v>208</v>
      </c>
      <c r="I95" s="12" t="s">
        <v>5029</v>
      </c>
      <c r="J95" s="62">
        <v>0</v>
      </c>
      <c r="K95" s="40"/>
      <c r="L95" s="62">
        <v>0</v>
      </c>
      <c r="M95" s="40"/>
      <c r="N95" s="62">
        <v>0</v>
      </c>
      <c r="O95" s="46"/>
      <c r="P95" s="62">
        <v>0</v>
      </c>
      <c r="Q95" s="46"/>
      <c r="R95" s="62">
        <v>0</v>
      </c>
      <c r="S95" s="46"/>
      <c r="T95" s="62"/>
      <c r="U95" s="46"/>
      <c r="V95" s="40"/>
      <c r="W95" s="40"/>
      <c r="X95" s="62"/>
      <c r="Y95" s="46"/>
    </row>
    <row r="96" spans="1:25" ht="135" x14ac:dyDescent="0.25">
      <c r="A96" s="564" t="s">
        <v>573</v>
      </c>
      <c r="B96" s="564"/>
      <c r="C96" s="564"/>
      <c r="D96" s="564"/>
      <c r="E96" s="754" t="s">
        <v>6989</v>
      </c>
      <c r="F96" s="450" t="s">
        <v>209</v>
      </c>
      <c r="G96" s="12" t="s">
        <v>192</v>
      </c>
      <c r="H96" s="12" t="s">
        <v>176</v>
      </c>
      <c r="I96" s="12" t="s">
        <v>206</v>
      </c>
      <c r="J96" s="62"/>
      <c r="K96" s="40"/>
      <c r="L96" s="62"/>
      <c r="M96" s="40"/>
      <c r="N96" s="62"/>
      <c r="O96" s="46"/>
      <c r="P96" s="62"/>
      <c r="Q96" s="46"/>
      <c r="R96" s="62"/>
      <c r="S96" s="40"/>
      <c r="T96" s="62"/>
      <c r="U96" s="40"/>
      <c r="V96" s="40"/>
      <c r="W96" s="40"/>
      <c r="X96" s="62"/>
      <c r="Y96" s="46"/>
    </row>
    <row r="97" spans="1:25" ht="150" x14ac:dyDescent="0.25">
      <c r="A97" s="564">
        <v>57</v>
      </c>
      <c r="B97" s="564"/>
      <c r="C97" s="564"/>
      <c r="D97" s="754" t="s">
        <v>4963</v>
      </c>
      <c r="E97" s="754"/>
      <c r="F97" s="450" t="s">
        <v>210</v>
      </c>
      <c r="G97" s="12" t="s">
        <v>175</v>
      </c>
      <c r="H97" s="12" t="s">
        <v>176</v>
      </c>
      <c r="I97" s="12" t="s">
        <v>211</v>
      </c>
      <c r="J97" s="62">
        <v>0</v>
      </c>
      <c r="K97" s="40"/>
      <c r="L97" s="62">
        <v>0</v>
      </c>
      <c r="M97" s="40"/>
      <c r="N97" s="62">
        <v>0</v>
      </c>
      <c r="O97" s="46"/>
      <c r="P97" s="62">
        <v>0</v>
      </c>
      <c r="Q97" s="46"/>
      <c r="R97" s="62">
        <v>0</v>
      </c>
      <c r="S97" s="46"/>
      <c r="T97" s="62"/>
      <c r="U97" s="40"/>
      <c r="V97" s="40"/>
      <c r="W97" s="40"/>
      <c r="X97" s="62"/>
      <c r="Y97" s="46"/>
    </row>
    <row r="98" spans="1:25" ht="210" x14ac:dyDescent="0.25">
      <c r="A98" s="564">
        <v>58</v>
      </c>
      <c r="B98" s="564"/>
      <c r="C98" s="564"/>
      <c r="D98" s="754" t="s">
        <v>237</v>
      </c>
      <c r="E98" s="754"/>
      <c r="F98" s="450" t="s">
        <v>212</v>
      </c>
      <c r="G98" s="12" t="s">
        <v>192</v>
      </c>
      <c r="H98" s="12" t="s">
        <v>176</v>
      </c>
      <c r="I98" s="12" t="s">
        <v>213</v>
      </c>
      <c r="J98" s="62">
        <v>0</v>
      </c>
      <c r="K98" s="40"/>
      <c r="L98" s="62">
        <v>0</v>
      </c>
      <c r="M98" s="40"/>
      <c r="N98" s="62">
        <v>0</v>
      </c>
      <c r="O98" s="46"/>
      <c r="P98" s="62">
        <v>0</v>
      </c>
      <c r="Q98" s="46"/>
      <c r="R98" s="62">
        <v>0</v>
      </c>
      <c r="S98" s="46"/>
      <c r="T98" s="62"/>
      <c r="U98" s="46"/>
      <c r="V98" s="40"/>
      <c r="W98" s="40"/>
      <c r="X98" s="62"/>
      <c r="Y98" s="46"/>
    </row>
    <row r="99" spans="1:25" ht="105" x14ac:dyDescent="0.25">
      <c r="A99" s="564">
        <v>59</v>
      </c>
      <c r="B99" s="564"/>
      <c r="C99" s="564"/>
      <c r="D99" s="754" t="s">
        <v>238</v>
      </c>
      <c r="E99" s="754"/>
      <c r="F99" s="450" t="s">
        <v>214</v>
      </c>
      <c r="G99" s="12" t="s">
        <v>175</v>
      </c>
      <c r="H99" s="12" t="s">
        <v>176</v>
      </c>
      <c r="I99" s="12" t="s">
        <v>202</v>
      </c>
      <c r="J99" s="60">
        <v>0</v>
      </c>
      <c r="K99" s="41"/>
      <c r="L99" s="60">
        <v>0</v>
      </c>
      <c r="M99" s="41"/>
      <c r="N99" s="60">
        <v>0</v>
      </c>
      <c r="O99" s="45"/>
      <c r="P99" s="60">
        <v>0</v>
      </c>
      <c r="Q99" s="45"/>
      <c r="R99" s="60">
        <v>0</v>
      </c>
      <c r="S99" s="45"/>
      <c r="T99" s="60"/>
      <c r="U99" s="45"/>
      <c r="V99" s="41"/>
      <c r="W99" s="41"/>
      <c r="X99" s="60"/>
      <c r="Y99" s="45"/>
    </row>
    <row r="100" spans="1:25" s="26" customFormat="1" ht="88.5" customHeight="1" x14ac:dyDescent="0.25">
      <c r="A100" s="28"/>
      <c r="B100" s="28"/>
      <c r="C100" s="750" t="s">
        <v>574</v>
      </c>
      <c r="D100" s="28"/>
      <c r="E100" s="1023"/>
      <c r="F100" s="762" t="s">
        <v>529</v>
      </c>
      <c r="G100" s="751"/>
      <c r="H100" s="751"/>
      <c r="I100" s="751"/>
      <c r="J100" s="75">
        <f>AVERAGE(J101:J105)</f>
        <v>10</v>
      </c>
      <c r="K100" s="44"/>
      <c r="L100" s="75">
        <f>AVERAGE(L101:L105)</f>
        <v>10</v>
      </c>
      <c r="M100" s="44"/>
      <c r="N100" s="75">
        <f>AVERAGE(N101:N105)</f>
        <v>10</v>
      </c>
      <c r="O100" s="67"/>
      <c r="P100" s="75">
        <f>AVERAGE(P101:P105)</f>
        <v>10</v>
      </c>
      <c r="Q100" s="67"/>
      <c r="R100" s="75">
        <f>AVERAGE(R101:R105)</f>
        <v>10</v>
      </c>
      <c r="S100" s="67"/>
      <c r="T100" s="75"/>
      <c r="U100" s="67"/>
      <c r="V100" s="44" t="e">
        <f>AVERAGE(V101:V105)</f>
        <v>#DIV/0!</v>
      </c>
      <c r="W100" s="44"/>
      <c r="X100" s="75"/>
      <c r="Y100" s="67"/>
    </row>
    <row r="101" spans="1:25" ht="135" x14ac:dyDescent="0.25">
      <c r="A101" s="564">
        <v>60</v>
      </c>
      <c r="B101" s="564"/>
      <c r="C101" s="564"/>
      <c r="D101" s="754" t="s">
        <v>243</v>
      </c>
      <c r="E101" s="754"/>
      <c r="F101" s="450" t="s">
        <v>215</v>
      </c>
      <c r="G101" s="12" t="s">
        <v>175</v>
      </c>
      <c r="H101" s="12" t="s">
        <v>176</v>
      </c>
      <c r="I101" s="12" t="s">
        <v>216</v>
      </c>
      <c r="J101" s="62">
        <v>50</v>
      </c>
      <c r="K101" s="40" t="s">
        <v>831</v>
      </c>
      <c r="L101" s="62">
        <v>50</v>
      </c>
      <c r="M101" s="40"/>
      <c r="N101" s="62">
        <v>50</v>
      </c>
      <c r="O101" s="46"/>
      <c r="P101" s="62">
        <v>50</v>
      </c>
      <c r="Q101" s="46"/>
      <c r="R101" s="62">
        <v>50</v>
      </c>
      <c r="S101" s="40"/>
      <c r="T101" s="62"/>
      <c r="U101" s="40"/>
      <c r="V101" s="40"/>
      <c r="W101" s="40"/>
      <c r="X101" s="62"/>
      <c r="Y101" s="46"/>
    </row>
    <row r="102" spans="1:25" ht="60" x14ac:dyDescent="0.25">
      <c r="A102" s="564">
        <v>61</v>
      </c>
      <c r="B102" s="564"/>
      <c r="C102" s="564"/>
      <c r="D102" s="754" t="s">
        <v>242</v>
      </c>
      <c r="E102" s="754"/>
      <c r="F102" s="450" t="s">
        <v>217</v>
      </c>
      <c r="G102" s="12" t="s">
        <v>218</v>
      </c>
      <c r="H102" s="12" t="s">
        <v>219</v>
      </c>
      <c r="I102" s="12" t="s">
        <v>220</v>
      </c>
      <c r="J102" s="62">
        <v>0</v>
      </c>
      <c r="K102" s="40"/>
      <c r="L102" s="62">
        <v>0</v>
      </c>
      <c r="M102" s="40"/>
      <c r="N102" s="62">
        <v>0</v>
      </c>
      <c r="O102" s="46"/>
      <c r="P102" s="62">
        <v>0</v>
      </c>
      <c r="Q102" s="62"/>
      <c r="R102" s="62">
        <v>0</v>
      </c>
      <c r="S102" s="40"/>
      <c r="T102" s="62"/>
      <c r="U102" s="40"/>
      <c r="V102" s="40"/>
      <c r="W102" s="40"/>
      <c r="X102" s="62"/>
      <c r="Y102" s="46"/>
    </row>
    <row r="103" spans="1:25" ht="135" x14ac:dyDescent="0.25">
      <c r="A103" s="564">
        <v>62</v>
      </c>
      <c r="B103" s="564"/>
      <c r="C103" s="564"/>
      <c r="D103" s="754" t="s">
        <v>241</v>
      </c>
      <c r="E103" s="754"/>
      <c r="F103" s="450" t="s">
        <v>221</v>
      </c>
      <c r="G103" s="12" t="s">
        <v>175</v>
      </c>
      <c r="H103" s="12" t="s">
        <v>222</v>
      </c>
      <c r="I103" s="12" t="s">
        <v>202</v>
      </c>
      <c r="J103" s="62">
        <v>0</v>
      </c>
      <c r="K103" s="40"/>
      <c r="L103" s="62">
        <v>0</v>
      </c>
      <c r="M103" s="40"/>
      <c r="N103" s="62">
        <v>0</v>
      </c>
      <c r="O103" s="46"/>
      <c r="P103" s="62">
        <v>0</v>
      </c>
      <c r="Q103" s="46"/>
      <c r="R103" s="62">
        <v>0</v>
      </c>
      <c r="S103" s="46"/>
      <c r="T103" s="62"/>
      <c r="U103" s="46"/>
      <c r="V103" s="40"/>
      <c r="W103" s="40"/>
      <c r="X103" s="62"/>
      <c r="Y103" s="46"/>
    </row>
    <row r="104" spans="1:25" ht="135" x14ac:dyDescent="0.25">
      <c r="A104" s="564">
        <v>63</v>
      </c>
      <c r="B104" s="564"/>
      <c r="C104" s="564"/>
      <c r="D104" s="754" t="s">
        <v>240</v>
      </c>
      <c r="E104" s="754"/>
      <c r="F104" s="450" t="s">
        <v>223</v>
      </c>
      <c r="G104" s="12" t="s">
        <v>224</v>
      </c>
      <c r="H104" s="12" t="s">
        <v>225</v>
      </c>
      <c r="I104" s="12" t="s">
        <v>226</v>
      </c>
      <c r="J104" s="62">
        <v>0</v>
      </c>
      <c r="K104" s="40"/>
      <c r="L104" s="62">
        <v>0</v>
      </c>
      <c r="M104" s="40"/>
      <c r="N104" s="62">
        <v>0</v>
      </c>
      <c r="O104" s="46"/>
      <c r="P104" s="62">
        <v>0</v>
      </c>
      <c r="Q104" s="62"/>
      <c r="R104" s="62">
        <v>0</v>
      </c>
      <c r="S104" s="46"/>
      <c r="T104" s="62"/>
      <c r="U104" s="46"/>
      <c r="V104" s="40"/>
      <c r="W104" s="40"/>
      <c r="X104" s="62"/>
      <c r="Y104" s="46"/>
    </row>
    <row r="105" spans="1:25" ht="165" x14ac:dyDescent="0.25">
      <c r="A105" s="564">
        <v>64</v>
      </c>
      <c r="B105" s="564"/>
      <c r="C105" s="564"/>
      <c r="D105" s="754" t="s">
        <v>239</v>
      </c>
      <c r="E105" s="754"/>
      <c r="F105" s="450" t="s">
        <v>5118</v>
      </c>
      <c r="G105" s="12" t="s">
        <v>4971</v>
      </c>
      <c r="H105" s="12" t="s">
        <v>4972</v>
      </c>
      <c r="I105" s="12" t="s">
        <v>4973</v>
      </c>
      <c r="J105" s="62">
        <v>0</v>
      </c>
      <c r="K105" s="40"/>
      <c r="L105" s="62">
        <v>0</v>
      </c>
      <c r="M105" s="40"/>
      <c r="N105" s="62">
        <v>0</v>
      </c>
      <c r="O105" s="46"/>
      <c r="P105" s="62">
        <v>0</v>
      </c>
      <c r="Q105" s="46"/>
      <c r="R105" s="62">
        <v>0</v>
      </c>
      <c r="S105" s="40"/>
      <c r="T105" s="62"/>
      <c r="U105" s="40"/>
      <c r="V105" s="40"/>
      <c r="W105" s="40"/>
      <c r="X105" s="62"/>
      <c r="Y105" s="46"/>
    </row>
    <row r="106" spans="1:25" s="26" customFormat="1" ht="130.5" customHeight="1" x14ac:dyDescent="0.25">
      <c r="A106" s="28"/>
      <c r="B106" s="750" t="s">
        <v>575</v>
      </c>
      <c r="C106" s="28"/>
      <c r="D106" s="28"/>
      <c r="E106" s="28"/>
      <c r="F106" s="901" t="s">
        <v>5030</v>
      </c>
      <c r="G106" s="765"/>
      <c r="H106" s="765"/>
      <c r="I106" s="28"/>
      <c r="J106" s="75">
        <f>AVERAGE(J107,J112,J115,J140)</f>
        <v>10.625</v>
      </c>
      <c r="K106" s="67"/>
      <c r="L106" s="75">
        <f>AVERAGE(L107,L112,L115,L140)</f>
        <v>10.625</v>
      </c>
      <c r="M106" s="67"/>
      <c r="N106" s="75">
        <f>AVERAGE(N107,N112,N115,N140)</f>
        <v>10.625</v>
      </c>
      <c r="O106" s="67"/>
      <c r="P106" s="75">
        <f>AVERAGE(P107,P112,P115,P140)</f>
        <v>10.625</v>
      </c>
      <c r="Q106" s="67"/>
      <c r="R106" s="75">
        <f>AVERAGE(R107,R112,R115,R140)</f>
        <v>10.625</v>
      </c>
      <c r="S106" s="67"/>
      <c r="T106" s="75"/>
      <c r="U106" s="67"/>
      <c r="V106" s="64" t="e">
        <f>AVERAGE(V107,V112,V115,V140)</f>
        <v>#DIV/0!</v>
      </c>
      <c r="W106" s="44"/>
      <c r="X106" s="75"/>
      <c r="Y106" s="67"/>
    </row>
    <row r="107" spans="1:25" s="26" customFormat="1" ht="144.75" customHeight="1" x14ac:dyDescent="0.25">
      <c r="A107" s="28"/>
      <c r="B107" s="28"/>
      <c r="C107" s="750" t="s">
        <v>576</v>
      </c>
      <c r="D107" s="28"/>
      <c r="E107" s="28"/>
      <c r="F107" s="502" t="s">
        <v>5031</v>
      </c>
      <c r="G107" s="28"/>
      <c r="H107" s="28"/>
      <c r="I107" s="28"/>
      <c r="J107" s="75">
        <f>AVERAGE(J108:J111)</f>
        <v>0</v>
      </c>
      <c r="K107" s="67"/>
      <c r="L107" s="75">
        <f>AVERAGE(L108:L111)</f>
        <v>0</v>
      </c>
      <c r="M107" s="67"/>
      <c r="N107" s="75">
        <f>AVERAGE(N108:N111)</f>
        <v>0</v>
      </c>
      <c r="O107" s="67"/>
      <c r="P107" s="75">
        <f>AVERAGE(P108:P111)</f>
        <v>0</v>
      </c>
      <c r="Q107" s="67"/>
      <c r="R107" s="75">
        <f>AVERAGE(R108:R111)</f>
        <v>0</v>
      </c>
      <c r="S107" s="67"/>
      <c r="T107" s="75"/>
      <c r="U107" s="67"/>
      <c r="V107" s="64" t="e">
        <f>AVERAGE(V108:V111)</f>
        <v>#DIV/0!</v>
      </c>
      <c r="W107" s="44"/>
      <c r="X107" s="75"/>
      <c r="Y107" s="67"/>
    </row>
    <row r="108" spans="1:25" ht="45" x14ac:dyDescent="0.25">
      <c r="A108" s="564">
        <v>65</v>
      </c>
      <c r="B108" s="564"/>
      <c r="C108" s="564"/>
      <c r="D108" s="754" t="s">
        <v>244</v>
      </c>
      <c r="E108" s="754"/>
      <c r="F108" s="450" t="s">
        <v>244</v>
      </c>
      <c r="G108" s="12" t="s">
        <v>245</v>
      </c>
      <c r="H108" s="12" t="s">
        <v>246</v>
      </c>
      <c r="I108" s="12" t="s">
        <v>247</v>
      </c>
      <c r="J108" s="60">
        <v>0</v>
      </c>
      <c r="K108" s="41"/>
      <c r="L108" s="60">
        <v>0</v>
      </c>
      <c r="M108" s="41"/>
      <c r="N108" s="60">
        <v>0</v>
      </c>
      <c r="O108" s="45"/>
      <c r="P108" s="60">
        <v>0</v>
      </c>
      <c r="Q108" s="45"/>
      <c r="R108" s="60">
        <v>0</v>
      </c>
      <c r="S108" s="45"/>
      <c r="T108" s="60"/>
      <c r="U108" s="45"/>
      <c r="V108" s="41"/>
      <c r="W108" s="41"/>
      <c r="X108" s="60"/>
      <c r="Y108" s="45"/>
    </row>
    <row r="109" spans="1:25" ht="120" x14ac:dyDescent="0.25">
      <c r="A109" s="564">
        <v>66</v>
      </c>
      <c r="B109" s="564"/>
      <c r="C109" s="564"/>
      <c r="D109" s="754" t="s">
        <v>304</v>
      </c>
      <c r="E109" s="754"/>
      <c r="F109" s="450" t="s">
        <v>5503</v>
      </c>
      <c r="G109" s="12" t="s">
        <v>248</v>
      </c>
      <c r="H109" s="12" t="s">
        <v>249</v>
      </c>
      <c r="I109" s="12" t="s">
        <v>247</v>
      </c>
      <c r="J109" s="60">
        <v>0</v>
      </c>
      <c r="K109" s="41"/>
      <c r="L109" s="60">
        <v>0</v>
      </c>
      <c r="M109" s="41"/>
      <c r="N109" s="60">
        <v>0</v>
      </c>
      <c r="O109" s="45"/>
      <c r="P109" s="60">
        <v>0</v>
      </c>
      <c r="Q109" s="45"/>
      <c r="R109" s="60">
        <v>0</v>
      </c>
      <c r="S109" s="45"/>
      <c r="T109" s="60"/>
      <c r="U109" s="45"/>
      <c r="V109" s="41"/>
      <c r="W109" s="41"/>
      <c r="X109" s="60"/>
      <c r="Y109" s="45"/>
    </row>
    <row r="110" spans="1:25" ht="120" x14ac:dyDescent="0.25">
      <c r="A110" s="564">
        <v>67</v>
      </c>
      <c r="B110" s="564"/>
      <c r="C110" s="564"/>
      <c r="D110" s="754" t="s">
        <v>306</v>
      </c>
      <c r="E110" s="754"/>
      <c r="F110" s="450" t="s">
        <v>250</v>
      </c>
      <c r="G110" s="12" t="s">
        <v>248</v>
      </c>
      <c r="H110" s="12" t="s">
        <v>251</v>
      </c>
      <c r="I110" s="12" t="s">
        <v>247</v>
      </c>
      <c r="J110" s="60">
        <v>0</v>
      </c>
      <c r="K110" s="41"/>
      <c r="L110" s="60">
        <v>0</v>
      </c>
      <c r="M110" s="41"/>
      <c r="N110" s="60">
        <v>0</v>
      </c>
      <c r="O110" s="45"/>
      <c r="P110" s="60">
        <v>0</v>
      </c>
      <c r="Q110" s="45"/>
      <c r="R110" s="60">
        <v>0</v>
      </c>
      <c r="S110" s="41"/>
      <c r="T110" s="60"/>
      <c r="U110" s="41"/>
      <c r="V110" s="41"/>
      <c r="W110" s="41"/>
      <c r="X110" s="60"/>
      <c r="Y110" s="45"/>
    </row>
    <row r="111" spans="1:25" ht="45" x14ac:dyDescent="0.25">
      <c r="A111" s="564">
        <v>68</v>
      </c>
      <c r="B111" s="564"/>
      <c r="C111" s="564"/>
      <c r="D111" s="754" t="s">
        <v>305</v>
      </c>
      <c r="E111" s="754"/>
      <c r="F111" s="450" t="s">
        <v>252</v>
      </c>
      <c r="G111" s="12" t="s">
        <v>253</v>
      </c>
      <c r="H111" s="12" t="s">
        <v>254</v>
      </c>
      <c r="I111" s="12" t="s">
        <v>255</v>
      </c>
      <c r="J111" s="60">
        <v>0</v>
      </c>
      <c r="K111" s="41"/>
      <c r="L111" s="60">
        <v>0</v>
      </c>
      <c r="M111" s="41"/>
      <c r="N111" s="60">
        <v>0</v>
      </c>
      <c r="O111" s="45"/>
      <c r="P111" s="60">
        <v>0</v>
      </c>
      <c r="Q111" s="45"/>
      <c r="R111" s="60">
        <v>0</v>
      </c>
      <c r="S111" s="45"/>
      <c r="T111" s="60"/>
      <c r="U111" s="45"/>
      <c r="V111" s="41"/>
      <c r="W111" s="41"/>
      <c r="X111" s="60"/>
      <c r="Y111" s="45"/>
    </row>
    <row r="112" spans="1:25" s="26" customFormat="1" ht="91.5" customHeight="1" x14ac:dyDescent="0.25">
      <c r="A112" s="28"/>
      <c r="B112" s="28"/>
      <c r="C112" s="750" t="s">
        <v>577</v>
      </c>
      <c r="D112" s="28"/>
      <c r="E112" s="1024"/>
      <c r="F112" s="766" t="s">
        <v>5032</v>
      </c>
      <c r="G112" s="751"/>
      <c r="H112" s="751"/>
      <c r="I112" s="751"/>
      <c r="J112" s="64">
        <f>AVERAGE(J113,J114)</f>
        <v>25</v>
      </c>
      <c r="K112" s="44"/>
      <c r="L112" s="64">
        <f>AVERAGE(L113,L114)</f>
        <v>25</v>
      </c>
      <c r="M112" s="44"/>
      <c r="N112" s="64">
        <f>AVERAGE(N113,N114)</f>
        <v>25</v>
      </c>
      <c r="O112" s="67"/>
      <c r="P112" s="64">
        <f>AVERAGE(P113,P114)</f>
        <v>25</v>
      </c>
      <c r="Q112" s="67"/>
      <c r="R112" s="64">
        <f>AVERAGE(R113,R114)</f>
        <v>25</v>
      </c>
      <c r="S112" s="67"/>
      <c r="T112" s="64"/>
      <c r="U112" s="67"/>
      <c r="V112" s="173" t="e">
        <f>AVERAGE(V113,V114)</f>
        <v>#DIV/0!</v>
      </c>
      <c r="W112" s="44"/>
      <c r="X112" s="64"/>
      <c r="Y112" s="67"/>
    </row>
    <row r="113" spans="1:25" ht="120" x14ac:dyDescent="0.25">
      <c r="A113" s="564">
        <v>69</v>
      </c>
      <c r="B113" s="564"/>
      <c r="C113" s="564"/>
      <c r="D113" s="754" t="s">
        <v>307</v>
      </c>
      <c r="E113" s="754"/>
      <c r="F113" s="450" t="s">
        <v>256</v>
      </c>
      <c r="G113" s="12" t="s">
        <v>257</v>
      </c>
      <c r="H113" s="12" t="s">
        <v>258</v>
      </c>
      <c r="I113" s="12" t="s">
        <v>247</v>
      </c>
      <c r="J113" s="60">
        <v>50</v>
      </c>
      <c r="K113" s="41" t="s">
        <v>832</v>
      </c>
      <c r="L113" s="60">
        <v>50</v>
      </c>
      <c r="M113" s="41"/>
      <c r="N113" s="60">
        <v>50</v>
      </c>
      <c r="O113" s="45"/>
      <c r="P113" s="60">
        <v>50</v>
      </c>
      <c r="Q113" s="45"/>
      <c r="R113" s="60">
        <v>50</v>
      </c>
      <c r="S113" s="45"/>
      <c r="T113" s="60"/>
      <c r="U113" s="45"/>
      <c r="V113" s="41"/>
      <c r="W113" s="41"/>
      <c r="X113" s="60"/>
      <c r="Y113" s="45"/>
    </row>
    <row r="114" spans="1:25" ht="60" x14ac:dyDescent="0.25">
      <c r="A114" s="564">
        <v>70</v>
      </c>
      <c r="B114" s="564"/>
      <c r="C114" s="564"/>
      <c r="D114" s="754" t="s">
        <v>308</v>
      </c>
      <c r="E114" s="754"/>
      <c r="F114" s="450" t="s">
        <v>259</v>
      </c>
      <c r="G114" s="12" t="s">
        <v>260</v>
      </c>
      <c r="H114" s="12" t="s">
        <v>261</v>
      </c>
      <c r="I114" s="12" t="s">
        <v>262</v>
      </c>
      <c r="J114" s="60">
        <v>0</v>
      </c>
      <c r="K114" s="41"/>
      <c r="L114" s="60">
        <v>0</v>
      </c>
      <c r="M114" s="41"/>
      <c r="N114" s="60">
        <v>0</v>
      </c>
      <c r="O114" s="41"/>
      <c r="P114" s="60">
        <v>0</v>
      </c>
      <c r="Q114" s="45"/>
      <c r="R114" s="60">
        <v>0</v>
      </c>
      <c r="S114" s="45"/>
      <c r="T114" s="60"/>
      <c r="U114" s="45"/>
      <c r="V114" s="41"/>
      <c r="W114" s="41"/>
      <c r="X114" s="60"/>
      <c r="Y114" s="45"/>
    </row>
    <row r="115" spans="1:25" s="26" customFormat="1" ht="72" customHeight="1" x14ac:dyDescent="0.25">
      <c r="A115" s="28"/>
      <c r="B115" s="28"/>
      <c r="C115" s="750" t="s">
        <v>578</v>
      </c>
      <c r="D115" s="28"/>
      <c r="E115" s="1023"/>
      <c r="F115" s="762" t="s">
        <v>530</v>
      </c>
      <c r="G115" s="751"/>
      <c r="H115" s="751"/>
      <c r="I115" s="751"/>
      <c r="J115" s="75">
        <f>AVERAGE(J116,J122,J128,J134)</f>
        <v>7.5</v>
      </c>
      <c r="K115" s="44"/>
      <c r="L115" s="75">
        <f>AVERAGE(L116,L122,L128,L134)</f>
        <v>7.5</v>
      </c>
      <c r="M115" s="44"/>
      <c r="N115" s="75">
        <f>AVERAGE(N116,N122,N128,N134)</f>
        <v>7.5</v>
      </c>
      <c r="O115" s="67"/>
      <c r="P115" s="75">
        <f>AVERAGE(P116,P122,P128,P134)</f>
        <v>7.5</v>
      </c>
      <c r="Q115" s="67"/>
      <c r="R115" s="75">
        <f>AVERAGE(R116,R122,R128,R134)</f>
        <v>7.5</v>
      </c>
      <c r="S115" s="67"/>
      <c r="T115" s="75"/>
      <c r="U115" s="67"/>
      <c r="V115" s="64" t="e">
        <f>AVERAGE(V116,V122,V128,V134)</f>
        <v>#DIV/0!</v>
      </c>
      <c r="W115" s="44"/>
      <c r="X115" s="75"/>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43"/>
      <c r="N116" s="61">
        <f>AVERAGE(N117:N121)</f>
        <v>0</v>
      </c>
      <c r="O116" s="69"/>
      <c r="P116" s="61">
        <f>AVERAGE(P117:P121)</f>
        <v>0</v>
      </c>
      <c r="Q116" s="69"/>
      <c r="R116" s="61">
        <f>AVERAGE(R117:R121)</f>
        <v>0</v>
      </c>
      <c r="S116" s="69"/>
      <c r="T116" s="61"/>
      <c r="U116" s="69"/>
      <c r="V116" s="176" t="e">
        <f>AVERAGE(V117:V121)</f>
        <v>#DIV/0!</v>
      </c>
      <c r="W116" s="43"/>
      <c r="X116" s="61"/>
      <c r="Y116" s="69"/>
    </row>
    <row r="117" spans="1:25" ht="180" x14ac:dyDescent="0.25">
      <c r="A117" s="564" t="s">
        <v>5033</v>
      </c>
      <c r="B117" s="564"/>
      <c r="C117" s="564"/>
      <c r="D117" s="564"/>
      <c r="E117" s="754" t="s">
        <v>6991</v>
      </c>
      <c r="F117" s="450" t="s">
        <v>263</v>
      </c>
      <c r="G117" s="12" t="s">
        <v>5034</v>
      </c>
      <c r="H117" s="12" t="s">
        <v>5035</v>
      </c>
      <c r="I117" s="12" t="s">
        <v>5036</v>
      </c>
      <c r="J117" s="60">
        <v>0</v>
      </c>
      <c r="K117" s="41"/>
      <c r="L117" s="60">
        <v>0</v>
      </c>
      <c r="M117" s="41"/>
      <c r="N117" s="60">
        <v>0</v>
      </c>
      <c r="O117" s="45"/>
      <c r="P117" s="60">
        <v>0</v>
      </c>
      <c r="Q117" s="45"/>
      <c r="R117" s="60">
        <v>0</v>
      </c>
      <c r="S117" s="45"/>
      <c r="T117" s="60"/>
      <c r="U117" s="45"/>
      <c r="V117" s="41"/>
      <c r="W117" s="41"/>
      <c r="X117" s="60"/>
      <c r="Y117" s="45"/>
    </row>
    <row r="118" spans="1:25" ht="195" x14ac:dyDescent="0.25">
      <c r="A118" s="564" t="s">
        <v>5037</v>
      </c>
      <c r="B118" s="564"/>
      <c r="C118" s="564"/>
      <c r="D118" s="564"/>
      <c r="E118" s="754" t="s">
        <v>6990</v>
      </c>
      <c r="F118" s="450" t="s">
        <v>264</v>
      </c>
      <c r="G118" s="12" t="s">
        <v>265</v>
      </c>
      <c r="H118" s="12" t="s">
        <v>266</v>
      </c>
      <c r="I118" s="12" t="s">
        <v>267</v>
      </c>
      <c r="J118" s="60"/>
      <c r="K118" s="41"/>
      <c r="L118" s="60"/>
      <c r="M118" s="41"/>
      <c r="N118" s="60"/>
      <c r="O118" s="45"/>
      <c r="P118" s="60"/>
      <c r="Q118" s="45"/>
      <c r="R118" s="60"/>
      <c r="S118" s="45"/>
      <c r="T118" s="60"/>
      <c r="U118" s="45"/>
      <c r="V118" s="41"/>
      <c r="W118" s="41"/>
      <c r="X118" s="60"/>
      <c r="Y118" s="45"/>
    </row>
    <row r="119" spans="1:25" ht="45" x14ac:dyDescent="0.25">
      <c r="A119" s="564" t="s">
        <v>5038</v>
      </c>
      <c r="B119" s="564"/>
      <c r="C119" s="564"/>
      <c r="D119" s="564"/>
      <c r="E119" s="754" t="s">
        <v>6992</v>
      </c>
      <c r="F119" s="450" t="s">
        <v>268</v>
      </c>
      <c r="G119" s="12" t="s">
        <v>269</v>
      </c>
      <c r="H119" s="12" t="s">
        <v>270</v>
      </c>
      <c r="I119" s="12" t="s">
        <v>271</v>
      </c>
      <c r="J119" s="60"/>
      <c r="K119" s="41"/>
      <c r="L119" s="60"/>
      <c r="M119" s="41"/>
      <c r="N119" s="60"/>
      <c r="O119" s="45"/>
      <c r="P119" s="60"/>
      <c r="Q119" s="45"/>
      <c r="R119" s="60"/>
      <c r="S119" s="45"/>
      <c r="T119" s="60"/>
      <c r="U119" s="45"/>
      <c r="V119" s="41"/>
      <c r="W119" s="41"/>
      <c r="X119" s="60"/>
      <c r="Y119" s="45"/>
    </row>
    <row r="120" spans="1:25" ht="165" x14ac:dyDescent="0.25">
      <c r="A120" s="564" t="s">
        <v>5039</v>
      </c>
      <c r="B120" s="564"/>
      <c r="C120" s="564"/>
      <c r="D120" s="564"/>
      <c r="E120" s="754" t="s">
        <v>6993</v>
      </c>
      <c r="F120" s="450" t="s">
        <v>272</v>
      </c>
      <c r="G120" s="12" t="s">
        <v>273</v>
      </c>
      <c r="H120" s="12" t="s">
        <v>274</v>
      </c>
      <c r="I120" s="12" t="s">
        <v>275</v>
      </c>
      <c r="J120" s="60"/>
      <c r="K120" s="41"/>
      <c r="L120" s="60"/>
      <c r="M120" s="41"/>
      <c r="N120" s="60"/>
      <c r="O120" s="45"/>
      <c r="P120" s="60"/>
      <c r="Q120" s="45"/>
      <c r="R120" s="60"/>
      <c r="S120" s="45"/>
      <c r="T120" s="60"/>
      <c r="U120" s="45"/>
      <c r="V120" s="41"/>
      <c r="W120" s="41"/>
      <c r="X120" s="60"/>
      <c r="Y120" s="45"/>
    </row>
    <row r="121" spans="1:25" ht="120" x14ac:dyDescent="0.25">
      <c r="A121" s="564" t="s">
        <v>5040</v>
      </c>
      <c r="B121" s="564"/>
      <c r="C121" s="564"/>
      <c r="D121" s="564"/>
      <c r="E121" s="754" t="s">
        <v>6994</v>
      </c>
      <c r="F121" s="450" t="s">
        <v>276</v>
      </c>
      <c r="G121" s="12" t="s">
        <v>277</v>
      </c>
      <c r="H121" s="12" t="s">
        <v>278</v>
      </c>
      <c r="I121" s="12" t="s">
        <v>5119</v>
      </c>
      <c r="J121" s="60"/>
      <c r="K121" s="41"/>
      <c r="L121" s="60"/>
      <c r="M121" s="41"/>
      <c r="N121" s="60"/>
      <c r="O121" s="45"/>
      <c r="P121" s="60"/>
      <c r="Q121" s="45"/>
      <c r="R121" s="60"/>
      <c r="S121" s="45"/>
      <c r="T121" s="60"/>
      <c r="U121" s="45"/>
      <c r="V121" s="41"/>
      <c r="W121" s="41"/>
      <c r="X121" s="60"/>
      <c r="Y121" s="45"/>
    </row>
    <row r="122" spans="1:25" s="52" customFormat="1" ht="69" x14ac:dyDescent="0.25">
      <c r="A122" s="31">
        <v>72</v>
      </c>
      <c r="B122" s="31"/>
      <c r="C122" s="31"/>
      <c r="D122" s="763" t="s">
        <v>6995</v>
      </c>
      <c r="E122" s="763"/>
      <c r="F122" s="517" t="s">
        <v>647</v>
      </c>
      <c r="G122" s="30"/>
      <c r="H122" s="30"/>
      <c r="I122" s="30"/>
      <c r="J122" s="61">
        <f>AVERAGE(J123:J127)</f>
        <v>0</v>
      </c>
      <c r="K122" s="43"/>
      <c r="L122" s="61">
        <f>AVERAGE(L123:L127)</f>
        <v>0</v>
      </c>
      <c r="M122" s="43"/>
      <c r="N122" s="61">
        <f>AVERAGE(N123:N127)</f>
        <v>0</v>
      </c>
      <c r="O122" s="69"/>
      <c r="P122" s="61">
        <f>AVERAGE(P123:P127)</f>
        <v>0</v>
      </c>
      <c r="Q122" s="69"/>
      <c r="R122" s="61">
        <f>AVERAGE(R123:R127)</f>
        <v>0</v>
      </c>
      <c r="S122" s="69"/>
      <c r="T122" s="61"/>
      <c r="U122" s="69"/>
      <c r="V122" s="176" t="e">
        <f>AVERAGE(V123:V127)</f>
        <v>#DIV/0!</v>
      </c>
      <c r="W122" s="43"/>
      <c r="X122" s="61"/>
      <c r="Y122" s="69"/>
    </row>
    <row r="123" spans="1:25" ht="90" x14ac:dyDescent="0.25">
      <c r="A123" s="564" t="s">
        <v>579</v>
      </c>
      <c r="B123" s="564"/>
      <c r="C123" s="564"/>
      <c r="D123" s="564"/>
      <c r="E123" s="754" t="s">
        <v>6991</v>
      </c>
      <c r="F123" s="450" t="s">
        <v>279</v>
      </c>
      <c r="G123" s="12" t="s">
        <v>5041</v>
      </c>
      <c r="H123" s="12" t="s">
        <v>5042</v>
      </c>
      <c r="I123" s="12" t="s">
        <v>5043</v>
      </c>
      <c r="J123" s="60">
        <v>0</v>
      </c>
      <c r="K123" s="41"/>
      <c r="L123" s="60">
        <v>0</v>
      </c>
      <c r="M123" s="41"/>
      <c r="N123" s="60">
        <v>0</v>
      </c>
      <c r="O123" s="45"/>
      <c r="P123" s="60">
        <v>0</v>
      </c>
      <c r="Q123" s="45"/>
      <c r="R123" s="60">
        <v>0</v>
      </c>
      <c r="S123" s="45"/>
      <c r="T123" s="60"/>
      <c r="U123" s="45"/>
      <c r="V123" s="42"/>
      <c r="W123" s="41"/>
      <c r="X123" s="60"/>
      <c r="Y123" s="45"/>
    </row>
    <row r="124" spans="1:25" ht="105" x14ac:dyDescent="0.25">
      <c r="A124" s="564" t="s">
        <v>580</v>
      </c>
      <c r="B124" s="564"/>
      <c r="C124" s="564"/>
      <c r="D124" s="564"/>
      <c r="E124" s="754" t="s">
        <v>6990</v>
      </c>
      <c r="F124" s="450" t="s">
        <v>280</v>
      </c>
      <c r="G124" s="12" t="s">
        <v>281</v>
      </c>
      <c r="H124" s="12" t="s">
        <v>282</v>
      </c>
      <c r="I124" s="12" t="s">
        <v>267</v>
      </c>
      <c r="J124" s="60"/>
      <c r="K124" s="41"/>
      <c r="L124" s="60"/>
      <c r="M124" s="41"/>
      <c r="N124" s="60"/>
      <c r="O124" s="45"/>
      <c r="P124" s="60"/>
      <c r="Q124" s="45"/>
      <c r="R124" s="60"/>
      <c r="S124" s="45"/>
      <c r="T124" s="60"/>
      <c r="U124" s="45"/>
      <c r="V124" s="41"/>
      <c r="W124" s="41"/>
      <c r="X124" s="60"/>
      <c r="Y124" s="45"/>
    </row>
    <row r="125" spans="1:25" ht="45" x14ac:dyDescent="0.25">
      <c r="A125" s="564" t="s">
        <v>581</v>
      </c>
      <c r="B125" s="564"/>
      <c r="C125" s="564"/>
      <c r="D125" s="564"/>
      <c r="E125" s="754" t="s">
        <v>6992</v>
      </c>
      <c r="F125" s="450" t="s">
        <v>283</v>
      </c>
      <c r="G125" s="12" t="s">
        <v>269</v>
      </c>
      <c r="H125" s="12" t="s">
        <v>270</v>
      </c>
      <c r="I125" s="12" t="s">
        <v>271</v>
      </c>
      <c r="J125" s="60"/>
      <c r="K125" s="46"/>
      <c r="L125" s="60"/>
      <c r="M125" s="46"/>
      <c r="N125" s="60"/>
      <c r="O125" s="45"/>
      <c r="P125" s="60"/>
      <c r="Q125" s="45"/>
      <c r="R125" s="60"/>
      <c r="S125" s="45"/>
      <c r="T125" s="60"/>
      <c r="U125" s="45"/>
      <c r="V125" s="41"/>
      <c r="W125" s="41"/>
      <c r="X125" s="60"/>
      <c r="Y125" s="45"/>
    </row>
    <row r="126" spans="1:25" ht="165" x14ac:dyDescent="0.25">
      <c r="A126" s="564" t="s">
        <v>582</v>
      </c>
      <c r="B126" s="564"/>
      <c r="C126" s="564"/>
      <c r="D126" s="564"/>
      <c r="E126" s="754" t="s">
        <v>6993</v>
      </c>
      <c r="F126" s="450" t="s">
        <v>272</v>
      </c>
      <c r="G126" s="12" t="s">
        <v>273</v>
      </c>
      <c r="H126" s="12" t="s">
        <v>274</v>
      </c>
      <c r="I126" s="12" t="s">
        <v>275</v>
      </c>
      <c r="J126" s="60"/>
      <c r="K126" s="47"/>
      <c r="L126" s="60"/>
      <c r="M126" s="47"/>
      <c r="N126" s="60"/>
      <c r="O126" s="45"/>
      <c r="P126" s="60"/>
      <c r="Q126" s="45"/>
      <c r="R126" s="60"/>
      <c r="S126" s="45"/>
      <c r="T126" s="60"/>
      <c r="U126" s="45"/>
      <c r="V126" s="41"/>
      <c r="W126" s="41"/>
      <c r="X126" s="60"/>
      <c r="Y126" s="45"/>
    </row>
    <row r="127" spans="1:25" ht="120" x14ac:dyDescent="0.25">
      <c r="A127" s="564" t="s">
        <v>583</v>
      </c>
      <c r="B127" s="564"/>
      <c r="C127" s="564"/>
      <c r="D127" s="564"/>
      <c r="E127" s="754" t="s">
        <v>6994</v>
      </c>
      <c r="F127" s="450" t="s">
        <v>276</v>
      </c>
      <c r="G127" s="12" t="s">
        <v>277</v>
      </c>
      <c r="H127" s="12" t="s">
        <v>278</v>
      </c>
      <c r="I127" s="12" t="s">
        <v>5119</v>
      </c>
      <c r="J127" s="60"/>
      <c r="K127" s="47"/>
      <c r="L127" s="60"/>
      <c r="M127" s="47"/>
      <c r="N127" s="60"/>
      <c r="O127" s="45"/>
      <c r="P127" s="60"/>
      <c r="Q127" s="45"/>
      <c r="R127" s="60"/>
      <c r="S127" s="45"/>
      <c r="T127" s="60"/>
      <c r="U127" s="45"/>
      <c r="V127" s="41"/>
      <c r="W127" s="41"/>
      <c r="X127" s="60"/>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43"/>
      <c r="N128" s="61">
        <f>AVERAGE(N129:N133)</f>
        <v>0</v>
      </c>
      <c r="O128" s="69"/>
      <c r="P128" s="61">
        <f>AVERAGE(P129:P133)</f>
        <v>0</v>
      </c>
      <c r="Q128" s="69"/>
      <c r="R128" s="61">
        <f>AVERAGE(R129:R133)</f>
        <v>0</v>
      </c>
      <c r="S128" s="69"/>
      <c r="T128" s="61"/>
      <c r="U128" s="69"/>
      <c r="V128" s="176" t="e">
        <f>AVERAGE(V129:V133)</f>
        <v>#DIV/0!</v>
      </c>
      <c r="W128" s="43"/>
      <c r="X128" s="61"/>
      <c r="Y128" s="69"/>
    </row>
    <row r="129" spans="1:25" ht="45" x14ac:dyDescent="0.25">
      <c r="A129" s="564" t="s">
        <v>584</v>
      </c>
      <c r="B129" s="564"/>
      <c r="C129" s="564"/>
      <c r="D129" s="564"/>
      <c r="E129" s="754" t="s">
        <v>6991</v>
      </c>
      <c r="F129" s="450" t="s">
        <v>284</v>
      </c>
      <c r="G129" s="12" t="s">
        <v>5044</v>
      </c>
      <c r="H129" s="12" t="s">
        <v>5045</v>
      </c>
      <c r="I129" s="12" t="s">
        <v>5046</v>
      </c>
      <c r="J129" s="60"/>
      <c r="K129" s="47"/>
      <c r="L129" s="60"/>
      <c r="M129" s="47"/>
      <c r="N129" s="60"/>
      <c r="O129" s="45"/>
      <c r="P129" s="60"/>
      <c r="Q129" s="45"/>
      <c r="R129" s="60"/>
      <c r="S129" s="45"/>
      <c r="T129" s="60"/>
      <c r="U129" s="45"/>
      <c r="V129" s="42"/>
      <c r="W129" s="41"/>
      <c r="X129" s="60"/>
      <c r="Y129" s="45"/>
    </row>
    <row r="130" spans="1:25" ht="105" x14ac:dyDescent="0.25">
      <c r="A130" s="564" t="s">
        <v>585</v>
      </c>
      <c r="B130" s="564"/>
      <c r="C130" s="564"/>
      <c r="D130" s="564"/>
      <c r="E130" s="754" t="s">
        <v>6990</v>
      </c>
      <c r="F130" s="450" t="s">
        <v>287</v>
      </c>
      <c r="G130" s="12" t="s">
        <v>265</v>
      </c>
      <c r="H130" s="12" t="s">
        <v>282</v>
      </c>
      <c r="I130" s="12" t="s">
        <v>288</v>
      </c>
      <c r="J130" s="60">
        <v>0</v>
      </c>
      <c r="K130" s="47"/>
      <c r="L130" s="60">
        <v>0</v>
      </c>
      <c r="M130" s="47"/>
      <c r="N130" s="60">
        <v>0</v>
      </c>
      <c r="O130" s="45"/>
      <c r="P130" s="60">
        <v>0</v>
      </c>
      <c r="Q130" s="45"/>
      <c r="R130" s="60">
        <v>0</v>
      </c>
      <c r="S130" s="45"/>
      <c r="T130" s="60"/>
      <c r="U130" s="45"/>
      <c r="V130" s="42"/>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47"/>
      <c r="N131" s="60"/>
      <c r="O131" s="45"/>
      <c r="P131" s="60"/>
      <c r="Q131" s="45"/>
      <c r="R131" s="60"/>
      <c r="S131" s="45"/>
      <c r="T131" s="60"/>
      <c r="U131" s="45"/>
      <c r="V131" s="42"/>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7"/>
      <c r="L132" s="60"/>
      <c r="M132" s="47"/>
      <c r="N132" s="60"/>
      <c r="O132" s="45"/>
      <c r="P132" s="60"/>
      <c r="Q132" s="45"/>
      <c r="R132" s="60"/>
      <c r="S132" s="45"/>
      <c r="T132" s="60"/>
      <c r="U132" s="45"/>
      <c r="V132" s="42"/>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70"/>
      <c r="N133" s="60"/>
      <c r="O133" s="45"/>
      <c r="P133" s="60"/>
      <c r="Q133" s="45"/>
      <c r="R133" s="60"/>
      <c r="S133" s="45"/>
      <c r="T133" s="60"/>
      <c r="U133" s="45"/>
      <c r="V133" s="42"/>
      <c r="W133" s="41"/>
      <c r="X133" s="60"/>
      <c r="Y133" s="45"/>
    </row>
    <row r="134" spans="1:25" s="52" customFormat="1" ht="51.75" x14ac:dyDescent="0.25">
      <c r="A134" s="31">
        <v>74</v>
      </c>
      <c r="B134" s="31"/>
      <c r="C134" s="31"/>
      <c r="D134" s="763" t="s">
        <v>6997</v>
      </c>
      <c r="E134" s="763"/>
      <c r="F134" s="517" t="s">
        <v>649</v>
      </c>
      <c r="G134" s="30"/>
      <c r="H134" s="30"/>
      <c r="I134" s="30"/>
      <c r="J134" s="61">
        <f>AVERAGE(J135:J139)</f>
        <v>30</v>
      </c>
      <c r="K134" s="43"/>
      <c r="L134" s="61">
        <f>AVERAGE(L135:L139)</f>
        <v>30</v>
      </c>
      <c r="M134" s="43"/>
      <c r="N134" s="61">
        <f>AVERAGE(N135:N139)</f>
        <v>30</v>
      </c>
      <c r="O134" s="69"/>
      <c r="P134" s="61">
        <f>AVERAGE(P135:P139)</f>
        <v>30</v>
      </c>
      <c r="Q134" s="69"/>
      <c r="R134" s="61">
        <f>AVERAGE(R135:R139)</f>
        <v>30</v>
      </c>
      <c r="S134" s="69"/>
      <c r="T134" s="61"/>
      <c r="U134" s="69"/>
      <c r="V134" s="176" t="e">
        <f>AVERAGE(V135:V139)</f>
        <v>#DIV/0!</v>
      </c>
      <c r="W134" s="43"/>
      <c r="X134" s="61"/>
      <c r="Y134" s="69"/>
    </row>
    <row r="135" spans="1:25" ht="60" x14ac:dyDescent="0.25">
      <c r="A135" s="564" t="s">
        <v>589</v>
      </c>
      <c r="B135" s="564"/>
      <c r="C135" s="564"/>
      <c r="D135" s="564"/>
      <c r="E135" s="754" t="s">
        <v>6991</v>
      </c>
      <c r="F135" s="450" t="s">
        <v>289</v>
      </c>
      <c r="G135" s="12" t="s">
        <v>285</v>
      </c>
      <c r="H135" s="12" t="s">
        <v>286</v>
      </c>
      <c r="I135" s="12" t="s">
        <v>5047</v>
      </c>
      <c r="J135" s="60">
        <v>50</v>
      </c>
      <c r="K135" s="627" t="s">
        <v>5656</v>
      </c>
      <c r="L135" s="60">
        <v>50</v>
      </c>
      <c r="M135" s="41"/>
      <c r="N135" s="60">
        <v>50</v>
      </c>
      <c r="O135" s="45"/>
      <c r="P135" s="60">
        <v>50</v>
      </c>
      <c r="Q135" s="45"/>
      <c r="R135" s="60">
        <v>50</v>
      </c>
      <c r="S135" s="45"/>
      <c r="T135" s="60"/>
      <c r="U135" s="45"/>
      <c r="V135" s="40"/>
      <c r="W135" s="297"/>
      <c r="X135" s="60"/>
      <c r="Y135" s="76"/>
    </row>
    <row r="136" spans="1:25" ht="105" x14ac:dyDescent="0.25">
      <c r="A136" s="564" t="s">
        <v>590</v>
      </c>
      <c r="B136" s="564"/>
      <c r="C136" s="564"/>
      <c r="D136" s="564"/>
      <c r="E136" s="754" t="s">
        <v>6990</v>
      </c>
      <c r="F136" s="450" t="s">
        <v>290</v>
      </c>
      <c r="G136" s="12" t="s">
        <v>265</v>
      </c>
      <c r="H136" s="12" t="s">
        <v>291</v>
      </c>
      <c r="I136" s="12" t="s">
        <v>267</v>
      </c>
      <c r="J136" s="60">
        <v>100</v>
      </c>
      <c r="K136" s="627" t="s">
        <v>5657</v>
      </c>
      <c r="L136" s="60">
        <v>100</v>
      </c>
      <c r="M136" s="71"/>
      <c r="N136" s="60">
        <v>100</v>
      </c>
      <c r="O136" s="45"/>
      <c r="P136" s="60">
        <v>100</v>
      </c>
      <c r="Q136" s="45"/>
      <c r="R136" s="60">
        <v>100</v>
      </c>
      <c r="S136" s="45"/>
      <c r="T136" s="60"/>
      <c r="U136" s="45"/>
      <c r="V136" s="40"/>
      <c r="W136" s="41"/>
      <c r="X136" s="60"/>
      <c r="Y136" s="45"/>
    </row>
    <row r="137" spans="1:25" ht="45" x14ac:dyDescent="0.25">
      <c r="A137" s="564" t="s">
        <v>591</v>
      </c>
      <c r="B137" s="564"/>
      <c r="C137" s="564"/>
      <c r="D137" s="564"/>
      <c r="E137" s="754" t="s">
        <v>6992</v>
      </c>
      <c r="F137" s="450" t="s">
        <v>268</v>
      </c>
      <c r="G137" s="12" t="s">
        <v>269</v>
      </c>
      <c r="H137" s="12" t="s">
        <v>270</v>
      </c>
      <c r="I137" s="12" t="s">
        <v>271</v>
      </c>
      <c r="J137" s="60">
        <v>0</v>
      </c>
      <c r="K137" s="627" t="s">
        <v>5658</v>
      </c>
      <c r="L137" s="60">
        <v>0</v>
      </c>
      <c r="M137" s="41"/>
      <c r="N137" s="60">
        <v>0</v>
      </c>
      <c r="O137" s="45"/>
      <c r="P137" s="60">
        <v>0</v>
      </c>
      <c r="Q137" s="45"/>
      <c r="R137" s="60">
        <v>0</v>
      </c>
      <c r="S137" s="45"/>
      <c r="T137" s="60"/>
      <c r="U137" s="45"/>
      <c r="V137" s="40"/>
      <c r="W137" s="41"/>
      <c r="X137" s="60"/>
      <c r="Y137" s="45"/>
    </row>
    <row r="138" spans="1:25" ht="165" x14ac:dyDescent="0.25">
      <c r="A138" s="564" t="s">
        <v>592</v>
      </c>
      <c r="B138" s="564"/>
      <c r="C138" s="564"/>
      <c r="D138" s="564"/>
      <c r="E138" s="754" t="s">
        <v>6993</v>
      </c>
      <c r="F138" s="450" t="s">
        <v>272</v>
      </c>
      <c r="G138" s="12" t="s">
        <v>273</v>
      </c>
      <c r="H138" s="12" t="s">
        <v>274</v>
      </c>
      <c r="I138" s="12" t="s">
        <v>275</v>
      </c>
      <c r="J138" s="60">
        <v>0</v>
      </c>
      <c r="K138" s="627" t="s">
        <v>5659</v>
      </c>
      <c r="L138" s="60">
        <v>0</v>
      </c>
      <c r="M138" s="41"/>
      <c r="N138" s="60">
        <v>0</v>
      </c>
      <c r="O138" s="45"/>
      <c r="P138" s="60">
        <v>0</v>
      </c>
      <c r="Q138" s="45"/>
      <c r="R138" s="60">
        <v>0</v>
      </c>
      <c r="S138" s="45"/>
      <c r="T138" s="60"/>
      <c r="U138" s="45"/>
      <c r="V138" s="40"/>
      <c r="W138" s="41"/>
      <c r="X138" s="60"/>
      <c r="Y138" s="45"/>
    </row>
    <row r="139" spans="1:25" ht="120" x14ac:dyDescent="0.25">
      <c r="A139" s="564" t="s">
        <v>593</v>
      </c>
      <c r="B139" s="564"/>
      <c r="C139" s="564"/>
      <c r="D139" s="564"/>
      <c r="E139" s="754" t="s">
        <v>6994</v>
      </c>
      <c r="F139" s="450" t="s">
        <v>276</v>
      </c>
      <c r="G139" s="12" t="s">
        <v>277</v>
      </c>
      <c r="H139" s="12" t="s">
        <v>278</v>
      </c>
      <c r="I139" s="12" t="s">
        <v>5119</v>
      </c>
      <c r="J139" s="60">
        <v>0</v>
      </c>
      <c r="K139" s="627" t="s">
        <v>5660</v>
      </c>
      <c r="L139" s="60">
        <v>0</v>
      </c>
      <c r="M139" s="41"/>
      <c r="N139" s="60">
        <v>0</v>
      </c>
      <c r="O139" s="45"/>
      <c r="P139" s="60">
        <v>0</v>
      </c>
      <c r="Q139" s="45"/>
      <c r="R139" s="60">
        <v>0</v>
      </c>
      <c r="S139" s="45"/>
      <c r="T139" s="60"/>
      <c r="U139" s="45"/>
      <c r="V139" s="40"/>
      <c r="W139" s="41"/>
      <c r="X139" s="60"/>
      <c r="Y139" s="45"/>
    </row>
    <row r="140" spans="1:25" s="6" customFormat="1" ht="138" customHeight="1" x14ac:dyDescent="0.25">
      <c r="A140" s="28"/>
      <c r="B140" s="28"/>
      <c r="C140" s="750" t="s">
        <v>594</v>
      </c>
      <c r="D140" s="28"/>
      <c r="E140" s="1023"/>
      <c r="F140" s="762" t="s">
        <v>531</v>
      </c>
      <c r="G140" s="751"/>
      <c r="H140" s="751"/>
      <c r="I140" s="751"/>
      <c r="J140" s="75">
        <f>AVERAGE(J141:J145)</f>
        <v>10</v>
      </c>
      <c r="K140" s="44"/>
      <c r="L140" s="75">
        <f>AVERAGE(L141:L145)</f>
        <v>10</v>
      </c>
      <c r="M140" s="44"/>
      <c r="N140" s="75">
        <f>AVERAGE(N141:N145)</f>
        <v>10</v>
      </c>
      <c r="O140" s="67"/>
      <c r="P140" s="75">
        <f>AVERAGE(P141:P145)</f>
        <v>10</v>
      </c>
      <c r="Q140" s="67"/>
      <c r="R140" s="75">
        <f>AVERAGE(R141:R145)</f>
        <v>10</v>
      </c>
      <c r="S140" s="67"/>
      <c r="T140" s="75"/>
      <c r="U140" s="67"/>
      <c r="V140" s="64" t="e">
        <f>AVERAGE(V141:V145)</f>
        <v>#DIV/0!</v>
      </c>
      <c r="W140" s="44"/>
      <c r="X140" s="75"/>
      <c r="Y140" s="67"/>
    </row>
    <row r="141" spans="1:25" ht="135" x14ac:dyDescent="0.25">
      <c r="A141" s="564">
        <v>75</v>
      </c>
      <c r="B141" s="564"/>
      <c r="C141" s="564"/>
      <c r="D141" s="754" t="s">
        <v>309</v>
      </c>
      <c r="E141" s="754"/>
      <c r="F141" s="450" t="s">
        <v>292</v>
      </c>
      <c r="G141" s="12" t="s">
        <v>51</v>
      </c>
      <c r="H141" s="12" t="s">
        <v>52</v>
      </c>
      <c r="I141" s="12" t="s">
        <v>53</v>
      </c>
      <c r="J141" s="60">
        <v>0</v>
      </c>
      <c r="K141" s="41"/>
      <c r="L141" s="60">
        <v>0</v>
      </c>
      <c r="M141" s="41"/>
      <c r="N141" s="60">
        <v>0</v>
      </c>
      <c r="O141" s="45"/>
      <c r="P141" s="60">
        <v>0</v>
      </c>
      <c r="Q141" s="45"/>
      <c r="R141" s="60">
        <v>0</v>
      </c>
      <c r="S141" s="45"/>
      <c r="T141" s="60"/>
      <c r="U141" s="45"/>
      <c r="V141" s="42"/>
      <c r="W141" s="41"/>
      <c r="X141" s="60"/>
      <c r="Y141" s="45"/>
    </row>
    <row r="142" spans="1:25" ht="180" x14ac:dyDescent="0.25">
      <c r="A142" s="564">
        <v>76</v>
      </c>
      <c r="B142" s="564"/>
      <c r="C142" s="564"/>
      <c r="D142" s="754" t="s">
        <v>310</v>
      </c>
      <c r="E142" s="754"/>
      <c r="F142" s="450" t="s">
        <v>293</v>
      </c>
      <c r="G142" s="12" t="s">
        <v>294</v>
      </c>
      <c r="H142" s="12" t="s">
        <v>295</v>
      </c>
      <c r="I142" s="12" t="s">
        <v>296</v>
      </c>
      <c r="J142" s="60">
        <v>0</v>
      </c>
      <c r="K142" s="41"/>
      <c r="L142" s="60">
        <v>0</v>
      </c>
      <c r="M142" s="41"/>
      <c r="N142" s="60">
        <v>0</v>
      </c>
      <c r="O142" s="45"/>
      <c r="P142" s="60">
        <v>0</v>
      </c>
      <c r="Q142" s="45"/>
      <c r="R142" s="60">
        <v>0</v>
      </c>
      <c r="S142" s="45"/>
      <c r="T142" s="60"/>
      <c r="U142" s="45"/>
      <c r="V142" s="42"/>
      <c r="W142" s="768"/>
      <c r="X142" s="60"/>
      <c r="Y142" s="70"/>
    </row>
    <row r="143" spans="1:25" ht="180" x14ac:dyDescent="0.25">
      <c r="A143" s="564">
        <v>77</v>
      </c>
      <c r="B143" s="564"/>
      <c r="C143" s="564"/>
      <c r="D143" s="754" t="s">
        <v>311</v>
      </c>
      <c r="E143" s="754"/>
      <c r="F143" s="450" t="s">
        <v>297</v>
      </c>
      <c r="G143" s="12" t="s">
        <v>298</v>
      </c>
      <c r="H143" s="12" t="s">
        <v>299</v>
      </c>
      <c r="I143" s="12" t="s">
        <v>296</v>
      </c>
      <c r="J143" s="60">
        <v>0</v>
      </c>
      <c r="K143" s="47"/>
      <c r="L143" s="60">
        <v>0</v>
      </c>
      <c r="M143" s="47"/>
      <c r="N143" s="60">
        <v>0</v>
      </c>
      <c r="O143" s="45"/>
      <c r="P143" s="60">
        <v>0</v>
      </c>
      <c r="Q143" s="45"/>
      <c r="R143" s="60">
        <v>0</v>
      </c>
      <c r="S143" s="45"/>
      <c r="T143" s="60"/>
      <c r="U143" s="45"/>
      <c r="V143" s="42"/>
      <c r="W143" s="41"/>
      <c r="X143" s="60"/>
      <c r="Y143" s="45"/>
    </row>
    <row r="144" spans="1:25" ht="180" x14ac:dyDescent="0.25">
      <c r="A144" s="564">
        <v>78</v>
      </c>
      <c r="B144" s="564"/>
      <c r="C144" s="564"/>
      <c r="D144" s="754" t="s">
        <v>312</v>
      </c>
      <c r="E144" s="754"/>
      <c r="F144" s="450" t="s">
        <v>300</v>
      </c>
      <c r="G144" s="12" t="s">
        <v>301</v>
      </c>
      <c r="H144" s="12" t="s">
        <v>302</v>
      </c>
      <c r="I144" s="12" t="s">
        <v>296</v>
      </c>
      <c r="J144" s="60">
        <v>0</v>
      </c>
      <c r="K144" s="41"/>
      <c r="L144" s="60">
        <v>0</v>
      </c>
      <c r="M144" s="41"/>
      <c r="N144" s="60">
        <v>0</v>
      </c>
      <c r="O144" s="45"/>
      <c r="P144" s="60">
        <v>0</v>
      </c>
      <c r="Q144" s="45"/>
      <c r="R144" s="60">
        <v>0</v>
      </c>
      <c r="S144" s="45"/>
      <c r="T144" s="60"/>
      <c r="U144" s="45"/>
      <c r="V144" s="42"/>
      <c r="W144" s="41"/>
      <c r="X144" s="60"/>
      <c r="Y144" s="45"/>
    </row>
    <row r="145" spans="1:25" ht="180" x14ac:dyDescent="0.25">
      <c r="A145" s="564">
        <v>79</v>
      </c>
      <c r="B145" s="564"/>
      <c r="C145" s="564"/>
      <c r="D145" s="754" t="s">
        <v>313</v>
      </c>
      <c r="E145" s="754"/>
      <c r="F145" s="450" t="s">
        <v>303</v>
      </c>
      <c r="G145" s="12" t="s">
        <v>301</v>
      </c>
      <c r="H145" s="12" t="s">
        <v>302</v>
      </c>
      <c r="I145" s="12" t="s">
        <v>296</v>
      </c>
      <c r="J145" s="60">
        <v>50</v>
      </c>
      <c r="K145" s="627" t="s">
        <v>5655</v>
      </c>
      <c r="L145" s="60">
        <v>50</v>
      </c>
      <c r="M145" s="41"/>
      <c r="N145" s="60">
        <v>50</v>
      </c>
      <c r="O145" s="45"/>
      <c r="P145" s="60">
        <v>50</v>
      </c>
      <c r="Q145" s="45"/>
      <c r="R145" s="60">
        <v>50</v>
      </c>
      <c r="S145" s="45"/>
      <c r="T145" s="60"/>
      <c r="U145" s="45"/>
      <c r="V145" s="41"/>
      <c r="W145" s="41"/>
      <c r="X145" s="60"/>
      <c r="Y145" s="45"/>
    </row>
    <row r="146" spans="1:25" s="26" customFormat="1" ht="60" x14ac:dyDescent="0.25">
      <c r="A146" s="28"/>
      <c r="B146" s="750" t="s">
        <v>595</v>
      </c>
      <c r="C146" s="28"/>
      <c r="D146" s="28"/>
      <c r="E146" s="28"/>
      <c r="F146" s="502" t="s">
        <v>5048</v>
      </c>
      <c r="G146" s="765"/>
      <c r="H146" s="765"/>
      <c r="I146" s="765"/>
      <c r="J146" s="75">
        <f>AVERAGE(J147,J152,J163,J172)</f>
        <v>26.5625</v>
      </c>
      <c r="K146" s="67"/>
      <c r="L146" s="75">
        <f>AVERAGE(L147,L152,L163,L172)</f>
        <v>26.5625</v>
      </c>
      <c r="M146" s="67"/>
      <c r="N146" s="75">
        <f>AVERAGE(N147,N152,N163,N172)</f>
        <v>26.5625</v>
      </c>
      <c r="O146" s="67"/>
      <c r="P146" s="75">
        <f>AVERAGE(P147,P152,P163,P172)</f>
        <v>26.5625</v>
      </c>
      <c r="Q146" s="67"/>
      <c r="R146" s="75">
        <f>AVERAGE(R147,R152,R163,R172)</f>
        <v>26.5625</v>
      </c>
      <c r="S146" s="67"/>
      <c r="T146" s="75"/>
      <c r="U146" s="67"/>
      <c r="V146" s="64" t="e">
        <f>AVERAGE(V147,V152,V163,V172)</f>
        <v>#DIV/0!</v>
      </c>
      <c r="W146" s="44"/>
      <c r="X146" s="75"/>
      <c r="Y146" s="67"/>
    </row>
    <row r="147" spans="1:25" s="26" customFormat="1" ht="45" x14ac:dyDescent="0.25">
      <c r="A147" s="28"/>
      <c r="B147" s="28"/>
      <c r="C147" s="750" t="s">
        <v>596</v>
      </c>
      <c r="D147" s="28"/>
      <c r="E147" s="28"/>
      <c r="F147" s="502" t="s">
        <v>5049</v>
      </c>
      <c r="G147" s="769"/>
      <c r="H147" s="769"/>
      <c r="I147" s="769"/>
      <c r="J147" s="75">
        <f>AVERAGE(J148:J151)</f>
        <v>25</v>
      </c>
      <c r="K147" s="67"/>
      <c r="L147" s="75">
        <f>AVERAGE(L148:L151)</f>
        <v>25</v>
      </c>
      <c r="M147" s="67"/>
      <c r="N147" s="75">
        <f>AVERAGE(N148:N151)</f>
        <v>25</v>
      </c>
      <c r="O147" s="67"/>
      <c r="P147" s="75">
        <f>AVERAGE(P148:P151)</f>
        <v>25</v>
      </c>
      <c r="Q147" s="67"/>
      <c r="R147" s="75">
        <f>AVERAGE(R148:R151)</f>
        <v>25</v>
      </c>
      <c r="S147" s="67"/>
      <c r="T147" s="75"/>
      <c r="U147" s="67"/>
      <c r="V147" s="64" t="e">
        <f>AVERAGE(V148:V151)</f>
        <v>#DIV/0!</v>
      </c>
      <c r="W147" s="44"/>
      <c r="X147" s="75"/>
      <c r="Y147" s="67"/>
    </row>
    <row r="148" spans="1:25" ht="409.5" x14ac:dyDescent="0.25">
      <c r="A148" s="564">
        <v>80</v>
      </c>
      <c r="B148" s="564"/>
      <c r="C148" s="564"/>
      <c r="D148" s="754" t="s">
        <v>355</v>
      </c>
      <c r="E148" s="754"/>
      <c r="F148" s="450" t="s">
        <v>314</v>
      </c>
      <c r="G148" s="12" t="s">
        <v>315</v>
      </c>
      <c r="H148" s="12" t="s">
        <v>316</v>
      </c>
      <c r="I148" s="12" t="s">
        <v>317</v>
      </c>
      <c r="J148" s="62">
        <v>0</v>
      </c>
      <c r="K148" s="58" t="s">
        <v>5680</v>
      </c>
      <c r="L148" s="62">
        <v>0</v>
      </c>
      <c r="M148" s="58"/>
      <c r="N148" s="62">
        <v>0</v>
      </c>
      <c r="O148" s="40" t="s">
        <v>5679</v>
      </c>
      <c r="P148" s="62">
        <v>0</v>
      </c>
      <c r="Q148" s="46"/>
      <c r="R148" s="62">
        <v>0</v>
      </c>
      <c r="S148" s="46"/>
      <c r="T148" s="62"/>
      <c r="U148" s="46"/>
      <c r="V148" s="40"/>
      <c r="W148" s="40"/>
      <c r="X148" s="62"/>
      <c r="Y148" s="46"/>
    </row>
    <row r="149" spans="1:25" ht="60" x14ac:dyDescent="0.25">
      <c r="A149" s="564">
        <v>81</v>
      </c>
      <c r="B149" s="564"/>
      <c r="C149" s="564"/>
      <c r="D149" s="754" t="s">
        <v>356</v>
      </c>
      <c r="E149" s="754"/>
      <c r="F149" s="450" t="s">
        <v>318</v>
      </c>
      <c r="G149" s="12" t="s">
        <v>319</v>
      </c>
      <c r="H149" s="12" t="s">
        <v>320</v>
      </c>
      <c r="I149" s="12" t="s">
        <v>321</v>
      </c>
      <c r="J149" s="62">
        <v>0</v>
      </c>
      <c r="K149" s="27" t="s">
        <v>4982</v>
      </c>
      <c r="L149" s="62">
        <v>0</v>
      </c>
      <c r="M149" s="47"/>
      <c r="N149" s="62">
        <v>0</v>
      </c>
      <c r="O149" s="46"/>
      <c r="P149" s="62">
        <v>0</v>
      </c>
      <c r="Q149" s="46"/>
      <c r="R149" s="62">
        <v>0</v>
      </c>
      <c r="S149" s="46"/>
      <c r="T149" s="62"/>
      <c r="U149" s="46"/>
      <c r="V149" s="40"/>
      <c r="W149" s="40"/>
      <c r="X149" s="62"/>
      <c r="Y149" s="46"/>
    </row>
    <row r="150" spans="1:25" ht="60" x14ac:dyDescent="0.25">
      <c r="A150" s="564">
        <v>82</v>
      </c>
      <c r="B150" s="564"/>
      <c r="C150" s="564"/>
      <c r="D150" s="754" t="s">
        <v>357</v>
      </c>
      <c r="E150" s="754"/>
      <c r="F150" s="450" t="s">
        <v>322</v>
      </c>
      <c r="G150" s="12" t="s">
        <v>323</v>
      </c>
      <c r="H150" s="12" t="s">
        <v>324</v>
      </c>
      <c r="I150" s="12" t="s">
        <v>325</v>
      </c>
      <c r="J150" s="62">
        <v>100</v>
      </c>
      <c r="K150" s="58"/>
      <c r="L150" s="62">
        <v>100</v>
      </c>
      <c r="M150" s="58"/>
      <c r="N150" s="62">
        <v>100</v>
      </c>
      <c r="O150" s="46"/>
      <c r="P150" s="62">
        <v>100</v>
      </c>
      <c r="Q150" s="46"/>
      <c r="R150" s="62">
        <v>100</v>
      </c>
      <c r="S150" s="46"/>
      <c r="T150" s="62"/>
      <c r="U150" s="46"/>
      <c r="V150" s="40"/>
      <c r="W150" s="40"/>
      <c r="X150" s="62"/>
      <c r="Y150" s="46"/>
    </row>
    <row r="151" spans="1:25" ht="60" x14ac:dyDescent="0.25">
      <c r="A151" s="564">
        <v>83</v>
      </c>
      <c r="B151" s="564"/>
      <c r="C151" s="564"/>
      <c r="D151" s="754" t="s">
        <v>358</v>
      </c>
      <c r="E151" s="754"/>
      <c r="F151" s="450" t="s">
        <v>326</v>
      </c>
      <c r="G151" s="12" t="s">
        <v>327</v>
      </c>
      <c r="H151" s="12" t="s">
        <v>328</v>
      </c>
      <c r="I151" s="12" t="s">
        <v>329</v>
      </c>
      <c r="J151" s="62">
        <v>0</v>
      </c>
      <c r="K151" s="40" t="s">
        <v>833</v>
      </c>
      <c r="L151" s="62">
        <v>0</v>
      </c>
      <c r="M151" s="40"/>
      <c r="N151" s="62">
        <v>0</v>
      </c>
      <c r="O151" s="46" t="s">
        <v>5681</v>
      </c>
      <c r="P151" s="62">
        <v>0</v>
      </c>
      <c r="Q151" s="46"/>
      <c r="R151" s="62">
        <v>0</v>
      </c>
      <c r="S151" s="46"/>
      <c r="T151" s="62"/>
      <c r="U151" s="46"/>
      <c r="V151" s="40"/>
      <c r="W151" s="40"/>
      <c r="X151" s="62"/>
      <c r="Y151" s="46"/>
    </row>
    <row r="152" spans="1:25" s="26" customFormat="1" ht="99.75" customHeight="1" x14ac:dyDescent="0.25">
      <c r="A152" s="28"/>
      <c r="B152" s="28"/>
      <c r="C152" s="750" t="s">
        <v>597</v>
      </c>
      <c r="D152" s="28"/>
      <c r="E152" s="1023"/>
      <c r="F152" s="762" t="s">
        <v>5120</v>
      </c>
      <c r="G152" s="751"/>
      <c r="H152" s="751"/>
      <c r="I152" s="751"/>
      <c r="J152" s="75">
        <f>AVERAGE(J153,J161:J162)</f>
        <v>50</v>
      </c>
      <c r="K152" s="44"/>
      <c r="L152" s="75">
        <f>AVERAGE(L153,L161:L162)</f>
        <v>50</v>
      </c>
      <c r="M152" s="44"/>
      <c r="N152" s="75">
        <f>AVERAGE(N153,N161:N162)</f>
        <v>50</v>
      </c>
      <c r="O152" s="67"/>
      <c r="P152" s="75">
        <f>AVERAGE(P153,P161:P162)</f>
        <v>50</v>
      </c>
      <c r="Q152" s="67"/>
      <c r="R152" s="75">
        <f>AVERAGE(R153,R161:R162)</f>
        <v>50</v>
      </c>
      <c r="S152" s="67"/>
      <c r="T152" s="75"/>
      <c r="U152" s="67"/>
      <c r="V152" s="64" t="e">
        <f>AVERAGE(V153,V161:V162)</f>
        <v>#REF!</v>
      </c>
      <c r="W152" s="44"/>
      <c r="X152" s="75"/>
      <c r="Y152" s="67"/>
    </row>
    <row r="153" spans="1:25" s="52" customFormat="1" ht="99.75" customHeight="1" x14ac:dyDescent="0.25">
      <c r="A153" s="31">
        <v>84</v>
      </c>
      <c r="B153" s="31"/>
      <c r="C153" s="758"/>
      <c r="D153" s="763" t="s">
        <v>7002</v>
      </c>
      <c r="E153" s="763"/>
      <c r="F153" s="764" t="s">
        <v>635</v>
      </c>
      <c r="G153" s="30"/>
      <c r="H153" s="30"/>
      <c r="I153" s="30"/>
      <c r="J153" s="61">
        <f>AVERAGE(J154:J160)</f>
        <v>100</v>
      </c>
      <c r="K153" s="43"/>
      <c r="L153" s="61">
        <f>AVERAGE(L154:L160)</f>
        <v>100</v>
      </c>
      <c r="M153" s="43"/>
      <c r="N153" s="61">
        <f>AVERAGE(N154:N160)</f>
        <v>100</v>
      </c>
      <c r="O153" s="69"/>
      <c r="P153" s="61">
        <f>AVERAGE(P154:P160)</f>
        <v>100</v>
      </c>
      <c r="Q153" s="69"/>
      <c r="R153" s="61">
        <f>AVERAGE(R154:R160)</f>
        <v>100</v>
      </c>
      <c r="S153" s="69"/>
      <c r="T153" s="61"/>
      <c r="U153" s="69"/>
      <c r="V153" s="176" t="e">
        <f>AVERAGE(#REF!)</f>
        <v>#REF!</v>
      </c>
      <c r="W153" s="43"/>
      <c r="X153" s="61"/>
      <c r="Y153" s="69"/>
    </row>
    <row r="154" spans="1:25" ht="90" x14ac:dyDescent="0.25">
      <c r="A154" s="564" t="s">
        <v>5051</v>
      </c>
      <c r="B154" s="564"/>
      <c r="C154" s="564"/>
      <c r="D154" s="564"/>
      <c r="E154" s="754" t="s">
        <v>7009</v>
      </c>
      <c r="F154" s="450" t="s">
        <v>5121</v>
      </c>
      <c r="G154" s="12" t="s">
        <v>91</v>
      </c>
      <c r="H154" s="12" t="s">
        <v>92</v>
      </c>
      <c r="I154" s="12" t="s">
        <v>93</v>
      </c>
      <c r="J154" s="62">
        <v>100</v>
      </c>
      <c r="K154" s="40"/>
      <c r="L154" s="62">
        <v>100</v>
      </c>
      <c r="M154" s="40"/>
      <c r="N154" s="62">
        <v>100</v>
      </c>
      <c r="O154" s="46"/>
      <c r="P154" s="62">
        <v>100</v>
      </c>
      <c r="Q154" s="46"/>
      <c r="R154" s="62">
        <v>100</v>
      </c>
      <c r="S154" s="46"/>
      <c r="T154" s="62"/>
      <c r="U154" s="46"/>
      <c r="V154" s="169"/>
      <c r="W154" s="41"/>
      <c r="X154" s="62"/>
      <c r="Y154" s="46"/>
    </row>
    <row r="155" spans="1:25" ht="90" x14ac:dyDescent="0.25">
      <c r="A155" s="564" t="s">
        <v>5052</v>
      </c>
      <c r="B155" s="564"/>
      <c r="C155" s="564"/>
      <c r="D155" s="564"/>
      <c r="E155" s="754" t="s">
        <v>7010</v>
      </c>
      <c r="F155" s="450" t="s">
        <v>5115</v>
      </c>
      <c r="G155" s="12" t="s">
        <v>109</v>
      </c>
      <c r="H155" s="12" t="s">
        <v>94</v>
      </c>
      <c r="I155" s="12" t="s">
        <v>95</v>
      </c>
      <c r="J155" s="62"/>
      <c r="K155" s="40"/>
      <c r="L155" s="62"/>
      <c r="M155" s="40"/>
      <c r="N155" s="62"/>
      <c r="O155" s="46"/>
      <c r="P155" s="62"/>
      <c r="Q155" s="46"/>
      <c r="R155" s="62"/>
      <c r="S155" s="46"/>
      <c r="T155" s="62"/>
      <c r="U155" s="46"/>
      <c r="V155" s="41"/>
      <c r="W155" s="41"/>
      <c r="X155" s="62"/>
      <c r="Y155" s="46"/>
    </row>
    <row r="156" spans="1:25" ht="60" x14ac:dyDescent="0.25">
      <c r="A156" s="564" t="s">
        <v>5053</v>
      </c>
      <c r="B156" s="564"/>
      <c r="C156" s="564"/>
      <c r="D156" s="564"/>
      <c r="E156" s="754" t="s">
        <v>7011</v>
      </c>
      <c r="F156" s="450" t="s">
        <v>5050</v>
      </c>
      <c r="G156" s="12" t="s">
        <v>91</v>
      </c>
      <c r="H156" s="12" t="s">
        <v>98</v>
      </c>
      <c r="I156" s="12" t="s">
        <v>111</v>
      </c>
      <c r="J156" s="40"/>
      <c r="K156" s="40"/>
      <c r="L156" s="62"/>
      <c r="M156" s="40"/>
      <c r="N156" s="62"/>
      <c r="O156" s="46"/>
      <c r="P156" s="62"/>
      <c r="Q156" s="46"/>
      <c r="R156" s="62"/>
      <c r="S156" s="46"/>
      <c r="T156" s="62"/>
      <c r="U156" s="46"/>
      <c r="V156" s="169"/>
      <c r="W156" s="41"/>
      <c r="X156" s="62"/>
      <c r="Y156" s="46"/>
    </row>
    <row r="157" spans="1:25" ht="120" x14ac:dyDescent="0.25">
      <c r="A157" s="564" t="s">
        <v>5054</v>
      </c>
      <c r="B157" s="564"/>
      <c r="C157" s="564"/>
      <c r="D157" s="564"/>
      <c r="E157" s="754" t="s">
        <v>6998</v>
      </c>
      <c r="F157" s="450" t="s">
        <v>5116</v>
      </c>
      <c r="G157" s="12" t="s">
        <v>100</v>
      </c>
      <c r="H157" s="12" t="s">
        <v>101</v>
      </c>
      <c r="I157" s="12" t="s">
        <v>102</v>
      </c>
      <c r="J157" s="62"/>
      <c r="K157" s="40"/>
      <c r="L157" s="62"/>
      <c r="M157" s="40"/>
      <c r="N157" s="62"/>
      <c r="O157" s="46"/>
      <c r="P157" s="62"/>
      <c r="Q157" s="46"/>
      <c r="R157" s="62"/>
      <c r="S157" s="46"/>
      <c r="T157" s="62"/>
      <c r="U157" s="46"/>
      <c r="V157" s="41"/>
      <c r="W157" s="41"/>
      <c r="X157" s="62"/>
      <c r="Y157" s="46"/>
    </row>
    <row r="158" spans="1:25" ht="75" x14ac:dyDescent="0.25">
      <c r="A158" s="564" t="s">
        <v>5055</v>
      </c>
      <c r="B158" s="564"/>
      <c r="C158" s="564"/>
      <c r="D158" s="564"/>
      <c r="E158" s="754" t="s">
        <v>6999</v>
      </c>
      <c r="F158" s="450" t="s">
        <v>112</v>
      </c>
      <c r="G158" s="12" t="s">
        <v>4881</v>
      </c>
      <c r="H158" s="12" t="s">
        <v>4882</v>
      </c>
      <c r="I158" s="12" t="s">
        <v>4883</v>
      </c>
      <c r="J158" s="62"/>
      <c r="K158" s="40"/>
      <c r="L158" s="62"/>
      <c r="M158" s="40"/>
      <c r="N158" s="62"/>
      <c r="O158" s="46"/>
      <c r="P158" s="62"/>
      <c r="Q158" s="46"/>
      <c r="R158" s="62"/>
      <c r="S158" s="46"/>
      <c r="T158" s="62"/>
      <c r="U158" s="46"/>
      <c r="V158" s="40"/>
      <c r="W158" s="40"/>
      <c r="X158" s="62"/>
      <c r="Y158" s="46"/>
    </row>
    <row r="159" spans="1:25" ht="90" x14ac:dyDescent="0.25">
      <c r="A159" s="564" t="s">
        <v>5056</v>
      </c>
      <c r="B159" s="564"/>
      <c r="C159" s="564"/>
      <c r="D159" s="564"/>
      <c r="E159" s="754" t="s">
        <v>7000</v>
      </c>
      <c r="F159" s="450" t="s">
        <v>4884</v>
      </c>
      <c r="G159" s="12" t="s">
        <v>36</v>
      </c>
      <c r="H159" s="12" t="s">
        <v>105</v>
      </c>
      <c r="I159" s="12" t="s">
        <v>106</v>
      </c>
      <c r="J159" s="62"/>
      <c r="K159" s="40"/>
      <c r="L159" s="62"/>
      <c r="M159" s="40"/>
      <c r="N159" s="62"/>
      <c r="O159" s="46"/>
      <c r="P159" s="62"/>
      <c r="Q159" s="46"/>
      <c r="R159" s="62"/>
      <c r="S159" s="46"/>
      <c r="T159" s="62"/>
      <c r="U159" s="46"/>
      <c r="V159" s="41"/>
      <c r="W159" s="41"/>
      <c r="X159" s="62"/>
      <c r="Y159" s="46"/>
    </row>
    <row r="160" spans="1:25" ht="45" x14ac:dyDescent="0.25">
      <c r="A160" s="564" t="s">
        <v>5057</v>
      </c>
      <c r="B160" s="564"/>
      <c r="C160" s="564"/>
      <c r="D160" s="564"/>
      <c r="E160" s="754" t="s">
        <v>7001</v>
      </c>
      <c r="F160" s="450" t="s">
        <v>330</v>
      </c>
      <c r="G160" s="12" t="s">
        <v>4885</v>
      </c>
      <c r="H160" s="12" t="s">
        <v>107</v>
      </c>
      <c r="I160" s="12" t="s">
        <v>108</v>
      </c>
      <c r="J160" s="62"/>
      <c r="K160" s="40"/>
      <c r="L160" s="62"/>
      <c r="M160" s="40"/>
      <c r="N160" s="62"/>
      <c r="O160" s="46"/>
      <c r="P160" s="62"/>
      <c r="Q160" s="46"/>
      <c r="R160" s="62"/>
      <c r="S160" s="46"/>
      <c r="T160" s="62"/>
      <c r="U160" s="46"/>
      <c r="V160" s="41"/>
      <c r="W160" s="41"/>
      <c r="X160" s="62"/>
      <c r="Y160" s="46"/>
    </row>
    <row r="161" spans="1:25" ht="315" x14ac:dyDescent="0.25">
      <c r="A161" s="564">
        <v>85</v>
      </c>
      <c r="B161" s="564"/>
      <c r="C161" s="564"/>
      <c r="D161" s="754" t="s">
        <v>359</v>
      </c>
      <c r="E161" s="754"/>
      <c r="F161" s="450" t="s">
        <v>117</v>
      </c>
      <c r="G161" s="12" t="s">
        <v>118</v>
      </c>
      <c r="H161" s="12" t="s">
        <v>119</v>
      </c>
      <c r="I161" s="12" t="s">
        <v>120</v>
      </c>
      <c r="J161" s="62">
        <v>0</v>
      </c>
      <c r="K161" s="39" t="s">
        <v>834</v>
      </c>
      <c r="L161" s="62">
        <v>0</v>
      </c>
      <c r="M161" s="39"/>
      <c r="N161" s="62">
        <v>0</v>
      </c>
      <c r="O161" s="628" t="s">
        <v>5682</v>
      </c>
      <c r="P161" s="62">
        <v>0</v>
      </c>
      <c r="Q161" s="46"/>
      <c r="R161" s="62">
        <v>0</v>
      </c>
      <c r="S161" s="40"/>
      <c r="T161" s="62"/>
      <c r="U161" s="40"/>
      <c r="V161" s="40"/>
      <c r="W161" s="40"/>
      <c r="X161" s="62"/>
      <c r="Y161" s="46"/>
    </row>
    <row r="162" spans="1:25" ht="75" x14ac:dyDescent="0.25">
      <c r="A162" s="564">
        <v>86</v>
      </c>
      <c r="B162" s="564"/>
      <c r="C162" s="564"/>
      <c r="D162" s="754" t="s">
        <v>360</v>
      </c>
      <c r="E162" s="754"/>
      <c r="F162" s="450" t="s">
        <v>125</v>
      </c>
      <c r="G162" s="12" t="s">
        <v>103</v>
      </c>
      <c r="H162" s="12" t="s">
        <v>331</v>
      </c>
      <c r="I162" s="12" t="s">
        <v>127</v>
      </c>
      <c r="J162" s="62">
        <v>50</v>
      </c>
      <c r="K162" s="40" t="s">
        <v>1399</v>
      </c>
      <c r="L162" s="62">
        <v>50</v>
      </c>
      <c r="M162" s="40"/>
      <c r="N162" s="62">
        <v>50</v>
      </c>
      <c r="O162" s="46"/>
      <c r="P162" s="62">
        <v>50</v>
      </c>
      <c r="Q162" s="46"/>
      <c r="R162" s="62">
        <v>50</v>
      </c>
      <c r="S162" s="46"/>
      <c r="T162" s="62"/>
      <c r="U162" s="46"/>
      <c r="V162" s="177"/>
      <c r="W162" s="40"/>
      <c r="X162" s="62"/>
      <c r="Y162" s="46"/>
    </row>
    <row r="163" spans="1:25" s="6" customFormat="1" ht="95.25" customHeight="1" x14ac:dyDescent="0.25">
      <c r="A163" s="28"/>
      <c r="B163" s="28"/>
      <c r="C163" s="750" t="s">
        <v>566</v>
      </c>
      <c r="D163" s="28"/>
      <c r="E163" s="1023"/>
      <c r="F163" s="762" t="s">
        <v>5020</v>
      </c>
      <c r="G163" s="751"/>
      <c r="H163" s="751"/>
      <c r="I163" s="751"/>
      <c r="J163" s="75">
        <f>AVERAGE(J164:J171)</f>
        <v>31.25</v>
      </c>
      <c r="K163" s="44"/>
      <c r="L163" s="75">
        <f>AVERAGE(L164:L171)</f>
        <v>31.25</v>
      </c>
      <c r="M163" s="44"/>
      <c r="N163" s="75">
        <f>AVERAGE(N164:N171)</f>
        <v>31.25</v>
      </c>
      <c r="O163" s="67"/>
      <c r="P163" s="75">
        <f>AVERAGE(P164:P171)</f>
        <v>31.25</v>
      </c>
      <c r="Q163" s="67"/>
      <c r="R163" s="75">
        <f>AVERAGE(R164:R171)</f>
        <v>31.25</v>
      </c>
      <c r="S163" s="67"/>
      <c r="T163" s="75"/>
      <c r="U163" s="67"/>
      <c r="V163" s="64" t="e">
        <f>AVERAGE(V165:V171)</f>
        <v>#DIV/0!</v>
      </c>
      <c r="W163" s="44"/>
      <c r="X163" s="75"/>
      <c r="Y163" s="67"/>
    </row>
    <row r="164" spans="1:25" ht="60" x14ac:dyDescent="0.25">
      <c r="A164" s="564">
        <v>87</v>
      </c>
      <c r="B164" s="564"/>
      <c r="C164" s="564"/>
      <c r="D164" s="754" t="s">
        <v>128</v>
      </c>
      <c r="E164" s="754"/>
      <c r="F164" s="450" t="s">
        <v>121</v>
      </c>
      <c r="G164" s="12" t="s">
        <v>122</v>
      </c>
      <c r="H164" s="12" t="s">
        <v>123</v>
      </c>
      <c r="I164" s="12" t="s">
        <v>124</v>
      </c>
      <c r="J164" s="62">
        <v>0</v>
      </c>
      <c r="K164" s="58"/>
      <c r="L164" s="62">
        <v>0</v>
      </c>
      <c r="M164" s="58"/>
      <c r="N164" s="62">
        <v>0</v>
      </c>
      <c r="O164" s="46"/>
      <c r="P164" s="62">
        <v>0</v>
      </c>
      <c r="Q164" s="46"/>
      <c r="R164" s="62">
        <v>0</v>
      </c>
      <c r="S164" s="40"/>
      <c r="T164" s="62"/>
      <c r="U164" s="40"/>
      <c r="V164" s="177"/>
      <c r="W164" s="40"/>
      <c r="X164" s="62"/>
      <c r="Y164" s="46"/>
    </row>
    <row r="165" spans="1:25" ht="34.5" x14ac:dyDescent="0.25">
      <c r="A165" s="564">
        <v>88</v>
      </c>
      <c r="B165" s="564"/>
      <c r="C165" s="564"/>
      <c r="D165" s="754" t="s">
        <v>361</v>
      </c>
      <c r="E165" s="754"/>
      <c r="F165" s="450" t="s">
        <v>132</v>
      </c>
      <c r="G165" s="12" t="s">
        <v>317</v>
      </c>
      <c r="H165" s="12" t="s">
        <v>316</v>
      </c>
      <c r="I165" s="12" t="s">
        <v>315</v>
      </c>
      <c r="J165" s="46">
        <v>100</v>
      </c>
      <c r="K165" s="40"/>
      <c r="L165" s="46">
        <v>100</v>
      </c>
      <c r="M165" s="40"/>
      <c r="N165" s="46">
        <v>100</v>
      </c>
      <c r="O165" s="46"/>
      <c r="P165" s="46">
        <v>100</v>
      </c>
      <c r="Q165" s="46"/>
      <c r="R165" s="46">
        <v>100</v>
      </c>
      <c r="S165" s="46"/>
      <c r="T165" s="46"/>
      <c r="U165" s="46"/>
      <c r="V165" s="40"/>
      <c r="W165" s="40"/>
      <c r="X165" s="46"/>
      <c r="Y165" s="46"/>
    </row>
    <row r="166" spans="1:25" ht="45" x14ac:dyDescent="0.25">
      <c r="A166" s="564">
        <v>89</v>
      </c>
      <c r="B166" s="564"/>
      <c r="C166" s="564"/>
      <c r="D166" s="754" t="s">
        <v>332</v>
      </c>
      <c r="E166" s="754"/>
      <c r="F166" s="450" t="s">
        <v>332</v>
      </c>
      <c r="G166" s="12" t="s">
        <v>333</v>
      </c>
      <c r="H166" s="12" t="s">
        <v>334</v>
      </c>
      <c r="I166" s="12" t="s">
        <v>335</v>
      </c>
      <c r="J166" s="46">
        <v>0</v>
      </c>
      <c r="K166" s="40"/>
      <c r="L166" s="46">
        <v>0</v>
      </c>
      <c r="M166" s="40"/>
      <c r="N166" s="46">
        <v>0</v>
      </c>
      <c r="O166" s="46"/>
      <c r="P166" s="46">
        <v>0</v>
      </c>
      <c r="Q166" s="46"/>
      <c r="R166" s="46">
        <v>0</v>
      </c>
      <c r="S166" s="47"/>
      <c r="T166" s="46"/>
      <c r="U166" s="47"/>
      <c r="V166" s="40"/>
      <c r="W166" s="47"/>
      <c r="X166" s="46"/>
      <c r="Y166" s="50"/>
    </row>
    <row r="167" spans="1:25" ht="75" x14ac:dyDescent="0.25">
      <c r="A167" s="564">
        <v>90</v>
      </c>
      <c r="B167" s="564"/>
      <c r="C167" s="564"/>
      <c r="D167" s="754" t="s">
        <v>362</v>
      </c>
      <c r="E167" s="754"/>
      <c r="F167" s="450" t="s">
        <v>7195</v>
      </c>
      <c r="G167" s="12" t="s">
        <v>336</v>
      </c>
      <c r="H167" s="12" t="s">
        <v>5138</v>
      </c>
      <c r="I167" s="12" t="s">
        <v>5137</v>
      </c>
      <c r="J167" s="46">
        <v>50</v>
      </c>
      <c r="K167" s="40"/>
      <c r="L167" s="46">
        <v>50</v>
      </c>
      <c r="M167" s="40"/>
      <c r="N167" s="46">
        <v>50</v>
      </c>
      <c r="O167" s="46"/>
      <c r="P167" s="46">
        <v>50</v>
      </c>
      <c r="Q167" s="46"/>
      <c r="R167" s="46">
        <v>50</v>
      </c>
      <c r="S167" s="40"/>
      <c r="T167" s="46"/>
      <c r="U167" s="40"/>
      <c r="V167" s="40"/>
      <c r="W167" s="40"/>
      <c r="X167" s="46"/>
      <c r="Y167" s="46"/>
    </row>
    <row r="168" spans="1:25" ht="165" x14ac:dyDescent="0.25">
      <c r="A168" s="564">
        <v>91</v>
      </c>
      <c r="B168" s="564"/>
      <c r="C168" s="564"/>
      <c r="D168" s="754" t="s">
        <v>148</v>
      </c>
      <c r="E168" s="754"/>
      <c r="F168" s="450" t="s">
        <v>337</v>
      </c>
      <c r="G168" s="12" t="s">
        <v>338</v>
      </c>
      <c r="H168" s="12" t="s">
        <v>339</v>
      </c>
      <c r="I168" s="12" t="s">
        <v>340</v>
      </c>
      <c r="J168" s="46">
        <v>50</v>
      </c>
      <c r="K168" s="40" t="s">
        <v>835</v>
      </c>
      <c r="L168" s="46">
        <v>50</v>
      </c>
      <c r="M168" s="40"/>
      <c r="N168" s="46">
        <v>50</v>
      </c>
      <c r="O168" s="629" t="s">
        <v>5683</v>
      </c>
      <c r="P168" s="46">
        <v>50</v>
      </c>
      <c r="Q168" s="46"/>
      <c r="R168" s="46">
        <v>50</v>
      </c>
      <c r="S168" s="46"/>
      <c r="T168" s="46"/>
      <c r="U168" s="46"/>
      <c r="V168" s="40"/>
      <c r="W168" s="40"/>
      <c r="X168" s="46"/>
      <c r="Y168" s="46"/>
    </row>
    <row r="169" spans="1:25" ht="195" x14ac:dyDescent="0.25">
      <c r="A169" s="564">
        <v>92</v>
      </c>
      <c r="B169" s="564"/>
      <c r="C169" s="564"/>
      <c r="D169" s="754" t="s">
        <v>363</v>
      </c>
      <c r="E169" s="754"/>
      <c r="F169" s="450" t="s">
        <v>341</v>
      </c>
      <c r="G169" s="12" t="s">
        <v>342</v>
      </c>
      <c r="H169" s="12" t="s">
        <v>343</v>
      </c>
      <c r="I169" s="12" t="s">
        <v>344</v>
      </c>
      <c r="J169" s="46">
        <v>0</v>
      </c>
      <c r="K169" s="32" t="s">
        <v>1448</v>
      </c>
      <c r="L169" s="46">
        <v>0</v>
      </c>
      <c r="M169" s="32"/>
      <c r="N169" s="46">
        <v>0</v>
      </c>
      <c r="O169" s="629" t="s">
        <v>5684</v>
      </c>
      <c r="P169" s="46">
        <v>0</v>
      </c>
      <c r="Q169" s="46"/>
      <c r="R169" s="46">
        <v>0</v>
      </c>
      <c r="S169" s="46"/>
      <c r="T169" s="46"/>
      <c r="U169" s="46"/>
      <c r="V169" s="40"/>
      <c r="W169" s="40"/>
      <c r="X169" s="46"/>
      <c r="Y169" s="46"/>
    </row>
    <row r="170" spans="1:25" ht="120" x14ac:dyDescent="0.25">
      <c r="A170" s="564">
        <v>93</v>
      </c>
      <c r="B170" s="564"/>
      <c r="C170" s="564"/>
      <c r="D170" s="754" t="s">
        <v>364</v>
      </c>
      <c r="E170" s="754"/>
      <c r="F170" s="450" t="s">
        <v>345</v>
      </c>
      <c r="G170" s="12" t="s">
        <v>346</v>
      </c>
      <c r="H170" s="12" t="s">
        <v>347</v>
      </c>
      <c r="I170" s="12" t="s">
        <v>348</v>
      </c>
      <c r="J170" s="46">
        <v>0</v>
      </c>
      <c r="K170" s="33"/>
      <c r="L170" s="46">
        <v>0</v>
      </c>
      <c r="M170" s="33"/>
      <c r="N170" s="46">
        <v>0</v>
      </c>
      <c r="O170" s="46"/>
      <c r="P170" s="46">
        <v>0</v>
      </c>
      <c r="Q170" s="46"/>
      <c r="R170" s="46">
        <v>0</v>
      </c>
      <c r="S170" s="46"/>
      <c r="T170" s="46"/>
      <c r="U170" s="46"/>
      <c r="V170" s="40"/>
      <c r="W170" s="40"/>
      <c r="X170" s="46"/>
      <c r="Y170" s="40"/>
    </row>
    <row r="171" spans="1:25" ht="120" x14ac:dyDescent="0.25">
      <c r="A171" s="564">
        <v>94</v>
      </c>
      <c r="B171" s="564"/>
      <c r="C171" s="564"/>
      <c r="D171" s="754" t="s">
        <v>150</v>
      </c>
      <c r="E171" s="754"/>
      <c r="F171" s="450" t="s">
        <v>349</v>
      </c>
      <c r="G171" s="12" t="s">
        <v>145</v>
      </c>
      <c r="H171" s="12" t="s">
        <v>146</v>
      </c>
      <c r="I171" s="12" t="s">
        <v>147</v>
      </c>
      <c r="J171" s="46">
        <v>50</v>
      </c>
      <c r="K171" s="40" t="s">
        <v>1400</v>
      </c>
      <c r="L171" s="46">
        <v>50</v>
      </c>
      <c r="M171" s="40"/>
      <c r="N171" s="46">
        <v>50</v>
      </c>
      <c r="O171" s="46" t="s">
        <v>5685</v>
      </c>
      <c r="P171" s="46">
        <v>50</v>
      </c>
      <c r="Q171" s="46"/>
      <c r="R171" s="46">
        <v>50</v>
      </c>
      <c r="S171" s="46"/>
      <c r="T171" s="46"/>
      <c r="U171" s="46"/>
      <c r="V171" s="40"/>
      <c r="W171" s="40"/>
      <c r="X171" s="46"/>
      <c r="Y171" s="46"/>
    </row>
    <row r="172" spans="1:25" s="26" customFormat="1" ht="90" customHeight="1" x14ac:dyDescent="0.25">
      <c r="A172" s="28"/>
      <c r="B172" s="28"/>
      <c r="C172" s="750" t="s">
        <v>598</v>
      </c>
      <c r="D172" s="28"/>
      <c r="E172" s="1023"/>
      <c r="F172" s="762" t="s">
        <v>5058</v>
      </c>
      <c r="G172" s="751"/>
      <c r="H172" s="751"/>
      <c r="I172" s="751"/>
      <c r="J172" s="75">
        <f>AVERAGE(J173:J175)</f>
        <v>0</v>
      </c>
      <c r="K172" s="44"/>
      <c r="L172" s="75">
        <f>AVERAGE(L173:L175)</f>
        <v>0</v>
      </c>
      <c r="M172" s="44"/>
      <c r="N172" s="75">
        <f>AVERAGE(N173:N175)</f>
        <v>0</v>
      </c>
      <c r="O172" s="67"/>
      <c r="P172" s="75">
        <f>AVERAGE(P173:P175)</f>
        <v>0</v>
      </c>
      <c r="Q172" s="67"/>
      <c r="R172" s="75">
        <f>AVERAGE(R173:R175)</f>
        <v>0</v>
      </c>
      <c r="S172" s="67"/>
      <c r="T172" s="75"/>
      <c r="U172" s="67"/>
      <c r="V172" s="64" t="e">
        <f>AVERAGE(V173:V175)</f>
        <v>#DIV/0!</v>
      </c>
      <c r="W172" s="44"/>
      <c r="X172" s="75"/>
      <c r="Y172" s="67"/>
    </row>
    <row r="173" spans="1:25" ht="150" x14ac:dyDescent="0.25">
      <c r="A173" s="564">
        <v>95</v>
      </c>
      <c r="B173" s="564"/>
      <c r="C173" s="564"/>
      <c r="D173" s="754" t="s">
        <v>365</v>
      </c>
      <c r="E173" s="754"/>
      <c r="F173" s="450" t="s">
        <v>350</v>
      </c>
      <c r="G173" s="12" t="s">
        <v>351</v>
      </c>
      <c r="H173" s="12" t="s">
        <v>352</v>
      </c>
      <c r="I173" s="12" t="s">
        <v>353</v>
      </c>
      <c r="J173" s="60">
        <v>0</v>
      </c>
      <c r="K173" s="41" t="s">
        <v>836</v>
      </c>
      <c r="L173" s="60">
        <v>0</v>
      </c>
      <c r="M173" s="41"/>
      <c r="N173" s="60">
        <v>0</v>
      </c>
      <c r="O173" s="45"/>
      <c r="P173" s="60">
        <v>0</v>
      </c>
      <c r="Q173" s="45"/>
      <c r="R173" s="60">
        <v>0</v>
      </c>
      <c r="S173" s="45"/>
      <c r="T173" s="60"/>
      <c r="U173" s="45"/>
      <c r="V173" s="41"/>
      <c r="W173" s="41"/>
      <c r="X173" s="60"/>
      <c r="Y173" s="45"/>
    </row>
    <row r="174" spans="1:25" ht="75" x14ac:dyDescent="0.25">
      <c r="A174" s="564">
        <v>96</v>
      </c>
      <c r="B174" s="564"/>
      <c r="C174" s="564"/>
      <c r="D174" s="754" t="s">
        <v>366</v>
      </c>
      <c r="E174" s="754"/>
      <c r="F174" s="450" t="s">
        <v>160</v>
      </c>
      <c r="G174" s="12" t="s">
        <v>58</v>
      </c>
      <c r="H174" s="12" t="s">
        <v>354</v>
      </c>
      <c r="I174" s="12" t="s">
        <v>353</v>
      </c>
      <c r="J174" s="60">
        <v>0</v>
      </c>
      <c r="K174" s="41"/>
      <c r="L174" s="60">
        <v>0</v>
      </c>
      <c r="M174" s="41"/>
      <c r="N174" s="60">
        <v>0</v>
      </c>
      <c r="O174" s="45"/>
      <c r="P174" s="60">
        <v>0</v>
      </c>
      <c r="Q174" s="45"/>
      <c r="R174" s="60">
        <v>0</v>
      </c>
      <c r="S174" s="45"/>
      <c r="T174" s="60"/>
      <c r="U174" s="45"/>
      <c r="V174" s="41"/>
      <c r="W174" s="41"/>
      <c r="X174" s="60"/>
      <c r="Y174" s="45"/>
    </row>
    <row r="175" spans="1:25" ht="45" x14ac:dyDescent="0.25">
      <c r="A175" s="564">
        <v>97</v>
      </c>
      <c r="B175" s="564"/>
      <c r="C175" s="564"/>
      <c r="D175" s="754" t="s">
        <v>66</v>
      </c>
      <c r="E175" s="754"/>
      <c r="F175" s="450" t="s">
        <v>161</v>
      </c>
      <c r="G175" s="12" t="s">
        <v>58</v>
      </c>
      <c r="H175" s="12" t="s">
        <v>354</v>
      </c>
      <c r="I175" s="12" t="s">
        <v>353</v>
      </c>
      <c r="J175" s="60">
        <v>0</v>
      </c>
      <c r="K175" s="40"/>
      <c r="L175" s="60">
        <v>0</v>
      </c>
      <c r="M175" s="40"/>
      <c r="N175" s="60">
        <v>0</v>
      </c>
      <c r="O175" s="45"/>
      <c r="P175" s="60">
        <v>0</v>
      </c>
      <c r="Q175" s="45"/>
      <c r="R175" s="60">
        <v>0</v>
      </c>
      <c r="S175" s="45"/>
      <c r="T175" s="60"/>
      <c r="U175" s="45"/>
      <c r="V175" s="41"/>
      <c r="W175" s="41"/>
      <c r="X175" s="60"/>
      <c r="Y175" s="45"/>
    </row>
    <row r="176" spans="1:25" s="26" customFormat="1" ht="130.5" customHeight="1" x14ac:dyDescent="0.25">
      <c r="A176" s="28"/>
      <c r="B176" s="750" t="s">
        <v>599</v>
      </c>
      <c r="C176" s="28"/>
      <c r="D176" s="28"/>
      <c r="E176" s="28"/>
      <c r="F176" s="502" t="s">
        <v>367</v>
      </c>
      <c r="G176" s="28"/>
      <c r="H176" s="28"/>
      <c r="I176" s="28"/>
      <c r="J176" s="75">
        <f>AVERAGE(J177,J186,J203,J212)</f>
        <v>34.166666666666664</v>
      </c>
      <c r="K176" s="72"/>
      <c r="L176" s="75">
        <f>AVERAGE(L177,L186,L203,L212)</f>
        <v>34.166666666666664</v>
      </c>
      <c r="M176" s="72"/>
      <c r="N176" s="75">
        <f>AVERAGE(N177,N186,N203,N212)</f>
        <v>34.166666666666664</v>
      </c>
      <c r="O176" s="67"/>
      <c r="P176" s="75">
        <f>AVERAGE(P177,P186,P203,P212)</f>
        <v>34.166666666666664</v>
      </c>
      <c r="Q176" s="67"/>
      <c r="R176" s="75">
        <f>AVERAGE(R177,R186,R203,R212)</f>
        <v>34.166666666666664</v>
      </c>
      <c r="S176" s="67"/>
      <c r="T176" s="75"/>
      <c r="U176" s="67"/>
      <c r="V176" s="64" t="e">
        <f>AVERAGE(V177,V186,V203,V212)</f>
        <v>#DIV/0!</v>
      </c>
      <c r="W176" s="44"/>
      <c r="X176" s="75"/>
      <c r="Y176" s="67"/>
    </row>
    <row r="177" spans="1:25" s="26" customFormat="1" ht="60" x14ac:dyDescent="0.25">
      <c r="A177" s="28"/>
      <c r="B177" s="28"/>
      <c r="C177" s="750" t="s">
        <v>600</v>
      </c>
      <c r="D177" s="28"/>
      <c r="E177" s="28"/>
      <c r="F177" s="502" t="s">
        <v>532</v>
      </c>
      <c r="G177" s="28"/>
      <c r="H177" s="28"/>
      <c r="I177" s="28"/>
      <c r="J177" s="75">
        <f>AVERAGE(J178:J181,J184,J185)</f>
        <v>50</v>
      </c>
      <c r="K177" s="67"/>
      <c r="L177" s="75">
        <f>AVERAGE(L178:L181,L184,L185)</f>
        <v>50</v>
      </c>
      <c r="M177" s="67"/>
      <c r="N177" s="75">
        <f>AVERAGE(N178:N181,N184,N185)</f>
        <v>50</v>
      </c>
      <c r="O177" s="67"/>
      <c r="P177" s="75">
        <f>AVERAGE(P178:P181,P184,P185)</f>
        <v>50</v>
      </c>
      <c r="Q177" s="67"/>
      <c r="R177" s="75">
        <f>AVERAGE(R178:R181,R184,R185)</f>
        <v>50</v>
      </c>
      <c r="S177" s="67"/>
      <c r="T177" s="75"/>
      <c r="U177" s="67"/>
      <c r="V177" s="64" t="e">
        <f>AVERAGE(V178:V181,V184,V185)</f>
        <v>#DIV/0!</v>
      </c>
      <c r="W177" s="44"/>
      <c r="X177" s="75"/>
      <c r="Y177" s="67"/>
    </row>
    <row r="178" spans="1:25" ht="165" x14ac:dyDescent="0.25">
      <c r="A178" s="564">
        <v>98</v>
      </c>
      <c r="B178" s="564"/>
      <c r="C178" s="564"/>
      <c r="D178" s="754" t="s">
        <v>67</v>
      </c>
      <c r="E178" s="754"/>
      <c r="F178" s="450" t="s">
        <v>5059</v>
      </c>
      <c r="G178" s="12" t="s">
        <v>368</v>
      </c>
      <c r="H178" s="12" t="s">
        <v>369</v>
      </c>
      <c r="I178" s="12" t="s">
        <v>370</v>
      </c>
      <c r="J178" s="60">
        <v>100</v>
      </c>
      <c r="K178" s="41" t="s">
        <v>837</v>
      </c>
      <c r="L178" s="60">
        <v>100</v>
      </c>
      <c r="M178" s="41"/>
      <c r="N178" s="60">
        <v>100</v>
      </c>
      <c r="O178" s="45"/>
      <c r="P178" s="60">
        <v>100</v>
      </c>
      <c r="Q178" s="45"/>
      <c r="R178" s="60">
        <v>100</v>
      </c>
      <c r="S178" s="41"/>
      <c r="T178" s="60"/>
      <c r="U178" s="41"/>
      <c r="V178" s="41"/>
      <c r="W178" s="165"/>
      <c r="X178" s="60"/>
      <c r="Y178" s="47"/>
    </row>
    <row r="179" spans="1:25" ht="60" x14ac:dyDescent="0.25">
      <c r="A179" s="564">
        <v>99</v>
      </c>
      <c r="B179" s="564"/>
      <c r="C179" s="564"/>
      <c r="D179" s="754" t="s">
        <v>72</v>
      </c>
      <c r="E179" s="754"/>
      <c r="F179" s="450" t="s">
        <v>4988</v>
      </c>
      <c r="G179" s="12" t="s">
        <v>371</v>
      </c>
      <c r="H179" s="12" t="s">
        <v>4986</v>
      </c>
      <c r="I179" s="12" t="s">
        <v>372</v>
      </c>
      <c r="J179" s="60">
        <v>100</v>
      </c>
      <c r="K179" s="41"/>
      <c r="L179" s="60">
        <v>100</v>
      </c>
      <c r="M179" s="41"/>
      <c r="N179" s="60">
        <v>100</v>
      </c>
      <c r="O179" s="45"/>
      <c r="P179" s="60">
        <v>100</v>
      </c>
      <c r="Q179" s="45"/>
      <c r="R179" s="60">
        <v>100</v>
      </c>
      <c r="S179" s="45"/>
      <c r="T179" s="60"/>
      <c r="U179" s="45"/>
      <c r="V179" s="41"/>
      <c r="W179" s="41"/>
      <c r="X179" s="60"/>
      <c r="Y179" s="45"/>
    </row>
    <row r="180" spans="1:25" ht="120" x14ac:dyDescent="0.25">
      <c r="A180" s="564">
        <v>100</v>
      </c>
      <c r="B180" s="564"/>
      <c r="C180" s="564"/>
      <c r="D180" s="754" t="s">
        <v>358</v>
      </c>
      <c r="E180" s="754"/>
      <c r="F180" s="450" t="s">
        <v>373</v>
      </c>
      <c r="G180" s="12" t="s">
        <v>327</v>
      </c>
      <c r="H180" s="12" t="s">
        <v>374</v>
      </c>
      <c r="I180" s="12" t="s">
        <v>375</v>
      </c>
      <c r="J180" s="60">
        <v>50</v>
      </c>
      <c r="K180" s="41" t="s">
        <v>838</v>
      </c>
      <c r="L180" s="60">
        <v>50</v>
      </c>
      <c r="M180" s="41"/>
      <c r="N180" s="60">
        <v>50</v>
      </c>
      <c r="O180" s="45"/>
      <c r="P180" s="60">
        <v>50</v>
      </c>
      <c r="Q180" s="45"/>
      <c r="R180" s="60">
        <v>50</v>
      </c>
      <c r="S180" s="45"/>
      <c r="T180" s="60"/>
      <c r="U180" s="45"/>
      <c r="V180" s="41"/>
      <c r="W180" s="41"/>
      <c r="X180" s="60"/>
      <c r="Y180" s="45"/>
    </row>
    <row r="181" spans="1:25" s="52" customFormat="1" ht="51.75" x14ac:dyDescent="0.25">
      <c r="A181" s="31">
        <v>101</v>
      </c>
      <c r="B181" s="31"/>
      <c r="C181" s="31"/>
      <c r="D181" s="756" t="s">
        <v>650</v>
      </c>
      <c r="E181" s="756"/>
      <c r="F181" s="517" t="s">
        <v>650</v>
      </c>
      <c r="G181" s="30"/>
      <c r="H181" s="30"/>
      <c r="I181" s="30"/>
      <c r="J181" s="61">
        <f>AVERAGE(J182:J183)</f>
        <v>50</v>
      </c>
      <c r="K181" s="43"/>
      <c r="L181" s="61">
        <f>AVERAGE(L182:L183)</f>
        <v>50</v>
      </c>
      <c r="M181" s="43"/>
      <c r="N181" s="61">
        <f>AVERAGE(N182:N183)</f>
        <v>50</v>
      </c>
      <c r="O181" s="69"/>
      <c r="P181" s="61">
        <f>AVERAGE(P182:P183)</f>
        <v>50</v>
      </c>
      <c r="Q181" s="69"/>
      <c r="R181" s="61">
        <f>AVERAGE(R182:R183)</f>
        <v>50</v>
      </c>
      <c r="S181" s="69"/>
      <c r="T181" s="61"/>
      <c r="U181" s="69"/>
      <c r="V181" s="176" t="e">
        <f>AVERAGE(V182:V183)</f>
        <v>#DIV/0!</v>
      </c>
      <c r="W181" s="43"/>
      <c r="X181" s="61"/>
      <c r="Y181" s="69"/>
    </row>
    <row r="182" spans="1:25" ht="300" x14ac:dyDescent="0.25">
      <c r="A182" s="564" t="s">
        <v>5060</v>
      </c>
      <c r="B182" s="564"/>
      <c r="C182" s="564"/>
      <c r="D182" s="564"/>
      <c r="E182" s="754" t="s">
        <v>7012</v>
      </c>
      <c r="F182" s="450" t="s">
        <v>376</v>
      </c>
      <c r="G182" s="12" t="s">
        <v>377</v>
      </c>
      <c r="H182" s="12" t="s">
        <v>378</v>
      </c>
      <c r="I182" s="12" t="s">
        <v>38</v>
      </c>
      <c r="J182" s="60">
        <v>100</v>
      </c>
      <c r="K182" s="41" t="s">
        <v>5661</v>
      </c>
      <c r="L182" s="60">
        <v>100</v>
      </c>
      <c r="M182" s="41"/>
      <c r="N182" s="60">
        <v>100</v>
      </c>
      <c r="O182" s="45"/>
      <c r="P182" s="60">
        <v>100</v>
      </c>
      <c r="Q182" s="45"/>
      <c r="R182" s="60">
        <v>100</v>
      </c>
      <c r="S182" s="45"/>
      <c r="T182" s="60"/>
      <c r="U182" s="45"/>
      <c r="V182" s="41"/>
      <c r="W182" s="41"/>
      <c r="X182" s="60"/>
      <c r="Y182" s="45"/>
    </row>
    <row r="183" spans="1:25" ht="45" x14ac:dyDescent="0.25">
      <c r="A183" s="564" t="s">
        <v>5061</v>
      </c>
      <c r="B183" s="564"/>
      <c r="C183" s="564"/>
      <c r="D183" s="564"/>
      <c r="E183" s="754" t="s">
        <v>7013</v>
      </c>
      <c r="F183" s="450" t="s">
        <v>379</v>
      </c>
      <c r="G183" s="12" t="s">
        <v>380</v>
      </c>
      <c r="H183" s="12" t="s">
        <v>381</v>
      </c>
      <c r="I183" s="12" t="s">
        <v>382</v>
      </c>
      <c r="J183" s="60">
        <v>0</v>
      </c>
      <c r="K183" s="41"/>
      <c r="L183" s="60">
        <v>0</v>
      </c>
      <c r="M183" s="41"/>
      <c r="N183" s="60">
        <v>0</v>
      </c>
      <c r="O183" s="45"/>
      <c r="P183" s="60">
        <v>0</v>
      </c>
      <c r="Q183" s="45"/>
      <c r="R183" s="60">
        <v>0</v>
      </c>
      <c r="S183" s="45"/>
      <c r="T183" s="60"/>
      <c r="U183" s="45"/>
      <c r="V183" s="41"/>
      <c r="W183" s="41"/>
      <c r="X183" s="60"/>
      <c r="Y183" s="41"/>
    </row>
    <row r="184" spans="1:25" ht="60" x14ac:dyDescent="0.25">
      <c r="A184" s="564">
        <v>102</v>
      </c>
      <c r="B184" s="564"/>
      <c r="C184" s="564"/>
      <c r="D184" s="754" t="s">
        <v>429</v>
      </c>
      <c r="E184" s="754"/>
      <c r="F184" s="450" t="s">
        <v>383</v>
      </c>
      <c r="G184" s="12" t="s">
        <v>384</v>
      </c>
      <c r="H184" s="12" t="s">
        <v>385</v>
      </c>
      <c r="I184" s="12" t="s">
        <v>5122</v>
      </c>
      <c r="J184" s="60">
        <v>0</v>
      </c>
      <c r="K184" s="34"/>
      <c r="L184" s="60">
        <v>0</v>
      </c>
      <c r="M184" s="34"/>
      <c r="N184" s="60">
        <v>0</v>
      </c>
      <c r="O184" s="45"/>
      <c r="P184" s="60">
        <v>0</v>
      </c>
      <c r="Q184" s="45"/>
      <c r="R184" s="60">
        <v>0</v>
      </c>
      <c r="S184" s="45"/>
      <c r="T184" s="60"/>
      <c r="U184" s="45"/>
      <c r="V184" s="42"/>
      <c r="W184" s="41"/>
      <c r="X184" s="60"/>
      <c r="Y184" s="41"/>
    </row>
    <row r="185" spans="1:25" ht="90" x14ac:dyDescent="0.25">
      <c r="A185" s="564">
        <v>103</v>
      </c>
      <c r="B185" s="564"/>
      <c r="C185" s="564"/>
      <c r="D185" s="754" t="s">
        <v>430</v>
      </c>
      <c r="E185" s="754"/>
      <c r="F185" s="450" t="s">
        <v>5123</v>
      </c>
      <c r="G185" s="12" t="s">
        <v>384</v>
      </c>
      <c r="H185" s="12" t="s">
        <v>385</v>
      </c>
      <c r="I185" s="12" t="s">
        <v>5122</v>
      </c>
      <c r="J185" s="60">
        <v>0</v>
      </c>
      <c r="K185" s="35"/>
      <c r="L185" s="60">
        <v>0</v>
      </c>
      <c r="M185" s="35"/>
      <c r="N185" s="60">
        <v>0</v>
      </c>
      <c r="O185" s="45"/>
      <c r="P185" s="60">
        <v>0</v>
      </c>
      <c r="Q185" s="45"/>
      <c r="R185" s="60">
        <v>0</v>
      </c>
      <c r="S185" s="45"/>
      <c r="T185" s="60"/>
      <c r="U185" s="45"/>
      <c r="V185" s="42"/>
      <c r="W185" s="41"/>
      <c r="X185" s="60"/>
      <c r="Y185" s="41"/>
    </row>
    <row r="186" spans="1:25" s="26" customFormat="1" ht="91.5" customHeight="1" x14ac:dyDescent="0.25">
      <c r="A186" s="28"/>
      <c r="B186" s="28"/>
      <c r="C186" s="750" t="s">
        <v>601</v>
      </c>
      <c r="D186" s="751"/>
      <c r="E186" s="762"/>
      <c r="F186" s="762" t="s">
        <v>533</v>
      </c>
      <c r="G186" s="751"/>
      <c r="H186" s="751"/>
      <c r="I186" s="751"/>
      <c r="J186" s="75">
        <f>AVERAGE(J187,J193,J199:J202)</f>
        <v>23.333333333333332</v>
      </c>
      <c r="K186" s="44"/>
      <c r="L186" s="75">
        <f>AVERAGE(L187,L193,L199:L202)</f>
        <v>23.333333333333332</v>
      </c>
      <c r="M186" s="44"/>
      <c r="N186" s="75">
        <f>AVERAGE(N187,N193,N199:N202)</f>
        <v>23.333333333333332</v>
      </c>
      <c r="O186" s="67"/>
      <c r="P186" s="75">
        <f>AVERAGE(P187,P193,P199:P202)</f>
        <v>23.333333333333332</v>
      </c>
      <c r="Q186" s="67"/>
      <c r="R186" s="75">
        <f>AVERAGE(R187,R193,R199:R202)</f>
        <v>23.333333333333332</v>
      </c>
      <c r="S186" s="67"/>
      <c r="T186" s="75"/>
      <c r="U186" s="67"/>
      <c r="V186" s="64" t="e">
        <f>AVERAGE(V187,V193,V199:V202)</f>
        <v>#DIV/0!</v>
      </c>
      <c r="W186" s="44"/>
      <c r="X186" s="75"/>
      <c r="Y186" s="67"/>
    </row>
    <row r="187" spans="1:25" s="52" customFormat="1" ht="91.5" customHeight="1" x14ac:dyDescent="0.25">
      <c r="A187" s="31">
        <v>104</v>
      </c>
      <c r="B187" s="31"/>
      <c r="C187" s="758"/>
      <c r="D187" s="763" t="s">
        <v>7005</v>
      </c>
      <c r="E187" s="763"/>
      <c r="F187" s="764" t="s">
        <v>635</v>
      </c>
      <c r="G187" s="30"/>
      <c r="H187" s="30"/>
      <c r="I187" s="30"/>
      <c r="J187" s="61">
        <f>AVERAGE(J188:J192)</f>
        <v>20</v>
      </c>
      <c r="K187" s="43"/>
      <c r="L187" s="61">
        <f>AVERAGE(L188:L192)</f>
        <v>20</v>
      </c>
      <c r="M187" s="43"/>
      <c r="N187" s="61">
        <f>AVERAGE(N188:N192)</f>
        <v>20</v>
      </c>
      <c r="O187" s="69"/>
      <c r="P187" s="61">
        <f>AVERAGE(P188:P192)</f>
        <v>20</v>
      </c>
      <c r="Q187" s="69"/>
      <c r="R187" s="61">
        <f>AVERAGE(R188:R192)</f>
        <v>20</v>
      </c>
      <c r="S187" s="69"/>
      <c r="T187" s="61"/>
      <c r="U187" s="69"/>
      <c r="V187" s="176" t="e">
        <f>AVERAGE(V188:V192)</f>
        <v>#DIV/0!</v>
      </c>
      <c r="W187" s="43"/>
      <c r="X187" s="61"/>
      <c r="Y187" s="69"/>
    </row>
    <row r="188" spans="1:25" ht="90" x14ac:dyDescent="0.25">
      <c r="A188" s="564" t="s">
        <v>5062</v>
      </c>
      <c r="B188" s="564"/>
      <c r="C188" s="564"/>
      <c r="D188" s="564"/>
      <c r="E188" s="754" t="s">
        <v>7003</v>
      </c>
      <c r="F188" s="450" t="s">
        <v>5124</v>
      </c>
      <c r="G188" s="12" t="s">
        <v>386</v>
      </c>
      <c r="H188" s="12" t="s">
        <v>94</v>
      </c>
      <c r="I188" s="12" t="s">
        <v>387</v>
      </c>
      <c r="J188" s="60">
        <v>0</v>
      </c>
      <c r="K188" s="71" t="s">
        <v>839</v>
      </c>
      <c r="L188" s="60">
        <v>0</v>
      </c>
      <c r="M188" s="71"/>
      <c r="N188" s="60">
        <v>0</v>
      </c>
      <c r="O188" s="45"/>
      <c r="P188" s="60">
        <v>0</v>
      </c>
      <c r="Q188" s="45"/>
      <c r="R188" s="60">
        <v>0</v>
      </c>
      <c r="S188" s="45"/>
      <c r="T188" s="60"/>
      <c r="U188" s="45"/>
      <c r="V188" s="41"/>
      <c r="W188" s="41"/>
      <c r="X188" s="60"/>
      <c r="Y188" s="41"/>
    </row>
    <row r="189" spans="1:25" ht="240" customHeight="1" x14ac:dyDescent="0.25">
      <c r="A189" s="564" t="s">
        <v>5063</v>
      </c>
      <c r="B189" s="564"/>
      <c r="C189" s="564"/>
      <c r="D189" s="564"/>
      <c r="E189" s="754" t="s">
        <v>7004</v>
      </c>
      <c r="F189" s="450" t="s">
        <v>5125</v>
      </c>
      <c r="G189" s="12" t="s">
        <v>100</v>
      </c>
      <c r="H189" s="12" t="s">
        <v>101</v>
      </c>
      <c r="I189" s="12" t="s">
        <v>102</v>
      </c>
      <c r="J189" s="60">
        <v>0</v>
      </c>
      <c r="K189" s="41" t="s">
        <v>840</v>
      </c>
      <c r="L189" s="60">
        <v>0</v>
      </c>
      <c r="M189" s="41"/>
      <c r="N189" s="60">
        <v>0</v>
      </c>
      <c r="O189" s="45"/>
      <c r="P189" s="60">
        <v>0</v>
      </c>
      <c r="Q189" s="45"/>
      <c r="R189" s="60">
        <v>0</v>
      </c>
      <c r="S189" s="45"/>
      <c r="T189" s="60"/>
      <c r="U189" s="45"/>
      <c r="V189" s="41"/>
      <c r="W189" s="41"/>
      <c r="X189" s="60"/>
      <c r="Y189" s="41"/>
    </row>
    <row r="190" spans="1:25" ht="75" x14ac:dyDescent="0.25">
      <c r="A190" s="564" t="s">
        <v>5064</v>
      </c>
      <c r="B190" s="564"/>
      <c r="C190" s="564"/>
      <c r="D190" s="564"/>
      <c r="E190" s="754" t="s">
        <v>7006</v>
      </c>
      <c r="F190" s="437" t="s">
        <v>112</v>
      </c>
      <c r="G190" s="12" t="s">
        <v>4881</v>
      </c>
      <c r="H190" s="12" t="s">
        <v>4882</v>
      </c>
      <c r="I190" s="12" t="s">
        <v>4883</v>
      </c>
      <c r="J190" s="60">
        <v>100</v>
      </c>
      <c r="K190" s="45" t="s">
        <v>841</v>
      </c>
      <c r="L190" s="60">
        <v>100</v>
      </c>
      <c r="M190" s="45"/>
      <c r="N190" s="60">
        <v>100</v>
      </c>
      <c r="O190" s="45"/>
      <c r="P190" s="60">
        <v>100</v>
      </c>
      <c r="Q190" s="41"/>
      <c r="R190" s="60">
        <v>100</v>
      </c>
      <c r="S190" s="41"/>
      <c r="T190" s="60"/>
      <c r="U190" s="41"/>
      <c r="V190" s="41"/>
      <c r="W190" s="41"/>
      <c r="X190" s="60"/>
      <c r="Y190" s="45"/>
    </row>
    <row r="191" spans="1:25" ht="251.25" customHeight="1" x14ac:dyDescent="0.25">
      <c r="A191" s="564" t="s">
        <v>5065</v>
      </c>
      <c r="B191" s="564"/>
      <c r="C191" s="564"/>
      <c r="D191" s="564"/>
      <c r="E191" s="754" t="s">
        <v>7007</v>
      </c>
      <c r="F191" s="437" t="s">
        <v>5126</v>
      </c>
      <c r="G191" s="12" t="s">
        <v>36</v>
      </c>
      <c r="H191" s="12" t="s">
        <v>105</v>
      </c>
      <c r="I191" s="12" t="s">
        <v>106</v>
      </c>
      <c r="J191" s="60">
        <v>0</v>
      </c>
      <c r="K191" s="41"/>
      <c r="L191" s="60">
        <v>0</v>
      </c>
      <c r="M191" s="41"/>
      <c r="N191" s="60">
        <v>0</v>
      </c>
      <c r="O191" s="45"/>
      <c r="P191" s="60">
        <v>0</v>
      </c>
      <c r="Q191" s="45"/>
      <c r="R191" s="60">
        <v>0</v>
      </c>
      <c r="S191" s="45"/>
      <c r="T191" s="60"/>
      <c r="U191" s="45"/>
      <c r="V191" s="41"/>
      <c r="W191" s="41"/>
      <c r="X191" s="60"/>
      <c r="Y191" s="45"/>
    </row>
    <row r="192" spans="1:25" ht="243.75" customHeight="1" x14ac:dyDescent="0.25">
      <c r="A192" s="564" t="s">
        <v>5066</v>
      </c>
      <c r="B192" s="564"/>
      <c r="C192" s="564"/>
      <c r="D192" s="564"/>
      <c r="E192" s="754" t="s">
        <v>7008</v>
      </c>
      <c r="F192" s="450" t="s">
        <v>330</v>
      </c>
      <c r="G192" s="12" t="s">
        <v>4885</v>
      </c>
      <c r="H192" s="12" t="s">
        <v>107</v>
      </c>
      <c r="I192" s="12" t="s">
        <v>108</v>
      </c>
      <c r="J192" s="60">
        <v>0</v>
      </c>
      <c r="K192" s="41" t="s">
        <v>842</v>
      </c>
      <c r="L192" s="60">
        <v>0</v>
      </c>
      <c r="M192" s="41"/>
      <c r="N192" s="60">
        <v>0</v>
      </c>
      <c r="O192" s="45"/>
      <c r="P192" s="60">
        <v>0</v>
      </c>
      <c r="Q192" s="45"/>
      <c r="R192" s="60">
        <v>0</v>
      </c>
      <c r="S192" s="45"/>
      <c r="T192" s="60"/>
      <c r="U192" s="45"/>
      <c r="V192" s="41"/>
      <c r="W192" s="41"/>
      <c r="X192" s="60"/>
      <c r="Y192" s="45"/>
    </row>
    <row r="193" spans="1:25" s="52" customFormat="1" ht="91.5" customHeight="1" x14ac:dyDescent="0.25">
      <c r="A193" s="31">
        <v>105</v>
      </c>
      <c r="B193" s="31"/>
      <c r="C193" s="758"/>
      <c r="D193" s="763" t="s">
        <v>7014</v>
      </c>
      <c r="E193" s="763"/>
      <c r="F193" s="764" t="s">
        <v>636</v>
      </c>
      <c r="G193" s="30"/>
      <c r="H193" s="30"/>
      <c r="I193" s="30"/>
      <c r="J193" s="61">
        <f>AVERAGE(J194:J198)</f>
        <v>20</v>
      </c>
      <c r="K193" s="43"/>
      <c r="L193" s="61">
        <f>AVERAGE(L194:L198)</f>
        <v>20</v>
      </c>
      <c r="M193" s="43"/>
      <c r="N193" s="61">
        <f>AVERAGE(N194:N198)</f>
        <v>20</v>
      </c>
      <c r="O193" s="69"/>
      <c r="P193" s="61">
        <f>AVERAGE(P194:P198)</f>
        <v>20</v>
      </c>
      <c r="Q193" s="69"/>
      <c r="R193" s="61">
        <f>AVERAGE(R194:R198)</f>
        <v>20</v>
      </c>
      <c r="S193" s="69"/>
      <c r="T193" s="61"/>
      <c r="U193" s="69"/>
      <c r="V193" s="176" t="e">
        <f>AVERAGE(V194:V198)</f>
        <v>#DIV/0!</v>
      </c>
      <c r="W193" s="43"/>
      <c r="X193" s="61"/>
      <c r="Y193" s="69"/>
    </row>
    <row r="194" spans="1:25" ht="195" x14ac:dyDescent="0.25">
      <c r="A194" s="564" t="s">
        <v>602</v>
      </c>
      <c r="B194" s="564"/>
      <c r="C194" s="564"/>
      <c r="D194" s="564"/>
      <c r="E194" s="754" t="s">
        <v>7019</v>
      </c>
      <c r="F194" s="450" t="s">
        <v>5127</v>
      </c>
      <c r="G194" s="12" t="s">
        <v>388</v>
      </c>
      <c r="H194" s="12" t="s">
        <v>389</v>
      </c>
      <c r="I194" s="12" t="s">
        <v>99</v>
      </c>
      <c r="J194" s="60">
        <v>0</v>
      </c>
      <c r="K194" s="71" t="s">
        <v>843</v>
      </c>
      <c r="L194" s="60">
        <v>0</v>
      </c>
      <c r="M194" s="71"/>
      <c r="N194" s="60">
        <v>0</v>
      </c>
      <c r="O194" s="45"/>
      <c r="P194" s="60">
        <v>0</v>
      </c>
      <c r="Q194" s="45"/>
      <c r="R194" s="60">
        <v>0</v>
      </c>
      <c r="S194" s="45"/>
      <c r="T194" s="60"/>
      <c r="U194" s="45"/>
      <c r="V194" s="41"/>
      <c r="W194" s="41"/>
      <c r="X194" s="60"/>
      <c r="Y194" s="45"/>
    </row>
    <row r="195" spans="1:25" ht="135" x14ac:dyDescent="0.25">
      <c r="A195" s="564" t="s">
        <v>603</v>
      </c>
      <c r="B195" s="564"/>
      <c r="C195" s="564"/>
      <c r="D195" s="564"/>
      <c r="E195" s="754" t="s">
        <v>7015</v>
      </c>
      <c r="F195" s="450" t="s">
        <v>5128</v>
      </c>
      <c r="G195" s="12" t="s">
        <v>100</v>
      </c>
      <c r="H195" s="12" t="s">
        <v>101</v>
      </c>
      <c r="I195" s="12" t="s">
        <v>102</v>
      </c>
      <c r="J195" s="60">
        <v>0</v>
      </c>
      <c r="K195" s="41" t="s">
        <v>840</v>
      </c>
      <c r="L195" s="60">
        <v>0</v>
      </c>
      <c r="M195" s="41"/>
      <c r="N195" s="60">
        <v>0</v>
      </c>
      <c r="O195" s="45"/>
      <c r="P195" s="60">
        <v>0</v>
      </c>
      <c r="Q195" s="45"/>
      <c r="R195" s="60">
        <v>0</v>
      </c>
      <c r="S195" s="45"/>
      <c r="T195" s="60"/>
      <c r="U195" s="45"/>
      <c r="V195" s="41"/>
      <c r="W195" s="41"/>
      <c r="X195" s="60"/>
      <c r="Y195" s="45"/>
    </row>
    <row r="196" spans="1:25" ht="75" x14ac:dyDescent="0.25">
      <c r="A196" s="564" t="s">
        <v>604</v>
      </c>
      <c r="B196" s="564"/>
      <c r="C196" s="564"/>
      <c r="D196" s="564"/>
      <c r="E196" s="754" t="s">
        <v>7016</v>
      </c>
      <c r="F196" s="450" t="s">
        <v>112</v>
      </c>
      <c r="G196" s="12" t="s">
        <v>4881</v>
      </c>
      <c r="H196" s="12" t="s">
        <v>4882</v>
      </c>
      <c r="I196" s="12" t="s">
        <v>4883</v>
      </c>
      <c r="J196" s="60">
        <v>100</v>
      </c>
      <c r="K196" s="41"/>
      <c r="L196" s="60">
        <v>100</v>
      </c>
      <c r="M196" s="41"/>
      <c r="N196" s="60">
        <v>100</v>
      </c>
      <c r="O196" s="45"/>
      <c r="P196" s="60">
        <v>100</v>
      </c>
      <c r="Q196" s="41"/>
      <c r="R196" s="60">
        <v>100</v>
      </c>
      <c r="S196" s="45"/>
      <c r="T196" s="60"/>
      <c r="U196" s="45"/>
      <c r="V196" s="41"/>
      <c r="W196" s="41"/>
      <c r="X196" s="60"/>
      <c r="Y196" s="45"/>
    </row>
    <row r="197" spans="1:25" ht="120" x14ac:dyDescent="0.25">
      <c r="A197" s="564" t="s">
        <v>605</v>
      </c>
      <c r="B197" s="564"/>
      <c r="C197" s="564"/>
      <c r="D197" s="564"/>
      <c r="E197" s="754" t="s">
        <v>7017</v>
      </c>
      <c r="F197" s="450" t="s">
        <v>7196</v>
      </c>
      <c r="G197" s="12" t="s">
        <v>36</v>
      </c>
      <c r="H197" s="12" t="s">
        <v>105</v>
      </c>
      <c r="I197" s="12" t="s">
        <v>106</v>
      </c>
      <c r="J197" s="60">
        <v>0</v>
      </c>
      <c r="K197" s="41"/>
      <c r="L197" s="60">
        <v>0</v>
      </c>
      <c r="M197" s="41"/>
      <c r="N197" s="60">
        <v>0</v>
      </c>
      <c r="O197" s="45"/>
      <c r="P197" s="60">
        <v>0</v>
      </c>
      <c r="Q197" s="45"/>
      <c r="R197" s="60">
        <v>0</v>
      </c>
      <c r="S197" s="45"/>
      <c r="T197" s="60"/>
      <c r="U197" s="45"/>
      <c r="V197" s="41"/>
      <c r="W197" s="41"/>
      <c r="X197" s="60"/>
      <c r="Y197" s="45"/>
    </row>
    <row r="198" spans="1:25" ht="45" x14ac:dyDescent="0.25">
      <c r="A198" s="564" t="s">
        <v>606</v>
      </c>
      <c r="B198" s="564"/>
      <c r="C198" s="564"/>
      <c r="D198" s="564"/>
      <c r="E198" s="754" t="s">
        <v>7018</v>
      </c>
      <c r="F198" s="450" t="s">
        <v>330</v>
      </c>
      <c r="G198" s="12" t="s">
        <v>4885</v>
      </c>
      <c r="H198" s="12" t="s">
        <v>107</v>
      </c>
      <c r="I198" s="12" t="s">
        <v>108</v>
      </c>
      <c r="J198" s="60">
        <v>0</v>
      </c>
      <c r="K198" s="41" t="s">
        <v>842</v>
      </c>
      <c r="L198" s="60">
        <v>0</v>
      </c>
      <c r="M198" s="41"/>
      <c r="N198" s="60">
        <v>0</v>
      </c>
      <c r="O198" s="45"/>
      <c r="P198" s="60">
        <v>0</v>
      </c>
      <c r="Q198" s="45"/>
      <c r="R198" s="60">
        <v>0</v>
      </c>
      <c r="S198" s="45"/>
      <c r="T198" s="60"/>
      <c r="U198" s="45"/>
      <c r="V198" s="41"/>
      <c r="W198" s="41"/>
      <c r="X198" s="60"/>
      <c r="Y198" s="45"/>
    </row>
    <row r="199" spans="1:25" ht="90" x14ac:dyDescent="0.25">
      <c r="A199" s="564">
        <v>106</v>
      </c>
      <c r="B199" s="564"/>
      <c r="C199" s="564"/>
      <c r="D199" s="754" t="s">
        <v>130</v>
      </c>
      <c r="E199" s="754"/>
      <c r="F199" s="450" t="s">
        <v>390</v>
      </c>
      <c r="G199" s="12" t="s">
        <v>114</v>
      </c>
      <c r="H199" s="12" t="s">
        <v>391</v>
      </c>
      <c r="I199" s="12" t="s">
        <v>392</v>
      </c>
      <c r="J199" s="42">
        <v>0</v>
      </c>
      <c r="K199" s="41" t="s">
        <v>844</v>
      </c>
      <c r="L199" s="42">
        <v>0</v>
      </c>
      <c r="M199" s="41"/>
      <c r="N199" s="42">
        <v>0</v>
      </c>
      <c r="O199" s="45"/>
      <c r="P199" s="42">
        <v>0</v>
      </c>
      <c r="Q199" s="45"/>
      <c r="R199" s="42">
        <v>0</v>
      </c>
      <c r="S199" s="45"/>
      <c r="T199" s="42"/>
      <c r="U199" s="45"/>
      <c r="V199" s="41"/>
      <c r="W199" s="41"/>
      <c r="X199" s="42"/>
      <c r="Y199" s="45"/>
    </row>
    <row r="200" spans="1:25" ht="90" x14ac:dyDescent="0.25">
      <c r="A200" s="564">
        <v>107</v>
      </c>
      <c r="B200" s="564"/>
      <c r="C200" s="564"/>
      <c r="D200" s="754" t="s">
        <v>431</v>
      </c>
      <c r="E200" s="754"/>
      <c r="F200" s="450" t="s">
        <v>393</v>
      </c>
      <c r="G200" s="12" t="s">
        <v>5129</v>
      </c>
      <c r="H200" s="12" t="s">
        <v>5130</v>
      </c>
      <c r="I200" s="12" t="s">
        <v>395</v>
      </c>
      <c r="J200" s="42">
        <v>0</v>
      </c>
      <c r="K200" s="36" t="s">
        <v>845</v>
      </c>
      <c r="L200" s="42">
        <v>0</v>
      </c>
      <c r="M200" s="36"/>
      <c r="N200" s="42">
        <v>0</v>
      </c>
      <c r="O200" s="45"/>
      <c r="P200" s="42">
        <v>0</v>
      </c>
      <c r="Q200" s="45"/>
      <c r="R200" s="42">
        <v>0</v>
      </c>
      <c r="S200" s="45"/>
      <c r="T200" s="42"/>
      <c r="U200" s="45"/>
      <c r="V200" s="41"/>
      <c r="W200" s="41"/>
      <c r="X200" s="42"/>
      <c r="Y200" s="45"/>
    </row>
    <row r="201" spans="1:25" ht="75" x14ac:dyDescent="0.25">
      <c r="A201" s="564">
        <v>108</v>
      </c>
      <c r="B201" s="564"/>
      <c r="C201" s="564"/>
      <c r="D201" s="754" t="s">
        <v>432</v>
      </c>
      <c r="E201" s="754"/>
      <c r="F201" s="450" t="s">
        <v>396</v>
      </c>
      <c r="G201" s="12" t="s">
        <v>114</v>
      </c>
      <c r="H201" s="12" t="s">
        <v>397</v>
      </c>
      <c r="I201" s="12" t="s">
        <v>398</v>
      </c>
      <c r="J201" s="42">
        <v>50</v>
      </c>
      <c r="K201" s="36" t="s">
        <v>846</v>
      </c>
      <c r="L201" s="42">
        <v>50</v>
      </c>
      <c r="M201" s="36"/>
      <c r="N201" s="42">
        <v>50</v>
      </c>
      <c r="O201" s="45"/>
      <c r="P201" s="42">
        <v>50</v>
      </c>
      <c r="Q201" s="45"/>
      <c r="R201" s="42">
        <v>50</v>
      </c>
      <c r="S201" s="41"/>
      <c r="T201" s="42"/>
      <c r="U201" s="41"/>
      <c r="V201" s="41"/>
      <c r="W201" s="41"/>
      <c r="X201" s="42"/>
      <c r="Y201" s="45"/>
    </row>
    <row r="202" spans="1:25" ht="60" x14ac:dyDescent="0.25">
      <c r="A202" s="564">
        <v>109</v>
      </c>
      <c r="B202" s="564"/>
      <c r="C202" s="564"/>
      <c r="D202" s="754" t="s">
        <v>360</v>
      </c>
      <c r="E202" s="754"/>
      <c r="F202" s="450" t="s">
        <v>400</v>
      </c>
      <c r="G202" s="12" t="s">
        <v>103</v>
      </c>
      <c r="H202" s="12" t="s">
        <v>401</v>
      </c>
      <c r="I202" s="12" t="s">
        <v>104</v>
      </c>
      <c r="J202" s="60">
        <v>50</v>
      </c>
      <c r="K202" s="45" t="s">
        <v>1401</v>
      </c>
      <c r="L202" s="60">
        <v>50</v>
      </c>
      <c r="M202" s="45"/>
      <c r="N202" s="60">
        <v>50</v>
      </c>
      <c r="O202" s="45"/>
      <c r="P202" s="60">
        <v>50</v>
      </c>
      <c r="Q202" s="45"/>
      <c r="R202" s="60">
        <v>50</v>
      </c>
      <c r="S202" s="45"/>
      <c r="T202" s="60"/>
      <c r="U202" s="45"/>
      <c r="V202" s="41"/>
      <c r="W202" s="41"/>
      <c r="X202" s="60"/>
      <c r="Y202" s="45"/>
    </row>
    <row r="203" spans="1:25" s="26" customFormat="1" ht="84.75" customHeight="1" x14ac:dyDescent="0.25">
      <c r="A203" s="28"/>
      <c r="B203" s="28"/>
      <c r="C203" s="750" t="s">
        <v>607</v>
      </c>
      <c r="D203" s="28"/>
      <c r="E203" s="1023"/>
      <c r="F203" s="762" t="s">
        <v>534</v>
      </c>
      <c r="G203" s="751"/>
      <c r="H203" s="751"/>
      <c r="I203" s="751"/>
      <c r="J203" s="75">
        <f>AVERAGE(J204:J208)</f>
        <v>13.333333333333334</v>
      </c>
      <c r="K203" s="44"/>
      <c r="L203" s="75">
        <f>AVERAGE(L204:L208)</f>
        <v>13.333333333333334</v>
      </c>
      <c r="M203" s="44"/>
      <c r="N203" s="75">
        <f>AVERAGE(N204:N208)</f>
        <v>13.333333333333334</v>
      </c>
      <c r="O203" s="67"/>
      <c r="P203" s="75">
        <f>AVERAGE(P204:P208)</f>
        <v>13.333333333333334</v>
      </c>
      <c r="Q203" s="67"/>
      <c r="R203" s="75">
        <f>AVERAGE(R204:R208)</f>
        <v>13.333333333333334</v>
      </c>
      <c r="S203" s="67"/>
      <c r="T203" s="75"/>
      <c r="U203" s="67"/>
      <c r="V203" s="64" t="e">
        <f>AVERAGE(V205:V208)</f>
        <v>#DIV/0!</v>
      </c>
      <c r="W203" s="44"/>
      <c r="X203" s="75"/>
      <c r="Y203" s="67"/>
    </row>
    <row r="204" spans="1:25" ht="60" x14ac:dyDescent="0.25">
      <c r="A204" s="564">
        <v>110</v>
      </c>
      <c r="B204" s="564"/>
      <c r="C204" s="564"/>
      <c r="D204" s="754" t="s">
        <v>433</v>
      </c>
      <c r="E204" s="754"/>
      <c r="F204" s="450" t="s">
        <v>121</v>
      </c>
      <c r="G204" s="12" t="s">
        <v>399</v>
      </c>
      <c r="H204" s="12" t="s">
        <v>123</v>
      </c>
      <c r="I204" s="12" t="s">
        <v>124</v>
      </c>
      <c r="J204" s="60">
        <v>0</v>
      </c>
      <c r="K204" s="41"/>
      <c r="L204" s="60">
        <v>0</v>
      </c>
      <c r="M204" s="41"/>
      <c r="N204" s="60">
        <v>0</v>
      </c>
      <c r="O204" s="45"/>
      <c r="P204" s="60">
        <v>0</v>
      </c>
      <c r="Q204" s="45"/>
      <c r="R204" s="60">
        <v>0</v>
      </c>
      <c r="S204" s="45"/>
      <c r="T204" s="60"/>
      <c r="U204" s="45"/>
      <c r="V204" s="41"/>
      <c r="W204" s="41"/>
      <c r="X204" s="60"/>
      <c r="Y204" s="45"/>
    </row>
    <row r="205" spans="1:25" s="6" customFormat="1" ht="240" x14ac:dyDescent="0.25">
      <c r="A205" s="579">
        <v>111</v>
      </c>
      <c r="B205" s="579"/>
      <c r="C205" s="579"/>
      <c r="D205" s="4" t="s">
        <v>434</v>
      </c>
      <c r="E205" s="4"/>
      <c r="F205" s="437" t="s">
        <v>402</v>
      </c>
      <c r="G205" s="5" t="s">
        <v>403</v>
      </c>
      <c r="H205" s="5" t="s">
        <v>404</v>
      </c>
      <c r="I205" s="5" t="s">
        <v>405</v>
      </c>
      <c r="J205" s="65">
        <v>0</v>
      </c>
      <c r="K205" s="47" t="s">
        <v>847</v>
      </c>
      <c r="L205" s="65">
        <v>0</v>
      </c>
      <c r="M205" s="47"/>
      <c r="N205" s="65">
        <v>0</v>
      </c>
      <c r="O205" s="50"/>
      <c r="P205" s="65">
        <v>0</v>
      </c>
      <c r="Q205" s="47"/>
      <c r="R205" s="65">
        <v>0</v>
      </c>
      <c r="S205" s="47"/>
      <c r="T205" s="65"/>
      <c r="U205" s="47"/>
      <c r="V205" s="165"/>
      <c r="W205" s="47"/>
      <c r="X205" s="65"/>
      <c r="Y205" s="50"/>
    </row>
    <row r="206" spans="1:25" ht="75" x14ac:dyDescent="0.25">
      <c r="A206" s="564">
        <v>112</v>
      </c>
      <c r="B206" s="564"/>
      <c r="C206" s="564"/>
      <c r="D206" s="754" t="s">
        <v>435</v>
      </c>
      <c r="E206" s="754"/>
      <c r="F206" s="450" t="s">
        <v>406</v>
      </c>
      <c r="G206" s="12" t="s">
        <v>407</v>
      </c>
      <c r="H206" s="12" t="s">
        <v>408</v>
      </c>
      <c r="I206" s="12" t="s">
        <v>409</v>
      </c>
      <c r="J206" s="60">
        <v>0</v>
      </c>
      <c r="K206" s="41" t="s">
        <v>848</v>
      </c>
      <c r="L206" s="60">
        <v>0</v>
      </c>
      <c r="M206" s="41"/>
      <c r="N206" s="60">
        <v>0</v>
      </c>
      <c r="O206" s="45"/>
      <c r="P206" s="60">
        <v>0</v>
      </c>
      <c r="Q206" s="45"/>
      <c r="R206" s="60">
        <v>0</v>
      </c>
      <c r="S206" s="45"/>
      <c r="T206" s="60"/>
      <c r="U206" s="45"/>
      <c r="V206" s="41"/>
      <c r="W206" s="41"/>
      <c r="X206" s="60"/>
      <c r="Y206" s="45"/>
    </row>
    <row r="207" spans="1:25" ht="105" x14ac:dyDescent="0.25">
      <c r="A207" s="564">
        <v>113</v>
      </c>
      <c r="B207" s="564"/>
      <c r="C207" s="564"/>
      <c r="D207" s="754" t="s">
        <v>150</v>
      </c>
      <c r="E207" s="754"/>
      <c r="F207" s="450" t="s">
        <v>410</v>
      </c>
      <c r="G207" s="12" t="s">
        <v>411</v>
      </c>
      <c r="H207" s="12" t="s">
        <v>146</v>
      </c>
      <c r="I207" s="12" t="s">
        <v>147</v>
      </c>
      <c r="J207" s="60">
        <v>50</v>
      </c>
      <c r="K207" s="41" t="s">
        <v>849</v>
      </c>
      <c r="L207" s="60">
        <v>50</v>
      </c>
      <c r="M207" s="41"/>
      <c r="N207" s="60">
        <v>50</v>
      </c>
      <c r="O207" s="66"/>
      <c r="P207" s="60">
        <v>50</v>
      </c>
      <c r="Q207" s="45"/>
      <c r="R207" s="60">
        <v>50</v>
      </c>
      <c r="S207" s="41"/>
      <c r="T207" s="60"/>
      <c r="U207" s="41"/>
      <c r="V207" s="41"/>
      <c r="W207" s="41"/>
      <c r="X207" s="60"/>
      <c r="Y207" s="45"/>
    </row>
    <row r="208" spans="1:25" s="52" customFormat="1" ht="69" x14ac:dyDescent="0.25">
      <c r="A208" s="31">
        <v>114</v>
      </c>
      <c r="B208" s="31"/>
      <c r="C208" s="31"/>
      <c r="D208" s="756" t="s">
        <v>637</v>
      </c>
      <c r="E208" s="756"/>
      <c r="F208" s="517" t="s">
        <v>637</v>
      </c>
      <c r="G208" s="770"/>
      <c r="H208" s="770"/>
      <c r="I208" s="770"/>
      <c r="J208" s="61">
        <f>AVERAGE(J209:J211)</f>
        <v>16.666666666666668</v>
      </c>
      <c r="K208" s="43"/>
      <c r="L208" s="61">
        <f>AVERAGE(L209:L211)</f>
        <v>16.666666666666668</v>
      </c>
      <c r="M208" s="43"/>
      <c r="N208" s="61">
        <f>AVERAGE(N209:N211)</f>
        <v>16.666666666666668</v>
      </c>
      <c r="O208" s="69"/>
      <c r="P208" s="61">
        <f>AVERAGE(P209:P211)</f>
        <v>16.666666666666668</v>
      </c>
      <c r="Q208" s="69"/>
      <c r="R208" s="61">
        <f>AVERAGE(R209:R211)</f>
        <v>16.666666666666668</v>
      </c>
      <c r="S208" s="43"/>
      <c r="T208" s="61"/>
      <c r="U208" s="43"/>
      <c r="V208" s="176" t="e">
        <f>AVERAGE(V209:V211)</f>
        <v>#DIV/0!</v>
      </c>
      <c r="W208" s="43"/>
      <c r="X208" s="61"/>
      <c r="Y208" s="69"/>
    </row>
    <row r="209" spans="1:25" ht="270" x14ac:dyDescent="0.25">
      <c r="A209" s="564" t="s">
        <v>5067</v>
      </c>
      <c r="B209" s="564"/>
      <c r="C209" s="564"/>
      <c r="D209" s="564"/>
      <c r="E209" s="754" t="s">
        <v>7020</v>
      </c>
      <c r="F209" s="450" t="s">
        <v>412</v>
      </c>
      <c r="G209" s="771" t="s">
        <v>403</v>
      </c>
      <c r="H209" s="771" t="s">
        <v>404</v>
      </c>
      <c r="I209" s="771" t="s">
        <v>413</v>
      </c>
      <c r="J209" s="50">
        <v>50</v>
      </c>
      <c r="K209" s="47" t="s">
        <v>5662</v>
      </c>
      <c r="L209" s="50">
        <v>50</v>
      </c>
      <c r="M209" s="47"/>
      <c r="N209" s="50">
        <v>50</v>
      </c>
      <c r="O209" s="50"/>
      <c r="P209" s="50">
        <v>50</v>
      </c>
      <c r="Q209" s="50"/>
      <c r="R209" s="50">
        <v>50</v>
      </c>
      <c r="S209" s="50"/>
      <c r="T209" s="50"/>
      <c r="U209" s="50"/>
      <c r="V209" s="47"/>
      <c r="W209" s="47"/>
      <c r="X209" s="50"/>
      <c r="Y209" s="50"/>
    </row>
    <row r="210" spans="1:25" ht="45" x14ac:dyDescent="0.3">
      <c r="A210" s="564" t="s">
        <v>5068</v>
      </c>
      <c r="B210" s="564"/>
      <c r="C210" s="564"/>
      <c r="D210" s="564"/>
      <c r="E210" s="772" t="s">
        <v>7021</v>
      </c>
      <c r="F210" s="450" t="s">
        <v>414</v>
      </c>
      <c r="G210" s="12" t="s">
        <v>415</v>
      </c>
      <c r="H210" s="12" t="s">
        <v>416</v>
      </c>
      <c r="I210" s="12" t="s">
        <v>417</v>
      </c>
      <c r="J210" s="65">
        <v>0</v>
      </c>
      <c r="K210" s="38"/>
      <c r="L210" s="65">
        <v>0</v>
      </c>
      <c r="M210" s="38"/>
      <c r="N210" s="65">
        <v>0</v>
      </c>
      <c r="O210" s="50"/>
      <c r="P210" s="65">
        <v>0</v>
      </c>
      <c r="Q210" s="50"/>
      <c r="R210" s="65">
        <v>0</v>
      </c>
      <c r="S210" s="50"/>
      <c r="T210" s="65"/>
      <c r="U210" s="50"/>
      <c r="V210" s="47"/>
      <c r="W210" s="47"/>
      <c r="X210" s="65"/>
      <c r="Y210" s="50"/>
    </row>
    <row r="211" spans="1:25" ht="178.5" customHeight="1" x14ac:dyDescent="0.3">
      <c r="A211" s="564" t="s">
        <v>5069</v>
      </c>
      <c r="B211" s="564"/>
      <c r="C211" s="564"/>
      <c r="D211" s="564"/>
      <c r="E211" s="772" t="s">
        <v>7022</v>
      </c>
      <c r="F211" s="450" t="s">
        <v>418</v>
      </c>
      <c r="G211" s="12" t="s">
        <v>419</v>
      </c>
      <c r="H211" s="12" t="s">
        <v>420</v>
      </c>
      <c r="I211" s="12" t="s">
        <v>421</v>
      </c>
      <c r="J211" s="60">
        <v>0</v>
      </c>
      <c r="K211" s="38" t="s">
        <v>850</v>
      </c>
      <c r="L211" s="60">
        <v>0</v>
      </c>
      <c r="M211" s="38"/>
      <c r="N211" s="60">
        <v>0</v>
      </c>
      <c r="O211" s="45"/>
      <c r="P211" s="60">
        <v>0</v>
      </c>
      <c r="Q211" s="45"/>
      <c r="R211" s="60">
        <v>0</v>
      </c>
      <c r="S211" s="47"/>
      <c r="T211" s="60"/>
      <c r="U211" s="47"/>
      <c r="V211" s="47"/>
      <c r="W211" s="47"/>
      <c r="X211" s="60"/>
      <c r="Y211" s="50"/>
    </row>
    <row r="212" spans="1:25" s="26" customFormat="1" ht="80.25" customHeight="1" x14ac:dyDescent="0.25">
      <c r="A212" s="28"/>
      <c r="B212" s="28"/>
      <c r="C212" s="750" t="s">
        <v>610</v>
      </c>
      <c r="D212" s="28"/>
      <c r="E212" s="1023"/>
      <c r="F212" s="762" t="s">
        <v>535</v>
      </c>
      <c r="G212" s="751"/>
      <c r="H212" s="751"/>
      <c r="I212" s="751"/>
      <c r="J212" s="75">
        <f>AVERAGE(J213,J216)</f>
        <v>50</v>
      </c>
      <c r="K212" s="44"/>
      <c r="L212" s="75">
        <f>AVERAGE(L213,L216)</f>
        <v>50</v>
      </c>
      <c r="M212" s="44"/>
      <c r="N212" s="75">
        <f>AVERAGE(N213,N216)</f>
        <v>50</v>
      </c>
      <c r="O212" s="67"/>
      <c r="P212" s="75">
        <f>AVERAGE(P213,P216)</f>
        <v>50</v>
      </c>
      <c r="Q212" s="67"/>
      <c r="R212" s="75">
        <f>AVERAGE(R213,R216)</f>
        <v>50</v>
      </c>
      <c r="S212" s="67"/>
      <c r="T212" s="75"/>
      <c r="U212" s="67"/>
      <c r="V212" s="64" t="e">
        <f>AVERAGE(V213,V216)</f>
        <v>#DIV/0!</v>
      </c>
      <c r="W212" s="44"/>
      <c r="X212" s="75"/>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43"/>
      <c r="N213" s="61">
        <f>AVERAGE(N214:N215)</f>
        <v>100</v>
      </c>
      <c r="O213" s="69"/>
      <c r="P213" s="61">
        <f>AVERAGE(P214:P215)</f>
        <v>100</v>
      </c>
      <c r="Q213" s="69"/>
      <c r="R213" s="61">
        <f>AVERAGE(R214:R215)</f>
        <v>100</v>
      </c>
      <c r="S213" s="69"/>
      <c r="T213" s="61"/>
      <c r="U213" s="69"/>
      <c r="V213" s="176" t="e">
        <f>AVERAGE(V214:V215)</f>
        <v>#DIV/0!</v>
      </c>
      <c r="W213" s="43"/>
      <c r="X213" s="61"/>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1" t="s">
        <v>851</v>
      </c>
      <c r="L214" s="60">
        <v>100</v>
      </c>
      <c r="M214" s="41"/>
      <c r="N214" s="60">
        <v>100</v>
      </c>
      <c r="O214" s="45"/>
      <c r="P214" s="60">
        <v>100</v>
      </c>
      <c r="Q214" s="45"/>
      <c r="R214" s="60">
        <v>100</v>
      </c>
      <c r="S214" s="45"/>
      <c r="T214" s="60"/>
      <c r="U214" s="45"/>
      <c r="V214" s="41"/>
      <c r="W214" s="41"/>
      <c r="X214" s="60"/>
      <c r="Y214" s="45"/>
    </row>
    <row r="215" spans="1:25" ht="120" x14ac:dyDescent="0.25">
      <c r="A215" s="564" t="s">
        <v>609</v>
      </c>
      <c r="B215" s="564"/>
      <c r="C215" s="564"/>
      <c r="D215" s="564"/>
      <c r="E215" s="754" t="s">
        <v>7272</v>
      </c>
      <c r="F215" s="450" t="s">
        <v>422</v>
      </c>
      <c r="G215" s="12" t="s">
        <v>423</v>
      </c>
      <c r="H215" s="12" t="s">
        <v>424</v>
      </c>
      <c r="I215" s="12" t="s">
        <v>425</v>
      </c>
      <c r="J215" s="60"/>
      <c r="K215" s="41"/>
      <c r="L215" s="60"/>
      <c r="M215" s="41"/>
      <c r="N215" s="60"/>
      <c r="O215" s="45"/>
      <c r="P215" s="60"/>
      <c r="Q215" s="45"/>
      <c r="R215" s="60"/>
      <c r="S215" s="45"/>
      <c r="T215" s="60"/>
      <c r="U215" s="45"/>
      <c r="V215" s="41"/>
      <c r="W215" s="41"/>
      <c r="X215" s="60"/>
      <c r="Y215" s="45"/>
    </row>
    <row r="216" spans="1:25" ht="51.75" x14ac:dyDescent="0.25">
      <c r="A216" s="564">
        <v>116</v>
      </c>
      <c r="B216" s="564"/>
      <c r="C216" s="564"/>
      <c r="D216" s="754" t="s">
        <v>7024</v>
      </c>
      <c r="E216" s="754"/>
      <c r="F216" s="450" t="s">
        <v>426</v>
      </c>
      <c r="G216" s="12" t="s">
        <v>5352</v>
      </c>
      <c r="H216" s="12" t="s">
        <v>427</v>
      </c>
      <c r="I216" s="12" t="s">
        <v>428</v>
      </c>
      <c r="J216" s="60">
        <v>0</v>
      </c>
      <c r="K216" s="41" t="s">
        <v>852</v>
      </c>
      <c r="L216" s="60">
        <v>0</v>
      </c>
      <c r="M216" s="41"/>
      <c r="N216" s="60">
        <v>0</v>
      </c>
      <c r="O216" s="45"/>
      <c r="P216" s="60">
        <v>0</v>
      </c>
      <c r="Q216" s="45"/>
      <c r="R216" s="60">
        <v>0</v>
      </c>
      <c r="S216" s="45"/>
      <c r="T216" s="60"/>
      <c r="U216" s="45"/>
      <c r="V216" s="41"/>
      <c r="W216" s="41"/>
      <c r="X216" s="60"/>
      <c r="Y216" s="45"/>
    </row>
    <row r="217" spans="1:25" s="26" customFormat="1" ht="60" x14ac:dyDescent="0.25">
      <c r="A217" s="28"/>
      <c r="B217" s="750" t="s">
        <v>611</v>
      </c>
      <c r="C217" s="28"/>
      <c r="D217" s="28"/>
      <c r="E217" s="28"/>
      <c r="F217" s="502" t="s">
        <v>536</v>
      </c>
      <c r="G217" s="28"/>
      <c r="H217" s="28"/>
      <c r="I217" s="28"/>
      <c r="J217" s="75">
        <f>AVERAGE(J218,J225,J231,J240)</f>
        <v>25.833333333333332</v>
      </c>
      <c r="K217" s="67"/>
      <c r="L217" s="75">
        <f>AVERAGE(L218,L225,L231,L240)</f>
        <v>25.833333333333332</v>
      </c>
      <c r="M217" s="67"/>
      <c r="N217" s="75">
        <f>AVERAGE(N218,N225,N231,N240)</f>
        <v>25.833333333333332</v>
      </c>
      <c r="O217" s="67"/>
      <c r="P217" s="75">
        <f>AVERAGE(P218,P225,P231,P240)</f>
        <v>25.833333333333332</v>
      </c>
      <c r="Q217" s="67"/>
      <c r="R217" s="75">
        <f>AVERAGE(R218,R225,R231,R240)</f>
        <v>25.833333333333332</v>
      </c>
      <c r="S217" s="67"/>
      <c r="T217" s="75"/>
      <c r="U217" s="67"/>
      <c r="V217" s="64" t="e">
        <f>AVERAGE(V218,V225,V231,V240)</f>
        <v>#DIV/0!</v>
      </c>
      <c r="W217" s="44"/>
      <c r="X217" s="75"/>
      <c r="Y217" s="67"/>
    </row>
    <row r="218" spans="1:25" s="26" customFormat="1" ht="45" x14ac:dyDescent="0.25">
      <c r="A218" s="28"/>
      <c r="B218" s="28"/>
      <c r="C218" s="750" t="s">
        <v>612</v>
      </c>
      <c r="D218" s="28"/>
      <c r="E218" s="28"/>
      <c r="F218" s="502" t="s">
        <v>537</v>
      </c>
      <c r="G218" s="28"/>
      <c r="H218" s="28"/>
      <c r="I218" s="28"/>
      <c r="J218" s="75">
        <f>AVERAGE(J219:J224)</f>
        <v>41.666666666666664</v>
      </c>
      <c r="K218" s="67"/>
      <c r="L218" s="203">
        <f>AVERAGE(L219:L224)</f>
        <v>41.666666666666664</v>
      </c>
      <c r="M218" s="67"/>
      <c r="N218" s="75">
        <f>AVERAGE(N219:N224)</f>
        <v>41.666666666666664</v>
      </c>
      <c r="O218" s="67"/>
      <c r="P218" s="75">
        <f>AVERAGE(P219:P224)</f>
        <v>41.666666666666664</v>
      </c>
      <c r="Q218" s="67"/>
      <c r="R218" s="75">
        <f>AVERAGE(R219:R224)</f>
        <v>41.666666666666664</v>
      </c>
      <c r="S218" s="67"/>
      <c r="T218" s="75"/>
      <c r="U218" s="67"/>
      <c r="V218" s="64" t="e">
        <f>AVERAGE(V219:V224)</f>
        <v>#DIV/0!</v>
      </c>
      <c r="W218" s="44"/>
      <c r="X218" s="75"/>
      <c r="Y218" s="67"/>
    </row>
    <row r="219" spans="1:25" ht="270" x14ac:dyDescent="0.25">
      <c r="A219" s="564">
        <v>117</v>
      </c>
      <c r="B219" s="564"/>
      <c r="C219" s="564"/>
      <c r="D219" s="754" t="s">
        <v>492</v>
      </c>
      <c r="E219" s="754"/>
      <c r="F219" s="450" t="s">
        <v>5131</v>
      </c>
      <c r="G219" s="12" t="s">
        <v>436</v>
      </c>
      <c r="H219" s="12" t="s">
        <v>437</v>
      </c>
      <c r="I219" s="12" t="s">
        <v>438</v>
      </c>
      <c r="J219" s="46">
        <v>0</v>
      </c>
      <c r="K219" s="73" t="s">
        <v>1447</v>
      </c>
      <c r="L219" s="46">
        <v>0</v>
      </c>
      <c r="M219" s="73"/>
      <c r="N219" s="46">
        <v>0</v>
      </c>
      <c r="O219" s="46"/>
      <c r="P219" s="46">
        <v>0</v>
      </c>
      <c r="Q219" s="46"/>
      <c r="R219" s="46">
        <v>0</v>
      </c>
      <c r="S219" s="46"/>
      <c r="T219" s="46"/>
      <c r="U219" s="46"/>
      <c r="V219" s="40"/>
      <c r="W219" s="40"/>
      <c r="X219" s="46"/>
      <c r="Y219" s="40"/>
    </row>
    <row r="220" spans="1:25" ht="195" x14ac:dyDescent="0.25">
      <c r="A220" s="564">
        <v>118</v>
      </c>
      <c r="B220" s="564"/>
      <c r="C220" s="564"/>
      <c r="D220" s="754" t="s">
        <v>493</v>
      </c>
      <c r="E220" s="754"/>
      <c r="F220" s="420" t="s">
        <v>7177</v>
      </c>
      <c r="G220" s="12" t="s">
        <v>436</v>
      </c>
      <c r="H220" s="12" t="s">
        <v>437</v>
      </c>
      <c r="I220" s="12" t="s">
        <v>438</v>
      </c>
      <c r="J220" s="46">
        <v>0</v>
      </c>
      <c r="K220" s="73"/>
      <c r="L220" s="46">
        <v>0</v>
      </c>
      <c r="M220" s="73"/>
      <c r="N220" s="46">
        <v>0</v>
      </c>
      <c r="O220" s="46"/>
      <c r="P220" s="46">
        <v>0</v>
      </c>
      <c r="Q220" s="46"/>
      <c r="R220" s="46">
        <v>0</v>
      </c>
      <c r="S220" s="46"/>
      <c r="T220" s="46"/>
      <c r="U220" s="46"/>
      <c r="V220" s="40"/>
      <c r="W220" s="40"/>
      <c r="X220" s="46"/>
      <c r="Y220" s="40"/>
    </row>
    <row r="221" spans="1:25" ht="135" x14ac:dyDescent="0.25">
      <c r="A221" s="564">
        <v>119</v>
      </c>
      <c r="B221" s="564"/>
      <c r="C221" s="564"/>
      <c r="D221" s="754" t="s">
        <v>494</v>
      </c>
      <c r="E221" s="754"/>
      <c r="F221" s="450" t="s">
        <v>439</v>
      </c>
      <c r="G221" s="12" t="s">
        <v>36</v>
      </c>
      <c r="H221" s="12" t="s">
        <v>440</v>
      </c>
      <c r="I221" s="12" t="s">
        <v>114</v>
      </c>
      <c r="J221" s="46">
        <v>100</v>
      </c>
      <c r="K221" s="73" t="s">
        <v>853</v>
      </c>
      <c r="L221" s="46">
        <v>100</v>
      </c>
      <c r="M221" s="73"/>
      <c r="N221" s="46">
        <v>100</v>
      </c>
      <c r="O221" s="46"/>
      <c r="P221" s="46">
        <v>100</v>
      </c>
      <c r="Q221" s="46"/>
      <c r="R221" s="46">
        <v>100</v>
      </c>
      <c r="S221" s="40"/>
      <c r="T221" s="46"/>
      <c r="U221" s="40"/>
      <c r="V221" s="40"/>
      <c r="W221" s="40"/>
      <c r="X221" s="46"/>
      <c r="Y221" s="46"/>
    </row>
    <row r="222" spans="1:25" ht="165" x14ac:dyDescent="0.25">
      <c r="A222" s="564">
        <v>120</v>
      </c>
      <c r="B222" s="564"/>
      <c r="C222" s="564"/>
      <c r="D222" s="754" t="s">
        <v>495</v>
      </c>
      <c r="E222" s="754"/>
      <c r="F222" s="450" t="s">
        <v>441</v>
      </c>
      <c r="G222" s="12" t="s">
        <v>36</v>
      </c>
      <c r="H222" s="12" t="s">
        <v>440</v>
      </c>
      <c r="I222" s="12" t="s">
        <v>114</v>
      </c>
      <c r="J222" s="46">
        <v>100</v>
      </c>
      <c r="K222" s="73" t="s">
        <v>854</v>
      </c>
      <c r="L222" s="46">
        <v>100</v>
      </c>
      <c r="M222" s="73"/>
      <c r="N222" s="46">
        <v>100</v>
      </c>
      <c r="O222" s="46"/>
      <c r="P222" s="46">
        <v>100</v>
      </c>
      <c r="Q222" s="46"/>
      <c r="R222" s="46">
        <v>100</v>
      </c>
      <c r="S222" s="40"/>
      <c r="T222" s="46"/>
      <c r="U222" s="40"/>
      <c r="V222" s="40"/>
      <c r="W222" s="40"/>
      <c r="X222" s="46"/>
      <c r="Y222" s="40"/>
    </row>
    <row r="223" spans="1:25" ht="180" x14ac:dyDescent="0.25">
      <c r="A223" s="564">
        <v>121</v>
      </c>
      <c r="B223" s="564"/>
      <c r="C223" s="564"/>
      <c r="D223" s="754" t="s">
        <v>496</v>
      </c>
      <c r="E223" s="754"/>
      <c r="F223" s="450" t="s">
        <v>442</v>
      </c>
      <c r="G223" s="12" t="s">
        <v>443</v>
      </c>
      <c r="H223" s="12" t="s">
        <v>444</v>
      </c>
      <c r="I223" s="12" t="s">
        <v>445</v>
      </c>
      <c r="J223" s="46">
        <v>50</v>
      </c>
      <c r="K223" s="73" t="s">
        <v>6969</v>
      </c>
      <c r="L223" s="46">
        <v>50</v>
      </c>
      <c r="M223" s="73"/>
      <c r="N223" s="46">
        <v>50</v>
      </c>
      <c r="O223" s="46"/>
      <c r="P223" s="46">
        <v>50</v>
      </c>
      <c r="Q223" s="50"/>
      <c r="R223" s="46">
        <v>50</v>
      </c>
      <c r="S223" s="40"/>
      <c r="T223" s="46"/>
      <c r="U223" s="40"/>
      <c r="V223" s="40"/>
      <c r="W223" s="40"/>
      <c r="X223" s="46"/>
      <c r="Y223" s="40"/>
    </row>
    <row r="224" spans="1:25" ht="90" x14ac:dyDescent="0.25">
      <c r="A224" s="564">
        <v>122</v>
      </c>
      <c r="B224" s="564"/>
      <c r="C224" s="564"/>
      <c r="D224" s="754" t="s">
        <v>497</v>
      </c>
      <c r="E224" s="754"/>
      <c r="F224" s="450" t="s">
        <v>446</v>
      </c>
      <c r="G224" s="12" t="s">
        <v>447</v>
      </c>
      <c r="H224" s="12" t="s">
        <v>448</v>
      </c>
      <c r="I224" s="12" t="s">
        <v>325</v>
      </c>
      <c r="J224" s="46">
        <v>0</v>
      </c>
      <c r="K224" s="73"/>
      <c r="L224" s="46">
        <v>0</v>
      </c>
      <c r="M224" s="73"/>
      <c r="N224" s="46">
        <v>0</v>
      </c>
      <c r="O224" s="46"/>
      <c r="P224" s="46">
        <v>0</v>
      </c>
      <c r="Q224" s="46"/>
      <c r="R224" s="46">
        <v>0</v>
      </c>
      <c r="S224" s="40"/>
      <c r="T224" s="46"/>
      <c r="U224" s="40"/>
      <c r="V224" s="40"/>
      <c r="W224" s="40"/>
      <c r="X224" s="46"/>
      <c r="Y224" s="46"/>
    </row>
    <row r="225" spans="1:25" s="26" customFormat="1" ht="77.25" customHeight="1" x14ac:dyDescent="0.25">
      <c r="A225" s="28"/>
      <c r="B225" s="28"/>
      <c r="C225" s="750" t="s">
        <v>613</v>
      </c>
      <c r="D225" s="28"/>
      <c r="E225" s="1023"/>
      <c r="F225" s="762" t="s">
        <v>538</v>
      </c>
      <c r="G225" s="751"/>
      <c r="H225" s="751"/>
      <c r="I225" s="751"/>
      <c r="J225" s="75">
        <f>AVERAGE(J226:J230)</f>
        <v>20</v>
      </c>
      <c r="K225" s="44"/>
      <c r="L225" s="75">
        <f>AVERAGE(L226:L230)</f>
        <v>20</v>
      </c>
      <c r="M225" s="44"/>
      <c r="N225" s="75">
        <f>AVERAGE(N226:N230)</f>
        <v>20</v>
      </c>
      <c r="O225" s="67"/>
      <c r="P225" s="75">
        <f>AVERAGE(P226:P230)</f>
        <v>20</v>
      </c>
      <c r="Q225" s="67"/>
      <c r="R225" s="75">
        <f>AVERAGE(R226:R230)</f>
        <v>20</v>
      </c>
      <c r="S225" s="67"/>
      <c r="T225" s="75"/>
      <c r="U225" s="67"/>
      <c r="V225" s="64" t="e">
        <f>AVERAGE(V226:V230)</f>
        <v>#DIV/0!</v>
      </c>
      <c r="W225" s="44"/>
      <c r="X225" s="75"/>
      <c r="Y225" s="67"/>
    </row>
    <row r="226" spans="1:25" ht="105" x14ac:dyDescent="0.25">
      <c r="A226" s="564">
        <v>123</v>
      </c>
      <c r="B226" s="564"/>
      <c r="C226" s="564"/>
      <c r="D226" s="754" t="s">
        <v>498</v>
      </c>
      <c r="E226" s="754"/>
      <c r="F226" s="450" t="s">
        <v>449</v>
      </c>
      <c r="G226" s="12" t="s">
        <v>436</v>
      </c>
      <c r="H226" s="12" t="s">
        <v>437</v>
      </c>
      <c r="I226" s="12" t="s">
        <v>438</v>
      </c>
      <c r="J226" s="62">
        <v>50</v>
      </c>
      <c r="K226" s="73" t="s">
        <v>5663</v>
      </c>
      <c r="L226" s="62">
        <v>50</v>
      </c>
      <c r="M226" s="73"/>
      <c r="N226" s="62">
        <v>50</v>
      </c>
      <c r="O226" s="46"/>
      <c r="P226" s="62">
        <v>50</v>
      </c>
      <c r="Q226" s="46"/>
      <c r="R226" s="62">
        <v>50</v>
      </c>
      <c r="S226" s="46"/>
      <c r="T226" s="62"/>
      <c r="U226" s="46"/>
      <c r="V226" s="40"/>
      <c r="W226" s="40"/>
      <c r="X226" s="62"/>
      <c r="Y226" s="46"/>
    </row>
    <row r="227" spans="1:25" ht="105" x14ac:dyDescent="0.25">
      <c r="A227" s="564">
        <v>124</v>
      </c>
      <c r="B227" s="564"/>
      <c r="C227" s="564"/>
      <c r="D227" s="754" t="s">
        <v>499</v>
      </c>
      <c r="E227" s="754"/>
      <c r="F227" s="450" t="s">
        <v>450</v>
      </c>
      <c r="G227" s="12" t="s">
        <v>436</v>
      </c>
      <c r="H227" s="12" t="s">
        <v>437</v>
      </c>
      <c r="I227" s="12" t="s">
        <v>438</v>
      </c>
      <c r="J227" s="62">
        <v>50</v>
      </c>
      <c r="K227" s="73" t="s">
        <v>855</v>
      </c>
      <c r="L227" s="62">
        <v>50</v>
      </c>
      <c r="M227" s="73"/>
      <c r="N227" s="62">
        <v>50</v>
      </c>
      <c r="O227" s="46"/>
      <c r="P227" s="62">
        <v>50</v>
      </c>
      <c r="Q227" s="46"/>
      <c r="R227" s="62">
        <v>50</v>
      </c>
      <c r="S227" s="46"/>
      <c r="T227" s="62"/>
      <c r="U227" s="46"/>
      <c r="V227" s="40"/>
      <c r="W227" s="40"/>
      <c r="X227" s="62"/>
      <c r="Y227" s="46"/>
    </row>
    <row r="228" spans="1:25" ht="105" x14ac:dyDescent="0.25">
      <c r="A228" s="564">
        <v>125</v>
      </c>
      <c r="B228" s="564"/>
      <c r="C228" s="564"/>
      <c r="D228" s="754" t="s">
        <v>502</v>
      </c>
      <c r="E228" s="754"/>
      <c r="F228" s="450" t="s">
        <v>451</v>
      </c>
      <c r="G228" s="12" t="s">
        <v>436</v>
      </c>
      <c r="H228" s="12" t="s">
        <v>437</v>
      </c>
      <c r="I228" s="12" t="s">
        <v>438</v>
      </c>
      <c r="J228" s="62">
        <v>0</v>
      </c>
      <c r="K228" s="73" t="s">
        <v>1446</v>
      </c>
      <c r="L228" s="62">
        <v>0</v>
      </c>
      <c r="M228" s="73"/>
      <c r="N228" s="62">
        <v>0</v>
      </c>
      <c r="O228" s="46"/>
      <c r="P228" s="62">
        <v>0</v>
      </c>
      <c r="Q228" s="46"/>
      <c r="R228" s="62">
        <v>0</v>
      </c>
      <c r="S228" s="46"/>
      <c r="T228" s="62"/>
      <c r="U228" s="46"/>
      <c r="V228" s="40"/>
      <c r="W228" s="40"/>
      <c r="X228" s="62"/>
      <c r="Y228" s="46"/>
    </row>
    <row r="229" spans="1:25" ht="180" x14ac:dyDescent="0.25">
      <c r="A229" s="564">
        <v>126</v>
      </c>
      <c r="B229" s="564"/>
      <c r="C229" s="564"/>
      <c r="D229" s="754" t="s">
        <v>500</v>
      </c>
      <c r="E229" s="754"/>
      <c r="F229" s="450" t="s">
        <v>452</v>
      </c>
      <c r="G229" s="12" t="s">
        <v>436</v>
      </c>
      <c r="H229" s="12" t="s">
        <v>437</v>
      </c>
      <c r="I229" s="12" t="s">
        <v>438</v>
      </c>
      <c r="J229" s="62">
        <v>0</v>
      </c>
      <c r="K229" s="73" t="s">
        <v>7244</v>
      </c>
      <c r="L229" s="62">
        <v>0</v>
      </c>
      <c r="M229" s="73"/>
      <c r="N229" s="62">
        <v>0</v>
      </c>
      <c r="O229" s="46"/>
      <c r="P229" s="62">
        <v>0</v>
      </c>
      <c r="Q229" s="46"/>
      <c r="R229" s="62">
        <v>0</v>
      </c>
      <c r="S229" s="46"/>
      <c r="T229" s="62"/>
      <c r="U229" s="46"/>
      <c r="V229" s="40"/>
      <c r="W229" s="40"/>
      <c r="X229" s="62"/>
      <c r="Y229" s="46"/>
    </row>
    <row r="230" spans="1:25" ht="120" x14ac:dyDescent="0.25">
      <c r="A230" s="564">
        <v>127</v>
      </c>
      <c r="B230" s="564"/>
      <c r="C230" s="564"/>
      <c r="D230" s="754" t="s">
        <v>501</v>
      </c>
      <c r="E230" s="754"/>
      <c r="F230" s="450" t="s">
        <v>453</v>
      </c>
      <c r="G230" s="12" t="s">
        <v>436</v>
      </c>
      <c r="H230" s="12" t="s">
        <v>437</v>
      </c>
      <c r="I230" s="12" t="s">
        <v>438</v>
      </c>
      <c r="J230" s="62">
        <v>0</v>
      </c>
      <c r="K230" s="73" t="s">
        <v>856</v>
      </c>
      <c r="L230" s="62">
        <v>0</v>
      </c>
      <c r="M230" s="73"/>
      <c r="N230" s="62">
        <v>0</v>
      </c>
      <c r="O230" s="46"/>
      <c r="P230" s="62">
        <v>0</v>
      </c>
      <c r="Q230" s="46"/>
      <c r="R230" s="62">
        <v>0</v>
      </c>
      <c r="S230" s="46"/>
      <c r="T230" s="62"/>
      <c r="U230" s="46"/>
      <c r="V230" s="40"/>
      <c r="W230" s="40"/>
      <c r="X230" s="62"/>
      <c r="Y230" s="46"/>
    </row>
    <row r="231" spans="1:25" s="26" customFormat="1" ht="140.25" customHeight="1" x14ac:dyDescent="0.25">
      <c r="A231" s="28"/>
      <c r="B231" s="28"/>
      <c r="C231" s="750" t="s">
        <v>614</v>
      </c>
      <c r="D231" s="28"/>
      <c r="E231" s="1023"/>
      <c r="F231" s="762" t="s">
        <v>539</v>
      </c>
      <c r="G231" s="751"/>
      <c r="H231" s="751"/>
      <c r="I231" s="751"/>
      <c r="J231" s="75">
        <f>AVERAGE(J232:J239)</f>
        <v>25</v>
      </c>
      <c r="K231" s="44"/>
      <c r="L231" s="75">
        <f>AVERAGE(L232:L239)</f>
        <v>25</v>
      </c>
      <c r="M231" s="44"/>
      <c r="N231" s="75">
        <f>AVERAGE(N232:N239)</f>
        <v>25</v>
      </c>
      <c r="O231" s="67"/>
      <c r="P231" s="75">
        <f>AVERAGE(P232:P239)</f>
        <v>25</v>
      </c>
      <c r="Q231" s="67"/>
      <c r="R231" s="75">
        <f>AVERAGE(R232:R239)</f>
        <v>25</v>
      </c>
      <c r="S231" s="67"/>
      <c r="T231" s="75"/>
      <c r="U231" s="67"/>
      <c r="V231" s="64" t="e">
        <f>AVERAGE(V232:V239)</f>
        <v>#DIV/0!</v>
      </c>
      <c r="W231" s="44"/>
      <c r="X231" s="75"/>
      <c r="Y231" s="67"/>
    </row>
    <row r="232" spans="1:25" ht="285" x14ac:dyDescent="0.25">
      <c r="A232" s="564">
        <v>128</v>
      </c>
      <c r="B232" s="564"/>
      <c r="C232" s="564"/>
      <c r="D232" s="773" t="s">
        <v>503</v>
      </c>
      <c r="E232" s="773"/>
      <c r="F232" s="450" t="s">
        <v>454</v>
      </c>
      <c r="G232" s="12" t="s">
        <v>86</v>
      </c>
      <c r="H232" s="12" t="s">
        <v>455</v>
      </c>
      <c r="I232" s="12" t="s">
        <v>456</v>
      </c>
      <c r="J232" s="46">
        <v>100</v>
      </c>
      <c r="K232" s="73" t="s">
        <v>2265</v>
      </c>
      <c r="L232" s="46">
        <v>100</v>
      </c>
      <c r="M232" s="73"/>
      <c r="N232" s="46">
        <v>100</v>
      </c>
      <c r="O232" s="46"/>
      <c r="P232" s="46">
        <v>100</v>
      </c>
      <c r="Q232" s="46"/>
      <c r="R232" s="46">
        <v>100</v>
      </c>
      <c r="S232" s="46"/>
      <c r="T232" s="46"/>
      <c r="U232" s="46"/>
      <c r="V232" s="40"/>
      <c r="W232" s="40"/>
      <c r="X232" s="46"/>
      <c r="Y232" s="46"/>
    </row>
    <row r="233" spans="1:25" ht="195" x14ac:dyDescent="0.25">
      <c r="A233" s="564">
        <v>129</v>
      </c>
      <c r="B233" s="564"/>
      <c r="C233" s="564"/>
      <c r="D233" s="773" t="s">
        <v>504</v>
      </c>
      <c r="E233" s="773"/>
      <c r="F233" s="450" t="s">
        <v>458</v>
      </c>
      <c r="G233" s="12" t="s">
        <v>36</v>
      </c>
      <c r="H233" s="12" t="s">
        <v>459</v>
      </c>
      <c r="I233" s="12" t="s">
        <v>114</v>
      </c>
      <c r="J233" s="46">
        <v>0</v>
      </c>
      <c r="K233" s="73" t="s">
        <v>857</v>
      </c>
      <c r="L233" s="46">
        <v>0</v>
      </c>
      <c r="M233" s="73"/>
      <c r="N233" s="46">
        <v>0</v>
      </c>
      <c r="O233" s="46"/>
      <c r="P233" s="46">
        <v>0</v>
      </c>
      <c r="Q233" s="46"/>
      <c r="R233" s="46">
        <v>0</v>
      </c>
      <c r="S233" s="46"/>
      <c r="T233" s="46"/>
      <c r="U233" s="46"/>
      <c r="V233" s="40"/>
      <c r="W233" s="40"/>
      <c r="X233" s="46"/>
      <c r="Y233" s="46"/>
    </row>
    <row r="234" spans="1:25" ht="120" x14ac:dyDescent="0.25">
      <c r="A234" s="564">
        <v>130</v>
      </c>
      <c r="B234" s="564"/>
      <c r="C234" s="564"/>
      <c r="D234" s="773" t="s">
        <v>505</v>
      </c>
      <c r="E234" s="773"/>
      <c r="F234" s="450" t="s">
        <v>460</v>
      </c>
      <c r="G234" s="12" t="s">
        <v>461</v>
      </c>
      <c r="H234" s="12" t="s">
        <v>462</v>
      </c>
      <c r="I234" s="12" t="s">
        <v>102</v>
      </c>
      <c r="J234" s="46">
        <v>0</v>
      </c>
      <c r="K234" s="73" t="s">
        <v>858</v>
      </c>
      <c r="L234" s="46">
        <v>0</v>
      </c>
      <c r="M234" s="73"/>
      <c r="N234" s="46">
        <v>0</v>
      </c>
      <c r="O234" s="46"/>
      <c r="P234" s="46">
        <v>0</v>
      </c>
      <c r="Q234" s="46"/>
      <c r="R234" s="46">
        <v>0</v>
      </c>
      <c r="S234" s="46"/>
      <c r="T234" s="46"/>
      <c r="U234" s="46"/>
      <c r="V234" s="40"/>
      <c r="W234" s="40"/>
      <c r="X234" s="46"/>
      <c r="Y234" s="46"/>
    </row>
    <row r="235" spans="1:25" ht="105" x14ac:dyDescent="0.25">
      <c r="A235" s="564">
        <v>131</v>
      </c>
      <c r="B235" s="564"/>
      <c r="C235" s="564"/>
      <c r="D235" s="773" t="s">
        <v>506</v>
      </c>
      <c r="E235" s="773"/>
      <c r="F235" s="450" t="s">
        <v>463</v>
      </c>
      <c r="G235" s="12" t="s">
        <v>464</v>
      </c>
      <c r="H235" s="12" t="s">
        <v>36</v>
      </c>
      <c r="I235" s="12" t="s">
        <v>465</v>
      </c>
      <c r="J235" s="46">
        <v>0</v>
      </c>
      <c r="K235" s="73" t="s">
        <v>859</v>
      </c>
      <c r="L235" s="46">
        <v>0</v>
      </c>
      <c r="M235" s="73"/>
      <c r="N235" s="46">
        <v>0</v>
      </c>
      <c r="O235" s="46"/>
      <c r="P235" s="46">
        <v>0</v>
      </c>
      <c r="Q235" s="46"/>
      <c r="R235" s="46">
        <v>0</v>
      </c>
      <c r="S235" s="46"/>
      <c r="T235" s="46"/>
      <c r="U235" s="46"/>
      <c r="V235" s="40"/>
      <c r="W235" s="40"/>
      <c r="X235" s="46"/>
      <c r="Y235" s="46"/>
    </row>
    <row r="236" spans="1:25" ht="210" x14ac:dyDescent="0.25">
      <c r="A236" s="564">
        <v>132</v>
      </c>
      <c r="B236" s="564"/>
      <c r="C236" s="564"/>
      <c r="D236" s="773" t="s">
        <v>507</v>
      </c>
      <c r="E236" s="773"/>
      <c r="F236" s="450" t="s">
        <v>466</v>
      </c>
      <c r="G236" s="12" t="s">
        <v>36</v>
      </c>
      <c r="H236" s="12" t="s">
        <v>440</v>
      </c>
      <c r="I236" s="12" t="s">
        <v>348</v>
      </c>
      <c r="J236" s="46">
        <v>50</v>
      </c>
      <c r="K236" s="73" t="s">
        <v>860</v>
      </c>
      <c r="L236" s="46">
        <v>50</v>
      </c>
      <c r="M236" s="73"/>
      <c r="N236" s="46">
        <v>50</v>
      </c>
      <c r="O236" s="46"/>
      <c r="P236" s="46">
        <v>50</v>
      </c>
      <c r="Q236" s="46"/>
      <c r="R236" s="46">
        <v>50</v>
      </c>
      <c r="S236" s="46"/>
      <c r="T236" s="46"/>
      <c r="U236" s="46"/>
      <c r="V236" s="40"/>
      <c r="W236" s="40"/>
      <c r="X236" s="46"/>
      <c r="Y236" s="40"/>
    </row>
    <row r="237" spans="1:25" ht="180" x14ac:dyDescent="0.25">
      <c r="A237" s="564">
        <v>133</v>
      </c>
      <c r="B237" s="564"/>
      <c r="C237" s="564"/>
      <c r="D237" s="773" t="s">
        <v>508</v>
      </c>
      <c r="E237" s="773"/>
      <c r="F237" s="450" t="s">
        <v>467</v>
      </c>
      <c r="G237" s="12" t="s">
        <v>468</v>
      </c>
      <c r="H237" s="12" t="s">
        <v>105</v>
      </c>
      <c r="I237" s="12" t="s">
        <v>469</v>
      </c>
      <c r="J237" s="46">
        <v>0</v>
      </c>
      <c r="K237" s="73" t="s">
        <v>861</v>
      </c>
      <c r="L237" s="46">
        <v>0</v>
      </c>
      <c r="M237" s="73"/>
      <c r="N237" s="46">
        <v>0</v>
      </c>
      <c r="O237" s="46"/>
      <c r="P237" s="46">
        <v>0</v>
      </c>
      <c r="Q237" s="46"/>
      <c r="R237" s="46">
        <v>0</v>
      </c>
      <c r="S237" s="46"/>
      <c r="T237" s="46"/>
      <c r="U237" s="46"/>
      <c r="V237" s="40"/>
      <c r="W237" s="40"/>
      <c r="X237" s="46"/>
      <c r="Y237" s="46"/>
    </row>
    <row r="238" spans="1:25" ht="180" x14ac:dyDescent="0.25">
      <c r="A238" s="564">
        <v>134</v>
      </c>
      <c r="B238" s="564"/>
      <c r="C238" s="564"/>
      <c r="D238" s="773" t="s">
        <v>509</v>
      </c>
      <c r="E238" s="773"/>
      <c r="F238" s="450" t="s">
        <v>470</v>
      </c>
      <c r="G238" s="12" t="s">
        <v>86</v>
      </c>
      <c r="H238" s="12" t="s">
        <v>471</v>
      </c>
      <c r="I238" s="12" t="s">
        <v>472</v>
      </c>
      <c r="J238" s="46">
        <v>50</v>
      </c>
      <c r="K238" s="73" t="s">
        <v>862</v>
      </c>
      <c r="L238" s="46">
        <v>50</v>
      </c>
      <c r="M238" s="73"/>
      <c r="N238" s="46">
        <v>50</v>
      </c>
      <c r="O238" s="46"/>
      <c r="P238" s="46">
        <v>50</v>
      </c>
      <c r="Q238" s="46"/>
      <c r="R238" s="46">
        <v>50</v>
      </c>
      <c r="S238" s="46"/>
      <c r="T238" s="46"/>
      <c r="U238" s="46"/>
      <c r="V238" s="40"/>
      <c r="W238" s="40"/>
      <c r="X238" s="46"/>
      <c r="Y238" s="40"/>
    </row>
    <row r="239" spans="1:25" ht="300" x14ac:dyDescent="0.25">
      <c r="A239" s="564">
        <v>135</v>
      </c>
      <c r="B239" s="564"/>
      <c r="C239" s="564"/>
      <c r="D239" s="773" t="s">
        <v>510</v>
      </c>
      <c r="E239" s="773"/>
      <c r="F239" s="450" t="s">
        <v>473</v>
      </c>
      <c r="G239" s="12" t="s">
        <v>474</v>
      </c>
      <c r="H239" s="12" t="s">
        <v>475</v>
      </c>
      <c r="I239" s="12" t="s">
        <v>476</v>
      </c>
      <c r="J239" s="46">
        <v>0</v>
      </c>
      <c r="K239" s="73" t="s">
        <v>7245</v>
      </c>
      <c r="L239" s="46">
        <v>0</v>
      </c>
      <c r="M239" s="73"/>
      <c r="N239" s="46">
        <v>0</v>
      </c>
      <c r="O239" s="46"/>
      <c r="P239" s="46">
        <v>0</v>
      </c>
      <c r="Q239" s="46"/>
      <c r="R239" s="46">
        <v>0</v>
      </c>
      <c r="S239" s="40"/>
      <c r="T239" s="46"/>
      <c r="U239" s="40"/>
      <c r="V239" s="40"/>
      <c r="W239" s="40"/>
      <c r="X239" s="46"/>
      <c r="Y239" s="46"/>
    </row>
    <row r="240" spans="1:25" s="54" customFormat="1" ht="120.75" x14ac:dyDescent="0.25">
      <c r="A240" s="774"/>
      <c r="B240" s="774"/>
      <c r="C240" s="775" t="s">
        <v>615</v>
      </c>
      <c r="D240" s="774"/>
      <c r="E240" s="1025"/>
      <c r="F240" s="776" t="s">
        <v>540</v>
      </c>
      <c r="G240" s="777"/>
      <c r="H240" s="777"/>
      <c r="I240" s="777"/>
      <c r="J240" s="77">
        <f>AVERAGE(J241:J249)</f>
        <v>16.666666666666668</v>
      </c>
      <c r="K240" s="74"/>
      <c r="L240" s="77">
        <f>AVERAGE(L241:L249)</f>
        <v>16.666666666666668</v>
      </c>
      <c r="M240" s="74"/>
      <c r="N240" s="77">
        <f>AVERAGE(N241:N249)</f>
        <v>16.666666666666668</v>
      </c>
      <c r="O240" s="78"/>
      <c r="P240" s="77">
        <f>AVERAGE(P241:P249)</f>
        <v>16.666666666666668</v>
      </c>
      <c r="Q240" s="78"/>
      <c r="R240" s="77">
        <f>AVERAGE(R241:R249)</f>
        <v>16.666666666666668</v>
      </c>
      <c r="S240" s="78"/>
      <c r="T240" s="77"/>
      <c r="U240" s="78"/>
      <c r="V240" s="850" t="e">
        <f>AVERAGE(V241:V249)</f>
        <v>#DIV/0!</v>
      </c>
      <c r="W240" s="79"/>
      <c r="X240" s="77"/>
      <c r="Y240" s="79"/>
    </row>
    <row r="241" spans="1:25" ht="191.25" customHeight="1" x14ac:dyDescent="0.25">
      <c r="A241" s="564">
        <v>136</v>
      </c>
      <c r="B241" s="564"/>
      <c r="C241" s="564"/>
      <c r="D241" s="773" t="s">
        <v>511</v>
      </c>
      <c r="E241" s="773"/>
      <c r="F241" s="450" t="s">
        <v>5106</v>
      </c>
      <c r="G241" s="12" t="s">
        <v>436</v>
      </c>
      <c r="H241" s="12" t="s">
        <v>437</v>
      </c>
      <c r="I241" s="12" t="s">
        <v>457</v>
      </c>
      <c r="J241" s="46">
        <v>0</v>
      </c>
      <c r="K241" s="73" t="s">
        <v>863</v>
      </c>
      <c r="L241" s="46">
        <v>0</v>
      </c>
      <c r="M241" s="73"/>
      <c r="N241" s="46">
        <v>0</v>
      </c>
      <c r="O241" s="46"/>
      <c r="P241" s="46">
        <v>0</v>
      </c>
      <c r="Q241" s="46"/>
      <c r="R241" s="46">
        <v>0</v>
      </c>
      <c r="S241" s="46"/>
      <c r="T241" s="46"/>
      <c r="U241" s="46"/>
      <c r="V241" s="40"/>
      <c r="W241" s="40"/>
      <c r="X241" s="46"/>
      <c r="Y241" s="46"/>
    </row>
    <row r="242" spans="1:25" s="55" customFormat="1" ht="105" x14ac:dyDescent="0.25">
      <c r="A242" s="564">
        <v>137</v>
      </c>
      <c r="B242" s="778"/>
      <c r="C242" s="778"/>
      <c r="D242" s="779" t="s">
        <v>519</v>
      </c>
      <c r="E242" s="779"/>
      <c r="F242" s="426" t="s">
        <v>477</v>
      </c>
      <c r="G242" s="780" t="s">
        <v>478</v>
      </c>
      <c r="H242" s="780" t="s">
        <v>479</v>
      </c>
      <c r="I242" s="780" t="s">
        <v>114</v>
      </c>
      <c r="J242" s="46">
        <v>0</v>
      </c>
      <c r="K242" s="73" t="s">
        <v>863</v>
      </c>
      <c r="L242" s="46">
        <v>0</v>
      </c>
      <c r="M242" s="73"/>
      <c r="N242" s="46">
        <v>0</v>
      </c>
      <c r="O242" s="45"/>
      <c r="P242" s="46">
        <v>0</v>
      </c>
      <c r="Q242" s="45"/>
      <c r="R242" s="46">
        <v>0</v>
      </c>
      <c r="S242" s="45"/>
      <c r="T242" s="46"/>
      <c r="U242" s="45"/>
      <c r="V242" s="40"/>
      <c r="W242" s="41"/>
      <c r="X242" s="46"/>
      <c r="Y242" s="45"/>
    </row>
    <row r="243" spans="1:25" ht="90" x14ac:dyDescent="0.25">
      <c r="A243" s="778">
        <v>138</v>
      </c>
      <c r="B243" s="564"/>
      <c r="C243" s="564"/>
      <c r="D243" s="773" t="s">
        <v>518</v>
      </c>
      <c r="E243" s="773"/>
      <c r="F243" s="450" t="s">
        <v>480</v>
      </c>
      <c r="G243" s="12" t="s">
        <v>478</v>
      </c>
      <c r="H243" s="12" t="s">
        <v>456</v>
      </c>
      <c r="I243" s="12" t="s">
        <v>102</v>
      </c>
      <c r="J243" s="46">
        <v>0</v>
      </c>
      <c r="K243" s="50" t="s">
        <v>863</v>
      </c>
      <c r="L243" s="46">
        <v>0</v>
      </c>
      <c r="M243" s="50"/>
      <c r="N243" s="46">
        <v>0</v>
      </c>
      <c r="O243" s="46"/>
      <c r="P243" s="46">
        <v>0</v>
      </c>
      <c r="Q243" s="46"/>
      <c r="R243" s="46">
        <v>0</v>
      </c>
      <c r="S243" s="76"/>
      <c r="T243" s="46"/>
      <c r="U243" s="76"/>
      <c r="V243" s="40"/>
      <c r="W243" s="40"/>
      <c r="X243" s="46"/>
      <c r="Y243" s="40"/>
    </row>
    <row r="244" spans="1:25" ht="90" x14ac:dyDescent="0.25">
      <c r="A244" s="564">
        <v>139</v>
      </c>
      <c r="B244" s="564"/>
      <c r="C244" s="564"/>
      <c r="D244" s="773" t="s">
        <v>517</v>
      </c>
      <c r="E244" s="773"/>
      <c r="F244" s="450" t="s">
        <v>481</v>
      </c>
      <c r="G244" s="12" t="s">
        <v>36</v>
      </c>
      <c r="H244" s="12" t="s">
        <v>482</v>
      </c>
      <c r="I244" s="12" t="s">
        <v>483</v>
      </c>
      <c r="J244" s="46">
        <v>0</v>
      </c>
      <c r="K244" s="50" t="s">
        <v>863</v>
      </c>
      <c r="L244" s="46">
        <v>0</v>
      </c>
      <c r="M244" s="50"/>
      <c r="N244" s="46">
        <v>0</v>
      </c>
      <c r="O244" s="46"/>
      <c r="P244" s="46">
        <v>0</v>
      </c>
      <c r="Q244" s="46"/>
      <c r="R244" s="46">
        <v>0</v>
      </c>
      <c r="S244" s="46"/>
      <c r="T244" s="46"/>
      <c r="U244" s="46"/>
      <c r="V244" s="40"/>
      <c r="W244" s="40"/>
      <c r="X244" s="46"/>
      <c r="Y244" s="46"/>
    </row>
    <row r="245" spans="1:25" ht="69" x14ac:dyDescent="0.25">
      <c r="A245" s="564">
        <v>140</v>
      </c>
      <c r="B245" s="564"/>
      <c r="C245" s="564"/>
      <c r="D245" s="773" t="s">
        <v>516</v>
      </c>
      <c r="E245" s="773"/>
      <c r="F245" s="450" t="s">
        <v>484</v>
      </c>
      <c r="G245" s="12" t="s">
        <v>36</v>
      </c>
      <c r="H245" s="12" t="s">
        <v>485</v>
      </c>
      <c r="I245" s="12" t="s">
        <v>114</v>
      </c>
      <c r="J245" s="46">
        <v>0</v>
      </c>
      <c r="K245" s="50" t="s">
        <v>863</v>
      </c>
      <c r="L245" s="46">
        <v>0</v>
      </c>
      <c r="M245" s="50"/>
      <c r="N245" s="46">
        <v>0</v>
      </c>
      <c r="O245" s="46"/>
      <c r="P245" s="46">
        <v>0</v>
      </c>
      <c r="Q245" s="46"/>
      <c r="R245" s="46">
        <v>0</v>
      </c>
      <c r="S245" s="46"/>
      <c r="T245" s="46"/>
      <c r="U245" s="46"/>
      <c r="V245" s="40"/>
      <c r="W245" s="40"/>
      <c r="X245" s="46"/>
      <c r="Y245" s="40"/>
    </row>
    <row r="246" spans="1:25" ht="105" x14ac:dyDescent="0.25">
      <c r="A246" s="564">
        <v>141</v>
      </c>
      <c r="B246" s="564"/>
      <c r="C246" s="564"/>
      <c r="D246" s="773" t="s">
        <v>515</v>
      </c>
      <c r="E246" s="773"/>
      <c r="F246" s="450" t="s">
        <v>486</v>
      </c>
      <c r="G246" s="12" t="s">
        <v>86</v>
      </c>
      <c r="H246" s="12" t="s">
        <v>487</v>
      </c>
      <c r="I246" s="12" t="s">
        <v>114</v>
      </c>
      <c r="J246" s="46">
        <v>100</v>
      </c>
      <c r="K246" s="50" t="s">
        <v>864</v>
      </c>
      <c r="L246" s="46">
        <v>100</v>
      </c>
      <c r="M246" s="50"/>
      <c r="N246" s="46">
        <v>100</v>
      </c>
      <c r="O246" s="46"/>
      <c r="P246" s="46">
        <v>100</v>
      </c>
      <c r="Q246" s="46"/>
      <c r="R246" s="46">
        <v>100</v>
      </c>
      <c r="S246" s="40"/>
      <c r="T246" s="46"/>
      <c r="U246" s="40"/>
      <c r="V246" s="40"/>
      <c r="W246" s="40"/>
      <c r="X246" s="46"/>
      <c r="Y246" s="40"/>
    </row>
    <row r="247" spans="1:25" ht="180" x14ac:dyDescent="0.25">
      <c r="A247" s="564">
        <v>142</v>
      </c>
      <c r="B247" s="564"/>
      <c r="C247" s="564"/>
      <c r="D247" s="773" t="s">
        <v>514</v>
      </c>
      <c r="E247" s="773"/>
      <c r="F247" s="450" t="s">
        <v>5072</v>
      </c>
      <c r="G247" s="12" t="s">
        <v>488</v>
      </c>
      <c r="H247" s="12" t="s">
        <v>456</v>
      </c>
      <c r="I247" s="12" t="s">
        <v>102</v>
      </c>
      <c r="J247" s="46">
        <v>0</v>
      </c>
      <c r="K247" s="73" t="s">
        <v>865</v>
      </c>
      <c r="L247" s="46">
        <v>0</v>
      </c>
      <c r="M247" s="73"/>
      <c r="N247" s="46">
        <v>0</v>
      </c>
      <c r="O247" s="46"/>
      <c r="P247" s="46">
        <v>0</v>
      </c>
      <c r="Q247" s="46"/>
      <c r="R247" s="46">
        <v>0</v>
      </c>
      <c r="S247" s="46"/>
      <c r="T247" s="46"/>
      <c r="U247" s="46"/>
      <c r="V247" s="40"/>
      <c r="W247" s="40"/>
      <c r="X247" s="46"/>
      <c r="Y247" s="40"/>
    </row>
    <row r="248" spans="1:25" ht="150" x14ac:dyDescent="0.25">
      <c r="A248" s="564">
        <v>143</v>
      </c>
      <c r="B248" s="564"/>
      <c r="C248" s="564"/>
      <c r="D248" s="773" t="s">
        <v>513</v>
      </c>
      <c r="E248" s="773"/>
      <c r="F248" s="450" t="s">
        <v>489</v>
      </c>
      <c r="G248" s="12" t="s">
        <v>488</v>
      </c>
      <c r="H248" s="12" t="s">
        <v>456</v>
      </c>
      <c r="I248" s="12" t="s">
        <v>102</v>
      </c>
      <c r="J248" s="46">
        <v>50</v>
      </c>
      <c r="K248" s="73" t="s">
        <v>7246</v>
      </c>
      <c r="L248" s="46">
        <v>50</v>
      </c>
      <c r="M248" s="73"/>
      <c r="N248" s="46">
        <v>50</v>
      </c>
      <c r="O248" s="46"/>
      <c r="P248" s="46">
        <v>50</v>
      </c>
      <c r="Q248" s="46"/>
      <c r="R248" s="46">
        <v>50</v>
      </c>
      <c r="S248" s="40"/>
      <c r="T248" s="46"/>
      <c r="U248" s="40"/>
      <c r="V248" s="40"/>
      <c r="W248" s="40"/>
      <c r="X248" s="46"/>
      <c r="Y248" s="46"/>
    </row>
    <row r="249" spans="1:25" ht="210" x14ac:dyDescent="0.25">
      <c r="A249" s="564">
        <v>144</v>
      </c>
      <c r="B249" s="564"/>
      <c r="C249" s="564"/>
      <c r="D249" s="773" t="s">
        <v>512</v>
      </c>
      <c r="E249" s="773"/>
      <c r="F249" s="450" t="s">
        <v>490</v>
      </c>
      <c r="G249" s="12" t="s">
        <v>488</v>
      </c>
      <c r="H249" s="12" t="s">
        <v>6</v>
      </c>
      <c r="I249" s="12" t="s">
        <v>491</v>
      </c>
      <c r="J249" s="46">
        <v>0</v>
      </c>
      <c r="K249" s="73" t="s">
        <v>2266</v>
      </c>
      <c r="L249" s="46">
        <v>0</v>
      </c>
      <c r="M249" s="73"/>
      <c r="N249" s="46">
        <v>0</v>
      </c>
      <c r="O249" s="46"/>
      <c r="P249" s="46">
        <v>0</v>
      </c>
      <c r="Q249" s="46"/>
      <c r="R249" s="46">
        <v>0</v>
      </c>
      <c r="S249" s="46"/>
      <c r="T249" s="46"/>
      <c r="U249" s="46"/>
      <c r="V249" s="40"/>
      <c r="W249" s="40"/>
      <c r="X249" s="46"/>
      <c r="Y249" s="46"/>
    </row>
    <row r="250" spans="1:25" s="504" customFormat="1" ht="30" x14ac:dyDescent="0.25">
      <c r="A250" s="28"/>
      <c r="B250" s="750" t="s">
        <v>5843</v>
      </c>
      <c r="C250" s="28"/>
      <c r="D250" s="28"/>
      <c r="E250" s="28"/>
      <c r="F250" s="28" t="s">
        <v>5844</v>
      </c>
      <c r="G250" s="28"/>
      <c r="H250" s="28"/>
      <c r="I250" s="28"/>
      <c r="J250" s="64">
        <f>AVERAGE(J251,J267,J283,J294)</f>
        <v>32.222222222222229</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72.222222222222229</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6806</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50</v>
      </c>
      <c r="K255" s="167" t="s">
        <v>6809</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100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6807</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1"/>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c r="K259" s="167"/>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16.666666666666668</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0</v>
      </c>
      <c r="K261" s="41" t="s">
        <v>6808</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50</v>
      </c>
      <c r="K263" s="167" t="s">
        <v>7304</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100</v>
      </c>
      <c r="K264" s="167"/>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100</v>
      </c>
      <c r="K265" s="167"/>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50</v>
      </c>
      <c r="K266" s="167" t="s">
        <v>7164</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31.666666666666668</v>
      </c>
      <c r="K267" s="44"/>
      <c r="L267" s="64"/>
      <c r="M267" s="44"/>
      <c r="N267" s="64"/>
      <c r="O267" s="44"/>
      <c r="P267" s="64"/>
      <c r="Q267" s="44"/>
      <c r="R267" s="64"/>
      <c r="S267" s="44"/>
      <c r="T267" s="64"/>
      <c r="U267" s="44"/>
      <c r="V267" s="64"/>
      <c r="W267" s="44"/>
      <c r="X267" s="64"/>
      <c r="Y267" s="44"/>
    </row>
    <row r="268" spans="1:25" s="496" customFormat="1" ht="135" x14ac:dyDescent="0.25">
      <c r="A268" s="564">
        <v>151</v>
      </c>
      <c r="B268" s="564"/>
      <c r="C268" s="564"/>
      <c r="D268" s="754" t="s">
        <v>5864</v>
      </c>
      <c r="E268" s="754"/>
      <c r="F268" s="12" t="s">
        <v>5863</v>
      </c>
      <c r="G268" s="12" t="s">
        <v>5865</v>
      </c>
      <c r="H268" s="12" t="s">
        <v>5866</v>
      </c>
      <c r="I268" s="12" t="s">
        <v>38</v>
      </c>
      <c r="J268" s="40">
        <v>0</v>
      </c>
      <c r="K268" s="167" t="s">
        <v>6810</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66.666666666666671</v>
      </c>
      <c r="K269" s="43"/>
      <c r="L269" s="176"/>
      <c r="M269" s="43"/>
      <c r="N269" s="176"/>
      <c r="O269" s="43"/>
      <c r="P269" s="176"/>
      <c r="Q269" s="43"/>
      <c r="R269" s="176"/>
      <c r="S269" s="43"/>
      <c r="T269" s="176"/>
      <c r="U269" s="43"/>
      <c r="V269" s="176"/>
      <c r="W269" s="43"/>
      <c r="X269" s="176"/>
      <c r="Y269" s="43"/>
    </row>
    <row r="270" spans="1:25" s="496" customFormat="1" ht="90" x14ac:dyDescent="0.25">
      <c r="A270" s="564" t="s">
        <v>5867</v>
      </c>
      <c r="B270" s="564"/>
      <c r="C270" s="564"/>
      <c r="D270" s="564"/>
      <c r="E270" s="754" t="s">
        <v>7062</v>
      </c>
      <c r="F270" s="12" t="s">
        <v>5869</v>
      </c>
      <c r="G270" s="12" t="s">
        <v>5871</v>
      </c>
      <c r="H270" s="12" t="s">
        <v>456</v>
      </c>
      <c r="I270" s="12" t="s">
        <v>491</v>
      </c>
      <c r="J270" s="40">
        <v>100</v>
      </c>
      <c r="K270" s="167" t="s">
        <v>6811</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50</v>
      </c>
      <c r="K271" s="167" t="s">
        <v>6813</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50</v>
      </c>
      <c r="K272" s="167" t="s">
        <v>7251</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66.666666666666671</v>
      </c>
      <c r="K273" s="43"/>
      <c r="L273" s="176"/>
      <c r="M273" s="43"/>
      <c r="N273" s="176"/>
      <c r="O273" s="43"/>
      <c r="P273" s="176"/>
      <c r="Q273" s="43"/>
      <c r="R273" s="176"/>
      <c r="S273" s="43"/>
      <c r="T273" s="176"/>
      <c r="U273" s="43"/>
      <c r="V273" s="176"/>
      <c r="W273" s="43"/>
      <c r="X273" s="176"/>
      <c r="Y273" s="43"/>
    </row>
    <row r="274" spans="1:25" s="496" customFormat="1" ht="337.5" x14ac:dyDescent="0.25">
      <c r="A274" s="564" t="s">
        <v>5876</v>
      </c>
      <c r="B274" s="564"/>
      <c r="C274" s="564"/>
      <c r="D274" s="564"/>
      <c r="E274" s="754" t="s">
        <v>7062</v>
      </c>
      <c r="F274" s="12" t="s">
        <v>5869</v>
      </c>
      <c r="G274" s="12" t="s">
        <v>5871</v>
      </c>
      <c r="H274" s="12" t="s">
        <v>456</v>
      </c>
      <c r="I274" s="12" t="s">
        <v>491</v>
      </c>
      <c r="J274" s="40">
        <v>100</v>
      </c>
      <c r="K274" s="167" t="s">
        <v>6812</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50</v>
      </c>
      <c r="K275" s="167" t="s">
        <v>6813</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50</v>
      </c>
      <c r="K276" s="167" t="s">
        <v>6814</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45" x14ac:dyDescent="0.25">
      <c r="A278" s="564" t="s">
        <v>5880</v>
      </c>
      <c r="B278" s="564"/>
      <c r="C278" s="564"/>
      <c r="D278" s="564"/>
      <c r="E278" s="754" t="s">
        <v>7066</v>
      </c>
      <c r="F278" s="12" t="s">
        <v>5879</v>
      </c>
      <c r="G278" s="12" t="s">
        <v>5883</v>
      </c>
      <c r="H278" s="12" t="s">
        <v>5884</v>
      </c>
      <c r="I278" s="12" t="s">
        <v>5885</v>
      </c>
      <c r="J278" s="40">
        <v>0</v>
      </c>
      <c r="K278" s="167"/>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25</v>
      </c>
      <c r="K280" s="43"/>
      <c r="L280" s="176"/>
      <c r="M280" s="43"/>
      <c r="N280" s="176"/>
      <c r="O280" s="43"/>
      <c r="P280" s="176"/>
      <c r="Q280" s="43"/>
      <c r="R280" s="176"/>
      <c r="S280" s="43"/>
      <c r="T280" s="176"/>
      <c r="U280" s="43"/>
      <c r="V280" s="176"/>
      <c r="W280" s="43"/>
      <c r="X280" s="176"/>
      <c r="Y280" s="43"/>
    </row>
    <row r="281" spans="1:25" s="496" customFormat="1" ht="90" x14ac:dyDescent="0.25">
      <c r="A281" s="564" t="s">
        <v>7086</v>
      </c>
      <c r="B281" s="564"/>
      <c r="C281" s="564"/>
      <c r="D281" s="564"/>
      <c r="E281" s="754" t="s">
        <v>7068</v>
      </c>
      <c r="F281" s="12" t="s">
        <v>5889</v>
      </c>
      <c r="G281" s="12" t="s">
        <v>5886</v>
      </c>
      <c r="H281" s="12" t="s">
        <v>5887</v>
      </c>
      <c r="I281" s="12" t="s">
        <v>5888</v>
      </c>
      <c r="J281" s="40">
        <v>50</v>
      </c>
      <c r="K281" s="167"/>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0</v>
      </c>
      <c r="K282" s="167"/>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4.166666666666667</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25</v>
      </c>
      <c r="K284" s="43"/>
      <c r="L284" s="176"/>
      <c r="M284" s="43"/>
      <c r="N284" s="176"/>
      <c r="O284" s="43"/>
      <c r="P284" s="176"/>
      <c r="Q284" s="43"/>
      <c r="R284" s="176"/>
      <c r="S284" s="43"/>
      <c r="T284" s="176"/>
      <c r="U284" s="43"/>
      <c r="V284" s="176"/>
      <c r="W284" s="43"/>
      <c r="X284" s="176"/>
      <c r="Y284" s="43"/>
    </row>
    <row r="285" spans="1:25" s="496" customFormat="1" ht="75" x14ac:dyDescent="0.25">
      <c r="A285" s="564" t="s">
        <v>7088</v>
      </c>
      <c r="B285" s="564"/>
      <c r="C285" s="564"/>
      <c r="D285" s="564"/>
      <c r="E285" s="754" t="s">
        <v>7070</v>
      </c>
      <c r="F285" s="12" t="s">
        <v>5895</v>
      </c>
      <c r="G285" s="12" t="s">
        <v>5898</v>
      </c>
      <c r="H285" s="12" t="s">
        <v>5899</v>
      </c>
      <c r="I285" s="12" t="s">
        <v>5900</v>
      </c>
      <c r="J285" s="40">
        <v>0</v>
      </c>
      <c r="K285" s="167" t="s">
        <v>6815</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50</v>
      </c>
      <c r="K286" s="167" t="s">
        <v>6816</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0</v>
      </c>
      <c r="K287" s="167"/>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0</v>
      </c>
      <c r="K288" s="167"/>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0</v>
      </c>
      <c r="K289" s="167"/>
      <c r="L289" s="40"/>
      <c r="M289" s="40"/>
      <c r="N289" s="40"/>
      <c r="O289" s="40"/>
      <c r="P289" s="40"/>
      <c r="Q289" s="40"/>
      <c r="R289" s="40"/>
      <c r="S289" s="40"/>
      <c r="T289" s="40"/>
      <c r="U289" s="40"/>
      <c r="V289" s="40"/>
      <c r="W289" s="40"/>
      <c r="X289" s="40"/>
      <c r="Y289" s="40"/>
    </row>
    <row r="290" spans="1:25" s="496" customFormat="1" ht="165" x14ac:dyDescent="0.25">
      <c r="A290" s="564">
        <v>160</v>
      </c>
      <c r="B290" s="564"/>
      <c r="C290" s="564"/>
      <c r="D290" s="754" t="s">
        <v>5915</v>
      </c>
      <c r="E290" s="754"/>
      <c r="F290" s="12" t="s">
        <v>5916</v>
      </c>
      <c r="G290" s="12" t="s">
        <v>5910</v>
      </c>
      <c r="H290" s="12" t="s">
        <v>5909</v>
      </c>
      <c r="I290" s="12" t="s">
        <v>38</v>
      </c>
      <c r="J290" s="40">
        <v>0</v>
      </c>
      <c r="K290" s="167"/>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0</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0</v>
      </c>
      <c r="K292" s="167"/>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0</v>
      </c>
      <c r="K293" s="167"/>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20.833333333333332</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225" x14ac:dyDescent="0.25">
      <c r="A295" s="564">
        <v>162</v>
      </c>
      <c r="B295" s="564"/>
      <c r="C295" s="564"/>
      <c r="D295" s="754" t="s">
        <v>5924</v>
      </c>
      <c r="E295" s="754"/>
      <c r="F295" s="12" t="s">
        <v>7294</v>
      </c>
      <c r="G295" s="12" t="s">
        <v>5925</v>
      </c>
      <c r="H295" s="12" t="s">
        <v>5926</v>
      </c>
      <c r="I295" s="12" t="s">
        <v>5927</v>
      </c>
      <c r="J295" s="40">
        <v>0</v>
      </c>
      <c r="K295" s="167" t="s">
        <v>6817</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50</v>
      </c>
      <c r="K296" s="167" t="s">
        <v>6818</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0</v>
      </c>
      <c r="K297" s="167"/>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0</v>
      </c>
      <c r="K298" s="167"/>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50</v>
      </c>
      <c r="K299" s="167" t="s">
        <v>6819</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25</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50</v>
      </c>
      <c r="K301" s="167"/>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0</v>
      </c>
      <c r="K302" s="167"/>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1:Y302"/>
  <sheetViews>
    <sheetView topLeftCell="I110" zoomScale="50" zoomScaleNormal="50" workbookViewId="0">
      <selection activeCell="S143" sqref="S143"/>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27"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200">
        <f>AVERAGE(J5,J30,J73,J106,J146,J176,J217)</f>
        <v>56.218820861678005</v>
      </c>
      <c r="K2" s="201"/>
      <c r="L2" s="200">
        <f>AVERAGE(L5,L30,L73,L106,L146,L176,L217)</f>
        <v>56.218820861678005</v>
      </c>
      <c r="M2" s="202"/>
      <c r="N2" s="200">
        <f>AVERAGE(N5,N30,N73,N106,N146,N176,N217)</f>
        <v>56.678004535147394</v>
      </c>
      <c r="O2" s="22"/>
      <c r="P2" s="200">
        <f>AVERAGE(P5,P30,P73,P106,P146,P176,P217)</f>
        <v>60.609410430838999</v>
      </c>
      <c r="Q2" s="22"/>
      <c r="R2" s="200">
        <f>AVERAGE(R5,R30,R73,R106,R146,R176,R217)</f>
        <v>61.663832199546484</v>
      </c>
      <c r="S2" s="22"/>
      <c r="T2" s="200"/>
      <c r="U2" s="22"/>
      <c r="V2" s="200"/>
      <c r="W2" s="139"/>
      <c r="X2" s="200"/>
      <c r="Y2" s="22"/>
    </row>
    <row r="3" spans="1:25" s="501" customFormat="1" ht="66.75" customHeight="1" x14ac:dyDescent="0.25">
      <c r="A3" s="745"/>
      <c r="B3" s="747" t="s">
        <v>6956</v>
      </c>
      <c r="C3" s="746"/>
      <c r="D3" s="746"/>
      <c r="E3" s="746"/>
      <c r="F3" s="746"/>
      <c r="G3" s="746"/>
      <c r="H3" s="746"/>
      <c r="I3" s="746"/>
      <c r="J3" s="140">
        <f>AVERAGE(J5,J30,J73,J106,J146,J176,J217,J250)</f>
        <v>57.177579365079367</v>
      </c>
      <c r="K3" s="139"/>
      <c r="L3" s="140"/>
      <c r="M3" s="139"/>
      <c r="N3" s="140"/>
      <c r="O3" s="139"/>
      <c r="P3" s="140"/>
      <c r="Q3" s="139"/>
      <c r="R3" s="140"/>
      <c r="S3" s="139"/>
      <c r="T3" s="140"/>
      <c r="U3" s="139"/>
      <c r="V3" s="140"/>
      <c r="W3" s="139"/>
      <c r="X3" s="140"/>
      <c r="Y3" s="139"/>
    </row>
    <row r="4" spans="1:25" s="52" customFormat="1" ht="66.75" customHeight="1" x14ac:dyDescent="0.25">
      <c r="A4" s="847"/>
      <c r="B4" s="748" t="s">
        <v>5143</v>
      </c>
      <c r="C4" s="749"/>
      <c r="D4" s="516"/>
      <c r="E4" s="31"/>
      <c r="F4" s="749"/>
      <c r="G4" s="749"/>
      <c r="H4" s="749"/>
      <c r="I4" s="749"/>
      <c r="J4" s="593">
        <f>AVERAGE(J5,J30,J106,J146,J176,J217)</f>
        <v>56.074735449735449</v>
      </c>
      <c r="K4" s="594"/>
      <c r="L4" s="593">
        <f>AVERAGE(L5,L30,L106,L146,L176,L217)</f>
        <v>56.074735449735449</v>
      </c>
      <c r="M4" s="594"/>
      <c r="N4" s="593">
        <f>AVERAGE(N5,N30,N106,N146,N176,N217)</f>
        <v>57.166005291005291</v>
      </c>
      <c r="O4" s="594"/>
      <c r="P4" s="593">
        <f>AVERAGE(P5,P30,P106,P146,P176,P217)</f>
        <v>60.919312169312171</v>
      </c>
      <c r="Q4" s="594"/>
      <c r="R4" s="593">
        <f>AVERAGE(R5,R30,R106,R146,R176,R217)</f>
        <v>60.621693121693134</v>
      </c>
      <c r="S4" s="594"/>
      <c r="T4" s="593">
        <f>AVERAGE(T5,T30,T106,T146,T176,T217)</f>
        <v>60.552248677248684</v>
      </c>
      <c r="U4" s="594"/>
      <c r="V4" s="593">
        <f>AVERAGE(V5,V30,V106,V146,V176,V217)</f>
        <v>60.239748677248684</v>
      </c>
      <c r="W4" s="594"/>
      <c r="X4" s="593">
        <f>AVERAGE(X5,X30,X106,X146,X176,X217)</f>
        <v>60.537367724867721</v>
      </c>
      <c r="Y4" s="594"/>
    </row>
    <row r="5" spans="1:25" s="26" customFormat="1" ht="104.25" customHeight="1" x14ac:dyDescent="0.25">
      <c r="A5" s="28"/>
      <c r="B5" s="750" t="s">
        <v>544</v>
      </c>
      <c r="C5" s="28"/>
      <c r="D5" s="28"/>
      <c r="E5" s="28"/>
      <c r="F5" s="901" t="s">
        <v>4553</v>
      </c>
      <c r="G5" s="28"/>
      <c r="H5" s="28"/>
      <c r="I5" s="28"/>
      <c r="J5" s="203">
        <f>AVERAGE(J6,J12,J19,J25)</f>
        <v>56.25</v>
      </c>
      <c r="K5" s="23"/>
      <c r="L5" s="203">
        <f>AVERAGE(L6,L12,L19,L25)</f>
        <v>56.25</v>
      </c>
      <c r="M5" s="23"/>
      <c r="N5" s="203">
        <f>AVERAGE(N6,N12,N19,N25)</f>
        <v>56.25</v>
      </c>
      <c r="O5" s="23"/>
      <c r="P5" s="203">
        <f>AVERAGE(P6,P12,P19,P25)</f>
        <v>58.75</v>
      </c>
      <c r="Q5" s="23"/>
      <c r="R5" s="203">
        <f>AVERAGE(R6,R12,R19,R25)</f>
        <v>58.75</v>
      </c>
      <c r="S5" s="23"/>
      <c r="T5" s="203">
        <f>AVERAGE(T6,T12,T19,T25)</f>
        <v>58.75</v>
      </c>
      <c r="U5" s="23"/>
      <c r="V5" s="203">
        <f>AVERAGE(V6,V12,V19,V25)</f>
        <v>58.75</v>
      </c>
      <c r="W5" s="44"/>
      <c r="X5" s="203">
        <f>AVERAGE(X6,X12,X19,X25)</f>
        <v>58.75</v>
      </c>
      <c r="Y5" s="23"/>
    </row>
    <row r="6" spans="1:25" s="26" customFormat="1" ht="104.25" customHeight="1" x14ac:dyDescent="0.25">
      <c r="A6" s="28"/>
      <c r="B6" s="752"/>
      <c r="C6" s="750" t="s">
        <v>545</v>
      </c>
      <c r="D6" s="28"/>
      <c r="E6" s="28"/>
      <c r="F6" s="901" t="s">
        <v>4550</v>
      </c>
      <c r="G6" s="28"/>
      <c r="H6" s="28"/>
      <c r="I6" s="28"/>
      <c r="J6" s="203">
        <f>AVERAGE(J7:J11)</f>
        <v>80</v>
      </c>
      <c r="K6" s="23"/>
      <c r="L6" s="23">
        <f>AVERAGE(L7:L11)</f>
        <v>80</v>
      </c>
      <c r="M6" s="23"/>
      <c r="N6" s="23">
        <f>AVERAGE(N7:N11)</f>
        <v>80</v>
      </c>
      <c r="O6" s="23"/>
      <c r="P6" s="23">
        <f>AVERAGE(P7:P11)</f>
        <v>80</v>
      </c>
      <c r="Q6" s="23"/>
      <c r="R6" s="23">
        <f>AVERAGE(R7:R11)</f>
        <v>80</v>
      </c>
      <c r="S6" s="23"/>
      <c r="T6" s="23">
        <f>AVERAGE(T7:T11)</f>
        <v>80</v>
      </c>
      <c r="U6" s="23"/>
      <c r="V6" s="23">
        <f>AVERAGE(V7:V11)</f>
        <v>80</v>
      </c>
      <c r="W6" s="44"/>
      <c r="X6" s="23">
        <f>AVERAGE(X7:X11)</f>
        <v>80</v>
      </c>
      <c r="Y6" s="23"/>
    </row>
    <row r="7" spans="1:25" ht="284.25" customHeight="1" x14ac:dyDescent="0.25">
      <c r="A7" s="564">
        <v>1</v>
      </c>
      <c r="B7" s="753"/>
      <c r="C7" s="564"/>
      <c r="D7" s="754" t="s">
        <v>12</v>
      </c>
      <c r="E7" s="754"/>
      <c r="F7" s="450" t="s">
        <v>7189</v>
      </c>
      <c r="G7" s="12" t="s">
        <v>5</v>
      </c>
      <c r="H7" s="12" t="s">
        <v>4551</v>
      </c>
      <c r="I7" s="12" t="s">
        <v>4552</v>
      </c>
      <c r="J7" s="8">
        <v>50</v>
      </c>
      <c r="K7" s="190" t="s">
        <v>3386</v>
      </c>
      <c r="L7" s="8">
        <v>50</v>
      </c>
      <c r="M7" s="204"/>
      <c r="N7" s="8">
        <v>50</v>
      </c>
      <c r="O7" s="8"/>
      <c r="P7" s="8">
        <v>50</v>
      </c>
      <c r="Q7" s="8"/>
      <c r="R7" s="8">
        <v>50</v>
      </c>
      <c r="S7" s="8"/>
      <c r="T7" s="8">
        <v>50</v>
      </c>
      <c r="U7" s="8"/>
      <c r="V7" s="8">
        <v>50</v>
      </c>
      <c r="W7" s="40"/>
      <c r="X7" s="8">
        <v>50</v>
      </c>
      <c r="Y7" s="24"/>
    </row>
    <row r="8" spans="1:25" ht="75" x14ac:dyDescent="0.25">
      <c r="A8" s="564">
        <v>2</v>
      </c>
      <c r="B8" s="753"/>
      <c r="C8" s="564"/>
      <c r="D8" s="754" t="s">
        <v>13</v>
      </c>
      <c r="E8" s="754"/>
      <c r="F8" s="450" t="s">
        <v>4555</v>
      </c>
      <c r="G8" s="12" t="s">
        <v>7</v>
      </c>
      <c r="H8" s="12" t="s">
        <v>4554</v>
      </c>
      <c r="I8" s="12" t="s">
        <v>8</v>
      </c>
      <c r="J8" s="8">
        <v>100</v>
      </c>
      <c r="K8" s="8"/>
      <c r="L8" s="8">
        <v>100</v>
      </c>
      <c r="M8" s="205"/>
      <c r="N8" s="8">
        <v>100</v>
      </c>
      <c r="O8" s="206"/>
      <c r="P8" s="8">
        <v>100</v>
      </c>
      <c r="Q8" s="206"/>
      <c r="R8" s="8">
        <v>100</v>
      </c>
      <c r="S8" s="206"/>
      <c r="T8" s="8">
        <v>100</v>
      </c>
      <c r="U8" s="206"/>
      <c r="V8" s="8">
        <v>100</v>
      </c>
      <c r="W8" s="41"/>
      <c r="X8" s="8">
        <v>100</v>
      </c>
      <c r="Y8" s="207"/>
    </row>
    <row r="9" spans="1:25" ht="180" x14ac:dyDescent="0.25">
      <c r="A9" s="564">
        <v>3</v>
      </c>
      <c r="B9" s="753"/>
      <c r="C9" s="564"/>
      <c r="D9" s="754" t="s">
        <v>14</v>
      </c>
      <c r="E9" s="754"/>
      <c r="F9" s="450" t="s">
        <v>5132</v>
      </c>
      <c r="G9" s="12" t="s">
        <v>9</v>
      </c>
      <c r="H9" s="12" t="s">
        <v>10</v>
      </c>
      <c r="I9" s="12" t="s">
        <v>11</v>
      </c>
      <c r="J9" s="8">
        <v>100</v>
      </c>
      <c r="K9" s="8"/>
      <c r="L9" s="8">
        <v>100</v>
      </c>
      <c r="M9" s="204"/>
      <c r="N9" s="8">
        <v>100</v>
      </c>
      <c r="O9" s="8"/>
      <c r="P9" s="8">
        <v>100</v>
      </c>
      <c r="Q9" s="8"/>
      <c r="R9" s="8">
        <v>100</v>
      </c>
      <c r="S9" s="8"/>
      <c r="T9" s="8">
        <v>100</v>
      </c>
      <c r="U9" s="8"/>
      <c r="V9" s="8">
        <v>100</v>
      </c>
      <c r="W9" s="40"/>
      <c r="X9" s="8">
        <v>100</v>
      </c>
      <c r="Y9" s="8"/>
    </row>
    <row r="10" spans="1:25" ht="165" x14ac:dyDescent="0.25">
      <c r="A10" s="564">
        <v>4</v>
      </c>
      <c r="B10" s="753"/>
      <c r="C10" s="564"/>
      <c r="D10" s="754" t="s">
        <v>15</v>
      </c>
      <c r="E10" s="754"/>
      <c r="F10" s="450" t="s">
        <v>5133</v>
      </c>
      <c r="G10" s="12" t="s">
        <v>5</v>
      </c>
      <c r="H10" s="12" t="s">
        <v>4551</v>
      </c>
      <c r="I10" s="12" t="s">
        <v>4552</v>
      </c>
      <c r="J10" s="8">
        <v>50</v>
      </c>
      <c r="K10" s="190" t="s">
        <v>3386</v>
      </c>
      <c r="L10" s="8">
        <v>50</v>
      </c>
      <c r="M10" s="204"/>
      <c r="N10" s="8">
        <v>50</v>
      </c>
      <c r="O10" s="8"/>
      <c r="P10" s="8">
        <v>50</v>
      </c>
      <c r="Q10" s="8"/>
      <c r="R10" s="8">
        <v>50</v>
      </c>
      <c r="S10" s="8"/>
      <c r="T10" s="8">
        <v>50</v>
      </c>
      <c r="U10" s="8"/>
      <c r="V10" s="8">
        <v>50</v>
      </c>
      <c r="W10" s="40"/>
      <c r="X10" s="8">
        <v>50</v>
      </c>
      <c r="Y10" s="1"/>
    </row>
    <row r="11" spans="1:25" ht="75" x14ac:dyDescent="0.25">
      <c r="A11" s="564">
        <v>5</v>
      </c>
      <c r="B11" s="753"/>
      <c r="C11" s="564"/>
      <c r="D11" s="754" t="s">
        <v>16</v>
      </c>
      <c r="E11" s="754"/>
      <c r="F11" s="450" t="s">
        <v>4565</v>
      </c>
      <c r="G11" s="12" t="s">
        <v>4564</v>
      </c>
      <c r="H11" s="12" t="s">
        <v>4554</v>
      </c>
      <c r="I11" s="12" t="s">
        <v>8</v>
      </c>
      <c r="J11" s="8">
        <v>100</v>
      </c>
      <c r="K11" s="8"/>
      <c r="L11" s="8">
        <v>100</v>
      </c>
      <c r="M11" s="204"/>
      <c r="N11" s="8">
        <v>100</v>
      </c>
      <c r="O11" s="8"/>
      <c r="P11" s="8">
        <v>100</v>
      </c>
      <c r="Q11" s="8"/>
      <c r="R11" s="8">
        <v>100</v>
      </c>
      <c r="S11" s="8"/>
      <c r="T11" s="8">
        <v>100</v>
      </c>
      <c r="U11" s="8"/>
      <c r="V11" s="8">
        <v>100</v>
      </c>
      <c r="W11" s="40"/>
      <c r="X11" s="8">
        <v>100</v>
      </c>
      <c r="Y11" s="8"/>
    </row>
    <row r="12" spans="1:25" s="26" customFormat="1" ht="45" x14ac:dyDescent="0.25">
      <c r="A12" s="28"/>
      <c r="B12" s="755"/>
      <c r="C12" s="750" t="s">
        <v>546</v>
      </c>
      <c r="D12" s="750"/>
      <c r="E12" s="750"/>
      <c r="F12" s="901" t="s">
        <v>4566</v>
      </c>
      <c r="G12" s="751"/>
      <c r="H12" s="751"/>
      <c r="I12" s="751"/>
      <c r="J12" s="203">
        <f>AVERAGE(J13:J18)</f>
        <v>75</v>
      </c>
      <c r="L12" s="203">
        <f>AVERAGE(L13:L18)</f>
        <v>75</v>
      </c>
      <c r="N12" s="203">
        <f>AVERAGE(N13:N18)</f>
        <v>75</v>
      </c>
      <c r="P12" s="203">
        <f>AVERAGE(P13:P18)</f>
        <v>75</v>
      </c>
      <c r="R12" s="203">
        <f>AVERAGE(R13:R18)</f>
        <v>75</v>
      </c>
      <c r="T12" s="203">
        <f>AVERAGE(T13:T18)</f>
        <v>75</v>
      </c>
      <c r="V12" s="203">
        <f>AVERAGE(V13:V18)</f>
        <v>75</v>
      </c>
      <c r="W12" s="44"/>
      <c r="X12" s="203">
        <f>AVERAGE(X13:X18)</f>
        <v>75</v>
      </c>
    </row>
    <row r="13" spans="1:25" ht="135" x14ac:dyDescent="0.25">
      <c r="A13" s="564">
        <v>6</v>
      </c>
      <c r="B13" s="564"/>
      <c r="C13" s="564"/>
      <c r="D13" s="754" t="s">
        <v>17</v>
      </c>
      <c r="E13" s="754"/>
      <c r="F13" s="450" t="s">
        <v>4568</v>
      </c>
      <c r="G13" s="12" t="s">
        <v>5</v>
      </c>
      <c r="H13" s="12" t="s">
        <v>4551</v>
      </c>
      <c r="I13" s="12" t="s">
        <v>4552</v>
      </c>
      <c r="J13" s="197">
        <v>100</v>
      </c>
      <c r="K13" s="191" t="s">
        <v>3387</v>
      </c>
      <c r="L13" s="197">
        <v>100</v>
      </c>
      <c r="M13" s="227"/>
      <c r="N13" s="197">
        <v>100</v>
      </c>
      <c r="O13" s="197"/>
      <c r="P13" s="197">
        <v>100</v>
      </c>
      <c r="Q13" s="197"/>
      <c r="R13" s="197">
        <v>100</v>
      </c>
      <c r="S13" s="197"/>
      <c r="T13" s="197">
        <v>100</v>
      </c>
      <c r="U13" s="197"/>
      <c r="V13" s="197">
        <v>100</v>
      </c>
      <c r="W13" s="47"/>
      <c r="X13" s="197">
        <v>100</v>
      </c>
      <c r="Y13" s="197"/>
    </row>
    <row r="14" spans="1:25" ht="135" x14ac:dyDescent="0.25">
      <c r="A14" s="564">
        <v>7</v>
      </c>
      <c r="B14" s="564"/>
      <c r="C14" s="564"/>
      <c r="D14" s="754" t="s">
        <v>18</v>
      </c>
      <c r="E14" s="754"/>
      <c r="F14" s="450" t="s">
        <v>4567</v>
      </c>
      <c r="G14" s="12" t="s">
        <v>5</v>
      </c>
      <c r="H14" s="12" t="s">
        <v>4551</v>
      </c>
      <c r="I14" s="12" t="s">
        <v>4552</v>
      </c>
      <c r="J14" s="197">
        <v>50</v>
      </c>
      <c r="K14" s="197"/>
      <c r="L14" s="197">
        <v>50</v>
      </c>
      <c r="M14" s="413"/>
      <c r="N14" s="197">
        <v>50</v>
      </c>
      <c r="O14" s="197"/>
      <c r="P14" s="197">
        <v>50</v>
      </c>
      <c r="Q14" s="197"/>
      <c r="R14" s="197">
        <v>50</v>
      </c>
      <c r="S14" s="197"/>
      <c r="T14" s="197">
        <v>50</v>
      </c>
      <c r="U14" s="207"/>
      <c r="V14" s="197">
        <v>50</v>
      </c>
      <c r="W14" s="41"/>
      <c r="X14" s="197">
        <v>50</v>
      </c>
      <c r="Y14" s="212"/>
    </row>
    <row r="15" spans="1:25" ht="120" x14ac:dyDescent="0.25">
      <c r="A15" s="564">
        <v>8</v>
      </c>
      <c r="B15" s="564"/>
      <c r="C15" s="564"/>
      <c r="D15" s="754" t="s">
        <v>19</v>
      </c>
      <c r="E15" s="754"/>
      <c r="F15" s="450" t="s">
        <v>23</v>
      </c>
      <c r="G15" s="12" t="s">
        <v>5</v>
      </c>
      <c r="H15" s="12" t="s">
        <v>4551</v>
      </c>
      <c r="I15" s="12" t="s">
        <v>4552</v>
      </c>
      <c r="J15" s="197">
        <v>0</v>
      </c>
      <c r="K15" s="212"/>
      <c r="L15" s="197">
        <v>0</v>
      </c>
      <c r="M15" s="227"/>
      <c r="N15" s="197">
        <v>0</v>
      </c>
      <c r="O15" s="197"/>
      <c r="P15" s="197">
        <v>0</v>
      </c>
      <c r="Q15" s="197"/>
      <c r="R15" s="197">
        <v>0</v>
      </c>
      <c r="S15" s="197"/>
      <c r="T15" s="197">
        <v>0</v>
      </c>
      <c r="U15" s="207"/>
      <c r="V15" s="197">
        <v>0</v>
      </c>
      <c r="W15" s="41"/>
      <c r="X15" s="197">
        <v>0</v>
      </c>
      <c r="Y15" s="197"/>
    </row>
    <row r="16" spans="1:25" ht="135" x14ac:dyDescent="0.25">
      <c r="A16" s="564">
        <v>9</v>
      </c>
      <c r="B16" s="564"/>
      <c r="C16" s="564"/>
      <c r="D16" s="754" t="s">
        <v>20</v>
      </c>
      <c r="E16" s="754"/>
      <c r="F16" s="450" t="s">
        <v>24</v>
      </c>
      <c r="G16" s="12" t="s">
        <v>26</v>
      </c>
      <c r="H16" s="12" t="s">
        <v>27</v>
      </c>
      <c r="I16" s="12" t="s">
        <v>28</v>
      </c>
      <c r="J16" s="196">
        <v>100</v>
      </c>
      <c r="K16" s="191" t="s">
        <v>3388</v>
      </c>
      <c r="L16" s="196">
        <v>100</v>
      </c>
      <c r="M16" s="227"/>
      <c r="N16" s="196">
        <v>100</v>
      </c>
      <c r="O16" s="197"/>
      <c r="P16" s="196">
        <v>100</v>
      </c>
      <c r="Q16" s="197"/>
      <c r="R16" s="196">
        <v>100</v>
      </c>
      <c r="S16" s="197"/>
      <c r="T16" s="196">
        <v>100</v>
      </c>
      <c r="U16" s="207"/>
      <c r="V16" s="196">
        <v>100</v>
      </c>
      <c r="W16" s="41"/>
      <c r="X16" s="196">
        <v>100</v>
      </c>
      <c r="Y16" s="197"/>
    </row>
    <row r="17" spans="1:25" ht="135" x14ac:dyDescent="0.25">
      <c r="A17" s="564">
        <v>10</v>
      </c>
      <c r="B17" s="564"/>
      <c r="C17" s="564"/>
      <c r="D17" s="754" t="s">
        <v>21</v>
      </c>
      <c r="E17" s="754"/>
      <c r="F17" s="450" t="s">
        <v>25</v>
      </c>
      <c r="G17" s="12" t="s">
        <v>26</v>
      </c>
      <c r="H17" s="12" t="s">
        <v>27</v>
      </c>
      <c r="I17" s="12" t="s">
        <v>28</v>
      </c>
      <c r="J17" s="196">
        <v>100</v>
      </c>
      <c r="K17" s="191" t="s">
        <v>3388</v>
      </c>
      <c r="L17" s="196">
        <v>100</v>
      </c>
      <c r="M17" s="227"/>
      <c r="N17" s="196">
        <v>100</v>
      </c>
      <c r="O17" s="197"/>
      <c r="P17" s="196">
        <v>100</v>
      </c>
      <c r="Q17" s="197"/>
      <c r="R17" s="196">
        <v>100</v>
      </c>
      <c r="S17" s="197"/>
      <c r="T17" s="196">
        <v>100</v>
      </c>
      <c r="U17" s="207"/>
      <c r="V17" s="196">
        <v>100</v>
      </c>
      <c r="W17" s="41"/>
      <c r="X17" s="196">
        <v>100</v>
      </c>
      <c r="Y17" s="197"/>
    </row>
    <row r="18" spans="1:25" ht="240" x14ac:dyDescent="0.25">
      <c r="A18" s="564">
        <v>11</v>
      </c>
      <c r="B18" s="564"/>
      <c r="C18" s="564"/>
      <c r="D18" s="754" t="s">
        <v>22</v>
      </c>
      <c r="E18" s="754"/>
      <c r="F18" s="450" t="s">
        <v>4832</v>
      </c>
      <c r="G18" s="12" t="s">
        <v>4833</v>
      </c>
      <c r="H18" s="12" t="s">
        <v>27</v>
      </c>
      <c r="I18" s="12" t="s">
        <v>29</v>
      </c>
      <c r="J18" s="196">
        <v>100</v>
      </c>
      <c r="K18" s="197" t="s">
        <v>3389</v>
      </c>
      <c r="L18" s="196">
        <v>100</v>
      </c>
      <c r="M18" s="197"/>
      <c r="N18" s="196">
        <v>100</v>
      </c>
      <c r="O18" s="197"/>
      <c r="P18" s="196">
        <v>100</v>
      </c>
      <c r="Q18" s="197"/>
      <c r="R18" s="196">
        <v>100</v>
      </c>
      <c r="S18" s="197"/>
      <c r="T18" s="196">
        <v>100</v>
      </c>
      <c r="U18" s="210" t="s">
        <v>3390</v>
      </c>
      <c r="V18" s="196">
        <v>100</v>
      </c>
      <c r="W18" s="210" t="s">
        <v>3390</v>
      </c>
      <c r="X18" s="196">
        <v>100</v>
      </c>
      <c r="Y18" s="197"/>
    </row>
    <row r="19" spans="1:25" s="26" customFormat="1" ht="87" customHeight="1" x14ac:dyDescent="0.25">
      <c r="A19" s="28"/>
      <c r="B19" s="28"/>
      <c r="C19" s="750" t="s">
        <v>547</v>
      </c>
      <c r="D19" s="750"/>
      <c r="E19" s="750"/>
      <c r="F19" s="901" t="s">
        <v>522</v>
      </c>
      <c r="G19" s="751"/>
      <c r="H19" s="751"/>
      <c r="I19" s="751"/>
      <c r="J19" s="203">
        <f>AVERAGE(J20:J24)</f>
        <v>20</v>
      </c>
      <c r="L19" s="203">
        <f>AVERAGE(L20:L24)</f>
        <v>20</v>
      </c>
      <c r="N19" s="203">
        <f>AVERAGE(N20:N24)</f>
        <v>20</v>
      </c>
      <c r="P19" s="203">
        <f>AVERAGE(P20:P24)</f>
        <v>30</v>
      </c>
      <c r="R19" s="203">
        <f>AVERAGE(R20:R24)</f>
        <v>30</v>
      </c>
      <c r="T19" s="203">
        <f>AVERAGE(T20:T24)</f>
        <v>30</v>
      </c>
      <c r="U19" s="23"/>
      <c r="V19" s="203">
        <f>AVERAGE(V20:V24)</f>
        <v>30</v>
      </c>
      <c r="W19" s="44"/>
      <c r="X19" s="203">
        <f>AVERAGE(X20:X24)</f>
        <v>30</v>
      </c>
    </row>
    <row r="20" spans="1:25" ht="165" x14ac:dyDescent="0.25">
      <c r="A20" s="564">
        <v>12</v>
      </c>
      <c r="B20" s="564"/>
      <c r="D20" s="754" t="s">
        <v>30</v>
      </c>
      <c r="E20" s="754"/>
      <c r="F20" s="450" t="s">
        <v>35</v>
      </c>
      <c r="G20" s="12" t="s">
        <v>36</v>
      </c>
      <c r="H20" s="12" t="s">
        <v>37</v>
      </c>
      <c r="I20" s="12" t="s">
        <v>38</v>
      </c>
      <c r="J20" s="197">
        <v>100</v>
      </c>
      <c r="K20" s="191" t="s">
        <v>3391</v>
      </c>
      <c r="L20" s="197">
        <v>100</v>
      </c>
      <c r="M20" s="413"/>
      <c r="N20" s="197">
        <v>100</v>
      </c>
      <c r="O20" s="212"/>
      <c r="P20" s="197">
        <v>100</v>
      </c>
      <c r="Q20" s="212"/>
      <c r="R20" s="197">
        <v>100</v>
      </c>
      <c r="S20" s="212"/>
      <c r="T20" s="197">
        <v>100</v>
      </c>
      <c r="U20" s="210"/>
      <c r="V20" s="197">
        <v>100</v>
      </c>
      <c r="W20" s="41"/>
      <c r="X20" s="197">
        <v>100</v>
      </c>
      <c r="Y20" s="212"/>
    </row>
    <row r="21" spans="1:25" ht="360" x14ac:dyDescent="0.25">
      <c r="A21" s="564">
        <v>13</v>
      </c>
      <c r="B21" s="564"/>
      <c r="C21" s="564"/>
      <c r="D21" s="754" t="s">
        <v>31</v>
      </c>
      <c r="E21" s="754"/>
      <c r="F21" s="450" t="s">
        <v>39</v>
      </c>
      <c r="G21" s="12" t="s">
        <v>40</v>
      </c>
      <c r="H21" s="12" t="s">
        <v>41</v>
      </c>
      <c r="I21" s="12" t="s">
        <v>42</v>
      </c>
      <c r="J21" s="197">
        <v>0</v>
      </c>
      <c r="K21" s="212" t="s">
        <v>3392</v>
      </c>
      <c r="L21" s="197">
        <v>0</v>
      </c>
      <c r="M21" s="227"/>
      <c r="N21" s="197">
        <v>0</v>
      </c>
      <c r="O21" s="212" t="s">
        <v>3393</v>
      </c>
      <c r="P21" s="197">
        <v>50</v>
      </c>
      <c r="Q21" s="212" t="s">
        <v>3393</v>
      </c>
      <c r="R21" s="197">
        <v>50</v>
      </c>
      <c r="S21" s="212"/>
      <c r="T21" s="197">
        <v>50</v>
      </c>
      <c r="U21" s="207"/>
      <c r="V21" s="197">
        <v>50</v>
      </c>
      <c r="W21" s="41"/>
      <c r="X21" s="197">
        <v>50</v>
      </c>
      <c r="Y21" s="212" t="s">
        <v>3394</v>
      </c>
    </row>
    <row r="22" spans="1:25" ht="135" x14ac:dyDescent="0.25">
      <c r="A22" s="564">
        <v>14</v>
      </c>
      <c r="B22" s="564"/>
      <c r="C22" s="564"/>
      <c r="D22" s="754" t="s">
        <v>32</v>
      </c>
      <c r="E22" s="754"/>
      <c r="F22" s="450" t="s">
        <v>43</v>
      </c>
      <c r="G22" s="12" t="s">
        <v>44</v>
      </c>
      <c r="H22" s="12" t="s">
        <v>45</v>
      </c>
      <c r="I22" s="12" t="s">
        <v>42</v>
      </c>
      <c r="J22" s="197">
        <v>0</v>
      </c>
      <c r="K22" s="197"/>
      <c r="L22" s="197">
        <v>0</v>
      </c>
      <c r="M22" s="227"/>
      <c r="N22" s="197">
        <v>0</v>
      </c>
      <c r="O22" s="197"/>
      <c r="P22" s="197">
        <v>0</v>
      </c>
      <c r="Q22" s="197"/>
      <c r="R22" s="197">
        <v>0</v>
      </c>
      <c r="S22" s="197"/>
      <c r="T22" s="197">
        <v>0</v>
      </c>
      <c r="U22" s="207"/>
      <c r="V22" s="197">
        <v>0</v>
      </c>
      <c r="W22" s="41"/>
      <c r="X22" s="197">
        <v>0</v>
      </c>
      <c r="Y22" s="197"/>
    </row>
    <row r="23" spans="1:25" ht="135" x14ac:dyDescent="0.25">
      <c r="A23" s="564">
        <v>15</v>
      </c>
      <c r="B23" s="564"/>
      <c r="C23" s="564"/>
      <c r="D23" s="754" t="s">
        <v>33</v>
      </c>
      <c r="E23" s="754"/>
      <c r="F23" s="450" t="s">
        <v>46</v>
      </c>
      <c r="G23" s="12" t="s">
        <v>47</v>
      </c>
      <c r="H23" s="12" t="s">
        <v>48</v>
      </c>
      <c r="I23" s="12" t="s">
        <v>49</v>
      </c>
      <c r="J23" s="197">
        <v>0</v>
      </c>
      <c r="K23" s="191" t="s">
        <v>3395</v>
      </c>
      <c r="L23" s="197">
        <v>0</v>
      </c>
      <c r="M23" s="227"/>
      <c r="N23" s="197">
        <v>0</v>
      </c>
      <c r="O23" s="197"/>
      <c r="P23" s="197">
        <v>0</v>
      </c>
      <c r="Q23" s="197"/>
      <c r="R23" s="197">
        <v>0</v>
      </c>
      <c r="S23" s="197"/>
      <c r="T23" s="197">
        <v>0</v>
      </c>
      <c r="U23" s="207"/>
      <c r="V23" s="197">
        <v>0</v>
      </c>
      <c r="W23" s="41"/>
      <c r="X23" s="197">
        <v>0</v>
      </c>
      <c r="Y23" s="197"/>
    </row>
    <row r="24" spans="1:25" ht="135" x14ac:dyDescent="0.25">
      <c r="A24" s="564">
        <v>16</v>
      </c>
      <c r="B24" s="564"/>
      <c r="C24" s="564"/>
      <c r="D24" s="754" t="s">
        <v>34</v>
      </c>
      <c r="E24" s="754"/>
      <c r="F24" s="450" t="s">
        <v>50</v>
      </c>
      <c r="G24" s="12" t="s">
        <v>51</v>
      </c>
      <c r="H24" s="12" t="s">
        <v>52</v>
      </c>
      <c r="I24" s="12" t="s">
        <v>53</v>
      </c>
      <c r="J24" s="197">
        <v>0</v>
      </c>
      <c r="K24" s="197"/>
      <c r="L24" s="197">
        <v>0</v>
      </c>
      <c r="M24" s="208"/>
      <c r="N24" s="197">
        <v>0</v>
      </c>
      <c r="O24" s="207"/>
      <c r="P24" s="197">
        <v>0</v>
      </c>
      <c r="Q24" s="207"/>
      <c r="R24" s="197">
        <v>0</v>
      </c>
      <c r="S24" s="207"/>
      <c r="T24" s="197">
        <v>0</v>
      </c>
      <c r="U24" s="207"/>
      <c r="V24" s="197">
        <v>0</v>
      </c>
      <c r="W24" s="41"/>
      <c r="X24" s="197">
        <v>0</v>
      </c>
      <c r="Y24" s="207"/>
    </row>
    <row r="25" spans="1:25" s="26" customFormat="1" ht="60" x14ac:dyDescent="0.25">
      <c r="A25" s="28"/>
      <c r="B25" s="28"/>
      <c r="C25" s="750" t="s">
        <v>548</v>
      </c>
      <c r="D25" s="750"/>
      <c r="E25" s="750"/>
      <c r="F25" s="901" t="s">
        <v>523</v>
      </c>
      <c r="G25" s="751"/>
      <c r="H25" s="751"/>
      <c r="I25" s="751"/>
      <c r="J25" s="240">
        <f>AVERAGE(J26:J29)</f>
        <v>50</v>
      </c>
      <c r="L25" s="240">
        <f>AVERAGE(L26:L29)</f>
        <v>50</v>
      </c>
      <c r="N25" s="240">
        <f>AVERAGE(N26:N29)</f>
        <v>50</v>
      </c>
      <c r="P25" s="240">
        <f>AVERAGE(P26:P29)</f>
        <v>50</v>
      </c>
      <c r="R25" s="240">
        <f>AVERAGE(R26:R29)</f>
        <v>50</v>
      </c>
      <c r="T25" s="240">
        <f>AVERAGE(T26:T29)</f>
        <v>50</v>
      </c>
      <c r="V25" s="240">
        <f>AVERAGE(V26:V29)</f>
        <v>50</v>
      </c>
      <c r="W25" s="44"/>
      <c r="X25" s="240">
        <f>AVERAGE(X26:X29)</f>
        <v>50</v>
      </c>
    </row>
    <row r="26" spans="1:25" ht="45" x14ac:dyDescent="0.25">
      <c r="A26" s="564">
        <v>17</v>
      </c>
      <c r="B26" s="564"/>
      <c r="C26" s="564"/>
      <c r="D26" s="754" t="s">
        <v>54</v>
      </c>
      <c r="E26" s="754"/>
      <c r="F26" s="450" t="s">
        <v>57</v>
      </c>
      <c r="G26" s="12" t="s">
        <v>58</v>
      </c>
      <c r="H26" s="12" t="s">
        <v>59</v>
      </c>
      <c r="I26" s="12" t="s">
        <v>60</v>
      </c>
      <c r="J26" s="197">
        <v>100</v>
      </c>
      <c r="K26" s="197"/>
      <c r="L26" s="197">
        <v>100</v>
      </c>
      <c r="M26" s="208"/>
      <c r="N26" s="197">
        <v>100</v>
      </c>
      <c r="O26" s="207"/>
      <c r="P26" s="197">
        <v>100</v>
      </c>
      <c r="Q26" s="207"/>
      <c r="R26" s="197">
        <v>100</v>
      </c>
      <c r="S26" s="207"/>
      <c r="T26" s="197">
        <v>100</v>
      </c>
      <c r="U26" s="207"/>
      <c r="V26" s="197">
        <v>100</v>
      </c>
      <c r="W26" s="41"/>
      <c r="X26" s="197">
        <v>100</v>
      </c>
      <c r="Y26" s="207"/>
    </row>
    <row r="27" spans="1:25" ht="180" x14ac:dyDescent="0.25">
      <c r="A27" s="564">
        <v>18</v>
      </c>
      <c r="B27" s="564"/>
      <c r="C27" s="564"/>
      <c r="D27" s="754" t="s">
        <v>56</v>
      </c>
      <c r="E27" s="754"/>
      <c r="F27" s="450" t="s">
        <v>61</v>
      </c>
      <c r="G27" s="12" t="s">
        <v>5</v>
      </c>
      <c r="H27" s="12" t="s">
        <v>4551</v>
      </c>
      <c r="I27" s="12" t="s">
        <v>4552</v>
      </c>
      <c r="J27" s="197">
        <v>0</v>
      </c>
      <c r="K27" s="197" t="s">
        <v>3396</v>
      </c>
      <c r="L27" s="197">
        <v>0</v>
      </c>
      <c r="M27" s="208"/>
      <c r="N27" s="197">
        <v>0</v>
      </c>
      <c r="O27" s="207"/>
      <c r="P27" s="197">
        <v>0</v>
      </c>
      <c r="Q27" s="207"/>
      <c r="R27" s="197">
        <v>0</v>
      </c>
      <c r="S27" s="207"/>
      <c r="T27" s="197">
        <v>0</v>
      </c>
      <c r="U27" s="207"/>
      <c r="V27" s="197">
        <v>0</v>
      </c>
      <c r="W27" s="41"/>
      <c r="X27" s="197">
        <v>0</v>
      </c>
      <c r="Y27" s="207"/>
    </row>
    <row r="28" spans="1:25" ht="409.5" x14ac:dyDescent="0.25">
      <c r="A28" s="564">
        <v>19</v>
      </c>
      <c r="B28" s="564"/>
      <c r="C28" s="564"/>
      <c r="D28" s="754" t="s">
        <v>66</v>
      </c>
      <c r="E28" s="754"/>
      <c r="F28" s="450" t="s">
        <v>7190</v>
      </c>
      <c r="G28" s="12" t="s">
        <v>5</v>
      </c>
      <c r="H28" s="12" t="s">
        <v>4551</v>
      </c>
      <c r="I28" s="12" t="s">
        <v>4552</v>
      </c>
      <c r="J28" s="197">
        <v>0</v>
      </c>
      <c r="K28" s="191" t="s">
        <v>3397</v>
      </c>
      <c r="L28" s="197">
        <v>0</v>
      </c>
      <c r="M28" s="208"/>
      <c r="N28" s="197">
        <v>0</v>
      </c>
      <c r="O28" s="207"/>
      <c r="P28" s="197">
        <v>0</v>
      </c>
      <c r="Q28" s="207"/>
      <c r="R28" s="197">
        <v>0</v>
      </c>
      <c r="S28" s="207"/>
      <c r="T28" s="197">
        <v>0</v>
      </c>
      <c r="U28" s="207"/>
      <c r="V28" s="197">
        <v>0</v>
      </c>
      <c r="W28" s="41"/>
      <c r="X28" s="197">
        <v>0</v>
      </c>
      <c r="Y28" s="207"/>
    </row>
    <row r="29" spans="1:25" ht="105" x14ac:dyDescent="0.25">
      <c r="A29" s="564">
        <v>20</v>
      </c>
      <c r="B29" s="564"/>
      <c r="C29" s="564"/>
      <c r="D29" s="754" t="s">
        <v>55</v>
      </c>
      <c r="E29" s="754"/>
      <c r="F29" s="450" t="s">
        <v>62</v>
      </c>
      <c r="G29" s="12" t="s">
        <v>63</v>
      </c>
      <c r="H29" s="12" t="s">
        <v>64</v>
      </c>
      <c r="I29" s="12" t="s">
        <v>65</v>
      </c>
      <c r="J29" s="197">
        <v>100</v>
      </c>
      <c r="K29" s="197"/>
      <c r="L29" s="197">
        <v>100</v>
      </c>
      <c r="M29" s="208"/>
      <c r="N29" s="197">
        <v>100</v>
      </c>
      <c r="O29" s="207"/>
      <c r="P29" s="197">
        <v>100</v>
      </c>
      <c r="Q29" s="207"/>
      <c r="R29" s="197">
        <v>100</v>
      </c>
      <c r="S29" s="207"/>
      <c r="T29" s="197">
        <v>100</v>
      </c>
      <c r="U29" s="207"/>
      <c r="V29" s="197">
        <v>100</v>
      </c>
      <c r="W29" s="41"/>
      <c r="X29" s="197">
        <v>100</v>
      </c>
      <c r="Y29" s="207"/>
    </row>
    <row r="30" spans="1:25" s="26" customFormat="1" ht="108.75" customHeight="1" x14ac:dyDescent="0.25">
      <c r="A30" s="28"/>
      <c r="B30" s="750" t="s">
        <v>7172</v>
      </c>
      <c r="C30" s="28"/>
      <c r="D30" s="28"/>
      <c r="E30" s="28"/>
      <c r="F30" s="502" t="s">
        <v>7191</v>
      </c>
      <c r="G30" s="28"/>
      <c r="H30" s="28"/>
      <c r="I30" s="28"/>
      <c r="J30" s="203">
        <f>AVERAGE(J31,J41,J60,J66)</f>
        <v>33.095238095238095</v>
      </c>
      <c r="K30" s="23"/>
      <c r="L30" s="203">
        <f>AVERAGE(L31,L41,L60,L66)</f>
        <v>33.095238095238095</v>
      </c>
      <c r="M30" s="23"/>
      <c r="N30" s="203">
        <f>AVERAGE(N31,N41,N60,N66)</f>
        <v>35.178571428571431</v>
      </c>
      <c r="O30" s="23"/>
      <c r="P30" s="203">
        <f>AVERAGE(P31,P41,P60,P66)</f>
        <v>45.476190476190474</v>
      </c>
      <c r="Q30" s="23"/>
      <c r="R30" s="203">
        <f>AVERAGE(R31,R41,R60,R66)</f>
        <v>43.69047619047619</v>
      </c>
      <c r="S30" s="23"/>
      <c r="T30" s="203">
        <f>AVERAGE(T31,T41,T60,T66)</f>
        <v>47.440476190476197</v>
      </c>
      <c r="U30" s="23"/>
      <c r="V30" s="203">
        <f>AVERAGE(V31,V41,V60,V66)</f>
        <v>47.440476190476197</v>
      </c>
      <c r="W30" s="44"/>
      <c r="X30" s="203">
        <f>AVERAGE(X31,X41,X60,X66)</f>
        <v>49.226190476190474</v>
      </c>
      <c r="Y30" s="23"/>
    </row>
    <row r="31" spans="1:25" s="26" customFormat="1" ht="97.5" customHeight="1" x14ac:dyDescent="0.25">
      <c r="A31" s="28"/>
      <c r="B31" s="28"/>
      <c r="C31" s="750" t="s">
        <v>549</v>
      </c>
      <c r="D31" s="28"/>
      <c r="E31" s="28"/>
      <c r="F31" s="502" t="s">
        <v>5021</v>
      </c>
      <c r="G31" s="28"/>
      <c r="H31" s="28"/>
      <c r="I31" s="28"/>
      <c r="J31" s="203">
        <f>AVERAGE(J32:J35,J38:J40)</f>
        <v>21.428571428571427</v>
      </c>
      <c r="K31" s="23"/>
      <c r="L31" s="203">
        <f>AVERAGE(L32:L35,L38:L40)</f>
        <v>21.428571428571427</v>
      </c>
      <c r="M31" s="23"/>
      <c r="N31" s="203">
        <f>AVERAGE(N32:N35,N38:N40)</f>
        <v>21.428571428571427</v>
      </c>
      <c r="O31" s="23"/>
      <c r="P31" s="203">
        <f>AVERAGE(P32:P35,P38:P40)</f>
        <v>28.571428571428573</v>
      </c>
      <c r="Q31" s="23"/>
      <c r="R31" s="203">
        <f>AVERAGE(R32:R35,R38:R40)</f>
        <v>21.428571428571427</v>
      </c>
      <c r="S31" s="23"/>
      <c r="T31" s="203">
        <f>AVERAGE(T32:T35,T38:T40)</f>
        <v>21.428571428571427</v>
      </c>
      <c r="U31" s="23"/>
      <c r="V31" s="203">
        <f>AVERAGE(V32:V35,V38:V40)</f>
        <v>21.428571428571427</v>
      </c>
      <c r="W31" s="44"/>
      <c r="X31" s="203">
        <f>AVERAGE(X32:X35,X38:X40)</f>
        <v>28.571428571428573</v>
      </c>
      <c r="Y31" s="23"/>
    </row>
    <row r="32" spans="1:25" ht="117.75" customHeight="1" x14ac:dyDescent="0.25">
      <c r="A32" s="564">
        <v>21</v>
      </c>
      <c r="B32" s="564"/>
      <c r="C32" s="564"/>
      <c r="D32" s="754" t="s">
        <v>67</v>
      </c>
      <c r="E32" s="754"/>
      <c r="F32" s="450" t="s">
        <v>73</v>
      </c>
      <c r="G32" s="12" t="s">
        <v>74</v>
      </c>
      <c r="H32" s="12" t="s">
        <v>75</v>
      </c>
      <c r="I32" s="12" t="s">
        <v>76</v>
      </c>
      <c r="J32" s="186">
        <v>0</v>
      </c>
      <c r="K32" s="12" t="s">
        <v>3398</v>
      </c>
      <c r="L32" s="186">
        <v>0</v>
      </c>
      <c r="M32" s="208"/>
      <c r="N32" s="186">
        <v>0</v>
      </c>
      <c r="O32" s="207"/>
      <c r="P32" s="186">
        <v>0</v>
      </c>
      <c r="Q32" s="207"/>
      <c r="R32" s="186">
        <v>0</v>
      </c>
      <c r="S32" s="207"/>
      <c r="T32" s="186">
        <v>0</v>
      </c>
      <c r="U32" s="207"/>
      <c r="V32" s="186">
        <v>0</v>
      </c>
      <c r="W32" s="40"/>
      <c r="X32" s="186">
        <v>0</v>
      </c>
      <c r="Y32" s="24"/>
    </row>
    <row r="33" spans="1:25" ht="60" x14ac:dyDescent="0.25">
      <c r="A33" s="564">
        <v>22</v>
      </c>
      <c r="B33" s="564"/>
      <c r="C33" s="564"/>
      <c r="D33" s="754" t="s">
        <v>68</v>
      </c>
      <c r="E33" s="754"/>
      <c r="F33" s="450" t="s">
        <v>77</v>
      </c>
      <c r="G33" s="12" t="s">
        <v>4837</v>
      </c>
      <c r="H33" s="12" t="s">
        <v>4838</v>
      </c>
      <c r="I33" s="12" t="s">
        <v>78</v>
      </c>
      <c r="J33" s="211">
        <v>0</v>
      </c>
      <c r="K33" s="12" t="s">
        <v>3399</v>
      </c>
      <c r="L33" s="211">
        <v>0</v>
      </c>
      <c r="M33" s="208"/>
      <c r="N33" s="211">
        <v>0</v>
      </c>
      <c r="O33" s="207"/>
      <c r="P33" s="211">
        <v>0</v>
      </c>
      <c r="Q33" s="207"/>
      <c r="R33" s="211">
        <v>0</v>
      </c>
      <c r="S33" s="207"/>
      <c r="T33" s="211">
        <v>0</v>
      </c>
      <c r="U33" s="207"/>
      <c r="V33" s="211">
        <v>0</v>
      </c>
      <c r="W33" s="41"/>
      <c r="X33" s="211">
        <v>0</v>
      </c>
      <c r="Y33" s="207"/>
    </row>
    <row r="34" spans="1:25" ht="195" x14ac:dyDescent="0.25">
      <c r="A34" s="564">
        <v>23</v>
      </c>
      <c r="B34" s="564"/>
      <c r="C34" s="564"/>
      <c r="D34" s="754" t="s">
        <v>72</v>
      </c>
      <c r="E34" s="754"/>
      <c r="F34" s="450" t="s">
        <v>79</v>
      </c>
      <c r="G34" s="12" t="s">
        <v>80</v>
      </c>
      <c r="H34" s="12" t="s">
        <v>4843</v>
      </c>
      <c r="I34" s="12" t="s">
        <v>4845</v>
      </c>
      <c r="J34" s="186">
        <v>0</v>
      </c>
      <c r="K34" s="12" t="s">
        <v>3400</v>
      </c>
      <c r="L34" s="186">
        <v>0</v>
      </c>
      <c r="M34" s="208"/>
      <c r="N34" s="186">
        <v>0</v>
      </c>
      <c r="O34" s="207"/>
      <c r="P34" s="186">
        <v>0</v>
      </c>
      <c r="Q34" s="207"/>
      <c r="R34" s="186">
        <v>0</v>
      </c>
      <c r="S34" s="213"/>
      <c r="T34" s="186">
        <v>0</v>
      </c>
      <c r="U34" s="213"/>
      <c r="V34" s="186">
        <v>0</v>
      </c>
      <c r="W34" s="41"/>
      <c r="X34" s="186">
        <v>0</v>
      </c>
      <c r="Y34" s="207"/>
    </row>
    <row r="35" spans="1:25" s="52" customFormat="1" ht="51.75" x14ac:dyDescent="0.25">
      <c r="A35" s="31">
        <v>24</v>
      </c>
      <c r="B35" s="31"/>
      <c r="C35" s="31"/>
      <c r="D35" s="756" t="s">
        <v>640</v>
      </c>
      <c r="E35" s="756"/>
      <c r="F35" s="517" t="s">
        <v>640</v>
      </c>
      <c r="G35" s="30"/>
      <c r="H35" s="30"/>
      <c r="I35" s="30"/>
      <c r="J35" s="214">
        <f>AVERAGE(J36:J37)</f>
        <v>100</v>
      </c>
      <c r="K35" s="30"/>
      <c r="L35" s="214">
        <f>AVERAGE(L36:L37)</f>
        <v>100</v>
      </c>
      <c r="M35" s="215"/>
      <c r="N35" s="214">
        <f>AVERAGE(N36:N37)</f>
        <v>100</v>
      </c>
      <c r="O35" s="216"/>
      <c r="P35" s="214">
        <f>AVERAGE(P36:P37)</f>
        <v>100</v>
      </c>
      <c r="Q35" s="216"/>
      <c r="R35" s="214">
        <f>AVERAGE(R36:R37)</f>
        <v>50</v>
      </c>
      <c r="S35" s="217"/>
      <c r="T35" s="214">
        <f>AVERAGE(T36:T37)</f>
        <v>50</v>
      </c>
      <c r="U35" s="217"/>
      <c r="V35" s="214">
        <f>AVERAGE(V36:V37)</f>
        <v>50</v>
      </c>
      <c r="W35" s="43"/>
      <c r="X35" s="214">
        <f>AVERAGE(X36:X37)</f>
        <v>100</v>
      </c>
      <c r="Y35" s="216"/>
    </row>
    <row r="36" spans="1:25" ht="90" x14ac:dyDescent="0.25">
      <c r="A36" s="564" t="s">
        <v>550</v>
      </c>
      <c r="B36" s="564"/>
      <c r="C36" s="564"/>
      <c r="D36" s="754"/>
      <c r="E36" s="754" t="s">
        <v>6971</v>
      </c>
      <c r="F36" s="450" t="s">
        <v>4851</v>
      </c>
      <c r="G36" s="12" t="s">
        <v>81</v>
      </c>
      <c r="H36" s="12" t="s">
        <v>5134</v>
      </c>
      <c r="I36" s="12" t="s">
        <v>82</v>
      </c>
      <c r="J36" s="207">
        <v>100</v>
      </c>
      <c r="K36" s="12"/>
      <c r="L36" s="207">
        <v>100</v>
      </c>
      <c r="M36" s="208"/>
      <c r="N36" s="207">
        <v>100</v>
      </c>
      <c r="O36" s="207"/>
      <c r="P36" s="207">
        <v>100</v>
      </c>
      <c r="Q36" s="207"/>
      <c r="R36" s="207">
        <v>100</v>
      </c>
      <c r="S36" s="207"/>
      <c r="T36" s="207">
        <v>100</v>
      </c>
      <c r="U36" s="207"/>
      <c r="V36" s="207">
        <v>100</v>
      </c>
      <c r="W36" s="41"/>
      <c r="X36" s="207">
        <v>100</v>
      </c>
      <c r="Y36" s="207"/>
    </row>
    <row r="37" spans="1:25" ht="409.5" x14ac:dyDescent="0.25">
      <c r="A37" s="564" t="s">
        <v>551</v>
      </c>
      <c r="B37" s="564"/>
      <c r="C37" s="564"/>
      <c r="D37" s="754"/>
      <c r="E37" s="754" t="s">
        <v>6972</v>
      </c>
      <c r="F37" s="450" t="s">
        <v>83</v>
      </c>
      <c r="G37" s="12" t="s">
        <v>84</v>
      </c>
      <c r="H37" s="12" t="s">
        <v>5139</v>
      </c>
      <c r="I37" s="12" t="s">
        <v>5135</v>
      </c>
      <c r="J37" s="186">
        <v>100</v>
      </c>
      <c r="K37" s="213" t="s">
        <v>3401</v>
      </c>
      <c r="L37" s="207">
        <v>100</v>
      </c>
      <c r="M37" s="208"/>
      <c r="N37" s="207">
        <v>100</v>
      </c>
      <c r="O37" s="207"/>
      <c r="P37" s="207">
        <v>100</v>
      </c>
      <c r="Q37" s="210" t="s">
        <v>3402</v>
      </c>
      <c r="R37" s="207">
        <v>0</v>
      </c>
      <c r="T37" s="1">
        <v>0</v>
      </c>
      <c r="U37" s="207" t="s">
        <v>3403</v>
      </c>
      <c r="V37" s="207">
        <v>0</v>
      </c>
      <c r="W37" s="207" t="s">
        <v>3403</v>
      </c>
      <c r="X37" s="207">
        <v>100</v>
      </c>
      <c r="Y37" s="207"/>
    </row>
    <row r="38" spans="1:25" ht="90" x14ac:dyDescent="0.25">
      <c r="A38" s="564">
        <v>25</v>
      </c>
      <c r="B38" s="564"/>
      <c r="C38" s="564"/>
      <c r="D38" s="754" t="s">
        <v>69</v>
      </c>
      <c r="E38" s="754"/>
      <c r="F38" s="450" t="s">
        <v>85</v>
      </c>
      <c r="G38" s="12" t="s">
        <v>86</v>
      </c>
      <c r="H38" s="12" t="s">
        <v>87</v>
      </c>
      <c r="I38" s="12" t="s">
        <v>4857</v>
      </c>
      <c r="J38" s="798">
        <v>50</v>
      </c>
      <c r="K38" s="1006" t="s">
        <v>3404</v>
      </c>
      <c r="L38" s="798">
        <v>50</v>
      </c>
      <c r="M38" s="208"/>
      <c r="N38" s="798">
        <v>50</v>
      </c>
      <c r="O38" s="207"/>
      <c r="P38" s="798">
        <v>50</v>
      </c>
      <c r="Q38" s="207"/>
      <c r="R38" s="798">
        <v>50</v>
      </c>
      <c r="S38" s="207"/>
      <c r="T38" s="798">
        <v>50</v>
      </c>
      <c r="U38" s="207"/>
      <c r="V38" s="798">
        <v>50</v>
      </c>
      <c r="W38" s="41"/>
      <c r="X38" s="798">
        <v>50</v>
      </c>
      <c r="Y38" s="207"/>
    </row>
    <row r="39" spans="1:25" ht="180" x14ac:dyDescent="0.25">
      <c r="A39" s="564">
        <v>26</v>
      </c>
      <c r="B39" s="564"/>
      <c r="C39" s="564"/>
      <c r="D39" s="754" t="s">
        <v>70</v>
      </c>
      <c r="E39" s="754"/>
      <c r="F39" s="450" t="s">
        <v>88</v>
      </c>
      <c r="G39" s="12" t="s">
        <v>4861</v>
      </c>
      <c r="H39" s="12" t="s">
        <v>4860</v>
      </c>
      <c r="I39" s="12" t="s">
        <v>4859</v>
      </c>
      <c r="J39" s="186">
        <v>0</v>
      </c>
      <c r="K39" s="12" t="s">
        <v>3405</v>
      </c>
      <c r="L39" s="207">
        <v>0</v>
      </c>
      <c r="M39" s="208"/>
      <c r="N39" s="207">
        <v>0</v>
      </c>
      <c r="O39" s="1007" t="s">
        <v>3406</v>
      </c>
      <c r="P39" s="207">
        <v>50</v>
      </c>
      <c r="Q39" s="1" t="s">
        <v>3407</v>
      </c>
      <c r="R39" s="207">
        <v>50</v>
      </c>
      <c r="T39" s="1">
        <v>50</v>
      </c>
      <c r="U39" s="207"/>
      <c r="V39" s="207">
        <v>50</v>
      </c>
      <c r="W39" s="41"/>
      <c r="X39" s="207">
        <v>50</v>
      </c>
      <c r="Y39" s="210"/>
    </row>
    <row r="40" spans="1:25" ht="135" x14ac:dyDescent="0.25">
      <c r="A40" s="564">
        <v>27</v>
      </c>
      <c r="B40" s="564"/>
      <c r="C40" s="564"/>
      <c r="D40" s="754" t="s">
        <v>71</v>
      </c>
      <c r="E40" s="754"/>
      <c r="F40" s="450" t="s">
        <v>89</v>
      </c>
      <c r="G40" s="12" t="s">
        <v>4862</v>
      </c>
      <c r="H40" s="12" t="s">
        <v>4860</v>
      </c>
      <c r="I40" s="12" t="s">
        <v>4859</v>
      </c>
      <c r="J40" s="186">
        <v>0</v>
      </c>
      <c r="K40" s="1" t="s">
        <v>3408</v>
      </c>
      <c r="L40" s="186">
        <v>0</v>
      </c>
      <c r="M40" s="208"/>
      <c r="N40" s="186">
        <v>0</v>
      </c>
      <c r="O40" s="207"/>
      <c r="P40" s="186">
        <v>0</v>
      </c>
      <c r="Q40" s="207"/>
      <c r="R40" s="186">
        <v>0</v>
      </c>
      <c r="S40" s="207"/>
      <c r="T40" s="186">
        <v>0</v>
      </c>
      <c r="U40" s="207"/>
      <c r="V40" s="186">
        <v>0</v>
      </c>
      <c r="W40" s="41"/>
      <c r="X40" s="186">
        <v>0</v>
      </c>
      <c r="Y40" s="210"/>
    </row>
    <row r="41" spans="1:25" s="26" customFormat="1" ht="148.5" customHeight="1" x14ac:dyDescent="0.25">
      <c r="A41" s="28"/>
      <c r="B41" s="28"/>
      <c r="C41" s="750" t="s">
        <v>552</v>
      </c>
      <c r="D41" s="28"/>
      <c r="E41" s="28"/>
      <c r="F41" s="502" t="s">
        <v>5136</v>
      </c>
      <c r="G41" s="28"/>
      <c r="H41" s="28"/>
      <c r="I41" s="28"/>
      <c r="J41" s="218">
        <f>AVERAGE(J42,J49,J57:J59)</f>
        <v>19.285714285714285</v>
      </c>
      <c r="K41" s="224"/>
      <c r="L41" s="218">
        <f>AVERAGE(L42,L49,L57:L59)</f>
        <v>19.285714285714285</v>
      </c>
      <c r="M41" s="219"/>
      <c r="N41" s="218">
        <f>AVERAGE(N42,N49,N57:N59)</f>
        <v>19.285714285714285</v>
      </c>
      <c r="O41" s="220"/>
      <c r="P41" s="218">
        <f>AVERAGE(P42,P49,P57:P59)</f>
        <v>45</v>
      </c>
      <c r="Q41" s="220"/>
      <c r="R41" s="218">
        <f>AVERAGE(R42,R49,R57:R59)</f>
        <v>45</v>
      </c>
      <c r="S41" s="220"/>
      <c r="T41" s="218">
        <f>AVERAGE(T42,T49,T57:T59)</f>
        <v>60</v>
      </c>
      <c r="U41" s="220"/>
      <c r="V41" s="218">
        <f>AVERAGE(V42,V49,V57:V59)</f>
        <v>60</v>
      </c>
      <c r="W41" s="44"/>
      <c r="X41" s="218">
        <f>AVERAGE(X42,X49,X57:X59)</f>
        <v>60</v>
      </c>
      <c r="Y41" s="220"/>
    </row>
    <row r="42" spans="1:25" s="52" customFormat="1" ht="148.5" customHeight="1" x14ac:dyDescent="0.3">
      <c r="A42" s="31">
        <v>28</v>
      </c>
      <c r="B42" s="31"/>
      <c r="C42" s="758"/>
      <c r="D42" s="759" t="s">
        <v>641</v>
      </c>
      <c r="E42" s="759"/>
      <c r="F42" s="516" t="s">
        <v>641</v>
      </c>
      <c r="G42" s="31"/>
      <c r="H42" s="31"/>
      <c r="I42" s="31"/>
      <c r="J42" s="214">
        <f>AVERAGE(J43:J48)</f>
        <v>25</v>
      </c>
      <c r="K42" s="221"/>
      <c r="L42" s="214">
        <f>AVERAGE(L43:L48)</f>
        <v>25</v>
      </c>
      <c r="M42" s="215"/>
      <c r="N42" s="214">
        <f>AVERAGE(N43:N48)</f>
        <v>25</v>
      </c>
      <c r="O42" s="216"/>
      <c r="P42" s="214">
        <f>AVERAGE(P43:P48)</f>
        <v>25</v>
      </c>
      <c r="Q42" s="216"/>
      <c r="R42" s="214">
        <f>AVERAGE(R43:R48)</f>
        <v>25</v>
      </c>
      <c r="S42" s="216"/>
      <c r="T42" s="214">
        <f>AVERAGE(T43:T48)</f>
        <v>100</v>
      </c>
      <c r="U42" s="216"/>
      <c r="V42" s="214">
        <f>AVERAGE(V43:V48)</f>
        <v>100</v>
      </c>
      <c r="W42" s="43"/>
      <c r="X42" s="214">
        <f>AVERAGE(X43:X48)</f>
        <v>100</v>
      </c>
      <c r="Y42" s="216"/>
    </row>
    <row r="43" spans="1:25" ht="331.5" x14ac:dyDescent="0.25">
      <c r="A43" s="564" t="s">
        <v>553</v>
      </c>
      <c r="B43" s="564"/>
      <c r="C43" s="564"/>
      <c r="D43" s="564"/>
      <c r="E43" s="754" t="s">
        <v>6973</v>
      </c>
      <c r="F43" s="450" t="s">
        <v>90</v>
      </c>
      <c r="G43" s="12" t="s">
        <v>91</v>
      </c>
      <c r="H43" s="12" t="s">
        <v>92</v>
      </c>
      <c r="I43" s="12" t="s">
        <v>93</v>
      </c>
      <c r="J43" s="242">
        <v>0</v>
      </c>
      <c r="K43" s="12"/>
      <c r="L43" s="222">
        <v>0</v>
      </c>
      <c r="M43" s="208"/>
      <c r="N43" s="222">
        <v>0</v>
      </c>
      <c r="O43" s="207"/>
      <c r="P43" s="222">
        <v>0</v>
      </c>
      <c r="Q43" s="207"/>
      <c r="R43" s="222">
        <v>0</v>
      </c>
      <c r="S43" s="191" t="s">
        <v>3409</v>
      </c>
      <c r="T43" s="222">
        <v>100</v>
      </c>
      <c r="U43" s="207"/>
      <c r="V43" s="222">
        <v>100</v>
      </c>
      <c r="W43" s="41"/>
      <c r="X43" s="222">
        <v>100</v>
      </c>
      <c r="Y43" s="207"/>
    </row>
    <row r="44" spans="1:25" ht="75" x14ac:dyDescent="0.25">
      <c r="A44" s="564" t="s">
        <v>554</v>
      </c>
      <c r="B44" s="564"/>
      <c r="C44" s="564"/>
      <c r="D44" s="564"/>
      <c r="E44" s="754" t="s">
        <v>6974</v>
      </c>
      <c r="F44" s="450" t="s">
        <v>96</v>
      </c>
      <c r="G44" s="12" t="s">
        <v>97</v>
      </c>
      <c r="H44" s="12" t="s">
        <v>98</v>
      </c>
      <c r="I44" s="12" t="s">
        <v>99</v>
      </c>
      <c r="J44" s="242">
        <v>100</v>
      </c>
      <c r="K44" s="12" t="s">
        <v>114</v>
      </c>
      <c r="L44" s="242">
        <v>100</v>
      </c>
      <c r="M44" s="208"/>
      <c r="N44" s="242">
        <v>100</v>
      </c>
      <c r="O44" s="207"/>
      <c r="P44" s="242">
        <v>100</v>
      </c>
      <c r="Q44" s="207"/>
      <c r="R44" s="242">
        <v>100</v>
      </c>
      <c r="S44" s="207"/>
      <c r="T44" s="222">
        <v>100</v>
      </c>
      <c r="U44" s="207"/>
      <c r="V44" s="222">
        <v>100</v>
      </c>
      <c r="W44" s="41"/>
      <c r="X44" s="222">
        <v>100</v>
      </c>
      <c r="Y44" s="207"/>
    </row>
    <row r="45" spans="1:25" ht="105" x14ac:dyDescent="0.25">
      <c r="A45" s="564" t="s">
        <v>555</v>
      </c>
      <c r="B45" s="564"/>
      <c r="C45" s="564"/>
      <c r="D45" s="564"/>
      <c r="E45" s="754" t="s">
        <v>6975</v>
      </c>
      <c r="F45" s="450" t="s">
        <v>5113</v>
      </c>
      <c r="G45" s="12" t="s">
        <v>100</v>
      </c>
      <c r="H45" s="12" t="s">
        <v>101</v>
      </c>
      <c r="I45" s="12" t="s">
        <v>102</v>
      </c>
      <c r="J45" s="242">
        <v>50</v>
      </c>
      <c r="K45" s="210" t="s">
        <v>3410</v>
      </c>
      <c r="L45" s="242">
        <v>50</v>
      </c>
      <c r="M45" s="208"/>
      <c r="N45" s="242">
        <v>50</v>
      </c>
      <c r="O45" s="207"/>
      <c r="P45" s="242">
        <v>50</v>
      </c>
      <c r="Q45" s="207"/>
      <c r="R45" s="242">
        <v>50</v>
      </c>
      <c r="S45" s="207"/>
      <c r="T45" s="222"/>
      <c r="U45" s="207"/>
      <c r="V45" s="222"/>
      <c r="W45" s="41"/>
      <c r="X45" s="222"/>
      <c r="Y45" s="207"/>
    </row>
    <row r="46" spans="1:25" ht="75" x14ac:dyDescent="0.25">
      <c r="A46" s="564" t="s">
        <v>556</v>
      </c>
      <c r="B46" s="564"/>
      <c r="C46" s="564"/>
      <c r="D46" s="564"/>
      <c r="E46" s="754" t="s">
        <v>7273</v>
      </c>
      <c r="F46" s="450" t="s">
        <v>112</v>
      </c>
      <c r="G46" s="12" t="s">
        <v>4881</v>
      </c>
      <c r="H46" s="12" t="s">
        <v>4882</v>
      </c>
      <c r="I46" s="12" t="s">
        <v>4883</v>
      </c>
      <c r="J46" s="242">
        <v>0</v>
      </c>
      <c r="K46" s="210" t="s">
        <v>3411</v>
      </c>
      <c r="L46" s="242">
        <v>0</v>
      </c>
      <c r="M46" s="208"/>
      <c r="N46" s="242">
        <v>0</v>
      </c>
      <c r="O46" s="207"/>
      <c r="P46" s="242">
        <v>0</v>
      </c>
      <c r="Q46" s="207"/>
      <c r="R46" s="242">
        <v>0</v>
      </c>
      <c r="S46" s="207"/>
      <c r="T46" s="222"/>
      <c r="U46" s="207"/>
      <c r="V46" s="222"/>
      <c r="W46" s="40"/>
      <c r="X46" s="222"/>
      <c r="Y46" s="207"/>
    </row>
    <row r="47" spans="1:25" ht="90" x14ac:dyDescent="0.25">
      <c r="A47" s="564" t="s">
        <v>557</v>
      </c>
      <c r="B47" s="564"/>
      <c r="C47" s="564"/>
      <c r="D47" s="564"/>
      <c r="E47" s="754" t="s">
        <v>7274</v>
      </c>
      <c r="F47" s="450" t="s">
        <v>7192</v>
      </c>
      <c r="G47" s="12" t="s">
        <v>36</v>
      </c>
      <c r="H47" s="12" t="s">
        <v>105</v>
      </c>
      <c r="I47" s="12" t="s">
        <v>106</v>
      </c>
      <c r="J47" s="242">
        <v>0</v>
      </c>
      <c r="K47" s="210" t="s">
        <v>3412</v>
      </c>
      <c r="L47" s="222">
        <v>0</v>
      </c>
      <c r="M47" s="208"/>
      <c r="N47" s="222">
        <v>0</v>
      </c>
      <c r="O47" s="207"/>
      <c r="P47" s="222">
        <v>0</v>
      </c>
      <c r="Q47" s="207"/>
      <c r="R47" s="222">
        <v>0</v>
      </c>
      <c r="S47" s="207"/>
      <c r="T47" s="222"/>
      <c r="U47" s="207"/>
      <c r="V47" s="222"/>
      <c r="W47" s="41"/>
      <c r="X47" s="222"/>
      <c r="Y47" s="207"/>
    </row>
    <row r="48" spans="1:25" ht="45" x14ac:dyDescent="0.25">
      <c r="A48" s="564" t="s">
        <v>558</v>
      </c>
      <c r="B48" s="564"/>
      <c r="C48" s="564"/>
      <c r="D48" s="564"/>
      <c r="E48" s="754" t="s">
        <v>7275</v>
      </c>
      <c r="F48" s="450" t="s">
        <v>330</v>
      </c>
      <c r="G48" s="12" t="s">
        <v>4885</v>
      </c>
      <c r="H48" s="12" t="s">
        <v>107</v>
      </c>
      <c r="I48" s="12" t="s">
        <v>108</v>
      </c>
      <c r="J48" s="242">
        <v>0</v>
      </c>
      <c r="K48" s="210" t="s">
        <v>3413</v>
      </c>
      <c r="L48" s="222">
        <v>0</v>
      </c>
      <c r="M48" s="208"/>
      <c r="N48" s="222">
        <v>0</v>
      </c>
      <c r="O48" s="207"/>
      <c r="P48" s="222">
        <v>0</v>
      </c>
      <c r="Q48" s="207"/>
      <c r="R48" s="222">
        <v>0</v>
      </c>
      <c r="S48" s="207"/>
      <c r="T48" s="222"/>
      <c r="U48" s="207"/>
      <c r="V48" s="222"/>
      <c r="W48" s="41"/>
      <c r="X48" s="222"/>
      <c r="Y48" s="207"/>
    </row>
    <row r="49" spans="1:25" s="52" customFormat="1" ht="69" x14ac:dyDescent="0.25">
      <c r="A49" s="31"/>
      <c r="B49" s="31"/>
      <c r="C49" s="31"/>
      <c r="D49" s="756" t="s">
        <v>642</v>
      </c>
      <c r="E49" s="756"/>
      <c r="F49" s="517" t="s">
        <v>642</v>
      </c>
      <c r="G49" s="30"/>
      <c r="H49" s="30"/>
      <c r="I49" s="30"/>
      <c r="J49" s="223">
        <f>AVERAGE(J50:J56)</f>
        <v>21.428571428571427</v>
      </c>
      <c r="K49" s="221"/>
      <c r="L49" s="223">
        <f>AVERAGE(L50:L56)</f>
        <v>21.428571428571427</v>
      </c>
      <c r="M49" s="215"/>
      <c r="N49" s="223">
        <f>AVERAGE(N50:N56)</f>
        <v>21.428571428571427</v>
      </c>
      <c r="O49" s="216"/>
      <c r="P49" s="223">
        <f>AVERAGE(P50:P56)</f>
        <v>100</v>
      </c>
      <c r="Q49" s="216"/>
      <c r="R49" s="223">
        <f>AVERAGE(R50:R56)</f>
        <v>100</v>
      </c>
      <c r="S49" s="216"/>
      <c r="T49" s="223">
        <f>AVERAGE(T50:T56)</f>
        <v>100</v>
      </c>
      <c r="U49" s="216"/>
      <c r="V49" s="223">
        <f>AVERAGE(V50:V56)</f>
        <v>100</v>
      </c>
      <c r="W49" s="43"/>
      <c r="X49" s="223">
        <f>AVERAGE(X50:X56)</f>
        <v>100</v>
      </c>
      <c r="Y49" s="216"/>
    </row>
    <row r="50" spans="1:25" ht="120" x14ac:dyDescent="0.25">
      <c r="A50" s="564" t="s">
        <v>559</v>
      </c>
      <c r="B50" s="564"/>
      <c r="C50" s="564"/>
      <c r="D50" s="564"/>
      <c r="E50" s="754" t="s">
        <v>6976</v>
      </c>
      <c r="F50" s="450" t="s">
        <v>5114</v>
      </c>
      <c r="G50" s="12" t="s">
        <v>91</v>
      </c>
      <c r="H50" s="12" t="s">
        <v>92</v>
      </c>
      <c r="I50" s="12" t="s">
        <v>93</v>
      </c>
      <c r="J50" s="222">
        <v>0</v>
      </c>
      <c r="K50" s="12"/>
      <c r="L50" s="222">
        <v>0</v>
      </c>
      <c r="M50" s="208"/>
      <c r="N50" s="222">
        <v>0</v>
      </c>
      <c r="O50" s="207" t="s">
        <v>3414</v>
      </c>
      <c r="P50" s="222">
        <v>100</v>
      </c>
      <c r="R50" s="222">
        <v>100</v>
      </c>
      <c r="S50" s="207"/>
      <c r="T50" s="222">
        <v>100</v>
      </c>
      <c r="U50" s="207"/>
      <c r="V50" s="222">
        <v>100</v>
      </c>
      <c r="W50" s="41"/>
      <c r="X50" s="222">
        <v>100</v>
      </c>
      <c r="Y50" s="1"/>
    </row>
    <row r="51" spans="1:25" ht="408" x14ac:dyDescent="0.25">
      <c r="A51" s="564" t="s">
        <v>560</v>
      </c>
      <c r="B51" s="564"/>
      <c r="C51" s="564"/>
      <c r="D51" s="564"/>
      <c r="E51" s="754" t="s">
        <v>6977</v>
      </c>
      <c r="F51" s="450" t="s">
        <v>5115</v>
      </c>
      <c r="G51" s="12" t="s">
        <v>109</v>
      </c>
      <c r="H51" s="12" t="s">
        <v>94</v>
      </c>
      <c r="I51" s="12" t="s">
        <v>95</v>
      </c>
      <c r="J51" s="242">
        <v>0</v>
      </c>
      <c r="K51" s="210"/>
      <c r="L51" s="207">
        <v>0</v>
      </c>
      <c r="M51" s="208"/>
      <c r="N51" s="207">
        <v>0</v>
      </c>
      <c r="O51" s="191" t="s">
        <v>3415</v>
      </c>
      <c r="P51" s="207"/>
      <c r="Q51" s="207"/>
      <c r="R51" s="207"/>
      <c r="S51" s="207"/>
      <c r="T51" s="207"/>
      <c r="U51" s="207"/>
      <c r="V51" s="207"/>
      <c r="W51" s="41"/>
      <c r="X51" s="207"/>
      <c r="Y51" s="207"/>
    </row>
    <row r="52" spans="1:25" ht="75" x14ac:dyDescent="0.25">
      <c r="A52" s="564" t="s">
        <v>561</v>
      </c>
      <c r="B52" s="564"/>
      <c r="C52" s="564"/>
      <c r="D52" s="564"/>
      <c r="E52" s="754" t="s">
        <v>6978</v>
      </c>
      <c r="F52" s="450" t="s">
        <v>110</v>
      </c>
      <c r="G52" s="12" t="s">
        <v>91</v>
      </c>
      <c r="H52" s="12" t="s">
        <v>98</v>
      </c>
      <c r="I52" s="12" t="s">
        <v>111</v>
      </c>
      <c r="J52" s="242">
        <v>0</v>
      </c>
      <c r="K52" s="12"/>
      <c r="L52" s="222">
        <v>0</v>
      </c>
      <c r="M52" s="208"/>
      <c r="N52" s="222">
        <v>0</v>
      </c>
      <c r="O52" s="207" t="s">
        <v>3416</v>
      </c>
      <c r="P52" s="207"/>
      <c r="Q52" s="207"/>
      <c r="R52" s="207"/>
      <c r="S52" s="207"/>
      <c r="T52" s="222"/>
      <c r="U52" s="207"/>
      <c r="V52" s="222"/>
      <c r="W52" s="41"/>
      <c r="X52" s="222"/>
      <c r="Y52" s="207"/>
    </row>
    <row r="53" spans="1:25" ht="120" x14ac:dyDescent="0.25">
      <c r="A53" s="564" t="s">
        <v>562</v>
      </c>
      <c r="B53" s="564"/>
      <c r="C53" s="564"/>
      <c r="D53" s="564"/>
      <c r="E53" s="754" t="s">
        <v>6979</v>
      </c>
      <c r="F53" s="450" t="s">
        <v>5116</v>
      </c>
      <c r="G53" s="12" t="s">
        <v>100</v>
      </c>
      <c r="H53" s="12" t="s">
        <v>101</v>
      </c>
      <c r="I53" s="12" t="s">
        <v>102</v>
      </c>
      <c r="J53" s="242">
        <v>100</v>
      </c>
      <c r="K53" s="210" t="s">
        <v>3417</v>
      </c>
      <c r="L53" s="242">
        <v>100</v>
      </c>
      <c r="M53" s="208"/>
      <c r="N53" s="242">
        <v>100</v>
      </c>
      <c r="O53" s="207"/>
      <c r="P53" s="242"/>
      <c r="Q53" s="207"/>
      <c r="R53" s="207"/>
      <c r="S53" s="207"/>
      <c r="T53" s="207"/>
      <c r="U53" s="207"/>
      <c r="V53" s="207"/>
      <c r="W53" s="41"/>
      <c r="X53" s="207"/>
      <c r="Y53" s="207"/>
    </row>
    <row r="54" spans="1:25" ht="75" x14ac:dyDescent="0.25">
      <c r="A54" s="564" t="s">
        <v>563</v>
      </c>
      <c r="B54" s="564"/>
      <c r="C54" s="564"/>
      <c r="D54" s="564"/>
      <c r="E54" s="754" t="s">
        <v>6980</v>
      </c>
      <c r="F54" s="450" t="s">
        <v>112</v>
      </c>
      <c r="G54" s="12" t="s">
        <v>4881</v>
      </c>
      <c r="H54" s="12" t="s">
        <v>4882</v>
      </c>
      <c r="I54" s="12" t="s">
        <v>4883</v>
      </c>
      <c r="J54" s="242">
        <v>0</v>
      </c>
      <c r="K54" s="210" t="s">
        <v>3411</v>
      </c>
      <c r="L54" s="207">
        <v>0</v>
      </c>
      <c r="M54" s="208"/>
      <c r="N54" s="207">
        <v>0</v>
      </c>
      <c r="O54" s="207"/>
      <c r="P54" s="207"/>
      <c r="Q54" s="207"/>
      <c r="R54" s="207"/>
      <c r="S54" s="207"/>
      <c r="T54" s="207"/>
      <c r="U54" s="207"/>
      <c r="V54" s="207"/>
      <c r="W54" s="40"/>
      <c r="X54" s="207"/>
      <c r="Y54" s="207"/>
    </row>
    <row r="55" spans="1:25" ht="90" x14ac:dyDescent="0.25">
      <c r="A55" s="564" t="s">
        <v>564</v>
      </c>
      <c r="B55" s="564"/>
      <c r="C55" s="564"/>
      <c r="D55" s="564"/>
      <c r="E55" s="754" t="s">
        <v>6981</v>
      </c>
      <c r="F55" s="450" t="s">
        <v>4884</v>
      </c>
      <c r="G55" s="12" t="s">
        <v>36</v>
      </c>
      <c r="H55" s="12" t="s">
        <v>105</v>
      </c>
      <c r="I55" s="12" t="s">
        <v>106</v>
      </c>
      <c r="J55" s="242">
        <v>0</v>
      </c>
      <c r="K55" s="210" t="s">
        <v>3418</v>
      </c>
      <c r="L55" s="207">
        <v>0</v>
      </c>
      <c r="M55" s="208"/>
      <c r="N55" s="207">
        <v>0</v>
      </c>
      <c r="O55" s="207"/>
      <c r="P55" s="207"/>
      <c r="Q55" s="207"/>
      <c r="R55" s="207"/>
      <c r="S55" s="207"/>
      <c r="T55" s="207"/>
      <c r="U55" s="207"/>
      <c r="V55" s="207"/>
      <c r="W55" s="41"/>
      <c r="X55" s="207"/>
      <c r="Y55" s="207"/>
    </row>
    <row r="56" spans="1:25" ht="45" x14ac:dyDescent="0.25">
      <c r="A56" s="564" t="s">
        <v>565</v>
      </c>
      <c r="B56" s="564"/>
      <c r="C56" s="564"/>
      <c r="D56" s="564"/>
      <c r="E56" s="754" t="s">
        <v>6982</v>
      </c>
      <c r="F56" s="450" t="s">
        <v>330</v>
      </c>
      <c r="G56" s="12" t="s">
        <v>4885</v>
      </c>
      <c r="H56" s="12" t="s">
        <v>107</v>
      </c>
      <c r="I56" s="12" t="s">
        <v>108</v>
      </c>
      <c r="J56" s="242">
        <v>50</v>
      </c>
      <c r="K56" s="210" t="s">
        <v>3419</v>
      </c>
      <c r="L56" s="242">
        <v>50</v>
      </c>
      <c r="M56" s="208"/>
      <c r="N56" s="242">
        <v>50</v>
      </c>
      <c r="O56" s="207"/>
      <c r="P56" s="207"/>
      <c r="Q56" s="207"/>
      <c r="R56" s="207"/>
      <c r="S56" s="207"/>
      <c r="T56" s="207"/>
      <c r="U56" s="207"/>
      <c r="V56" s="207"/>
      <c r="W56" s="41"/>
      <c r="X56" s="207"/>
      <c r="Y56" s="207"/>
    </row>
    <row r="57" spans="1:25" ht="75" x14ac:dyDescent="0.25">
      <c r="A57" s="564">
        <v>30</v>
      </c>
      <c r="B57" s="564"/>
      <c r="C57" s="564"/>
      <c r="D57" s="754" t="s">
        <v>131</v>
      </c>
      <c r="E57" s="754"/>
      <c r="F57" s="450" t="s">
        <v>113</v>
      </c>
      <c r="G57" s="12" t="s">
        <v>114</v>
      </c>
      <c r="H57" s="12" t="s">
        <v>115</v>
      </c>
      <c r="I57" s="12" t="s">
        <v>116</v>
      </c>
      <c r="J57" s="207">
        <v>50</v>
      </c>
      <c r="K57" s="213"/>
      <c r="L57" s="207">
        <v>50</v>
      </c>
      <c r="M57" s="208"/>
      <c r="N57" s="207">
        <v>50</v>
      </c>
      <c r="O57" s="207"/>
      <c r="P57" s="207">
        <v>50</v>
      </c>
      <c r="Q57" s="207"/>
      <c r="R57" s="207">
        <v>50</v>
      </c>
      <c r="S57" s="207"/>
      <c r="T57" s="207">
        <v>50</v>
      </c>
      <c r="U57" s="207"/>
      <c r="V57" s="207">
        <v>50</v>
      </c>
      <c r="W57" s="41"/>
      <c r="X57" s="207">
        <v>50</v>
      </c>
      <c r="Y57" s="207"/>
    </row>
    <row r="58" spans="1:25" ht="409.5" x14ac:dyDescent="0.25">
      <c r="A58" s="564">
        <v>31</v>
      </c>
      <c r="B58" s="564"/>
      <c r="C58" s="564"/>
      <c r="D58" s="754" t="s">
        <v>130</v>
      </c>
      <c r="E58" s="754"/>
      <c r="F58" s="450" t="s">
        <v>117</v>
      </c>
      <c r="G58" s="12" t="s">
        <v>118</v>
      </c>
      <c r="H58" s="12" t="s">
        <v>119</v>
      </c>
      <c r="I58" s="12" t="s">
        <v>120</v>
      </c>
      <c r="J58" s="186">
        <v>0</v>
      </c>
      <c r="K58" s="213"/>
      <c r="L58" s="207">
        <v>0</v>
      </c>
      <c r="M58" s="208" t="s">
        <v>3420</v>
      </c>
      <c r="N58" s="207">
        <v>0</v>
      </c>
      <c r="O58" s="190" t="s">
        <v>3421</v>
      </c>
      <c r="P58" s="207">
        <v>50</v>
      </c>
      <c r="Q58" s="190"/>
      <c r="R58" s="207">
        <v>50</v>
      </c>
      <c r="S58" s="207"/>
      <c r="T58" s="207">
        <v>50</v>
      </c>
      <c r="U58" s="207"/>
      <c r="V58" s="207">
        <v>50</v>
      </c>
      <c r="W58" s="41"/>
      <c r="X58" s="207">
        <v>50</v>
      </c>
      <c r="Y58" s="207"/>
    </row>
    <row r="59" spans="1:25" ht="105" x14ac:dyDescent="0.25">
      <c r="A59" s="564">
        <v>32</v>
      </c>
      <c r="B59" s="564"/>
      <c r="C59" s="564"/>
      <c r="D59" s="754" t="s">
        <v>129</v>
      </c>
      <c r="E59" s="754"/>
      <c r="F59" s="450" t="s">
        <v>125</v>
      </c>
      <c r="G59" s="12" t="s">
        <v>114</v>
      </c>
      <c r="H59" s="12" t="s">
        <v>126</v>
      </c>
      <c r="I59" s="12" t="s">
        <v>127</v>
      </c>
      <c r="J59" s="8">
        <v>0</v>
      </c>
      <c r="K59" s="190" t="s">
        <v>4923</v>
      </c>
      <c r="L59" s="8">
        <v>0</v>
      </c>
      <c r="M59" s="208"/>
      <c r="N59" s="8">
        <v>0</v>
      </c>
      <c r="O59" s="207"/>
      <c r="P59" s="8">
        <v>0</v>
      </c>
      <c r="Q59" s="12"/>
      <c r="R59" s="8">
        <v>0</v>
      </c>
      <c r="S59" s="210"/>
      <c r="T59" s="8">
        <v>0</v>
      </c>
      <c r="U59" s="210"/>
      <c r="V59" s="8">
        <v>0</v>
      </c>
      <c r="W59" s="41"/>
      <c r="X59" s="8">
        <v>0</v>
      </c>
      <c r="Y59" s="207"/>
    </row>
    <row r="60" spans="1:25" s="26" customFormat="1" ht="96" customHeight="1" x14ac:dyDescent="0.25">
      <c r="A60" s="28"/>
      <c r="B60" s="28"/>
      <c r="C60" s="750" t="s">
        <v>566</v>
      </c>
      <c r="D60" s="28"/>
      <c r="E60" s="28"/>
      <c r="F60" s="901" t="s">
        <v>5020</v>
      </c>
      <c r="G60" s="751"/>
      <c r="H60" s="751"/>
      <c r="I60" s="751"/>
      <c r="J60" s="203">
        <f>AVERAGE(J61:J65)</f>
        <v>50</v>
      </c>
      <c r="K60" s="23"/>
      <c r="L60" s="203">
        <f>AVERAGE(L61:L65)</f>
        <v>50</v>
      </c>
      <c r="M60" s="23"/>
      <c r="N60" s="203">
        <f>AVERAGE(N61:N65)</f>
        <v>50</v>
      </c>
      <c r="O60" s="23"/>
      <c r="P60" s="203">
        <f>AVERAGE(P61:P65)</f>
        <v>50</v>
      </c>
      <c r="Q60" s="23"/>
      <c r="R60" s="203">
        <f>AVERAGE(R61:R65)</f>
        <v>50</v>
      </c>
      <c r="S60" s="23"/>
      <c r="T60" s="203">
        <f>AVERAGE(T61:T65)</f>
        <v>50</v>
      </c>
      <c r="U60" s="23"/>
      <c r="V60" s="203">
        <f>AVERAGE(V61:V65)</f>
        <v>50</v>
      </c>
      <c r="W60" s="44"/>
      <c r="X60" s="203">
        <f>AVERAGE(X61:X65)</f>
        <v>50</v>
      </c>
      <c r="Y60" s="23"/>
    </row>
    <row r="61" spans="1:25" ht="45" x14ac:dyDescent="0.25">
      <c r="A61" s="564">
        <v>33</v>
      </c>
      <c r="B61" s="564"/>
      <c r="C61" s="564"/>
      <c r="D61" s="754" t="s">
        <v>128</v>
      </c>
      <c r="E61" s="754"/>
      <c r="F61" s="450" t="s">
        <v>121</v>
      </c>
      <c r="G61" s="12" t="s">
        <v>122</v>
      </c>
      <c r="H61" s="12" t="s">
        <v>123</v>
      </c>
      <c r="I61" s="12" t="s">
        <v>124</v>
      </c>
      <c r="J61" s="8">
        <v>0</v>
      </c>
      <c r="K61" s="8"/>
      <c r="L61" s="8">
        <v>0</v>
      </c>
      <c r="M61" s="208"/>
      <c r="N61" s="8">
        <v>0</v>
      </c>
      <c r="O61" s="207"/>
      <c r="P61" s="8">
        <v>0</v>
      </c>
      <c r="Q61" s="207"/>
      <c r="R61" s="8">
        <v>0</v>
      </c>
      <c r="S61" s="210"/>
      <c r="T61" s="8">
        <v>0</v>
      </c>
      <c r="U61" s="210"/>
      <c r="V61" s="8">
        <v>0</v>
      </c>
      <c r="W61" s="41"/>
      <c r="X61" s="8">
        <v>0</v>
      </c>
      <c r="Y61" s="207"/>
    </row>
    <row r="62" spans="1:25" ht="51" x14ac:dyDescent="0.25">
      <c r="A62" s="564">
        <v>34</v>
      </c>
      <c r="B62" s="564"/>
      <c r="C62" s="564"/>
      <c r="D62" s="754" t="s">
        <v>132</v>
      </c>
      <c r="E62" s="754"/>
      <c r="F62" s="450" t="s">
        <v>132</v>
      </c>
      <c r="G62" s="12" t="s">
        <v>133</v>
      </c>
      <c r="H62" s="12" t="s">
        <v>134</v>
      </c>
      <c r="I62" s="12" t="s">
        <v>135</v>
      </c>
      <c r="J62" s="25">
        <v>50</v>
      </c>
      <c r="K62" s="190" t="s">
        <v>3422</v>
      </c>
      <c r="L62" s="8">
        <v>50</v>
      </c>
      <c r="M62" s="204"/>
      <c r="N62" s="8">
        <v>50</v>
      </c>
      <c r="O62" s="8"/>
      <c r="P62" s="8">
        <v>50</v>
      </c>
      <c r="Q62" s="8"/>
      <c r="R62" s="8">
        <v>50</v>
      </c>
      <c r="S62" s="8"/>
      <c r="T62" s="8">
        <v>50</v>
      </c>
      <c r="U62" s="8"/>
      <c r="V62" s="8">
        <v>50</v>
      </c>
      <c r="W62" s="40"/>
      <c r="X62" s="8">
        <v>50</v>
      </c>
      <c r="Y62" s="8"/>
    </row>
    <row r="63" spans="1:25" ht="180" x14ac:dyDescent="0.25">
      <c r="A63" s="564">
        <v>35</v>
      </c>
      <c r="B63" s="564"/>
      <c r="C63" s="564"/>
      <c r="D63" s="754" t="s">
        <v>148</v>
      </c>
      <c r="E63" s="754"/>
      <c r="F63" s="450" t="s">
        <v>136</v>
      </c>
      <c r="G63" s="12" t="s">
        <v>137</v>
      </c>
      <c r="H63" s="12" t="s">
        <v>138</v>
      </c>
      <c r="I63" s="12" t="s">
        <v>139</v>
      </c>
      <c r="J63" s="8">
        <v>0</v>
      </c>
      <c r="K63" s="190" t="s">
        <v>3423</v>
      </c>
      <c r="L63" s="8">
        <v>0</v>
      </c>
      <c r="M63" s="204"/>
      <c r="N63" s="8">
        <v>0</v>
      </c>
      <c r="O63" s="8"/>
      <c r="P63" s="8">
        <v>0</v>
      </c>
      <c r="Q63" s="8"/>
      <c r="R63" s="8">
        <v>0</v>
      </c>
      <c r="S63" s="1"/>
      <c r="T63" s="8">
        <v>0</v>
      </c>
      <c r="U63" s="1"/>
      <c r="V63" s="8">
        <v>0</v>
      </c>
      <c r="W63" s="40"/>
      <c r="X63" s="8">
        <v>0</v>
      </c>
      <c r="Y63" s="24"/>
    </row>
    <row r="64" spans="1:25" ht="135" x14ac:dyDescent="0.25">
      <c r="A64" s="564">
        <v>36</v>
      </c>
      <c r="B64" s="564"/>
      <c r="C64" s="564"/>
      <c r="D64" s="754" t="s">
        <v>149</v>
      </c>
      <c r="E64" s="754"/>
      <c r="F64" s="450" t="s">
        <v>140</v>
      </c>
      <c r="G64" s="12" t="s">
        <v>141</v>
      </c>
      <c r="H64" s="12" t="s">
        <v>142</v>
      </c>
      <c r="I64" s="12" t="s">
        <v>143</v>
      </c>
      <c r="J64" s="8">
        <v>100</v>
      </c>
      <c r="K64" s="8"/>
      <c r="L64" s="8">
        <v>100</v>
      </c>
      <c r="M64" s="204"/>
      <c r="N64" s="8">
        <v>100</v>
      </c>
      <c r="O64" s="8"/>
      <c r="P64" s="8">
        <v>100</v>
      </c>
      <c r="Q64" s="12"/>
      <c r="R64" s="8">
        <v>100</v>
      </c>
      <c r="S64" s="8"/>
      <c r="T64" s="8">
        <v>100</v>
      </c>
      <c r="U64" s="8"/>
      <c r="V64" s="8">
        <v>100</v>
      </c>
      <c r="W64" s="40"/>
      <c r="X64" s="8">
        <v>100</v>
      </c>
      <c r="Y64" s="8"/>
    </row>
    <row r="65" spans="1:25" ht="105" x14ac:dyDescent="0.25">
      <c r="A65" s="564">
        <v>37</v>
      </c>
      <c r="B65" s="564"/>
      <c r="C65" s="564"/>
      <c r="D65" s="754" t="s">
        <v>150</v>
      </c>
      <c r="E65" s="754"/>
      <c r="F65" s="450" t="s">
        <v>144</v>
      </c>
      <c r="G65" s="12" t="s">
        <v>145</v>
      </c>
      <c r="H65" s="12" t="s">
        <v>146</v>
      </c>
      <c r="I65" s="12" t="s">
        <v>147</v>
      </c>
      <c r="J65" s="8">
        <v>100</v>
      </c>
      <c r="K65" s="1" t="s">
        <v>3424</v>
      </c>
      <c r="L65" s="8">
        <v>100</v>
      </c>
      <c r="M65" s="204"/>
      <c r="N65" s="8">
        <v>100</v>
      </c>
      <c r="O65" s="8"/>
      <c r="P65" s="8">
        <v>100</v>
      </c>
      <c r="Q65" s="8"/>
      <c r="R65" s="8">
        <v>100</v>
      </c>
      <c r="S65" s="1"/>
      <c r="T65" s="8">
        <v>100</v>
      </c>
      <c r="U65" s="1"/>
      <c r="V65" s="8">
        <v>100</v>
      </c>
      <c r="W65" s="40"/>
      <c r="X65" s="8">
        <v>100</v>
      </c>
      <c r="Y65" s="1"/>
    </row>
    <row r="66" spans="1:25" s="26" customFormat="1" ht="102" customHeight="1" x14ac:dyDescent="0.25">
      <c r="A66" s="28"/>
      <c r="B66" s="28"/>
      <c r="C66" s="750" t="s">
        <v>567</v>
      </c>
      <c r="D66" s="28"/>
      <c r="E66" s="28"/>
      <c r="F66" s="502" t="s">
        <v>524</v>
      </c>
      <c r="G66" s="28"/>
      <c r="H66" s="28"/>
      <c r="I66" s="28"/>
      <c r="J66" s="218">
        <f>AVERAGE(J67:J72)</f>
        <v>41.666666666666664</v>
      </c>
      <c r="K66" s="224"/>
      <c r="L66" s="218">
        <f>AVERAGE(L67:L72)</f>
        <v>41.666666666666664</v>
      </c>
      <c r="M66" s="219"/>
      <c r="N66" s="218">
        <f>AVERAGE(N67:N72)</f>
        <v>50</v>
      </c>
      <c r="O66" s="220"/>
      <c r="P66" s="218">
        <f>AVERAGE(P67:P72)</f>
        <v>58.333333333333336</v>
      </c>
      <c r="Q66" s="220"/>
      <c r="R66" s="218">
        <f>AVERAGE(R67:R72)</f>
        <v>58.333333333333336</v>
      </c>
      <c r="S66" s="220"/>
      <c r="T66" s="218">
        <f>AVERAGE(T67:T72)</f>
        <v>58.333333333333336</v>
      </c>
      <c r="U66" s="220"/>
      <c r="V66" s="218">
        <f>AVERAGE(V67:V72)</f>
        <v>58.333333333333336</v>
      </c>
      <c r="W66" s="44"/>
      <c r="X66" s="218">
        <f>AVERAGE(X67:X72)</f>
        <v>58.333333333333336</v>
      </c>
      <c r="Y66" s="220"/>
    </row>
    <row r="67" spans="1:25" ht="293.25" x14ac:dyDescent="0.25">
      <c r="A67" s="564">
        <v>38</v>
      </c>
      <c r="B67" s="564"/>
      <c r="C67" s="564"/>
      <c r="D67" s="754" t="s">
        <v>165</v>
      </c>
      <c r="E67" s="754"/>
      <c r="F67" s="450" t="s">
        <v>7193</v>
      </c>
      <c r="G67" s="12" t="s">
        <v>151</v>
      </c>
      <c r="H67" s="12" t="s">
        <v>152</v>
      </c>
      <c r="I67" s="12" t="s">
        <v>153</v>
      </c>
      <c r="J67" s="1008">
        <v>0</v>
      </c>
      <c r="K67" s="190" t="s">
        <v>3425</v>
      </c>
      <c r="L67" s="1008">
        <v>0</v>
      </c>
      <c r="M67" s="558" t="s">
        <v>3426</v>
      </c>
      <c r="N67" s="1008">
        <v>50</v>
      </c>
      <c r="O67" s="190" t="s">
        <v>3427</v>
      </c>
      <c r="P67" s="1008">
        <v>100</v>
      </c>
      <c r="Q67" s="190" t="s">
        <v>3428</v>
      </c>
      <c r="R67" s="1008">
        <v>100</v>
      </c>
      <c r="S67" s="8"/>
      <c r="T67" s="1008">
        <v>100</v>
      </c>
      <c r="U67" s="8"/>
      <c r="V67" s="1008">
        <v>100</v>
      </c>
      <c r="W67" s="40"/>
      <c r="X67" s="1008">
        <v>100</v>
      </c>
      <c r="Y67" s="8"/>
    </row>
    <row r="68" spans="1:25" ht="138" x14ac:dyDescent="0.25">
      <c r="A68" s="564">
        <v>39</v>
      </c>
      <c r="B68" s="564"/>
      <c r="C68" s="564"/>
      <c r="D68" s="754" t="s">
        <v>162</v>
      </c>
      <c r="E68" s="754"/>
      <c r="F68" s="450" t="s">
        <v>154</v>
      </c>
      <c r="G68" s="12" t="s">
        <v>155</v>
      </c>
      <c r="H68" s="12" t="s">
        <v>7176</v>
      </c>
      <c r="I68" s="12" t="s">
        <v>114</v>
      </c>
      <c r="J68" s="8">
        <v>50</v>
      </c>
      <c r="K68" s="1" t="s">
        <v>3429</v>
      </c>
      <c r="L68" s="8">
        <v>50</v>
      </c>
      <c r="M68" s="226"/>
      <c r="N68" s="8">
        <v>50</v>
      </c>
      <c r="O68" s="225"/>
      <c r="P68" s="8">
        <v>50</v>
      </c>
      <c r="Q68" s="225"/>
      <c r="R68" s="8">
        <v>50</v>
      </c>
      <c r="S68" s="225"/>
      <c r="T68" s="8">
        <v>50</v>
      </c>
      <c r="U68" s="225"/>
      <c r="V68" s="8">
        <v>50</v>
      </c>
      <c r="W68" s="40"/>
      <c r="X68" s="8">
        <v>50</v>
      </c>
      <c r="Y68" s="8"/>
    </row>
    <row r="69" spans="1:25" ht="51.75" x14ac:dyDescent="0.25">
      <c r="A69" s="564">
        <v>40</v>
      </c>
      <c r="B69" s="564"/>
      <c r="C69" s="564"/>
      <c r="D69" s="754" t="s">
        <v>164</v>
      </c>
      <c r="E69" s="754"/>
      <c r="F69" s="450" t="s">
        <v>156</v>
      </c>
      <c r="G69" s="12" t="s">
        <v>157</v>
      </c>
      <c r="H69" s="12" t="s">
        <v>158</v>
      </c>
      <c r="I69" s="12" t="s">
        <v>114</v>
      </c>
      <c r="J69" s="8">
        <v>100</v>
      </c>
      <c r="K69" s="8"/>
      <c r="L69" s="8">
        <v>100</v>
      </c>
      <c r="M69" s="204"/>
      <c r="N69" s="8">
        <v>100</v>
      </c>
      <c r="O69" s="8"/>
      <c r="P69" s="8">
        <v>100</v>
      </c>
      <c r="Q69" s="8"/>
      <c r="R69" s="8">
        <v>100</v>
      </c>
      <c r="S69" s="1"/>
      <c r="T69" s="8">
        <v>100</v>
      </c>
      <c r="U69" s="1"/>
      <c r="V69" s="8">
        <v>100</v>
      </c>
      <c r="W69" s="40"/>
      <c r="X69" s="8">
        <v>100</v>
      </c>
      <c r="Y69" s="8"/>
    </row>
    <row r="70" spans="1:25" ht="51.75" x14ac:dyDescent="0.25">
      <c r="A70" s="564">
        <v>41</v>
      </c>
      <c r="B70" s="564"/>
      <c r="C70" s="564"/>
      <c r="D70" s="754" t="s">
        <v>159</v>
      </c>
      <c r="E70" s="754"/>
      <c r="F70" s="450" t="s">
        <v>159</v>
      </c>
      <c r="G70" s="12" t="s">
        <v>157</v>
      </c>
      <c r="H70" s="12" t="s">
        <v>158</v>
      </c>
      <c r="I70" s="12" t="s">
        <v>114</v>
      </c>
      <c r="J70" s="8">
        <v>100</v>
      </c>
      <c r="K70" s="8"/>
      <c r="L70" s="8">
        <v>100</v>
      </c>
      <c r="M70" s="204"/>
      <c r="N70" s="8">
        <v>100</v>
      </c>
      <c r="O70" s="8"/>
      <c r="P70" s="8">
        <v>100</v>
      </c>
      <c r="Q70" s="8"/>
      <c r="R70" s="8">
        <v>100</v>
      </c>
      <c r="S70" s="8"/>
      <c r="T70" s="8">
        <v>100</v>
      </c>
      <c r="U70" s="8"/>
      <c r="V70" s="8">
        <v>100</v>
      </c>
      <c r="W70" s="40"/>
      <c r="X70" s="8">
        <v>100</v>
      </c>
      <c r="Y70" s="8"/>
    </row>
    <row r="71" spans="1:25" ht="75" x14ac:dyDescent="0.25">
      <c r="A71" s="564">
        <v>42</v>
      </c>
      <c r="B71" s="564"/>
      <c r="C71" s="564"/>
      <c r="D71" s="754" t="s">
        <v>163</v>
      </c>
      <c r="E71" s="754"/>
      <c r="F71" s="450" t="s">
        <v>160</v>
      </c>
      <c r="G71" s="12" t="s">
        <v>157</v>
      </c>
      <c r="H71" s="12" t="s">
        <v>158</v>
      </c>
      <c r="I71" s="12" t="s">
        <v>114</v>
      </c>
      <c r="J71" s="230">
        <v>0</v>
      </c>
      <c r="K71" s="12" t="s">
        <v>3430</v>
      </c>
      <c r="L71" s="230">
        <v>0</v>
      </c>
      <c r="M71" s="227"/>
      <c r="N71" s="230">
        <v>0</v>
      </c>
      <c r="O71" s="197"/>
      <c r="P71" s="230">
        <v>0</v>
      </c>
      <c r="Q71" s="197"/>
      <c r="R71" s="230">
        <v>0</v>
      </c>
      <c r="S71" s="197"/>
      <c r="T71" s="230">
        <v>0</v>
      </c>
      <c r="U71" s="197"/>
      <c r="V71" s="230">
        <v>0</v>
      </c>
      <c r="W71" s="47"/>
      <c r="X71" s="230">
        <v>0</v>
      </c>
      <c r="Y71" s="197"/>
    </row>
    <row r="72" spans="1:25" ht="45" x14ac:dyDescent="0.25">
      <c r="A72" s="564">
        <v>43</v>
      </c>
      <c r="B72" s="564"/>
      <c r="C72" s="564"/>
      <c r="D72" s="754" t="s">
        <v>166</v>
      </c>
      <c r="E72" s="754"/>
      <c r="F72" s="450" t="s">
        <v>161</v>
      </c>
      <c r="G72" s="12" t="s">
        <v>157</v>
      </c>
      <c r="H72" s="12" t="s">
        <v>158</v>
      </c>
      <c r="I72" s="12" t="s">
        <v>114</v>
      </c>
      <c r="J72" s="186">
        <v>0</v>
      </c>
      <c r="K72" s="210" t="s">
        <v>3431</v>
      </c>
      <c r="L72" s="186">
        <v>0</v>
      </c>
      <c r="M72" s="208"/>
      <c r="N72" s="186">
        <v>0</v>
      </c>
      <c r="O72" s="207"/>
      <c r="P72" s="186">
        <v>0</v>
      </c>
      <c r="Q72" s="207"/>
      <c r="R72" s="186">
        <v>0</v>
      </c>
      <c r="S72" s="207"/>
      <c r="T72" s="186">
        <v>0</v>
      </c>
      <c r="U72" s="207"/>
      <c r="V72" s="186">
        <v>0</v>
      </c>
      <c r="W72" s="41"/>
      <c r="X72" s="186">
        <v>0</v>
      </c>
      <c r="Y72" s="207"/>
    </row>
    <row r="73" spans="1:25" s="26" customFormat="1" ht="60" x14ac:dyDescent="0.25">
      <c r="A73" s="760"/>
      <c r="B73" s="750" t="s">
        <v>568</v>
      </c>
      <c r="C73" s="28"/>
      <c r="D73" s="28"/>
      <c r="E73" s="28"/>
      <c r="F73" s="502" t="s">
        <v>525</v>
      </c>
      <c r="G73" s="28"/>
      <c r="H73" s="28"/>
      <c r="I73" s="28"/>
      <c r="J73" s="203">
        <f>AVERAGE(J74,J81,J90,J100)</f>
        <v>57.083333333333336</v>
      </c>
      <c r="K73" s="23"/>
      <c r="L73" s="203">
        <f>AVERAGE(L74,L81,L90,L100)</f>
        <v>57.083333333333336</v>
      </c>
      <c r="M73" s="23"/>
      <c r="N73" s="203">
        <f>AVERAGE(N74,N81,N90,N100)</f>
        <v>53.75</v>
      </c>
      <c r="O73" s="23"/>
      <c r="P73" s="203">
        <f>AVERAGE(P74,P81,P90,P100)</f>
        <v>58.75</v>
      </c>
      <c r="Q73" s="23"/>
      <c r="R73" s="203">
        <f>AVERAGE(R74,R81,R90,R100)</f>
        <v>67.916666666666657</v>
      </c>
      <c r="S73" s="23"/>
      <c r="T73" s="203" t="e">
        <f>AVERAGE(T74,T81,T90,T100)</f>
        <v>#DIV/0!</v>
      </c>
      <c r="U73" s="23"/>
      <c r="V73" s="23"/>
      <c r="W73" s="44"/>
      <c r="X73" s="23"/>
      <c r="Y73" s="23"/>
    </row>
    <row r="74" spans="1:25" s="26" customFormat="1" ht="45" x14ac:dyDescent="0.25">
      <c r="A74" s="28"/>
      <c r="B74" s="28"/>
      <c r="C74" s="750" t="s">
        <v>569</v>
      </c>
      <c r="D74" s="28"/>
      <c r="E74" s="28"/>
      <c r="F74" s="502" t="s">
        <v>526</v>
      </c>
      <c r="G74" s="28"/>
      <c r="H74" s="28"/>
      <c r="I74" s="28"/>
      <c r="J74" s="203">
        <f>AVERAGE(J75:J80)</f>
        <v>41.666666666666664</v>
      </c>
      <c r="K74" s="23"/>
      <c r="L74" s="203">
        <f>AVERAGE(L75:L80)</f>
        <v>41.666666666666664</v>
      </c>
      <c r="M74" s="23"/>
      <c r="N74" s="203">
        <f>AVERAGE(N75:N80)</f>
        <v>41.666666666666664</v>
      </c>
      <c r="O74" s="23"/>
      <c r="P74" s="203">
        <f>AVERAGE(P75:P80)</f>
        <v>41.666666666666664</v>
      </c>
      <c r="Q74" s="23"/>
      <c r="R74" s="203">
        <f>AVERAGE(R75:R80)</f>
        <v>41.666666666666664</v>
      </c>
      <c r="S74" s="23"/>
      <c r="T74" s="203" t="e">
        <f>AVERAGE(T75:T80)</f>
        <v>#DIV/0!</v>
      </c>
      <c r="U74" s="23"/>
      <c r="V74" s="203"/>
      <c r="W74" s="44"/>
      <c r="X74" s="203"/>
      <c r="Y74" s="23"/>
    </row>
    <row r="75" spans="1:25" ht="255" x14ac:dyDescent="0.25">
      <c r="A75" s="564">
        <v>44</v>
      </c>
      <c r="B75" s="564"/>
      <c r="C75" s="564"/>
      <c r="D75" s="754" t="s">
        <v>227</v>
      </c>
      <c r="E75" s="754"/>
      <c r="F75" s="450" t="s">
        <v>5117</v>
      </c>
      <c r="G75" s="12" t="s">
        <v>167</v>
      </c>
      <c r="H75" s="12" t="s">
        <v>168</v>
      </c>
      <c r="I75" s="12" t="s">
        <v>169</v>
      </c>
      <c r="J75" s="197">
        <v>100</v>
      </c>
      <c r="K75" s="191" t="s">
        <v>3432</v>
      </c>
      <c r="L75" s="197">
        <v>100</v>
      </c>
      <c r="M75" s="227"/>
      <c r="N75" s="197">
        <v>100</v>
      </c>
      <c r="O75" s="197"/>
      <c r="P75" s="197">
        <v>100</v>
      </c>
      <c r="Q75" s="197"/>
      <c r="R75" s="197">
        <v>100</v>
      </c>
      <c r="S75" s="207"/>
      <c r="T75" s="559"/>
      <c r="U75" s="207"/>
      <c r="V75" s="207"/>
      <c r="W75" s="41"/>
      <c r="X75" s="207"/>
      <c r="Y75" s="207"/>
    </row>
    <row r="76" spans="1:25" ht="409.5" x14ac:dyDescent="0.25">
      <c r="A76" s="564">
        <v>45</v>
      </c>
      <c r="B76" s="564"/>
      <c r="C76" s="564"/>
      <c r="D76" s="754" t="s">
        <v>228</v>
      </c>
      <c r="E76" s="754"/>
      <c r="F76" s="450" t="s">
        <v>170</v>
      </c>
      <c r="G76" s="12" t="s">
        <v>171</v>
      </c>
      <c r="H76" s="12" t="s">
        <v>172</v>
      </c>
      <c r="I76" s="12" t="s">
        <v>173</v>
      </c>
      <c r="J76" s="8">
        <v>50</v>
      </c>
      <c r="K76" s="1" t="s">
        <v>3433</v>
      </c>
      <c r="L76" s="8">
        <v>50</v>
      </c>
      <c r="M76" s="208"/>
      <c r="N76" s="8">
        <v>50</v>
      </c>
      <c r="O76" s="207"/>
      <c r="P76" s="8">
        <v>50</v>
      </c>
      <c r="Q76" s="207"/>
      <c r="R76" s="8">
        <v>50</v>
      </c>
      <c r="S76" s="210"/>
      <c r="T76" s="559"/>
      <c r="U76" s="210"/>
      <c r="V76" s="207"/>
      <c r="W76" s="41"/>
      <c r="X76" s="207"/>
      <c r="Y76" s="207"/>
    </row>
    <row r="77" spans="1:25" ht="210" x14ac:dyDescent="0.25">
      <c r="A77" s="564">
        <v>46</v>
      </c>
      <c r="B77" s="564"/>
      <c r="C77" s="564"/>
      <c r="D77" s="754" t="s">
        <v>229</v>
      </c>
      <c r="E77" s="754"/>
      <c r="F77" s="450" t="s">
        <v>174</v>
      </c>
      <c r="G77" s="12" t="s">
        <v>175</v>
      </c>
      <c r="H77" s="12" t="s">
        <v>176</v>
      </c>
      <c r="I77" s="12" t="s">
        <v>177</v>
      </c>
      <c r="J77" s="8">
        <v>50</v>
      </c>
      <c r="K77" s="1" t="s">
        <v>3434</v>
      </c>
      <c r="L77" s="8">
        <v>50</v>
      </c>
      <c r="M77" s="208"/>
      <c r="N77" s="8">
        <v>50</v>
      </c>
      <c r="O77" s="207"/>
      <c r="P77" s="8">
        <v>50</v>
      </c>
      <c r="Q77" s="207"/>
      <c r="R77" s="8">
        <v>50</v>
      </c>
      <c r="S77" s="210"/>
      <c r="T77" s="559"/>
      <c r="U77" s="210"/>
      <c r="V77" s="207"/>
      <c r="W77" s="41"/>
      <c r="X77" s="207"/>
      <c r="Y77" s="207"/>
    </row>
    <row r="78" spans="1:25" ht="267.75" x14ac:dyDescent="0.25">
      <c r="A78" s="564">
        <v>47</v>
      </c>
      <c r="B78" s="564"/>
      <c r="C78" s="564"/>
      <c r="D78" s="754" t="s">
        <v>230</v>
      </c>
      <c r="E78" s="754"/>
      <c r="F78" s="450" t="s">
        <v>178</v>
      </c>
      <c r="G78" s="12" t="s">
        <v>171</v>
      </c>
      <c r="H78" s="12" t="s">
        <v>179</v>
      </c>
      <c r="I78" s="12" t="s">
        <v>180</v>
      </c>
      <c r="J78" s="197">
        <v>50</v>
      </c>
      <c r="K78" s="191" t="s">
        <v>3435</v>
      </c>
      <c r="L78" s="197">
        <v>50</v>
      </c>
      <c r="M78" s="227"/>
      <c r="N78" s="197">
        <v>50</v>
      </c>
      <c r="O78" s="197"/>
      <c r="P78" s="197">
        <v>50</v>
      </c>
      <c r="Q78" s="197"/>
      <c r="R78" s="197">
        <v>50</v>
      </c>
      <c r="S78" s="212"/>
      <c r="T78" s="559"/>
      <c r="U78" s="210"/>
      <c r="V78" s="207"/>
      <c r="W78" s="41"/>
      <c r="X78" s="207"/>
      <c r="Y78" s="207"/>
    </row>
    <row r="79" spans="1:25" ht="165" x14ac:dyDescent="0.25">
      <c r="A79" s="564">
        <v>48</v>
      </c>
      <c r="B79" s="564"/>
      <c r="C79" s="564"/>
      <c r="D79" s="754" t="s">
        <v>231</v>
      </c>
      <c r="E79" s="754"/>
      <c r="F79" s="450" t="s">
        <v>181</v>
      </c>
      <c r="G79" s="12" t="s">
        <v>36</v>
      </c>
      <c r="H79" s="12" t="s">
        <v>176</v>
      </c>
      <c r="I79" s="12" t="s">
        <v>182</v>
      </c>
      <c r="J79" s="197">
        <v>0</v>
      </c>
      <c r="K79" s="212" t="s">
        <v>3436</v>
      </c>
      <c r="L79" s="197">
        <v>0</v>
      </c>
      <c r="M79" s="227"/>
      <c r="N79" s="197">
        <v>0</v>
      </c>
      <c r="O79" s="197"/>
      <c r="P79" s="197">
        <v>0</v>
      </c>
      <c r="Q79" s="197"/>
      <c r="R79" s="197">
        <v>0</v>
      </c>
      <c r="S79" s="212" t="s">
        <v>3437</v>
      </c>
      <c r="T79" s="559"/>
      <c r="U79" s="207"/>
      <c r="V79" s="207"/>
      <c r="W79" s="41"/>
      <c r="X79" s="207"/>
      <c r="Y79" s="207"/>
    </row>
    <row r="80" spans="1:25" ht="306" x14ac:dyDescent="0.25">
      <c r="A80" s="564">
        <v>49</v>
      </c>
      <c r="B80" s="564"/>
      <c r="C80" s="564"/>
      <c r="D80" s="754" t="s">
        <v>232</v>
      </c>
      <c r="E80" s="754"/>
      <c r="F80" s="450" t="s">
        <v>5073</v>
      </c>
      <c r="G80" s="12" t="s">
        <v>167</v>
      </c>
      <c r="H80" s="12" t="s">
        <v>168</v>
      </c>
      <c r="I80" s="12" t="s">
        <v>169</v>
      </c>
      <c r="J80" s="197">
        <v>0</v>
      </c>
      <c r="K80" s="191" t="s">
        <v>3438</v>
      </c>
      <c r="L80" s="197">
        <v>0</v>
      </c>
      <c r="M80" s="227"/>
      <c r="N80" s="197">
        <v>0</v>
      </c>
      <c r="O80" s="197"/>
      <c r="P80" s="197">
        <v>0</v>
      </c>
      <c r="Q80" s="197"/>
      <c r="R80" s="197">
        <v>0</v>
      </c>
      <c r="S80" s="212"/>
      <c r="T80" s="559"/>
      <c r="U80" s="210"/>
      <c r="V80" s="207"/>
      <c r="W80" s="41"/>
      <c r="X80" s="207"/>
      <c r="Y80" s="207"/>
    </row>
    <row r="81" spans="1:25" s="26" customFormat="1" ht="123" customHeight="1" x14ac:dyDescent="0.25">
      <c r="A81" s="28"/>
      <c r="B81" s="28"/>
      <c r="C81" s="750" t="s">
        <v>570</v>
      </c>
      <c r="D81" s="751"/>
      <c r="E81" s="751"/>
      <c r="F81" s="901" t="s">
        <v>527</v>
      </c>
      <c r="G81" s="751"/>
      <c r="H81" s="28"/>
      <c r="I81" s="28"/>
      <c r="J81" s="218">
        <f>AVERAGE(J82,J83,J87:J89)</f>
        <v>66.666666666666671</v>
      </c>
      <c r="K81" s="224"/>
      <c r="L81" s="218">
        <f>AVERAGE(L82,L83,L87:L89)</f>
        <v>66.666666666666671</v>
      </c>
      <c r="M81" s="219"/>
      <c r="N81" s="218">
        <f>AVERAGE(N82,N83,N87:N89)</f>
        <v>53.333333333333336</v>
      </c>
      <c r="O81" s="220"/>
      <c r="P81" s="218">
        <f>AVERAGE(P82,P83,P87:P89)</f>
        <v>53.333333333333336</v>
      </c>
      <c r="Q81" s="220"/>
      <c r="R81" s="218">
        <f>AVERAGE(R82,R83,R87:R89)</f>
        <v>80</v>
      </c>
      <c r="S81" s="220"/>
      <c r="T81" s="218" t="e">
        <f>AVERAGE(T82,T83,T87:T89)</f>
        <v>#DIV/0!</v>
      </c>
      <c r="U81" s="220"/>
      <c r="V81" s="220"/>
      <c r="W81" s="44"/>
      <c r="X81" s="220"/>
      <c r="Y81" s="220"/>
    </row>
    <row r="82" spans="1:25" ht="409.5" x14ac:dyDescent="0.25">
      <c r="A82" s="564">
        <v>50</v>
      </c>
      <c r="B82" s="564"/>
      <c r="C82" s="564"/>
      <c r="D82" s="754" t="s">
        <v>233</v>
      </c>
      <c r="E82" s="754"/>
      <c r="F82" s="450" t="s">
        <v>183</v>
      </c>
      <c r="G82" s="12" t="s">
        <v>184</v>
      </c>
      <c r="H82" s="12" t="s">
        <v>185</v>
      </c>
      <c r="I82" s="12" t="s">
        <v>186</v>
      </c>
      <c r="J82" s="186">
        <v>0</v>
      </c>
      <c r="K82" s="190" t="s">
        <v>3439</v>
      </c>
      <c r="L82" s="186">
        <v>0</v>
      </c>
      <c r="M82" s="208"/>
      <c r="N82" s="186">
        <v>0</v>
      </c>
      <c r="O82" s="207"/>
      <c r="P82" s="186">
        <v>0</v>
      </c>
      <c r="Q82" s="190" t="s">
        <v>3440</v>
      </c>
      <c r="R82" s="186">
        <v>50</v>
      </c>
      <c r="S82" s="207" t="s">
        <v>3441</v>
      </c>
      <c r="T82" s="186"/>
      <c r="U82" s="207"/>
      <c r="V82" s="186"/>
      <c r="W82" s="41"/>
      <c r="X82" s="186"/>
      <c r="Y82" s="210" t="s">
        <v>3442</v>
      </c>
    </row>
    <row r="83" spans="1:25" s="52" customFormat="1" ht="86.25" x14ac:dyDescent="0.25">
      <c r="A83" s="31">
        <v>51</v>
      </c>
      <c r="B83" s="31"/>
      <c r="C83" s="31"/>
      <c r="D83" s="756" t="s">
        <v>643</v>
      </c>
      <c r="E83" s="756"/>
      <c r="F83" s="517" t="s">
        <v>643</v>
      </c>
      <c r="G83" s="30"/>
      <c r="H83" s="30"/>
      <c r="I83" s="30"/>
      <c r="J83" s="214">
        <f>AVERAGE(J84:J86)</f>
        <v>33.333333333333336</v>
      </c>
      <c r="K83" s="217"/>
      <c r="L83" s="214">
        <f>AVERAGE(L84:L86)</f>
        <v>33.333333333333336</v>
      </c>
      <c r="M83" s="215"/>
      <c r="N83" s="214">
        <f>AVERAGE(N84:N86)</f>
        <v>16.666666666666668</v>
      </c>
      <c r="O83" s="216"/>
      <c r="P83" s="214">
        <f>AVERAGE(P84:P86)</f>
        <v>16.666666666666668</v>
      </c>
      <c r="Q83" s="216"/>
      <c r="R83" s="214">
        <f>AVERAGE(R84:R86)</f>
        <v>50</v>
      </c>
      <c r="S83" s="216"/>
      <c r="T83" s="214" t="e">
        <f>AVERAGE(T84:T86)</f>
        <v>#DIV/0!</v>
      </c>
      <c r="U83" s="216"/>
      <c r="V83" s="216"/>
      <c r="W83" s="43"/>
      <c r="X83" s="216"/>
      <c r="Y83" s="216"/>
    </row>
    <row r="84" spans="1:25" ht="409.5" x14ac:dyDescent="0.25">
      <c r="A84" s="564" t="s">
        <v>5022</v>
      </c>
      <c r="B84" s="564"/>
      <c r="C84" s="564"/>
      <c r="D84" s="564"/>
      <c r="E84" s="754" t="s">
        <v>6984</v>
      </c>
      <c r="F84" s="450" t="s">
        <v>187</v>
      </c>
      <c r="G84" s="12" t="s">
        <v>175</v>
      </c>
      <c r="H84" s="12" t="s">
        <v>176</v>
      </c>
      <c r="I84" s="12" t="s">
        <v>5026</v>
      </c>
      <c r="J84" s="186">
        <v>50</v>
      </c>
      <c r="K84" s="209" t="s">
        <v>3443</v>
      </c>
      <c r="L84" s="186">
        <v>50</v>
      </c>
      <c r="M84" s="209" t="s">
        <v>3444</v>
      </c>
      <c r="N84" s="186">
        <v>0</v>
      </c>
      <c r="O84" s="207"/>
      <c r="P84" s="186">
        <v>0</v>
      </c>
      <c r="Q84" s="190" t="s">
        <v>3440</v>
      </c>
      <c r="R84" s="186">
        <v>50</v>
      </c>
      <c r="S84" s="210" t="s">
        <v>3442</v>
      </c>
      <c r="T84" s="186"/>
      <c r="U84" s="210"/>
      <c r="V84" s="207"/>
      <c r="W84" s="41"/>
      <c r="X84" s="207"/>
      <c r="Y84" s="207"/>
    </row>
    <row r="85" spans="1:25" ht="409.5" x14ac:dyDescent="0.25">
      <c r="A85" s="564" t="s">
        <v>5023</v>
      </c>
      <c r="B85" s="564"/>
      <c r="C85" s="564"/>
      <c r="D85" s="564"/>
      <c r="E85" s="754" t="s">
        <v>6983</v>
      </c>
      <c r="F85" s="450" t="s">
        <v>188</v>
      </c>
      <c r="G85" s="12" t="s">
        <v>175</v>
      </c>
      <c r="H85" s="12" t="s">
        <v>189</v>
      </c>
      <c r="I85" s="12" t="s">
        <v>190</v>
      </c>
      <c r="J85" s="186">
        <v>0</v>
      </c>
      <c r="K85" s="213" t="s">
        <v>3445</v>
      </c>
      <c r="L85" s="186">
        <v>0</v>
      </c>
      <c r="M85" s="208"/>
      <c r="N85" s="186">
        <v>0</v>
      </c>
      <c r="O85" s="207"/>
      <c r="P85" s="186">
        <v>0</v>
      </c>
      <c r="Q85" s="190" t="s">
        <v>3440</v>
      </c>
      <c r="R85" s="186">
        <v>50</v>
      </c>
      <c r="S85" s="210" t="s">
        <v>3442</v>
      </c>
      <c r="T85" s="186"/>
      <c r="U85" s="207"/>
      <c r="V85" s="207"/>
      <c r="W85" s="41"/>
      <c r="X85" s="207"/>
      <c r="Y85" s="207"/>
    </row>
    <row r="86" spans="1:25" ht="153" x14ac:dyDescent="0.25">
      <c r="A86" s="564" t="s">
        <v>5024</v>
      </c>
      <c r="B86" s="564"/>
      <c r="C86" s="564"/>
      <c r="D86" s="564"/>
      <c r="E86" s="754" t="s">
        <v>6985</v>
      </c>
      <c r="F86" s="450" t="s">
        <v>191</v>
      </c>
      <c r="G86" s="12" t="s">
        <v>192</v>
      </c>
      <c r="H86" s="12" t="s">
        <v>193</v>
      </c>
      <c r="I86" s="12" t="s">
        <v>194</v>
      </c>
      <c r="J86" s="186">
        <v>50</v>
      </c>
      <c r="K86" s="213" t="s">
        <v>3446</v>
      </c>
      <c r="L86" s="186">
        <v>50</v>
      </c>
      <c r="M86" s="208"/>
      <c r="N86" s="186">
        <v>50</v>
      </c>
      <c r="O86" s="207"/>
      <c r="P86" s="186">
        <v>50</v>
      </c>
      <c r="Q86" s="207"/>
      <c r="R86" s="186">
        <v>50</v>
      </c>
      <c r="S86" s="207"/>
      <c r="T86" s="186"/>
      <c r="U86" s="207"/>
      <c r="V86" s="207"/>
      <c r="W86" s="41"/>
      <c r="X86" s="207"/>
      <c r="Y86" s="207"/>
    </row>
    <row r="87" spans="1:25" ht="409.5" x14ac:dyDescent="0.25">
      <c r="A87" s="564">
        <v>52</v>
      </c>
      <c r="B87" s="564"/>
      <c r="C87" s="564"/>
      <c r="D87" s="754" t="s">
        <v>234</v>
      </c>
      <c r="E87" s="754"/>
      <c r="F87" s="450" t="s">
        <v>195</v>
      </c>
      <c r="G87" s="12" t="s">
        <v>196</v>
      </c>
      <c r="H87" s="12" t="s">
        <v>197</v>
      </c>
      <c r="I87" s="12" t="s">
        <v>198</v>
      </c>
      <c r="J87" s="8">
        <v>100</v>
      </c>
      <c r="K87" s="1" t="s">
        <v>3447</v>
      </c>
      <c r="L87" s="8">
        <v>100</v>
      </c>
      <c r="M87" s="208"/>
      <c r="N87" s="8">
        <v>100</v>
      </c>
      <c r="O87" s="207"/>
      <c r="P87" s="8">
        <v>100</v>
      </c>
      <c r="Q87" s="207"/>
      <c r="R87" s="8">
        <v>100</v>
      </c>
      <c r="S87" s="210"/>
      <c r="T87" s="1"/>
      <c r="U87" s="210"/>
      <c r="V87" s="207"/>
      <c r="W87" s="41"/>
      <c r="X87" s="207"/>
      <c r="Y87" s="207"/>
    </row>
    <row r="88" spans="1:25" ht="409.5" x14ac:dyDescent="0.25">
      <c r="A88" s="564">
        <v>53</v>
      </c>
      <c r="B88" s="564"/>
      <c r="C88" s="564"/>
      <c r="D88" s="754" t="s">
        <v>235</v>
      </c>
      <c r="E88" s="754"/>
      <c r="F88" s="450" t="s">
        <v>199</v>
      </c>
      <c r="G88" s="12" t="s">
        <v>175</v>
      </c>
      <c r="H88" s="12" t="s">
        <v>176</v>
      </c>
      <c r="I88" s="12" t="s">
        <v>200</v>
      </c>
      <c r="J88" s="8">
        <v>100</v>
      </c>
      <c r="K88" s="209" t="s">
        <v>3448</v>
      </c>
      <c r="L88" s="8">
        <v>100</v>
      </c>
      <c r="M88" s="209" t="s">
        <v>3448</v>
      </c>
      <c r="N88" s="8">
        <v>50</v>
      </c>
      <c r="O88" s="207" t="s">
        <v>3449</v>
      </c>
      <c r="P88" s="8">
        <v>50</v>
      </c>
      <c r="Q88" s="190" t="s">
        <v>3450</v>
      </c>
      <c r="R88" s="8">
        <v>100</v>
      </c>
      <c r="S88" s="1" t="s">
        <v>3451</v>
      </c>
      <c r="T88" s="186"/>
      <c r="U88" s="210"/>
      <c r="V88" s="207"/>
      <c r="W88" s="41"/>
      <c r="X88" s="207"/>
      <c r="Y88" s="210" t="s">
        <v>3442</v>
      </c>
    </row>
    <row r="89" spans="1:25" ht="409.5" x14ac:dyDescent="0.25">
      <c r="A89" s="564">
        <v>54</v>
      </c>
      <c r="B89" s="564"/>
      <c r="C89" s="564"/>
      <c r="D89" s="754" t="s">
        <v>236</v>
      </c>
      <c r="E89" s="754"/>
      <c r="F89" s="450" t="s">
        <v>201</v>
      </c>
      <c r="G89" s="12" t="s">
        <v>4971</v>
      </c>
      <c r="H89" s="12" t="s">
        <v>4972</v>
      </c>
      <c r="I89" s="12" t="s">
        <v>4973</v>
      </c>
      <c r="J89" s="8">
        <v>100</v>
      </c>
      <c r="K89" s="1" t="s">
        <v>3452</v>
      </c>
      <c r="L89" s="8">
        <v>100</v>
      </c>
      <c r="M89" s="208"/>
      <c r="N89" s="8">
        <v>100</v>
      </c>
      <c r="O89" s="207"/>
      <c r="P89" s="8">
        <v>100</v>
      </c>
      <c r="Q89" s="207"/>
      <c r="R89" s="8">
        <v>100</v>
      </c>
      <c r="S89" s="210"/>
      <c r="T89" s="186"/>
      <c r="U89" s="210"/>
      <c r="V89" s="207"/>
      <c r="W89" s="41"/>
      <c r="X89" s="207"/>
      <c r="Y89" s="207"/>
    </row>
    <row r="90" spans="1:25" s="26" customFormat="1" ht="199.5" customHeight="1" x14ac:dyDescent="0.25">
      <c r="A90" s="28"/>
      <c r="B90" s="28"/>
      <c r="C90" s="750" t="s">
        <v>571</v>
      </c>
      <c r="D90" s="28"/>
      <c r="E90" s="1023"/>
      <c r="F90" s="762" t="s">
        <v>528</v>
      </c>
      <c r="G90" s="751"/>
      <c r="H90" s="751"/>
      <c r="I90" s="751"/>
      <c r="J90" s="203">
        <f>AVERAGE(J91,J94,J97,J98,J99)</f>
        <v>30</v>
      </c>
      <c r="K90" s="23"/>
      <c r="L90" s="203">
        <f>AVERAGE(L91,L94,L97,L98,L99)</f>
        <v>30</v>
      </c>
      <c r="M90" s="23"/>
      <c r="N90" s="203">
        <f>AVERAGE(N91,N94,N97,N98,N99)</f>
        <v>30</v>
      </c>
      <c r="O90" s="23"/>
      <c r="P90" s="203">
        <f>AVERAGE(P91,P94,P97,P98,P99)</f>
        <v>50</v>
      </c>
      <c r="Q90" s="23"/>
      <c r="R90" s="203">
        <f>AVERAGE(R91,R94,R97,R98,R99)</f>
        <v>60</v>
      </c>
      <c r="S90" s="23"/>
      <c r="T90" s="203" t="e">
        <f>AVERAGE(T91,T94,T97,T98,T99)</f>
        <v>#DIV/0!</v>
      </c>
      <c r="U90" s="23"/>
      <c r="V90" s="23"/>
      <c r="W90" s="44"/>
      <c r="X90" s="23"/>
      <c r="Y90" s="23"/>
    </row>
    <row r="91" spans="1:25" s="52" customFormat="1" ht="199.5" customHeight="1" x14ac:dyDescent="0.25">
      <c r="A91" s="31">
        <v>55</v>
      </c>
      <c r="B91" s="31"/>
      <c r="C91" s="758"/>
      <c r="D91" s="763" t="s">
        <v>644</v>
      </c>
      <c r="E91" s="763"/>
      <c r="F91" s="764" t="s">
        <v>644</v>
      </c>
      <c r="G91" s="30"/>
      <c r="H91" s="30"/>
      <c r="I91" s="30"/>
      <c r="J91" s="229">
        <f>AVERAGE(J92,J93)</f>
        <v>50</v>
      </c>
      <c r="K91" s="29"/>
      <c r="L91" s="229">
        <f>AVERAGE(L92,L93)</f>
        <v>50</v>
      </c>
      <c r="M91" s="228"/>
      <c r="N91" s="229">
        <f>AVERAGE(N92,N93)</f>
        <v>50</v>
      </c>
      <c r="O91" s="29"/>
      <c r="P91" s="229">
        <f>AVERAGE(P92,P93)</f>
        <v>50</v>
      </c>
      <c r="Q91" s="29"/>
      <c r="R91" s="229">
        <f>AVERAGE(R92,R93)</f>
        <v>50</v>
      </c>
      <c r="S91" s="29"/>
      <c r="T91" s="229" t="e">
        <f>AVERAGE(T92,T93)</f>
        <v>#DIV/0!</v>
      </c>
      <c r="U91" s="29"/>
      <c r="V91" s="29"/>
      <c r="W91" s="43"/>
      <c r="X91" s="29"/>
      <c r="Y91" s="29"/>
    </row>
    <row r="92" spans="1:25" ht="165" x14ac:dyDescent="0.25">
      <c r="A92" s="564" t="s">
        <v>5025</v>
      </c>
      <c r="B92" s="564"/>
      <c r="C92" s="564"/>
      <c r="D92" s="564"/>
      <c r="E92" s="754" t="s">
        <v>6986</v>
      </c>
      <c r="F92" s="450" t="s">
        <v>203</v>
      </c>
      <c r="G92" s="12" t="s">
        <v>204</v>
      </c>
      <c r="H92" s="12" t="s">
        <v>205</v>
      </c>
      <c r="I92" s="12" t="s">
        <v>5027</v>
      </c>
      <c r="J92" s="8">
        <v>0</v>
      </c>
      <c r="K92" s="1" t="s">
        <v>3453</v>
      </c>
      <c r="L92" s="8">
        <v>0</v>
      </c>
      <c r="M92" s="227"/>
      <c r="N92" s="8">
        <v>0</v>
      </c>
      <c r="O92" s="197"/>
      <c r="P92" s="8">
        <v>0</v>
      </c>
      <c r="Q92" s="197"/>
      <c r="R92" s="8">
        <v>0</v>
      </c>
      <c r="S92" s="212"/>
      <c r="T92" s="230"/>
      <c r="U92" s="212"/>
      <c r="V92" s="197"/>
      <c r="W92" s="47"/>
      <c r="X92" s="197"/>
      <c r="Y92" s="197"/>
    </row>
    <row r="93" spans="1:25" ht="409.5" x14ac:dyDescent="0.25">
      <c r="A93" s="564" t="s">
        <v>5028</v>
      </c>
      <c r="B93" s="564"/>
      <c r="C93" s="564"/>
      <c r="D93" s="564"/>
      <c r="E93" s="754" t="s">
        <v>6987</v>
      </c>
      <c r="F93" s="450" t="s">
        <v>3627</v>
      </c>
      <c r="G93" s="12" t="s">
        <v>192</v>
      </c>
      <c r="H93" s="12" t="s">
        <v>176</v>
      </c>
      <c r="I93" s="12" t="s">
        <v>206</v>
      </c>
      <c r="J93" s="8">
        <v>100</v>
      </c>
      <c r="K93" s="1" t="s">
        <v>3454</v>
      </c>
      <c r="L93" s="8">
        <v>100</v>
      </c>
      <c r="M93" s="204"/>
      <c r="N93" s="8">
        <v>100</v>
      </c>
      <c r="O93" s="8"/>
      <c r="P93" s="8">
        <v>100</v>
      </c>
      <c r="Q93" s="8"/>
      <c r="R93" s="8">
        <v>100</v>
      </c>
      <c r="S93" s="1"/>
      <c r="T93" s="25"/>
      <c r="U93" s="1"/>
      <c r="V93" s="8"/>
      <c r="W93" s="40"/>
      <c r="X93" s="8"/>
      <c r="Y93" s="8"/>
    </row>
    <row r="94" spans="1:25" s="52" customFormat="1" ht="69" x14ac:dyDescent="0.25">
      <c r="A94" s="31">
        <v>56</v>
      </c>
      <c r="B94" s="31"/>
      <c r="C94" s="31"/>
      <c r="D94" s="756" t="s">
        <v>645</v>
      </c>
      <c r="E94" s="756"/>
      <c r="F94" s="517" t="s">
        <v>645</v>
      </c>
      <c r="G94" s="30"/>
      <c r="H94" s="30"/>
      <c r="I94" s="30"/>
      <c r="J94" s="214">
        <f>AVERAGE(J95,J96)</f>
        <v>50</v>
      </c>
      <c r="K94" s="30"/>
      <c r="L94" s="214">
        <f>AVERAGE(L95,L96)</f>
        <v>50</v>
      </c>
      <c r="M94" s="215"/>
      <c r="N94" s="214">
        <f>AVERAGE(N95,N96)</f>
        <v>50</v>
      </c>
      <c r="O94" s="216"/>
      <c r="P94" s="214">
        <f>AVERAGE(P95,P96)</f>
        <v>50</v>
      </c>
      <c r="Q94" s="216"/>
      <c r="R94" s="214">
        <f>AVERAGE(R95,R96)</f>
        <v>50</v>
      </c>
      <c r="S94" s="221"/>
      <c r="T94" s="214" t="e">
        <f>AVERAGE(T95,T96)</f>
        <v>#DIV/0!</v>
      </c>
      <c r="U94" s="221"/>
      <c r="V94" s="216"/>
      <c r="W94" s="43"/>
      <c r="X94" s="216"/>
      <c r="Y94" s="216"/>
    </row>
    <row r="95" spans="1:25" ht="75" x14ac:dyDescent="0.25">
      <c r="A95" s="564" t="s">
        <v>572</v>
      </c>
      <c r="B95" s="564"/>
      <c r="C95" s="564"/>
      <c r="D95" s="564"/>
      <c r="E95" s="754" t="s">
        <v>6988</v>
      </c>
      <c r="F95" s="450" t="s">
        <v>207</v>
      </c>
      <c r="G95" s="12" t="s">
        <v>204</v>
      </c>
      <c r="H95" s="12" t="s">
        <v>208</v>
      </c>
      <c r="I95" s="12" t="s">
        <v>5029</v>
      </c>
      <c r="J95" s="25">
        <v>0</v>
      </c>
      <c r="K95" s="190" t="s">
        <v>3455</v>
      </c>
      <c r="L95" s="8">
        <v>0</v>
      </c>
      <c r="M95" s="204"/>
      <c r="N95" s="8">
        <v>0</v>
      </c>
      <c r="O95" s="8"/>
      <c r="P95" s="8">
        <v>0</v>
      </c>
      <c r="Q95" s="8"/>
      <c r="R95" s="8">
        <v>0</v>
      </c>
      <c r="S95" s="8"/>
      <c r="T95" s="230"/>
      <c r="U95" s="8"/>
      <c r="V95" s="8"/>
      <c r="W95" s="40"/>
      <c r="X95" s="8"/>
      <c r="Y95" s="8"/>
    </row>
    <row r="96" spans="1:25" ht="135" x14ac:dyDescent="0.25">
      <c r="A96" s="564" t="s">
        <v>573</v>
      </c>
      <c r="B96" s="564"/>
      <c r="C96" s="564"/>
      <c r="D96" s="564"/>
      <c r="E96" s="754" t="s">
        <v>6989</v>
      </c>
      <c r="F96" s="450" t="s">
        <v>209</v>
      </c>
      <c r="G96" s="12" t="s">
        <v>192</v>
      </c>
      <c r="H96" s="12" t="s">
        <v>176</v>
      </c>
      <c r="I96" s="12" t="s">
        <v>206</v>
      </c>
      <c r="J96" s="25">
        <v>100</v>
      </c>
      <c r="K96" s="1" t="s">
        <v>3456</v>
      </c>
      <c r="L96" s="25">
        <v>100</v>
      </c>
      <c r="M96" s="204"/>
      <c r="N96" s="25">
        <v>100</v>
      </c>
      <c r="O96" s="8"/>
      <c r="P96" s="25">
        <v>100</v>
      </c>
      <c r="Q96" s="8"/>
      <c r="R96" s="25">
        <v>100</v>
      </c>
      <c r="S96" s="1"/>
      <c r="T96" s="25"/>
      <c r="U96" s="1"/>
      <c r="V96" s="8"/>
      <c r="W96" s="40"/>
      <c r="X96" s="8"/>
      <c r="Y96" s="8"/>
    </row>
    <row r="97" spans="1:25" ht="150" x14ac:dyDescent="0.25">
      <c r="A97" s="564">
        <v>57</v>
      </c>
      <c r="B97" s="564"/>
      <c r="C97" s="564"/>
      <c r="D97" s="754" t="s">
        <v>4963</v>
      </c>
      <c r="E97" s="754"/>
      <c r="F97" s="450" t="s">
        <v>210</v>
      </c>
      <c r="G97" s="12" t="s">
        <v>175</v>
      </c>
      <c r="H97" s="12" t="s">
        <v>176</v>
      </c>
      <c r="I97" s="12" t="s">
        <v>211</v>
      </c>
      <c r="J97" s="8">
        <v>50</v>
      </c>
      <c r="K97" s="190" t="s">
        <v>3457</v>
      </c>
      <c r="L97" s="8">
        <v>50</v>
      </c>
      <c r="M97" s="204"/>
      <c r="N97" s="8">
        <v>50</v>
      </c>
      <c r="O97" s="8"/>
      <c r="P97" s="8">
        <v>50</v>
      </c>
      <c r="Q97" s="8"/>
      <c r="R97" s="8">
        <v>50</v>
      </c>
      <c r="S97" s="1"/>
      <c r="T97" s="1"/>
      <c r="U97" s="1"/>
      <c r="V97" s="8"/>
      <c r="W97" s="40"/>
      <c r="X97" s="8"/>
      <c r="Y97" s="8"/>
    </row>
    <row r="98" spans="1:25" ht="344.25" x14ac:dyDescent="0.25">
      <c r="A98" s="564">
        <v>58</v>
      </c>
      <c r="B98" s="564"/>
      <c r="C98" s="564"/>
      <c r="D98" s="754" t="s">
        <v>237</v>
      </c>
      <c r="E98" s="754"/>
      <c r="F98" s="450" t="s">
        <v>212</v>
      </c>
      <c r="G98" s="12" t="s">
        <v>192</v>
      </c>
      <c r="H98" s="12" t="s">
        <v>176</v>
      </c>
      <c r="I98" s="12" t="s">
        <v>213</v>
      </c>
      <c r="J98" s="8">
        <v>0</v>
      </c>
      <c r="K98" s="27" t="s">
        <v>3458</v>
      </c>
      <c r="L98" s="8">
        <v>0</v>
      </c>
      <c r="M98" s="204"/>
      <c r="N98" s="8">
        <v>0</v>
      </c>
      <c r="O98" s="8"/>
      <c r="P98" s="8">
        <v>0</v>
      </c>
      <c r="Q98" s="190" t="s">
        <v>3440</v>
      </c>
      <c r="R98" s="8">
        <v>50</v>
      </c>
      <c r="S98" s="190" t="s">
        <v>3459</v>
      </c>
      <c r="T98" s="1"/>
      <c r="U98" s="8"/>
      <c r="V98" s="8"/>
      <c r="W98" s="40"/>
      <c r="X98" s="8"/>
      <c r="Y98" s="8"/>
    </row>
    <row r="99" spans="1:25" ht="409.5" x14ac:dyDescent="0.25">
      <c r="A99" s="564">
        <v>59</v>
      </c>
      <c r="B99" s="564"/>
      <c r="C99" s="564"/>
      <c r="D99" s="754" t="s">
        <v>238</v>
      </c>
      <c r="E99" s="754"/>
      <c r="F99" s="450" t="s">
        <v>214</v>
      </c>
      <c r="G99" s="12" t="s">
        <v>175</v>
      </c>
      <c r="H99" s="12" t="s">
        <v>176</v>
      </c>
      <c r="I99" s="12" t="s">
        <v>202</v>
      </c>
      <c r="J99" s="186">
        <v>0</v>
      </c>
      <c r="K99" s="207" t="s">
        <v>3460</v>
      </c>
      <c r="L99" s="207">
        <v>0</v>
      </c>
      <c r="M99" s="208"/>
      <c r="N99" s="207">
        <v>0</v>
      </c>
      <c r="O99" s="207" t="s">
        <v>3460</v>
      </c>
      <c r="P99" s="207">
        <v>100</v>
      </c>
      <c r="Q99" s="207"/>
      <c r="R99" s="207">
        <v>100</v>
      </c>
      <c r="S99" s="213" t="s">
        <v>3461</v>
      </c>
      <c r="T99" s="207"/>
      <c r="U99" s="207"/>
      <c r="V99" s="207"/>
      <c r="W99" s="41"/>
      <c r="X99" s="207"/>
      <c r="Y99" s="207"/>
    </row>
    <row r="100" spans="1:25" s="26" customFormat="1" ht="88.5" customHeight="1" x14ac:dyDescent="0.25">
      <c r="A100" s="28"/>
      <c r="B100" s="28"/>
      <c r="C100" s="750" t="s">
        <v>574</v>
      </c>
      <c r="D100" s="28"/>
      <c r="E100" s="1023"/>
      <c r="F100" s="762" t="s">
        <v>529</v>
      </c>
      <c r="G100" s="751"/>
      <c r="H100" s="751"/>
      <c r="I100" s="751"/>
      <c r="J100" s="218">
        <f>AVERAGE(J101:J105)</f>
        <v>90</v>
      </c>
      <c r="K100" s="224"/>
      <c r="L100" s="218">
        <f>AVERAGE(L101:L105)</f>
        <v>90</v>
      </c>
      <c r="M100" s="219"/>
      <c r="N100" s="218">
        <f>AVERAGE(N101:N105)</f>
        <v>90</v>
      </c>
      <c r="O100" s="220"/>
      <c r="P100" s="218">
        <f>AVERAGE(P101:P105)</f>
        <v>90</v>
      </c>
      <c r="Q100" s="220"/>
      <c r="R100" s="218">
        <f>AVERAGE(R101:R105)</f>
        <v>90</v>
      </c>
      <c r="S100" s="220"/>
      <c r="T100" s="218" t="e">
        <f>AVERAGE(T101:T105)</f>
        <v>#DIV/0!</v>
      </c>
      <c r="U100" s="220"/>
      <c r="V100" s="220"/>
      <c r="W100" s="44"/>
      <c r="X100" s="220"/>
      <c r="Y100" s="220"/>
    </row>
    <row r="101" spans="1:25" ht="135" x14ac:dyDescent="0.25">
      <c r="A101" s="564">
        <v>60</v>
      </c>
      <c r="B101" s="564"/>
      <c r="C101" s="564"/>
      <c r="D101" s="754" t="s">
        <v>243</v>
      </c>
      <c r="E101" s="754"/>
      <c r="F101" s="450" t="s">
        <v>215</v>
      </c>
      <c r="G101" s="12" t="s">
        <v>175</v>
      </c>
      <c r="H101" s="12" t="s">
        <v>176</v>
      </c>
      <c r="I101" s="12" t="s">
        <v>216</v>
      </c>
      <c r="J101" s="8">
        <v>100</v>
      </c>
      <c r="K101" s="190" t="s">
        <v>3462</v>
      </c>
      <c r="L101" s="8">
        <v>100</v>
      </c>
      <c r="M101" s="204" t="s">
        <v>3463</v>
      </c>
      <c r="N101" s="8">
        <v>100</v>
      </c>
      <c r="O101" s="8"/>
      <c r="P101" s="8">
        <v>100</v>
      </c>
      <c r="Q101" s="8"/>
      <c r="R101" s="8">
        <v>100</v>
      </c>
      <c r="S101" s="190"/>
      <c r="T101" s="1"/>
      <c r="U101" s="1"/>
      <c r="V101" s="8"/>
      <c r="W101" s="40"/>
      <c r="X101" s="8"/>
      <c r="Y101" s="8"/>
    </row>
    <row r="102" spans="1:25" ht="90" x14ac:dyDescent="0.25">
      <c r="A102" s="564">
        <v>61</v>
      </c>
      <c r="B102" s="564"/>
      <c r="C102" s="564"/>
      <c r="D102" s="754" t="s">
        <v>242</v>
      </c>
      <c r="E102" s="754"/>
      <c r="F102" s="450" t="s">
        <v>217</v>
      </c>
      <c r="G102" s="12" t="s">
        <v>218</v>
      </c>
      <c r="H102" s="12" t="s">
        <v>219</v>
      </c>
      <c r="I102" s="12" t="s">
        <v>220</v>
      </c>
      <c r="J102" s="8">
        <v>100</v>
      </c>
      <c r="K102" s="1" t="s">
        <v>3464</v>
      </c>
      <c r="L102" s="8">
        <v>100</v>
      </c>
      <c r="M102" s="204"/>
      <c r="N102" s="8">
        <v>100</v>
      </c>
      <c r="O102" s="8"/>
      <c r="P102" s="8">
        <v>100</v>
      </c>
      <c r="Q102" s="8"/>
      <c r="R102" s="8">
        <v>100</v>
      </c>
      <c r="S102" s="1"/>
      <c r="T102" s="1"/>
      <c r="U102" s="1"/>
      <c r="V102" s="8"/>
      <c r="W102" s="40"/>
      <c r="X102" s="8"/>
      <c r="Y102" s="8"/>
    </row>
    <row r="103" spans="1:25" ht="135" x14ac:dyDescent="0.25">
      <c r="A103" s="564">
        <v>62</v>
      </c>
      <c r="B103" s="564"/>
      <c r="C103" s="564"/>
      <c r="D103" s="754" t="s">
        <v>241</v>
      </c>
      <c r="E103" s="754"/>
      <c r="F103" s="450" t="s">
        <v>221</v>
      </c>
      <c r="G103" s="12" t="s">
        <v>175</v>
      </c>
      <c r="H103" s="12" t="s">
        <v>222</v>
      </c>
      <c r="I103" s="12" t="s">
        <v>202</v>
      </c>
      <c r="J103" s="8">
        <v>100</v>
      </c>
      <c r="K103" s="1" t="s">
        <v>3465</v>
      </c>
      <c r="L103" s="8">
        <v>100</v>
      </c>
      <c r="M103" s="204"/>
      <c r="N103" s="8">
        <v>100</v>
      </c>
      <c r="O103" s="8"/>
      <c r="P103" s="8">
        <v>100</v>
      </c>
      <c r="Q103" s="8"/>
      <c r="R103" s="8">
        <v>100</v>
      </c>
      <c r="S103" s="8"/>
      <c r="T103" s="1"/>
      <c r="U103" s="8"/>
      <c r="V103" s="8"/>
      <c r="W103" s="40"/>
      <c r="X103" s="8"/>
      <c r="Y103" s="8"/>
    </row>
    <row r="104" spans="1:25" ht="409.5" x14ac:dyDescent="0.25">
      <c r="A104" s="564">
        <v>63</v>
      </c>
      <c r="B104" s="564"/>
      <c r="C104" s="564"/>
      <c r="D104" s="754" t="s">
        <v>240</v>
      </c>
      <c r="E104" s="754"/>
      <c r="F104" s="450" t="s">
        <v>223</v>
      </c>
      <c r="G104" s="12" t="s">
        <v>224</v>
      </c>
      <c r="H104" s="12" t="s">
        <v>225</v>
      </c>
      <c r="I104" s="12" t="s">
        <v>226</v>
      </c>
      <c r="J104" s="8">
        <v>100</v>
      </c>
      <c r="K104" s="1" t="s">
        <v>3466</v>
      </c>
      <c r="L104" s="8">
        <v>100</v>
      </c>
      <c r="M104" s="204"/>
      <c r="N104" s="8">
        <v>100</v>
      </c>
      <c r="O104" s="8"/>
      <c r="P104" s="8">
        <v>100</v>
      </c>
      <c r="Q104" s="8"/>
      <c r="R104" s="8">
        <v>100</v>
      </c>
      <c r="S104" s="8"/>
      <c r="T104" s="1"/>
      <c r="U104" s="8"/>
      <c r="V104" s="8"/>
      <c r="W104" s="40"/>
      <c r="X104" s="8"/>
      <c r="Y104" s="8"/>
    </row>
    <row r="105" spans="1:25" ht="165" x14ac:dyDescent="0.25">
      <c r="A105" s="564">
        <v>64</v>
      </c>
      <c r="B105" s="564"/>
      <c r="C105" s="564"/>
      <c r="D105" s="754" t="s">
        <v>239</v>
      </c>
      <c r="E105" s="754"/>
      <c r="F105" s="450" t="s">
        <v>5118</v>
      </c>
      <c r="G105" s="12" t="s">
        <v>4971</v>
      </c>
      <c r="H105" s="12" t="s">
        <v>4972</v>
      </c>
      <c r="I105" s="12" t="s">
        <v>4973</v>
      </c>
      <c r="J105" s="8">
        <v>50</v>
      </c>
      <c r="K105" s="1" t="s">
        <v>3467</v>
      </c>
      <c r="L105" s="8">
        <v>50</v>
      </c>
      <c r="M105" s="204"/>
      <c r="N105" s="8">
        <v>50</v>
      </c>
      <c r="O105" s="8"/>
      <c r="P105" s="8">
        <v>50</v>
      </c>
      <c r="Q105" s="8"/>
      <c r="R105" s="8">
        <v>50</v>
      </c>
      <c r="S105" s="1"/>
      <c r="T105" s="191"/>
      <c r="U105" s="212"/>
      <c r="V105" s="8"/>
      <c r="W105" s="40"/>
      <c r="X105" s="8"/>
      <c r="Y105" s="8"/>
    </row>
    <row r="106" spans="1:25" s="26" customFormat="1" ht="130.5" customHeight="1" x14ac:dyDescent="0.25">
      <c r="A106" s="28"/>
      <c r="B106" s="750" t="s">
        <v>575</v>
      </c>
      <c r="C106" s="28"/>
      <c r="D106" s="28"/>
      <c r="E106" s="28"/>
      <c r="F106" s="901" t="s">
        <v>5030</v>
      </c>
      <c r="G106" s="765"/>
      <c r="H106" s="765"/>
      <c r="I106" s="28"/>
      <c r="J106" s="203">
        <f>AVERAGE(J107,J112,J115,J140)</f>
        <v>51.25</v>
      </c>
      <c r="K106" s="23"/>
      <c r="L106" s="203">
        <f>AVERAGE(L107,L112,L115,L140)</f>
        <v>51.25</v>
      </c>
      <c r="M106" s="23"/>
      <c r="N106" s="203">
        <f>AVERAGE(N107,N112,N115,N140)</f>
        <v>51.25</v>
      </c>
      <c r="O106" s="23"/>
      <c r="P106" s="203">
        <f>AVERAGE(P107,P112,P115,P140)</f>
        <v>51.25</v>
      </c>
      <c r="Q106" s="23"/>
      <c r="R106" s="203">
        <f>AVERAGE(R107,R112,R115,R140)</f>
        <v>51.25</v>
      </c>
      <c r="S106" s="23"/>
      <c r="T106" s="203">
        <f>AVERAGE(T107,T112,T115,T140)</f>
        <v>51.25</v>
      </c>
      <c r="U106" s="23"/>
      <c r="V106" s="203">
        <f>AVERAGE(V107,V112,V115,V140)</f>
        <v>49.375</v>
      </c>
      <c r="W106" s="44"/>
      <c r="X106" s="203">
        <f>AVERAGE(X107,X112,X115,X140)</f>
        <v>49.375</v>
      </c>
      <c r="Y106" s="23"/>
    </row>
    <row r="107" spans="1:25" s="26" customFormat="1" ht="144.75" customHeight="1" x14ac:dyDescent="0.25">
      <c r="A107" s="28"/>
      <c r="B107" s="28"/>
      <c r="C107" s="750" t="s">
        <v>576</v>
      </c>
      <c r="D107" s="28"/>
      <c r="E107" s="28"/>
      <c r="F107" s="502" t="s">
        <v>5031</v>
      </c>
      <c r="G107" s="28"/>
      <c r="H107" s="28"/>
      <c r="I107" s="28"/>
      <c r="J107" s="203">
        <f>AVERAGE(J108:J111)</f>
        <v>50</v>
      </c>
      <c r="K107" s="23"/>
      <c r="L107" s="203">
        <f>AVERAGE(L108:L111)</f>
        <v>50</v>
      </c>
      <c r="M107" s="23"/>
      <c r="N107" s="203">
        <f>AVERAGE(N108:N111)</f>
        <v>50</v>
      </c>
      <c r="O107" s="23"/>
      <c r="P107" s="203">
        <f>AVERAGE(P108:P111)</f>
        <v>50</v>
      </c>
      <c r="Q107" s="23"/>
      <c r="R107" s="203">
        <f>AVERAGE(R108:R111)</f>
        <v>50</v>
      </c>
      <c r="S107" s="23"/>
      <c r="T107" s="203">
        <f>AVERAGE(T108:T111)</f>
        <v>50</v>
      </c>
      <c r="U107" s="23"/>
      <c r="V107" s="203">
        <f>AVERAGE(V108:V111)</f>
        <v>50</v>
      </c>
      <c r="W107" s="44"/>
      <c r="X107" s="203">
        <f>AVERAGE(X108:X111)</f>
        <v>50</v>
      </c>
      <c r="Y107" s="23"/>
    </row>
    <row r="108" spans="1:25" ht="60" x14ac:dyDescent="0.25">
      <c r="A108" s="564">
        <v>65</v>
      </c>
      <c r="B108" s="564"/>
      <c r="C108" s="564"/>
      <c r="D108" s="754" t="s">
        <v>244</v>
      </c>
      <c r="E108" s="754"/>
      <c r="F108" s="450" t="s">
        <v>244</v>
      </c>
      <c r="G108" s="12" t="s">
        <v>245</v>
      </c>
      <c r="H108" s="12" t="s">
        <v>246</v>
      </c>
      <c r="I108" s="12" t="s">
        <v>247</v>
      </c>
      <c r="J108" s="197">
        <v>50</v>
      </c>
      <c r="K108" s="212" t="s">
        <v>3468</v>
      </c>
      <c r="L108" s="197">
        <v>50</v>
      </c>
      <c r="M108" s="208"/>
      <c r="N108" s="197">
        <v>50</v>
      </c>
      <c r="O108" s="207"/>
      <c r="P108" s="197">
        <v>50</v>
      </c>
      <c r="Q108" s="207"/>
      <c r="R108" s="197">
        <v>50</v>
      </c>
      <c r="S108" s="207"/>
      <c r="T108" s="197">
        <v>50</v>
      </c>
      <c r="U108" s="207"/>
      <c r="V108" s="197">
        <v>50</v>
      </c>
      <c r="W108" s="41"/>
      <c r="X108" s="197">
        <v>50</v>
      </c>
      <c r="Y108" s="207"/>
    </row>
    <row r="109" spans="1:25" ht="216.75" x14ac:dyDescent="0.25">
      <c r="A109" s="564">
        <v>66</v>
      </c>
      <c r="B109" s="564"/>
      <c r="C109" s="564"/>
      <c r="D109" s="754" t="s">
        <v>304</v>
      </c>
      <c r="E109" s="754"/>
      <c r="F109" s="450" t="s">
        <v>5503</v>
      </c>
      <c r="G109" s="12" t="s">
        <v>248</v>
      </c>
      <c r="H109" s="12" t="s">
        <v>249</v>
      </c>
      <c r="I109" s="12" t="s">
        <v>247</v>
      </c>
      <c r="J109" s="197">
        <v>50</v>
      </c>
      <c r="K109" s="232" t="s">
        <v>3469</v>
      </c>
      <c r="L109" s="197">
        <v>50</v>
      </c>
      <c r="M109" s="208"/>
      <c r="N109" s="197">
        <v>50</v>
      </c>
      <c r="O109" s="207"/>
      <c r="P109" s="197">
        <v>50</v>
      </c>
      <c r="Q109" s="207"/>
      <c r="R109" s="197">
        <v>50</v>
      </c>
      <c r="S109" s="207"/>
      <c r="T109" s="197">
        <v>50</v>
      </c>
      <c r="U109" s="207"/>
      <c r="V109" s="197">
        <v>50</v>
      </c>
      <c r="W109" s="41"/>
      <c r="X109" s="197">
        <v>50</v>
      </c>
      <c r="Y109" s="207"/>
    </row>
    <row r="110" spans="1:25" ht="120" x14ac:dyDescent="0.25">
      <c r="A110" s="564">
        <v>67</v>
      </c>
      <c r="B110" s="564"/>
      <c r="C110" s="564"/>
      <c r="D110" s="754" t="s">
        <v>306</v>
      </c>
      <c r="E110" s="754"/>
      <c r="F110" s="450" t="s">
        <v>250</v>
      </c>
      <c r="G110" s="12" t="s">
        <v>248</v>
      </c>
      <c r="H110" s="12" t="s">
        <v>251</v>
      </c>
      <c r="I110" s="12" t="s">
        <v>247</v>
      </c>
      <c r="J110" s="197">
        <v>50</v>
      </c>
      <c r="K110" s="414" t="s">
        <v>3470</v>
      </c>
      <c r="L110" s="197">
        <v>50</v>
      </c>
      <c r="M110" s="208"/>
      <c r="N110" s="197">
        <v>50</v>
      </c>
      <c r="O110" s="207"/>
      <c r="P110" s="197">
        <v>50</v>
      </c>
      <c r="Q110" s="207"/>
      <c r="R110" s="197">
        <v>50</v>
      </c>
      <c r="S110" s="210"/>
      <c r="T110" s="197">
        <v>50</v>
      </c>
      <c r="U110" s="210"/>
      <c r="V110" s="197">
        <v>50</v>
      </c>
      <c r="W110" s="41"/>
      <c r="X110" s="197">
        <v>50</v>
      </c>
      <c r="Y110" s="207"/>
    </row>
    <row r="111" spans="1:25" ht="76.5" x14ac:dyDescent="0.25">
      <c r="A111" s="564">
        <v>68</v>
      </c>
      <c r="B111" s="564"/>
      <c r="C111" s="564"/>
      <c r="D111" s="754" t="s">
        <v>305</v>
      </c>
      <c r="E111" s="754"/>
      <c r="F111" s="450" t="s">
        <v>252</v>
      </c>
      <c r="G111" s="12" t="s">
        <v>253</v>
      </c>
      <c r="H111" s="12" t="s">
        <v>254</v>
      </c>
      <c r="I111" s="12" t="s">
        <v>255</v>
      </c>
      <c r="J111" s="197">
        <v>50</v>
      </c>
      <c r="K111" s="191" t="s">
        <v>3471</v>
      </c>
      <c r="L111" s="197">
        <v>50</v>
      </c>
      <c r="M111" s="208"/>
      <c r="N111" s="197">
        <v>50</v>
      </c>
      <c r="O111" s="207"/>
      <c r="P111" s="197">
        <v>50</v>
      </c>
      <c r="Q111" s="207"/>
      <c r="R111" s="197">
        <v>50</v>
      </c>
      <c r="S111" s="207"/>
      <c r="T111" s="197">
        <v>50</v>
      </c>
      <c r="U111" s="207"/>
      <c r="V111" s="197">
        <v>50</v>
      </c>
      <c r="W111" s="41"/>
      <c r="X111" s="197">
        <v>50</v>
      </c>
      <c r="Y111" s="207"/>
    </row>
    <row r="112" spans="1:25" s="26" customFormat="1" ht="91.5" customHeight="1" x14ac:dyDescent="0.25">
      <c r="A112" s="28"/>
      <c r="B112" s="28"/>
      <c r="C112" s="750" t="s">
        <v>577</v>
      </c>
      <c r="D112" s="28"/>
      <c r="E112" s="1024"/>
      <c r="F112" s="766" t="s">
        <v>5032</v>
      </c>
      <c r="G112" s="751"/>
      <c r="H112" s="751"/>
      <c r="I112" s="751"/>
      <c r="J112" s="185">
        <f>AVERAGE(J113,J114)</f>
        <v>100</v>
      </c>
      <c r="K112" s="224"/>
      <c r="L112" s="185">
        <f>AVERAGE(L113,L114)</f>
        <v>100</v>
      </c>
      <c r="M112" s="219"/>
      <c r="N112" s="185">
        <f>AVERAGE(N113,N114)</f>
        <v>100</v>
      </c>
      <c r="O112" s="220"/>
      <c r="P112" s="185">
        <f>AVERAGE(P113,P114)</f>
        <v>100</v>
      </c>
      <c r="Q112" s="220"/>
      <c r="R112" s="185">
        <f>AVERAGE(R113,R114)</f>
        <v>100</v>
      </c>
      <c r="S112" s="220"/>
      <c r="T112" s="185">
        <f>AVERAGE(T113,T114)</f>
        <v>100</v>
      </c>
      <c r="U112" s="220"/>
      <c r="V112" s="185">
        <f>AVERAGE(V113,V114)</f>
        <v>100</v>
      </c>
      <c r="W112" s="44"/>
      <c r="X112" s="185">
        <f>AVERAGE(X113,X114)</f>
        <v>100</v>
      </c>
      <c r="Y112" s="220"/>
    </row>
    <row r="113" spans="1:25" ht="120" x14ac:dyDescent="0.25">
      <c r="A113" s="564">
        <v>69</v>
      </c>
      <c r="B113" s="564"/>
      <c r="C113" s="564"/>
      <c r="D113" s="754" t="s">
        <v>307</v>
      </c>
      <c r="E113" s="754"/>
      <c r="F113" s="450" t="s">
        <v>256</v>
      </c>
      <c r="G113" s="12" t="s">
        <v>257</v>
      </c>
      <c r="H113" s="12" t="s">
        <v>258</v>
      </c>
      <c r="I113" s="12" t="s">
        <v>247</v>
      </c>
      <c r="J113" s="186">
        <v>100</v>
      </c>
      <c r="K113" s="210"/>
      <c r="L113" s="207">
        <v>100</v>
      </c>
      <c r="M113" s="208"/>
      <c r="N113" s="207">
        <v>100</v>
      </c>
      <c r="O113" s="207"/>
      <c r="P113" s="207">
        <v>100</v>
      </c>
      <c r="Q113" s="207"/>
      <c r="R113" s="207">
        <v>100</v>
      </c>
      <c r="S113" s="207"/>
      <c r="T113" s="559">
        <v>100</v>
      </c>
      <c r="U113" s="207"/>
      <c r="V113" s="207">
        <v>100</v>
      </c>
      <c r="W113" s="41"/>
      <c r="X113" s="207">
        <v>100</v>
      </c>
      <c r="Y113" s="207"/>
    </row>
    <row r="114" spans="1:25" ht="60" x14ac:dyDescent="0.25">
      <c r="A114" s="564">
        <v>70</v>
      </c>
      <c r="B114" s="564"/>
      <c r="C114" s="564"/>
      <c r="D114" s="754" t="s">
        <v>308</v>
      </c>
      <c r="E114" s="754"/>
      <c r="F114" s="450" t="s">
        <v>259</v>
      </c>
      <c r="G114" s="12" t="s">
        <v>260</v>
      </c>
      <c r="H114" s="12" t="s">
        <v>261</v>
      </c>
      <c r="I114" s="12" t="s">
        <v>262</v>
      </c>
      <c r="J114" s="207">
        <v>100</v>
      </c>
      <c r="K114" s="210"/>
      <c r="L114" s="207">
        <v>100</v>
      </c>
      <c r="M114" s="208"/>
      <c r="N114" s="207">
        <v>100</v>
      </c>
      <c r="O114" s="210"/>
      <c r="P114" s="207">
        <v>100</v>
      </c>
      <c r="Q114" s="207"/>
      <c r="R114" s="207">
        <v>100</v>
      </c>
      <c r="S114" s="207"/>
      <c r="T114" s="207">
        <v>100</v>
      </c>
      <c r="U114" s="207"/>
      <c r="V114" s="207">
        <v>100</v>
      </c>
      <c r="W114" s="41"/>
      <c r="X114" s="207">
        <v>100</v>
      </c>
      <c r="Y114" s="207"/>
    </row>
    <row r="115" spans="1:25" s="26" customFormat="1" ht="72" customHeight="1" x14ac:dyDescent="0.25">
      <c r="A115" s="28"/>
      <c r="B115" s="28"/>
      <c r="C115" s="750" t="s">
        <v>578</v>
      </c>
      <c r="D115" s="28"/>
      <c r="E115" s="1023"/>
      <c r="F115" s="762" t="s">
        <v>530</v>
      </c>
      <c r="G115" s="751"/>
      <c r="H115" s="751"/>
      <c r="I115" s="751"/>
      <c r="J115" s="218">
        <f>AVERAGE(J116,J122,J128,J134)</f>
        <v>25</v>
      </c>
      <c r="K115" s="224"/>
      <c r="L115" s="218">
        <f>AVERAGE(L116,L122,L128,L134)</f>
        <v>25</v>
      </c>
      <c r="M115" s="219"/>
      <c r="N115" s="218">
        <f>AVERAGE(N116,N122,N128,N134)</f>
        <v>25</v>
      </c>
      <c r="O115" s="220"/>
      <c r="P115" s="218">
        <f>AVERAGE(P116,P122,P128,P134)</f>
        <v>25</v>
      </c>
      <c r="Q115" s="220"/>
      <c r="R115" s="218">
        <f>AVERAGE(R116,R122,R128,R134)</f>
        <v>25</v>
      </c>
      <c r="S115" s="220"/>
      <c r="T115" s="218">
        <f>AVERAGE(T116,T122,T128,T134)</f>
        <v>25</v>
      </c>
      <c r="U115" s="220"/>
      <c r="V115" s="218">
        <f>AVERAGE(V116,V122,V128,V134)</f>
        <v>17.5</v>
      </c>
      <c r="W115" s="44"/>
      <c r="X115" s="218">
        <f>AVERAGE(X116,X122,X128,X134)</f>
        <v>17.5</v>
      </c>
      <c r="Y115" s="220"/>
    </row>
    <row r="116" spans="1:25" s="52" customFormat="1" ht="72" customHeight="1" x14ac:dyDescent="0.25">
      <c r="A116" s="31">
        <v>71</v>
      </c>
      <c r="B116" s="31"/>
      <c r="C116" s="758"/>
      <c r="D116" s="763" t="s">
        <v>646</v>
      </c>
      <c r="E116" s="763"/>
      <c r="F116" s="764" t="s">
        <v>646</v>
      </c>
      <c r="G116" s="30"/>
      <c r="H116" s="30"/>
      <c r="I116" s="30"/>
      <c r="J116" s="214">
        <f>AVERAGE(J117:J121)</f>
        <v>0</v>
      </c>
      <c r="K116" s="221"/>
      <c r="L116" s="214">
        <f>AVERAGE(L117:L121)</f>
        <v>0</v>
      </c>
      <c r="M116" s="215"/>
      <c r="N116" s="214">
        <f>AVERAGE(N117:N121)</f>
        <v>0</v>
      </c>
      <c r="O116" s="216"/>
      <c r="P116" s="214">
        <f>AVERAGE(P117:P121)</f>
        <v>0</v>
      </c>
      <c r="Q116" s="216"/>
      <c r="R116" s="214">
        <f>AVERAGE(R117:R121)</f>
        <v>0</v>
      </c>
      <c r="S116" s="216"/>
      <c r="T116" s="214">
        <f>AVERAGE(T117:T121)</f>
        <v>0</v>
      </c>
      <c r="U116" s="216"/>
      <c r="V116" s="214">
        <f>AVERAGE(V117:V121)</f>
        <v>0</v>
      </c>
      <c r="W116" s="43"/>
      <c r="X116" s="214">
        <f>AVERAGE(X117:X121)</f>
        <v>0</v>
      </c>
      <c r="Y116" s="216"/>
    </row>
    <row r="117" spans="1:25" ht="180" x14ac:dyDescent="0.25">
      <c r="A117" s="564" t="s">
        <v>5033</v>
      </c>
      <c r="B117" s="564"/>
      <c r="C117" s="564"/>
      <c r="D117" s="564"/>
      <c r="E117" s="754" t="s">
        <v>6991</v>
      </c>
      <c r="F117" s="450" t="s">
        <v>263</v>
      </c>
      <c r="G117" s="12" t="s">
        <v>5034</v>
      </c>
      <c r="H117" s="12" t="s">
        <v>5035</v>
      </c>
      <c r="I117" s="12" t="s">
        <v>5036</v>
      </c>
      <c r="J117" s="186">
        <v>0</v>
      </c>
      <c r="K117" s="207" t="s">
        <v>3472</v>
      </c>
      <c r="L117" s="207">
        <v>0</v>
      </c>
      <c r="M117" s="208"/>
      <c r="N117" s="207">
        <v>0</v>
      </c>
      <c r="O117" s="207"/>
      <c r="P117" s="207">
        <v>0</v>
      </c>
      <c r="Q117" s="207"/>
      <c r="R117" s="207">
        <v>0</v>
      </c>
      <c r="S117" s="207" t="s">
        <v>3472</v>
      </c>
      <c r="T117" s="1">
        <v>0</v>
      </c>
      <c r="U117" s="207"/>
      <c r="V117" s="207">
        <v>0</v>
      </c>
      <c r="W117" s="41"/>
      <c r="X117" s="207">
        <v>0</v>
      </c>
      <c r="Y117" s="207"/>
    </row>
    <row r="118" spans="1:25" ht="195" x14ac:dyDescent="0.25">
      <c r="A118" s="564" t="s">
        <v>5037</v>
      </c>
      <c r="B118" s="564"/>
      <c r="C118" s="564"/>
      <c r="D118" s="564"/>
      <c r="E118" s="754" t="s">
        <v>6990</v>
      </c>
      <c r="F118" s="450" t="s">
        <v>264</v>
      </c>
      <c r="G118" s="12" t="s">
        <v>265</v>
      </c>
      <c r="H118" s="12" t="s">
        <v>266</v>
      </c>
      <c r="I118" s="12" t="s">
        <v>267</v>
      </c>
      <c r="J118" s="186"/>
      <c r="K118" s="210"/>
      <c r="L118" s="207"/>
      <c r="M118" s="208"/>
      <c r="N118" s="207"/>
      <c r="O118" s="207"/>
      <c r="P118" s="207"/>
      <c r="Q118" s="207"/>
      <c r="R118" s="207"/>
      <c r="S118" s="207"/>
      <c r="T118" s="207"/>
      <c r="U118" s="207"/>
      <c r="V118" s="207"/>
      <c r="W118" s="41"/>
      <c r="X118" s="207"/>
      <c r="Y118" s="207"/>
    </row>
    <row r="119" spans="1:25" ht="45" x14ac:dyDescent="0.25">
      <c r="A119" s="564" t="s">
        <v>5038</v>
      </c>
      <c r="B119" s="564"/>
      <c r="C119" s="564"/>
      <c r="D119" s="564"/>
      <c r="E119" s="754" t="s">
        <v>6992</v>
      </c>
      <c r="F119" s="450" t="s">
        <v>268</v>
      </c>
      <c r="G119" s="12" t="s">
        <v>269</v>
      </c>
      <c r="H119" s="12" t="s">
        <v>270</v>
      </c>
      <c r="I119" s="12" t="s">
        <v>271</v>
      </c>
      <c r="J119" s="186"/>
      <c r="K119" s="210"/>
      <c r="L119" s="207"/>
      <c r="M119" s="208"/>
      <c r="N119" s="207"/>
      <c r="O119" s="207"/>
      <c r="P119" s="207"/>
      <c r="Q119" s="207"/>
      <c r="R119" s="207"/>
      <c r="S119" s="207"/>
      <c r="T119" s="207"/>
      <c r="U119" s="207"/>
      <c r="V119" s="207"/>
      <c r="W119" s="41"/>
      <c r="X119" s="207"/>
      <c r="Y119" s="207"/>
    </row>
    <row r="120" spans="1:25" ht="165" x14ac:dyDescent="0.25">
      <c r="A120" s="564" t="s">
        <v>5039</v>
      </c>
      <c r="B120" s="564"/>
      <c r="C120" s="564"/>
      <c r="D120" s="564"/>
      <c r="E120" s="754" t="s">
        <v>6993</v>
      </c>
      <c r="F120" s="450" t="s">
        <v>272</v>
      </c>
      <c r="G120" s="12" t="s">
        <v>273</v>
      </c>
      <c r="H120" s="12" t="s">
        <v>274</v>
      </c>
      <c r="I120" s="12" t="s">
        <v>275</v>
      </c>
      <c r="J120" s="186"/>
      <c r="K120" s="210"/>
      <c r="L120" s="207"/>
      <c r="M120" s="208"/>
      <c r="N120" s="207"/>
      <c r="O120" s="207"/>
      <c r="P120" s="207"/>
      <c r="Q120" s="207"/>
      <c r="R120" s="207"/>
      <c r="S120" s="207"/>
      <c r="T120" s="207"/>
      <c r="U120" s="207"/>
      <c r="V120" s="207"/>
      <c r="W120" s="41"/>
      <c r="X120" s="207"/>
      <c r="Y120" s="207"/>
    </row>
    <row r="121" spans="1:25" ht="120" x14ac:dyDescent="0.25">
      <c r="A121" s="564" t="s">
        <v>5040</v>
      </c>
      <c r="B121" s="564"/>
      <c r="C121" s="564"/>
      <c r="D121" s="564"/>
      <c r="E121" s="754" t="s">
        <v>6994</v>
      </c>
      <c r="F121" s="450" t="s">
        <v>276</v>
      </c>
      <c r="G121" s="12" t="s">
        <v>277</v>
      </c>
      <c r="H121" s="12" t="s">
        <v>278</v>
      </c>
      <c r="I121" s="12" t="s">
        <v>5119</v>
      </c>
      <c r="J121" s="186"/>
      <c r="K121" s="210"/>
      <c r="L121" s="207"/>
      <c r="M121" s="208"/>
      <c r="N121" s="207"/>
      <c r="O121" s="207"/>
      <c r="P121" s="207"/>
      <c r="Q121" s="207"/>
      <c r="R121" s="207"/>
      <c r="S121" s="207"/>
      <c r="T121" s="207"/>
      <c r="U121" s="207"/>
      <c r="V121" s="207"/>
      <c r="W121" s="41"/>
      <c r="X121" s="207"/>
      <c r="Y121" s="207"/>
    </row>
    <row r="122" spans="1:25" s="52" customFormat="1" ht="69" x14ac:dyDescent="0.25">
      <c r="A122" s="31">
        <v>72</v>
      </c>
      <c r="B122" s="31"/>
      <c r="C122" s="31"/>
      <c r="D122" s="763" t="s">
        <v>6995</v>
      </c>
      <c r="E122" s="763"/>
      <c r="F122" s="517" t="s">
        <v>647</v>
      </c>
      <c r="G122" s="30"/>
      <c r="H122" s="30"/>
      <c r="I122" s="30"/>
      <c r="J122" s="214">
        <f>AVERAGE(J123:J127)</f>
        <v>60</v>
      </c>
      <c r="K122" s="221"/>
      <c r="L122" s="214">
        <f>AVERAGE(L123:L127)</f>
        <v>60</v>
      </c>
      <c r="M122" s="215"/>
      <c r="N122" s="214">
        <f>AVERAGE(N123:N127)</f>
        <v>60</v>
      </c>
      <c r="O122" s="216"/>
      <c r="P122" s="214">
        <f>AVERAGE(P123:P127)</f>
        <v>60</v>
      </c>
      <c r="Q122" s="216"/>
      <c r="R122" s="214">
        <f>AVERAGE(R123:R127)</f>
        <v>60</v>
      </c>
      <c r="S122" s="216"/>
      <c r="T122" s="214">
        <f>AVERAGE(T123:T127)</f>
        <v>60</v>
      </c>
      <c r="U122" s="216"/>
      <c r="V122" s="214">
        <f>AVERAGE(V123:V127)</f>
        <v>60</v>
      </c>
      <c r="W122" s="43"/>
      <c r="X122" s="214">
        <f>AVERAGE(X123:X127)</f>
        <v>60</v>
      </c>
      <c r="Y122" s="216"/>
    </row>
    <row r="123" spans="1:25" ht="409.5" x14ac:dyDescent="0.25">
      <c r="A123" s="564" t="s">
        <v>579</v>
      </c>
      <c r="B123" s="564"/>
      <c r="C123" s="564"/>
      <c r="D123" s="564"/>
      <c r="E123" s="754" t="s">
        <v>6991</v>
      </c>
      <c r="F123" s="450" t="s">
        <v>279</v>
      </c>
      <c r="G123" s="12" t="s">
        <v>5041</v>
      </c>
      <c r="H123" s="12" t="s">
        <v>5042</v>
      </c>
      <c r="I123" s="12" t="s">
        <v>5043</v>
      </c>
      <c r="J123" s="186">
        <v>50</v>
      </c>
      <c r="K123" s="247" t="s">
        <v>3473</v>
      </c>
      <c r="L123" s="186">
        <v>50</v>
      </c>
      <c r="M123" s="208"/>
      <c r="N123" s="186">
        <v>50</v>
      </c>
      <c r="O123" s="207" t="s">
        <v>3474</v>
      </c>
      <c r="P123" s="186">
        <v>50</v>
      </c>
      <c r="Q123" s="207"/>
      <c r="R123" s="186">
        <v>50</v>
      </c>
      <c r="S123" s="207"/>
      <c r="T123" s="186">
        <v>50</v>
      </c>
      <c r="U123" s="247" t="s">
        <v>3475</v>
      </c>
      <c r="V123" s="186">
        <v>50</v>
      </c>
      <c r="W123" s="41"/>
      <c r="X123" s="186">
        <v>50</v>
      </c>
      <c r="Y123" s="210" t="s">
        <v>3476</v>
      </c>
    </row>
    <row r="124" spans="1:25" ht="105" x14ac:dyDescent="0.25">
      <c r="A124" s="564" t="s">
        <v>580</v>
      </c>
      <c r="B124" s="564"/>
      <c r="C124" s="564"/>
      <c r="D124" s="564"/>
      <c r="E124" s="754" t="s">
        <v>6990</v>
      </c>
      <c r="F124" s="450" t="s">
        <v>280</v>
      </c>
      <c r="G124" s="12" t="s">
        <v>281</v>
      </c>
      <c r="H124" s="12" t="s">
        <v>282</v>
      </c>
      <c r="I124" s="12" t="s">
        <v>267</v>
      </c>
      <c r="J124" s="186">
        <v>50</v>
      </c>
      <c r="K124" s="210" t="s">
        <v>3477</v>
      </c>
      <c r="L124" s="186">
        <v>50</v>
      </c>
      <c r="M124" s="208"/>
      <c r="N124" s="186">
        <v>50</v>
      </c>
      <c r="O124" s="207"/>
      <c r="P124" s="186">
        <v>50</v>
      </c>
      <c r="Q124" s="207"/>
      <c r="R124" s="186">
        <v>50</v>
      </c>
      <c r="S124" s="207"/>
      <c r="T124" s="186">
        <v>50</v>
      </c>
      <c r="U124" s="207"/>
      <c r="V124" s="186">
        <v>50</v>
      </c>
      <c r="W124" s="41"/>
      <c r="X124" s="186">
        <v>50</v>
      </c>
      <c r="Y124" s="207"/>
    </row>
    <row r="125" spans="1:25" ht="60" x14ac:dyDescent="0.25">
      <c r="A125" s="564" t="s">
        <v>581</v>
      </c>
      <c r="B125" s="564"/>
      <c r="C125" s="564"/>
      <c r="D125" s="564"/>
      <c r="E125" s="754" t="s">
        <v>6992</v>
      </c>
      <c r="F125" s="450" t="s">
        <v>283</v>
      </c>
      <c r="G125" s="12" t="s">
        <v>269</v>
      </c>
      <c r="H125" s="12" t="s">
        <v>270</v>
      </c>
      <c r="I125" s="12" t="s">
        <v>271</v>
      </c>
      <c r="J125" s="186">
        <v>100</v>
      </c>
      <c r="K125" s="210" t="s">
        <v>3478</v>
      </c>
      <c r="L125" s="186">
        <v>100</v>
      </c>
      <c r="M125" s="208"/>
      <c r="N125" s="186">
        <v>100</v>
      </c>
      <c r="O125" s="207"/>
      <c r="P125" s="186">
        <v>100</v>
      </c>
      <c r="Q125" s="186"/>
      <c r="R125" s="186">
        <v>100</v>
      </c>
      <c r="S125" s="207"/>
      <c r="T125" s="186">
        <v>100</v>
      </c>
      <c r="U125" s="207"/>
      <c r="V125" s="186">
        <v>100</v>
      </c>
      <c r="W125" s="41"/>
      <c r="X125" s="186">
        <v>100</v>
      </c>
      <c r="Y125" s="207"/>
    </row>
    <row r="126" spans="1:25" ht="165" x14ac:dyDescent="0.25">
      <c r="A126" s="564" t="s">
        <v>582</v>
      </c>
      <c r="B126" s="564"/>
      <c r="C126" s="564"/>
      <c r="D126" s="564"/>
      <c r="E126" s="754" t="s">
        <v>6993</v>
      </c>
      <c r="F126" s="450" t="s">
        <v>272</v>
      </c>
      <c r="G126" s="12" t="s">
        <v>273</v>
      </c>
      <c r="H126" s="12" t="s">
        <v>274</v>
      </c>
      <c r="I126" s="12" t="s">
        <v>275</v>
      </c>
      <c r="J126" s="186">
        <v>50</v>
      </c>
      <c r="K126" s="210" t="s">
        <v>3479</v>
      </c>
      <c r="L126" s="186">
        <v>50</v>
      </c>
      <c r="M126" s="208"/>
      <c r="N126" s="186">
        <v>50</v>
      </c>
      <c r="O126" s="207"/>
      <c r="P126" s="186">
        <v>50</v>
      </c>
      <c r="Q126" s="207"/>
      <c r="R126" s="186">
        <v>50</v>
      </c>
      <c r="S126" s="207"/>
      <c r="T126" s="186">
        <v>50</v>
      </c>
      <c r="U126" s="207"/>
      <c r="V126" s="186">
        <v>50</v>
      </c>
      <c r="W126" s="41"/>
      <c r="X126" s="186">
        <v>50</v>
      </c>
      <c r="Y126" s="207"/>
    </row>
    <row r="127" spans="1:25" ht="120" x14ac:dyDescent="0.25">
      <c r="A127" s="564" t="s">
        <v>583</v>
      </c>
      <c r="B127" s="564"/>
      <c r="C127" s="564"/>
      <c r="D127" s="564"/>
      <c r="E127" s="754" t="s">
        <v>6994</v>
      </c>
      <c r="F127" s="450" t="s">
        <v>276</v>
      </c>
      <c r="G127" s="12" t="s">
        <v>277</v>
      </c>
      <c r="H127" s="12" t="s">
        <v>278</v>
      </c>
      <c r="I127" s="12" t="s">
        <v>5119</v>
      </c>
      <c r="J127" s="186">
        <v>50</v>
      </c>
      <c r="K127" s="210" t="s">
        <v>3480</v>
      </c>
      <c r="L127" s="186">
        <v>50</v>
      </c>
      <c r="M127" s="208"/>
      <c r="N127" s="186">
        <v>50</v>
      </c>
      <c r="O127" s="207"/>
      <c r="P127" s="186">
        <v>50</v>
      </c>
      <c r="Q127" s="207"/>
      <c r="R127" s="186">
        <v>50</v>
      </c>
      <c r="S127" s="207"/>
      <c r="T127" s="186">
        <v>50</v>
      </c>
      <c r="U127" s="207"/>
      <c r="V127" s="186">
        <v>50</v>
      </c>
      <c r="W127" s="41"/>
      <c r="X127" s="186">
        <v>50</v>
      </c>
      <c r="Y127" s="207"/>
    </row>
    <row r="128" spans="1:25" s="52" customFormat="1" ht="51.75" x14ac:dyDescent="0.25">
      <c r="A128" s="31">
        <v>73</v>
      </c>
      <c r="B128" s="31"/>
      <c r="C128" s="31"/>
      <c r="D128" s="763" t="s">
        <v>6996</v>
      </c>
      <c r="E128" s="763"/>
      <c r="F128" s="517" t="s">
        <v>648</v>
      </c>
      <c r="G128" s="30"/>
      <c r="H128" s="30"/>
      <c r="I128" s="30"/>
      <c r="J128" s="214">
        <f>AVERAGE(J129:J133)</f>
        <v>30</v>
      </c>
      <c r="K128" s="221"/>
      <c r="L128" s="214">
        <f>AVERAGE(L129:L133)</f>
        <v>30</v>
      </c>
      <c r="M128" s="215"/>
      <c r="N128" s="214">
        <f>AVERAGE(N129:N133)</f>
        <v>30</v>
      </c>
      <c r="O128" s="216"/>
      <c r="P128" s="214">
        <f>AVERAGE(P129:P133)</f>
        <v>30</v>
      </c>
      <c r="Q128" s="216"/>
      <c r="R128" s="214">
        <f>AVERAGE(R129:R133)</f>
        <v>30</v>
      </c>
      <c r="S128" s="216"/>
      <c r="T128" s="214">
        <f>AVERAGE(T129:T133)</f>
        <v>30</v>
      </c>
      <c r="U128" s="216"/>
      <c r="V128" s="214">
        <f>AVERAGE(V129:V133)</f>
        <v>0</v>
      </c>
      <c r="W128" s="43"/>
      <c r="X128" s="214">
        <f>AVERAGE(X129:X133)</f>
        <v>0</v>
      </c>
      <c r="Y128" s="216"/>
    </row>
    <row r="129" spans="1:25" ht="127.5" x14ac:dyDescent="0.25">
      <c r="A129" s="564" t="s">
        <v>584</v>
      </c>
      <c r="B129" s="564"/>
      <c r="C129" s="564"/>
      <c r="D129" s="564"/>
      <c r="E129" s="754" t="s">
        <v>6991</v>
      </c>
      <c r="F129" s="450" t="s">
        <v>284</v>
      </c>
      <c r="G129" s="12" t="s">
        <v>5044</v>
      </c>
      <c r="H129" s="12" t="s">
        <v>5045</v>
      </c>
      <c r="I129" s="12" t="s">
        <v>5046</v>
      </c>
      <c r="J129" s="8">
        <v>100</v>
      </c>
      <c r="K129" s="190" t="s">
        <v>3481</v>
      </c>
      <c r="L129" s="8">
        <v>100</v>
      </c>
      <c r="M129" s="208"/>
      <c r="N129" s="8">
        <v>100</v>
      </c>
      <c r="O129" s="207"/>
      <c r="P129" s="8">
        <v>100</v>
      </c>
      <c r="Q129" s="207"/>
      <c r="R129" s="8">
        <v>100</v>
      </c>
      <c r="S129" s="207"/>
      <c r="T129" s="8">
        <v>100</v>
      </c>
      <c r="U129" s="190" t="s">
        <v>3481</v>
      </c>
      <c r="V129" s="207">
        <v>0</v>
      </c>
      <c r="W129" s="41"/>
      <c r="X129" s="207">
        <v>0</v>
      </c>
      <c r="Y129" s="207"/>
    </row>
    <row r="130" spans="1:25" ht="105" x14ac:dyDescent="0.25">
      <c r="A130" s="564" t="s">
        <v>585</v>
      </c>
      <c r="B130" s="564"/>
      <c r="C130" s="564"/>
      <c r="D130" s="564"/>
      <c r="E130" s="754" t="s">
        <v>6990</v>
      </c>
      <c r="F130" s="450" t="s">
        <v>287</v>
      </c>
      <c r="G130" s="12" t="s">
        <v>265</v>
      </c>
      <c r="H130" s="12" t="s">
        <v>282</v>
      </c>
      <c r="I130" s="12" t="s">
        <v>288</v>
      </c>
      <c r="J130" s="8">
        <v>50</v>
      </c>
      <c r="K130" s="1" t="s">
        <v>3482</v>
      </c>
      <c r="L130" s="8">
        <v>50</v>
      </c>
      <c r="M130" s="208"/>
      <c r="N130" s="8">
        <v>50</v>
      </c>
      <c r="O130" s="207"/>
      <c r="P130" s="8">
        <v>50</v>
      </c>
      <c r="Q130" s="207"/>
      <c r="R130" s="8">
        <v>50</v>
      </c>
      <c r="S130" s="207"/>
      <c r="T130" s="8">
        <v>50</v>
      </c>
      <c r="U130" s="1" t="s">
        <v>3482</v>
      </c>
      <c r="V130" s="207"/>
      <c r="W130" s="41"/>
      <c r="X130" s="207"/>
      <c r="Y130" s="207"/>
    </row>
    <row r="131" spans="1:25" ht="45" x14ac:dyDescent="0.25">
      <c r="A131" s="564" t="s">
        <v>586</v>
      </c>
      <c r="B131" s="564"/>
      <c r="C131" s="564"/>
      <c r="D131" s="564"/>
      <c r="E131" s="754" t="s">
        <v>6992</v>
      </c>
      <c r="F131" s="450" t="s">
        <v>268</v>
      </c>
      <c r="G131" s="12" t="s">
        <v>269</v>
      </c>
      <c r="H131" s="12" t="s">
        <v>270</v>
      </c>
      <c r="I131" s="12" t="s">
        <v>271</v>
      </c>
      <c r="J131" s="8">
        <v>0</v>
      </c>
      <c r="K131" s="1" t="s">
        <v>3483</v>
      </c>
      <c r="L131" s="8">
        <v>0</v>
      </c>
      <c r="M131" s="208"/>
      <c r="N131" s="8">
        <v>0</v>
      </c>
      <c r="O131" s="207"/>
      <c r="P131" s="8">
        <v>0</v>
      </c>
      <c r="Q131" s="207"/>
      <c r="R131" s="8">
        <v>0</v>
      </c>
      <c r="S131" s="207"/>
      <c r="T131" s="8">
        <v>0</v>
      </c>
      <c r="U131" s="1" t="s">
        <v>3483</v>
      </c>
      <c r="V131" s="207"/>
      <c r="W131" s="41"/>
      <c r="X131" s="207"/>
      <c r="Y131" s="207"/>
    </row>
    <row r="132" spans="1:25" ht="165" x14ac:dyDescent="0.25">
      <c r="A132" s="564" t="s">
        <v>587</v>
      </c>
      <c r="B132" s="564"/>
      <c r="C132" s="564"/>
      <c r="D132" s="564"/>
      <c r="E132" s="754" t="s">
        <v>6993</v>
      </c>
      <c r="F132" s="450" t="s">
        <v>1569</v>
      </c>
      <c r="G132" s="12" t="s">
        <v>273</v>
      </c>
      <c r="H132" s="12" t="s">
        <v>274</v>
      </c>
      <c r="I132" s="12" t="s">
        <v>275</v>
      </c>
      <c r="J132" s="8">
        <v>0</v>
      </c>
      <c r="K132" s="1" t="s">
        <v>3484</v>
      </c>
      <c r="L132" s="8">
        <v>0</v>
      </c>
      <c r="M132" s="208"/>
      <c r="N132" s="8">
        <v>0</v>
      </c>
      <c r="O132" s="207"/>
      <c r="P132" s="8">
        <v>0</v>
      </c>
      <c r="Q132" s="207"/>
      <c r="R132" s="8">
        <v>0</v>
      </c>
      <c r="S132" s="207"/>
      <c r="T132" s="8">
        <v>0</v>
      </c>
      <c r="U132" s="1" t="s">
        <v>3484</v>
      </c>
      <c r="V132" s="207"/>
      <c r="W132" s="41"/>
      <c r="X132" s="207"/>
      <c r="Y132" s="207"/>
    </row>
    <row r="133" spans="1:25" ht="120" x14ac:dyDescent="0.25">
      <c r="A133" s="564" t="s">
        <v>588</v>
      </c>
      <c r="B133" s="564"/>
      <c r="C133" s="564"/>
      <c r="D133" s="564"/>
      <c r="E133" s="754" t="s">
        <v>6994</v>
      </c>
      <c r="F133" s="450" t="s">
        <v>276</v>
      </c>
      <c r="G133" s="12" t="s">
        <v>277</v>
      </c>
      <c r="H133" s="12" t="s">
        <v>278</v>
      </c>
      <c r="I133" s="12" t="s">
        <v>5119</v>
      </c>
      <c r="J133" s="8">
        <v>0</v>
      </c>
      <c r="K133" s="8"/>
      <c r="L133" s="8">
        <v>0</v>
      </c>
      <c r="M133" s="208"/>
      <c r="N133" s="8">
        <v>0</v>
      </c>
      <c r="O133" s="207"/>
      <c r="P133" s="8">
        <v>0</v>
      </c>
      <c r="Q133" s="207"/>
      <c r="R133" s="8">
        <v>0</v>
      </c>
      <c r="S133" s="207"/>
      <c r="T133" s="8">
        <v>0</v>
      </c>
      <c r="U133" s="8"/>
      <c r="V133" s="207"/>
      <c r="W133" s="41"/>
      <c r="X133" s="207"/>
      <c r="Y133" s="207"/>
    </row>
    <row r="134" spans="1:25" s="52" customFormat="1" ht="51.75" x14ac:dyDescent="0.25">
      <c r="A134" s="31">
        <v>74</v>
      </c>
      <c r="B134" s="31"/>
      <c r="C134" s="31"/>
      <c r="D134" s="763" t="s">
        <v>6997</v>
      </c>
      <c r="E134" s="763"/>
      <c r="F134" s="517" t="s">
        <v>649</v>
      </c>
      <c r="G134" s="30"/>
      <c r="H134" s="30"/>
      <c r="I134" s="30"/>
      <c r="J134" s="214">
        <f>AVERAGE(J135:J139)</f>
        <v>10</v>
      </c>
      <c r="K134" s="221"/>
      <c r="L134" s="214">
        <f>AVERAGE(L135:L139)</f>
        <v>10</v>
      </c>
      <c r="M134" s="215"/>
      <c r="N134" s="214">
        <f>AVERAGE(N135:N139)</f>
        <v>10</v>
      </c>
      <c r="O134" s="216"/>
      <c r="P134" s="214">
        <f>AVERAGE(P135:P139)</f>
        <v>10</v>
      </c>
      <c r="Q134" s="216"/>
      <c r="R134" s="214">
        <f>AVERAGE(R135:R139)</f>
        <v>10</v>
      </c>
      <c r="S134" s="216"/>
      <c r="T134" s="214">
        <f>AVERAGE(T135:T139)</f>
        <v>10</v>
      </c>
      <c r="U134" s="216"/>
      <c r="V134" s="214">
        <f>AVERAGE(V135:V139)</f>
        <v>10</v>
      </c>
      <c r="W134" s="43"/>
      <c r="X134" s="214">
        <f>AVERAGE(X135:X139)</f>
        <v>10</v>
      </c>
      <c r="Y134" s="216"/>
    </row>
    <row r="135" spans="1:25" ht="90" x14ac:dyDescent="0.25">
      <c r="A135" s="564" t="s">
        <v>589</v>
      </c>
      <c r="B135" s="564"/>
      <c r="C135" s="564"/>
      <c r="D135" s="564"/>
      <c r="E135" s="754" t="s">
        <v>6991</v>
      </c>
      <c r="F135" s="450" t="s">
        <v>289</v>
      </c>
      <c r="G135" s="12" t="s">
        <v>285</v>
      </c>
      <c r="H135" s="12" t="s">
        <v>286</v>
      </c>
      <c r="I135" s="12" t="s">
        <v>5047</v>
      </c>
      <c r="J135" s="559">
        <v>50</v>
      </c>
      <c r="K135" s="210" t="s">
        <v>3485</v>
      </c>
      <c r="L135" s="559">
        <v>50</v>
      </c>
      <c r="M135" s="208"/>
      <c r="N135" s="559">
        <v>50</v>
      </c>
      <c r="O135" s="207"/>
      <c r="P135" s="559">
        <v>50</v>
      </c>
      <c r="Q135" s="207"/>
      <c r="R135" s="559">
        <v>50</v>
      </c>
      <c r="S135" s="207"/>
      <c r="T135" s="559">
        <v>50</v>
      </c>
      <c r="U135" s="210"/>
      <c r="V135" s="559">
        <v>50</v>
      </c>
      <c r="W135" s="297"/>
      <c r="X135" s="559">
        <v>50</v>
      </c>
      <c r="Y135" s="207"/>
    </row>
    <row r="136" spans="1:25" ht="105" x14ac:dyDescent="0.25">
      <c r="A136" s="564" t="s">
        <v>590</v>
      </c>
      <c r="B136" s="564"/>
      <c r="C136" s="564"/>
      <c r="D136" s="564"/>
      <c r="E136" s="754" t="s">
        <v>6990</v>
      </c>
      <c r="F136" s="450" t="s">
        <v>290</v>
      </c>
      <c r="G136" s="12" t="s">
        <v>265</v>
      </c>
      <c r="H136" s="12" t="s">
        <v>291</v>
      </c>
      <c r="I136" s="12" t="s">
        <v>267</v>
      </c>
      <c r="J136" s="186">
        <v>0</v>
      </c>
      <c r="K136" s="250"/>
      <c r="L136" s="186">
        <v>0</v>
      </c>
      <c r="M136" s="208"/>
      <c r="N136" s="186">
        <v>0</v>
      </c>
      <c r="O136" s="207"/>
      <c r="P136" s="186">
        <v>0</v>
      </c>
      <c r="Q136" s="207"/>
      <c r="R136" s="186">
        <v>0</v>
      </c>
      <c r="S136" s="207"/>
      <c r="T136" s="186">
        <v>0</v>
      </c>
      <c r="U136" s="207"/>
      <c r="V136" s="186">
        <v>0</v>
      </c>
      <c r="W136" s="41"/>
      <c r="X136" s="186">
        <v>0</v>
      </c>
      <c r="Y136" s="207"/>
    </row>
    <row r="137" spans="1:25" ht="45" x14ac:dyDescent="0.25">
      <c r="A137" s="564" t="s">
        <v>591</v>
      </c>
      <c r="B137" s="564"/>
      <c r="C137" s="564"/>
      <c r="D137" s="564"/>
      <c r="E137" s="754" t="s">
        <v>6992</v>
      </c>
      <c r="F137" s="450" t="s">
        <v>268</v>
      </c>
      <c r="G137" s="12" t="s">
        <v>269</v>
      </c>
      <c r="H137" s="12" t="s">
        <v>270</v>
      </c>
      <c r="I137" s="12" t="s">
        <v>271</v>
      </c>
      <c r="J137" s="186">
        <v>0</v>
      </c>
      <c r="K137" s="193"/>
      <c r="L137" s="186">
        <v>0</v>
      </c>
      <c r="M137" s="208"/>
      <c r="N137" s="186">
        <v>0</v>
      </c>
      <c r="O137" s="207"/>
      <c r="P137" s="186">
        <v>0</v>
      </c>
      <c r="Q137" s="207"/>
      <c r="R137" s="186">
        <v>0</v>
      </c>
      <c r="S137" s="207"/>
      <c r="T137" s="186">
        <v>0</v>
      </c>
      <c r="U137" s="207"/>
      <c r="V137" s="186">
        <v>0</v>
      </c>
      <c r="W137" s="41"/>
      <c r="X137" s="186">
        <v>0</v>
      </c>
      <c r="Y137" s="207"/>
    </row>
    <row r="138" spans="1:25" ht="165" x14ac:dyDescent="0.25">
      <c r="A138" s="564" t="s">
        <v>592</v>
      </c>
      <c r="B138" s="564"/>
      <c r="C138" s="564"/>
      <c r="D138" s="564"/>
      <c r="E138" s="754" t="s">
        <v>6993</v>
      </c>
      <c r="F138" s="450" t="s">
        <v>272</v>
      </c>
      <c r="G138" s="12" t="s">
        <v>273</v>
      </c>
      <c r="H138" s="12" t="s">
        <v>274</v>
      </c>
      <c r="I138" s="12" t="s">
        <v>275</v>
      </c>
      <c r="J138" s="186">
        <v>0</v>
      </c>
      <c r="K138" s="210"/>
      <c r="L138" s="186">
        <v>0</v>
      </c>
      <c r="M138" s="208"/>
      <c r="N138" s="186">
        <v>0</v>
      </c>
      <c r="O138" s="207"/>
      <c r="P138" s="186">
        <v>0</v>
      </c>
      <c r="Q138" s="207"/>
      <c r="R138" s="186">
        <v>0</v>
      </c>
      <c r="S138" s="207"/>
      <c r="T138" s="186">
        <v>0</v>
      </c>
      <c r="U138" s="207"/>
      <c r="V138" s="186">
        <v>0</v>
      </c>
      <c r="W138" s="41"/>
      <c r="X138" s="186">
        <v>0</v>
      </c>
      <c r="Y138" s="207"/>
    </row>
    <row r="139" spans="1:25" ht="120" x14ac:dyDescent="0.25">
      <c r="A139" s="564" t="s">
        <v>593</v>
      </c>
      <c r="B139" s="564"/>
      <c r="C139" s="564"/>
      <c r="D139" s="564"/>
      <c r="E139" s="754" t="s">
        <v>6994</v>
      </c>
      <c r="F139" s="450" t="s">
        <v>276</v>
      </c>
      <c r="G139" s="12" t="s">
        <v>277</v>
      </c>
      <c r="H139" s="12" t="s">
        <v>278</v>
      </c>
      <c r="I139" s="12" t="s">
        <v>5119</v>
      </c>
      <c r="J139" s="186">
        <v>0</v>
      </c>
      <c r="K139" s="210"/>
      <c r="L139" s="186">
        <v>0</v>
      </c>
      <c r="M139" s="208"/>
      <c r="N139" s="186">
        <v>0</v>
      </c>
      <c r="O139" s="207"/>
      <c r="P139" s="186">
        <v>0</v>
      </c>
      <c r="Q139" s="207"/>
      <c r="R139" s="186">
        <v>0</v>
      </c>
      <c r="S139" s="207"/>
      <c r="T139" s="186">
        <v>0</v>
      </c>
      <c r="U139" s="207"/>
      <c r="V139" s="186">
        <v>0</v>
      </c>
      <c r="W139" s="41"/>
      <c r="X139" s="186">
        <v>0</v>
      </c>
      <c r="Y139" s="207"/>
    </row>
    <row r="140" spans="1:25" s="26" customFormat="1" ht="138" customHeight="1" x14ac:dyDescent="0.25">
      <c r="A140" s="28"/>
      <c r="B140" s="28"/>
      <c r="C140" s="750" t="s">
        <v>594</v>
      </c>
      <c r="D140" s="28"/>
      <c r="E140" s="1023"/>
      <c r="F140" s="762" t="s">
        <v>531</v>
      </c>
      <c r="G140" s="751"/>
      <c r="H140" s="751"/>
      <c r="I140" s="751"/>
      <c r="J140" s="218">
        <f>AVERAGE(J141:J145)</f>
        <v>30</v>
      </c>
      <c r="K140" s="220"/>
      <c r="L140" s="218">
        <f>AVERAGE(L141:L145)</f>
        <v>30</v>
      </c>
      <c r="M140" s="220"/>
      <c r="N140" s="218">
        <f>AVERAGE(N141:N145)</f>
        <v>30</v>
      </c>
      <c r="O140" s="220"/>
      <c r="P140" s="218">
        <f>AVERAGE(P141:P145)</f>
        <v>30</v>
      </c>
      <c r="Q140" s="220"/>
      <c r="R140" s="218">
        <f>AVERAGE(R141:R145)</f>
        <v>30</v>
      </c>
      <c r="S140" s="220"/>
      <c r="T140" s="218">
        <f>AVERAGE(T141:T145)</f>
        <v>30</v>
      </c>
      <c r="U140" s="220"/>
      <c r="V140" s="218">
        <f>AVERAGE(V141:V145)</f>
        <v>30</v>
      </c>
      <c r="W140" s="44"/>
      <c r="X140" s="218">
        <f>AVERAGE(X141:X145)</f>
        <v>30</v>
      </c>
      <c r="Y140" s="220"/>
    </row>
    <row r="141" spans="1:25" ht="135" x14ac:dyDescent="0.25">
      <c r="A141" s="564">
        <v>75</v>
      </c>
      <c r="B141" s="564"/>
      <c r="C141" s="564"/>
      <c r="D141" s="754" t="s">
        <v>309</v>
      </c>
      <c r="E141" s="754"/>
      <c r="F141" s="450" t="s">
        <v>292</v>
      </c>
      <c r="G141" s="12" t="s">
        <v>51</v>
      </c>
      <c r="H141" s="12" t="s">
        <v>52</v>
      </c>
      <c r="I141" s="12" t="s">
        <v>53</v>
      </c>
      <c r="J141" s="186">
        <v>100</v>
      </c>
      <c r="K141" s="210"/>
      <c r="L141" s="186">
        <v>100</v>
      </c>
      <c r="M141" s="208"/>
      <c r="N141" s="186">
        <v>100</v>
      </c>
      <c r="O141" s="207"/>
      <c r="P141" s="186">
        <v>100</v>
      </c>
      <c r="Q141" s="207"/>
      <c r="R141" s="186">
        <v>100</v>
      </c>
      <c r="S141" s="207"/>
      <c r="T141" s="186">
        <v>100</v>
      </c>
      <c r="U141" s="207"/>
      <c r="V141" s="186">
        <v>100</v>
      </c>
      <c r="W141" s="41"/>
      <c r="X141" s="186">
        <v>100</v>
      </c>
      <c r="Y141" s="207"/>
    </row>
    <row r="142" spans="1:25" ht="180" x14ac:dyDescent="0.25">
      <c r="A142" s="564">
        <v>76</v>
      </c>
      <c r="B142" s="564"/>
      <c r="C142" s="564"/>
      <c r="D142" s="754" t="s">
        <v>310</v>
      </c>
      <c r="E142" s="754"/>
      <c r="F142" s="450" t="s">
        <v>293</v>
      </c>
      <c r="G142" s="12" t="s">
        <v>294</v>
      </c>
      <c r="H142" s="12" t="s">
        <v>295</v>
      </c>
      <c r="I142" s="12" t="s">
        <v>296</v>
      </c>
      <c r="J142" s="186">
        <v>0</v>
      </c>
      <c r="K142" s="210"/>
      <c r="L142" s="207">
        <v>0</v>
      </c>
      <c r="M142" s="208"/>
      <c r="N142" s="207">
        <v>0</v>
      </c>
      <c r="O142" s="207"/>
      <c r="P142" s="207">
        <v>0</v>
      </c>
      <c r="Q142" s="207"/>
      <c r="R142" s="207">
        <v>0</v>
      </c>
      <c r="S142" s="191"/>
      <c r="T142" s="230">
        <v>0</v>
      </c>
      <c r="U142" s="191"/>
      <c r="V142" s="197">
        <v>0</v>
      </c>
      <c r="W142" s="768"/>
      <c r="X142" s="197">
        <v>0</v>
      </c>
      <c r="Y142" s="233"/>
    </row>
    <row r="143" spans="1:25" ht="409.5" x14ac:dyDescent="0.25">
      <c r="A143" s="564">
        <v>77</v>
      </c>
      <c r="B143" s="564"/>
      <c r="C143" s="564"/>
      <c r="D143" s="754" t="s">
        <v>311</v>
      </c>
      <c r="E143" s="754"/>
      <c r="F143" s="450" t="s">
        <v>297</v>
      </c>
      <c r="G143" s="12" t="s">
        <v>298</v>
      </c>
      <c r="H143" s="12" t="s">
        <v>299</v>
      </c>
      <c r="I143" s="12" t="s">
        <v>296</v>
      </c>
      <c r="J143" s="207">
        <v>50</v>
      </c>
      <c r="K143" s="191"/>
      <c r="L143" s="207">
        <v>50</v>
      </c>
      <c r="M143" s="208"/>
      <c r="N143" s="207">
        <v>50</v>
      </c>
      <c r="O143" s="207"/>
      <c r="P143" s="207">
        <v>50</v>
      </c>
      <c r="Q143" s="207"/>
      <c r="R143" s="207">
        <v>50</v>
      </c>
      <c r="S143" s="191" t="s">
        <v>7303</v>
      </c>
      <c r="T143" s="230">
        <v>50</v>
      </c>
      <c r="U143" s="191" t="s">
        <v>3486</v>
      </c>
      <c r="V143" s="197">
        <v>50</v>
      </c>
      <c r="W143" s="41"/>
      <c r="X143" s="197">
        <v>50</v>
      </c>
      <c r="Y143" s="233"/>
    </row>
    <row r="144" spans="1:25" ht="357" x14ac:dyDescent="0.25">
      <c r="A144" s="564">
        <v>78</v>
      </c>
      <c r="B144" s="564"/>
      <c r="C144" s="564"/>
      <c r="D144" s="754" t="s">
        <v>312</v>
      </c>
      <c r="E144" s="754"/>
      <c r="F144" s="450" t="s">
        <v>300</v>
      </c>
      <c r="G144" s="12" t="s">
        <v>301</v>
      </c>
      <c r="H144" s="12" t="s">
        <v>302</v>
      </c>
      <c r="I144" s="12" t="s">
        <v>296</v>
      </c>
      <c r="J144" s="207">
        <v>0</v>
      </c>
      <c r="K144" s="191"/>
      <c r="L144" s="207">
        <v>0</v>
      </c>
      <c r="M144" s="208"/>
      <c r="N144" s="207">
        <v>0</v>
      </c>
      <c r="O144" s="207"/>
      <c r="P144" s="207">
        <v>0</v>
      </c>
      <c r="Q144" s="207"/>
      <c r="R144" s="207">
        <v>0</v>
      </c>
      <c r="S144" s="191" t="s">
        <v>3487</v>
      </c>
      <c r="T144" s="230">
        <v>0</v>
      </c>
      <c r="U144" s="191" t="s">
        <v>3486</v>
      </c>
      <c r="V144" s="197">
        <v>0</v>
      </c>
      <c r="W144" s="41"/>
      <c r="X144" s="197">
        <v>0</v>
      </c>
      <c r="Y144" s="233"/>
    </row>
    <row r="145" spans="1:25" ht="357" x14ac:dyDescent="0.25">
      <c r="A145" s="564">
        <v>79</v>
      </c>
      <c r="B145" s="564"/>
      <c r="C145" s="564"/>
      <c r="D145" s="754" t="s">
        <v>313</v>
      </c>
      <c r="E145" s="754"/>
      <c r="F145" s="450" t="s">
        <v>303</v>
      </c>
      <c r="G145" s="12" t="s">
        <v>301</v>
      </c>
      <c r="H145" s="12" t="s">
        <v>302</v>
      </c>
      <c r="I145" s="12" t="s">
        <v>296</v>
      </c>
      <c r="J145" s="207">
        <v>0</v>
      </c>
      <c r="K145" s="191"/>
      <c r="L145" s="207">
        <v>0</v>
      </c>
      <c r="M145" s="208"/>
      <c r="N145" s="207">
        <v>0</v>
      </c>
      <c r="O145" s="207"/>
      <c r="P145" s="207">
        <v>0</v>
      </c>
      <c r="Q145" s="207"/>
      <c r="R145" s="207">
        <v>0</v>
      </c>
      <c r="S145" s="191" t="s">
        <v>3487</v>
      </c>
      <c r="T145" s="230">
        <v>0</v>
      </c>
      <c r="U145" s="191" t="s">
        <v>3486</v>
      </c>
      <c r="V145" s="197">
        <v>0</v>
      </c>
      <c r="W145" s="41"/>
      <c r="X145" s="197">
        <v>0</v>
      </c>
      <c r="Y145" s="233"/>
    </row>
    <row r="146" spans="1:25" s="26" customFormat="1" ht="60" x14ac:dyDescent="0.25">
      <c r="A146" s="28"/>
      <c r="B146" s="750" t="s">
        <v>595</v>
      </c>
      <c r="C146" s="28"/>
      <c r="D146" s="28"/>
      <c r="E146" s="28"/>
      <c r="F146" s="502" t="s">
        <v>5048</v>
      </c>
      <c r="G146" s="765"/>
      <c r="H146" s="765"/>
      <c r="I146" s="765"/>
      <c r="J146" s="203">
        <f>AVERAGE(J147,J152,J163,J172)</f>
        <v>50.81845238095238</v>
      </c>
      <c r="K146" s="23"/>
      <c r="L146" s="203">
        <f>AVERAGE(L147,L152,L163,L172)</f>
        <v>50.81845238095238</v>
      </c>
      <c r="M146" s="23"/>
      <c r="N146" s="203">
        <f>AVERAGE(N147,N152,N163,N172)</f>
        <v>53.199404761904759</v>
      </c>
      <c r="O146" s="23"/>
      <c r="P146" s="203">
        <f>AVERAGE(P147,P152,P163,P172)</f>
        <v>61.532738095238095</v>
      </c>
      <c r="Q146" s="23"/>
      <c r="R146" s="203">
        <f>AVERAGE(R147,R152,R163,R172)</f>
        <v>61.532738095238095</v>
      </c>
      <c r="S146" s="23"/>
      <c r="T146" s="203">
        <f>AVERAGE(T147,T152,T163,T172)</f>
        <v>61.532738095238095</v>
      </c>
      <c r="U146" s="23"/>
      <c r="V146" s="203">
        <f>AVERAGE(V147,V152,V163,V172)</f>
        <v>61.532738095238095</v>
      </c>
      <c r="W146" s="44"/>
      <c r="X146" s="203">
        <f>AVERAGE(X147,X152,X163,X172)</f>
        <v>61.532738095238095</v>
      </c>
      <c r="Y146" s="23"/>
    </row>
    <row r="147" spans="1:25" s="26" customFormat="1" ht="45" x14ac:dyDescent="0.25">
      <c r="A147" s="28"/>
      <c r="B147" s="28"/>
      <c r="C147" s="750" t="s">
        <v>596</v>
      </c>
      <c r="D147" s="28"/>
      <c r="E147" s="28"/>
      <c r="F147" s="502" t="s">
        <v>5049</v>
      </c>
      <c r="G147" s="769"/>
      <c r="H147" s="769"/>
      <c r="I147" s="769"/>
      <c r="J147" s="203">
        <f>AVERAGE(J148:J151)</f>
        <v>37.5</v>
      </c>
      <c r="K147" s="23"/>
      <c r="L147" s="203">
        <f>AVERAGE(L148:L151)</f>
        <v>37.5</v>
      </c>
      <c r="M147" s="23"/>
      <c r="N147" s="203">
        <f>AVERAGE(N148:N151)</f>
        <v>37.5</v>
      </c>
      <c r="O147" s="23"/>
      <c r="P147" s="203">
        <f>AVERAGE(P148:P151)</f>
        <v>37.5</v>
      </c>
      <c r="Q147" s="23"/>
      <c r="R147" s="203">
        <f>AVERAGE(R148:R151)</f>
        <v>37.5</v>
      </c>
      <c r="S147" s="23"/>
      <c r="T147" s="203">
        <f>AVERAGE(T148:T151)</f>
        <v>37.5</v>
      </c>
      <c r="U147" s="23"/>
      <c r="V147" s="203">
        <f>AVERAGE(V148:V151)</f>
        <v>37.5</v>
      </c>
      <c r="W147" s="44"/>
      <c r="X147" s="203">
        <f>AVERAGE(X148:X151)</f>
        <v>37.5</v>
      </c>
      <c r="Y147" s="23"/>
    </row>
    <row r="148" spans="1:25" ht="165.75" x14ac:dyDescent="0.25">
      <c r="A148" s="564">
        <v>80</v>
      </c>
      <c r="B148" s="564"/>
      <c r="C148" s="564"/>
      <c r="D148" s="754" t="s">
        <v>355</v>
      </c>
      <c r="E148" s="754"/>
      <c r="F148" s="450" t="s">
        <v>314</v>
      </c>
      <c r="G148" s="12" t="s">
        <v>315</v>
      </c>
      <c r="H148" s="12" t="s">
        <v>316</v>
      </c>
      <c r="I148" s="12" t="s">
        <v>317</v>
      </c>
      <c r="J148" s="25">
        <v>50</v>
      </c>
      <c r="K148" s="191" t="s">
        <v>3488</v>
      </c>
      <c r="L148" s="1">
        <v>50</v>
      </c>
      <c r="M148" s="204"/>
      <c r="N148" s="1">
        <v>50</v>
      </c>
      <c r="O148" s="8" t="s">
        <v>3489</v>
      </c>
      <c r="P148" s="1">
        <v>50</v>
      </c>
      <c r="Q148" s="8"/>
      <c r="R148" s="1">
        <v>50</v>
      </c>
      <c r="S148" s="8"/>
      <c r="T148" s="1">
        <v>50</v>
      </c>
      <c r="U148" s="8" t="s">
        <v>3490</v>
      </c>
      <c r="V148" s="8">
        <v>50</v>
      </c>
      <c r="W148" s="40"/>
      <c r="X148" s="8">
        <v>50</v>
      </c>
      <c r="Y148" s="190" t="s">
        <v>3491</v>
      </c>
    </row>
    <row r="149" spans="1:25" ht="127.5" x14ac:dyDescent="0.25">
      <c r="A149" s="564">
        <v>81</v>
      </c>
      <c r="B149" s="564"/>
      <c r="C149" s="564"/>
      <c r="D149" s="754" t="s">
        <v>356</v>
      </c>
      <c r="E149" s="754"/>
      <c r="F149" s="450" t="s">
        <v>318</v>
      </c>
      <c r="G149" s="12" t="s">
        <v>319</v>
      </c>
      <c r="H149" s="12" t="s">
        <v>320</v>
      </c>
      <c r="I149" s="12" t="s">
        <v>321</v>
      </c>
      <c r="J149" s="25">
        <v>0</v>
      </c>
      <c r="K149" s="191" t="s">
        <v>3492</v>
      </c>
      <c r="L149" s="25">
        <v>0</v>
      </c>
      <c r="M149" s="204"/>
      <c r="N149" s="25">
        <v>0</v>
      </c>
      <c r="O149" s="8" t="s">
        <v>3493</v>
      </c>
      <c r="P149" s="25">
        <v>50</v>
      </c>
      <c r="Q149" s="8"/>
      <c r="R149" s="25">
        <v>50</v>
      </c>
      <c r="S149" s="8"/>
      <c r="T149" s="25">
        <v>50</v>
      </c>
      <c r="U149" s="8"/>
      <c r="V149" s="25">
        <v>50</v>
      </c>
      <c r="W149" s="40"/>
      <c r="X149" s="25">
        <v>50</v>
      </c>
      <c r="Y149" s="8"/>
    </row>
    <row r="150" spans="1:25" ht="165.75" x14ac:dyDescent="0.25">
      <c r="A150" s="564">
        <v>82</v>
      </c>
      <c r="B150" s="564"/>
      <c r="C150" s="564"/>
      <c r="D150" s="754" t="s">
        <v>357</v>
      </c>
      <c r="E150" s="754"/>
      <c r="F150" s="450" t="s">
        <v>322</v>
      </c>
      <c r="G150" s="12" t="s">
        <v>323</v>
      </c>
      <c r="H150" s="12" t="s">
        <v>324</v>
      </c>
      <c r="I150" s="12" t="s">
        <v>325</v>
      </c>
      <c r="J150" s="8">
        <v>50</v>
      </c>
      <c r="K150" s="190" t="s">
        <v>3494</v>
      </c>
      <c r="L150" s="8">
        <v>50</v>
      </c>
      <c r="M150" s="204"/>
      <c r="N150" s="8">
        <v>50</v>
      </c>
      <c r="O150" s="8" t="s">
        <v>3495</v>
      </c>
      <c r="P150" s="8">
        <v>50</v>
      </c>
      <c r="Q150" s="8"/>
      <c r="R150" s="8">
        <v>50</v>
      </c>
      <c r="S150" s="190" t="s">
        <v>3494</v>
      </c>
      <c r="T150" s="8">
        <v>50</v>
      </c>
      <c r="U150" s="190" t="s">
        <v>3496</v>
      </c>
      <c r="V150" s="8">
        <v>50</v>
      </c>
      <c r="W150" s="40"/>
      <c r="X150" s="8">
        <v>50</v>
      </c>
      <c r="Y150" s="8"/>
    </row>
    <row r="151" spans="1:25" ht="409.5" x14ac:dyDescent="0.25">
      <c r="A151" s="564">
        <v>83</v>
      </c>
      <c r="B151" s="564"/>
      <c r="C151" s="564"/>
      <c r="D151" s="754" t="s">
        <v>358</v>
      </c>
      <c r="E151" s="754"/>
      <c r="F151" s="450" t="s">
        <v>326</v>
      </c>
      <c r="G151" s="12" t="s">
        <v>327</v>
      </c>
      <c r="H151" s="12" t="s">
        <v>328</v>
      </c>
      <c r="I151" s="12" t="s">
        <v>329</v>
      </c>
      <c r="J151" s="8">
        <v>50</v>
      </c>
      <c r="K151" s="1"/>
      <c r="L151" s="8">
        <v>50</v>
      </c>
      <c r="M151" s="190"/>
      <c r="N151" s="8">
        <v>50</v>
      </c>
      <c r="O151" s="190" t="s">
        <v>3497</v>
      </c>
      <c r="P151" s="8">
        <v>0</v>
      </c>
      <c r="Q151" s="8" t="s">
        <v>3498</v>
      </c>
      <c r="R151" s="8">
        <v>0</v>
      </c>
      <c r="S151" s="190"/>
      <c r="T151" s="8">
        <v>0</v>
      </c>
      <c r="U151" s="190"/>
      <c r="V151" s="8">
        <v>0</v>
      </c>
      <c r="W151" s="40"/>
      <c r="X151" s="8">
        <v>0</v>
      </c>
      <c r="Y151" s="1009"/>
    </row>
    <row r="152" spans="1:25" s="26" customFormat="1" ht="99.75" customHeight="1" x14ac:dyDescent="0.25">
      <c r="A152" s="28"/>
      <c r="B152" s="28"/>
      <c r="C152" s="750" t="s">
        <v>597</v>
      </c>
      <c r="D152" s="28"/>
      <c r="E152" s="1023"/>
      <c r="F152" s="762" t="s">
        <v>5120</v>
      </c>
      <c r="G152" s="751"/>
      <c r="H152" s="751"/>
      <c r="I152" s="751"/>
      <c r="J152" s="218">
        <f>AVERAGE(J153,J161:J162)</f>
        <v>9.5238095238095237</v>
      </c>
      <c r="K152" s="224"/>
      <c r="L152" s="218">
        <f>AVERAGE(L153,L161:L162)</f>
        <v>9.5238095238095237</v>
      </c>
      <c r="M152" s="219"/>
      <c r="N152" s="218">
        <f>AVERAGE(N153,N161:N162)</f>
        <v>19.047619047619047</v>
      </c>
      <c r="O152" s="220"/>
      <c r="P152" s="218">
        <f>AVERAGE(P153,P161:P162)</f>
        <v>52.38095238095238</v>
      </c>
      <c r="Q152" s="220"/>
      <c r="R152" s="218">
        <f>AVERAGE(R153,R161:R162)</f>
        <v>52.38095238095238</v>
      </c>
      <c r="S152" s="220"/>
      <c r="T152" s="218">
        <f>AVERAGE(T153,T161:T162)</f>
        <v>52.38095238095238</v>
      </c>
      <c r="U152" s="220"/>
      <c r="V152" s="218">
        <f>AVERAGE(V153,V161:V162)</f>
        <v>52.38095238095238</v>
      </c>
      <c r="W152" s="44"/>
      <c r="X152" s="218">
        <f>AVERAGE(X153,X161:X162)</f>
        <v>52.38095238095238</v>
      </c>
      <c r="Y152" s="220"/>
    </row>
    <row r="153" spans="1:25" s="52" customFormat="1" ht="99.75" customHeight="1" x14ac:dyDescent="0.25">
      <c r="A153" s="31">
        <v>84</v>
      </c>
      <c r="B153" s="31"/>
      <c r="C153" s="758"/>
      <c r="D153" s="763" t="s">
        <v>7002</v>
      </c>
      <c r="E153" s="763"/>
      <c r="F153" s="764" t="s">
        <v>635</v>
      </c>
      <c r="G153" s="30"/>
      <c r="H153" s="30"/>
      <c r="I153" s="30"/>
      <c r="J153" s="214">
        <f>AVERAGE(J154:J160)</f>
        <v>28.571428571428573</v>
      </c>
      <c r="K153" s="221"/>
      <c r="L153" s="214">
        <f>AVERAGE(L154:L160)</f>
        <v>28.571428571428573</v>
      </c>
      <c r="M153" s="215"/>
      <c r="N153" s="214">
        <f>AVERAGE(N154:N160)</f>
        <v>57.142857142857146</v>
      </c>
      <c r="O153" s="216"/>
      <c r="P153" s="214">
        <f>AVERAGE(P154:P160)</f>
        <v>57.142857142857146</v>
      </c>
      <c r="Q153" s="216"/>
      <c r="R153" s="214">
        <f>AVERAGE(R154:R160)</f>
        <v>57.142857142857146</v>
      </c>
      <c r="S153" s="216"/>
      <c r="T153" s="214">
        <f>AVERAGE(T154:T160)</f>
        <v>57.142857142857146</v>
      </c>
      <c r="U153" s="216"/>
      <c r="V153" s="214">
        <f>AVERAGE(V154:V160)</f>
        <v>57.142857142857146</v>
      </c>
      <c r="W153" s="43"/>
      <c r="X153" s="214">
        <f>AVERAGE(X154:X160)</f>
        <v>57.142857142857146</v>
      </c>
      <c r="Y153" s="216"/>
    </row>
    <row r="154" spans="1:25" ht="409.5" x14ac:dyDescent="0.25">
      <c r="A154" s="564" t="s">
        <v>5051</v>
      </c>
      <c r="B154" s="564"/>
      <c r="C154" s="564"/>
      <c r="D154" s="564"/>
      <c r="E154" s="754" t="s">
        <v>7009</v>
      </c>
      <c r="F154" s="450" t="s">
        <v>5121</v>
      </c>
      <c r="G154" s="12" t="s">
        <v>91</v>
      </c>
      <c r="H154" s="12" t="s">
        <v>92</v>
      </c>
      <c r="I154" s="12" t="s">
        <v>93</v>
      </c>
      <c r="J154" s="25">
        <v>0</v>
      </c>
      <c r="K154" s="191" t="s">
        <v>3499</v>
      </c>
      <c r="L154" s="197">
        <v>0</v>
      </c>
      <c r="M154" s="191" t="s">
        <v>3500</v>
      </c>
      <c r="N154" s="197">
        <v>50</v>
      </c>
      <c r="O154" s="197"/>
      <c r="P154" s="8">
        <v>50</v>
      </c>
      <c r="Q154" s="8"/>
      <c r="R154" s="8">
        <v>50</v>
      </c>
      <c r="S154" s="190"/>
      <c r="T154" s="8">
        <v>50</v>
      </c>
      <c r="U154" s="212"/>
      <c r="V154" s="8">
        <v>50</v>
      </c>
      <c r="W154" s="41"/>
      <c r="X154" s="8">
        <v>50</v>
      </c>
      <c r="Y154" s="1" t="s">
        <v>3501</v>
      </c>
    </row>
    <row r="155" spans="1:25" ht="331.5" x14ac:dyDescent="0.25">
      <c r="A155" s="564" t="s">
        <v>5052</v>
      </c>
      <c r="B155" s="564"/>
      <c r="C155" s="564"/>
      <c r="D155" s="564"/>
      <c r="E155" s="754" t="s">
        <v>7010</v>
      </c>
      <c r="F155" s="450" t="s">
        <v>5115</v>
      </c>
      <c r="G155" s="12" t="s">
        <v>109</v>
      </c>
      <c r="H155" s="12" t="s">
        <v>94</v>
      </c>
      <c r="I155" s="12" t="s">
        <v>95</v>
      </c>
      <c r="J155" s="25">
        <v>0</v>
      </c>
      <c r="K155" s="1"/>
      <c r="L155" s="197">
        <v>0</v>
      </c>
      <c r="M155" s="196" t="s">
        <v>2136</v>
      </c>
      <c r="N155" s="8">
        <v>100</v>
      </c>
      <c r="O155" s="190" t="s">
        <v>3502</v>
      </c>
      <c r="P155" s="8">
        <v>100</v>
      </c>
      <c r="Q155" s="8"/>
      <c r="R155" s="8">
        <v>100</v>
      </c>
      <c r="T155" s="8">
        <v>100</v>
      </c>
      <c r="U155" s="212"/>
      <c r="V155" s="8">
        <v>100</v>
      </c>
      <c r="W155" s="41"/>
      <c r="X155" s="8">
        <v>100</v>
      </c>
      <c r="Y155" s="190" t="s">
        <v>3502</v>
      </c>
    </row>
    <row r="156" spans="1:25" ht="300" x14ac:dyDescent="0.25">
      <c r="A156" s="564" t="s">
        <v>5053</v>
      </c>
      <c r="B156" s="564"/>
      <c r="C156" s="564"/>
      <c r="D156" s="564"/>
      <c r="E156" s="754" t="s">
        <v>7011</v>
      </c>
      <c r="F156" s="450" t="s">
        <v>5050</v>
      </c>
      <c r="G156" s="12" t="s">
        <v>91</v>
      </c>
      <c r="H156" s="12" t="s">
        <v>98</v>
      </c>
      <c r="I156" s="12" t="s">
        <v>111</v>
      </c>
      <c r="J156" s="25">
        <v>0</v>
      </c>
      <c r="K156" s="1" t="s">
        <v>3503</v>
      </c>
      <c r="L156" s="197">
        <v>0</v>
      </c>
      <c r="M156" s="191" t="s">
        <v>3500</v>
      </c>
      <c r="N156" s="8">
        <v>50</v>
      </c>
      <c r="O156" s="197"/>
      <c r="P156" s="8">
        <v>50</v>
      </c>
      <c r="R156" s="197">
        <v>50</v>
      </c>
      <c r="T156" s="197">
        <v>50</v>
      </c>
      <c r="V156" s="197">
        <v>50</v>
      </c>
      <c r="W156" s="41"/>
      <c r="X156" s="197">
        <v>50</v>
      </c>
      <c r="Y156" s="197" t="s">
        <v>3504</v>
      </c>
    </row>
    <row r="157" spans="1:25" ht="165.75" x14ac:dyDescent="0.25">
      <c r="A157" s="564" t="s">
        <v>5054</v>
      </c>
      <c r="B157" s="564"/>
      <c r="C157" s="564"/>
      <c r="D157" s="564"/>
      <c r="E157" s="754" t="s">
        <v>6998</v>
      </c>
      <c r="F157" s="450" t="s">
        <v>5116</v>
      </c>
      <c r="G157" s="12" t="s">
        <v>100</v>
      </c>
      <c r="H157" s="12" t="s">
        <v>101</v>
      </c>
      <c r="I157" s="12" t="s">
        <v>102</v>
      </c>
      <c r="J157" s="8">
        <v>50</v>
      </c>
      <c r="K157" s="190" t="s">
        <v>3505</v>
      </c>
      <c r="L157" s="8">
        <v>50</v>
      </c>
      <c r="M157" s="190" t="s">
        <v>3505</v>
      </c>
      <c r="N157" s="8">
        <v>50</v>
      </c>
      <c r="O157" s="8"/>
      <c r="P157" s="8">
        <v>50</v>
      </c>
      <c r="Q157" s="8"/>
      <c r="R157" s="197">
        <v>50</v>
      </c>
      <c r="T157" s="197">
        <v>50</v>
      </c>
      <c r="U157" s="560"/>
      <c r="V157" s="197">
        <v>50</v>
      </c>
      <c r="W157" s="41"/>
      <c r="X157" s="197">
        <v>50</v>
      </c>
      <c r="Y157" s="8" t="s">
        <v>3506</v>
      </c>
    </row>
    <row r="158" spans="1:25" ht="75" x14ac:dyDescent="0.25">
      <c r="A158" s="564" t="s">
        <v>5055</v>
      </c>
      <c r="B158" s="564"/>
      <c r="C158" s="564"/>
      <c r="D158" s="564"/>
      <c r="E158" s="754" t="s">
        <v>6999</v>
      </c>
      <c r="F158" s="450" t="s">
        <v>112</v>
      </c>
      <c r="G158" s="12" t="s">
        <v>4881</v>
      </c>
      <c r="H158" s="12" t="s">
        <v>4882</v>
      </c>
      <c r="I158" s="12" t="s">
        <v>4883</v>
      </c>
      <c r="J158" s="197">
        <v>0</v>
      </c>
      <c r="K158" s="212" t="s">
        <v>3411</v>
      </c>
      <c r="L158" s="197">
        <v>0</v>
      </c>
      <c r="M158" s="204"/>
      <c r="N158" s="197">
        <v>0</v>
      </c>
      <c r="O158" s="212"/>
      <c r="P158" s="197">
        <v>0</v>
      </c>
      <c r="Q158" s="8"/>
      <c r="R158" s="197">
        <v>0</v>
      </c>
      <c r="S158" s="212"/>
      <c r="T158" s="197">
        <v>0</v>
      </c>
      <c r="U158" s="560"/>
      <c r="V158" s="197">
        <v>0</v>
      </c>
      <c r="W158" s="40"/>
      <c r="X158" s="197">
        <v>0</v>
      </c>
      <c r="Y158" s="8"/>
    </row>
    <row r="159" spans="1:25" ht="90" x14ac:dyDescent="0.25">
      <c r="A159" s="564" t="s">
        <v>5056</v>
      </c>
      <c r="B159" s="564"/>
      <c r="C159" s="564"/>
      <c r="D159" s="564"/>
      <c r="E159" s="754" t="s">
        <v>7000</v>
      </c>
      <c r="F159" s="450" t="s">
        <v>4884</v>
      </c>
      <c r="G159" s="12" t="s">
        <v>36</v>
      </c>
      <c r="H159" s="12" t="s">
        <v>105</v>
      </c>
      <c r="I159" s="12" t="s">
        <v>106</v>
      </c>
      <c r="J159" s="197">
        <v>100</v>
      </c>
      <c r="K159" s="191" t="s">
        <v>3507</v>
      </c>
      <c r="L159" s="197">
        <v>100</v>
      </c>
      <c r="M159" s="204"/>
      <c r="N159" s="197">
        <v>100</v>
      </c>
      <c r="O159" s="191"/>
      <c r="P159" s="197">
        <v>100</v>
      </c>
      <c r="Q159" s="8"/>
      <c r="R159" s="197">
        <v>100</v>
      </c>
      <c r="S159" s="191"/>
      <c r="T159" s="197">
        <v>100</v>
      </c>
      <c r="U159" s="560"/>
      <c r="V159" s="197">
        <v>100</v>
      </c>
      <c r="W159" s="41"/>
      <c r="X159" s="197">
        <v>100</v>
      </c>
      <c r="Y159" s="8"/>
    </row>
    <row r="160" spans="1:25" ht="45" x14ac:dyDescent="0.25">
      <c r="A160" s="564" t="s">
        <v>5057</v>
      </c>
      <c r="B160" s="564"/>
      <c r="C160" s="564"/>
      <c r="D160" s="564"/>
      <c r="E160" s="754" t="s">
        <v>7001</v>
      </c>
      <c r="F160" s="450" t="s">
        <v>330</v>
      </c>
      <c r="G160" s="12" t="s">
        <v>4885</v>
      </c>
      <c r="H160" s="12" t="s">
        <v>107</v>
      </c>
      <c r="I160" s="12" t="s">
        <v>108</v>
      </c>
      <c r="J160" s="197">
        <v>50</v>
      </c>
      <c r="K160" s="212" t="s">
        <v>6970</v>
      </c>
      <c r="L160" s="197">
        <v>50</v>
      </c>
      <c r="M160" s="204"/>
      <c r="N160" s="197">
        <v>50</v>
      </c>
      <c r="O160" s="212"/>
      <c r="P160" s="197">
        <v>50</v>
      </c>
      <c r="Q160" s="8"/>
      <c r="R160" s="197">
        <v>50</v>
      </c>
      <c r="S160" s="212"/>
      <c r="T160" s="197">
        <v>50</v>
      </c>
      <c r="U160" s="212"/>
      <c r="V160" s="197">
        <v>50</v>
      </c>
      <c r="W160" s="41"/>
      <c r="X160" s="197">
        <v>50</v>
      </c>
      <c r="Y160" s="8"/>
    </row>
    <row r="161" spans="1:25" ht="409.5" x14ac:dyDescent="0.25">
      <c r="A161" s="564">
        <v>85</v>
      </c>
      <c r="B161" s="564"/>
      <c r="C161" s="564"/>
      <c r="D161" s="754" t="s">
        <v>359</v>
      </c>
      <c r="E161" s="754"/>
      <c r="F161" s="450" t="s">
        <v>117</v>
      </c>
      <c r="G161" s="12" t="s">
        <v>118</v>
      </c>
      <c r="H161" s="12" t="s">
        <v>119</v>
      </c>
      <c r="I161" s="12" t="s">
        <v>120</v>
      </c>
      <c r="J161" s="25">
        <v>0</v>
      </c>
      <c r="K161" s="190" t="s">
        <v>3508</v>
      </c>
      <c r="L161" s="8">
        <v>0</v>
      </c>
      <c r="M161" s="204"/>
      <c r="N161" s="8">
        <v>0</v>
      </c>
      <c r="O161" s="190" t="s">
        <v>3509</v>
      </c>
      <c r="P161" s="8">
        <v>100</v>
      </c>
      <c r="Q161" s="8"/>
      <c r="R161" s="8">
        <v>100</v>
      </c>
      <c r="S161" s="1"/>
      <c r="T161" s="1">
        <v>100</v>
      </c>
      <c r="U161" s="212" t="s">
        <v>3510</v>
      </c>
      <c r="V161" s="414">
        <v>100</v>
      </c>
      <c r="W161" s="40"/>
      <c r="X161" s="414">
        <v>100</v>
      </c>
      <c r="Y161" s="414" t="s">
        <v>3511</v>
      </c>
    </row>
    <row r="162" spans="1:25" ht="166.5" x14ac:dyDescent="0.25">
      <c r="A162" s="564">
        <v>86</v>
      </c>
      <c r="B162" s="564"/>
      <c r="C162" s="564"/>
      <c r="D162" s="754" t="s">
        <v>360</v>
      </c>
      <c r="E162" s="754"/>
      <c r="F162" s="450" t="s">
        <v>125</v>
      </c>
      <c r="G162" s="12" t="s">
        <v>103</v>
      </c>
      <c r="H162" s="12" t="s">
        <v>331</v>
      </c>
      <c r="I162" s="12" t="s">
        <v>127</v>
      </c>
      <c r="J162" s="25">
        <v>0</v>
      </c>
      <c r="K162" s="1" t="s">
        <v>7278</v>
      </c>
      <c r="L162" s="25">
        <v>0</v>
      </c>
      <c r="M162" s="204"/>
      <c r="N162" s="25">
        <v>0</v>
      </c>
      <c r="O162" s="8"/>
      <c r="P162" s="25">
        <v>0</v>
      </c>
      <c r="Q162" s="8"/>
      <c r="R162" s="25">
        <v>0</v>
      </c>
      <c r="S162" s="8" t="s">
        <v>3512</v>
      </c>
      <c r="T162" s="25">
        <v>0</v>
      </c>
      <c r="U162" s="248" t="s">
        <v>3513</v>
      </c>
      <c r="V162" s="25">
        <v>0</v>
      </c>
      <c r="W162" s="40"/>
      <c r="X162" s="25">
        <v>0</v>
      </c>
      <c r="Y162" s="8" t="s">
        <v>3514</v>
      </c>
    </row>
    <row r="163" spans="1:25" s="26" customFormat="1" ht="95.25" customHeight="1" x14ac:dyDescent="0.25">
      <c r="A163" s="28"/>
      <c r="B163" s="28"/>
      <c r="C163" s="750" t="s">
        <v>566</v>
      </c>
      <c r="D163" s="28"/>
      <c r="E163" s="1023"/>
      <c r="F163" s="762" t="s">
        <v>5020</v>
      </c>
      <c r="G163" s="751"/>
      <c r="H163" s="751"/>
      <c r="I163" s="751"/>
      <c r="J163" s="218">
        <f>AVERAGE(J164:J171)</f>
        <v>56.25</v>
      </c>
      <c r="K163" s="224"/>
      <c r="L163" s="218">
        <f>AVERAGE(L164:L171)</f>
        <v>56.25</v>
      </c>
      <c r="M163" s="219"/>
      <c r="N163" s="218">
        <f>AVERAGE(N164:N171)</f>
        <v>56.25</v>
      </c>
      <c r="O163" s="220"/>
      <c r="P163" s="218">
        <f>AVERAGE(P164:P171)</f>
        <v>56.25</v>
      </c>
      <c r="Q163" s="220"/>
      <c r="R163" s="218">
        <f>AVERAGE(R164:R171)</f>
        <v>56.25</v>
      </c>
      <c r="S163" s="220"/>
      <c r="T163" s="218">
        <f>AVERAGE(T164:T171)</f>
        <v>56.25</v>
      </c>
      <c r="U163" s="220"/>
      <c r="V163" s="218">
        <f>AVERAGE(V164:V171)</f>
        <v>56.25</v>
      </c>
      <c r="W163" s="44"/>
      <c r="X163" s="218">
        <f>AVERAGE(X164:X171)</f>
        <v>56.25</v>
      </c>
      <c r="Y163" s="220"/>
    </row>
    <row r="164" spans="1:25" ht="60" x14ac:dyDescent="0.25">
      <c r="A164" s="564">
        <v>87</v>
      </c>
      <c r="B164" s="564"/>
      <c r="C164" s="564"/>
      <c r="D164" s="754" t="s">
        <v>128</v>
      </c>
      <c r="E164" s="754"/>
      <c r="F164" s="450" t="s">
        <v>121</v>
      </c>
      <c r="G164" s="12" t="s">
        <v>122</v>
      </c>
      <c r="H164" s="12" t="s">
        <v>123</v>
      </c>
      <c r="I164" s="12" t="s">
        <v>124</v>
      </c>
      <c r="J164" s="25">
        <v>0</v>
      </c>
      <c r="K164" s="8"/>
      <c r="L164" s="8">
        <v>0</v>
      </c>
      <c r="M164" s="204"/>
      <c r="N164" s="8">
        <v>0</v>
      </c>
      <c r="O164" s="8"/>
      <c r="P164" s="8">
        <v>0</v>
      </c>
      <c r="Q164" s="8"/>
      <c r="R164" s="8">
        <v>0</v>
      </c>
      <c r="S164" s="1"/>
      <c r="T164" s="1">
        <v>0</v>
      </c>
      <c r="U164" s="248"/>
      <c r="V164" s="8">
        <v>0</v>
      </c>
      <c r="W164" s="40"/>
      <c r="X164" s="8">
        <v>0</v>
      </c>
      <c r="Y164" s="8"/>
    </row>
    <row r="165" spans="1:25" ht="153" x14ac:dyDescent="0.25">
      <c r="A165" s="564">
        <v>88</v>
      </c>
      <c r="B165" s="564"/>
      <c r="C165" s="564"/>
      <c r="D165" s="754" t="s">
        <v>361</v>
      </c>
      <c r="E165" s="754"/>
      <c r="F165" s="450" t="s">
        <v>132</v>
      </c>
      <c r="G165" s="12" t="s">
        <v>317</v>
      </c>
      <c r="H165" s="12" t="s">
        <v>316</v>
      </c>
      <c r="I165" s="12" t="s">
        <v>315</v>
      </c>
      <c r="J165" s="25">
        <v>100</v>
      </c>
      <c r="K165" s="1" t="s">
        <v>3515</v>
      </c>
      <c r="L165" s="25">
        <v>100</v>
      </c>
      <c r="M165" s="204"/>
      <c r="N165" s="25">
        <v>100</v>
      </c>
      <c r="O165" s="8"/>
      <c r="P165" s="25">
        <v>100</v>
      </c>
      <c r="Q165" s="8"/>
      <c r="R165" s="25">
        <v>100</v>
      </c>
      <c r="S165" s="1"/>
      <c r="T165" s="1">
        <v>100</v>
      </c>
      <c r="U165" s="190" t="s">
        <v>3516</v>
      </c>
      <c r="V165" s="210">
        <v>100</v>
      </c>
      <c r="W165" s="40"/>
      <c r="X165" s="210">
        <v>100</v>
      </c>
      <c r="Y165" s="8"/>
    </row>
    <row r="166" spans="1:25" ht="210" x14ac:dyDescent="0.25">
      <c r="A166" s="564">
        <v>89</v>
      </c>
      <c r="B166" s="564"/>
      <c r="C166" s="564"/>
      <c r="D166" s="754" t="s">
        <v>332</v>
      </c>
      <c r="E166" s="754"/>
      <c r="F166" s="450" t="s">
        <v>332</v>
      </c>
      <c r="G166" s="12" t="s">
        <v>333</v>
      </c>
      <c r="H166" s="12" t="s">
        <v>334</v>
      </c>
      <c r="I166" s="12" t="s">
        <v>335</v>
      </c>
      <c r="J166" s="25">
        <v>100</v>
      </c>
      <c r="K166" s="1" t="s">
        <v>3517</v>
      </c>
      <c r="L166" s="25">
        <v>100</v>
      </c>
      <c r="M166" s="204"/>
      <c r="N166" s="25">
        <v>100</v>
      </c>
      <c r="O166" s="8"/>
      <c r="P166" s="25">
        <v>100</v>
      </c>
      <c r="Q166" s="8"/>
      <c r="R166" s="25">
        <v>100</v>
      </c>
      <c r="S166" s="212"/>
      <c r="T166" s="25">
        <v>100</v>
      </c>
      <c r="U166" s="1" t="s">
        <v>3518</v>
      </c>
      <c r="V166" s="25">
        <v>100</v>
      </c>
      <c r="W166" s="47"/>
      <c r="X166" s="25">
        <v>100</v>
      </c>
      <c r="Y166" s="197"/>
    </row>
    <row r="167" spans="1:25" ht="105" x14ac:dyDescent="0.25">
      <c r="A167" s="564">
        <v>90</v>
      </c>
      <c r="B167" s="564"/>
      <c r="C167" s="564"/>
      <c r="D167" s="754" t="s">
        <v>362</v>
      </c>
      <c r="E167" s="754"/>
      <c r="F167" s="450" t="s">
        <v>7195</v>
      </c>
      <c r="G167" s="12" t="s">
        <v>336</v>
      </c>
      <c r="H167" s="12" t="s">
        <v>5138</v>
      </c>
      <c r="I167" s="12" t="s">
        <v>5137</v>
      </c>
      <c r="J167" s="210">
        <v>50</v>
      </c>
      <c r="K167" s="191" t="s">
        <v>3519</v>
      </c>
      <c r="L167" s="210">
        <v>50</v>
      </c>
      <c r="M167" s="204"/>
      <c r="N167" s="210">
        <v>50</v>
      </c>
      <c r="O167" s="8"/>
      <c r="P167" s="210">
        <v>50</v>
      </c>
      <c r="Q167" s="8"/>
      <c r="R167" s="210">
        <v>50</v>
      </c>
      <c r="S167" s="1"/>
      <c r="T167" s="210">
        <v>50</v>
      </c>
      <c r="U167" s="1" t="s">
        <v>3520</v>
      </c>
      <c r="V167" s="210">
        <v>50</v>
      </c>
      <c r="W167" s="40"/>
      <c r="X167" s="210">
        <v>50</v>
      </c>
      <c r="Y167" s="210" t="s">
        <v>3521</v>
      </c>
    </row>
    <row r="168" spans="1:25" ht="255" x14ac:dyDescent="0.25">
      <c r="A168" s="564">
        <v>91</v>
      </c>
      <c r="B168" s="564"/>
      <c r="C168" s="564"/>
      <c r="D168" s="754" t="s">
        <v>148</v>
      </c>
      <c r="E168" s="754"/>
      <c r="F168" s="450" t="s">
        <v>337</v>
      </c>
      <c r="G168" s="12" t="s">
        <v>338</v>
      </c>
      <c r="H168" s="12" t="s">
        <v>339</v>
      </c>
      <c r="I168" s="12" t="s">
        <v>340</v>
      </c>
      <c r="J168" s="1010">
        <v>50</v>
      </c>
      <c r="K168" s="191" t="s">
        <v>3522</v>
      </c>
      <c r="L168" s="1010">
        <v>50</v>
      </c>
      <c r="M168" s="204"/>
      <c r="N168" s="1010">
        <v>50</v>
      </c>
      <c r="O168" s="8"/>
      <c r="P168" s="1010">
        <v>50</v>
      </c>
      <c r="Q168" s="8"/>
      <c r="R168" s="1010">
        <v>50</v>
      </c>
      <c r="S168" s="8"/>
      <c r="T168" s="1010">
        <v>50</v>
      </c>
      <c r="U168" s="8"/>
      <c r="V168" s="1010">
        <v>50</v>
      </c>
      <c r="W168" s="40"/>
      <c r="X168" s="1010">
        <v>50</v>
      </c>
      <c r="Y168" s="191" t="s">
        <v>3523</v>
      </c>
    </row>
    <row r="169" spans="1:25" ht="195" x14ac:dyDescent="0.25">
      <c r="A169" s="564">
        <v>92</v>
      </c>
      <c r="B169" s="564"/>
      <c r="C169" s="564"/>
      <c r="D169" s="754" t="s">
        <v>363</v>
      </c>
      <c r="E169" s="754"/>
      <c r="F169" s="450" t="s">
        <v>341</v>
      </c>
      <c r="G169" s="12" t="s">
        <v>342</v>
      </c>
      <c r="H169" s="12" t="s">
        <v>343</v>
      </c>
      <c r="I169" s="12" t="s">
        <v>344</v>
      </c>
      <c r="J169" s="8">
        <v>50</v>
      </c>
      <c r="K169" s="190" t="s">
        <v>3524</v>
      </c>
      <c r="L169" s="8">
        <v>50</v>
      </c>
      <c r="M169" s="204"/>
      <c r="N169" s="8">
        <v>50</v>
      </c>
      <c r="O169" s="8"/>
      <c r="P169" s="8">
        <v>50</v>
      </c>
      <c r="Q169" s="8"/>
      <c r="R169" s="8">
        <v>50</v>
      </c>
      <c r="S169" s="8"/>
      <c r="T169" s="8">
        <v>50</v>
      </c>
      <c r="U169" s="8"/>
      <c r="V169" s="8">
        <v>50</v>
      </c>
      <c r="W169" s="40"/>
      <c r="X169" s="8">
        <v>50</v>
      </c>
      <c r="Y169" s="8"/>
    </row>
    <row r="170" spans="1:25" ht="120" x14ac:dyDescent="0.25">
      <c r="A170" s="564">
        <v>93</v>
      </c>
      <c r="B170" s="564"/>
      <c r="C170" s="564"/>
      <c r="D170" s="754" t="s">
        <v>364</v>
      </c>
      <c r="E170" s="754"/>
      <c r="F170" s="450" t="s">
        <v>345</v>
      </c>
      <c r="G170" s="12" t="s">
        <v>346</v>
      </c>
      <c r="H170" s="12" t="s">
        <v>347</v>
      </c>
      <c r="I170" s="12" t="s">
        <v>348</v>
      </c>
      <c r="J170" s="8">
        <v>0</v>
      </c>
      <c r="K170" s="1" t="s">
        <v>3525</v>
      </c>
      <c r="L170" s="8">
        <v>0</v>
      </c>
      <c r="M170" s="204"/>
      <c r="N170" s="8">
        <v>0</v>
      </c>
      <c r="O170" s="8"/>
      <c r="P170" s="8">
        <v>0</v>
      </c>
      <c r="Q170" s="8"/>
      <c r="R170" s="8">
        <v>0</v>
      </c>
      <c r="S170" s="8"/>
      <c r="T170" s="8">
        <v>0</v>
      </c>
      <c r="U170" s="8"/>
      <c r="V170" s="8">
        <v>0</v>
      </c>
      <c r="W170" s="40"/>
      <c r="X170" s="8">
        <v>0</v>
      </c>
      <c r="Y170" s="1"/>
    </row>
    <row r="171" spans="1:25" ht="120" x14ac:dyDescent="0.25">
      <c r="A171" s="564">
        <v>94</v>
      </c>
      <c r="B171" s="564"/>
      <c r="C171" s="564"/>
      <c r="D171" s="754" t="s">
        <v>150</v>
      </c>
      <c r="E171" s="754"/>
      <c r="F171" s="450" t="s">
        <v>349</v>
      </c>
      <c r="G171" s="12" t="s">
        <v>145</v>
      </c>
      <c r="H171" s="12" t="s">
        <v>146</v>
      </c>
      <c r="I171" s="12" t="s">
        <v>147</v>
      </c>
      <c r="J171" s="8">
        <v>100</v>
      </c>
      <c r="K171" s="1" t="s">
        <v>3526</v>
      </c>
      <c r="L171" s="8">
        <v>100</v>
      </c>
      <c r="M171" s="204"/>
      <c r="N171" s="8">
        <v>100</v>
      </c>
      <c r="O171" s="8"/>
      <c r="P171" s="8">
        <v>100</v>
      </c>
      <c r="Q171" s="8"/>
      <c r="R171" s="8">
        <v>100</v>
      </c>
      <c r="S171" s="8"/>
      <c r="T171" s="8">
        <v>100</v>
      </c>
      <c r="U171" s="8"/>
      <c r="V171" s="8">
        <v>100</v>
      </c>
      <c r="W171" s="40"/>
      <c r="X171" s="8">
        <v>100</v>
      </c>
      <c r="Y171" s="8"/>
    </row>
    <row r="172" spans="1:25" s="26" customFormat="1" ht="90" customHeight="1" x14ac:dyDescent="0.25">
      <c r="A172" s="28"/>
      <c r="B172" s="28"/>
      <c r="C172" s="750" t="s">
        <v>598</v>
      </c>
      <c r="D172" s="28"/>
      <c r="E172" s="1023"/>
      <c r="F172" s="762" t="s">
        <v>5058</v>
      </c>
      <c r="G172" s="751"/>
      <c r="H172" s="751"/>
      <c r="I172" s="751"/>
      <c r="J172" s="218">
        <f>AVERAGE(J173:J175)</f>
        <v>100</v>
      </c>
      <c r="K172" s="224"/>
      <c r="L172" s="218">
        <f>AVERAGE(L173:L175)</f>
        <v>100</v>
      </c>
      <c r="M172" s="219"/>
      <c r="N172" s="218">
        <f>AVERAGE(N173:N175)</f>
        <v>100</v>
      </c>
      <c r="O172" s="220"/>
      <c r="P172" s="218">
        <f>AVERAGE(P173:P175)</f>
        <v>100</v>
      </c>
      <c r="Q172" s="220"/>
      <c r="R172" s="218">
        <f>AVERAGE(R173:R175)</f>
        <v>100</v>
      </c>
      <c r="S172" s="220"/>
      <c r="T172" s="218">
        <f>AVERAGE(T173:T175)</f>
        <v>100</v>
      </c>
      <c r="U172" s="220"/>
      <c r="V172" s="218">
        <f>AVERAGE(V173:V175)</f>
        <v>100</v>
      </c>
      <c r="W172" s="44"/>
      <c r="X172" s="218">
        <f>AVERAGE(X173:X175)</f>
        <v>100</v>
      </c>
      <c r="Y172" s="220"/>
    </row>
    <row r="173" spans="1:25" ht="75" x14ac:dyDescent="0.25">
      <c r="A173" s="564">
        <v>95</v>
      </c>
      <c r="B173" s="564"/>
      <c r="C173" s="564"/>
      <c r="D173" s="754" t="s">
        <v>365</v>
      </c>
      <c r="E173" s="754"/>
      <c r="F173" s="450" t="s">
        <v>350</v>
      </c>
      <c r="G173" s="12" t="s">
        <v>351</v>
      </c>
      <c r="H173" s="12" t="s">
        <v>352</v>
      </c>
      <c r="I173" s="12" t="s">
        <v>353</v>
      </c>
      <c r="J173" s="186">
        <v>100</v>
      </c>
      <c r="K173" s="210"/>
      <c r="L173" s="186">
        <v>100</v>
      </c>
      <c r="M173" s="208"/>
      <c r="N173" s="186">
        <v>100</v>
      </c>
      <c r="O173" s="207"/>
      <c r="P173" s="186">
        <v>100</v>
      </c>
      <c r="Q173" s="207"/>
      <c r="R173" s="186">
        <v>100</v>
      </c>
      <c r="S173" s="207"/>
      <c r="T173" s="186">
        <v>100</v>
      </c>
      <c r="U173" s="207"/>
      <c r="V173" s="186">
        <v>100</v>
      </c>
      <c r="W173" s="41"/>
      <c r="X173" s="186">
        <v>100</v>
      </c>
      <c r="Y173" s="207"/>
    </row>
    <row r="174" spans="1:25" ht="157.5" x14ac:dyDescent="0.25">
      <c r="A174" s="564">
        <v>96</v>
      </c>
      <c r="B174" s="564"/>
      <c r="C174" s="564"/>
      <c r="D174" s="754" t="s">
        <v>366</v>
      </c>
      <c r="E174" s="754"/>
      <c r="F174" s="450" t="s">
        <v>160</v>
      </c>
      <c r="G174" s="12" t="s">
        <v>58</v>
      </c>
      <c r="H174" s="12" t="s">
        <v>354</v>
      </c>
      <c r="I174" s="12" t="s">
        <v>353</v>
      </c>
      <c r="J174" s="186">
        <v>100</v>
      </c>
      <c r="K174" s="210" t="s">
        <v>3527</v>
      </c>
      <c r="L174" s="186">
        <v>100</v>
      </c>
      <c r="M174" s="208"/>
      <c r="N174" s="186">
        <v>100</v>
      </c>
      <c r="O174" s="207"/>
      <c r="P174" s="186">
        <v>100</v>
      </c>
      <c r="Q174" s="207"/>
      <c r="R174" s="186">
        <v>100</v>
      </c>
      <c r="S174" s="207"/>
      <c r="T174" s="186">
        <v>100</v>
      </c>
      <c r="U174" s="414" t="s">
        <v>3528</v>
      </c>
      <c r="V174" s="186">
        <v>100</v>
      </c>
      <c r="W174" s="41"/>
      <c r="X174" s="186">
        <v>100</v>
      </c>
      <c r="Y174" s="207"/>
    </row>
    <row r="175" spans="1:25" ht="157.5" x14ac:dyDescent="0.25">
      <c r="A175" s="564">
        <v>97</v>
      </c>
      <c r="B175" s="564"/>
      <c r="C175" s="564"/>
      <c r="D175" s="754" t="s">
        <v>66</v>
      </c>
      <c r="E175" s="754"/>
      <c r="F175" s="450" t="s">
        <v>161</v>
      </c>
      <c r="G175" s="12" t="s">
        <v>58</v>
      </c>
      <c r="H175" s="12" t="s">
        <v>354</v>
      </c>
      <c r="I175" s="12" t="s">
        <v>353</v>
      </c>
      <c r="J175" s="186">
        <v>100</v>
      </c>
      <c r="K175" s="12"/>
      <c r="L175" s="186">
        <v>100</v>
      </c>
      <c r="M175" s="208"/>
      <c r="N175" s="186">
        <v>100</v>
      </c>
      <c r="O175" s="207"/>
      <c r="P175" s="186">
        <v>100</v>
      </c>
      <c r="Q175" s="207"/>
      <c r="R175" s="186">
        <v>100</v>
      </c>
      <c r="S175" s="207"/>
      <c r="T175" s="186">
        <v>100</v>
      </c>
      <c r="U175" s="414" t="s">
        <v>3528</v>
      </c>
      <c r="V175" s="186">
        <v>100</v>
      </c>
      <c r="W175" s="41"/>
      <c r="X175" s="186">
        <v>100</v>
      </c>
      <c r="Y175" s="207"/>
    </row>
    <row r="176" spans="1:25" s="26" customFormat="1" ht="130.5" customHeight="1" x14ac:dyDescent="0.25">
      <c r="A176" s="28"/>
      <c r="B176" s="750" t="s">
        <v>599</v>
      </c>
      <c r="C176" s="28"/>
      <c r="D176" s="28"/>
      <c r="E176" s="28"/>
      <c r="F176" s="502" t="s">
        <v>367</v>
      </c>
      <c r="G176" s="28"/>
      <c r="H176" s="28"/>
      <c r="I176" s="28"/>
      <c r="J176" s="218">
        <f>AVERAGE(J177,J186,J203,J212)</f>
        <v>59.791666666666671</v>
      </c>
      <c r="K176" s="234"/>
      <c r="L176" s="218">
        <f>AVERAGE(L177,L186,L203,L212)</f>
        <v>59.791666666666671</v>
      </c>
      <c r="M176" s="219"/>
      <c r="N176" s="218">
        <f>AVERAGE(N177,N186,N203,N212)</f>
        <v>61.875</v>
      </c>
      <c r="O176" s="220"/>
      <c r="P176" s="218">
        <f>AVERAGE(P177,P186,P203,P212)</f>
        <v>61.875</v>
      </c>
      <c r="Q176" s="220"/>
      <c r="R176" s="218">
        <f>AVERAGE(R177,R186,R203,R212)</f>
        <v>61.875</v>
      </c>
      <c r="S176" s="220"/>
      <c r="T176" s="218">
        <f>AVERAGE(T177,T186,T203,T212)</f>
        <v>61.875</v>
      </c>
      <c r="U176" s="220"/>
      <c r="V176" s="218">
        <f>AVERAGE(V177,V186,V203,V212)</f>
        <v>61.875</v>
      </c>
      <c r="W176" s="44"/>
      <c r="X176" s="218">
        <f>AVERAGE(X177,X186,X203,X212)</f>
        <v>61.875</v>
      </c>
      <c r="Y176" s="220"/>
    </row>
    <row r="177" spans="1:25" s="26" customFormat="1" ht="60" x14ac:dyDescent="0.25">
      <c r="A177" s="28"/>
      <c r="B177" s="28"/>
      <c r="C177" s="750" t="s">
        <v>600</v>
      </c>
      <c r="D177" s="28"/>
      <c r="E177" s="28"/>
      <c r="F177" s="502" t="s">
        <v>532</v>
      </c>
      <c r="G177" s="28"/>
      <c r="H177" s="28"/>
      <c r="I177" s="28"/>
      <c r="J177" s="203">
        <f>AVERAGE(J178:J181,J184,J185)</f>
        <v>79.166666666666671</v>
      </c>
      <c r="K177" s="23"/>
      <c r="L177" s="203">
        <f>AVERAGE(L178:L181,L184,L185)</f>
        <v>79.166666666666671</v>
      </c>
      <c r="M177" s="23"/>
      <c r="N177" s="203">
        <f>AVERAGE(N178:N181,N184,N185)</f>
        <v>79.166666666666671</v>
      </c>
      <c r="O177" s="23"/>
      <c r="P177" s="203">
        <f>AVERAGE(P178:P181,P184,P185)</f>
        <v>79.166666666666671</v>
      </c>
      <c r="Q177" s="23"/>
      <c r="R177" s="203">
        <f>AVERAGE(R178:R181,R184,R185)</f>
        <v>79.166666666666671</v>
      </c>
      <c r="S177" s="23"/>
      <c r="T177" s="203">
        <f>AVERAGE(T178:T181,T184,T185)</f>
        <v>79.166666666666671</v>
      </c>
      <c r="U177" s="23"/>
      <c r="V177" s="203">
        <f>AVERAGE(V178:V181,V184,V185)</f>
        <v>79.166666666666671</v>
      </c>
      <c r="W177" s="44"/>
      <c r="X177" s="203">
        <f>AVERAGE(X178:X181,X184,X185)</f>
        <v>79.166666666666671</v>
      </c>
      <c r="Y177" s="23"/>
    </row>
    <row r="178" spans="1:25" ht="409.5" x14ac:dyDescent="0.25">
      <c r="A178" s="564">
        <v>98</v>
      </c>
      <c r="B178" s="564"/>
      <c r="C178" s="564"/>
      <c r="D178" s="754" t="s">
        <v>67</v>
      </c>
      <c r="E178" s="754"/>
      <c r="F178" s="450" t="s">
        <v>5059</v>
      </c>
      <c r="G178" s="12" t="s">
        <v>368</v>
      </c>
      <c r="H178" s="12" t="s">
        <v>369</v>
      </c>
      <c r="I178" s="12" t="s">
        <v>370</v>
      </c>
      <c r="J178" s="186">
        <v>50</v>
      </c>
      <c r="K178" s="190" t="s">
        <v>3529</v>
      </c>
      <c r="L178" s="186">
        <v>50</v>
      </c>
      <c r="M178" s="208"/>
      <c r="N178" s="186">
        <v>50</v>
      </c>
      <c r="O178" s="207"/>
      <c r="P178" s="186">
        <v>50</v>
      </c>
      <c r="Q178" s="207"/>
      <c r="R178" s="186">
        <v>50</v>
      </c>
      <c r="S178" s="210"/>
      <c r="T178" s="186">
        <v>50</v>
      </c>
      <c r="U178" s="190" t="s">
        <v>3530</v>
      </c>
      <c r="V178" s="186">
        <v>50</v>
      </c>
      <c r="W178" s="165"/>
      <c r="X178" s="186">
        <v>50</v>
      </c>
      <c r="Y178" s="207"/>
    </row>
    <row r="179" spans="1:25" ht="60" x14ac:dyDescent="0.25">
      <c r="A179" s="564">
        <v>99</v>
      </c>
      <c r="B179" s="564"/>
      <c r="C179" s="564"/>
      <c r="D179" s="754" t="s">
        <v>72</v>
      </c>
      <c r="E179" s="754"/>
      <c r="F179" s="450" t="s">
        <v>4988</v>
      </c>
      <c r="G179" s="12" t="s">
        <v>371</v>
      </c>
      <c r="H179" s="12" t="s">
        <v>4986</v>
      </c>
      <c r="I179" s="12" t="s">
        <v>372</v>
      </c>
      <c r="J179" s="197">
        <v>50</v>
      </c>
      <c r="K179" s="191" t="s">
        <v>3531</v>
      </c>
      <c r="L179" s="197">
        <v>50</v>
      </c>
      <c r="M179" s="208"/>
      <c r="N179" s="197">
        <v>50</v>
      </c>
      <c r="O179" s="207"/>
      <c r="P179" s="197">
        <v>50</v>
      </c>
      <c r="Q179" s="207"/>
      <c r="R179" s="197">
        <v>50</v>
      </c>
      <c r="S179" s="207"/>
      <c r="T179" s="197">
        <v>50</v>
      </c>
      <c r="U179" s="207"/>
      <c r="V179" s="197">
        <v>50</v>
      </c>
      <c r="W179" s="41"/>
      <c r="X179" s="197">
        <v>50</v>
      </c>
      <c r="Y179" s="207"/>
    </row>
    <row r="180" spans="1:25" ht="140.25" x14ac:dyDescent="0.25">
      <c r="A180" s="564">
        <v>100</v>
      </c>
      <c r="B180" s="564"/>
      <c r="C180" s="564"/>
      <c r="D180" s="754" t="s">
        <v>358</v>
      </c>
      <c r="E180" s="754"/>
      <c r="F180" s="450" t="s">
        <v>373</v>
      </c>
      <c r="G180" s="12" t="s">
        <v>327</v>
      </c>
      <c r="H180" s="12" t="s">
        <v>374</v>
      </c>
      <c r="I180" s="12" t="s">
        <v>375</v>
      </c>
      <c r="J180" s="197">
        <v>100</v>
      </c>
      <c r="K180" s="191" t="s">
        <v>3532</v>
      </c>
      <c r="L180" s="197">
        <v>100</v>
      </c>
      <c r="M180" s="208"/>
      <c r="N180" s="197">
        <v>100</v>
      </c>
      <c r="O180" s="207"/>
      <c r="P180" s="197">
        <v>100</v>
      </c>
      <c r="Q180" s="207"/>
      <c r="R180" s="197">
        <v>100</v>
      </c>
      <c r="S180" s="207"/>
      <c r="T180" s="197">
        <v>100</v>
      </c>
      <c r="U180" s="207"/>
      <c r="V180" s="197">
        <v>100</v>
      </c>
      <c r="W180" s="41"/>
      <c r="X180" s="197">
        <v>100</v>
      </c>
      <c r="Y180" s="207"/>
    </row>
    <row r="181" spans="1:25" s="52" customFormat="1" ht="51.75" x14ac:dyDescent="0.25">
      <c r="A181" s="31">
        <v>101</v>
      </c>
      <c r="B181" s="31"/>
      <c r="C181" s="31"/>
      <c r="D181" s="756" t="s">
        <v>650</v>
      </c>
      <c r="E181" s="756"/>
      <c r="F181" s="517" t="s">
        <v>650</v>
      </c>
      <c r="G181" s="30"/>
      <c r="H181" s="30"/>
      <c r="I181" s="30"/>
      <c r="J181" s="214">
        <f>AVERAGE(J182:J183)</f>
        <v>75</v>
      </c>
      <c r="L181" s="214">
        <f>AVERAGE(L182:L183)</f>
        <v>75</v>
      </c>
      <c r="M181" s="215"/>
      <c r="N181" s="214">
        <f>AVERAGE(N182:N183)</f>
        <v>75</v>
      </c>
      <c r="O181" s="216"/>
      <c r="P181" s="214">
        <f>AVERAGE(P182:P183)</f>
        <v>75</v>
      </c>
      <c r="Q181" s="216"/>
      <c r="R181" s="214">
        <f>AVERAGE(R182:R183)</f>
        <v>75</v>
      </c>
      <c r="S181" s="216"/>
      <c r="T181" s="214">
        <f>AVERAGE(T182:T183)</f>
        <v>75</v>
      </c>
      <c r="U181" s="216"/>
      <c r="V181" s="214">
        <f>AVERAGE(V182:V183)</f>
        <v>75</v>
      </c>
      <c r="W181" s="43"/>
      <c r="X181" s="214">
        <f>AVERAGE(X182:X183)</f>
        <v>75</v>
      </c>
      <c r="Y181" s="216"/>
    </row>
    <row r="182" spans="1:25" ht="300" x14ac:dyDescent="0.25">
      <c r="A182" s="564" t="s">
        <v>5060</v>
      </c>
      <c r="B182" s="564"/>
      <c r="C182" s="564"/>
      <c r="D182" s="564"/>
      <c r="E182" s="754" t="s">
        <v>7012</v>
      </c>
      <c r="F182" s="450" t="s">
        <v>376</v>
      </c>
      <c r="G182" s="12" t="s">
        <v>377</v>
      </c>
      <c r="H182" s="12" t="s">
        <v>378</v>
      </c>
      <c r="I182" s="12" t="s">
        <v>38</v>
      </c>
      <c r="J182" s="197">
        <v>50</v>
      </c>
      <c r="K182" s="197" t="s">
        <v>482</v>
      </c>
      <c r="L182" s="197">
        <v>50</v>
      </c>
      <c r="M182" s="208"/>
      <c r="N182" s="197">
        <v>50</v>
      </c>
      <c r="O182" s="207"/>
      <c r="P182" s="197">
        <v>50</v>
      </c>
      <c r="Q182" s="207"/>
      <c r="R182" s="197">
        <v>50</v>
      </c>
      <c r="S182" s="207"/>
      <c r="T182" s="197">
        <v>50</v>
      </c>
      <c r="U182" s="207"/>
      <c r="V182" s="197">
        <v>50</v>
      </c>
      <c r="W182" s="41"/>
      <c r="X182" s="197">
        <v>50</v>
      </c>
      <c r="Y182" s="207"/>
    </row>
    <row r="183" spans="1:25" ht="45" x14ac:dyDescent="0.25">
      <c r="A183" s="564" t="s">
        <v>5061</v>
      </c>
      <c r="B183" s="564"/>
      <c r="C183" s="564"/>
      <c r="D183" s="564"/>
      <c r="E183" s="754" t="s">
        <v>7013</v>
      </c>
      <c r="F183" s="450" t="s">
        <v>379</v>
      </c>
      <c r="G183" s="12" t="s">
        <v>380</v>
      </c>
      <c r="H183" s="12" t="s">
        <v>381</v>
      </c>
      <c r="I183" s="12" t="s">
        <v>382</v>
      </c>
      <c r="J183" s="197">
        <v>100</v>
      </c>
      <c r="K183" s="197"/>
      <c r="L183" s="197">
        <v>100</v>
      </c>
      <c r="M183" s="208"/>
      <c r="N183" s="197">
        <v>100</v>
      </c>
      <c r="O183" s="207"/>
      <c r="P183" s="197">
        <v>100</v>
      </c>
      <c r="Q183" s="207"/>
      <c r="R183" s="197">
        <v>100</v>
      </c>
      <c r="S183" s="207"/>
      <c r="T183" s="197">
        <v>100</v>
      </c>
      <c r="U183" s="207"/>
      <c r="V183" s="197">
        <v>100</v>
      </c>
      <c r="W183" s="41"/>
      <c r="X183" s="197">
        <v>100</v>
      </c>
      <c r="Y183" s="210"/>
    </row>
    <row r="184" spans="1:25" ht="60" x14ac:dyDescent="0.25">
      <c r="A184" s="564">
        <v>102</v>
      </c>
      <c r="B184" s="564"/>
      <c r="C184" s="564"/>
      <c r="D184" s="754" t="s">
        <v>429</v>
      </c>
      <c r="E184" s="754"/>
      <c r="F184" s="450" t="s">
        <v>383</v>
      </c>
      <c r="G184" s="12" t="s">
        <v>384</v>
      </c>
      <c r="H184" s="12" t="s">
        <v>385</v>
      </c>
      <c r="I184" s="12" t="s">
        <v>5122</v>
      </c>
      <c r="J184" s="197">
        <v>100</v>
      </c>
      <c r="K184" s="197"/>
      <c r="L184" s="197">
        <v>100</v>
      </c>
      <c r="M184" s="208"/>
      <c r="N184" s="197">
        <v>100</v>
      </c>
      <c r="O184" s="207"/>
      <c r="P184" s="197">
        <v>100</v>
      </c>
      <c r="Q184" s="207"/>
      <c r="R184" s="197">
        <v>100</v>
      </c>
      <c r="S184" s="207"/>
      <c r="T184" s="197">
        <v>100</v>
      </c>
      <c r="U184" s="207"/>
      <c r="V184" s="197">
        <v>100</v>
      </c>
      <c r="W184" s="41"/>
      <c r="X184" s="197">
        <v>100</v>
      </c>
      <c r="Y184" s="210"/>
    </row>
    <row r="185" spans="1:25" ht="90" x14ac:dyDescent="0.25">
      <c r="A185" s="564">
        <v>103</v>
      </c>
      <c r="B185" s="564"/>
      <c r="C185" s="564"/>
      <c r="D185" s="754" t="s">
        <v>430</v>
      </c>
      <c r="E185" s="754"/>
      <c r="F185" s="450" t="s">
        <v>5123</v>
      </c>
      <c r="G185" s="12" t="s">
        <v>384</v>
      </c>
      <c r="H185" s="12" t="s">
        <v>385</v>
      </c>
      <c r="I185" s="12" t="s">
        <v>5122</v>
      </c>
      <c r="J185" s="197">
        <v>100</v>
      </c>
      <c r="K185" s="197"/>
      <c r="L185" s="197">
        <v>100</v>
      </c>
      <c r="M185" s="208"/>
      <c r="N185" s="197">
        <v>100</v>
      </c>
      <c r="O185" s="207"/>
      <c r="P185" s="197">
        <v>100</v>
      </c>
      <c r="Q185" s="207"/>
      <c r="R185" s="197">
        <v>100</v>
      </c>
      <c r="S185" s="207"/>
      <c r="T185" s="197">
        <v>100</v>
      </c>
      <c r="U185" s="207"/>
      <c r="V185" s="197">
        <v>100</v>
      </c>
      <c r="W185" s="41"/>
      <c r="X185" s="197">
        <v>100</v>
      </c>
      <c r="Y185" s="210"/>
    </row>
    <row r="186" spans="1:25" s="26" customFormat="1" ht="91.5" customHeight="1" x14ac:dyDescent="0.25">
      <c r="A186" s="28"/>
      <c r="B186" s="28"/>
      <c r="C186" s="750" t="s">
        <v>601</v>
      </c>
      <c r="D186" s="751"/>
      <c r="E186" s="762"/>
      <c r="F186" s="762" t="s">
        <v>533</v>
      </c>
      <c r="G186" s="751"/>
      <c r="H186" s="751"/>
      <c r="I186" s="751"/>
      <c r="J186" s="218">
        <f>AVERAGE(J187,J193,J199:J202)</f>
        <v>26.666666666666668</v>
      </c>
      <c r="K186" s="224"/>
      <c r="L186" s="218">
        <f>AVERAGE(L187,L193,L199:L202)</f>
        <v>26.666666666666668</v>
      </c>
      <c r="M186" s="219"/>
      <c r="N186" s="218">
        <f>AVERAGE(N187,N193,N199:N202)</f>
        <v>35</v>
      </c>
      <c r="O186" s="220"/>
      <c r="P186" s="218">
        <f>AVERAGE(P187,P193,P199:P202)</f>
        <v>35</v>
      </c>
      <c r="Q186" s="220"/>
      <c r="R186" s="218">
        <f>AVERAGE(R187,R193,R199:R202)</f>
        <v>35</v>
      </c>
      <c r="S186" s="220"/>
      <c r="T186" s="218">
        <f>AVERAGE(T187,T193,T199:T202)</f>
        <v>35</v>
      </c>
      <c r="U186" s="220"/>
      <c r="V186" s="218">
        <f>AVERAGE(V187,V193,V199:V202)</f>
        <v>35</v>
      </c>
      <c r="W186" s="44"/>
      <c r="X186" s="218">
        <f>AVERAGE(X187,X193,X199:X202)</f>
        <v>35</v>
      </c>
      <c r="Y186" s="220"/>
    </row>
    <row r="187" spans="1:25" s="52" customFormat="1" ht="91.5" customHeight="1" x14ac:dyDescent="0.25">
      <c r="A187" s="31">
        <v>104</v>
      </c>
      <c r="B187" s="31"/>
      <c r="C187" s="758"/>
      <c r="D187" s="763" t="s">
        <v>7005</v>
      </c>
      <c r="E187" s="763"/>
      <c r="F187" s="764" t="s">
        <v>635</v>
      </c>
      <c r="G187" s="30"/>
      <c r="H187" s="30"/>
      <c r="I187" s="30"/>
      <c r="J187" s="214">
        <f>AVERAGE(J188:J192)</f>
        <v>30</v>
      </c>
      <c r="K187" s="221"/>
      <c r="L187" s="214">
        <f>AVERAGE(L188:L192)</f>
        <v>30</v>
      </c>
      <c r="M187" s="215"/>
      <c r="N187" s="214">
        <f>AVERAGE(N188:N192)</f>
        <v>60</v>
      </c>
      <c r="O187" s="216"/>
      <c r="P187" s="214">
        <f>AVERAGE(P188:P192)</f>
        <v>60</v>
      </c>
      <c r="Q187" s="216"/>
      <c r="R187" s="214">
        <f>AVERAGE(R188:R192)</f>
        <v>60</v>
      </c>
      <c r="S187" s="216"/>
      <c r="T187" s="214">
        <f>AVERAGE(T188:T192)</f>
        <v>60</v>
      </c>
      <c r="U187" s="216"/>
      <c r="V187" s="214">
        <f>AVERAGE(V188:V192)</f>
        <v>60</v>
      </c>
      <c r="W187" s="43"/>
      <c r="X187" s="214">
        <f>AVERAGE(X188:X192)</f>
        <v>60</v>
      </c>
      <c r="Y187" s="216"/>
    </row>
    <row r="188" spans="1:25" ht="331.5" x14ac:dyDescent="0.25">
      <c r="A188" s="564" t="s">
        <v>5062</v>
      </c>
      <c r="B188" s="564"/>
      <c r="C188" s="564"/>
      <c r="D188" s="564"/>
      <c r="E188" s="754" t="s">
        <v>7003</v>
      </c>
      <c r="F188" s="450" t="s">
        <v>5124</v>
      </c>
      <c r="G188" s="12" t="s">
        <v>386</v>
      </c>
      <c r="H188" s="12" t="s">
        <v>94</v>
      </c>
      <c r="I188" s="12" t="s">
        <v>387</v>
      </c>
      <c r="J188" s="207">
        <v>0</v>
      </c>
      <c r="K188" s="209" t="s">
        <v>3533</v>
      </c>
      <c r="L188" s="207">
        <v>0</v>
      </c>
      <c r="M188" s="209" t="s">
        <v>3533</v>
      </c>
      <c r="N188" s="8">
        <v>100</v>
      </c>
      <c r="O188" s="207"/>
      <c r="P188" s="8">
        <v>100</v>
      </c>
      <c r="Q188" s="207"/>
      <c r="R188" s="8">
        <v>100</v>
      </c>
      <c r="S188" s="207"/>
      <c r="T188" s="8">
        <v>100</v>
      </c>
      <c r="U188" s="561"/>
      <c r="V188" s="8">
        <v>100</v>
      </c>
      <c r="W188" s="41"/>
      <c r="X188" s="8">
        <v>100</v>
      </c>
      <c r="Y188" s="190" t="s">
        <v>3502</v>
      </c>
    </row>
    <row r="189" spans="1:25" ht="240" customHeight="1" x14ac:dyDescent="0.25">
      <c r="A189" s="564" t="s">
        <v>5063</v>
      </c>
      <c r="B189" s="564"/>
      <c r="C189" s="564"/>
      <c r="D189" s="564"/>
      <c r="E189" s="754" t="s">
        <v>7004</v>
      </c>
      <c r="F189" s="450" t="s">
        <v>5125</v>
      </c>
      <c r="G189" s="12" t="s">
        <v>100</v>
      </c>
      <c r="H189" s="12" t="s">
        <v>101</v>
      </c>
      <c r="I189" s="12" t="s">
        <v>102</v>
      </c>
      <c r="J189" s="207">
        <v>100</v>
      </c>
      <c r="K189" s="1" t="s">
        <v>3534</v>
      </c>
      <c r="L189" s="207">
        <v>100</v>
      </c>
      <c r="M189" s="1" t="s">
        <v>3534</v>
      </c>
      <c r="N189" s="8">
        <v>50</v>
      </c>
      <c r="O189" s="207"/>
      <c r="P189" s="8">
        <v>50</v>
      </c>
      <c r="Q189" s="207"/>
      <c r="R189" s="8">
        <v>50</v>
      </c>
      <c r="S189" s="207"/>
      <c r="T189" s="8">
        <v>50</v>
      </c>
      <c r="U189" s="1"/>
      <c r="V189" s="8">
        <v>50</v>
      </c>
      <c r="W189" s="41"/>
      <c r="X189" s="8">
        <v>50</v>
      </c>
      <c r="Y189" s="8" t="s">
        <v>3506</v>
      </c>
    </row>
    <row r="190" spans="1:25" ht="75" x14ac:dyDescent="0.25">
      <c r="A190" s="564" t="s">
        <v>5064</v>
      </c>
      <c r="B190" s="564"/>
      <c r="C190" s="564"/>
      <c r="D190" s="564"/>
      <c r="E190" s="754" t="s">
        <v>7006</v>
      </c>
      <c r="F190" s="437" t="s">
        <v>112</v>
      </c>
      <c r="G190" s="12" t="s">
        <v>4881</v>
      </c>
      <c r="H190" s="12" t="s">
        <v>4882</v>
      </c>
      <c r="I190" s="12" t="s">
        <v>4883</v>
      </c>
      <c r="J190" s="207">
        <v>0</v>
      </c>
      <c r="K190" s="208"/>
      <c r="L190" s="207">
        <v>0</v>
      </c>
      <c r="M190" s="208"/>
      <c r="N190" s="197">
        <v>0</v>
      </c>
      <c r="O190" s="207"/>
      <c r="P190" s="197">
        <v>0</v>
      </c>
      <c r="Q190" s="210"/>
      <c r="R190" s="197">
        <v>0</v>
      </c>
      <c r="S190" s="210"/>
      <c r="T190" s="197">
        <v>0</v>
      </c>
      <c r="U190" s="1"/>
      <c r="V190" s="197">
        <v>0</v>
      </c>
      <c r="W190" s="41"/>
      <c r="X190" s="197">
        <v>0</v>
      </c>
      <c r="Y190" s="8"/>
    </row>
    <row r="191" spans="1:25" ht="251.25" customHeight="1" x14ac:dyDescent="0.25">
      <c r="A191" s="564" t="s">
        <v>5065</v>
      </c>
      <c r="B191" s="564"/>
      <c r="C191" s="564"/>
      <c r="D191" s="564"/>
      <c r="E191" s="754" t="s">
        <v>7007</v>
      </c>
      <c r="F191" s="437" t="s">
        <v>5126</v>
      </c>
      <c r="G191" s="12" t="s">
        <v>36</v>
      </c>
      <c r="H191" s="12" t="s">
        <v>105</v>
      </c>
      <c r="I191" s="12" t="s">
        <v>106</v>
      </c>
      <c r="J191" s="207">
        <v>0</v>
      </c>
      <c r="K191" s="209" t="s">
        <v>3535</v>
      </c>
      <c r="L191" s="207">
        <v>0</v>
      </c>
      <c r="M191" s="209" t="s">
        <v>3535</v>
      </c>
      <c r="N191" s="197">
        <v>100</v>
      </c>
      <c r="O191" s="207"/>
      <c r="P191" s="197">
        <v>100</v>
      </c>
      <c r="Q191" s="207"/>
      <c r="R191" s="197">
        <v>100</v>
      </c>
      <c r="S191" s="207"/>
      <c r="T191" s="197">
        <v>100</v>
      </c>
      <c r="U191" s="1"/>
      <c r="V191" s="197">
        <v>100</v>
      </c>
      <c r="W191" s="41"/>
      <c r="X191" s="197">
        <v>100</v>
      </c>
      <c r="Y191" s="191" t="s">
        <v>3507</v>
      </c>
    </row>
    <row r="192" spans="1:25" ht="243.75" customHeight="1" x14ac:dyDescent="0.25">
      <c r="A192" s="564" t="s">
        <v>5066</v>
      </c>
      <c r="B192" s="564"/>
      <c r="C192" s="564"/>
      <c r="D192" s="564"/>
      <c r="E192" s="754" t="s">
        <v>7008</v>
      </c>
      <c r="F192" s="450" t="s">
        <v>330</v>
      </c>
      <c r="G192" s="12" t="s">
        <v>4885</v>
      </c>
      <c r="H192" s="12" t="s">
        <v>107</v>
      </c>
      <c r="I192" s="12" t="s">
        <v>108</v>
      </c>
      <c r="J192" s="207">
        <v>50</v>
      </c>
      <c r="K192" s="212" t="s">
        <v>6970</v>
      </c>
      <c r="L192" s="207">
        <v>50</v>
      </c>
      <c r="M192" s="209"/>
      <c r="N192" s="207">
        <v>50</v>
      </c>
      <c r="O192" s="207"/>
      <c r="P192" s="207">
        <v>50</v>
      </c>
      <c r="Q192" s="207"/>
      <c r="R192" s="207">
        <v>50</v>
      </c>
      <c r="S192" s="207"/>
      <c r="T192" s="207">
        <v>50</v>
      </c>
      <c r="U192" s="1"/>
      <c r="V192" s="207">
        <v>50</v>
      </c>
      <c r="W192" s="41"/>
      <c r="X192" s="207">
        <v>50</v>
      </c>
      <c r="Y192" s="212" t="s">
        <v>6970</v>
      </c>
    </row>
    <row r="193" spans="1:25" s="52" customFormat="1" ht="91.5" customHeight="1" x14ac:dyDescent="0.25">
      <c r="A193" s="31">
        <v>105</v>
      </c>
      <c r="B193" s="31"/>
      <c r="C193" s="758"/>
      <c r="D193" s="763" t="s">
        <v>7014</v>
      </c>
      <c r="E193" s="763"/>
      <c r="F193" s="764" t="s">
        <v>636</v>
      </c>
      <c r="G193" s="30"/>
      <c r="H193" s="30"/>
      <c r="I193" s="30"/>
      <c r="J193" s="214">
        <f>AVERAGE(J194:J198)</f>
        <v>30</v>
      </c>
      <c r="K193" s="221"/>
      <c r="L193" s="214">
        <f>AVERAGE(L194:L198)</f>
        <v>30</v>
      </c>
      <c r="M193" s="215"/>
      <c r="N193" s="214">
        <f>AVERAGE(N194:N198)</f>
        <v>50</v>
      </c>
      <c r="O193" s="216"/>
      <c r="P193" s="214">
        <f>AVERAGE(P194:P198)</f>
        <v>50</v>
      </c>
      <c r="Q193" s="216"/>
      <c r="R193" s="214">
        <f>AVERAGE(R194:R198)</f>
        <v>50</v>
      </c>
      <c r="S193" s="216"/>
      <c r="T193" s="214">
        <f>AVERAGE(T194:T198)</f>
        <v>50</v>
      </c>
      <c r="U193" s="216"/>
      <c r="V193" s="214">
        <f>AVERAGE(V194:V198)</f>
        <v>50</v>
      </c>
      <c r="W193" s="43"/>
      <c r="X193" s="214">
        <f>AVERAGE(X194:X198)</f>
        <v>50</v>
      </c>
    </row>
    <row r="194" spans="1:25" ht="331.5" x14ac:dyDescent="0.25">
      <c r="A194" s="564" t="s">
        <v>602</v>
      </c>
      <c r="B194" s="564"/>
      <c r="C194" s="564"/>
      <c r="D194" s="564"/>
      <c r="E194" s="754" t="s">
        <v>7019</v>
      </c>
      <c r="F194" s="450" t="s">
        <v>5127</v>
      </c>
      <c r="G194" s="12" t="s">
        <v>388</v>
      </c>
      <c r="H194" s="12" t="s">
        <v>389</v>
      </c>
      <c r="I194" s="12" t="s">
        <v>99</v>
      </c>
      <c r="J194" s="207">
        <v>0</v>
      </c>
      <c r="K194" s="209" t="s">
        <v>3533</v>
      </c>
      <c r="L194" s="207">
        <v>0</v>
      </c>
      <c r="M194" s="209" t="s">
        <v>3533</v>
      </c>
      <c r="N194" s="8">
        <v>100</v>
      </c>
      <c r="O194" s="207"/>
      <c r="P194" s="8">
        <v>100</v>
      </c>
      <c r="Q194" s="207"/>
      <c r="R194" s="8">
        <v>100</v>
      </c>
      <c r="S194" s="207"/>
      <c r="T194" s="8">
        <v>100</v>
      </c>
      <c r="U194" s="207"/>
      <c r="V194" s="8">
        <v>100</v>
      </c>
      <c r="W194" s="41"/>
      <c r="X194" s="8">
        <v>100</v>
      </c>
      <c r="Y194" s="190" t="s">
        <v>3502</v>
      </c>
    </row>
    <row r="195" spans="1:25" ht="135" x14ac:dyDescent="0.25">
      <c r="A195" s="564" t="s">
        <v>603</v>
      </c>
      <c r="B195" s="564"/>
      <c r="C195" s="564"/>
      <c r="D195" s="564"/>
      <c r="E195" s="754" t="s">
        <v>7015</v>
      </c>
      <c r="F195" s="450" t="s">
        <v>5128</v>
      </c>
      <c r="G195" s="12" t="s">
        <v>100</v>
      </c>
      <c r="H195" s="12" t="s">
        <v>101</v>
      </c>
      <c r="I195" s="12" t="s">
        <v>102</v>
      </c>
      <c r="J195" s="207">
        <v>50</v>
      </c>
      <c r="K195" s="1" t="s">
        <v>3536</v>
      </c>
      <c r="L195" s="207">
        <v>50</v>
      </c>
      <c r="M195" s="1" t="s">
        <v>3536</v>
      </c>
      <c r="N195" s="8">
        <v>50</v>
      </c>
      <c r="O195" s="207"/>
      <c r="P195" s="8">
        <v>50</v>
      </c>
      <c r="Q195" s="207"/>
      <c r="R195" s="8">
        <v>50</v>
      </c>
      <c r="S195" s="207"/>
      <c r="T195" s="8">
        <v>50</v>
      </c>
      <c r="U195" s="207"/>
      <c r="V195" s="8">
        <v>50</v>
      </c>
      <c r="W195" s="41"/>
      <c r="X195" s="8">
        <v>50</v>
      </c>
      <c r="Y195" s="8" t="s">
        <v>3506</v>
      </c>
    </row>
    <row r="196" spans="1:25" ht="75" x14ac:dyDescent="0.25">
      <c r="A196" s="564" t="s">
        <v>604</v>
      </c>
      <c r="B196" s="564"/>
      <c r="C196" s="564"/>
      <c r="D196" s="564"/>
      <c r="E196" s="754" t="s">
        <v>7016</v>
      </c>
      <c r="F196" s="450" t="s">
        <v>112</v>
      </c>
      <c r="G196" s="12" t="s">
        <v>4881</v>
      </c>
      <c r="H196" s="12" t="s">
        <v>4882</v>
      </c>
      <c r="I196" s="12" t="s">
        <v>4883</v>
      </c>
      <c r="J196" s="207">
        <v>0</v>
      </c>
      <c r="K196" s="208"/>
      <c r="L196" s="207">
        <v>0</v>
      </c>
      <c r="M196" s="208"/>
      <c r="N196" s="197">
        <v>0</v>
      </c>
      <c r="O196" s="207"/>
      <c r="P196" s="197">
        <v>0</v>
      </c>
      <c r="Q196" s="210"/>
      <c r="R196" s="197">
        <v>0</v>
      </c>
      <c r="S196" s="207"/>
      <c r="T196" s="197">
        <v>0</v>
      </c>
      <c r="U196" s="207"/>
      <c r="V196" s="197">
        <v>0</v>
      </c>
      <c r="W196" s="41"/>
      <c r="X196" s="197">
        <v>0</v>
      </c>
      <c r="Y196" s="8"/>
    </row>
    <row r="197" spans="1:25" ht="120" x14ac:dyDescent="0.25">
      <c r="A197" s="564" t="s">
        <v>605</v>
      </c>
      <c r="B197" s="564"/>
      <c r="C197" s="564"/>
      <c r="D197" s="564"/>
      <c r="E197" s="754" t="s">
        <v>7017</v>
      </c>
      <c r="F197" s="450" t="s">
        <v>7196</v>
      </c>
      <c r="G197" s="12" t="s">
        <v>36</v>
      </c>
      <c r="H197" s="12" t="s">
        <v>105</v>
      </c>
      <c r="I197" s="12" t="s">
        <v>106</v>
      </c>
      <c r="J197" s="207">
        <v>100</v>
      </c>
      <c r="K197" s="191" t="s">
        <v>3507</v>
      </c>
      <c r="L197" s="207">
        <v>100</v>
      </c>
      <c r="M197" s="191" t="s">
        <v>3507</v>
      </c>
      <c r="N197" s="197">
        <v>100</v>
      </c>
      <c r="O197" s="207"/>
      <c r="P197" s="197">
        <v>100</v>
      </c>
      <c r="Q197" s="207"/>
      <c r="R197" s="197">
        <v>100</v>
      </c>
      <c r="S197" s="207"/>
      <c r="T197" s="197">
        <v>100</v>
      </c>
      <c r="U197" s="207"/>
      <c r="V197" s="197">
        <v>100</v>
      </c>
      <c r="W197" s="41"/>
      <c r="X197" s="197">
        <v>100</v>
      </c>
      <c r="Y197" s="191" t="s">
        <v>3507</v>
      </c>
    </row>
    <row r="198" spans="1:25" ht="120" x14ac:dyDescent="0.25">
      <c r="A198" s="564" t="s">
        <v>606</v>
      </c>
      <c r="B198" s="564"/>
      <c r="C198" s="564"/>
      <c r="D198" s="564"/>
      <c r="E198" s="754" t="s">
        <v>7018</v>
      </c>
      <c r="F198" s="450" t="s">
        <v>330</v>
      </c>
      <c r="G198" s="12" t="s">
        <v>4885</v>
      </c>
      <c r="H198" s="12" t="s">
        <v>107</v>
      </c>
      <c r="I198" s="12" t="s">
        <v>108</v>
      </c>
      <c r="J198" s="207">
        <v>0</v>
      </c>
      <c r="K198" s="209" t="s">
        <v>3535</v>
      </c>
      <c r="L198" s="207">
        <v>0</v>
      </c>
      <c r="M198" s="209" t="s">
        <v>3535</v>
      </c>
      <c r="N198" s="197">
        <v>0</v>
      </c>
      <c r="O198" s="207"/>
      <c r="P198" s="197">
        <v>0</v>
      </c>
      <c r="Q198" s="207"/>
      <c r="R198" s="197">
        <v>0</v>
      </c>
      <c r="S198" s="207"/>
      <c r="T198" s="197">
        <v>0</v>
      </c>
      <c r="U198" s="207"/>
      <c r="V198" s="197">
        <v>0</v>
      </c>
      <c r="W198" s="41"/>
      <c r="X198" s="197">
        <v>0</v>
      </c>
      <c r="Y198" s="212" t="s">
        <v>3419</v>
      </c>
    </row>
    <row r="199" spans="1:25" ht="90" x14ac:dyDescent="0.25">
      <c r="A199" s="564">
        <v>106</v>
      </c>
      <c r="B199" s="564"/>
      <c r="C199" s="564"/>
      <c r="D199" s="754" t="s">
        <v>130</v>
      </c>
      <c r="E199" s="754"/>
      <c r="F199" s="450" t="s">
        <v>390</v>
      </c>
      <c r="G199" s="12" t="s">
        <v>114</v>
      </c>
      <c r="H199" s="12" t="s">
        <v>391</v>
      </c>
      <c r="I199" s="12" t="s">
        <v>392</v>
      </c>
      <c r="J199" s="207">
        <v>100</v>
      </c>
      <c r="K199" s="210" t="s">
        <v>114</v>
      </c>
      <c r="L199" s="207">
        <v>100</v>
      </c>
      <c r="M199" s="208"/>
      <c r="N199" s="207">
        <v>100</v>
      </c>
      <c r="O199" s="207"/>
      <c r="P199" s="207">
        <v>100</v>
      </c>
      <c r="Q199" s="207"/>
      <c r="R199" s="207">
        <v>100</v>
      </c>
      <c r="S199" s="207"/>
      <c r="T199" s="207">
        <v>100</v>
      </c>
      <c r="U199" s="207" t="s">
        <v>3537</v>
      </c>
      <c r="V199" s="207">
        <v>100</v>
      </c>
      <c r="W199" s="41"/>
      <c r="X199" s="207">
        <v>100</v>
      </c>
      <c r="Y199" s="207"/>
    </row>
    <row r="200" spans="1:25" ht="140.25" x14ac:dyDescent="0.25">
      <c r="A200" s="564">
        <v>107</v>
      </c>
      <c r="B200" s="564"/>
      <c r="C200" s="564"/>
      <c r="D200" s="754" t="s">
        <v>431</v>
      </c>
      <c r="E200" s="754"/>
      <c r="F200" s="450" t="s">
        <v>393</v>
      </c>
      <c r="G200" s="12" t="s">
        <v>5129</v>
      </c>
      <c r="H200" s="12" t="s">
        <v>5130</v>
      </c>
      <c r="I200" s="12" t="s">
        <v>395</v>
      </c>
      <c r="J200" s="799">
        <v>0</v>
      </c>
      <c r="K200" s="190" t="s">
        <v>3538</v>
      </c>
      <c r="L200" s="799">
        <v>0</v>
      </c>
      <c r="M200" s="208"/>
      <c r="N200" s="799">
        <v>0</v>
      </c>
      <c r="O200" s="207"/>
      <c r="P200" s="799">
        <v>0</v>
      </c>
      <c r="Q200" s="207"/>
      <c r="R200" s="799">
        <v>0</v>
      </c>
      <c r="S200" s="207"/>
      <c r="T200" s="799">
        <v>0</v>
      </c>
      <c r="U200" s="207"/>
      <c r="V200" s="799">
        <v>0</v>
      </c>
      <c r="W200" s="41"/>
      <c r="X200" s="799">
        <v>0</v>
      </c>
      <c r="Y200" s="207"/>
    </row>
    <row r="201" spans="1:25" ht="409.5" x14ac:dyDescent="0.25">
      <c r="A201" s="564">
        <v>108</v>
      </c>
      <c r="B201" s="564"/>
      <c r="C201" s="564"/>
      <c r="D201" s="754" t="s">
        <v>432</v>
      </c>
      <c r="E201" s="754"/>
      <c r="F201" s="450" t="s">
        <v>396</v>
      </c>
      <c r="G201" s="12" t="s">
        <v>114</v>
      </c>
      <c r="H201" s="12" t="s">
        <v>397</v>
      </c>
      <c r="I201" s="12" t="s">
        <v>398</v>
      </c>
      <c r="J201" s="799">
        <v>0</v>
      </c>
      <c r="K201" s="190" t="s">
        <v>3539</v>
      </c>
      <c r="L201" s="799">
        <v>0</v>
      </c>
      <c r="M201" s="208"/>
      <c r="N201" s="799">
        <v>0</v>
      </c>
      <c r="O201" s="207"/>
      <c r="P201" s="799">
        <v>0</v>
      </c>
      <c r="Q201" s="207"/>
      <c r="R201" s="799">
        <v>0</v>
      </c>
      <c r="S201" s="193"/>
      <c r="T201" s="799">
        <v>0</v>
      </c>
      <c r="U201" s="193"/>
      <c r="V201" s="799">
        <v>0</v>
      </c>
      <c r="W201" s="41"/>
      <c r="X201" s="799">
        <v>0</v>
      </c>
      <c r="Y201" s="1" t="s">
        <v>3540</v>
      </c>
    </row>
    <row r="202" spans="1:25" ht="210" x14ac:dyDescent="0.25">
      <c r="A202" s="564">
        <v>109</v>
      </c>
      <c r="B202" s="564"/>
      <c r="C202" s="564"/>
      <c r="D202" s="754" t="s">
        <v>360</v>
      </c>
      <c r="E202" s="754"/>
      <c r="F202" s="450" t="s">
        <v>400</v>
      </c>
      <c r="G202" s="12" t="s">
        <v>103</v>
      </c>
      <c r="H202" s="12" t="s">
        <v>401</v>
      </c>
      <c r="I202" s="12" t="s">
        <v>104</v>
      </c>
      <c r="J202" s="207">
        <v>0</v>
      </c>
      <c r="K202" s="210" t="s">
        <v>4924</v>
      </c>
      <c r="L202" s="207">
        <v>0</v>
      </c>
      <c r="M202" s="208"/>
      <c r="N202" s="207">
        <v>0</v>
      </c>
      <c r="O202" s="207"/>
      <c r="P202" s="207">
        <v>0</v>
      </c>
      <c r="Q202" s="207"/>
      <c r="R202" s="207">
        <v>0</v>
      </c>
      <c r="S202" s="207" t="s">
        <v>3542</v>
      </c>
      <c r="T202" s="207">
        <v>0</v>
      </c>
      <c r="U202" s="207"/>
      <c r="V202" s="207">
        <v>0</v>
      </c>
      <c r="W202" s="41"/>
      <c r="X202" s="207">
        <v>0</v>
      </c>
      <c r="Y202" s="1" t="s">
        <v>3543</v>
      </c>
    </row>
    <row r="203" spans="1:25" s="26" customFormat="1" ht="84.75" customHeight="1" x14ac:dyDescent="0.25">
      <c r="A203" s="28"/>
      <c r="B203" s="28"/>
      <c r="C203" s="750" t="s">
        <v>607</v>
      </c>
      <c r="D203" s="28"/>
      <c r="E203" s="1023"/>
      <c r="F203" s="762" t="s">
        <v>534</v>
      </c>
      <c r="G203" s="751"/>
      <c r="H203" s="751"/>
      <c r="I203" s="751"/>
      <c r="J203" s="218">
        <f>AVERAGE(J204:J208)</f>
        <v>33.333333333333336</v>
      </c>
      <c r="K203" s="224"/>
      <c r="L203" s="218">
        <f>AVERAGE(L204:L208)</f>
        <v>33.333333333333336</v>
      </c>
      <c r="M203" s="219"/>
      <c r="N203" s="218">
        <f>AVERAGE(N204:N208)</f>
        <v>33.333333333333336</v>
      </c>
      <c r="O203" s="220"/>
      <c r="P203" s="218">
        <f>AVERAGE(P204:P208)</f>
        <v>33.333333333333336</v>
      </c>
      <c r="Q203" s="220"/>
      <c r="R203" s="218">
        <f>AVERAGE(R204:R208)</f>
        <v>33.333333333333336</v>
      </c>
      <c r="S203" s="220"/>
      <c r="T203" s="218">
        <f>AVERAGE(T204:T208)</f>
        <v>33.333333333333336</v>
      </c>
      <c r="U203" s="220"/>
      <c r="V203" s="218">
        <f>AVERAGE(V204:V208)</f>
        <v>33.333333333333336</v>
      </c>
      <c r="W203" s="44"/>
      <c r="X203" s="218">
        <f>AVERAGE(X204:X208)</f>
        <v>33.333333333333336</v>
      </c>
      <c r="Y203" s="220"/>
    </row>
    <row r="204" spans="1:25" ht="60" x14ac:dyDescent="0.25">
      <c r="A204" s="564">
        <v>110</v>
      </c>
      <c r="B204" s="564"/>
      <c r="C204" s="564"/>
      <c r="D204" s="754" t="s">
        <v>433</v>
      </c>
      <c r="E204" s="754"/>
      <c r="F204" s="450" t="s">
        <v>121</v>
      </c>
      <c r="G204" s="12" t="s">
        <v>399</v>
      </c>
      <c r="H204" s="12" t="s">
        <v>123</v>
      </c>
      <c r="I204" s="12" t="s">
        <v>124</v>
      </c>
      <c r="J204" s="207">
        <v>0</v>
      </c>
      <c r="K204" s="210" t="s">
        <v>3541</v>
      </c>
      <c r="L204" s="207">
        <v>0</v>
      </c>
      <c r="M204" s="208"/>
      <c r="N204" s="207">
        <v>0</v>
      </c>
      <c r="O204" s="207"/>
      <c r="P204" s="207">
        <v>0</v>
      </c>
      <c r="Q204" s="207"/>
      <c r="R204" s="207">
        <v>0</v>
      </c>
      <c r="S204" s="207"/>
      <c r="T204" s="207">
        <v>0</v>
      </c>
      <c r="U204" s="207"/>
      <c r="V204" s="207">
        <v>0</v>
      </c>
      <c r="W204" s="41"/>
      <c r="X204" s="207">
        <v>0</v>
      </c>
      <c r="Y204" s="207"/>
    </row>
    <row r="205" spans="1:25" s="6" customFormat="1" ht="105" x14ac:dyDescent="0.25">
      <c r="A205" s="579">
        <v>111</v>
      </c>
      <c r="B205" s="579"/>
      <c r="C205" s="579"/>
      <c r="D205" s="4" t="s">
        <v>434</v>
      </c>
      <c r="E205" s="4"/>
      <c r="F205" s="437" t="s">
        <v>402</v>
      </c>
      <c r="G205" s="5" t="s">
        <v>403</v>
      </c>
      <c r="H205" s="5" t="s">
        <v>404</v>
      </c>
      <c r="I205" s="5" t="s">
        <v>405</v>
      </c>
      <c r="J205" s="8">
        <v>0</v>
      </c>
      <c r="K205" s="8"/>
      <c r="L205" s="8">
        <v>0</v>
      </c>
      <c r="M205" s="254"/>
      <c r="N205" s="8">
        <v>0</v>
      </c>
      <c r="O205" s="196"/>
      <c r="P205" s="8">
        <v>0</v>
      </c>
      <c r="Q205" s="5"/>
      <c r="R205" s="8">
        <v>0</v>
      </c>
      <c r="S205" s="5"/>
      <c r="T205" s="8">
        <v>0</v>
      </c>
      <c r="U205" s="5"/>
      <c r="V205" s="8">
        <v>0</v>
      </c>
      <c r="W205" s="47"/>
      <c r="X205" s="8">
        <v>0</v>
      </c>
      <c r="Y205" s="197"/>
    </row>
    <row r="206" spans="1:25" ht="60" x14ac:dyDescent="0.25">
      <c r="A206" s="564">
        <v>112</v>
      </c>
      <c r="B206" s="564"/>
      <c r="C206" s="564"/>
      <c r="D206" s="754" t="s">
        <v>435</v>
      </c>
      <c r="E206" s="754"/>
      <c r="F206" s="450" t="s">
        <v>406</v>
      </c>
      <c r="G206" s="12" t="s">
        <v>407</v>
      </c>
      <c r="H206" s="12" t="s">
        <v>408</v>
      </c>
      <c r="I206" s="12" t="s">
        <v>409</v>
      </c>
      <c r="J206" s="8">
        <v>0</v>
      </c>
      <c r="K206" s="1"/>
      <c r="L206" s="8">
        <v>0</v>
      </c>
      <c r="M206" s="227"/>
      <c r="N206" s="8">
        <v>0</v>
      </c>
      <c r="O206" s="197"/>
      <c r="P206" s="8">
        <v>0</v>
      </c>
      <c r="Q206" s="197"/>
      <c r="R206" s="8">
        <v>0</v>
      </c>
      <c r="S206" s="197"/>
      <c r="T206" s="8">
        <v>0</v>
      </c>
      <c r="U206" s="197"/>
      <c r="V206" s="8">
        <v>0</v>
      </c>
      <c r="W206" s="41"/>
      <c r="X206" s="8">
        <v>0</v>
      </c>
      <c r="Y206" s="197"/>
    </row>
    <row r="207" spans="1:25" ht="105" x14ac:dyDescent="0.25">
      <c r="A207" s="564">
        <v>113</v>
      </c>
      <c r="B207" s="564"/>
      <c r="C207" s="564"/>
      <c r="D207" s="754" t="s">
        <v>150</v>
      </c>
      <c r="E207" s="754"/>
      <c r="F207" s="450" t="s">
        <v>410</v>
      </c>
      <c r="G207" s="12" t="s">
        <v>411</v>
      </c>
      <c r="H207" s="12" t="s">
        <v>146</v>
      </c>
      <c r="I207" s="12" t="s">
        <v>147</v>
      </c>
      <c r="J207" s="8">
        <v>100</v>
      </c>
      <c r="K207" s="1" t="s">
        <v>3544</v>
      </c>
      <c r="L207" s="8">
        <v>100</v>
      </c>
      <c r="M207" s="208"/>
      <c r="N207" s="8">
        <v>100</v>
      </c>
      <c r="O207" s="207"/>
      <c r="P207" s="8">
        <v>100</v>
      </c>
      <c r="Q207" s="207"/>
      <c r="R207" s="8">
        <v>100</v>
      </c>
      <c r="S207" s="236"/>
      <c r="T207" s="8">
        <v>100</v>
      </c>
      <c r="U207" s="236"/>
      <c r="V207" s="8">
        <v>100</v>
      </c>
      <c r="W207" s="41"/>
      <c r="X207" s="8">
        <v>100</v>
      </c>
      <c r="Y207" s="207"/>
    </row>
    <row r="208" spans="1:25" s="52" customFormat="1" ht="69" x14ac:dyDescent="0.25">
      <c r="A208" s="31">
        <v>114</v>
      </c>
      <c r="B208" s="31"/>
      <c r="C208" s="31"/>
      <c r="D208" s="756" t="s">
        <v>637</v>
      </c>
      <c r="E208" s="756"/>
      <c r="F208" s="517" t="s">
        <v>637</v>
      </c>
      <c r="G208" s="770"/>
      <c r="H208" s="770"/>
      <c r="I208" s="770"/>
      <c r="J208" s="214">
        <f>AVERAGE(J209:J211)</f>
        <v>66.666666666666671</v>
      </c>
      <c r="L208" s="214">
        <f>AVERAGE(L209:L211)</f>
        <v>66.666666666666671</v>
      </c>
      <c r="M208" s="215"/>
      <c r="N208" s="214">
        <f>AVERAGE(N209:N211)</f>
        <v>66.666666666666671</v>
      </c>
      <c r="O208" s="216"/>
      <c r="P208" s="214">
        <f>AVERAGE(P209:P211)</f>
        <v>66.666666666666671</v>
      </c>
      <c r="Q208" s="216"/>
      <c r="R208" s="214">
        <f>AVERAGE(R209:R211)</f>
        <v>66.666666666666671</v>
      </c>
      <c r="S208" s="237"/>
      <c r="T208" s="214">
        <f>AVERAGE(T209:T211)</f>
        <v>66.666666666666671</v>
      </c>
      <c r="U208" s="237"/>
      <c r="V208" s="214">
        <f>AVERAGE(V209:V211)</f>
        <v>66.666666666666671</v>
      </c>
      <c r="W208" s="43"/>
      <c r="X208" s="214">
        <f>AVERAGE(X209:X211)</f>
        <v>66.666666666666671</v>
      </c>
      <c r="Y208" s="216"/>
    </row>
    <row r="209" spans="1:25" ht="90" x14ac:dyDescent="0.25">
      <c r="A209" s="564" t="s">
        <v>5067</v>
      </c>
      <c r="B209" s="564"/>
      <c r="C209" s="564"/>
      <c r="D209" s="564"/>
      <c r="E209" s="754" t="s">
        <v>7020</v>
      </c>
      <c r="F209" s="450" t="s">
        <v>412</v>
      </c>
      <c r="G209" s="771" t="s">
        <v>403</v>
      </c>
      <c r="H209" s="771" t="s">
        <v>404</v>
      </c>
      <c r="I209" s="771" t="s">
        <v>413</v>
      </c>
      <c r="J209" s="8">
        <v>100</v>
      </c>
      <c r="K209" s="190" t="s">
        <v>3545</v>
      </c>
      <c r="L209" s="8">
        <v>100</v>
      </c>
      <c r="M209" s="227"/>
      <c r="N209" s="8">
        <v>100</v>
      </c>
      <c r="O209" s="197"/>
      <c r="P209" s="8">
        <v>100</v>
      </c>
      <c r="Q209" s="197"/>
      <c r="R209" s="8">
        <v>100</v>
      </c>
      <c r="S209" s="197"/>
      <c r="T209" s="8">
        <v>100</v>
      </c>
      <c r="U209" s="197"/>
      <c r="V209" s="8">
        <v>100</v>
      </c>
      <c r="W209" s="47"/>
      <c r="X209" s="8">
        <v>100</v>
      </c>
      <c r="Y209" s="197"/>
    </row>
    <row r="210" spans="1:25" ht="45" x14ac:dyDescent="0.3">
      <c r="A210" s="564" t="s">
        <v>5068</v>
      </c>
      <c r="B210" s="564"/>
      <c r="C210" s="564"/>
      <c r="D210" s="564"/>
      <c r="E210" s="772" t="s">
        <v>7021</v>
      </c>
      <c r="F210" s="450" t="s">
        <v>414</v>
      </c>
      <c r="G210" s="12" t="s">
        <v>415</v>
      </c>
      <c r="H210" s="12" t="s">
        <v>416</v>
      </c>
      <c r="I210" s="12" t="s">
        <v>417</v>
      </c>
      <c r="J210" s="8">
        <v>0</v>
      </c>
      <c r="K210" s="8"/>
      <c r="L210" s="8">
        <v>0</v>
      </c>
      <c r="M210" s="227"/>
      <c r="N210" s="8">
        <v>0</v>
      </c>
      <c r="O210" s="197"/>
      <c r="P210" s="8">
        <v>0</v>
      </c>
      <c r="Q210" s="197"/>
      <c r="R210" s="8">
        <v>0</v>
      </c>
      <c r="S210" s="197"/>
      <c r="T210" s="8">
        <v>0</v>
      </c>
      <c r="U210" s="197"/>
      <c r="V210" s="8">
        <v>0</v>
      </c>
      <c r="W210" s="47"/>
      <c r="X210" s="8">
        <v>0</v>
      </c>
      <c r="Y210" s="197"/>
    </row>
    <row r="211" spans="1:25" ht="178.5" customHeight="1" x14ac:dyDescent="0.3">
      <c r="A211" s="564" t="s">
        <v>5069</v>
      </c>
      <c r="B211" s="564"/>
      <c r="C211" s="564"/>
      <c r="D211" s="564"/>
      <c r="E211" s="772" t="s">
        <v>7022</v>
      </c>
      <c r="F211" s="450" t="s">
        <v>418</v>
      </c>
      <c r="G211" s="12" t="s">
        <v>419</v>
      </c>
      <c r="H211" s="12" t="s">
        <v>420</v>
      </c>
      <c r="I211" s="12" t="s">
        <v>421</v>
      </c>
      <c r="J211" s="8">
        <v>100</v>
      </c>
      <c r="K211" s="8"/>
      <c r="L211" s="8">
        <v>100</v>
      </c>
      <c r="M211" s="227"/>
      <c r="N211" s="8">
        <v>100</v>
      </c>
      <c r="O211" s="197"/>
      <c r="P211" s="8">
        <v>100</v>
      </c>
      <c r="Q211" s="197"/>
      <c r="R211" s="8">
        <v>100</v>
      </c>
      <c r="S211" s="212"/>
      <c r="T211" s="8">
        <v>100</v>
      </c>
      <c r="U211" s="212"/>
      <c r="V211" s="8">
        <v>100</v>
      </c>
      <c r="W211" s="47"/>
      <c r="X211" s="8">
        <v>100</v>
      </c>
      <c r="Y211" s="197"/>
    </row>
    <row r="212" spans="1:25" s="26" customFormat="1" ht="80.25" customHeight="1" x14ac:dyDescent="0.25">
      <c r="A212" s="28"/>
      <c r="B212" s="28"/>
      <c r="C212" s="750" t="s">
        <v>610</v>
      </c>
      <c r="D212" s="28"/>
      <c r="E212" s="1023"/>
      <c r="F212" s="762" t="s">
        <v>535</v>
      </c>
      <c r="G212" s="751"/>
      <c r="H212" s="751"/>
      <c r="I212" s="751"/>
      <c r="J212" s="218">
        <f>AVERAGE(J213,J216)</f>
        <v>100</v>
      </c>
      <c r="K212" s="224"/>
      <c r="L212" s="218">
        <f>AVERAGE(L213,L216)</f>
        <v>100</v>
      </c>
      <c r="M212" s="219"/>
      <c r="N212" s="218">
        <f>AVERAGE(N213,N216)</f>
        <v>100</v>
      </c>
      <c r="O212" s="220"/>
      <c r="P212" s="218">
        <f>AVERAGE(P213,P216)</f>
        <v>100</v>
      </c>
      <c r="Q212" s="220"/>
      <c r="R212" s="218">
        <f>AVERAGE(R213,R216)</f>
        <v>100</v>
      </c>
      <c r="S212" s="220"/>
      <c r="T212" s="218">
        <f>AVERAGE(T213,T216)</f>
        <v>100</v>
      </c>
      <c r="U212" s="220"/>
      <c r="V212" s="218">
        <f>AVERAGE(V213,V216)</f>
        <v>100</v>
      </c>
      <c r="W212" s="44"/>
      <c r="X212" s="218">
        <f>AVERAGE(X213,X216)</f>
        <v>100</v>
      </c>
      <c r="Y212" s="220"/>
    </row>
    <row r="213" spans="1:25" s="52" customFormat="1" ht="80.25" customHeight="1" x14ac:dyDescent="0.25">
      <c r="A213" s="31">
        <v>115</v>
      </c>
      <c r="B213" s="31"/>
      <c r="C213" s="758"/>
      <c r="D213" s="763" t="s">
        <v>638</v>
      </c>
      <c r="E213" s="763"/>
      <c r="F213" s="764" t="s">
        <v>638</v>
      </c>
      <c r="G213" s="30"/>
      <c r="H213" s="30"/>
      <c r="I213" s="30"/>
      <c r="J213" s="214">
        <f>AVERAGE(J214:J215)</f>
        <v>100</v>
      </c>
      <c r="K213" s="221"/>
      <c r="L213" s="214">
        <f>AVERAGE(L214:L215)</f>
        <v>100</v>
      </c>
      <c r="M213" s="215"/>
      <c r="N213" s="214">
        <f>AVERAGE(N214:N215)</f>
        <v>100</v>
      </c>
      <c r="O213" s="216"/>
      <c r="P213" s="214">
        <f>AVERAGE(P214:P215)</f>
        <v>100</v>
      </c>
      <c r="Q213" s="216"/>
      <c r="R213" s="214">
        <f>AVERAGE(R214:R215)</f>
        <v>100</v>
      </c>
      <c r="S213" s="216"/>
      <c r="T213" s="214">
        <f>AVERAGE(T214:T215)</f>
        <v>100</v>
      </c>
      <c r="U213" s="216"/>
      <c r="V213" s="214">
        <f>AVERAGE(V214:V215)</f>
        <v>100</v>
      </c>
      <c r="W213" s="43"/>
      <c r="X213" s="214">
        <f>AVERAGE(X214:X215)</f>
        <v>100</v>
      </c>
      <c r="Y213" s="216"/>
    </row>
    <row r="214" spans="1:25" ht="312" customHeight="1" x14ac:dyDescent="0.25">
      <c r="A214" s="564" t="s">
        <v>608</v>
      </c>
      <c r="B214" s="564"/>
      <c r="C214" s="564"/>
      <c r="D214" s="564"/>
      <c r="E214" s="754" t="s">
        <v>7023</v>
      </c>
      <c r="F214" s="450" t="s">
        <v>5107</v>
      </c>
      <c r="G214" s="12" t="s">
        <v>5070</v>
      </c>
      <c r="H214" s="12" t="s">
        <v>5108</v>
      </c>
      <c r="I214" s="12" t="s">
        <v>5071</v>
      </c>
      <c r="J214" s="186">
        <v>100</v>
      </c>
      <c r="K214" s="210"/>
      <c r="L214" s="207">
        <v>100</v>
      </c>
      <c r="M214" s="208"/>
      <c r="N214" s="207">
        <v>100</v>
      </c>
      <c r="O214" s="207"/>
      <c r="P214" s="207">
        <v>100</v>
      </c>
      <c r="Q214" s="207"/>
      <c r="R214" s="207">
        <v>100</v>
      </c>
      <c r="S214" s="207"/>
      <c r="T214" s="212">
        <v>100</v>
      </c>
      <c r="U214" s="207"/>
      <c r="V214" s="207">
        <v>100</v>
      </c>
      <c r="W214" s="41"/>
      <c r="X214" s="207">
        <v>100</v>
      </c>
      <c r="Y214" s="207"/>
    </row>
    <row r="215" spans="1:25" ht="120" x14ac:dyDescent="0.25">
      <c r="A215" s="564" t="s">
        <v>609</v>
      </c>
      <c r="B215" s="564"/>
      <c r="C215" s="564"/>
      <c r="D215" s="564"/>
      <c r="E215" s="754" t="s">
        <v>7272</v>
      </c>
      <c r="F215" s="450" t="s">
        <v>422</v>
      </c>
      <c r="G215" s="12" t="s">
        <v>423</v>
      </c>
      <c r="H215" s="12" t="s">
        <v>424</v>
      </c>
      <c r="I215" s="12" t="s">
        <v>425</v>
      </c>
      <c r="J215" s="186"/>
      <c r="K215" s="210"/>
      <c r="L215" s="207"/>
      <c r="M215" s="208"/>
      <c r="N215" s="207"/>
      <c r="O215" s="207"/>
      <c r="P215" s="207"/>
      <c r="Q215" s="207"/>
      <c r="R215" s="207"/>
      <c r="S215" s="207"/>
      <c r="T215" s="191"/>
      <c r="U215" s="207"/>
      <c r="V215" s="207"/>
      <c r="W215" s="41"/>
      <c r="X215" s="207"/>
      <c r="Y215" s="207"/>
    </row>
    <row r="216" spans="1:25" ht="51.75" x14ac:dyDescent="0.25">
      <c r="A216" s="564">
        <v>116</v>
      </c>
      <c r="B216" s="564"/>
      <c r="C216" s="564"/>
      <c r="D216" s="754" t="s">
        <v>7024</v>
      </c>
      <c r="E216" s="754"/>
      <c r="F216" s="450" t="s">
        <v>426</v>
      </c>
      <c r="G216" s="12" t="s">
        <v>5352</v>
      </c>
      <c r="H216" s="12" t="s">
        <v>427</v>
      </c>
      <c r="I216" s="12" t="s">
        <v>428</v>
      </c>
      <c r="J216" s="186">
        <v>100</v>
      </c>
      <c r="K216" s="210"/>
      <c r="L216" s="186">
        <v>100</v>
      </c>
      <c r="M216" s="208"/>
      <c r="N216" s="186">
        <v>100</v>
      </c>
      <c r="O216" s="207"/>
      <c r="P216" s="186">
        <v>100</v>
      </c>
      <c r="Q216" s="207"/>
      <c r="R216" s="186">
        <v>100</v>
      </c>
      <c r="S216" s="207"/>
      <c r="T216" s="186">
        <v>100</v>
      </c>
      <c r="U216" s="207"/>
      <c r="V216" s="186">
        <v>100</v>
      </c>
      <c r="W216" s="41"/>
      <c r="X216" s="186">
        <v>100</v>
      </c>
      <c r="Y216" s="207"/>
    </row>
    <row r="217" spans="1:25" s="26" customFormat="1" ht="60" x14ac:dyDescent="0.25">
      <c r="A217" s="28"/>
      <c r="B217" s="750" t="s">
        <v>611</v>
      </c>
      <c r="C217" s="28"/>
      <c r="D217" s="28"/>
      <c r="E217" s="28"/>
      <c r="F217" s="502" t="s">
        <v>536</v>
      </c>
      <c r="G217" s="28"/>
      <c r="H217" s="28"/>
      <c r="I217" s="28"/>
      <c r="J217" s="203">
        <f>AVERAGE(J218,J225,J231,J240)</f>
        <v>85.243055555555557</v>
      </c>
      <c r="K217" s="23"/>
      <c r="L217" s="203">
        <f>AVERAGE(L218,L225,L231,L240)</f>
        <v>85.243055555555557</v>
      </c>
      <c r="M217" s="23"/>
      <c r="N217" s="203">
        <f>AVERAGE(N218,N225,N231,N240)</f>
        <v>85.243055555555557</v>
      </c>
      <c r="O217" s="23"/>
      <c r="P217" s="203">
        <f>AVERAGE(P218,P225,P231,P240)</f>
        <v>86.631944444444443</v>
      </c>
      <c r="Q217" s="23"/>
      <c r="R217" s="203">
        <f>AVERAGE(R218,R225,R231,R240)</f>
        <v>86.631944444444443</v>
      </c>
      <c r="S217" s="23"/>
      <c r="T217" s="203">
        <f>AVERAGE(T218,T225,T231,T240)</f>
        <v>82.465277777777771</v>
      </c>
      <c r="U217" s="23"/>
      <c r="V217" s="203">
        <f>AVERAGE(V218,V225,V231,V240)</f>
        <v>82.465277777777771</v>
      </c>
      <c r="W217" s="44"/>
      <c r="X217" s="203">
        <f>AVERAGE(X218,X225,X231,X240)</f>
        <v>82.465277777777771</v>
      </c>
      <c r="Y217" s="23"/>
    </row>
    <row r="218" spans="1:25" s="26" customFormat="1" ht="45" x14ac:dyDescent="0.25">
      <c r="A218" s="28"/>
      <c r="B218" s="28"/>
      <c r="C218" s="750" t="s">
        <v>612</v>
      </c>
      <c r="D218" s="28"/>
      <c r="E218" s="28"/>
      <c r="F218" s="502" t="s">
        <v>537</v>
      </c>
      <c r="G218" s="28"/>
      <c r="H218" s="28"/>
      <c r="I218" s="28"/>
      <c r="J218" s="203">
        <f>AVERAGE(J219:J224)</f>
        <v>100</v>
      </c>
      <c r="K218" s="23"/>
      <c r="L218" s="203">
        <f>AVERAGE(L219:L224)</f>
        <v>100</v>
      </c>
      <c r="M218" s="23"/>
      <c r="N218" s="203">
        <f>AVERAGE(N219:N224)</f>
        <v>100</v>
      </c>
      <c r="O218" s="23"/>
      <c r="P218" s="203">
        <f>AVERAGE(P219:P224)</f>
        <v>100</v>
      </c>
      <c r="Q218" s="23"/>
      <c r="R218" s="203">
        <f>AVERAGE(R219:R224)</f>
        <v>100</v>
      </c>
      <c r="S218" s="23"/>
      <c r="T218" s="203">
        <f>AVERAGE(T219:T224)</f>
        <v>83.333333333333329</v>
      </c>
      <c r="U218" s="23"/>
      <c r="V218" s="203">
        <f>AVERAGE(V219:V224)</f>
        <v>83.333333333333329</v>
      </c>
      <c r="W218" s="44"/>
      <c r="X218" s="203">
        <f>AVERAGE(X219:X224)</f>
        <v>83.333333333333329</v>
      </c>
      <c r="Y218" s="23"/>
    </row>
    <row r="219" spans="1:25" ht="270" x14ac:dyDescent="0.25">
      <c r="A219" s="564">
        <v>117</v>
      </c>
      <c r="B219" s="564"/>
      <c r="C219" s="564"/>
      <c r="D219" s="754" t="s">
        <v>492</v>
      </c>
      <c r="E219" s="754"/>
      <c r="F219" s="450" t="s">
        <v>5131</v>
      </c>
      <c r="G219" s="12" t="s">
        <v>436</v>
      </c>
      <c r="H219" s="12" t="s">
        <v>437</v>
      </c>
      <c r="I219" s="12" t="s">
        <v>438</v>
      </c>
      <c r="J219" s="8">
        <v>100</v>
      </c>
      <c r="K219" s="1"/>
      <c r="L219" s="8">
        <v>100</v>
      </c>
      <c r="M219" s="227"/>
      <c r="N219" s="8">
        <v>100</v>
      </c>
      <c r="O219" s="197"/>
      <c r="P219" s="8">
        <v>100</v>
      </c>
      <c r="Q219" s="197"/>
      <c r="R219" s="8">
        <v>100</v>
      </c>
      <c r="S219" s="1"/>
      <c r="T219" s="8">
        <v>100</v>
      </c>
      <c r="U219" s="873"/>
      <c r="V219" s="8">
        <v>100</v>
      </c>
      <c r="W219" s="40"/>
      <c r="X219" s="8">
        <v>100</v>
      </c>
      <c r="Y219" s="1"/>
    </row>
    <row r="220" spans="1:25" ht="195" x14ac:dyDescent="0.25">
      <c r="A220" s="564">
        <v>118</v>
      </c>
      <c r="B220" s="564"/>
      <c r="C220" s="564"/>
      <c r="D220" s="754" t="s">
        <v>493</v>
      </c>
      <c r="E220" s="754"/>
      <c r="F220" s="420" t="s">
        <v>7177</v>
      </c>
      <c r="G220" s="12" t="s">
        <v>436</v>
      </c>
      <c r="H220" s="12" t="s">
        <v>437</v>
      </c>
      <c r="I220" s="12" t="s">
        <v>438</v>
      </c>
      <c r="J220" s="8">
        <v>100</v>
      </c>
      <c r="K220" s="1" t="s">
        <v>3546</v>
      </c>
      <c r="L220" s="8">
        <v>100</v>
      </c>
      <c r="M220" s="227"/>
      <c r="N220" s="8">
        <v>100</v>
      </c>
      <c r="O220" s="197"/>
      <c r="P220" s="8">
        <v>100</v>
      </c>
      <c r="Q220" s="197"/>
      <c r="R220" s="8">
        <v>100</v>
      </c>
      <c r="S220" s="1" t="s">
        <v>3546</v>
      </c>
      <c r="T220" s="8">
        <v>100</v>
      </c>
      <c r="U220" s="873"/>
      <c r="V220" s="8">
        <v>100</v>
      </c>
      <c r="W220" s="40"/>
      <c r="X220" s="8">
        <v>100</v>
      </c>
      <c r="Y220" s="1" t="s">
        <v>3547</v>
      </c>
    </row>
    <row r="221" spans="1:25" ht="165" x14ac:dyDescent="0.25">
      <c r="A221" s="564">
        <v>119</v>
      </c>
      <c r="B221" s="564"/>
      <c r="C221" s="564"/>
      <c r="D221" s="754" t="s">
        <v>494</v>
      </c>
      <c r="E221" s="754"/>
      <c r="F221" s="450" t="s">
        <v>439</v>
      </c>
      <c r="G221" s="12" t="s">
        <v>36</v>
      </c>
      <c r="H221" s="12" t="s">
        <v>440</v>
      </c>
      <c r="I221" s="12" t="s">
        <v>114</v>
      </c>
      <c r="J221" s="8">
        <v>100</v>
      </c>
      <c r="K221" s="1"/>
      <c r="L221" s="8">
        <v>100</v>
      </c>
      <c r="M221" s="227"/>
      <c r="N221" s="8">
        <v>100</v>
      </c>
      <c r="O221" s="197"/>
      <c r="P221" s="8">
        <v>100</v>
      </c>
      <c r="Q221" s="197"/>
      <c r="R221" s="8">
        <v>100</v>
      </c>
      <c r="S221" s="1"/>
      <c r="T221" s="8">
        <v>100</v>
      </c>
      <c r="U221" s="873"/>
      <c r="V221" s="8">
        <v>100</v>
      </c>
      <c r="W221" s="40"/>
      <c r="X221" s="8">
        <v>100</v>
      </c>
      <c r="Y221" s="1" t="s">
        <v>3548</v>
      </c>
    </row>
    <row r="222" spans="1:25" ht="165" x14ac:dyDescent="0.25">
      <c r="A222" s="564">
        <v>120</v>
      </c>
      <c r="B222" s="564"/>
      <c r="C222" s="564"/>
      <c r="D222" s="754" t="s">
        <v>495</v>
      </c>
      <c r="E222" s="754"/>
      <c r="F222" s="450" t="s">
        <v>441</v>
      </c>
      <c r="G222" s="12" t="s">
        <v>36</v>
      </c>
      <c r="H222" s="12" t="s">
        <v>440</v>
      </c>
      <c r="I222" s="12" t="s">
        <v>114</v>
      </c>
      <c r="J222" s="8">
        <v>100</v>
      </c>
      <c r="K222" s="1"/>
      <c r="L222" s="8">
        <v>100</v>
      </c>
      <c r="M222" s="227"/>
      <c r="N222" s="8">
        <v>100</v>
      </c>
      <c r="O222" s="197"/>
      <c r="P222" s="8">
        <v>100</v>
      </c>
      <c r="Q222" s="197"/>
      <c r="R222" s="8">
        <v>100</v>
      </c>
      <c r="S222" s="1"/>
      <c r="T222" s="8">
        <v>100</v>
      </c>
      <c r="U222" s="873"/>
      <c r="V222" s="8">
        <v>100</v>
      </c>
      <c r="W222" s="40"/>
      <c r="X222" s="8">
        <v>100</v>
      </c>
      <c r="Y222" s="1" t="s">
        <v>3548</v>
      </c>
    </row>
    <row r="223" spans="1:25" ht="409.5" x14ac:dyDescent="0.25">
      <c r="A223" s="564">
        <v>121</v>
      </c>
      <c r="B223" s="564"/>
      <c r="C223" s="564"/>
      <c r="D223" s="754" t="s">
        <v>496</v>
      </c>
      <c r="E223" s="754"/>
      <c r="F223" s="450" t="s">
        <v>442</v>
      </c>
      <c r="G223" s="12" t="s">
        <v>443</v>
      </c>
      <c r="H223" s="12" t="s">
        <v>444</v>
      </c>
      <c r="I223" s="12" t="s">
        <v>445</v>
      </c>
      <c r="J223" s="8">
        <v>100</v>
      </c>
      <c r="K223" s="1" t="s">
        <v>3549</v>
      </c>
      <c r="L223" s="8">
        <v>100</v>
      </c>
      <c r="M223" s="227"/>
      <c r="N223" s="8">
        <v>100</v>
      </c>
      <c r="O223" s="197"/>
      <c r="P223" s="8">
        <v>100</v>
      </c>
      <c r="Q223" s="197"/>
      <c r="R223" s="8">
        <v>100</v>
      </c>
      <c r="S223" s="1" t="s">
        <v>3549</v>
      </c>
      <c r="T223" s="8">
        <v>100</v>
      </c>
      <c r="U223" s="873"/>
      <c r="V223" s="8">
        <v>100</v>
      </c>
      <c r="W223" s="40"/>
      <c r="X223" s="8">
        <v>100</v>
      </c>
      <c r="Y223" s="1" t="s">
        <v>3550</v>
      </c>
    </row>
    <row r="224" spans="1:25" ht="195" x14ac:dyDescent="0.25">
      <c r="A224" s="564">
        <v>122</v>
      </c>
      <c r="B224" s="564"/>
      <c r="C224" s="564"/>
      <c r="D224" s="754" t="s">
        <v>497</v>
      </c>
      <c r="E224" s="754"/>
      <c r="F224" s="450" t="s">
        <v>446</v>
      </c>
      <c r="G224" s="12" t="s">
        <v>447</v>
      </c>
      <c r="H224" s="12" t="s">
        <v>448</v>
      </c>
      <c r="I224" s="12" t="s">
        <v>325</v>
      </c>
      <c r="J224" s="8">
        <v>100</v>
      </c>
      <c r="K224" s="562" t="s">
        <v>3551</v>
      </c>
      <c r="L224" s="8">
        <v>100</v>
      </c>
      <c r="M224" s="204"/>
      <c r="N224" s="8">
        <v>100</v>
      </c>
      <c r="O224" s="8"/>
      <c r="P224" s="8">
        <v>100</v>
      </c>
      <c r="Q224" s="8"/>
      <c r="R224" s="8">
        <v>100</v>
      </c>
      <c r="S224" s="562" t="s">
        <v>3551</v>
      </c>
      <c r="T224" s="8">
        <v>0</v>
      </c>
      <c r="U224" s="212"/>
      <c r="V224" s="8">
        <v>0</v>
      </c>
      <c r="W224" s="40"/>
      <c r="X224" s="8">
        <v>0</v>
      </c>
      <c r="Y224" s="8"/>
    </row>
    <row r="225" spans="1:25" s="26" customFormat="1" ht="77.25" customHeight="1" x14ac:dyDescent="0.25">
      <c r="A225" s="28"/>
      <c r="B225" s="28"/>
      <c r="C225" s="750" t="s">
        <v>613</v>
      </c>
      <c r="D225" s="28"/>
      <c r="E225" s="1023"/>
      <c r="F225" s="762" t="s">
        <v>538</v>
      </c>
      <c r="G225" s="751"/>
      <c r="H225" s="751"/>
      <c r="I225" s="751"/>
      <c r="J225" s="218">
        <f>AVERAGE(J226:J230)</f>
        <v>100</v>
      </c>
      <c r="K225" s="224"/>
      <c r="L225" s="218">
        <f>AVERAGE(L226:L230)</f>
        <v>100</v>
      </c>
      <c r="M225" s="219"/>
      <c r="N225" s="218">
        <f>AVERAGE(N226:N230)</f>
        <v>100</v>
      </c>
      <c r="O225" s="220"/>
      <c r="P225" s="218">
        <f>AVERAGE(P226:P230)</f>
        <v>100</v>
      </c>
      <c r="Q225" s="220"/>
      <c r="R225" s="218">
        <f>AVERAGE(R226:R230)</f>
        <v>100</v>
      </c>
      <c r="S225" s="220"/>
      <c r="T225" s="218">
        <f>AVERAGE(T226:T230)</f>
        <v>100</v>
      </c>
      <c r="U225" s="220"/>
      <c r="V225" s="218">
        <f>AVERAGE(V226:V230)</f>
        <v>100</v>
      </c>
      <c r="W225" s="44"/>
      <c r="X225" s="218">
        <f>AVERAGE(X226:X230)</f>
        <v>100</v>
      </c>
      <c r="Y225" s="220"/>
    </row>
    <row r="226" spans="1:25" ht="120" x14ac:dyDescent="0.25">
      <c r="A226" s="564">
        <v>123</v>
      </c>
      <c r="B226" s="564"/>
      <c r="C226" s="564"/>
      <c r="D226" s="754" t="s">
        <v>498</v>
      </c>
      <c r="E226" s="754"/>
      <c r="F226" s="450" t="s">
        <v>449</v>
      </c>
      <c r="G226" s="12" t="s">
        <v>436</v>
      </c>
      <c r="H226" s="12" t="s">
        <v>437</v>
      </c>
      <c r="I226" s="12" t="s">
        <v>438</v>
      </c>
      <c r="J226" s="8">
        <v>100</v>
      </c>
      <c r="K226" s="869" t="s">
        <v>3552</v>
      </c>
      <c r="L226" s="8">
        <v>100</v>
      </c>
      <c r="M226" s="204"/>
      <c r="N226" s="8">
        <v>100</v>
      </c>
      <c r="O226" s="8"/>
      <c r="P226" s="8">
        <v>100</v>
      </c>
      <c r="Q226" s="8"/>
      <c r="R226" s="8">
        <v>100</v>
      </c>
      <c r="S226" s="869" t="s">
        <v>3552</v>
      </c>
      <c r="T226" s="8">
        <v>100</v>
      </c>
      <c r="U226" s="1" t="s">
        <v>3553</v>
      </c>
      <c r="V226" s="8">
        <v>100</v>
      </c>
      <c r="W226" s="40"/>
      <c r="X226" s="8">
        <v>100</v>
      </c>
      <c r="Y226" s="1"/>
    </row>
    <row r="227" spans="1:25" ht="105" x14ac:dyDescent="0.25">
      <c r="A227" s="564">
        <v>124</v>
      </c>
      <c r="B227" s="564"/>
      <c r="C227" s="564"/>
      <c r="D227" s="754" t="s">
        <v>499</v>
      </c>
      <c r="E227" s="754"/>
      <c r="F227" s="450" t="s">
        <v>450</v>
      </c>
      <c r="G227" s="12" t="s">
        <v>436</v>
      </c>
      <c r="H227" s="12" t="s">
        <v>437</v>
      </c>
      <c r="I227" s="12" t="s">
        <v>438</v>
      </c>
      <c r="J227" s="8">
        <v>100</v>
      </c>
      <c r="K227" s="869" t="s">
        <v>3552</v>
      </c>
      <c r="L227" s="8">
        <v>100</v>
      </c>
      <c r="M227" s="204"/>
      <c r="N227" s="8">
        <v>100</v>
      </c>
      <c r="O227" s="8"/>
      <c r="P227" s="8">
        <v>100</v>
      </c>
      <c r="Q227" s="8"/>
      <c r="R227" s="8">
        <v>100</v>
      </c>
      <c r="S227" s="869" t="s">
        <v>3552</v>
      </c>
      <c r="T227" s="8">
        <v>100</v>
      </c>
      <c r="U227" s="1" t="s">
        <v>3554</v>
      </c>
      <c r="V227" s="8">
        <v>100</v>
      </c>
      <c r="W227" s="40"/>
      <c r="X227" s="8">
        <v>100</v>
      </c>
      <c r="Y227" s="1"/>
    </row>
    <row r="228" spans="1:25" ht="105" x14ac:dyDescent="0.25">
      <c r="A228" s="564">
        <v>125</v>
      </c>
      <c r="B228" s="564"/>
      <c r="C228" s="564"/>
      <c r="D228" s="754" t="s">
        <v>502</v>
      </c>
      <c r="E228" s="754"/>
      <c r="F228" s="450" t="s">
        <v>451</v>
      </c>
      <c r="G228" s="12" t="s">
        <v>436</v>
      </c>
      <c r="H228" s="12" t="s">
        <v>437</v>
      </c>
      <c r="I228" s="12" t="s">
        <v>438</v>
      </c>
      <c r="J228" s="8">
        <v>100</v>
      </c>
      <c r="K228" s="869" t="s">
        <v>3552</v>
      </c>
      <c r="L228" s="8">
        <v>100</v>
      </c>
      <c r="M228" s="204"/>
      <c r="N228" s="8">
        <v>100</v>
      </c>
      <c r="O228" s="8"/>
      <c r="P228" s="8">
        <v>100</v>
      </c>
      <c r="Q228" s="8"/>
      <c r="R228" s="8">
        <v>100</v>
      </c>
      <c r="S228" s="869" t="s">
        <v>3552</v>
      </c>
      <c r="T228" s="8">
        <v>100</v>
      </c>
      <c r="U228" s="1" t="s">
        <v>3555</v>
      </c>
      <c r="V228" s="8">
        <v>100</v>
      </c>
      <c r="W228" s="40"/>
      <c r="X228" s="8">
        <v>100</v>
      </c>
      <c r="Y228" s="1"/>
    </row>
    <row r="229" spans="1:25" ht="120" x14ac:dyDescent="0.25">
      <c r="A229" s="564">
        <v>126</v>
      </c>
      <c r="B229" s="564"/>
      <c r="C229" s="564"/>
      <c r="D229" s="754" t="s">
        <v>500</v>
      </c>
      <c r="E229" s="754"/>
      <c r="F229" s="450" t="s">
        <v>452</v>
      </c>
      <c r="G229" s="12" t="s">
        <v>436</v>
      </c>
      <c r="H229" s="12" t="s">
        <v>437</v>
      </c>
      <c r="I229" s="12" t="s">
        <v>438</v>
      </c>
      <c r="J229" s="8">
        <v>100</v>
      </c>
      <c r="K229" s="869" t="s">
        <v>3552</v>
      </c>
      <c r="L229" s="8">
        <v>100</v>
      </c>
      <c r="M229" s="204"/>
      <c r="N229" s="8">
        <v>100</v>
      </c>
      <c r="O229" s="8"/>
      <c r="P229" s="8">
        <v>100</v>
      </c>
      <c r="Q229" s="8"/>
      <c r="R229" s="8">
        <v>100</v>
      </c>
      <c r="S229" s="869" t="s">
        <v>3552</v>
      </c>
      <c r="T229" s="8">
        <v>100</v>
      </c>
      <c r="U229" s="1" t="s">
        <v>3556</v>
      </c>
      <c r="V229" s="8">
        <v>100</v>
      </c>
      <c r="W229" s="40"/>
      <c r="X229" s="8">
        <v>100</v>
      </c>
      <c r="Y229" s="1"/>
    </row>
    <row r="230" spans="1:25" ht="120" x14ac:dyDescent="0.25">
      <c r="A230" s="564">
        <v>127</v>
      </c>
      <c r="B230" s="564"/>
      <c r="C230" s="564"/>
      <c r="D230" s="754" t="s">
        <v>501</v>
      </c>
      <c r="E230" s="754"/>
      <c r="F230" s="450" t="s">
        <v>453</v>
      </c>
      <c r="G230" s="12" t="s">
        <v>436</v>
      </c>
      <c r="H230" s="12" t="s">
        <v>437</v>
      </c>
      <c r="I230" s="12" t="s">
        <v>438</v>
      </c>
      <c r="J230" s="8">
        <v>100</v>
      </c>
      <c r="K230" s="869" t="s">
        <v>3552</v>
      </c>
      <c r="L230" s="8">
        <v>100</v>
      </c>
      <c r="M230" s="204"/>
      <c r="N230" s="8">
        <v>100</v>
      </c>
      <c r="O230" s="8"/>
      <c r="P230" s="8">
        <v>100</v>
      </c>
      <c r="Q230" s="8"/>
      <c r="R230" s="8">
        <v>100</v>
      </c>
      <c r="S230" s="869" t="s">
        <v>3552</v>
      </c>
      <c r="T230" s="8">
        <v>100</v>
      </c>
      <c r="U230" s="1" t="s">
        <v>3556</v>
      </c>
      <c r="V230" s="8">
        <v>100</v>
      </c>
      <c r="W230" s="40"/>
      <c r="X230" s="8">
        <v>100</v>
      </c>
      <c r="Y230" s="1"/>
    </row>
    <row r="231" spans="1:25" s="26" customFormat="1" ht="140.25" customHeight="1" x14ac:dyDescent="0.25">
      <c r="A231" s="28"/>
      <c r="B231" s="28"/>
      <c r="C231" s="750" t="s">
        <v>614</v>
      </c>
      <c r="D231" s="28"/>
      <c r="E231" s="1023"/>
      <c r="F231" s="762" t="s">
        <v>539</v>
      </c>
      <c r="G231" s="751"/>
      <c r="H231" s="751"/>
      <c r="I231" s="751"/>
      <c r="J231" s="218">
        <f>AVERAGE(J232:J239)</f>
        <v>68.75</v>
      </c>
      <c r="K231" s="224"/>
      <c r="L231" s="218">
        <f>AVERAGE(L232:L239)</f>
        <v>68.75</v>
      </c>
      <c r="M231" s="219"/>
      <c r="N231" s="218">
        <f>AVERAGE(N232:N239)</f>
        <v>68.75</v>
      </c>
      <c r="O231" s="220"/>
      <c r="P231" s="218">
        <f>AVERAGE(P232:P239)</f>
        <v>68.75</v>
      </c>
      <c r="Q231" s="220"/>
      <c r="R231" s="218">
        <f>AVERAGE(R232:R239)</f>
        <v>68.75</v>
      </c>
      <c r="S231" s="220"/>
      <c r="T231" s="218">
        <f>AVERAGE(T232:T239)</f>
        <v>68.75</v>
      </c>
      <c r="U231" s="220"/>
      <c r="V231" s="218">
        <f>AVERAGE(V232:V239)</f>
        <v>68.75</v>
      </c>
      <c r="W231" s="44"/>
      <c r="X231" s="218">
        <f>AVERAGE(X232:X239)</f>
        <v>68.75</v>
      </c>
      <c r="Y231" s="220"/>
    </row>
    <row r="232" spans="1:25" ht="105" x14ac:dyDescent="0.25">
      <c r="A232" s="564">
        <v>128</v>
      </c>
      <c r="B232" s="564"/>
      <c r="C232" s="564"/>
      <c r="D232" s="773" t="s">
        <v>503</v>
      </c>
      <c r="E232" s="773"/>
      <c r="F232" s="450" t="s">
        <v>454</v>
      </c>
      <c r="G232" s="12" t="s">
        <v>86</v>
      </c>
      <c r="H232" s="12" t="s">
        <v>455</v>
      </c>
      <c r="I232" s="12" t="s">
        <v>456</v>
      </c>
      <c r="J232" s="8">
        <v>100</v>
      </c>
      <c r="K232" s="1"/>
      <c r="L232" s="8">
        <v>100</v>
      </c>
      <c r="M232" s="204"/>
      <c r="N232" s="8">
        <v>100</v>
      </c>
      <c r="O232" s="8"/>
      <c r="P232" s="8">
        <v>100</v>
      </c>
      <c r="Q232" s="8"/>
      <c r="R232" s="8">
        <v>100</v>
      </c>
      <c r="S232" s="8"/>
      <c r="T232" s="8">
        <v>100</v>
      </c>
      <c r="U232" s="873"/>
      <c r="V232" s="8">
        <v>100</v>
      </c>
      <c r="W232" s="40"/>
      <c r="X232" s="8">
        <v>100</v>
      </c>
      <c r="Y232" s="8"/>
    </row>
    <row r="233" spans="1:25" ht="195" x14ac:dyDescent="0.25">
      <c r="A233" s="564">
        <v>129</v>
      </c>
      <c r="B233" s="564"/>
      <c r="C233" s="564"/>
      <c r="D233" s="773" t="s">
        <v>504</v>
      </c>
      <c r="E233" s="773"/>
      <c r="F233" s="450" t="s">
        <v>458</v>
      </c>
      <c r="G233" s="12" t="s">
        <v>36</v>
      </c>
      <c r="H233" s="12" t="s">
        <v>459</v>
      </c>
      <c r="I233" s="12" t="s">
        <v>114</v>
      </c>
      <c r="J233" s="8">
        <v>100</v>
      </c>
      <c r="K233" s="1" t="s">
        <v>3557</v>
      </c>
      <c r="L233" s="8">
        <v>100</v>
      </c>
      <c r="M233" s="204"/>
      <c r="N233" s="8">
        <v>100</v>
      </c>
      <c r="O233" s="8"/>
      <c r="P233" s="8">
        <v>100</v>
      </c>
      <c r="Q233" s="8"/>
      <c r="R233" s="8">
        <v>100</v>
      </c>
      <c r="S233" s="1" t="s">
        <v>3557</v>
      </c>
      <c r="T233" s="8">
        <v>100</v>
      </c>
      <c r="U233" s="212"/>
      <c r="V233" s="8">
        <v>100</v>
      </c>
      <c r="W233" s="40"/>
      <c r="X233" s="8">
        <v>100</v>
      </c>
      <c r="Y233" s="1" t="s">
        <v>3558</v>
      </c>
    </row>
    <row r="234" spans="1:25" ht="75" x14ac:dyDescent="0.25">
      <c r="A234" s="564">
        <v>130</v>
      </c>
      <c r="B234" s="564"/>
      <c r="C234" s="564"/>
      <c r="D234" s="773" t="s">
        <v>505</v>
      </c>
      <c r="E234" s="773"/>
      <c r="F234" s="450" t="s">
        <v>460</v>
      </c>
      <c r="G234" s="12" t="s">
        <v>461</v>
      </c>
      <c r="H234" s="12" t="s">
        <v>462</v>
      </c>
      <c r="I234" s="12" t="s">
        <v>102</v>
      </c>
      <c r="J234" s="8">
        <v>100</v>
      </c>
      <c r="K234" s="1" t="s">
        <v>3559</v>
      </c>
      <c r="L234" s="8">
        <v>100</v>
      </c>
      <c r="M234" s="204"/>
      <c r="N234" s="8">
        <v>100</v>
      </c>
      <c r="O234" s="8"/>
      <c r="P234" s="8">
        <v>100</v>
      </c>
      <c r="Q234" s="8"/>
      <c r="R234" s="8">
        <v>100</v>
      </c>
      <c r="S234" s="1" t="s">
        <v>3559</v>
      </c>
      <c r="T234" s="8">
        <v>100</v>
      </c>
      <c r="U234" s="873"/>
      <c r="V234" s="8">
        <v>100</v>
      </c>
      <c r="W234" s="40"/>
      <c r="X234" s="8">
        <v>100</v>
      </c>
      <c r="Y234" s="8"/>
    </row>
    <row r="235" spans="1:25" ht="105" x14ac:dyDescent="0.25">
      <c r="A235" s="564">
        <v>131</v>
      </c>
      <c r="B235" s="564"/>
      <c r="C235" s="564"/>
      <c r="D235" s="773" t="s">
        <v>506</v>
      </c>
      <c r="E235" s="773"/>
      <c r="F235" s="450" t="s">
        <v>463</v>
      </c>
      <c r="G235" s="12" t="s">
        <v>464</v>
      </c>
      <c r="H235" s="12" t="s">
        <v>36</v>
      </c>
      <c r="I235" s="12" t="s">
        <v>465</v>
      </c>
      <c r="J235" s="8">
        <v>100</v>
      </c>
      <c r="K235" s="1" t="s">
        <v>3560</v>
      </c>
      <c r="L235" s="8">
        <v>100</v>
      </c>
      <c r="M235" s="204"/>
      <c r="N235" s="8">
        <v>100</v>
      </c>
      <c r="O235" s="8"/>
      <c r="P235" s="8">
        <v>100</v>
      </c>
      <c r="Q235" s="8"/>
      <c r="R235" s="8">
        <v>100</v>
      </c>
      <c r="S235" s="1" t="s">
        <v>3560</v>
      </c>
      <c r="T235" s="8">
        <v>100</v>
      </c>
      <c r="U235" s="873"/>
      <c r="V235" s="8">
        <v>100</v>
      </c>
      <c r="W235" s="40"/>
      <c r="X235" s="8">
        <v>100</v>
      </c>
      <c r="Y235" s="8"/>
    </row>
    <row r="236" spans="1:25" ht="255" x14ac:dyDescent="0.25">
      <c r="A236" s="564">
        <v>132</v>
      </c>
      <c r="B236" s="564"/>
      <c r="C236" s="564"/>
      <c r="D236" s="773" t="s">
        <v>507</v>
      </c>
      <c r="E236" s="773"/>
      <c r="F236" s="450" t="s">
        <v>466</v>
      </c>
      <c r="G236" s="12" t="s">
        <v>36</v>
      </c>
      <c r="H236" s="12" t="s">
        <v>440</v>
      </c>
      <c r="I236" s="12" t="s">
        <v>348</v>
      </c>
      <c r="J236" s="8">
        <v>100</v>
      </c>
      <c r="K236" s="1" t="s">
        <v>3561</v>
      </c>
      <c r="L236" s="8">
        <v>100</v>
      </c>
      <c r="M236" s="204"/>
      <c r="N236" s="8">
        <v>100</v>
      </c>
      <c r="O236" s="8"/>
      <c r="P236" s="8">
        <v>100</v>
      </c>
      <c r="Q236" s="8"/>
      <c r="R236" s="8">
        <v>100</v>
      </c>
      <c r="S236" s="1" t="s">
        <v>3561</v>
      </c>
      <c r="T236" s="8">
        <v>100</v>
      </c>
      <c r="U236" s="873"/>
      <c r="V236" s="8">
        <v>100</v>
      </c>
      <c r="W236" s="40"/>
      <c r="X236" s="8">
        <v>100</v>
      </c>
      <c r="Y236" s="1" t="s">
        <v>3562</v>
      </c>
    </row>
    <row r="237" spans="1:25" ht="360" x14ac:dyDescent="0.25">
      <c r="A237" s="564">
        <v>133</v>
      </c>
      <c r="B237" s="564"/>
      <c r="C237" s="564"/>
      <c r="D237" s="773" t="s">
        <v>508</v>
      </c>
      <c r="E237" s="773"/>
      <c r="F237" s="450" t="s">
        <v>467</v>
      </c>
      <c r="G237" s="12" t="s">
        <v>468</v>
      </c>
      <c r="H237" s="12" t="s">
        <v>105</v>
      </c>
      <c r="I237" s="12" t="s">
        <v>469</v>
      </c>
      <c r="J237" s="8">
        <v>0</v>
      </c>
      <c r="K237" s="1" t="s">
        <v>3560</v>
      </c>
      <c r="L237" s="8">
        <v>0</v>
      </c>
      <c r="M237" s="204"/>
      <c r="N237" s="8">
        <v>0</v>
      </c>
      <c r="O237" s="8"/>
      <c r="P237" s="8">
        <v>0</v>
      </c>
      <c r="Q237" s="8"/>
      <c r="R237" s="8">
        <v>0</v>
      </c>
      <c r="S237" s="1" t="s">
        <v>3560</v>
      </c>
      <c r="T237" s="8">
        <v>0</v>
      </c>
      <c r="U237" s="212"/>
      <c r="V237" s="8">
        <v>0</v>
      </c>
      <c r="W237" s="40"/>
      <c r="X237" s="8">
        <v>0</v>
      </c>
      <c r="Y237" s="1" t="s">
        <v>3563</v>
      </c>
    </row>
    <row r="238" spans="1:25" ht="180" x14ac:dyDescent="0.25">
      <c r="A238" s="564">
        <v>134</v>
      </c>
      <c r="B238" s="564"/>
      <c r="C238" s="564"/>
      <c r="D238" s="773" t="s">
        <v>509</v>
      </c>
      <c r="E238" s="773"/>
      <c r="F238" s="450" t="s">
        <v>470</v>
      </c>
      <c r="G238" s="12" t="s">
        <v>86</v>
      </c>
      <c r="H238" s="12" t="s">
        <v>471</v>
      </c>
      <c r="I238" s="12" t="s">
        <v>472</v>
      </c>
      <c r="J238" s="8">
        <v>0</v>
      </c>
      <c r="K238" s="1" t="s">
        <v>3564</v>
      </c>
      <c r="L238" s="8">
        <v>0</v>
      </c>
      <c r="M238" s="204"/>
      <c r="N238" s="8">
        <v>0</v>
      </c>
      <c r="O238" s="8"/>
      <c r="P238" s="8">
        <v>0</v>
      </c>
      <c r="Q238" s="8"/>
      <c r="R238" s="8">
        <v>0</v>
      </c>
      <c r="S238" s="1" t="s">
        <v>3564</v>
      </c>
      <c r="T238" s="8">
        <v>0</v>
      </c>
      <c r="U238" s="873"/>
      <c r="V238" s="8">
        <v>0</v>
      </c>
      <c r="W238" s="40"/>
      <c r="X238" s="8">
        <v>0</v>
      </c>
      <c r="Y238" s="8"/>
    </row>
    <row r="239" spans="1:25" ht="300" x14ac:dyDescent="0.25">
      <c r="A239" s="564">
        <v>135</v>
      </c>
      <c r="B239" s="564"/>
      <c r="C239" s="564"/>
      <c r="D239" s="773" t="s">
        <v>510</v>
      </c>
      <c r="E239" s="773"/>
      <c r="F239" s="450" t="s">
        <v>473</v>
      </c>
      <c r="G239" s="12" t="s">
        <v>474</v>
      </c>
      <c r="H239" s="12" t="s">
        <v>475</v>
      </c>
      <c r="I239" s="12" t="s">
        <v>476</v>
      </c>
      <c r="J239" s="8">
        <v>50</v>
      </c>
      <c r="K239" s="1" t="s">
        <v>3565</v>
      </c>
      <c r="L239" s="8">
        <v>50</v>
      </c>
      <c r="M239" s="204"/>
      <c r="N239" s="8">
        <v>50</v>
      </c>
      <c r="O239" s="8"/>
      <c r="P239" s="8">
        <v>50</v>
      </c>
      <c r="Q239" s="8"/>
      <c r="R239" s="8">
        <v>50</v>
      </c>
      <c r="S239" s="1" t="s">
        <v>3565</v>
      </c>
      <c r="T239" s="8">
        <v>50</v>
      </c>
      <c r="U239" s="873"/>
      <c r="V239" s="8">
        <v>50</v>
      </c>
      <c r="W239" s="40"/>
      <c r="X239" s="8">
        <v>50</v>
      </c>
      <c r="Y239" s="1" t="s">
        <v>3566</v>
      </c>
    </row>
    <row r="240" spans="1:25" ht="120.75" x14ac:dyDescent="0.25">
      <c r="A240" s="774"/>
      <c r="B240" s="774"/>
      <c r="C240" s="775" t="s">
        <v>615</v>
      </c>
      <c r="D240" s="774"/>
      <c r="E240" s="1025"/>
      <c r="F240" s="776" t="s">
        <v>540</v>
      </c>
      <c r="G240" s="777"/>
      <c r="H240" s="777"/>
      <c r="I240" s="777"/>
      <c r="J240" s="218">
        <f>AVERAGE(J241:J249)</f>
        <v>72.222222222222229</v>
      </c>
      <c r="K240" s="224"/>
      <c r="L240" s="218">
        <f>AVERAGE(L241:L249)</f>
        <v>72.222222222222229</v>
      </c>
      <c r="M240" s="219"/>
      <c r="N240" s="218">
        <f>AVERAGE(N241:N249)</f>
        <v>72.222222222222229</v>
      </c>
      <c r="O240" s="220"/>
      <c r="P240" s="218">
        <f>AVERAGE(P241:P249)</f>
        <v>77.777777777777771</v>
      </c>
      <c r="Q240" s="220"/>
      <c r="R240" s="218">
        <f>AVERAGE(R241:R249)</f>
        <v>77.777777777777771</v>
      </c>
      <c r="S240" s="220"/>
      <c r="T240" s="218">
        <f>AVERAGE(T241:T249)</f>
        <v>77.777777777777771</v>
      </c>
      <c r="U240" s="1011"/>
      <c r="V240" s="218">
        <f>AVERAGE(V241:V249)</f>
        <v>77.777777777777771</v>
      </c>
      <c r="W240" s="79"/>
      <c r="X240" s="218">
        <f>AVERAGE(X241:X249)</f>
        <v>77.777777777777771</v>
      </c>
      <c r="Y240" s="224"/>
    </row>
    <row r="241" spans="1:25" ht="191.25" customHeight="1" x14ac:dyDescent="0.25">
      <c r="A241" s="564">
        <v>136</v>
      </c>
      <c r="B241" s="564"/>
      <c r="C241" s="564"/>
      <c r="D241" s="773" t="s">
        <v>511</v>
      </c>
      <c r="E241" s="773"/>
      <c r="F241" s="450" t="s">
        <v>5106</v>
      </c>
      <c r="G241" s="12" t="s">
        <v>436</v>
      </c>
      <c r="H241" s="12" t="s">
        <v>437</v>
      </c>
      <c r="I241" s="12" t="s">
        <v>457</v>
      </c>
      <c r="J241" s="8">
        <v>100</v>
      </c>
      <c r="K241" s="8" t="s">
        <v>3567</v>
      </c>
      <c r="L241" s="8">
        <v>100</v>
      </c>
      <c r="M241" s="204"/>
      <c r="N241" s="8">
        <v>100</v>
      </c>
      <c r="O241" s="8" t="s">
        <v>3567</v>
      </c>
      <c r="P241" s="8">
        <v>100</v>
      </c>
      <c r="Q241" s="8"/>
      <c r="R241" s="8">
        <v>100</v>
      </c>
      <c r="S241" s="1" t="s">
        <v>3561</v>
      </c>
      <c r="T241" s="8">
        <v>100</v>
      </c>
      <c r="U241" s="8"/>
      <c r="V241" s="8">
        <v>100</v>
      </c>
      <c r="W241" s="40"/>
      <c r="X241" s="8">
        <v>100</v>
      </c>
      <c r="Y241" s="8"/>
    </row>
    <row r="242" spans="1:25" s="55" customFormat="1" ht="105" x14ac:dyDescent="0.25">
      <c r="A242" s="564">
        <v>137</v>
      </c>
      <c r="B242" s="778"/>
      <c r="C242" s="778"/>
      <c r="D242" s="779" t="s">
        <v>519</v>
      </c>
      <c r="E242" s="779"/>
      <c r="F242" s="426" t="s">
        <v>477</v>
      </c>
      <c r="G242" s="780" t="s">
        <v>478</v>
      </c>
      <c r="H242" s="780" t="s">
        <v>479</v>
      </c>
      <c r="I242" s="780" t="s">
        <v>114</v>
      </c>
      <c r="J242" s="8">
        <v>100</v>
      </c>
      <c r="K242" s="1"/>
      <c r="L242" s="8">
        <v>100</v>
      </c>
      <c r="M242" s="208"/>
      <c r="N242" s="8">
        <v>100</v>
      </c>
      <c r="O242" s="207"/>
      <c r="P242" s="8">
        <v>100</v>
      </c>
      <c r="Q242" s="207"/>
      <c r="R242" s="8">
        <v>100</v>
      </c>
      <c r="S242" s="1"/>
      <c r="T242" s="8">
        <v>100</v>
      </c>
      <c r="U242" s="8"/>
      <c r="V242" s="8">
        <v>100</v>
      </c>
      <c r="W242" s="41"/>
      <c r="X242" s="8">
        <v>100</v>
      </c>
      <c r="Y242" s="8"/>
    </row>
    <row r="243" spans="1:25" ht="90" x14ac:dyDescent="0.25">
      <c r="A243" s="778">
        <v>138</v>
      </c>
      <c r="B243" s="564"/>
      <c r="C243" s="564"/>
      <c r="D243" s="773" t="s">
        <v>518</v>
      </c>
      <c r="E243" s="773"/>
      <c r="F243" s="450" t="s">
        <v>480</v>
      </c>
      <c r="G243" s="12" t="s">
        <v>478</v>
      </c>
      <c r="H243" s="12" t="s">
        <v>456</v>
      </c>
      <c r="I243" s="12" t="s">
        <v>102</v>
      </c>
      <c r="J243" s="8">
        <v>0</v>
      </c>
      <c r="K243" s="1"/>
      <c r="L243" s="8">
        <v>0</v>
      </c>
      <c r="M243" s="204"/>
      <c r="N243" s="8">
        <v>0</v>
      </c>
      <c r="O243" s="8"/>
      <c r="P243" s="8">
        <v>0</v>
      </c>
      <c r="Q243" s="8"/>
      <c r="R243" s="8">
        <v>0</v>
      </c>
      <c r="S243" s="1"/>
      <c r="T243" s="8">
        <v>0</v>
      </c>
      <c r="U243" s="8"/>
      <c r="V243" s="8">
        <v>0</v>
      </c>
      <c r="W243" s="40"/>
      <c r="X243" s="8">
        <v>0</v>
      </c>
      <c r="Y243" s="8"/>
    </row>
    <row r="244" spans="1:25" ht="90" x14ac:dyDescent="0.25">
      <c r="A244" s="564">
        <v>139</v>
      </c>
      <c r="B244" s="564"/>
      <c r="C244" s="564"/>
      <c r="D244" s="773" t="s">
        <v>517</v>
      </c>
      <c r="E244" s="773"/>
      <c r="F244" s="450" t="s">
        <v>481</v>
      </c>
      <c r="G244" s="12" t="s">
        <v>36</v>
      </c>
      <c r="H244" s="12" t="s">
        <v>482</v>
      </c>
      <c r="I244" s="12" t="s">
        <v>483</v>
      </c>
      <c r="J244" s="8">
        <v>0</v>
      </c>
      <c r="K244" s="1" t="s">
        <v>3568</v>
      </c>
      <c r="L244" s="8">
        <v>0</v>
      </c>
      <c r="M244" s="204"/>
      <c r="N244" s="8">
        <v>0</v>
      </c>
      <c r="O244" s="8"/>
      <c r="P244" s="8">
        <v>0</v>
      </c>
      <c r="Q244" s="8"/>
      <c r="R244" s="8">
        <v>0</v>
      </c>
      <c r="S244" s="1"/>
      <c r="T244" s="8">
        <v>0</v>
      </c>
      <c r="U244" s="1" t="s">
        <v>3568</v>
      </c>
      <c r="V244" s="8">
        <v>0</v>
      </c>
      <c r="W244" s="40"/>
      <c r="X244" s="8">
        <v>0</v>
      </c>
      <c r="Y244" s="1" t="s">
        <v>3568</v>
      </c>
    </row>
    <row r="245" spans="1:25" ht="69" x14ac:dyDescent="0.25">
      <c r="A245" s="564">
        <v>140</v>
      </c>
      <c r="B245" s="564"/>
      <c r="C245" s="564"/>
      <c r="D245" s="773" t="s">
        <v>516</v>
      </c>
      <c r="E245" s="773"/>
      <c r="F245" s="450" t="s">
        <v>484</v>
      </c>
      <c r="G245" s="12" t="s">
        <v>36</v>
      </c>
      <c r="H245" s="12" t="s">
        <v>485</v>
      </c>
      <c r="I245" s="12" t="s">
        <v>114</v>
      </c>
      <c r="J245" s="8">
        <v>100</v>
      </c>
      <c r="K245" s="1" t="s">
        <v>3569</v>
      </c>
      <c r="L245" s="8">
        <v>100</v>
      </c>
      <c r="M245" s="204"/>
      <c r="N245" s="8">
        <v>100</v>
      </c>
      <c r="O245" s="8"/>
      <c r="P245" s="8">
        <v>100</v>
      </c>
      <c r="Q245" s="8"/>
      <c r="R245" s="8">
        <v>100</v>
      </c>
      <c r="S245" s="1"/>
      <c r="T245" s="8">
        <v>100</v>
      </c>
      <c r="U245" s="1" t="s">
        <v>3569</v>
      </c>
      <c r="V245" s="8">
        <v>100</v>
      </c>
      <c r="W245" s="40"/>
      <c r="X245" s="8">
        <v>100</v>
      </c>
      <c r="Y245" s="1" t="s">
        <v>3569</v>
      </c>
    </row>
    <row r="246" spans="1:25" ht="150" x14ac:dyDescent="0.25">
      <c r="A246" s="564">
        <v>141</v>
      </c>
      <c r="B246" s="564"/>
      <c r="C246" s="564"/>
      <c r="D246" s="773" t="s">
        <v>515</v>
      </c>
      <c r="E246" s="773"/>
      <c r="F246" s="450" t="s">
        <v>486</v>
      </c>
      <c r="G246" s="12" t="s">
        <v>86</v>
      </c>
      <c r="H246" s="12" t="s">
        <v>487</v>
      </c>
      <c r="I246" s="12" t="s">
        <v>114</v>
      </c>
      <c r="J246" s="8">
        <v>100</v>
      </c>
      <c r="K246" s="1" t="s">
        <v>3570</v>
      </c>
      <c r="L246" s="8">
        <v>100</v>
      </c>
      <c r="M246" s="204"/>
      <c r="N246" s="8">
        <v>100</v>
      </c>
      <c r="O246" s="8"/>
      <c r="P246" s="8">
        <v>100</v>
      </c>
      <c r="Q246" s="8"/>
      <c r="R246" s="8">
        <v>100</v>
      </c>
      <c r="S246" s="1" t="s">
        <v>3570</v>
      </c>
      <c r="T246" s="8">
        <v>100</v>
      </c>
      <c r="U246" s="8"/>
      <c r="V246" s="8">
        <v>100</v>
      </c>
      <c r="W246" s="40"/>
      <c r="X246" s="8">
        <v>100</v>
      </c>
      <c r="Y246" s="8"/>
    </row>
    <row r="247" spans="1:25" ht="409.5" x14ac:dyDescent="0.25">
      <c r="A247" s="564">
        <v>142</v>
      </c>
      <c r="B247" s="564"/>
      <c r="C247" s="564"/>
      <c r="D247" s="773" t="s">
        <v>514</v>
      </c>
      <c r="E247" s="773"/>
      <c r="F247" s="450" t="s">
        <v>5072</v>
      </c>
      <c r="G247" s="12" t="s">
        <v>488</v>
      </c>
      <c r="H247" s="12" t="s">
        <v>456</v>
      </c>
      <c r="I247" s="12" t="s">
        <v>102</v>
      </c>
      <c r="J247" s="8">
        <v>50</v>
      </c>
      <c r="K247" s="27" t="s">
        <v>3571</v>
      </c>
      <c r="L247" s="8">
        <v>50</v>
      </c>
      <c r="M247" s="204"/>
      <c r="N247" s="8">
        <v>50</v>
      </c>
      <c r="O247" s="27" t="s">
        <v>5087</v>
      </c>
      <c r="P247" s="8">
        <v>100</v>
      </c>
      <c r="Q247" s="8"/>
      <c r="R247" s="8">
        <v>100</v>
      </c>
      <c r="S247" s="1" t="s">
        <v>3572</v>
      </c>
      <c r="T247" s="8">
        <v>100</v>
      </c>
      <c r="U247" s="1" t="s">
        <v>3573</v>
      </c>
      <c r="V247" s="8">
        <v>100</v>
      </c>
      <c r="W247" s="40"/>
      <c r="X247" s="8">
        <v>100</v>
      </c>
      <c r="Y247" s="1" t="s">
        <v>3573</v>
      </c>
    </row>
    <row r="248" spans="1:25" ht="195" x14ac:dyDescent="0.25">
      <c r="A248" s="564">
        <v>143</v>
      </c>
      <c r="B248" s="564"/>
      <c r="C248" s="564"/>
      <c r="D248" s="773" t="s">
        <v>513</v>
      </c>
      <c r="E248" s="773"/>
      <c r="F248" s="450" t="s">
        <v>489</v>
      </c>
      <c r="G248" s="12" t="s">
        <v>488</v>
      </c>
      <c r="H248" s="12" t="s">
        <v>456</v>
      </c>
      <c r="I248" s="12" t="s">
        <v>102</v>
      </c>
      <c r="J248" s="8">
        <v>100</v>
      </c>
      <c r="K248" s="1" t="s">
        <v>3574</v>
      </c>
      <c r="L248" s="8">
        <v>100</v>
      </c>
      <c r="M248" s="204"/>
      <c r="N248" s="8">
        <v>100</v>
      </c>
      <c r="O248" s="8"/>
      <c r="P248" s="8">
        <v>100</v>
      </c>
      <c r="Q248" s="8"/>
      <c r="R248" s="8">
        <v>100</v>
      </c>
      <c r="S248" s="1" t="s">
        <v>3575</v>
      </c>
      <c r="T248" s="8">
        <v>100</v>
      </c>
      <c r="U248" s="1" t="s">
        <v>3576</v>
      </c>
      <c r="V248" s="8">
        <v>100</v>
      </c>
      <c r="W248" s="40"/>
      <c r="X248" s="8">
        <v>100</v>
      </c>
      <c r="Y248" s="1" t="s">
        <v>3576</v>
      </c>
    </row>
    <row r="249" spans="1:25" ht="409.5" x14ac:dyDescent="0.25">
      <c r="A249" s="564">
        <v>144</v>
      </c>
      <c r="B249" s="564"/>
      <c r="C249" s="564"/>
      <c r="D249" s="773" t="s">
        <v>512</v>
      </c>
      <c r="E249" s="773"/>
      <c r="F249" s="450" t="s">
        <v>490</v>
      </c>
      <c r="G249" s="12" t="s">
        <v>488</v>
      </c>
      <c r="H249" s="12" t="s">
        <v>6</v>
      </c>
      <c r="I249" s="12" t="s">
        <v>491</v>
      </c>
      <c r="J249" s="8">
        <v>100</v>
      </c>
      <c r="K249" s="1" t="s">
        <v>3577</v>
      </c>
      <c r="L249" s="8">
        <v>100</v>
      </c>
      <c r="M249" s="204"/>
      <c r="N249" s="8">
        <v>100</v>
      </c>
      <c r="O249" s="8"/>
      <c r="P249" s="8">
        <v>100</v>
      </c>
      <c r="Q249" s="8"/>
      <c r="R249" s="8">
        <v>100</v>
      </c>
      <c r="S249" s="1" t="s">
        <v>3577</v>
      </c>
      <c r="T249" s="8">
        <v>100</v>
      </c>
      <c r="U249" s="1" t="s">
        <v>3578</v>
      </c>
      <c r="V249" s="8">
        <v>100</v>
      </c>
      <c r="W249" s="40"/>
      <c r="X249" s="8">
        <v>100</v>
      </c>
      <c r="Y249" s="1" t="s">
        <v>3578</v>
      </c>
    </row>
    <row r="250" spans="1:25" s="504" customFormat="1" ht="30" x14ac:dyDescent="0.25">
      <c r="A250" s="28"/>
      <c r="B250" s="750" t="s">
        <v>5843</v>
      </c>
      <c r="C250" s="28"/>
      <c r="D250" s="28"/>
      <c r="E250" s="28"/>
      <c r="F250" s="28" t="s">
        <v>5844</v>
      </c>
      <c r="G250" s="28"/>
      <c r="H250" s="28"/>
      <c r="I250" s="28"/>
      <c r="J250" s="64">
        <f>AVERAGE(J251,J267,J283,J294)</f>
        <v>63.888888888888886</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38.888888888888886</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83.333333333333329</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6820</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303.75" x14ac:dyDescent="0.25">
      <c r="A255" s="564" t="s">
        <v>7041</v>
      </c>
      <c r="B255" s="564"/>
      <c r="C255" s="782"/>
      <c r="D255" s="782"/>
      <c r="E255" s="754" t="s">
        <v>7046</v>
      </c>
      <c r="F255" s="12" t="s">
        <v>7047</v>
      </c>
      <c r="G255" s="12" t="s">
        <v>7079</v>
      </c>
      <c r="H255" s="12" t="s">
        <v>5859</v>
      </c>
      <c r="I255" s="12" t="s">
        <v>5860</v>
      </c>
      <c r="J255" s="40">
        <v>100</v>
      </c>
      <c r="K255" s="167" t="s">
        <v>6824</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100</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100</v>
      </c>
      <c r="K257" s="41" t="s">
        <v>6821</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1"/>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c r="K259" s="167"/>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50</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6822</v>
      </c>
      <c r="L261" s="41"/>
      <c r="M261" s="41"/>
      <c r="N261" s="41"/>
      <c r="O261" s="41"/>
      <c r="P261" s="41"/>
      <c r="Q261" s="41"/>
      <c r="R261" s="41"/>
      <c r="S261" s="41"/>
      <c r="T261" s="41"/>
      <c r="U261" s="41"/>
      <c r="V261" s="41"/>
      <c r="W261" s="41"/>
      <c r="X261" s="41"/>
      <c r="Y261" s="41"/>
    </row>
    <row r="262" spans="1:25" s="496" customFormat="1" ht="195" x14ac:dyDescent="0.25">
      <c r="A262" s="564" t="s">
        <v>5858</v>
      </c>
      <c r="B262" s="564"/>
      <c r="C262" s="564"/>
      <c r="D262" s="564"/>
      <c r="E262" s="754" t="s">
        <v>7057</v>
      </c>
      <c r="F262" s="781" t="s">
        <v>7170</v>
      </c>
      <c r="G262" s="12" t="s">
        <v>5854</v>
      </c>
      <c r="H262" s="12" t="s">
        <v>5853</v>
      </c>
      <c r="I262" s="12" t="s">
        <v>7168</v>
      </c>
      <c r="J262" s="42">
        <v>0</v>
      </c>
      <c r="K262" s="41" t="s">
        <v>6823</v>
      </c>
      <c r="L262" s="41"/>
      <c r="M262" s="41"/>
      <c r="N262" s="41"/>
      <c r="O262" s="41"/>
      <c r="P262" s="41"/>
      <c r="Q262" s="41"/>
      <c r="R262" s="41"/>
      <c r="S262" s="41"/>
      <c r="T262" s="41"/>
      <c r="U262" s="41"/>
      <c r="V262" s="41"/>
      <c r="W262" s="41"/>
      <c r="X262" s="41"/>
      <c r="Y262" s="41"/>
    </row>
    <row r="263" spans="1:25" s="496" customFormat="1" ht="303.75" x14ac:dyDescent="0.25">
      <c r="A263" s="564" t="s">
        <v>7059</v>
      </c>
      <c r="B263" s="564"/>
      <c r="C263" s="564"/>
      <c r="D263" s="564"/>
      <c r="E263" s="754" t="s">
        <v>7058</v>
      </c>
      <c r="F263" s="12" t="s">
        <v>7047</v>
      </c>
      <c r="G263" s="12" t="s">
        <v>7079</v>
      </c>
      <c r="H263" s="12" t="s">
        <v>5859</v>
      </c>
      <c r="I263" s="12" t="s">
        <v>5860</v>
      </c>
      <c r="J263" s="40">
        <v>100</v>
      </c>
      <c r="K263" s="167" t="s">
        <v>6824</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0</v>
      </c>
      <c r="K264" s="167" t="s">
        <v>7165</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0</v>
      </c>
      <c r="K265" s="167" t="s">
        <v>7165</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167" t="s">
        <v>7165</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41.666666666666664</v>
      </c>
      <c r="K267" s="44"/>
      <c r="L267" s="64"/>
      <c r="M267" s="44"/>
      <c r="N267" s="64"/>
      <c r="O267" s="44"/>
      <c r="P267" s="64"/>
      <c r="Q267" s="44"/>
      <c r="R267" s="64"/>
      <c r="S267" s="44"/>
      <c r="T267" s="64"/>
      <c r="U267" s="44"/>
      <c r="V267" s="64"/>
      <c r="W267" s="44"/>
      <c r="X267" s="64"/>
      <c r="Y267" s="44"/>
    </row>
    <row r="268" spans="1:25" s="496" customFormat="1" ht="303.75" x14ac:dyDescent="0.25">
      <c r="A268" s="564">
        <v>151</v>
      </c>
      <c r="B268" s="564"/>
      <c r="C268" s="564"/>
      <c r="D268" s="754" t="s">
        <v>5864</v>
      </c>
      <c r="E268" s="754"/>
      <c r="F268" s="12" t="s">
        <v>5863</v>
      </c>
      <c r="G268" s="12" t="s">
        <v>5865</v>
      </c>
      <c r="H268" s="12" t="s">
        <v>5866</v>
      </c>
      <c r="I268" s="12" t="s">
        <v>38</v>
      </c>
      <c r="J268" s="40">
        <v>50</v>
      </c>
      <c r="K268" s="167" t="s">
        <v>6825</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50</v>
      </c>
      <c r="K269" s="43"/>
      <c r="L269" s="176"/>
      <c r="M269" s="43"/>
      <c r="N269" s="176"/>
      <c r="O269" s="43"/>
      <c r="P269" s="176"/>
      <c r="Q269" s="43"/>
      <c r="R269" s="176"/>
      <c r="S269" s="43"/>
      <c r="T269" s="176"/>
      <c r="U269" s="43"/>
      <c r="V269" s="176"/>
      <c r="W269" s="43"/>
      <c r="X269" s="176"/>
      <c r="Y269" s="43"/>
    </row>
    <row r="270" spans="1:25" s="496" customFormat="1" ht="191.25" x14ac:dyDescent="0.25">
      <c r="A270" s="564" t="s">
        <v>5867</v>
      </c>
      <c r="B270" s="564"/>
      <c r="C270" s="564"/>
      <c r="D270" s="564"/>
      <c r="E270" s="754" t="s">
        <v>7062</v>
      </c>
      <c r="F270" s="12" t="s">
        <v>5869</v>
      </c>
      <c r="G270" s="12" t="s">
        <v>5871</v>
      </c>
      <c r="H270" s="12" t="s">
        <v>456</v>
      </c>
      <c r="I270" s="12" t="s">
        <v>491</v>
      </c>
      <c r="J270" s="40">
        <v>50</v>
      </c>
      <c r="K270" s="167" t="s">
        <v>6826</v>
      </c>
      <c r="L270" s="40"/>
      <c r="M270" s="40"/>
      <c r="N270" s="40"/>
      <c r="O270" s="40"/>
      <c r="P270" s="40"/>
      <c r="Q270" s="40"/>
      <c r="R270" s="40"/>
      <c r="S270" s="40"/>
      <c r="T270" s="40"/>
      <c r="U270" s="40"/>
      <c r="V270" s="40"/>
      <c r="W270" s="40"/>
      <c r="X270" s="40"/>
      <c r="Y270" s="40"/>
    </row>
    <row r="271" spans="1:25" s="496" customFormat="1" ht="236.25" x14ac:dyDescent="0.25">
      <c r="A271" s="564" t="s">
        <v>5868</v>
      </c>
      <c r="B271" s="564"/>
      <c r="C271" s="564"/>
      <c r="D271" s="564"/>
      <c r="E271" s="754" t="s">
        <v>7063</v>
      </c>
      <c r="F271" s="12" t="s">
        <v>7083</v>
      </c>
      <c r="G271" s="12" t="s">
        <v>5873</v>
      </c>
      <c r="H271" s="12" t="s">
        <v>5872</v>
      </c>
      <c r="I271" s="12" t="s">
        <v>5874</v>
      </c>
      <c r="J271" s="40">
        <v>100</v>
      </c>
      <c r="K271" s="167" t="s">
        <v>6827</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0</v>
      </c>
      <c r="K272" s="167" t="s">
        <v>6828</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83.333333333333329</v>
      </c>
      <c r="K273" s="43"/>
      <c r="L273" s="176"/>
      <c r="M273" s="43"/>
      <c r="N273" s="176"/>
      <c r="O273" s="43"/>
      <c r="P273" s="176"/>
      <c r="Q273" s="43"/>
      <c r="R273" s="176"/>
      <c r="S273" s="43"/>
      <c r="T273" s="176"/>
      <c r="U273" s="43"/>
      <c r="V273" s="176"/>
      <c r="W273" s="43"/>
      <c r="X273" s="176"/>
      <c r="Y273" s="43"/>
    </row>
    <row r="274" spans="1:25" s="496" customFormat="1" ht="258.75" x14ac:dyDescent="0.25">
      <c r="A274" s="564" t="s">
        <v>5876</v>
      </c>
      <c r="B274" s="564"/>
      <c r="C274" s="564"/>
      <c r="D274" s="564"/>
      <c r="E274" s="754" t="s">
        <v>7062</v>
      </c>
      <c r="F274" s="12" t="s">
        <v>5869</v>
      </c>
      <c r="G274" s="12" t="s">
        <v>5871</v>
      </c>
      <c r="H274" s="12" t="s">
        <v>456</v>
      </c>
      <c r="I274" s="12" t="s">
        <v>491</v>
      </c>
      <c r="J274" s="40">
        <v>50</v>
      </c>
      <c r="K274" s="167" t="s">
        <v>6829</v>
      </c>
      <c r="L274" s="40"/>
      <c r="M274" s="40"/>
      <c r="N274" s="40"/>
      <c r="O274" s="40"/>
      <c r="P274" s="40"/>
      <c r="Q274" s="40"/>
      <c r="R274" s="40"/>
      <c r="S274" s="40"/>
      <c r="T274" s="40"/>
      <c r="U274" s="40"/>
      <c r="V274" s="40"/>
      <c r="W274" s="40"/>
      <c r="X274" s="40"/>
      <c r="Y274" s="40"/>
    </row>
    <row r="275" spans="1:25" s="496" customFormat="1" ht="105" x14ac:dyDescent="0.25">
      <c r="A275" s="564" t="s">
        <v>5877</v>
      </c>
      <c r="B275" s="564"/>
      <c r="C275" s="564"/>
      <c r="D275" s="564"/>
      <c r="E275" s="754" t="s">
        <v>7063</v>
      </c>
      <c r="F275" s="12" t="s">
        <v>7290</v>
      </c>
      <c r="G275" s="12" t="s">
        <v>5873</v>
      </c>
      <c r="H275" s="12" t="s">
        <v>5872</v>
      </c>
      <c r="I275" s="12" t="s">
        <v>5874</v>
      </c>
      <c r="J275" s="40">
        <v>100</v>
      </c>
      <c r="K275" s="167" t="s">
        <v>6830</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t="s">
        <v>6831</v>
      </c>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0</v>
      </c>
      <c r="K277" s="43"/>
      <c r="L277" s="176"/>
      <c r="M277" s="43"/>
      <c r="N277" s="176"/>
      <c r="O277" s="43"/>
      <c r="P277" s="176"/>
      <c r="Q277" s="43"/>
      <c r="R277" s="176"/>
      <c r="S277" s="43"/>
      <c r="T277" s="176"/>
      <c r="U277" s="43"/>
      <c r="V277" s="176"/>
      <c r="W277" s="43"/>
      <c r="X277" s="176"/>
      <c r="Y277" s="43"/>
    </row>
    <row r="278" spans="1:25" s="496" customFormat="1" ht="315" x14ac:dyDescent="0.25">
      <c r="A278" s="564" t="s">
        <v>5880</v>
      </c>
      <c r="B278" s="564"/>
      <c r="C278" s="564"/>
      <c r="D278" s="564"/>
      <c r="E278" s="754" t="s">
        <v>7066</v>
      </c>
      <c r="F278" s="12" t="s">
        <v>5879</v>
      </c>
      <c r="G278" s="12" t="s">
        <v>5883</v>
      </c>
      <c r="H278" s="12" t="s">
        <v>5884</v>
      </c>
      <c r="I278" s="12" t="s">
        <v>5885</v>
      </c>
      <c r="J278" s="40">
        <v>0</v>
      </c>
      <c r="K278" s="167" t="s">
        <v>6832</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c r="K279" s="167"/>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25</v>
      </c>
      <c r="K280" s="43"/>
      <c r="L280" s="176"/>
      <c r="M280" s="43"/>
      <c r="N280" s="176"/>
      <c r="O280" s="43"/>
      <c r="P280" s="176"/>
      <c r="Q280" s="43"/>
      <c r="R280" s="176"/>
      <c r="S280" s="43"/>
      <c r="T280" s="176"/>
      <c r="U280" s="43"/>
      <c r="V280" s="176"/>
      <c r="W280" s="43"/>
      <c r="X280" s="176"/>
      <c r="Y280" s="43"/>
    </row>
    <row r="281" spans="1:25" s="496" customFormat="1" ht="360" x14ac:dyDescent="0.25">
      <c r="A281" s="564" t="s">
        <v>7086</v>
      </c>
      <c r="B281" s="564"/>
      <c r="C281" s="564"/>
      <c r="D281" s="564"/>
      <c r="E281" s="754" t="s">
        <v>7068</v>
      </c>
      <c r="F281" s="12" t="s">
        <v>5889</v>
      </c>
      <c r="G281" s="12" t="s">
        <v>5886</v>
      </c>
      <c r="H281" s="12" t="s">
        <v>5887</v>
      </c>
      <c r="I281" s="12" t="s">
        <v>5888</v>
      </c>
      <c r="J281" s="40">
        <v>0</v>
      </c>
      <c r="K281" s="167" t="s">
        <v>6833</v>
      </c>
      <c r="L281" s="40"/>
      <c r="M281" s="40"/>
      <c r="N281" s="40"/>
      <c r="O281" s="40"/>
      <c r="P281" s="40"/>
      <c r="Q281" s="40"/>
      <c r="R281" s="40"/>
      <c r="S281" s="40"/>
      <c r="T281" s="40"/>
      <c r="U281" s="40"/>
      <c r="V281" s="40"/>
      <c r="W281" s="40"/>
      <c r="X281" s="40"/>
      <c r="Y281" s="40"/>
    </row>
    <row r="282" spans="1:25" s="496" customFormat="1" ht="105" x14ac:dyDescent="0.25">
      <c r="A282" s="564" t="s">
        <v>7087</v>
      </c>
      <c r="B282" s="564"/>
      <c r="C282" s="564"/>
      <c r="D282" s="564"/>
      <c r="E282" s="754" t="s">
        <v>7069</v>
      </c>
      <c r="F282" s="12" t="s">
        <v>5890</v>
      </c>
      <c r="G282" s="12" t="s">
        <v>5891</v>
      </c>
      <c r="H282" s="12" t="s">
        <v>5892</v>
      </c>
      <c r="I282" s="12" t="s">
        <v>5893</v>
      </c>
      <c r="J282" s="40">
        <v>50</v>
      </c>
      <c r="K282" s="167" t="s">
        <v>6834</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91.666666666666671</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409.5" x14ac:dyDescent="0.25">
      <c r="A285" s="564" t="s">
        <v>7088</v>
      </c>
      <c r="B285" s="564"/>
      <c r="C285" s="564"/>
      <c r="D285" s="564"/>
      <c r="E285" s="754" t="s">
        <v>7070</v>
      </c>
      <c r="F285" s="12" t="s">
        <v>5895</v>
      </c>
      <c r="G285" s="12" t="s">
        <v>5898</v>
      </c>
      <c r="H285" s="12" t="s">
        <v>5899</v>
      </c>
      <c r="I285" s="12" t="s">
        <v>5900</v>
      </c>
      <c r="J285" s="40">
        <v>100</v>
      </c>
      <c r="K285" s="167" t="s">
        <v>6835</v>
      </c>
      <c r="L285" s="40"/>
      <c r="M285" s="40"/>
      <c r="N285" s="40"/>
      <c r="O285" s="40"/>
      <c r="P285" s="40"/>
      <c r="Q285" s="40"/>
      <c r="R285" s="40"/>
      <c r="S285" s="40"/>
      <c r="T285" s="40"/>
      <c r="U285" s="40"/>
      <c r="V285" s="40"/>
      <c r="W285" s="40"/>
      <c r="X285" s="40"/>
      <c r="Y285" s="40"/>
    </row>
    <row r="286" spans="1:25" s="496" customFormat="1" ht="135" x14ac:dyDescent="0.25">
      <c r="A286" s="564" t="s">
        <v>7089</v>
      </c>
      <c r="B286" s="564"/>
      <c r="C286" s="564"/>
      <c r="D286" s="564"/>
      <c r="E286" s="754" t="s">
        <v>7071</v>
      </c>
      <c r="F286" s="12" t="s">
        <v>5904</v>
      </c>
      <c r="G286" s="12" t="s">
        <v>5901</v>
      </c>
      <c r="H286" s="12" t="s">
        <v>5902</v>
      </c>
      <c r="I286" s="12" t="s">
        <v>5903</v>
      </c>
      <c r="J286" s="40">
        <v>100</v>
      </c>
      <c r="K286" s="167" t="s">
        <v>6836</v>
      </c>
      <c r="L286" s="40"/>
      <c r="M286" s="40"/>
      <c r="N286" s="40"/>
      <c r="O286" s="40"/>
      <c r="P286" s="40"/>
      <c r="Q286" s="40"/>
      <c r="R286" s="40"/>
      <c r="S286" s="40"/>
      <c r="T286" s="40"/>
      <c r="U286" s="40"/>
      <c r="V286" s="40"/>
      <c r="W286" s="40"/>
      <c r="X286" s="40"/>
      <c r="Y286" s="40"/>
    </row>
    <row r="287" spans="1:25" s="496" customFormat="1" ht="225" x14ac:dyDescent="0.25">
      <c r="A287" s="564">
        <v>157</v>
      </c>
      <c r="B287" s="564"/>
      <c r="C287" s="564"/>
      <c r="D287" s="754" t="s">
        <v>5905</v>
      </c>
      <c r="E287" s="754"/>
      <c r="F287" s="12" t="s">
        <v>5906</v>
      </c>
      <c r="G287" s="12" t="s">
        <v>5865</v>
      </c>
      <c r="H287" s="12" t="s">
        <v>456</v>
      </c>
      <c r="I287" s="12" t="s">
        <v>38</v>
      </c>
      <c r="J287" s="40">
        <v>50</v>
      </c>
      <c r="K287" s="167" t="s">
        <v>6837</v>
      </c>
      <c r="L287" s="40"/>
      <c r="M287" s="40"/>
      <c r="N287" s="40"/>
      <c r="O287" s="40"/>
      <c r="P287" s="40"/>
      <c r="Q287" s="40"/>
      <c r="R287" s="40"/>
      <c r="S287" s="40"/>
      <c r="T287" s="40"/>
      <c r="U287" s="40"/>
      <c r="V287" s="40"/>
      <c r="W287" s="40"/>
      <c r="X287" s="40"/>
      <c r="Y287" s="40"/>
    </row>
    <row r="288" spans="1:25" s="496" customFormat="1" ht="120" x14ac:dyDescent="0.25">
      <c r="A288" s="564">
        <v>158</v>
      </c>
      <c r="B288" s="564"/>
      <c r="C288" s="564"/>
      <c r="D288" s="754" t="s">
        <v>5908</v>
      </c>
      <c r="E288" s="754"/>
      <c r="F288" s="12" t="s">
        <v>5907</v>
      </c>
      <c r="G288" s="12" t="s">
        <v>5910</v>
      </c>
      <c r="H288" s="12" t="s">
        <v>5909</v>
      </c>
      <c r="I288" s="12" t="s">
        <v>38</v>
      </c>
      <c r="J288" s="40">
        <v>100</v>
      </c>
      <c r="K288" s="167" t="s">
        <v>6838</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100</v>
      </c>
      <c r="K289" s="167" t="s">
        <v>6839</v>
      </c>
      <c r="L289" s="40"/>
      <c r="M289" s="40"/>
      <c r="N289" s="40"/>
      <c r="O289" s="40"/>
      <c r="P289" s="40"/>
      <c r="Q289" s="40"/>
      <c r="R289" s="40"/>
      <c r="S289" s="40"/>
      <c r="T289" s="40"/>
      <c r="U289" s="40"/>
      <c r="V289" s="40"/>
      <c r="W289" s="40"/>
      <c r="X289" s="40"/>
      <c r="Y289" s="40"/>
    </row>
    <row r="290" spans="1:25" s="496" customFormat="1" ht="213.75" x14ac:dyDescent="0.25">
      <c r="A290" s="564">
        <v>160</v>
      </c>
      <c r="B290" s="564"/>
      <c r="C290" s="564"/>
      <c r="D290" s="754" t="s">
        <v>5915</v>
      </c>
      <c r="E290" s="754"/>
      <c r="F290" s="12" t="s">
        <v>5916</v>
      </c>
      <c r="G290" s="12" t="s">
        <v>5910</v>
      </c>
      <c r="H290" s="12" t="s">
        <v>5909</v>
      </c>
      <c r="I290" s="12" t="s">
        <v>38</v>
      </c>
      <c r="J290" s="40">
        <v>100</v>
      </c>
      <c r="K290" s="167" t="s">
        <v>6840</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100</v>
      </c>
      <c r="K291" s="43"/>
      <c r="L291" s="176"/>
      <c r="M291" s="43"/>
      <c r="N291" s="176"/>
      <c r="O291" s="43"/>
      <c r="P291" s="176"/>
      <c r="Q291" s="43"/>
      <c r="R291" s="176"/>
      <c r="S291" s="43"/>
      <c r="T291" s="176"/>
      <c r="U291" s="43"/>
      <c r="V291" s="176"/>
      <c r="W291" s="43"/>
      <c r="X291" s="176"/>
      <c r="Y291" s="43"/>
    </row>
    <row r="292" spans="1:25" s="496" customFormat="1" ht="135" x14ac:dyDescent="0.25">
      <c r="A292" s="564" t="s">
        <v>7090</v>
      </c>
      <c r="B292" s="564"/>
      <c r="C292" s="564"/>
      <c r="D292" s="564"/>
      <c r="E292" s="754" t="s">
        <v>7072</v>
      </c>
      <c r="F292" s="12" t="s">
        <v>5918</v>
      </c>
      <c r="G292" s="12" t="s">
        <v>5919</v>
      </c>
      <c r="H292" s="12" t="s">
        <v>5920</v>
      </c>
      <c r="I292" s="12" t="s">
        <v>5921</v>
      </c>
      <c r="J292" s="40">
        <v>100</v>
      </c>
      <c r="K292" s="167" t="s">
        <v>6841</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100</v>
      </c>
      <c r="K293" s="167" t="s">
        <v>6842</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83.333333333333329</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236.25" x14ac:dyDescent="0.25">
      <c r="A295" s="564">
        <v>162</v>
      </c>
      <c r="B295" s="564"/>
      <c r="C295" s="564"/>
      <c r="D295" s="754" t="s">
        <v>5924</v>
      </c>
      <c r="E295" s="754"/>
      <c r="F295" s="12" t="s">
        <v>7294</v>
      </c>
      <c r="G295" s="12" t="s">
        <v>5925</v>
      </c>
      <c r="H295" s="12" t="s">
        <v>5926</v>
      </c>
      <c r="I295" s="12" t="s">
        <v>5927</v>
      </c>
      <c r="J295" s="40">
        <v>100</v>
      </c>
      <c r="K295" s="167" t="s">
        <v>6843</v>
      </c>
      <c r="L295" s="40"/>
      <c r="M295" s="40"/>
      <c r="N295" s="40"/>
      <c r="O295" s="40"/>
      <c r="P295" s="40"/>
      <c r="Q295" s="40"/>
      <c r="R295" s="40"/>
      <c r="S295" s="40"/>
      <c r="T295" s="40"/>
      <c r="U295" s="40"/>
      <c r="V295" s="40"/>
      <c r="W295" s="40"/>
      <c r="X295" s="40"/>
      <c r="Y295" s="40"/>
    </row>
    <row r="296" spans="1:25" s="496" customFormat="1" ht="281.25" x14ac:dyDescent="0.25">
      <c r="A296" s="564">
        <v>163</v>
      </c>
      <c r="B296" s="564"/>
      <c r="C296" s="564"/>
      <c r="D296" s="754" t="s">
        <v>5928</v>
      </c>
      <c r="E296" s="754"/>
      <c r="F296" s="12" t="s">
        <v>5929</v>
      </c>
      <c r="G296" s="12" t="s">
        <v>5930</v>
      </c>
      <c r="H296" s="12" t="s">
        <v>5914</v>
      </c>
      <c r="I296" s="12" t="s">
        <v>5931</v>
      </c>
      <c r="J296" s="40">
        <v>100</v>
      </c>
      <c r="K296" s="167" t="s">
        <v>6844</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100</v>
      </c>
      <c r="K297" s="167" t="s">
        <v>6845</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100</v>
      </c>
      <c r="K298" s="167"/>
      <c r="L298" s="40"/>
      <c r="M298" s="40"/>
      <c r="N298" s="40"/>
      <c r="O298" s="40"/>
      <c r="P298" s="40"/>
      <c r="Q298" s="40"/>
      <c r="R298" s="40"/>
      <c r="S298" s="40"/>
      <c r="T298" s="40"/>
      <c r="U298" s="40"/>
      <c r="V298" s="40"/>
      <c r="W298" s="40"/>
      <c r="X298" s="40"/>
      <c r="Y298" s="40"/>
    </row>
    <row r="299" spans="1:25" s="496" customFormat="1" ht="90" x14ac:dyDescent="0.25">
      <c r="A299" s="564">
        <v>166</v>
      </c>
      <c r="B299" s="564"/>
      <c r="C299" s="564"/>
      <c r="D299" s="754" t="s">
        <v>5943</v>
      </c>
      <c r="E299" s="754"/>
      <c r="F299" s="12" t="s">
        <v>5942</v>
      </c>
      <c r="G299" s="12" t="s">
        <v>5865</v>
      </c>
      <c r="H299" s="12" t="s">
        <v>5944</v>
      </c>
      <c r="I299" s="12" t="s">
        <v>5945</v>
      </c>
      <c r="J299" s="40">
        <v>50</v>
      </c>
      <c r="K299" s="167" t="s">
        <v>6846</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50</v>
      </c>
      <c r="K300" s="43"/>
      <c r="L300" s="176"/>
      <c r="M300" s="43"/>
      <c r="N300" s="176"/>
      <c r="O300" s="43"/>
      <c r="P300" s="176"/>
      <c r="Q300" s="43"/>
      <c r="R300" s="176"/>
      <c r="S300" s="43"/>
      <c r="T300" s="176"/>
      <c r="U300" s="43"/>
      <c r="V300" s="176"/>
      <c r="W300" s="43"/>
      <c r="X300" s="176"/>
      <c r="Y300" s="43"/>
    </row>
    <row r="301" spans="1:25" s="496" customFormat="1" ht="409.5" x14ac:dyDescent="0.25">
      <c r="A301" s="564" t="s">
        <v>5946</v>
      </c>
      <c r="B301" s="564"/>
      <c r="C301" s="564"/>
      <c r="D301" s="564"/>
      <c r="E301" s="754" t="s">
        <v>7074</v>
      </c>
      <c r="F301" s="12" t="s">
        <v>5949</v>
      </c>
      <c r="G301" s="12" t="s">
        <v>5950</v>
      </c>
      <c r="H301" s="12" t="s">
        <v>5951</v>
      </c>
      <c r="I301" s="12" t="s">
        <v>114</v>
      </c>
      <c r="J301" s="40">
        <v>50</v>
      </c>
      <c r="K301" s="167" t="s">
        <v>6847</v>
      </c>
      <c r="L301" s="40"/>
      <c r="M301" s="40"/>
      <c r="N301" s="40"/>
      <c r="O301" s="40"/>
      <c r="P301" s="40"/>
      <c r="Q301" s="40"/>
      <c r="R301" s="40"/>
      <c r="S301" s="40"/>
      <c r="T301" s="40"/>
      <c r="U301" s="40"/>
      <c r="V301" s="40"/>
      <c r="W301" s="40"/>
      <c r="X301" s="40"/>
      <c r="Y301" s="40"/>
    </row>
    <row r="302" spans="1:25" s="496" customFormat="1" ht="135" x14ac:dyDescent="0.25">
      <c r="A302" s="564" t="s">
        <v>5947</v>
      </c>
      <c r="B302" s="564"/>
      <c r="C302" s="564"/>
      <c r="D302" s="564"/>
      <c r="E302" s="754" t="s">
        <v>7075</v>
      </c>
      <c r="F302" s="12" t="s">
        <v>5954</v>
      </c>
      <c r="G302" s="12" t="s">
        <v>5952</v>
      </c>
      <c r="H302" s="12" t="s">
        <v>5951</v>
      </c>
      <c r="I302" s="12" t="s">
        <v>5953</v>
      </c>
      <c r="J302" s="40">
        <v>50</v>
      </c>
      <c r="K302" s="167" t="s">
        <v>6848</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Y302"/>
  <sheetViews>
    <sheetView topLeftCell="A242" zoomScale="50" zoomScaleNormal="50" workbookViewId="0">
      <selection activeCell="F245" sqref="F245"/>
    </sheetView>
  </sheetViews>
  <sheetFormatPr baseColWidth="10" defaultColWidth="9.140625" defaultRowHeight="15" x14ac:dyDescent="0.25"/>
  <cols>
    <col min="1" max="1" width="8.5703125" style="564" customWidth="1"/>
    <col min="2" max="2" width="27.7109375" style="496" customWidth="1"/>
    <col min="3" max="5" width="21.42578125" style="496" customWidth="1"/>
    <col min="6" max="6" width="35.7109375" style="496" customWidth="1"/>
    <col min="7" max="9" width="21.42578125" style="496" customWidth="1"/>
    <col min="10" max="10" width="16.140625" style="56" customWidth="1"/>
    <col min="11" max="11" width="39.7109375" style="27" customWidth="1"/>
    <col min="12" max="12" width="11.5703125" style="27" customWidth="1"/>
    <col min="13" max="13" width="21.7109375" style="27" customWidth="1"/>
    <col min="14" max="14" width="13" style="27" customWidth="1"/>
    <col min="15" max="15" width="21.7109375" style="27" customWidth="1"/>
    <col min="16" max="16" width="13.85546875" style="27" customWidth="1"/>
    <col min="17" max="17" width="21.7109375" style="27" customWidth="1"/>
    <col min="18" max="18" width="15.28515625" style="27" customWidth="1"/>
    <col min="19" max="19" width="21.7109375" style="27" customWidth="1"/>
    <col min="20" max="20" width="15.28515625" style="27" customWidth="1"/>
    <col min="21" max="21" width="21.7109375" style="27" customWidth="1"/>
    <col min="22" max="22" width="18.85546875" style="496" customWidth="1"/>
    <col min="23" max="23" width="21.7109375" style="496" customWidth="1"/>
    <col min="24" max="24" width="18.85546875" style="27" customWidth="1"/>
    <col min="25" max="25" width="21.7109375" style="27" customWidth="1"/>
    <col min="26" max="16384" width="9.140625" style="27"/>
  </cols>
  <sheetData>
    <row r="1" spans="1:25" ht="66.75" customHeight="1" x14ac:dyDescent="0.25">
      <c r="A1" s="742" t="s">
        <v>520</v>
      </c>
      <c r="B1" s="742" t="s">
        <v>0</v>
      </c>
      <c r="C1" s="743" t="s">
        <v>1</v>
      </c>
      <c r="D1" s="743" t="s">
        <v>2</v>
      </c>
      <c r="E1" s="743" t="s">
        <v>7271</v>
      </c>
      <c r="F1" s="899" t="s">
        <v>521</v>
      </c>
      <c r="G1" s="743" t="s">
        <v>543</v>
      </c>
      <c r="H1" s="743" t="s">
        <v>3</v>
      </c>
      <c r="I1" s="743" t="s">
        <v>4</v>
      </c>
      <c r="J1" s="13" t="s">
        <v>616</v>
      </c>
      <c r="K1" s="14" t="s">
        <v>617</v>
      </c>
      <c r="L1" s="15" t="s">
        <v>618</v>
      </c>
      <c r="M1" s="199" t="s">
        <v>619</v>
      </c>
      <c r="N1" s="17" t="s">
        <v>620</v>
      </c>
      <c r="O1" s="17" t="s">
        <v>621</v>
      </c>
      <c r="P1" s="18" t="s">
        <v>622</v>
      </c>
      <c r="Q1" s="18" t="s">
        <v>623</v>
      </c>
      <c r="R1" s="19" t="s">
        <v>624</v>
      </c>
      <c r="S1" s="19" t="s">
        <v>625</v>
      </c>
      <c r="T1" s="20" t="s">
        <v>651</v>
      </c>
      <c r="U1" s="20" t="s">
        <v>652</v>
      </c>
      <c r="V1" s="744" t="s">
        <v>5141</v>
      </c>
      <c r="W1" s="744" t="s">
        <v>5142</v>
      </c>
      <c r="X1" s="21" t="s">
        <v>626</v>
      </c>
      <c r="Y1" s="21" t="s">
        <v>627</v>
      </c>
    </row>
    <row r="2" spans="1:25" s="52" customFormat="1" ht="66.75" customHeight="1" x14ac:dyDescent="0.25">
      <c r="A2" s="745"/>
      <c r="B2" s="745" t="s">
        <v>639</v>
      </c>
      <c r="C2" s="746"/>
      <c r="D2" s="746"/>
      <c r="E2" s="746"/>
      <c r="F2" s="749"/>
      <c r="G2" s="746"/>
      <c r="H2" s="746"/>
      <c r="I2" s="746"/>
      <c r="J2" s="140">
        <f>AVERAGE(J5,J30,J73,J106,J146,J176,J217)</f>
        <v>61.977040816326529</v>
      </c>
      <c r="K2" s="139"/>
      <c r="L2" s="140">
        <f>AVERAGE(L5,L30,L73,L106,L146,L176,L217)</f>
        <v>61.619897959183675</v>
      </c>
      <c r="M2" s="139"/>
      <c r="N2" s="140">
        <f>AVERAGE(N5,N30,N73,N106,N146,N176,N217)</f>
        <v>61.492346938775519</v>
      </c>
      <c r="O2" s="139"/>
      <c r="P2" s="140">
        <f>AVERAGE(P5,P30,P73,P106,P146,P176,P217)</f>
        <v>61.492346938775519</v>
      </c>
      <c r="Q2" s="139"/>
      <c r="R2" s="140">
        <f>AVERAGE(R5,R30,R73,R106,R146,R176,R217)</f>
        <v>61.492346938775519</v>
      </c>
      <c r="S2" s="139"/>
      <c r="T2" s="140"/>
      <c r="U2" s="139"/>
      <c r="V2" s="140"/>
      <c r="W2" s="139"/>
      <c r="X2" s="140"/>
      <c r="Y2" s="139"/>
    </row>
    <row r="3" spans="1:25" s="501" customFormat="1" ht="66.75" customHeight="1" x14ac:dyDescent="0.25">
      <c r="A3" s="745"/>
      <c r="B3" s="747" t="s">
        <v>6956</v>
      </c>
      <c r="C3" s="746"/>
      <c r="D3" s="746"/>
      <c r="E3" s="746"/>
      <c r="F3" s="746"/>
      <c r="G3" s="746"/>
      <c r="H3" s="746"/>
      <c r="I3" s="746"/>
      <c r="J3" s="140">
        <f>AVERAGE(J5,J30,J73,J106,J146,J176,J217,J250)</f>
        <v>62.858382936507937</v>
      </c>
      <c r="K3" s="139"/>
      <c r="L3" s="140"/>
      <c r="M3" s="139"/>
      <c r="N3" s="140"/>
      <c r="O3" s="139"/>
      <c r="P3" s="140"/>
      <c r="Q3" s="139"/>
      <c r="R3" s="140"/>
      <c r="S3" s="139"/>
      <c r="T3" s="140"/>
      <c r="U3" s="139"/>
      <c r="V3" s="140"/>
      <c r="W3" s="139"/>
      <c r="X3" s="140"/>
      <c r="Y3" s="139"/>
    </row>
    <row r="4" spans="1:25" s="52" customFormat="1" ht="66.75" customHeight="1" x14ac:dyDescent="0.25">
      <c r="A4" s="847"/>
      <c r="B4" s="847"/>
      <c r="C4" s="749"/>
      <c r="D4" s="516"/>
      <c r="E4" s="31"/>
      <c r="F4" s="749"/>
      <c r="G4" s="749"/>
      <c r="H4" s="749"/>
      <c r="I4" s="749"/>
      <c r="J4" s="593"/>
      <c r="K4" s="594"/>
      <c r="L4" s="593"/>
      <c r="M4" s="594"/>
      <c r="N4" s="593"/>
      <c r="O4" s="594"/>
      <c r="P4" s="593"/>
      <c r="Q4" s="594"/>
      <c r="R4" s="593"/>
      <c r="S4" s="594"/>
      <c r="T4" s="593"/>
      <c r="U4" s="594"/>
      <c r="V4" s="593"/>
      <c r="W4" s="594"/>
      <c r="X4" s="593"/>
      <c r="Y4" s="594"/>
    </row>
    <row r="5" spans="1:25" s="26" customFormat="1" ht="104.25" customHeight="1" x14ac:dyDescent="0.25">
      <c r="A5" s="28"/>
      <c r="B5" s="750" t="s">
        <v>544</v>
      </c>
      <c r="C5" s="28"/>
      <c r="D5" s="28"/>
      <c r="E5" s="28"/>
      <c r="F5" s="901" t="s">
        <v>4553</v>
      </c>
      <c r="G5" s="28"/>
      <c r="H5" s="28"/>
      <c r="I5" s="28"/>
      <c r="J5" s="75">
        <f>AVERAGE(J6,J12,J19,J25)</f>
        <v>66.875</v>
      </c>
      <c r="K5" s="67"/>
      <c r="L5" s="75">
        <f>AVERAGE(L6,L12,L19,L25)</f>
        <v>64.375</v>
      </c>
      <c r="M5" s="67"/>
      <c r="N5" s="75">
        <f>AVERAGE(N6,N12,N19,N25)</f>
        <v>64.375</v>
      </c>
      <c r="O5" s="67"/>
      <c r="P5" s="75">
        <f>AVERAGE(P6,P12,P19,P25)</f>
        <v>64.375</v>
      </c>
      <c r="Q5" s="67"/>
      <c r="R5" s="75">
        <f>AVERAGE(R6,R12,R19,R25)</f>
        <v>64.375</v>
      </c>
      <c r="S5" s="67"/>
      <c r="T5" s="75" t="e">
        <f>AVERAGE(T6,T12,T19,T25)</f>
        <v>#DIV/0!</v>
      </c>
      <c r="U5" s="67"/>
      <c r="V5" s="64" t="e">
        <f>AVERAGE(V6,V12,V19,V25)</f>
        <v>#DIV/0!</v>
      </c>
      <c r="W5" s="44"/>
      <c r="X5" s="75" t="e">
        <f>AVERAGE(X6,X12,X19,X25)</f>
        <v>#DIV/0!</v>
      </c>
      <c r="Y5" s="67"/>
    </row>
    <row r="6" spans="1:25" s="26" customFormat="1" ht="104.25" customHeight="1" x14ac:dyDescent="0.25">
      <c r="A6" s="28"/>
      <c r="B6" s="752"/>
      <c r="C6" s="750" t="s">
        <v>545</v>
      </c>
      <c r="D6" s="28"/>
      <c r="E6" s="28"/>
      <c r="F6" s="901" t="s">
        <v>4550</v>
      </c>
      <c r="G6" s="28"/>
      <c r="H6" s="28"/>
      <c r="I6" s="28"/>
      <c r="J6" s="75">
        <f>AVERAGE(J7:J11)</f>
        <v>100</v>
      </c>
      <c r="K6" s="67"/>
      <c r="L6" s="67">
        <f>AVERAGE(L7:L11)</f>
        <v>100</v>
      </c>
      <c r="M6" s="67"/>
      <c r="N6" s="67">
        <f>AVERAGE(N7:N11)</f>
        <v>100</v>
      </c>
      <c r="O6" s="67"/>
      <c r="P6" s="67">
        <f>AVERAGE(P7:P11)</f>
        <v>100</v>
      </c>
      <c r="Q6" s="67"/>
      <c r="R6" s="67">
        <f>AVERAGE(R7:R11)</f>
        <v>100</v>
      </c>
      <c r="S6" s="67"/>
      <c r="T6" s="67" t="e">
        <f>AVERAGE(T7:T11)</f>
        <v>#DIV/0!</v>
      </c>
      <c r="U6" s="67"/>
      <c r="V6" s="44" t="e">
        <f>AVERAGE(V7:V11)</f>
        <v>#DIV/0!</v>
      </c>
      <c r="W6" s="44"/>
      <c r="X6" s="67" t="e">
        <f>AVERAGE(X7:X11)</f>
        <v>#DIV/0!</v>
      </c>
      <c r="Y6" s="67"/>
    </row>
    <row r="7" spans="1:25" ht="284.25" customHeight="1" x14ac:dyDescent="0.25">
      <c r="A7" s="564">
        <v>1</v>
      </c>
      <c r="B7" s="753"/>
      <c r="C7" s="564"/>
      <c r="D7" s="754" t="s">
        <v>12</v>
      </c>
      <c r="E7" s="754"/>
      <c r="F7" s="450" t="s">
        <v>7189</v>
      </c>
      <c r="G7" s="12" t="s">
        <v>5</v>
      </c>
      <c r="H7" s="12" t="s">
        <v>4551</v>
      </c>
      <c r="I7" s="12" t="s">
        <v>4552</v>
      </c>
      <c r="J7" s="62">
        <v>100</v>
      </c>
      <c r="K7" s="81" t="s">
        <v>2747</v>
      </c>
      <c r="L7" s="62">
        <v>100</v>
      </c>
      <c r="M7" s="40"/>
      <c r="N7" s="62">
        <v>100</v>
      </c>
      <c r="O7" s="40"/>
      <c r="P7" s="62">
        <v>100</v>
      </c>
      <c r="Q7" s="40"/>
      <c r="R7" s="62">
        <v>100</v>
      </c>
      <c r="S7" s="40"/>
      <c r="T7" s="62"/>
      <c r="U7" s="40"/>
      <c r="V7" s="177"/>
      <c r="W7" s="40"/>
      <c r="X7" s="62"/>
      <c r="Y7" s="40"/>
    </row>
    <row r="8" spans="1:25" ht="75" x14ac:dyDescent="0.25">
      <c r="A8" s="564">
        <v>2</v>
      </c>
      <c r="B8" s="753"/>
      <c r="C8" s="564"/>
      <c r="D8" s="754" t="s">
        <v>13</v>
      </c>
      <c r="E8" s="754"/>
      <c r="F8" s="450" t="s">
        <v>4555</v>
      </c>
      <c r="G8" s="12" t="s">
        <v>7</v>
      </c>
      <c r="H8" s="12" t="s">
        <v>4554</v>
      </c>
      <c r="I8" s="12" t="s">
        <v>8</v>
      </c>
      <c r="J8" s="62">
        <v>100</v>
      </c>
      <c r="K8" s="40"/>
      <c r="L8" s="62">
        <v>100</v>
      </c>
      <c r="M8" s="40"/>
      <c r="N8" s="62">
        <v>100</v>
      </c>
      <c r="O8" s="40"/>
      <c r="P8" s="62">
        <v>100</v>
      </c>
      <c r="Q8" s="40"/>
      <c r="R8" s="62">
        <v>100</v>
      </c>
      <c r="S8" s="40"/>
      <c r="T8" s="62"/>
      <c r="U8" s="40"/>
      <c r="V8" s="42"/>
      <c r="W8" s="41"/>
      <c r="X8" s="62"/>
      <c r="Y8" s="40"/>
    </row>
    <row r="9" spans="1:25" ht="180" x14ac:dyDescent="0.25">
      <c r="A9" s="564">
        <v>3</v>
      </c>
      <c r="B9" s="753"/>
      <c r="C9" s="564"/>
      <c r="D9" s="754" t="s">
        <v>14</v>
      </c>
      <c r="E9" s="754"/>
      <c r="F9" s="450" t="s">
        <v>5132</v>
      </c>
      <c r="G9" s="12" t="s">
        <v>9</v>
      </c>
      <c r="H9" s="12" t="s">
        <v>10</v>
      </c>
      <c r="I9" s="12" t="s">
        <v>11</v>
      </c>
      <c r="J9" s="62">
        <v>100</v>
      </c>
      <c r="K9" s="47" t="s">
        <v>2748</v>
      </c>
      <c r="L9" s="62">
        <v>100</v>
      </c>
      <c r="M9" s="40"/>
      <c r="N9" s="62">
        <v>100</v>
      </c>
      <c r="O9" s="40"/>
      <c r="P9" s="62">
        <v>100</v>
      </c>
      <c r="Q9" s="40"/>
      <c r="R9" s="62">
        <v>100</v>
      </c>
      <c r="S9" s="40"/>
      <c r="T9" s="62"/>
      <c r="U9" s="40"/>
      <c r="V9" s="40"/>
      <c r="W9" s="40"/>
      <c r="X9" s="62"/>
      <c r="Y9" s="40"/>
    </row>
    <row r="10" spans="1:25" ht="165" x14ac:dyDescent="0.25">
      <c r="A10" s="564">
        <v>4</v>
      </c>
      <c r="B10" s="753"/>
      <c r="C10" s="564"/>
      <c r="D10" s="754" t="s">
        <v>15</v>
      </c>
      <c r="E10" s="754"/>
      <c r="F10" s="450" t="s">
        <v>5133</v>
      </c>
      <c r="G10" s="12" t="s">
        <v>5</v>
      </c>
      <c r="H10" s="12" t="s">
        <v>4551</v>
      </c>
      <c r="I10" s="12" t="s">
        <v>4552</v>
      </c>
      <c r="J10" s="62">
        <v>100</v>
      </c>
      <c r="K10" s="40"/>
      <c r="L10" s="62">
        <v>100</v>
      </c>
      <c r="M10" s="40"/>
      <c r="N10" s="62">
        <v>100</v>
      </c>
      <c r="O10" s="40"/>
      <c r="P10" s="62">
        <v>100</v>
      </c>
      <c r="Q10" s="40"/>
      <c r="R10" s="62">
        <v>100</v>
      </c>
      <c r="S10" s="40"/>
      <c r="T10" s="62"/>
      <c r="U10" s="40"/>
      <c r="V10" s="40"/>
      <c r="W10" s="40"/>
      <c r="X10" s="62"/>
      <c r="Y10" s="40"/>
    </row>
    <row r="11" spans="1:25" ht="75" x14ac:dyDescent="0.25">
      <c r="A11" s="564">
        <v>5</v>
      </c>
      <c r="B11" s="753"/>
      <c r="C11" s="564"/>
      <c r="D11" s="754" t="s">
        <v>16</v>
      </c>
      <c r="E11" s="754"/>
      <c r="F11" s="450" t="s">
        <v>4565</v>
      </c>
      <c r="G11" s="12" t="s">
        <v>4564</v>
      </c>
      <c r="H11" s="12" t="s">
        <v>4554</v>
      </c>
      <c r="I11" s="12" t="s">
        <v>8</v>
      </c>
      <c r="J11" s="62">
        <v>100</v>
      </c>
      <c r="K11" s="40"/>
      <c r="L11" s="62">
        <v>100</v>
      </c>
      <c r="M11" s="40"/>
      <c r="N11" s="62">
        <v>100</v>
      </c>
      <c r="O11" s="40"/>
      <c r="P11" s="62">
        <v>100</v>
      </c>
      <c r="Q11" s="40"/>
      <c r="R11" s="62">
        <v>100</v>
      </c>
      <c r="S11" s="40"/>
      <c r="T11" s="62"/>
      <c r="U11" s="40"/>
      <c r="V11" s="40"/>
      <c r="W11" s="40"/>
      <c r="X11" s="62"/>
      <c r="Y11" s="40"/>
    </row>
    <row r="12" spans="1:25" s="26" customFormat="1" ht="45" x14ac:dyDescent="0.25">
      <c r="A12" s="28"/>
      <c r="B12" s="755"/>
      <c r="C12" s="750" t="s">
        <v>546</v>
      </c>
      <c r="D12" s="750"/>
      <c r="E12" s="750"/>
      <c r="F12" s="901" t="s">
        <v>4566</v>
      </c>
      <c r="G12" s="751"/>
      <c r="H12" s="751"/>
      <c r="I12" s="751"/>
      <c r="J12" s="75">
        <f>AVERAGE(J13:J18)</f>
        <v>75</v>
      </c>
      <c r="K12" s="67"/>
      <c r="L12" s="75">
        <f>AVERAGE(L13:L18)</f>
        <v>75</v>
      </c>
      <c r="M12" s="67"/>
      <c r="N12" s="75">
        <f>AVERAGE(N13:N18)</f>
        <v>75</v>
      </c>
      <c r="O12" s="67"/>
      <c r="P12" s="75">
        <f>AVERAGE(P13:P18)</f>
        <v>75</v>
      </c>
      <c r="Q12" s="67"/>
      <c r="R12" s="75">
        <f>AVERAGE(R13:R18)</f>
        <v>75</v>
      </c>
      <c r="S12" s="67"/>
      <c r="T12" s="75"/>
      <c r="U12" s="67"/>
      <c r="V12" s="64" t="e">
        <f>AVERAGE(V13:V18)</f>
        <v>#DIV/0!</v>
      </c>
      <c r="W12" s="44"/>
      <c r="X12" s="75"/>
      <c r="Y12" s="67"/>
    </row>
    <row r="13" spans="1:25" ht="135" x14ac:dyDescent="0.25">
      <c r="A13" s="564">
        <v>6</v>
      </c>
      <c r="B13" s="564"/>
      <c r="C13" s="564"/>
      <c r="D13" s="754" t="s">
        <v>17</v>
      </c>
      <c r="E13" s="754"/>
      <c r="F13" s="450" t="s">
        <v>4568</v>
      </c>
      <c r="G13" s="12" t="s">
        <v>5</v>
      </c>
      <c r="H13" s="12" t="s">
        <v>4551</v>
      </c>
      <c r="I13" s="12" t="s">
        <v>4552</v>
      </c>
      <c r="J13" s="62">
        <v>100</v>
      </c>
      <c r="K13" s="40"/>
      <c r="L13" s="62">
        <v>100</v>
      </c>
      <c r="M13" s="40"/>
      <c r="N13" s="62">
        <v>100</v>
      </c>
      <c r="O13" s="40"/>
      <c r="P13" s="62">
        <v>100</v>
      </c>
      <c r="Q13" s="40"/>
      <c r="R13" s="62">
        <v>100</v>
      </c>
      <c r="S13" s="40"/>
      <c r="T13" s="62"/>
      <c r="U13" s="40"/>
      <c r="V13" s="47"/>
      <c r="W13" s="47"/>
      <c r="X13" s="62"/>
      <c r="Y13" s="40"/>
    </row>
    <row r="14" spans="1:25" ht="135" x14ac:dyDescent="0.25">
      <c r="A14" s="564">
        <v>7</v>
      </c>
      <c r="B14" s="564"/>
      <c r="C14" s="564"/>
      <c r="D14" s="754" t="s">
        <v>18</v>
      </c>
      <c r="E14" s="754"/>
      <c r="F14" s="450" t="s">
        <v>4567</v>
      </c>
      <c r="G14" s="12" t="s">
        <v>5</v>
      </c>
      <c r="H14" s="12" t="s">
        <v>4551</v>
      </c>
      <c r="I14" s="12" t="s">
        <v>4552</v>
      </c>
      <c r="J14" s="65">
        <v>100</v>
      </c>
      <c r="K14" s="81" t="s">
        <v>2749</v>
      </c>
      <c r="L14" s="65">
        <v>100</v>
      </c>
      <c r="M14" s="47"/>
      <c r="N14" s="65">
        <v>100</v>
      </c>
      <c r="O14" s="47"/>
      <c r="P14" s="65">
        <v>100</v>
      </c>
      <c r="Q14" s="47"/>
      <c r="R14" s="65">
        <v>100</v>
      </c>
      <c r="S14" s="81"/>
      <c r="T14" s="65"/>
      <c r="U14" s="47"/>
      <c r="V14" s="168"/>
      <c r="W14" s="41"/>
      <c r="X14" s="80"/>
      <c r="Y14" s="1012"/>
    </row>
    <row r="15" spans="1:25" ht="240" x14ac:dyDescent="0.25">
      <c r="A15" s="564">
        <v>8</v>
      </c>
      <c r="B15" s="564"/>
      <c r="C15" s="564"/>
      <c r="D15" s="754" t="s">
        <v>19</v>
      </c>
      <c r="E15" s="754"/>
      <c r="F15" s="450" t="s">
        <v>23</v>
      </c>
      <c r="G15" s="12" t="s">
        <v>5</v>
      </c>
      <c r="H15" s="12" t="s">
        <v>4551</v>
      </c>
      <c r="I15" s="12" t="s">
        <v>4552</v>
      </c>
      <c r="J15" s="60">
        <v>50</v>
      </c>
      <c r="K15" s="40" t="s">
        <v>7247</v>
      </c>
      <c r="L15" s="60">
        <v>50</v>
      </c>
      <c r="M15" s="40"/>
      <c r="N15" s="60">
        <v>50</v>
      </c>
      <c r="O15" s="40"/>
      <c r="P15" s="60">
        <v>50</v>
      </c>
      <c r="Q15" s="40"/>
      <c r="R15" s="60">
        <v>50</v>
      </c>
      <c r="S15" s="40"/>
      <c r="T15" s="60"/>
      <c r="U15" s="40"/>
      <c r="V15" s="168"/>
      <c r="W15" s="41"/>
      <c r="X15" s="60"/>
      <c r="Y15" s="40"/>
    </row>
    <row r="16" spans="1:25" ht="409.5" x14ac:dyDescent="0.25">
      <c r="A16" s="564">
        <v>9</v>
      </c>
      <c r="B16" s="564"/>
      <c r="C16" s="564"/>
      <c r="D16" s="754" t="s">
        <v>20</v>
      </c>
      <c r="E16" s="754"/>
      <c r="F16" s="450" t="s">
        <v>24</v>
      </c>
      <c r="G16" s="12" t="s">
        <v>26</v>
      </c>
      <c r="H16" s="12" t="s">
        <v>27</v>
      </c>
      <c r="I16" s="12" t="s">
        <v>28</v>
      </c>
      <c r="J16" s="62">
        <v>100</v>
      </c>
      <c r="K16" s="41" t="s">
        <v>2750</v>
      </c>
      <c r="L16" s="62">
        <v>100</v>
      </c>
      <c r="M16" s="40"/>
      <c r="N16" s="62">
        <v>100</v>
      </c>
      <c r="O16" s="40"/>
      <c r="P16" s="62">
        <v>100</v>
      </c>
      <c r="Q16" s="40"/>
      <c r="R16" s="62">
        <v>100</v>
      </c>
      <c r="S16" s="40"/>
      <c r="T16" s="62"/>
      <c r="U16" s="40"/>
      <c r="V16" s="42"/>
      <c r="W16" s="41"/>
      <c r="X16" s="62"/>
      <c r="Y16" s="40"/>
    </row>
    <row r="17" spans="1:25" ht="135" x14ac:dyDescent="0.25">
      <c r="A17" s="564">
        <v>10</v>
      </c>
      <c r="B17" s="564"/>
      <c r="C17" s="564"/>
      <c r="D17" s="754" t="s">
        <v>21</v>
      </c>
      <c r="E17" s="754"/>
      <c r="F17" s="450" t="s">
        <v>25</v>
      </c>
      <c r="G17" s="12" t="s">
        <v>26</v>
      </c>
      <c r="H17" s="12" t="s">
        <v>27</v>
      </c>
      <c r="I17" s="12" t="s">
        <v>28</v>
      </c>
      <c r="J17" s="60">
        <v>100</v>
      </c>
      <c r="K17" s="41"/>
      <c r="L17" s="60">
        <v>100</v>
      </c>
      <c r="M17" s="41"/>
      <c r="N17" s="60">
        <v>100</v>
      </c>
      <c r="O17" s="41"/>
      <c r="P17" s="60">
        <v>100</v>
      </c>
      <c r="Q17" s="41"/>
      <c r="R17" s="60">
        <v>100</v>
      </c>
      <c r="S17" s="41"/>
      <c r="T17" s="60"/>
      <c r="U17" s="41"/>
      <c r="V17" s="42"/>
      <c r="W17" s="41"/>
      <c r="X17" s="60"/>
      <c r="Y17" s="41"/>
    </row>
    <row r="18" spans="1:25" ht="75" x14ac:dyDescent="0.25">
      <c r="A18" s="564">
        <v>11</v>
      </c>
      <c r="B18" s="564"/>
      <c r="C18" s="564"/>
      <c r="D18" s="754" t="s">
        <v>22</v>
      </c>
      <c r="E18" s="754"/>
      <c r="F18" s="450" t="s">
        <v>4832</v>
      </c>
      <c r="G18" s="12" t="s">
        <v>4833</v>
      </c>
      <c r="H18" s="12" t="s">
        <v>27</v>
      </c>
      <c r="I18" s="12" t="s">
        <v>29</v>
      </c>
      <c r="J18" s="60">
        <v>0</v>
      </c>
      <c r="K18" s="41"/>
      <c r="L18" s="60">
        <v>0</v>
      </c>
      <c r="M18" s="41"/>
      <c r="N18" s="60">
        <v>0</v>
      </c>
      <c r="O18" s="41"/>
      <c r="P18" s="60">
        <v>0</v>
      </c>
      <c r="Q18" s="41"/>
      <c r="R18" s="60">
        <v>0</v>
      </c>
      <c r="S18" s="41"/>
      <c r="T18" s="60"/>
      <c r="U18" s="41"/>
      <c r="V18" s="42"/>
      <c r="W18" s="41"/>
      <c r="X18" s="60"/>
      <c r="Y18" s="41"/>
    </row>
    <row r="19" spans="1:25" s="26" customFormat="1" ht="87" customHeight="1" x14ac:dyDescent="0.25">
      <c r="A19" s="28"/>
      <c r="B19" s="28"/>
      <c r="C19" s="750" t="s">
        <v>547</v>
      </c>
      <c r="D19" s="750"/>
      <c r="E19" s="750"/>
      <c r="F19" s="901" t="s">
        <v>522</v>
      </c>
      <c r="G19" s="751"/>
      <c r="H19" s="751"/>
      <c r="I19" s="751"/>
      <c r="J19" s="75">
        <f>AVERAGE(J20:J24)</f>
        <v>30</v>
      </c>
      <c r="K19" s="67"/>
      <c r="L19" s="75">
        <f>AVERAGE(L20:L24)</f>
        <v>20</v>
      </c>
      <c r="M19" s="67"/>
      <c r="N19" s="75">
        <f>AVERAGE(N20:N24)</f>
        <v>20</v>
      </c>
      <c r="O19" s="67"/>
      <c r="P19" s="75">
        <f>AVERAGE(P20:P24)</f>
        <v>20</v>
      </c>
      <c r="Q19" s="67"/>
      <c r="R19" s="75">
        <f>AVERAGE(R20:R24)</f>
        <v>20</v>
      </c>
      <c r="S19" s="67"/>
      <c r="T19" s="75"/>
      <c r="U19" s="67"/>
      <c r="V19" s="44" t="e">
        <f>AVERAGE(V20:V24)</f>
        <v>#DIV/0!</v>
      </c>
      <c r="W19" s="44"/>
      <c r="X19" s="67"/>
      <c r="Y19" s="67"/>
    </row>
    <row r="20" spans="1:25" ht="315" x14ac:dyDescent="0.25">
      <c r="A20" s="564">
        <v>12</v>
      </c>
      <c r="B20" s="564"/>
      <c r="D20" s="754" t="s">
        <v>30</v>
      </c>
      <c r="E20" s="754"/>
      <c r="F20" s="450" t="s">
        <v>35</v>
      </c>
      <c r="G20" s="12" t="s">
        <v>36</v>
      </c>
      <c r="H20" s="12" t="s">
        <v>37</v>
      </c>
      <c r="I20" s="12" t="s">
        <v>38</v>
      </c>
      <c r="J20" s="42">
        <v>0</v>
      </c>
      <c r="K20" s="81" t="s">
        <v>2751</v>
      </c>
      <c r="L20" s="42">
        <v>0</v>
      </c>
      <c r="M20" s="41"/>
      <c r="N20" s="42">
        <v>0</v>
      </c>
      <c r="O20" s="41"/>
      <c r="P20" s="42">
        <v>0</v>
      </c>
      <c r="Q20" s="41"/>
      <c r="R20" s="42">
        <v>0</v>
      </c>
      <c r="S20" s="41"/>
      <c r="T20" s="42"/>
      <c r="U20" s="41"/>
      <c r="V20" s="42"/>
      <c r="W20" s="41"/>
      <c r="X20" s="42"/>
      <c r="Y20" s="41"/>
    </row>
    <row r="21" spans="1:25" ht="360" x14ac:dyDescent="0.25">
      <c r="A21" s="564">
        <v>13</v>
      </c>
      <c r="B21" s="564"/>
      <c r="C21" s="564"/>
      <c r="D21" s="754" t="s">
        <v>31</v>
      </c>
      <c r="E21" s="754"/>
      <c r="F21" s="450" t="s">
        <v>39</v>
      </c>
      <c r="G21" s="12" t="s">
        <v>40</v>
      </c>
      <c r="H21" s="12" t="s">
        <v>41</v>
      </c>
      <c r="I21" s="12" t="s">
        <v>42</v>
      </c>
      <c r="J21" s="60">
        <v>50</v>
      </c>
      <c r="K21" s="41" t="s">
        <v>5839</v>
      </c>
      <c r="L21" s="60">
        <v>0</v>
      </c>
      <c r="M21" s="41"/>
      <c r="N21" s="60">
        <v>0</v>
      </c>
      <c r="O21" s="41"/>
      <c r="P21" s="60">
        <v>0</v>
      </c>
      <c r="Q21" s="41"/>
      <c r="R21" s="60">
        <v>0</v>
      </c>
      <c r="S21" s="41"/>
      <c r="T21" s="60"/>
      <c r="U21" s="41"/>
      <c r="V21" s="42"/>
      <c r="W21" s="41"/>
      <c r="X21" s="60"/>
      <c r="Y21" s="41"/>
    </row>
    <row r="22" spans="1:25" ht="135" x14ac:dyDescent="0.25">
      <c r="A22" s="564">
        <v>14</v>
      </c>
      <c r="B22" s="564"/>
      <c r="C22" s="564"/>
      <c r="D22" s="754" t="s">
        <v>32</v>
      </c>
      <c r="E22" s="754"/>
      <c r="F22" s="450" t="s">
        <v>43</v>
      </c>
      <c r="G22" s="12" t="s">
        <v>44</v>
      </c>
      <c r="H22" s="12" t="s">
        <v>45</v>
      </c>
      <c r="I22" s="12" t="s">
        <v>42</v>
      </c>
      <c r="J22" s="60">
        <v>0</v>
      </c>
      <c r="K22" s="41"/>
      <c r="L22" s="60">
        <v>0</v>
      </c>
      <c r="M22" s="41"/>
      <c r="N22" s="60">
        <v>0</v>
      </c>
      <c r="O22" s="41"/>
      <c r="P22" s="60">
        <v>0</v>
      </c>
      <c r="Q22" s="41"/>
      <c r="R22" s="60">
        <v>0</v>
      </c>
      <c r="S22" s="41"/>
      <c r="T22" s="60"/>
      <c r="U22" s="41"/>
      <c r="V22" s="41"/>
      <c r="W22" s="41"/>
      <c r="X22" s="60"/>
      <c r="Y22" s="41"/>
    </row>
    <row r="23" spans="1:25" ht="135" x14ac:dyDescent="0.25">
      <c r="A23" s="564">
        <v>15</v>
      </c>
      <c r="B23" s="564"/>
      <c r="C23" s="564"/>
      <c r="D23" s="754" t="s">
        <v>33</v>
      </c>
      <c r="E23" s="754"/>
      <c r="F23" s="450" t="s">
        <v>46</v>
      </c>
      <c r="G23" s="12" t="s">
        <v>47</v>
      </c>
      <c r="H23" s="12" t="s">
        <v>48</v>
      </c>
      <c r="I23" s="12" t="s">
        <v>49</v>
      </c>
      <c r="J23" s="60">
        <v>50</v>
      </c>
      <c r="K23" s="81" t="s">
        <v>5227</v>
      </c>
      <c r="L23" s="60">
        <v>50</v>
      </c>
      <c r="M23" s="41"/>
      <c r="N23" s="60">
        <v>50</v>
      </c>
      <c r="O23" s="41"/>
      <c r="P23" s="60">
        <v>50</v>
      </c>
      <c r="Q23" s="41"/>
      <c r="R23" s="60">
        <v>50</v>
      </c>
      <c r="S23" s="41"/>
      <c r="T23" s="60"/>
      <c r="U23" s="41"/>
      <c r="V23" s="41"/>
      <c r="W23" s="41"/>
      <c r="X23" s="60"/>
      <c r="Y23" s="41"/>
    </row>
    <row r="24" spans="1:25" ht="135" x14ac:dyDescent="0.25">
      <c r="A24" s="564">
        <v>16</v>
      </c>
      <c r="B24" s="564"/>
      <c r="C24" s="564"/>
      <c r="D24" s="754" t="s">
        <v>34</v>
      </c>
      <c r="E24" s="754"/>
      <c r="F24" s="450" t="s">
        <v>50</v>
      </c>
      <c r="G24" s="12" t="s">
        <v>51</v>
      </c>
      <c r="H24" s="12" t="s">
        <v>52</v>
      </c>
      <c r="I24" s="12" t="s">
        <v>53</v>
      </c>
      <c r="J24" s="60">
        <v>50</v>
      </c>
      <c r="K24" s="41"/>
      <c r="L24" s="60">
        <v>50</v>
      </c>
      <c r="M24" s="41"/>
      <c r="N24" s="60">
        <v>50</v>
      </c>
      <c r="O24" s="41"/>
      <c r="P24" s="60">
        <v>50</v>
      </c>
      <c r="Q24" s="41"/>
      <c r="R24" s="60">
        <v>50</v>
      </c>
      <c r="S24" s="41"/>
      <c r="T24" s="60"/>
      <c r="U24" s="41"/>
      <c r="V24" s="41"/>
      <c r="W24" s="41"/>
      <c r="X24" s="60"/>
      <c r="Y24" s="41"/>
    </row>
    <row r="25" spans="1:25" s="26" customFormat="1" ht="60" x14ac:dyDescent="0.25">
      <c r="A25" s="28"/>
      <c r="B25" s="28"/>
      <c r="C25" s="750" t="s">
        <v>548</v>
      </c>
      <c r="D25" s="750"/>
      <c r="E25" s="750"/>
      <c r="F25" s="901" t="s">
        <v>523</v>
      </c>
      <c r="G25" s="751"/>
      <c r="H25" s="751"/>
      <c r="I25" s="751"/>
      <c r="J25" s="75">
        <f>AVERAGE(J26:J29)</f>
        <v>62.5</v>
      </c>
      <c r="K25" s="67"/>
      <c r="L25" s="75">
        <f>AVERAGE(L26:L29)</f>
        <v>62.5</v>
      </c>
      <c r="M25" s="67"/>
      <c r="N25" s="75">
        <f>AVERAGE(N26:N29)</f>
        <v>62.5</v>
      </c>
      <c r="O25" s="67"/>
      <c r="P25" s="75">
        <f>AVERAGE(P26:P29)</f>
        <v>62.5</v>
      </c>
      <c r="Q25" s="67"/>
      <c r="R25" s="75">
        <f>AVERAGE(R26:R29)</f>
        <v>62.5</v>
      </c>
      <c r="S25" s="67"/>
      <c r="T25" s="75"/>
      <c r="U25" s="67"/>
      <c r="V25" s="64" t="e">
        <f>AVERAGE(V26:V29)</f>
        <v>#DIV/0!</v>
      </c>
      <c r="W25" s="44"/>
      <c r="X25" s="75"/>
      <c r="Y25" s="67"/>
    </row>
    <row r="26" spans="1:25" ht="45" x14ac:dyDescent="0.25">
      <c r="A26" s="564">
        <v>17</v>
      </c>
      <c r="B26" s="564"/>
      <c r="C26" s="564"/>
      <c r="D26" s="754" t="s">
        <v>54</v>
      </c>
      <c r="E26" s="754"/>
      <c r="F26" s="450" t="s">
        <v>57</v>
      </c>
      <c r="G26" s="12" t="s">
        <v>58</v>
      </c>
      <c r="H26" s="12" t="s">
        <v>59</v>
      </c>
      <c r="I26" s="12" t="s">
        <v>60</v>
      </c>
      <c r="J26" s="60">
        <v>100</v>
      </c>
      <c r="K26" s="81" t="s">
        <v>2752</v>
      </c>
      <c r="L26" s="60">
        <v>100</v>
      </c>
      <c r="M26" s="41"/>
      <c r="N26" s="60">
        <v>100</v>
      </c>
      <c r="O26" s="41"/>
      <c r="P26" s="60">
        <v>100</v>
      </c>
      <c r="Q26" s="41"/>
      <c r="R26" s="60">
        <v>100</v>
      </c>
      <c r="S26" s="41"/>
      <c r="T26" s="60"/>
      <c r="U26" s="41"/>
      <c r="V26" s="41"/>
      <c r="W26" s="41"/>
      <c r="X26" s="60"/>
      <c r="Y26" s="41"/>
    </row>
    <row r="27" spans="1:25" s="6" customFormat="1" ht="409.5" x14ac:dyDescent="0.25">
      <c r="A27" s="564">
        <v>18</v>
      </c>
      <c r="B27" s="564"/>
      <c r="C27" s="564"/>
      <c r="D27" s="754" t="s">
        <v>56</v>
      </c>
      <c r="E27" s="754"/>
      <c r="F27" s="450" t="s">
        <v>61</v>
      </c>
      <c r="G27" s="5" t="s">
        <v>5</v>
      </c>
      <c r="H27" s="5" t="s">
        <v>4551</v>
      </c>
      <c r="I27" s="5" t="s">
        <v>4552</v>
      </c>
      <c r="J27" s="47">
        <v>0</v>
      </c>
      <c r="K27" s="81" t="s">
        <v>5228</v>
      </c>
      <c r="L27" s="47">
        <v>0</v>
      </c>
      <c r="M27" s="47"/>
      <c r="N27" s="47">
        <v>0</v>
      </c>
      <c r="O27" s="47"/>
      <c r="P27" s="47">
        <v>0</v>
      </c>
      <c r="Q27" s="47"/>
      <c r="R27" s="47">
        <v>0</v>
      </c>
      <c r="S27" s="47"/>
      <c r="T27" s="65"/>
      <c r="U27" s="47"/>
      <c r="V27" s="47"/>
      <c r="W27" s="47"/>
      <c r="X27" s="65"/>
      <c r="Y27" s="47"/>
    </row>
    <row r="28" spans="1:25" ht="165" x14ac:dyDescent="0.25">
      <c r="A28" s="564">
        <v>19</v>
      </c>
      <c r="B28" s="564"/>
      <c r="C28" s="564"/>
      <c r="D28" s="754" t="s">
        <v>66</v>
      </c>
      <c r="E28" s="754"/>
      <c r="F28" s="450" t="s">
        <v>7190</v>
      </c>
      <c r="G28" s="12" t="s">
        <v>5</v>
      </c>
      <c r="H28" s="12" t="s">
        <v>4551</v>
      </c>
      <c r="I28" s="12" t="s">
        <v>4552</v>
      </c>
      <c r="J28" s="65">
        <v>100</v>
      </c>
      <c r="K28" s="47" t="s">
        <v>2753</v>
      </c>
      <c r="L28" s="65">
        <v>100</v>
      </c>
      <c r="M28" s="47"/>
      <c r="N28" s="65">
        <v>100</v>
      </c>
      <c r="O28" s="47"/>
      <c r="P28" s="65">
        <v>100</v>
      </c>
      <c r="Q28" s="47"/>
      <c r="R28" s="65">
        <v>100</v>
      </c>
      <c r="S28" s="47"/>
      <c r="T28" s="65"/>
      <c r="U28" s="47"/>
      <c r="V28" s="42"/>
      <c r="W28" s="41"/>
      <c r="X28" s="80"/>
      <c r="Y28" s="1012"/>
    </row>
    <row r="29" spans="1:25" ht="409.5" x14ac:dyDescent="0.25">
      <c r="A29" s="564">
        <v>20</v>
      </c>
      <c r="B29" s="564"/>
      <c r="C29" s="564"/>
      <c r="D29" s="754" t="s">
        <v>55</v>
      </c>
      <c r="E29" s="754"/>
      <c r="F29" s="450" t="s">
        <v>62</v>
      </c>
      <c r="G29" s="12" t="s">
        <v>63</v>
      </c>
      <c r="H29" s="12" t="s">
        <v>64</v>
      </c>
      <c r="I29" s="12" t="s">
        <v>65</v>
      </c>
      <c r="J29" s="65">
        <v>50</v>
      </c>
      <c r="K29" s="1013" t="s">
        <v>2754</v>
      </c>
      <c r="L29" s="65">
        <v>50</v>
      </c>
      <c r="M29" s="47"/>
      <c r="N29" s="65">
        <v>50</v>
      </c>
      <c r="O29" s="47"/>
      <c r="P29" s="65">
        <v>50</v>
      </c>
      <c r="Q29" s="47"/>
      <c r="R29" s="65">
        <v>50</v>
      </c>
      <c r="S29" s="41"/>
      <c r="T29" s="60"/>
      <c r="U29" s="41"/>
      <c r="V29" s="41"/>
      <c r="W29" s="41"/>
      <c r="X29" s="60"/>
      <c r="Y29" s="41"/>
    </row>
    <row r="30" spans="1:25" s="26" customFormat="1" ht="108.75" customHeight="1" x14ac:dyDescent="0.25">
      <c r="A30" s="28"/>
      <c r="B30" s="750" t="s">
        <v>7172</v>
      </c>
      <c r="C30" s="28"/>
      <c r="D30" s="28"/>
      <c r="E30" s="28"/>
      <c r="F30" s="502" t="s">
        <v>7191</v>
      </c>
      <c r="G30" s="28"/>
      <c r="H30" s="28"/>
      <c r="I30" s="28"/>
      <c r="J30" s="75">
        <f>AVERAGE(J31,J41,J60,J66)</f>
        <v>66.13095238095238</v>
      </c>
      <c r="K30" s="67"/>
      <c r="L30" s="75">
        <f>AVERAGE(L31,L41,L60,L66)</f>
        <v>66.13095238095238</v>
      </c>
      <c r="M30" s="67"/>
      <c r="N30" s="75">
        <f>AVERAGE(N31,N41,N60,N66)</f>
        <v>65.238095238095241</v>
      </c>
      <c r="O30" s="67"/>
      <c r="P30" s="75">
        <f>AVERAGE(P31,P41,P60,P66)</f>
        <v>65.238095238095241</v>
      </c>
      <c r="Q30" s="67"/>
      <c r="R30" s="75">
        <f>AVERAGE(R31,R41,R60,R66)</f>
        <v>65.238095238095241</v>
      </c>
      <c r="S30" s="67"/>
      <c r="T30" s="75"/>
      <c r="U30" s="67"/>
      <c r="V30" s="64" t="e">
        <f>AVERAGE(V31,V41,V60,V66)</f>
        <v>#DIV/0!</v>
      </c>
      <c r="W30" s="44"/>
      <c r="X30" s="75"/>
      <c r="Y30" s="67"/>
    </row>
    <row r="31" spans="1:25" s="26" customFormat="1" ht="97.5" customHeight="1" x14ac:dyDescent="0.25">
      <c r="A31" s="28"/>
      <c r="B31" s="28"/>
      <c r="C31" s="750" t="s">
        <v>549</v>
      </c>
      <c r="D31" s="28"/>
      <c r="E31" s="28"/>
      <c r="F31" s="502" t="s">
        <v>5021</v>
      </c>
      <c r="G31" s="28"/>
      <c r="H31" s="28"/>
      <c r="I31" s="28"/>
      <c r="J31" s="75">
        <f>AVERAGE(J32:J35,J38:J40)</f>
        <v>67.857142857142861</v>
      </c>
      <c r="K31" s="67"/>
      <c r="L31" s="75">
        <f>AVERAGE(L32:L35,L38:L40)</f>
        <v>67.857142857142861</v>
      </c>
      <c r="M31" s="67"/>
      <c r="N31" s="75">
        <f>AVERAGE(N32:N35,N38:N40)</f>
        <v>64.285714285714292</v>
      </c>
      <c r="O31" s="67"/>
      <c r="P31" s="75">
        <f>AVERAGE(P32:P35,P38:P40)</f>
        <v>64.285714285714292</v>
      </c>
      <c r="Q31" s="67"/>
      <c r="R31" s="75">
        <f>AVERAGE(R32:R35,R38:R40)</f>
        <v>64.285714285714292</v>
      </c>
      <c r="S31" s="67"/>
      <c r="T31" s="75"/>
      <c r="U31" s="67"/>
      <c r="V31" s="64" t="e">
        <f>AVERAGE(V32:V35,V38:V40)</f>
        <v>#DIV/0!</v>
      </c>
      <c r="W31" s="44"/>
      <c r="X31" s="75"/>
      <c r="Y31" s="67"/>
    </row>
    <row r="32" spans="1:25" ht="117.75" customHeight="1" x14ac:dyDescent="0.25">
      <c r="A32" s="564">
        <v>21</v>
      </c>
      <c r="B32" s="564"/>
      <c r="C32" s="564"/>
      <c r="D32" s="754" t="s">
        <v>67</v>
      </c>
      <c r="E32" s="754"/>
      <c r="F32" s="450" t="s">
        <v>73</v>
      </c>
      <c r="G32" s="12" t="s">
        <v>74</v>
      </c>
      <c r="H32" s="12" t="s">
        <v>75</v>
      </c>
      <c r="I32" s="12" t="s">
        <v>76</v>
      </c>
      <c r="J32" s="60">
        <v>100</v>
      </c>
      <c r="K32" s="40" t="s">
        <v>2755</v>
      </c>
      <c r="L32" s="60">
        <v>100</v>
      </c>
      <c r="M32" s="40"/>
      <c r="N32" s="60">
        <v>100</v>
      </c>
      <c r="O32" s="40"/>
      <c r="P32" s="60">
        <v>100</v>
      </c>
      <c r="Q32" s="40"/>
      <c r="R32" s="60">
        <v>100</v>
      </c>
      <c r="S32" s="40"/>
      <c r="T32" s="60"/>
      <c r="U32" s="40"/>
      <c r="V32" s="41"/>
      <c r="W32" s="40"/>
      <c r="X32" s="60"/>
      <c r="Y32" s="40"/>
    </row>
    <row r="33" spans="1:25" ht="45" x14ac:dyDescent="0.25">
      <c r="A33" s="564">
        <v>22</v>
      </c>
      <c r="B33" s="564"/>
      <c r="C33" s="564"/>
      <c r="D33" s="754" t="s">
        <v>68</v>
      </c>
      <c r="E33" s="754"/>
      <c r="F33" s="450" t="s">
        <v>77</v>
      </c>
      <c r="G33" s="12" t="s">
        <v>4837</v>
      </c>
      <c r="H33" s="12" t="s">
        <v>4838</v>
      </c>
      <c r="I33" s="12" t="s">
        <v>78</v>
      </c>
      <c r="J33" s="60">
        <v>100</v>
      </c>
      <c r="K33" s="40"/>
      <c r="L33" s="60">
        <v>100</v>
      </c>
      <c r="M33" s="40"/>
      <c r="N33" s="60">
        <v>100</v>
      </c>
      <c r="O33" s="40"/>
      <c r="P33" s="60">
        <v>100</v>
      </c>
      <c r="Q33" s="40"/>
      <c r="R33" s="60">
        <v>100</v>
      </c>
      <c r="S33" s="40"/>
      <c r="T33" s="60"/>
      <c r="U33" s="40"/>
      <c r="V33" s="41"/>
      <c r="W33" s="41"/>
      <c r="X33" s="60"/>
      <c r="Y33" s="40"/>
    </row>
    <row r="34" spans="1:25" ht="150" x14ac:dyDescent="0.25">
      <c r="A34" s="564">
        <v>23</v>
      </c>
      <c r="B34" s="564"/>
      <c r="C34" s="564"/>
      <c r="D34" s="754" t="s">
        <v>72</v>
      </c>
      <c r="E34" s="754"/>
      <c r="F34" s="450" t="s">
        <v>79</v>
      </c>
      <c r="G34" s="12" t="s">
        <v>80</v>
      </c>
      <c r="H34" s="12" t="s">
        <v>4843</v>
      </c>
      <c r="I34" s="12" t="s">
        <v>4845</v>
      </c>
      <c r="J34" s="60">
        <v>50</v>
      </c>
      <c r="K34" s="40" t="s">
        <v>2756</v>
      </c>
      <c r="L34" s="60">
        <v>50</v>
      </c>
      <c r="M34" s="40"/>
      <c r="N34" s="60">
        <v>50</v>
      </c>
      <c r="O34" s="40"/>
      <c r="P34" s="60">
        <v>50</v>
      </c>
      <c r="Q34" s="40"/>
      <c r="R34" s="60">
        <v>50</v>
      </c>
      <c r="S34" s="40"/>
      <c r="T34" s="60"/>
      <c r="U34" s="40"/>
      <c r="V34" s="41"/>
      <c r="W34" s="41"/>
      <c r="X34" s="60"/>
      <c r="Y34" s="40"/>
    </row>
    <row r="35" spans="1:25" s="52" customFormat="1" ht="51.75" x14ac:dyDescent="0.25">
      <c r="A35" s="31">
        <v>24</v>
      </c>
      <c r="B35" s="31"/>
      <c r="C35" s="31"/>
      <c r="D35" s="756" t="s">
        <v>640</v>
      </c>
      <c r="E35" s="756"/>
      <c r="F35" s="517" t="s">
        <v>640</v>
      </c>
      <c r="G35" s="30"/>
      <c r="H35" s="30"/>
      <c r="I35" s="30"/>
      <c r="J35" s="61">
        <f>AVERAGE(J36:J37)</f>
        <v>75</v>
      </c>
      <c r="K35" s="43"/>
      <c r="L35" s="61">
        <f>AVERAGE(L36:L37)</f>
        <v>75</v>
      </c>
      <c r="M35" s="69"/>
      <c r="N35" s="61">
        <f>AVERAGE(N36:N37)</f>
        <v>50</v>
      </c>
      <c r="O35" s="69"/>
      <c r="P35" s="61">
        <f>AVERAGE(P36:P37)</f>
        <v>50</v>
      </c>
      <c r="Q35" s="69"/>
      <c r="R35" s="61">
        <f>AVERAGE(R36:R37)</f>
        <v>50</v>
      </c>
      <c r="S35" s="43"/>
      <c r="T35" s="61"/>
      <c r="U35" s="43"/>
      <c r="V35" s="176" t="e">
        <f>AVERAGE(V36:V37)</f>
        <v>#DIV/0!</v>
      </c>
      <c r="W35" s="43"/>
      <c r="X35" s="61"/>
      <c r="Y35" s="69"/>
    </row>
    <row r="36" spans="1:25" ht="375" x14ac:dyDescent="0.25">
      <c r="A36" s="564" t="s">
        <v>550</v>
      </c>
      <c r="B36" s="564"/>
      <c r="C36" s="564"/>
      <c r="D36" s="754"/>
      <c r="E36" s="754" t="s">
        <v>6971</v>
      </c>
      <c r="F36" s="450" t="s">
        <v>4851</v>
      </c>
      <c r="G36" s="12" t="s">
        <v>81</v>
      </c>
      <c r="H36" s="12" t="s">
        <v>5134</v>
      </c>
      <c r="I36" s="12" t="s">
        <v>82</v>
      </c>
      <c r="J36" s="65">
        <v>50</v>
      </c>
      <c r="K36" s="47" t="s">
        <v>4887</v>
      </c>
      <c r="L36" s="60">
        <v>50</v>
      </c>
      <c r="M36" s="24"/>
      <c r="N36" s="45">
        <v>0</v>
      </c>
      <c r="O36" s="45" t="s">
        <v>5229</v>
      </c>
      <c r="P36" s="45">
        <v>0</v>
      </c>
      <c r="Q36" s="45"/>
      <c r="R36" s="45">
        <v>0</v>
      </c>
      <c r="S36" s="45"/>
      <c r="T36" s="45"/>
      <c r="U36" s="45"/>
      <c r="V36" s="41"/>
      <c r="W36" s="41"/>
      <c r="X36" s="45"/>
      <c r="Y36" s="45"/>
    </row>
    <row r="37" spans="1:25" ht="105" x14ac:dyDescent="0.25">
      <c r="A37" s="564" t="s">
        <v>551</v>
      </c>
      <c r="B37" s="564"/>
      <c r="C37" s="564"/>
      <c r="D37" s="754"/>
      <c r="E37" s="754" t="s">
        <v>6972</v>
      </c>
      <c r="F37" s="450" t="s">
        <v>83</v>
      </c>
      <c r="G37" s="12" t="s">
        <v>84</v>
      </c>
      <c r="H37" s="12" t="s">
        <v>5139</v>
      </c>
      <c r="I37" s="12" t="s">
        <v>5135</v>
      </c>
      <c r="J37" s="60">
        <v>100</v>
      </c>
      <c r="K37" s="40" t="s">
        <v>2757</v>
      </c>
      <c r="L37" s="60">
        <v>100</v>
      </c>
      <c r="M37" s="40"/>
      <c r="N37" s="60">
        <v>100</v>
      </c>
      <c r="O37" s="40"/>
      <c r="P37" s="60">
        <v>100</v>
      </c>
      <c r="Q37" s="40"/>
      <c r="R37" s="60">
        <v>100</v>
      </c>
      <c r="S37" s="40"/>
      <c r="T37" s="60"/>
      <c r="U37" s="40"/>
      <c r="V37" s="41"/>
      <c r="W37" s="41"/>
      <c r="X37" s="60"/>
      <c r="Y37" s="40"/>
    </row>
    <row r="38" spans="1:25" ht="90" x14ac:dyDescent="0.25">
      <c r="A38" s="564">
        <v>25</v>
      </c>
      <c r="B38" s="564"/>
      <c r="C38" s="564"/>
      <c r="D38" s="754" t="s">
        <v>69</v>
      </c>
      <c r="E38" s="754"/>
      <c r="F38" s="450" t="s">
        <v>85</v>
      </c>
      <c r="G38" s="12" t="s">
        <v>86</v>
      </c>
      <c r="H38" s="12" t="s">
        <v>87</v>
      </c>
      <c r="I38" s="12" t="s">
        <v>4857</v>
      </c>
      <c r="J38" s="60">
        <v>100</v>
      </c>
      <c r="K38" s="40" t="s">
        <v>2758</v>
      </c>
      <c r="L38" s="60">
        <v>100</v>
      </c>
      <c r="M38" s="40"/>
      <c r="N38" s="60">
        <v>100</v>
      </c>
      <c r="O38" s="40"/>
      <c r="P38" s="60">
        <v>100</v>
      </c>
      <c r="Q38" s="40"/>
      <c r="R38" s="60">
        <v>100</v>
      </c>
      <c r="S38" s="40"/>
      <c r="T38" s="60"/>
      <c r="U38" s="40"/>
      <c r="V38" s="41"/>
      <c r="W38" s="41"/>
      <c r="X38" s="60"/>
      <c r="Y38" s="40"/>
    </row>
    <row r="39" spans="1:25" ht="90" x14ac:dyDescent="0.25">
      <c r="A39" s="564">
        <v>26</v>
      </c>
      <c r="B39" s="564"/>
      <c r="C39" s="564"/>
      <c r="D39" s="754" t="s">
        <v>70</v>
      </c>
      <c r="E39" s="754"/>
      <c r="F39" s="450" t="s">
        <v>88</v>
      </c>
      <c r="G39" s="12" t="s">
        <v>4861</v>
      </c>
      <c r="H39" s="12" t="s">
        <v>4860</v>
      </c>
      <c r="I39" s="12" t="s">
        <v>4859</v>
      </c>
      <c r="J39" s="60">
        <v>0</v>
      </c>
      <c r="K39" s="40" t="s">
        <v>2759</v>
      </c>
      <c r="L39" s="60">
        <v>0</v>
      </c>
      <c r="M39" s="40"/>
      <c r="N39" s="60">
        <v>0</v>
      </c>
      <c r="O39" s="40"/>
      <c r="P39" s="60">
        <v>0</v>
      </c>
      <c r="Q39" s="40"/>
      <c r="R39" s="60">
        <v>0</v>
      </c>
      <c r="S39" s="40"/>
      <c r="T39" s="60"/>
      <c r="U39" s="40"/>
      <c r="V39" s="41"/>
      <c r="W39" s="41"/>
      <c r="X39" s="60"/>
      <c r="Y39" s="40"/>
    </row>
    <row r="40" spans="1:25" ht="409.5" x14ac:dyDescent="0.25">
      <c r="A40" s="564">
        <v>27</v>
      </c>
      <c r="B40" s="564"/>
      <c r="C40" s="564"/>
      <c r="D40" s="754" t="s">
        <v>71</v>
      </c>
      <c r="E40" s="754"/>
      <c r="F40" s="450" t="s">
        <v>89</v>
      </c>
      <c r="G40" s="12" t="s">
        <v>4862</v>
      </c>
      <c r="H40" s="12" t="s">
        <v>4860</v>
      </c>
      <c r="I40" s="12" t="s">
        <v>4859</v>
      </c>
      <c r="J40" s="60">
        <v>50</v>
      </c>
      <c r="K40" s="40" t="s">
        <v>2760</v>
      </c>
      <c r="L40" s="60">
        <v>50</v>
      </c>
      <c r="M40" s="40"/>
      <c r="N40" s="60">
        <v>50</v>
      </c>
      <c r="O40" s="40"/>
      <c r="P40" s="60">
        <v>50</v>
      </c>
      <c r="Q40" s="40"/>
      <c r="R40" s="60">
        <v>50</v>
      </c>
      <c r="S40" s="40" t="s">
        <v>2761</v>
      </c>
      <c r="T40" s="60"/>
      <c r="U40" s="40"/>
      <c r="V40" s="41"/>
      <c r="W40" s="41"/>
      <c r="X40" s="60"/>
      <c r="Y40" s="40"/>
    </row>
    <row r="41" spans="1:25" s="26" customFormat="1" ht="148.5" customHeight="1" x14ac:dyDescent="0.25">
      <c r="A41" s="28"/>
      <c r="B41" s="28"/>
      <c r="C41" s="750" t="s">
        <v>552</v>
      </c>
      <c r="D41" s="28"/>
      <c r="E41" s="28"/>
      <c r="F41" s="502" t="s">
        <v>5136</v>
      </c>
      <c r="G41" s="28"/>
      <c r="H41" s="28"/>
      <c r="I41" s="28"/>
      <c r="J41" s="75">
        <f>AVERAGE(J42,J49,J57:J59)</f>
        <v>70</v>
      </c>
      <c r="K41" s="44"/>
      <c r="L41" s="75">
        <f>AVERAGE(L42,L49,L57:L59)</f>
        <v>70</v>
      </c>
      <c r="M41" s="67"/>
      <c r="N41" s="75">
        <f>AVERAGE(N42,N49,N57:N59)</f>
        <v>70</v>
      </c>
      <c r="O41" s="67"/>
      <c r="P41" s="75">
        <f>AVERAGE(P42,P49,P57:P59)</f>
        <v>70</v>
      </c>
      <c r="Q41" s="67"/>
      <c r="R41" s="75">
        <f>AVERAGE(R42,R49,R57:R59)</f>
        <v>70</v>
      </c>
      <c r="S41" s="67"/>
      <c r="T41" s="75"/>
      <c r="U41" s="67"/>
      <c r="V41" s="64" t="e">
        <f>AVERAGE(V42,V49,V57:V59)</f>
        <v>#DIV/0!</v>
      </c>
      <c r="W41" s="44"/>
      <c r="X41" s="75"/>
      <c r="Y41" s="67"/>
    </row>
    <row r="42" spans="1:25" s="52" customFormat="1" ht="148.5" customHeight="1" x14ac:dyDescent="0.3">
      <c r="A42" s="31">
        <v>28</v>
      </c>
      <c r="B42" s="31"/>
      <c r="C42" s="758"/>
      <c r="D42" s="759" t="s">
        <v>641</v>
      </c>
      <c r="E42" s="759"/>
      <c r="F42" s="516" t="s">
        <v>641</v>
      </c>
      <c r="G42" s="31"/>
      <c r="H42" s="31"/>
      <c r="I42" s="31"/>
      <c r="J42" s="61">
        <f>AVERAGE(J43:J48)</f>
        <v>100</v>
      </c>
      <c r="K42" s="43"/>
      <c r="L42" s="61">
        <f>AVERAGE(L43:L48)</f>
        <v>100</v>
      </c>
      <c r="M42" s="69"/>
      <c r="N42" s="61">
        <f>AVERAGE(N43:N48)</f>
        <v>100</v>
      </c>
      <c r="O42" s="69"/>
      <c r="P42" s="61">
        <f>AVERAGE(P43:P48)</f>
        <v>100</v>
      </c>
      <c r="Q42" s="69"/>
      <c r="R42" s="61">
        <f>AVERAGE(R43:R48)</f>
        <v>100</v>
      </c>
      <c r="S42" s="69"/>
      <c r="T42" s="61"/>
      <c r="U42" s="69"/>
      <c r="V42" s="176" t="e">
        <f>AVERAGE(V43:V48)</f>
        <v>#DIV/0!</v>
      </c>
      <c r="W42" s="43"/>
      <c r="X42" s="61"/>
      <c r="Y42" s="69"/>
    </row>
    <row r="43" spans="1:25" ht="60" x14ac:dyDescent="0.25">
      <c r="A43" s="564" t="s">
        <v>553</v>
      </c>
      <c r="B43" s="564"/>
      <c r="C43" s="564"/>
      <c r="D43" s="564"/>
      <c r="E43" s="754" t="s">
        <v>6973</v>
      </c>
      <c r="F43" s="450" t="s">
        <v>90</v>
      </c>
      <c r="G43" s="12" t="s">
        <v>91</v>
      </c>
      <c r="H43" s="12" t="s">
        <v>92</v>
      </c>
      <c r="I43" s="12" t="s">
        <v>93</v>
      </c>
      <c r="J43" s="60">
        <v>100</v>
      </c>
      <c r="K43" s="40"/>
      <c r="L43" s="60">
        <v>100</v>
      </c>
      <c r="M43" s="40"/>
      <c r="N43" s="60">
        <v>100</v>
      </c>
      <c r="O43" s="40"/>
      <c r="P43" s="60">
        <v>100</v>
      </c>
      <c r="Q43" s="40"/>
      <c r="R43" s="60">
        <v>100</v>
      </c>
      <c r="S43" s="40"/>
      <c r="T43" s="60"/>
      <c r="U43" s="40"/>
      <c r="V43" s="169"/>
      <c r="W43" s="41"/>
      <c r="X43" s="60"/>
      <c r="Y43" s="40"/>
    </row>
    <row r="44" spans="1:25" ht="75" x14ac:dyDescent="0.25">
      <c r="A44" s="564" t="s">
        <v>554</v>
      </c>
      <c r="B44" s="564"/>
      <c r="C44" s="564"/>
      <c r="D44" s="564"/>
      <c r="E44" s="754" t="s">
        <v>6974</v>
      </c>
      <c r="F44" s="450" t="s">
        <v>96</v>
      </c>
      <c r="G44" s="12" t="s">
        <v>97</v>
      </c>
      <c r="H44" s="12" t="s">
        <v>98</v>
      </c>
      <c r="I44" s="12" t="s">
        <v>99</v>
      </c>
      <c r="J44" s="45"/>
      <c r="K44" s="40"/>
      <c r="L44" s="45"/>
      <c r="M44" s="45"/>
      <c r="N44" s="45"/>
      <c r="O44" s="45"/>
      <c r="P44" s="45"/>
      <c r="Q44" s="45"/>
      <c r="R44" s="45"/>
      <c r="S44" s="45"/>
      <c r="T44" s="45"/>
      <c r="U44" s="45"/>
      <c r="V44" s="169"/>
      <c r="W44" s="41"/>
      <c r="X44" s="45"/>
      <c r="Y44" s="45"/>
    </row>
    <row r="45" spans="1:25" ht="120" x14ac:dyDescent="0.25">
      <c r="A45" s="564" t="s">
        <v>555</v>
      </c>
      <c r="B45" s="564"/>
      <c r="C45" s="564"/>
      <c r="D45" s="564"/>
      <c r="E45" s="754" t="s">
        <v>6975</v>
      </c>
      <c r="F45" s="450" t="s">
        <v>5113</v>
      </c>
      <c r="G45" s="12" t="s">
        <v>100</v>
      </c>
      <c r="H45" s="12" t="s">
        <v>101</v>
      </c>
      <c r="I45" s="12" t="s">
        <v>102</v>
      </c>
      <c r="J45" s="60"/>
      <c r="K45" s="41"/>
      <c r="L45" s="45"/>
      <c r="M45" s="45"/>
      <c r="N45" s="45"/>
      <c r="O45" s="45"/>
      <c r="P45" s="45"/>
      <c r="Q45" s="45"/>
      <c r="R45" s="45"/>
      <c r="S45" s="45"/>
      <c r="T45" s="45"/>
      <c r="U45" s="45"/>
      <c r="V45" s="169"/>
      <c r="W45" s="41"/>
      <c r="X45" s="45"/>
      <c r="Y45" s="45"/>
    </row>
    <row r="46" spans="1:25" ht="75" x14ac:dyDescent="0.25">
      <c r="A46" s="564" t="s">
        <v>556</v>
      </c>
      <c r="B46" s="564"/>
      <c r="C46" s="564"/>
      <c r="D46" s="564"/>
      <c r="E46" s="754" t="s">
        <v>7273</v>
      </c>
      <c r="F46" s="450" t="s">
        <v>112</v>
      </c>
      <c r="G46" s="12" t="s">
        <v>4881</v>
      </c>
      <c r="H46" s="12" t="s">
        <v>4882</v>
      </c>
      <c r="I46" s="12" t="s">
        <v>4883</v>
      </c>
      <c r="J46" s="60"/>
      <c r="K46" s="41"/>
      <c r="L46" s="45"/>
      <c r="M46" s="45"/>
      <c r="N46" s="45"/>
      <c r="O46" s="45"/>
      <c r="P46" s="45"/>
      <c r="Q46" s="45"/>
      <c r="R46" s="45"/>
      <c r="S46" s="45"/>
      <c r="T46" s="45"/>
      <c r="U46" s="45"/>
      <c r="V46" s="40"/>
      <c r="W46" s="40"/>
      <c r="X46" s="45"/>
      <c r="Y46" s="45"/>
    </row>
    <row r="47" spans="1:25" ht="90" x14ac:dyDescent="0.25">
      <c r="A47" s="564" t="s">
        <v>557</v>
      </c>
      <c r="B47" s="564"/>
      <c r="C47" s="564"/>
      <c r="D47" s="564"/>
      <c r="E47" s="754" t="s">
        <v>7274</v>
      </c>
      <c r="F47" s="450" t="s">
        <v>7192</v>
      </c>
      <c r="G47" s="12" t="s">
        <v>36</v>
      </c>
      <c r="H47" s="12" t="s">
        <v>105</v>
      </c>
      <c r="I47" s="12" t="s">
        <v>106</v>
      </c>
      <c r="J47" s="60"/>
      <c r="K47" s="41"/>
      <c r="L47" s="45"/>
      <c r="M47" s="45"/>
      <c r="N47" s="45"/>
      <c r="O47" s="45"/>
      <c r="P47" s="45"/>
      <c r="Q47" s="45"/>
      <c r="R47" s="45"/>
      <c r="S47" s="45"/>
      <c r="T47" s="45"/>
      <c r="U47" s="45"/>
      <c r="V47" s="169"/>
      <c r="W47" s="41"/>
      <c r="X47" s="45"/>
      <c r="Y47" s="45"/>
    </row>
    <row r="48" spans="1:25" ht="45" x14ac:dyDescent="0.25">
      <c r="A48" s="564" t="s">
        <v>558</v>
      </c>
      <c r="B48" s="564"/>
      <c r="C48" s="564"/>
      <c r="D48" s="564"/>
      <c r="E48" s="754" t="s">
        <v>7275</v>
      </c>
      <c r="F48" s="450" t="s">
        <v>330</v>
      </c>
      <c r="G48" s="12" t="s">
        <v>4885</v>
      </c>
      <c r="H48" s="12" t="s">
        <v>107</v>
      </c>
      <c r="I48" s="12" t="s">
        <v>108</v>
      </c>
      <c r="J48" s="60"/>
      <c r="K48" s="41"/>
      <c r="L48" s="45"/>
      <c r="M48" s="45"/>
      <c r="N48" s="45"/>
      <c r="O48" s="45"/>
      <c r="P48" s="45"/>
      <c r="Q48" s="45"/>
      <c r="R48" s="45"/>
      <c r="S48" s="45"/>
      <c r="T48" s="45"/>
      <c r="U48" s="45"/>
      <c r="V48" s="169"/>
      <c r="W48" s="41"/>
      <c r="X48" s="45"/>
      <c r="Y48" s="45"/>
    </row>
    <row r="49" spans="1:25" s="52" customFormat="1" ht="69" x14ac:dyDescent="0.25">
      <c r="A49" s="31"/>
      <c r="B49" s="31"/>
      <c r="C49" s="31"/>
      <c r="D49" s="756" t="s">
        <v>642</v>
      </c>
      <c r="E49" s="756"/>
      <c r="F49" s="517" t="s">
        <v>642</v>
      </c>
      <c r="G49" s="30"/>
      <c r="H49" s="30"/>
      <c r="I49" s="30"/>
      <c r="J49" s="61">
        <f>AVERAGE(J50:J56)</f>
        <v>100</v>
      </c>
      <c r="K49" s="43"/>
      <c r="L49" s="61">
        <f>AVERAGE(L50:L56)</f>
        <v>100</v>
      </c>
      <c r="M49" s="69"/>
      <c r="N49" s="61">
        <f>AVERAGE(N50:N56)</f>
        <v>100</v>
      </c>
      <c r="O49" s="69"/>
      <c r="P49" s="61">
        <f>AVERAGE(P50:P56)</f>
        <v>100</v>
      </c>
      <c r="Q49" s="69"/>
      <c r="R49" s="61">
        <f>AVERAGE(R50:R56)</f>
        <v>100</v>
      </c>
      <c r="S49" s="69"/>
      <c r="T49" s="61"/>
      <c r="U49" s="69"/>
      <c r="V49" s="589" t="e">
        <f>AVERAGE(V50:V56)</f>
        <v>#DIV/0!</v>
      </c>
      <c r="W49" s="43"/>
      <c r="X49" s="61"/>
      <c r="Y49" s="69"/>
    </row>
    <row r="50" spans="1:25" ht="120" x14ac:dyDescent="0.25">
      <c r="A50" s="564" t="s">
        <v>559</v>
      </c>
      <c r="B50" s="564"/>
      <c r="C50" s="564"/>
      <c r="D50" s="564"/>
      <c r="E50" s="754" t="s">
        <v>6976</v>
      </c>
      <c r="F50" s="450" t="s">
        <v>5114</v>
      </c>
      <c r="G50" s="12" t="s">
        <v>91</v>
      </c>
      <c r="H50" s="12" t="s">
        <v>92</v>
      </c>
      <c r="I50" s="12" t="s">
        <v>93</v>
      </c>
      <c r="J50" s="60">
        <v>100</v>
      </c>
      <c r="K50" s="45"/>
      <c r="L50" s="60">
        <v>100</v>
      </c>
      <c r="M50" s="45"/>
      <c r="N50" s="60">
        <v>100</v>
      </c>
      <c r="O50" s="45"/>
      <c r="P50" s="60">
        <v>100</v>
      </c>
      <c r="Q50" s="45"/>
      <c r="R50" s="60">
        <v>100</v>
      </c>
      <c r="S50" s="45"/>
      <c r="T50" s="60"/>
      <c r="U50" s="45"/>
      <c r="V50" s="169"/>
      <c r="W50" s="41"/>
      <c r="X50" s="60"/>
      <c r="Y50" s="45"/>
    </row>
    <row r="51" spans="1:25" ht="90" x14ac:dyDescent="0.25">
      <c r="A51" s="564" t="s">
        <v>560</v>
      </c>
      <c r="B51" s="564"/>
      <c r="C51" s="564"/>
      <c r="D51" s="564"/>
      <c r="E51" s="754" t="s">
        <v>6977</v>
      </c>
      <c r="F51" s="450" t="s">
        <v>5115</v>
      </c>
      <c r="G51" s="12" t="s">
        <v>109</v>
      </c>
      <c r="H51" s="12" t="s">
        <v>94</v>
      </c>
      <c r="I51" s="12" t="s">
        <v>95</v>
      </c>
      <c r="J51" s="60"/>
      <c r="K51" s="45"/>
      <c r="L51" s="45"/>
      <c r="M51" s="45"/>
      <c r="N51" s="45"/>
      <c r="O51" s="45"/>
      <c r="P51" s="45"/>
      <c r="Q51" s="45"/>
      <c r="R51" s="45"/>
      <c r="S51" s="45"/>
      <c r="T51" s="45"/>
      <c r="U51" s="45"/>
      <c r="V51" s="41"/>
      <c r="W51" s="41"/>
      <c r="X51" s="45"/>
      <c r="Y51" s="45"/>
    </row>
    <row r="52" spans="1:25" ht="75" x14ac:dyDescent="0.25">
      <c r="A52" s="564" t="s">
        <v>561</v>
      </c>
      <c r="B52" s="564"/>
      <c r="C52" s="564"/>
      <c r="D52" s="564"/>
      <c r="E52" s="754" t="s">
        <v>6978</v>
      </c>
      <c r="F52" s="450" t="s">
        <v>110</v>
      </c>
      <c r="G52" s="12" t="s">
        <v>91</v>
      </c>
      <c r="H52" s="12" t="s">
        <v>98</v>
      </c>
      <c r="I52" s="12" t="s">
        <v>111</v>
      </c>
      <c r="J52" s="45"/>
      <c r="K52" s="40"/>
      <c r="L52" s="45"/>
      <c r="M52" s="45"/>
      <c r="N52" s="45"/>
      <c r="O52" s="45"/>
      <c r="P52" s="45"/>
      <c r="Q52" s="45"/>
      <c r="R52" s="45"/>
      <c r="S52" s="45"/>
      <c r="T52" s="45"/>
      <c r="U52" s="45"/>
      <c r="V52" s="169"/>
      <c r="W52" s="41"/>
      <c r="X52" s="45"/>
      <c r="Y52" s="45"/>
    </row>
    <row r="53" spans="1:25" ht="120" x14ac:dyDescent="0.25">
      <c r="A53" s="564" t="s">
        <v>562</v>
      </c>
      <c r="B53" s="564"/>
      <c r="C53" s="564"/>
      <c r="D53" s="564"/>
      <c r="E53" s="754" t="s">
        <v>6979</v>
      </c>
      <c r="F53" s="450" t="s">
        <v>5116</v>
      </c>
      <c r="G53" s="12" t="s">
        <v>100</v>
      </c>
      <c r="H53" s="12" t="s">
        <v>101</v>
      </c>
      <c r="I53" s="12" t="s">
        <v>102</v>
      </c>
      <c r="J53" s="60"/>
      <c r="K53" s="41"/>
      <c r="L53" s="45"/>
      <c r="M53" s="45"/>
      <c r="N53" s="45"/>
      <c r="O53" s="45"/>
      <c r="P53" s="45"/>
      <c r="Q53" s="45"/>
      <c r="R53" s="45"/>
      <c r="S53" s="45"/>
      <c r="T53" s="45"/>
      <c r="U53" s="45"/>
      <c r="V53" s="41"/>
      <c r="W53" s="41"/>
      <c r="X53" s="45"/>
      <c r="Y53" s="45"/>
    </row>
    <row r="54" spans="1:25" ht="75" x14ac:dyDescent="0.25">
      <c r="A54" s="564" t="s">
        <v>563</v>
      </c>
      <c r="B54" s="564"/>
      <c r="C54" s="564"/>
      <c r="D54" s="564"/>
      <c r="E54" s="754" t="s">
        <v>6980</v>
      </c>
      <c r="F54" s="450" t="s">
        <v>112</v>
      </c>
      <c r="G54" s="12" t="s">
        <v>4881</v>
      </c>
      <c r="H54" s="12" t="s">
        <v>4882</v>
      </c>
      <c r="I54" s="12" t="s">
        <v>4883</v>
      </c>
      <c r="J54" s="60"/>
      <c r="K54" s="41"/>
      <c r="L54" s="45"/>
      <c r="M54" s="45"/>
      <c r="N54" s="45"/>
      <c r="O54" s="45"/>
      <c r="P54" s="45"/>
      <c r="Q54" s="45"/>
      <c r="R54" s="45"/>
      <c r="S54" s="45"/>
      <c r="T54" s="45"/>
      <c r="U54" s="45"/>
      <c r="V54" s="40"/>
      <c r="W54" s="40"/>
      <c r="X54" s="45"/>
      <c r="Y54" s="45"/>
    </row>
    <row r="55" spans="1:25" ht="90" x14ac:dyDescent="0.25">
      <c r="A55" s="564" t="s">
        <v>564</v>
      </c>
      <c r="B55" s="564"/>
      <c r="C55" s="564"/>
      <c r="D55" s="564"/>
      <c r="E55" s="754" t="s">
        <v>6981</v>
      </c>
      <c r="F55" s="450" t="s">
        <v>4884</v>
      </c>
      <c r="G55" s="12" t="s">
        <v>36</v>
      </c>
      <c r="H55" s="12" t="s">
        <v>105</v>
      </c>
      <c r="I55" s="12" t="s">
        <v>106</v>
      </c>
      <c r="J55" s="60"/>
      <c r="K55" s="41"/>
      <c r="L55" s="45"/>
      <c r="M55" s="41"/>
      <c r="N55" s="45"/>
      <c r="O55" s="45"/>
      <c r="P55" s="45"/>
      <c r="Q55" s="45"/>
      <c r="R55" s="45"/>
      <c r="S55" s="45"/>
      <c r="T55" s="45"/>
      <c r="U55" s="45"/>
      <c r="V55" s="41"/>
      <c r="W55" s="41"/>
      <c r="X55" s="45"/>
      <c r="Y55" s="45"/>
    </row>
    <row r="56" spans="1:25" ht="45" x14ac:dyDescent="0.25">
      <c r="A56" s="564" t="s">
        <v>565</v>
      </c>
      <c r="B56" s="564"/>
      <c r="C56" s="564"/>
      <c r="D56" s="564"/>
      <c r="E56" s="754" t="s">
        <v>6982</v>
      </c>
      <c r="F56" s="450" t="s">
        <v>330</v>
      </c>
      <c r="G56" s="12" t="s">
        <v>4885</v>
      </c>
      <c r="H56" s="12" t="s">
        <v>107</v>
      </c>
      <c r="I56" s="12" t="s">
        <v>108</v>
      </c>
      <c r="J56" s="60"/>
      <c r="K56" s="45"/>
      <c r="L56" s="60"/>
      <c r="M56" s="45"/>
      <c r="N56" s="60"/>
      <c r="O56" s="45"/>
      <c r="P56" s="60"/>
      <c r="Q56" s="45"/>
      <c r="R56" s="60"/>
      <c r="S56" s="45"/>
      <c r="T56" s="60"/>
      <c r="U56" s="45"/>
      <c r="V56" s="41"/>
      <c r="W56" s="41"/>
      <c r="X56" s="60"/>
      <c r="Y56" s="45"/>
    </row>
    <row r="57" spans="1:25" ht="75" x14ac:dyDescent="0.25">
      <c r="A57" s="564">
        <v>30</v>
      </c>
      <c r="B57" s="564"/>
      <c r="C57" s="564"/>
      <c r="D57" s="754" t="s">
        <v>131</v>
      </c>
      <c r="E57" s="754"/>
      <c r="F57" s="450" t="s">
        <v>113</v>
      </c>
      <c r="G57" s="12" t="s">
        <v>114</v>
      </c>
      <c r="H57" s="12" t="s">
        <v>115</v>
      </c>
      <c r="I57" s="12" t="s">
        <v>116</v>
      </c>
      <c r="J57" s="60">
        <v>100</v>
      </c>
      <c r="K57" s="45"/>
      <c r="L57" s="60">
        <v>100</v>
      </c>
      <c r="M57" s="45"/>
      <c r="N57" s="60">
        <v>100</v>
      </c>
      <c r="O57" s="45"/>
      <c r="P57" s="60">
        <v>100</v>
      </c>
      <c r="Q57" s="45"/>
      <c r="R57" s="60">
        <v>100</v>
      </c>
      <c r="S57" s="45"/>
      <c r="T57" s="60"/>
      <c r="U57" s="45"/>
      <c r="V57" s="41"/>
      <c r="W57" s="41"/>
      <c r="X57" s="60"/>
      <c r="Y57" s="45"/>
    </row>
    <row r="58" spans="1:25" ht="90" x14ac:dyDescent="0.25">
      <c r="A58" s="564">
        <v>31</v>
      </c>
      <c r="B58" s="564"/>
      <c r="C58" s="564"/>
      <c r="D58" s="754" t="s">
        <v>130</v>
      </c>
      <c r="E58" s="754"/>
      <c r="F58" s="450" t="s">
        <v>117</v>
      </c>
      <c r="G58" s="12" t="s">
        <v>118</v>
      </c>
      <c r="H58" s="12" t="s">
        <v>119</v>
      </c>
      <c r="I58" s="12" t="s">
        <v>120</v>
      </c>
      <c r="J58" s="60">
        <v>50</v>
      </c>
      <c r="K58" s="40" t="s">
        <v>2762</v>
      </c>
      <c r="L58" s="60">
        <v>50</v>
      </c>
      <c r="M58" s="41"/>
      <c r="N58" s="60">
        <v>50</v>
      </c>
      <c r="O58" s="41"/>
      <c r="P58" s="60">
        <v>50</v>
      </c>
      <c r="Q58" s="41"/>
      <c r="R58" s="60">
        <v>50</v>
      </c>
      <c r="S58" s="41"/>
      <c r="T58" s="60"/>
      <c r="U58" s="41"/>
      <c r="V58" s="41"/>
      <c r="W58" s="41"/>
      <c r="X58" s="60"/>
      <c r="Y58" s="41"/>
    </row>
    <row r="59" spans="1:25" ht="105" x14ac:dyDescent="0.25">
      <c r="A59" s="564">
        <v>32</v>
      </c>
      <c r="B59" s="564"/>
      <c r="C59" s="564"/>
      <c r="D59" s="754" t="s">
        <v>129</v>
      </c>
      <c r="E59" s="754"/>
      <c r="F59" s="450" t="s">
        <v>125</v>
      </c>
      <c r="G59" s="12" t="s">
        <v>114</v>
      </c>
      <c r="H59" s="12" t="s">
        <v>126</v>
      </c>
      <c r="I59" s="12" t="s">
        <v>127</v>
      </c>
      <c r="J59" s="60">
        <v>0</v>
      </c>
      <c r="K59" s="40" t="s">
        <v>2763</v>
      </c>
      <c r="L59" s="60">
        <v>0</v>
      </c>
      <c r="M59" s="45"/>
      <c r="N59" s="60">
        <v>0</v>
      </c>
      <c r="O59" s="45"/>
      <c r="P59" s="60">
        <v>0</v>
      </c>
      <c r="Q59" s="45"/>
      <c r="R59" s="60">
        <v>0</v>
      </c>
      <c r="S59" s="45"/>
      <c r="T59" s="60"/>
      <c r="U59" s="45"/>
      <c r="V59" s="41"/>
      <c r="W59" s="41"/>
      <c r="X59" s="60"/>
      <c r="Y59" s="45"/>
    </row>
    <row r="60" spans="1:25" s="26" customFormat="1" ht="96" customHeight="1" x14ac:dyDescent="0.25">
      <c r="A60" s="28"/>
      <c r="B60" s="28"/>
      <c r="C60" s="750" t="s">
        <v>566</v>
      </c>
      <c r="D60" s="28"/>
      <c r="E60" s="28"/>
      <c r="F60" s="901" t="s">
        <v>5020</v>
      </c>
      <c r="G60" s="751"/>
      <c r="H60" s="751"/>
      <c r="I60" s="751"/>
      <c r="J60" s="75">
        <f>AVERAGE(J61:J65)</f>
        <v>60</v>
      </c>
      <c r="K60" s="67"/>
      <c r="L60" s="75">
        <f>AVERAGE(L61:L65)</f>
        <v>60</v>
      </c>
      <c r="M60" s="67"/>
      <c r="N60" s="75">
        <f>AVERAGE(N61:N65)</f>
        <v>60</v>
      </c>
      <c r="O60" s="67"/>
      <c r="P60" s="75">
        <f>AVERAGE(P61:P65)</f>
        <v>60</v>
      </c>
      <c r="Q60" s="67"/>
      <c r="R60" s="75">
        <f>AVERAGE(R61:R65)</f>
        <v>60</v>
      </c>
      <c r="S60" s="67"/>
      <c r="T60" s="75"/>
      <c r="U60" s="67"/>
      <c r="V60" s="64" t="e">
        <f>AVERAGE(V62:V65)</f>
        <v>#DIV/0!</v>
      </c>
      <c r="W60" s="44"/>
      <c r="X60" s="75"/>
      <c r="Y60" s="67"/>
    </row>
    <row r="61" spans="1:25" ht="45" x14ac:dyDescent="0.25">
      <c r="A61" s="564">
        <v>33</v>
      </c>
      <c r="B61" s="564"/>
      <c r="C61" s="564"/>
      <c r="D61" s="754" t="s">
        <v>128</v>
      </c>
      <c r="E61" s="754"/>
      <c r="F61" s="450" t="s">
        <v>121</v>
      </c>
      <c r="G61" s="12" t="s">
        <v>122</v>
      </c>
      <c r="H61" s="12" t="s">
        <v>123</v>
      </c>
      <c r="I61" s="12" t="s">
        <v>124</v>
      </c>
      <c r="J61" s="60">
        <v>0</v>
      </c>
      <c r="K61" s="46"/>
      <c r="L61" s="60">
        <v>0</v>
      </c>
      <c r="M61" s="45"/>
      <c r="N61" s="60">
        <v>0</v>
      </c>
      <c r="O61" s="45"/>
      <c r="P61" s="60">
        <v>0</v>
      </c>
      <c r="Q61" s="45"/>
      <c r="R61" s="60">
        <v>0</v>
      </c>
      <c r="S61" s="45"/>
      <c r="T61" s="60"/>
      <c r="U61" s="45"/>
      <c r="V61" s="41"/>
      <c r="W61" s="41"/>
      <c r="X61" s="60"/>
      <c r="Y61" s="45"/>
    </row>
    <row r="62" spans="1:25" ht="45" x14ac:dyDescent="0.25">
      <c r="A62" s="564">
        <v>34</v>
      </c>
      <c r="B62" s="564"/>
      <c r="C62" s="564"/>
      <c r="D62" s="754" t="s">
        <v>132</v>
      </c>
      <c r="E62" s="754"/>
      <c r="F62" s="450" t="s">
        <v>132</v>
      </c>
      <c r="G62" s="12" t="s">
        <v>133</v>
      </c>
      <c r="H62" s="12" t="s">
        <v>134</v>
      </c>
      <c r="I62" s="12" t="s">
        <v>135</v>
      </c>
      <c r="J62" s="46">
        <v>100</v>
      </c>
      <c r="K62" s="40" t="s">
        <v>2764</v>
      </c>
      <c r="L62" s="46">
        <v>100</v>
      </c>
      <c r="M62" s="40"/>
      <c r="N62" s="46">
        <v>100</v>
      </c>
      <c r="O62" s="40"/>
      <c r="P62" s="46">
        <v>100</v>
      </c>
      <c r="Q62" s="40"/>
      <c r="R62" s="46">
        <v>100</v>
      </c>
      <c r="S62" s="40"/>
      <c r="T62" s="46"/>
      <c r="U62" s="40"/>
      <c r="V62" s="40"/>
      <c r="W62" s="40"/>
      <c r="X62" s="46"/>
      <c r="Y62" s="40"/>
    </row>
    <row r="63" spans="1:25" ht="360" x14ac:dyDescent="0.25">
      <c r="A63" s="564">
        <v>35</v>
      </c>
      <c r="B63" s="564"/>
      <c r="C63" s="564"/>
      <c r="D63" s="754" t="s">
        <v>148</v>
      </c>
      <c r="E63" s="754"/>
      <c r="F63" s="450" t="s">
        <v>136</v>
      </c>
      <c r="G63" s="12" t="s">
        <v>137</v>
      </c>
      <c r="H63" s="12" t="s">
        <v>138</v>
      </c>
      <c r="I63" s="12" t="s">
        <v>139</v>
      </c>
      <c r="J63" s="62">
        <v>50</v>
      </c>
      <c r="K63" s="40" t="s">
        <v>2765</v>
      </c>
      <c r="L63" s="62">
        <v>50</v>
      </c>
      <c r="M63" s="46"/>
      <c r="N63" s="62">
        <v>50</v>
      </c>
      <c r="O63" s="46"/>
      <c r="P63" s="62">
        <v>50</v>
      </c>
      <c r="Q63" s="46"/>
      <c r="R63" s="62">
        <v>50</v>
      </c>
      <c r="S63" s="46"/>
      <c r="T63" s="62"/>
      <c r="U63" s="46"/>
      <c r="V63" s="40"/>
      <c r="W63" s="40"/>
      <c r="X63" s="62"/>
      <c r="Y63" s="46"/>
    </row>
    <row r="64" spans="1:25" ht="150" x14ac:dyDescent="0.25">
      <c r="A64" s="564">
        <v>36</v>
      </c>
      <c r="B64" s="564"/>
      <c r="C64" s="564"/>
      <c r="D64" s="754" t="s">
        <v>149</v>
      </c>
      <c r="E64" s="754"/>
      <c r="F64" s="450" t="s">
        <v>140</v>
      </c>
      <c r="G64" s="12" t="s">
        <v>141</v>
      </c>
      <c r="H64" s="12" t="s">
        <v>142</v>
      </c>
      <c r="I64" s="12" t="s">
        <v>143</v>
      </c>
      <c r="J64" s="62">
        <v>50</v>
      </c>
      <c r="K64" s="40" t="s">
        <v>2766</v>
      </c>
      <c r="L64" s="62">
        <v>50</v>
      </c>
      <c r="M64" s="40"/>
      <c r="N64" s="62">
        <v>50</v>
      </c>
      <c r="O64" s="40"/>
      <c r="P64" s="62">
        <v>50</v>
      </c>
      <c r="Q64" s="40"/>
      <c r="R64" s="62">
        <v>50</v>
      </c>
      <c r="S64" s="40"/>
      <c r="T64" s="62"/>
      <c r="U64" s="40"/>
      <c r="V64" s="40"/>
      <c r="W64" s="40"/>
      <c r="X64" s="62"/>
      <c r="Y64" s="40"/>
    </row>
    <row r="65" spans="1:25" ht="105" x14ac:dyDescent="0.25">
      <c r="A65" s="564">
        <v>37</v>
      </c>
      <c r="B65" s="564"/>
      <c r="C65" s="564"/>
      <c r="D65" s="754" t="s">
        <v>150</v>
      </c>
      <c r="E65" s="754"/>
      <c r="F65" s="450" t="s">
        <v>144</v>
      </c>
      <c r="G65" s="12" t="s">
        <v>145</v>
      </c>
      <c r="H65" s="12" t="s">
        <v>146</v>
      </c>
      <c r="I65" s="12" t="s">
        <v>147</v>
      </c>
      <c r="J65" s="62">
        <v>100</v>
      </c>
      <c r="K65" s="40"/>
      <c r="L65" s="62">
        <v>100</v>
      </c>
      <c r="M65" s="40"/>
      <c r="N65" s="62">
        <v>100</v>
      </c>
      <c r="O65" s="40"/>
      <c r="P65" s="62">
        <v>100</v>
      </c>
      <c r="Q65" s="40"/>
      <c r="R65" s="62">
        <v>100</v>
      </c>
      <c r="S65" s="40"/>
      <c r="T65" s="62"/>
      <c r="U65" s="40"/>
      <c r="V65" s="40"/>
      <c r="W65" s="40"/>
      <c r="X65" s="62"/>
      <c r="Y65" s="40"/>
    </row>
    <row r="66" spans="1:25" s="26" customFormat="1" ht="102" customHeight="1" x14ac:dyDescent="0.25">
      <c r="A66" s="28"/>
      <c r="B66" s="28"/>
      <c r="C66" s="750" t="s">
        <v>567</v>
      </c>
      <c r="D66" s="28"/>
      <c r="E66" s="28"/>
      <c r="F66" s="502" t="s">
        <v>524</v>
      </c>
      <c r="G66" s="28"/>
      <c r="H66" s="28"/>
      <c r="I66" s="28"/>
      <c r="J66" s="75">
        <f>AVERAGE(J67:J72)</f>
        <v>66.666666666666671</v>
      </c>
      <c r="K66" s="44"/>
      <c r="L66" s="75">
        <f>AVERAGE(L67:L72)</f>
        <v>66.666666666666671</v>
      </c>
      <c r="M66" s="67"/>
      <c r="N66" s="75">
        <f>AVERAGE(N67:N72)</f>
        <v>66.666666666666671</v>
      </c>
      <c r="O66" s="67"/>
      <c r="P66" s="75">
        <f>AVERAGE(P67:P72)</f>
        <v>66.666666666666671</v>
      </c>
      <c r="Q66" s="67"/>
      <c r="R66" s="75">
        <f>AVERAGE(R67:R72)</f>
        <v>66.666666666666671</v>
      </c>
      <c r="S66" s="67"/>
      <c r="T66" s="75"/>
      <c r="U66" s="67"/>
      <c r="V66" s="64" t="e">
        <f>AVERAGE(V67:V72)</f>
        <v>#DIV/0!</v>
      </c>
      <c r="W66" s="44"/>
      <c r="X66" s="75"/>
      <c r="Y66" s="67"/>
    </row>
    <row r="67" spans="1:25" ht="86.25" x14ac:dyDescent="0.25">
      <c r="A67" s="564">
        <v>38</v>
      </c>
      <c r="B67" s="564"/>
      <c r="C67" s="564"/>
      <c r="D67" s="754" t="s">
        <v>165</v>
      </c>
      <c r="E67" s="754"/>
      <c r="F67" s="450" t="s">
        <v>7193</v>
      </c>
      <c r="G67" s="12" t="s">
        <v>151</v>
      </c>
      <c r="H67" s="12" t="s">
        <v>152</v>
      </c>
      <c r="I67" s="12" t="s">
        <v>153</v>
      </c>
      <c r="J67" s="46">
        <v>50</v>
      </c>
      <c r="K67" s="46" t="s">
        <v>2767</v>
      </c>
      <c r="L67" s="46">
        <v>50</v>
      </c>
      <c r="M67" s="46"/>
      <c r="N67" s="46">
        <v>50</v>
      </c>
      <c r="O67" s="46"/>
      <c r="P67" s="46">
        <v>50</v>
      </c>
      <c r="Q67" s="46"/>
      <c r="R67" s="46">
        <v>50</v>
      </c>
      <c r="S67" s="46"/>
      <c r="T67" s="46"/>
      <c r="U67" s="46"/>
      <c r="V67" s="171"/>
      <c r="W67" s="40"/>
      <c r="X67" s="46"/>
      <c r="Y67" s="46"/>
    </row>
    <row r="68" spans="1:25" ht="405" x14ac:dyDescent="0.25">
      <c r="A68" s="564">
        <v>39</v>
      </c>
      <c r="B68" s="564"/>
      <c r="C68" s="564"/>
      <c r="D68" s="754" t="s">
        <v>162</v>
      </c>
      <c r="E68" s="754"/>
      <c r="F68" s="450" t="s">
        <v>154</v>
      </c>
      <c r="G68" s="12" t="s">
        <v>155</v>
      </c>
      <c r="H68" s="12" t="s">
        <v>7176</v>
      </c>
      <c r="I68" s="12" t="s">
        <v>114</v>
      </c>
      <c r="J68" s="62">
        <v>50</v>
      </c>
      <c r="K68" s="40" t="s">
        <v>4906</v>
      </c>
      <c r="L68" s="62">
        <v>50</v>
      </c>
      <c r="M68" s="40"/>
      <c r="N68" s="62">
        <v>50</v>
      </c>
      <c r="O68" s="40"/>
      <c r="P68" s="62">
        <v>50</v>
      </c>
      <c r="Q68" s="40"/>
      <c r="R68" s="62">
        <v>50</v>
      </c>
      <c r="S68" s="40" t="s">
        <v>2768</v>
      </c>
      <c r="T68" s="62"/>
      <c r="U68" s="40"/>
      <c r="V68" s="171"/>
      <c r="W68" s="40"/>
      <c r="X68" s="62"/>
      <c r="Y68" s="40"/>
    </row>
    <row r="69" spans="1:25" ht="51.75" x14ac:dyDescent="0.25">
      <c r="A69" s="564">
        <v>40</v>
      </c>
      <c r="B69" s="564"/>
      <c r="C69" s="564"/>
      <c r="D69" s="754" t="s">
        <v>164</v>
      </c>
      <c r="E69" s="754"/>
      <c r="F69" s="450" t="s">
        <v>156</v>
      </c>
      <c r="G69" s="12" t="s">
        <v>157</v>
      </c>
      <c r="H69" s="12" t="s">
        <v>158</v>
      </c>
      <c r="I69" s="12" t="s">
        <v>114</v>
      </c>
      <c r="J69" s="62">
        <v>100</v>
      </c>
      <c r="K69" s="40" t="s">
        <v>2769</v>
      </c>
      <c r="L69" s="62">
        <v>100</v>
      </c>
      <c r="M69" s="40"/>
      <c r="N69" s="62">
        <v>100</v>
      </c>
      <c r="O69" s="40"/>
      <c r="P69" s="62">
        <v>100</v>
      </c>
      <c r="Q69" s="40"/>
      <c r="R69" s="62">
        <v>100</v>
      </c>
      <c r="S69" s="40"/>
      <c r="T69" s="62"/>
      <c r="U69" s="40"/>
      <c r="V69" s="40"/>
      <c r="W69" s="40"/>
      <c r="X69" s="62"/>
      <c r="Y69" s="40"/>
    </row>
    <row r="70" spans="1:25" ht="51.75" x14ac:dyDescent="0.25">
      <c r="A70" s="564">
        <v>41</v>
      </c>
      <c r="B70" s="564"/>
      <c r="C70" s="564"/>
      <c r="D70" s="754" t="s">
        <v>159</v>
      </c>
      <c r="E70" s="754"/>
      <c r="F70" s="450" t="s">
        <v>159</v>
      </c>
      <c r="G70" s="12" t="s">
        <v>157</v>
      </c>
      <c r="H70" s="12" t="s">
        <v>158</v>
      </c>
      <c r="I70" s="12" t="s">
        <v>114</v>
      </c>
      <c r="J70" s="62">
        <v>100</v>
      </c>
      <c r="K70" s="40" t="s">
        <v>2770</v>
      </c>
      <c r="L70" s="62">
        <v>100</v>
      </c>
      <c r="M70" s="40"/>
      <c r="N70" s="62">
        <v>100</v>
      </c>
      <c r="O70" s="40"/>
      <c r="P70" s="62">
        <v>100</v>
      </c>
      <c r="Q70" s="40"/>
      <c r="R70" s="62">
        <v>100</v>
      </c>
      <c r="S70" s="40"/>
      <c r="T70" s="62"/>
      <c r="U70" s="40"/>
      <c r="V70" s="40"/>
      <c r="W70" s="40"/>
      <c r="X70" s="62"/>
      <c r="Y70" s="40"/>
    </row>
    <row r="71" spans="1:25" ht="75" x14ac:dyDescent="0.25">
      <c r="A71" s="564">
        <v>42</v>
      </c>
      <c r="B71" s="564"/>
      <c r="C71" s="564"/>
      <c r="D71" s="754" t="s">
        <v>163</v>
      </c>
      <c r="E71" s="754"/>
      <c r="F71" s="450" t="s">
        <v>160</v>
      </c>
      <c r="G71" s="12" t="s">
        <v>157</v>
      </c>
      <c r="H71" s="12" t="s">
        <v>158</v>
      </c>
      <c r="I71" s="12" t="s">
        <v>114</v>
      </c>
      <c r="J71" s="62">
        <v>50</v>
      </c>
      <c r="K71" s="40" t="s">
        <v>2771</v>
      </c>
      <c r="L71" s="62">
        <v>50</v>
      </c>
      <c r="M71" s="40"/>
      <c r="N71" s="62">
        <v>50</v>
      </c>
      <c r="O71" s="40"/>
      <c r="P71" s="62">
        <v>50</v>
      </c>
      <c r="Q71" s="40"/>
      <c r="R71" s="62">
        <v>50</v>
      </c>
      <c r="S71" s="40"/>
      <c r="T71" s="62"/>
      <c r="U71" s="40"/>
      <c r="V71" s="41"/>
      <c r="W71" s="47"/>
      <c r="X71" s="62"/>
      <c r="Y71" s="40"/>
    </row>
    <row r="72" spans="1:25" ht="60" x14ac:dyDescent="0.25">
      <c r="A72" s="564">
        <v>43</v>
      </c>
      <c r="B72" s="564"/>
      <c r="C72" s="564"/>
      <c r="D72" s="754" t="s">
        <v>166</v>
      </c>
      <c r="E72" s="754"/>
      <c r="F72" s="450" t="s">
        <v>161</v>
      </c>
      <c r="G72" s="12" t="s">
        <v>157</v>
      </c>
      <c r="H72" s="12" t="s">
        <v>158</v>
      </c>
      <c r="I72" s="12" t="s">
        <v>114</v>
      </c>
      <c r="J72" s="62">
        <v>50</v>
      </c>
      <c r="K72" s="40" t="s">
        <v>2771</v>
      </c>
      <c r="L72" s="62">
        <v>50</v>
      </c>
      <c r="M72" s="40"/>
      <c r="N72" s="62">
        <v>50</v>
      </c>
      <c r="O72" s="40"/>
      <c r="P72" s="62">
        <v>50</v>
      </c>
      <c r="Q72" s="40"/>
      <c r="R72" s="62">
        <v>50</v>
      </c>
      <c r="S72" s="40"/>
      <c r="T72" s="62"/>
      <c r="U72" s="40"/>
      <c r="V72" s="41"/>
      <c r="W72" s="41"/>
      <c r="X72" s="62"/>
      <c r="Y72" s="40"/>
    </row>
    <row r="73" spans="1:25" s="26" customFormat="1" ht="60" x14ac:dyDescent="0.25">
      <c r="A73" s="760"/>
      <c r="B73" s="750" t="s">
        <v>568</v>
      </c>
      <c r="C73" s="28"/>
      <c r="D73" s="28"/>
      <c r="E73" s="28"/>
      <c r="F73" s="502" t="s">
        <v>525</v>
      </c>
      <c r="G73" s="28"/>
      <c r="H73" s="28"/>
      <c r="I73" s="28"/>
      <c r="J73" s="75">
        <f>AVERAGE(J74,J81,J90,J100)</f>
        <v>59.583333333333329</v>
      </c>
      <c r="K73" s="67"/>
      <c r="L73" s="75">
        <f>AVERAGE(L74,L81,L90,L100)</f>
        <v>59.583333333333329</v>
      </c>
      <c r="M73" s="67"/>
      <c r="N73" s="75">
        <f>AVERAGE(N74,N81,N90,N100)</f>
        <v>59.583333333333329</v>
      </c>
      <c r="O73" s="67"/>
      <c r="P73" s="75">
        <f>AVERAGE(P74,P81,P90,P100)</f>
        <v>59.583333333333329</v>
      </c>
      <c r="Q73" s="67"/>
      <c r="R73" s="75">
        <f>AVERAGE(R74,R81,R90,R100)</f>
        <v>59.583333333333329</v>
      </c>
      <c r="S73" s="67"/>
      <c r="T73" s="75"/>
      <c r="U73" s="67"/>
      <c r="V73" s="44"/>
      <c r="W73" s="44"/>
      <c r="X73" s="67"/>
      <c r="Y73" s="67"/>
    </row>
    <row r="74" spans="1:25" s="26" customFormat="1" ht="45" x14ac:dyDescent="0.25">
      <c r="A74" s="28"/>
      <c r="B74" s="28"/>
      <c r="C74" s="750" t="s">
        <v>569</v>
      </c>
      <c r="D74" s="28"/>
      <c r="E74" s="28"/>
      <c r="F74" s="502" t="s">
        <v>526</v>
      </c>
      <c r="G74" s="28"/>
      <c r="H74" s="28"/>
      <c r="I74" s="28"/>
      <c r="J74" s="75">
        <f>AVERAGE(J75:J80)</f>
        <v>83.333333333333329</v>
      </c>
      <c r="K74" s="67"/>
      <c r="L74" s="75">
        <f>AVERAGE(L75:L80)</f>
        <v>83.333333333333329</v>
      </c>
      <c r="M74" s="67"/>
      <c r="N74" s="75">
        <f>AVERAGE(N75:N80)</f>
        <v>83.333333333333329</v>
      </c>
      <c r="O74" s="67"/>
      <c r="P74" s="75">
        <f>AVERAGE(P75:P80)</f>
        <v>83.333333333333329</v>
      </c>
      <c r="Q74" s="67"/>
      <c r="R74" s="75">
        <f>AVERAGE(R75:R80)</f>
        <v>83.333333333333329</v>
      </c>
      <c r="S74" s="67"/>
      <c r="T74" s="75"/>
      <c r="U74" s="67"/>
      <c r="V74" s="64"/>
      <c r="W74" s="44"/>
      <c r="X74" s="75"/>
      <c r="Y74" s="67"/>
    </row>
    <row r="75" spans="1:25" ht="255" x14ac:dyDescent="0.25">
      <c r="A75" s="564">
        <v>44</v>
      </c>
      <c r="B75" s="564"/>
      <c r="C75" s="564"/>
      <c r="D75" s="754" t="s">
        <v>227</v>
      </c>
      <c r="E75" s="754"/>
      <c r="F75" s="450" t="s">
        <v>5117</v>
      </c>
      <c r="G75" s="12" t="s">
        <v>167</v>
      </c>
      <c r="H75" s="12" t="s">
        <v>168</v>
      </c>
      <c r="I75" s="12" t="s">
        <v>169</v>
      </c>
      <c r="J75" s="62">
        <v>100</v>
      </c>
      <c r="K75" s="40" t="s">
        <v>2772</v>
      </c>
      <c r="L75" s="62">
        <v>100</v>
      </c>
      <c r="M75" s="40"/>
      <c r="N75" s="62">
        <v>100</v>
      </c>
      <c r="O75" s="40"/>
      <c r="P75" s="62">
        <v>100</v>
      </c>
      <c r="Q75" s="40"/>
      <c r="R75" s="62">
        <v>100</v>
      </c>
      <c r="S75" s="40"/>
      <c r="T75" s="62"/>
      <c r="U75" s="40"/>
      <c r="V75" s="41"/>
      <c r="W75" s="41"/>
      <c r="X75" s="62"/>
      <c r="Y75" s="40"/>
    </row>
    <row r="76" spans="1:25" ht="180" x14ac:dyDescent="0.25">
      <c r="A76" s="564">
        <v>45</v>
      </c>
      <c r="B76" s="564"/>
      <c r="C76" s="564"/>
      <c r="D76" s="754" t="s">
        <v>228</v>
      </c>
      <c r="E76" s="754"/>
      <c r="F76" s="450" t="s">
        <v>170</v>
      </c>
      <c r="G76" s="12" t="s">
        <v>171</v>
      </c>
      <c r="H76" s="12" t="s">
        <v>172</v>
      </c>
      <c r="I76" s="12" t="s">
        <v>173</v>
      </c>
      <c r="J76" s="62">
        <v>100</v>
      </c>
      <c r="K76" s="40" t="s">
        <v>2773</v>
      </c>
      <c r="L76" s="62">
        <v>100</v>
      </c>
      <c r="M76" s="40"/>
      <c r="N76" s="62">
        <v>100</v>
      </c>
      <c r="O76" s="40"/>
      <c r="P76" s="62">
        <v>100</v>
      </c>
      <c r="Q76" s="40"/>
      <c r="R76" s="62">
        <v>100</v>
      </c>
      <c r="S76" s="40"/>
      <c r="T76" s="62"/>
      <c r="U76" s="40"/>
      <c r="V76" s="41"/>
      <c r="W76" s="41"/>
      <c r="X76" s="62"/>
      <c r="Y76" s="40"/>
    </row>
    <row r="77" spans="1:25" ht="105" x14ac:dyDescent="0.25">
      <c r="A77" s="564">
        <v>46</v>
      </c>
      <c r="B77" s="564"/>
      <c r="C77" s="564"/>
      <c r="D77" s="754" t="s">
        <v>229</v>
      </c>
      <c r="E77" s="754"/>
      <c r="F77" s="450" t="s">
        <v>174</v>
      </c>
      <c r="G77" s="12" t="s">
        <v>175</v>
      </c>
      <c r="H77" s="12" t="s">
        <v>176</v>
      </c>
      <c r="I77" s="12" t="s">
        <v>177</v>
      </c>
      <c r="J77" s="62">
        <v>50</v>
      </c>
      <c r="K77" s="40" t="s">
        <v>2774</v>
      </c>
      <c r="L77" s="62">
        <v>50</v>
      </c>
      <c r="M77" s="40"/>
      <c r="N77" s="62">
        <v>50</v>
      </c>
      <c r="O77" s="40"/>
      <c r="P77" s="62">
        <v>50</v>
      </c>
      <c r="Q77" s="40"/>
      <c r="R77" s="62">
        <v>50</v>
      </c>
      <c r="S77" s="40"/>
      <c r="T77" s="60"/>
      <c r="U77" s="41"/>
      <c r="V77" s="41"/>
      <c r="W77" s="41"/>
      <c r="X77" s="45"/>
      <c r="Y77" s="45"/>
    </row>
    <row r="78" spans="1:25" ht="105" x14ac:dyDescent="0.25">
      <c r="A78" s="564">
        <v>47</v>
      </c>
      <c r="B78" s="564"/>
      <c r="C78" s="564"/>
      <c r="D78" s="754" t="s">
        <v>230</v>
      </c>
      <c r="E78" s="754"/>
      <c r="F78" s="450" t="s">
        <v>178</v>
      </c>
      <c r="G78" s="12" t="s">
        <v>171</v>
      </c>
      <c r="H78" s="12" t="s">
        <v>179</v>
      </c>
      <c r="I78" s="12" t="s">
        <v>180</v>
      </c>
      <c r="J78" s="62">
        <v>50</v>
      </c>
      <c r="K78" s="40"/>
      <c r="L78" s="62">
        <v>50</v>
      </c>
      <c r="M78" s="40"/>
      <c r="N78" s="62">
        <v>50</v>
      </c>
      <c r="O78" s="40"/>
      <c r="P78" s="62">
        <v>50</v>
      </c>
      <c r="Q78" s="40"/>
      <c r="R78" s="62">
        <v>50</v>
      </c>
      <c r="S78" s="40"/>
      <c r="T78" s="60"/>
      <c r="U78" s="41"/>
      <c r="V78" s="41"/>
      <c r="W78" s="41"/>
      <c r="X78" s="45"/>
      <c r="Y78" s="45"/>
    </row>
    <row r="79" spans="1:25" ht="165" x14ac:dyDescent="0.25">
      <c r="A79" s="564">
        <v>48</v>
      </c>
      <c r="B79" s="564"/>
      <c r="C79" s="564"/>
      <c r="D79" s="754" t="s">
        <v>231</v>
      </c>
      <c r="E79" s="754"/>
      <c r="F79" s="450" t="s">
        <v>181</v>
      </c>
      <c r="G79" s="12" t="s">
        <v>36</v>
      </c>
      <c r="H79" s="12" t="s">
        <v>176</v>
      </c>
      <c r="I79" s="12" t="s">
        <v>182</v>
      </c>
      <c r="J79" s="60">
        <v>100</v>
      </c>
      <c r="K79" s="81" t="s">
        <v>2775</v>
      </c>
      <c r="L79" s="60">
        <v>100</v>
      </c>
      <c r="M79" s="40"/>
      <c r="N79" s="60">
        <v>100</v>
      </c>
      <c r="O79" s="40"/>
      <c r="P79" s="60">
        <v>100</v>
      </c>
      <c r="Q79" s="40"/>
      <c r="R79" s="60">
        <v>100</v>
      </c>
      <c r="S79" s="40"/>
      <c r="T79" s="45"/>
      <c r="U79" s="45"/>
      <c r="V79" s="41"/>
      <c r="W79" s="41"/>
      <c r="X79" s="45"/>
      <c r="Y79" s="45"/>
    </row>
    <row r="80" spans="1:25" ht="195" x14ac:dyDescent="0.25">
      <c r="A80" s="564">
        <v>49</v>
      </c>
      <c r="B80" s="564"/>
      <c r="C80" s="564"/>
      <c r="D80" s="754" t="s">
        <v>232</v>
      </c>
      <c r="E80" s="754"/>
      <c r="F80" s="450" t="s">
        <v>5073</v>
      </c>
      <c r="G80" s="12" t="s">
        <v>167</v>
      </c>
      <c r="H80" s="12" t="s">
        <v>168</v>
      </c>
      <c r="I80" s="12" t="s">
        <v>169</v>
      </c>
      <c r="J80" s="60">
        <v>100</v>
      </c>
      <c r="K80" s="40"/>
      <c r="L80" s="60">
        <v>100</v>
      </c>
      <c r="M80" s="40"/>
      <c r="N80" s="60">
        <v>100</v>
      </c>
      <c r="O80" s="40"/>
      <c r="P80" s="60">
        <v>100</v>
      </c>
      <c r="Q80" s="40"/>
      <c r="R80" s="60">
        <v>100</v>
      </c>
      <c r="S80" s="40"/>
      <c r="T80" s="45"/>
      <c r="U80" s="41"/>
      <c r="V80" s="41"/>
      <c r="W80" s="41"/>
      <c r="X80" s="45"/>
      <c r="Y80" s="45"/>
    </row>
    <row r="81" spans="1:25" s="26" customFormat="1" ht="123" customHeight="1" x14ac:dyDescent="0.25">
      <c r="A81" s="28"/>
      <c r="B81" s="28"/>
      <c r="C81" s="750" t="s">
        <v>570</v>
      </c>
      <c r="D81" s="751"/>
      <c r="E81" s="751"/>
      <c r="F81" s="901" t="s">
        <v>527</v>
      </c>
      <c r="G81" s="751"/>
      <c r="H81" s="28"/>
      <c r="I81" s="28"/>
      <c r="J81" s="75">
        <f>AVERAGE(J82,J83,J87:J89)</f>
        <v>90</v>
      </c>
      <c r="K81" s="44"/>
      <c r="L81" s="75">
        <f>AVERAGE(L82,L83,L87:L89)</f>
        <v>90</v>
      </c>
      <c r="M81" s="67"/>
      <c r="N81" s="75">
        <f>AVERAGE(N82,N83,N87:N89)</f>
        <v>90</v>
      </c>
      <c r="O81" s="67"/>
      <c r="P81" s="75">
        <f>AVERAGE(P82,P83,P87:P89)</f>
        <v>90</v>
      </c>
      <c r="Q81" s="67"/>
      <c r="R81" s="75">
        <f>AVERAGE(R82,R83,R87:R89)</f>
        <v>90</v>
      </c>
      <c r="S81" s="67"/>
      <c r="T81" s="75"/>
      <c r="U81" s="67"/>
      <c r="V81" s="44"/>
      <c r="W81" s="44"/>
      <c r="X81" s="67"/>
      <c r="Y81" s="67"/>
    </row>
    <row r="82" spans="1:25" ht="195" x14ac:dyDescent="0.25">
      <c r="A82" s="564">
        <v>50</v>
      </c>
      <c r="B82" s="564"/>
      <c r="C82" s="564"/>
      <c r="D82" s="754" t="s">
        <v>233</v>
      </c>
      <c r="E82" s="754"/>
      <c r="F82" s="450" t="s">
        <v>183</v>
      </c>
      <c r="G82" s="12" t="s">
        <v>184</v>
      </c>
      <c r="H82" s="12" t="s">
        <v>185</v>
      </c>
      <c r="I82" s="12" t="s">
        <v>186</v>
      </c>
      <c r="J82" s="60">
        <v>100</v>
      </c>
      <c r="K82" s="40"/>
      <c r="L82" s="60">
        <v>100</v>
      </c>
      <c r="M82" s="40"/>
      <c r="N82" s="60">
        <v>100</v>
      </c>
      <c r="O82" s="40"/>
      <c r="P82" s="60">
        <v>100</v>
      </c>
      <c r="Q82" s="40"/>
      <c r="R82" s="60">
        <v>100</v>
      </c>
      <c r="S82" s="40"/>
      <c r="T82" s="45"/>
      <c r="U82" s="45"/>
      <c r="V82" s="41"/>
      <c r="W82" s="41"/>
      <c r="X82" s="45"/>
      <c r="Y82" s="45"/>
    </row>
    <row r="83" spans="1:25" s="52" customFormat="1" ht="86.25" x14ac:dyDescent="0.25">
      <c r="A83" s="31">
        <v>51</v>
      </c>
      <c r="B83" s="31"/>
      <c r="C83" s="31"/>
      <c r="D83" s="756" t="s">
        <v>643</v>
      </c>
      <c r="E83" s="756"/>
      <c r="F83" s="517" t="s">
        <v>643</v>
      </c>
      <c r="G83" s="30"/>
      <c r="H83" s="30"/>
      <c r="I83" s="30"/>
      <c r="J83" s="61">
        <f>AVERAGE(J84:J86)</f>
        <v>100</v>
      </c>
      <c r="K83" s="43"/>
      <c r="L83" s="61">
        <f>AVERAGE(L84:L86)</f>
        <v>100</v>
      </c>
      <c r="M83" s="69"/>
      <c r="N83" s="61">
        <f>AVERAGE(N84:N86)</f>
        <v>100</v>
      </c>
      <c r="O83" s="69"/>
      <c r="P83" s="61">
        <f>AVERAGE(P84:P86)</f>
        <v>100</v>
      </c>
      <c r="Q83" s="69"/>
      <c r="R83" s="61">
        <f>AVERAGE(R84:R86)</f>
        <v>100</v>
      </c>
      <c r="S83" s="69"/>
      <c r="T83" s="61"/>
      <c r="U83" s="69"/>
      <c r="V83" s="43"/>
      <c r="W83" s="43"/>
      <c r="X83" s="69"/>
      <c r="Y83" s="69"/>
    </row>
    <row r="84" spans="1:25" ht="390" x14ac:dyDescent="0.25">
      <c r="A84" s="564" t="s">
        <v>5022</v>
      </c>
      <c r="B84" s="564"/>
      <c r="C84" s="564"/>
      <c r="D84" s="564"/>
      <c r="E84" s="754" t="s">
        <v>6984</v>
      </c>
      <c r="F84" s="450" t="s">
        <v>187</v>
      </c>
      <c r="G84" s="12" t="s">
        <v>175</v>
      </c>
      <c r="H84" s="12" t="s">
        <v>176</v>
      </c>
      <c r="I84" s="12" t="s">
        <v>5026</v>
      </c>
      <c r="J84" s="60">
        <v>100</v>
      </c>
      <c r="K84" s="40" t="s">
        <v>5233</v>
      </c>
      <c r="L84" s="60">
        <v>100</v>
      </c>
      <c r="M84" s="40"/>
      <c r="N84" s="60">
        <v>100</v>
      </c>
      <c r="O84" s="40"/>
      <c r="P84" s="60">
        <v>100</v>
      </c>
      <c r="Q84" s="40"/>
      <c r="R84" s="60">
        <v>100</v>
      </c>
      <c r="S84" s="40"/>
      <c r="T84" s="60"/>
      <c r="U84" s="41"/>
      <c r="V84" s="41"/>
      <c r="W84" s="41"/>
      <c r="X84" s="45"/>
      <c r="Y84" s="45"/>
    </row>
    <row r="85" spans="1:25" ht="120" x14ac:dyDescent="0.25">
      <c r="A85" s="564" t="s">
        <v>5023</v>
      </c>
      <c r="B85" s="564"/>
      <c r="C85" s="564"/>
      <c r="D85" s="564"/>
      <c r="E85" s="754" t="s">
        <v>6983</v>
      </c>
      <c r="F85" s="450" t="s">
        <v>188</v>
      </c>
      <c r="G85" s="12" t="s">
        <v>175</v>
      </c>
      <c r="H85" s="12" t="s">
        <v>189</v>
      </c>
      <c r="I85" s="12" t="s">
        <v>190</v>
      </c>
      <c r="J85" s="60">
        <v>100</v>
      </c>
      <c r="K85" s="40" t="s">
        <v>2776</v>
      </c>
      <c r="L85" s="60">
        <v>100</v>
      </c>
      <c r="M85" s="40"/>
      <c r="N85" s="60">
        <v>100</v>
      </c>
      <c r="O85" s="40"/>
      <c r="P85" s="60">
        <v>100</v>
      </c>
      <c r="Q85" s="40"/>
      <c r="R85" s="60">
        <v>100</v>
      </c>
      <c r="S85" s="40"/>
      <c r="T85" s="60"/>
      <c r="U85" s="45"/>
      <c r="V85" s="41"/>
      <c r="W85" s="41"/>
      <c r="X85" s="45"/>
      <c r="Y85" s="45"/>
    </row>
    <row r="86" spans="1:25" ht="135" x14ac:dyDescent="0.25">
      <c r="A86" s="564" t="s">
        <v>5024</v>
      </c>
      <c r="B86" s="564"/>
      <c r="C86" s="564"/>
      <c r="D86" s="564"/>
      <c r="E86" s="754" t="s">
        <v>6985</v>
      </c>
      <c r="F86" s="450" t="s">
        <v>191</v>
      </c>
      <c r="G86" s="12" t="s">
        <v>192</v>
      </c>
      <c r="H86" s="12" t="s">
        <v>193</v>
      </c>
      <c r="I86" s="12" t="s">
        <v>194</v>
      </c>
      <c r="J86" s="60">
        <v>100</v>
      </c>
      <c r="K86" s="40" t="s">
        <v>2777</v>
      </c>
      <c r="L86" s="60">
        <v>100</v>
      </c>
      <c r="M86" s="40"/>
      <c r="N86" s="60">
        <v>100</v>
      </c>
      <c r="O86" s="40"/>
      <c r="P86" s="60">
        <v>100</v>
      </c>
      <c r="Q86" s="40"/>
      <c r="R86" s="60">
        <v>100</v>
      </c>
      <c r="S86" s="40"/>
      <c r="T86" s="60"/>
      <c r="U86" s="45"/>
      <c r="V86" s="41"/>
      <c r="W86" s="41"/>
      <c r="X86" s="45"/>
      <c r="Y86" s="45"/>
    </row>
    <row r="87" spans="1:25" ht="180" x14ac:dyDescent="0.25">
      <c r="A87" s="564">
        <v>52</v>
      </c>
      <c r="B87" s="564"/>
      <c r="C87" s="564"/>
      <c r="D87" s="754" t="s">
        <v>234</v>
      </c>
      <c r="E87" s="754"/>
      <c r="F87" s="450" t="s">
        <v>195</v>
      </c>
      <c r="G87" s="12" t="s">
        <v>196</v>
      </c>
      <c r="H87" s="12" t="s">
        <v>197</v>
      </c>
      <c r="I87" s="12" t="s">
        <v>198</v>
      </c>
      <c r="J87" s="65">
        <v>100</v>
      </c>
      <c r="K87" s="47" t="s">
        <v>5232</v>
      </c>
      <c r="L87" s="65">
        <v>100</v>
      </c>
      <c r="M87" s="47"/>
      <c r="N87" s="65">
        <v>100</v>
      </c>
      <c r="O87" s="47"/>
      <c r="P87" s="65">
        <v>100</v>
      </c>
      <c r="Q87" s="47"/>
      <c r="R87" s="65">
        <v>100</v>
      </c>
      <c r="S87" s="47"/>
      <c r="T87" s="45"/>
      <c r="U87" s="41"/>
      <c r="V87" s="41"/>
      <c r="W87" s="41"/>
      <c r="X87" s="45"/>
      <c r="Y87" s="45"/>
    </row>
    <row r="88" spans="1:25" ht="195" x14ac:dyDescent="0.25">
      <c r="A88" s="564">
        <v>53</v>
      </c>
      <c r="B88" s="564"/>
      <c r="C88" s="564"/>
      <c r="D88" s="754" t="s">
        <v>235</v>
      </c>
      <c r="E88" s="754"/>
      <c r="F88" s="450" t="s">
        <v>199</v>
      </c>
      <c r="G88" s="12" t="s">
        <v>175</v>
      </c>
      <c r="H88" s="12" t="s">
        <v>176</v>
      </c>
      <c r="I88" s="12" t="s">
        <v>200</v>
      </c>
      <c r="J88" s="60">
        <v>100</v>
      </c>
      <c r="K88" s="40" t="s">
        <v>2778</v>
      </c>
      <c r="L88" s="60">
        <v>100</v>
      </c>
      <c r="M88" s="40"/>
      <c r="N88" s="60">
        <v>100</v>
      </c>
      <c r="O88" s="40"/>
      <c r="P88" s="60">
        <v>100</v>
      </c>
      <c r="Q88" s="40"/>
      <c r="R88" s="60">
        <v>100</v>
      </c>
      <c r="S88" s="40"/>
      <c r="T88" s="60"/>
      <c r="U88" s="41"/>
      <c r="V88" s="41"/>
      <c r="W88" s="41"/>
      <c r="X88" s="45"/>
      <c r="Y88" s="45"/>
    </row>
    <row r="89" spans="1:25" ht="409.5" x14ac:dyDescent="0.25">
      <c r="A89" s="564">
        <v>54</v>
      </c>
      <c r="B89" s="564"/>
      <c r="C89" s="564"/>
      <c r="D89" s="754" t="s">
        <v>236</v>
      </c>
      <c r="E89" s="754"/>
      <c r="F89" s="450" t="s">
        <v>201</v>
      </c>
      <c r="G89" s="12" t="s">
        <v>4971</v>
      </c>
      <c r="H89" s="12" t="s">
        <v>4972</v>
      </c>
      <c r="I89" s="12" t="s">
        <v>4973</v>
      </c>
      <c r="J89" s="60">
        <v>50</v>
      </c>
      <c r="K89" s="40" t="s">
        <v>7248</v>
      </c>
      <c r="L89" s="60">
        <v>50</v>
      </c>
      <c r="M89" s="41"/>
      <c r="N89" s="60">
        <v>50</v>
      </c>
      <c r="O89" s="41"/>
      <c r="P89" s="60">
        <v>50</v>
      </c>
      <c r="Q89" s="41"/>
      <c r="R89" s="60">
        <v>50</v>
      </c>
      <c r="S89" s="41"/>
      <c r="T89" s="60"/>
      <c r="U89" s="41"/>
      <c r="V89" s="41"/>
      <c r="W89" s="41"/>
      <c r="X89" s="45"/>
      <c r="Y89" s="45"/>
    </row>
    <row r="90" spans="1:25" s="26" customFormat="1" ht="199.5" customHeight="1" x14ac:dyDescent="0.25">
      <c r="A90" s="28"/>
      <c r="B90" s="28"/>
      <c r="C90" s="750" t="s">
        <v>571</v>
      </c>
      <c r="D90" s="28"/>
      <c r="E90" s="1023"/>
      <c r="F90" s="762" t="s">
        <v>528</v>
      </c>
      <c r="G90" s="751"/>
      <c r="H90" s="751"/>
      <c r="I90" s="751"/>
      <c r="J90" s="75">
        <f>AVERAGE(J91,J94,J97,J98,J99)</f>
        <v>15</v>
      </c>
      <c r="K90" s="67"/>
      <c r="L90" s="75">
        <f>AVERAGE(L91,L94,L97,L98,L99)</f>
        <v>15</v>
      </c>
      <c r="M90" s="67"/>
      <c r="N90" s="75">
        <f>AVERAGE(N91,N94,N97,N98,N99)</f>
        <v>15</v>
      </c>
      <c r="O90" s="67"/>
      <c r="P90" s="75">
        <f>AVERAGE(P91,P94,P97,P98,P99)</f>
        <v>15</v>
      </c>
      <c r="Q90" s="67"/>
      <c r="R90" s="75">
        <f>AVERAGE(R91,R94,R97,R98,R99)</f>
        <v>15</v>
      </c>
      <c r="S90" s="67"/>
      <c r="T90" s="75"/>
      <c r="U90" s="67"/>
      <c r="V90" s="44"/>
      <c r="W90" s="44"/>
      <c r="X90" s="67"/>
      <c r="Y90" s="67"/>
    </row>
    <row r="91" spans="1:25" s="52" customFormat="1" ht="199.5" customHeight="1" x14ac:dyDescent="0.25">
      <c r="A91" s="31">
        <v>55</v>
      </c>
      <c r="B91" s="31"/>
      <c r="C91" s="758"/>
      <c r="D91" s="763" t="s">
        <v>644</v>
      </c>
      <c r="E91" s="763"/>
      <c r="F91" s="764" t="s">
        <v>644</v>
      </c>
      <c r="G91" s="30"/>
      <c r="H91" s="30"/>
      <c r="I91" s="30"/>
      <c r="J91" s="61">
        <f>AVERAGE(J92,J93)</f>
        <v>75</v>
      </c>
      <c r="K91" s="69"/>
      <c r="L91" s="61">
        <f>AVERAGE(L92,L93)</f>
        <v>75</v>
      </c>
      <c r="M91" s="69"/>
      <c r="N91" s="61">
        <f>AVERAGE(N92,N93)</f>
        <v>75</v>
      </c>
      <c r="O91" s="69"/>
      <c r="P91" s="61">
        <f>AVERAGE(P92,P93)</f>
        <v>75</v>
      </c>
      <c r="Q91" s="69"/>
      <c r="R91" s="61">
        <f>AVERAGE(R92,R93)</f>
        <v>75</v>
      </c>
      <c r="S91" s="69"/>
      <c r="T91" s="61"/>
      <c r="U91" s="69"/>
      <c r="V91" s="43"/>
      <c r="W91" s="43"/>
      <c r="X91" s="69"/>
      <c r="Y91" s="69"/>
    </row>
    <row r="92" spans="1:25" ht="135" x14ac:dyDescent="0.25">
      <c r="A92" s="564" t="s">
        <v>5025</v>
      </c>
      <c r="B92" s="564"/>
      <c r="C92" s="564"/>
      <c r="D92" s="564"/>
      <c r="E92" s="754" t="s">
        <v>6986</v>
      </c>
      <c r="F92" s="450" t="s">
        <v>203</v>
      </c>
      <c r="G92" s="12" t="s">
        <v>204</v>
      </c>
      <c r="H92" s="12" t="s">
        <v>205</v>
      </c>
      <c r="I92" s="12" t="s">
        <v>5027</v>
      </c>
      <c r="J92" s="65">
        <v>100</v>
      </c>
      <c r="K92" s="40" t="s">
        <v>2779</v>
      </c>
      <c r="L92" s="65">
        <v>100</v>
      </c>
      <c r="M92" s="47"/>
      <c r="N92" s="65">
        <v>100</v>
      </c>
      <c r="O92" s="47"/>
      <c r="P92" s="65">
        <v>100</v>
      </c>
      <c r="Q92" s="47"/>
      <c r="R92" s="65">
        <v>100</v>
      </c>
      <c r="S92" s="47"/>
      <c r="T92" s="50"/>
      <c r="U92" s="47"/>
      <c r="V92" s="47"/>
      <c r="W92" s="47"/>
      <c r="X92" s="50"/>
      <c r="Y92" s="50"/>
    </row>
    <row r="93" spans="1:25" ht="150" x14ac:dyDescent="0.25">
      <c r="A93" s="564" t="s">
        <v>5028</v>
      </c>
      <c r="B93" s="564"/>
      <c r="C93" s="564"/>
      <c r="D93" s="564"/>
      <c r="E93" s="754" t="s">
        <v>6987</v>
      </c>
      <c r="F93" s="450" t="s">
        <v>3627</v>
      </c>
      <c r="G93" s="12" t="s">
        <v>192</v>
      </c>
      <c r="H93" s="12" t="s">
        <v>176</v>
      </c>
      <c r="I93" s="12" t="s">
        <v>206</v>
      </c>
      <c r="J93" s="62">
        <v>50</v>
      </c>
      <c r="K93" s="40" t="s">
        <v>2780</v>
      </c>
      <c r="L93" s="62">
        <v>50</v>
      </c>
      <c r="M93" s="40"/>
      <c r="N93" s="62">
        <v>50</v>
      </c>
      <c r="O93" s="40"/>
      <c r="P93" s="62">
        <v>50</v>
      </c>
      <c r="Q93" s="40"/>
      <c r="R93" s="62">
        <v>50</v>
      </c>
      <c r="S93" s="40"/>
      <c r="T93" s="46"/>
      <c r="U93" s="40"/>
      <c r="V93" s="40"/>
      <c r="W93" s="40"/>
      <c r="X93" s="46"/>
      <c r="Y93" s="46"/>
    </row>
    <row r="94" spans="1:25" s="52" customFormat="1" ht="69" x14ac:dyDescent="0.25">
      <c r="A94" s="31">
        <v>56</v>
      </c>
      <c r="B94" s="31"/>
      <c r="C94" s="31"/>
      <c r="D94" s="756" t="s">
        <v>645</v>
      </c>
      <c r="E94" s="756"/>
      <c r="F94" s="517" t="s">
        <v>645</v>
      </c>
      <c r="G94" s="30"/>
      <c r="H94" s="30"/>
      <c r="I94" s="30"/>
      <c r="J94" s="61">
        <f>AVERAGE(J95,J96)</f>
        <v>0</v>
      </c>
      <c r="K94" s="43"/>
      <c r="L94" s="61">
        <f>AVERAGE(L95,L96)</f>
        <v>0</v>
      </c>
      <c r="M94" s="69"/>
      <c r="N94" s="61">
        <f>AVERAGE(N95,N96)</f>
        <v>0</v>
      </c>
      <c r="O94" s="69"/>
      <c r="P94" s="61">
        <f>AVERAGE(P95,P96)</f>
        <v>0</v>
      </c>
      <c r="Q94" s="69"/>
      <c r="R94" s="61">
        <f>AVERAGE(R95,R96)</f>
        <v>0</v>
      </c>
      <c r="S94" s="43"/>
      <c r="T94" s="61"/>
      <c r="U94" s="43"/>
      <c r="V94" s="43"/>
      <c r="W94" s="43"/>
      <c r="X94" s="69"/>
      <c r="Y94" s="69"/>
    </row>
    <row r="95" spans="1:25" ht="75" x14ac:dyDescent="0.25">
      <c r="A95" s="564" t="s">
        <v>572</v>
      </c>
      <c r="B95" s="564"/>
      <c r="C95" s="564"/>
      <c r="D95" s="564"/>
      <c r="E95" s="754" t="s">
        <v>6988</v>
      </c>
      <c r="F95" s="450" t="s">
        <v>207</v>
      </c>
      <c r="G95" s="12" t="s">
        <v>204</v>
      </c>
      <c r="H95" s="12" t="s">
        <v>208</v>
      </c>
      <c r="I95" s="12" t="s">
        <v>5029</v>
      </c>
      <c r="J95" s="62">
        <v>0</v>
      </c>
      <c r="K95" s="40" t="s">
        <v>2781</v>
      </c>
      <c r="L95" s="62">
        <v>0</v>
      </c>
      <c r="M95" s="40"/>
      <c r="N95" s="62">
        <v>0</v>
      </c>
      <c r="O95" s="40"/>
      <c r="P95" s="62">
        <v>0</v>
      </c>
      <c r="Q95" s="40"/>
      <c r="R95" s="62">
        <v>0</v>
      </c>
      <c r="S95" s="40"/>
      <c r="T95" s="62"/>
      <c r="U95" s="46"/>
      <c r="V95" s="40"/>
      <c r="W95" s="40"/>
      <c r="X95" s="46"/>
      <c r="Y95" s="46"/>
    </row>
    <row r="96" spans="1:25" ht="135" x14ac:dyDescent="0.25">
      <c r="A96" s="564" t="s">
        <v>573</v>
      </c>
      <c r="B96" s="564"/>
      <c r="C96" s="564"/>
      <c r="D96" s="564"/>
      <c r="E96" s="754" t="s">
        <v>6989</v>
      </c>
      <c r="F96" s="450" t="s">
        <v>209</v>
      </c>
      <c r="G96" s="12" t="s">
        <v>192</v>
      </c>
      <c r="H96" s="12" t="s">
        <v>176</v>
      </c>
      <c r="I96" s="12" t="s">
        <v>206</v>
      </c>
      <c r="J96" s="62"/>
      <c r="K96" s="40"/>
      <c r="L96" s="62"/>
      <c r="M96" s="46"/>
      <c r="N96" s="62"/>
      <c r="O96" s="46"/>
      <c r="P96" s="62"/>
      <c r="Q96" s="46"/>
      <c r="R96" s="62"/>
      <c r="S96" s="40"/>
      <c r="T96" s="62"/>
      <c r="U96" s="40"/>
      <c r="V96" s="40"/>
      <c r="W96" s="40"/>
      <c r="X96" s="46"/>
      <c r="Y96" s="46"/>
    </row>
    <row r="97" spans="1:25" ht="150" x14ac:dyDescent="0.25">
      <c r="A97" s="564">
        <v>57</v>
      </c>
      <c r="B97" s="564"/>
      <c r="C97" s="564"/>
      <c r="D97" s="754" t="s">
        <v>4963</v>
      </c>
      <c r="E97" s="754"/>
      <c r="F97" s="450" t="s">
        <v>210</v>
      </c>
      <c r="G97" s="12" t="s">
        <v>175</v>
      </c>
      <c r="H97" s="12" t="s">
        <v>176</v>
      </c>
      <c r="I97" s="12" t="s">
        <v>211</v>
      </c>
      <c r="J97" s="62">
        <v>0</v>
      </c>
      <c r="K97" s="40" t="s">
        <v>2782</v>
      </c>
      <c r="L97" s="62">
        <v>0</v>
      </c>
      <c r="M97" s="40"/>
      <c r="N97" s="62">
        <v>0</v>
      </c>
      <c r="O97" s="40"/>
      <c r="P97" s="62">
        <v>0</v>
      </c>
      <c r="Q97" s="40"/>
      <c r="R97" s="62">
        <v>0</v>
      </c>
      <c r="S97" s="40"/>
      <c r="T97" s="62"/>
      <c r="U97" s="40"/>
      <c r="V97" s="40"/>
      <c r="W97" s="40"/>
      <c r="X97" s="46"/>
      <c r="Y97" s="46"/>
    </row>
    <row r="98" spans="1:25" ht="210" x14ac:dyDescent="0.25">
      <c r="A98" s="564">
        <v>58</v>
      </c>
      <c r="B98" s="564"/>
      <c r="C98" s="564"/>
      <c r="D98" s="754" t="s">
        <v>237</v>
      </c>
      <c r="E98" s="754"/>
      <c r="F98" s="450" t="s">
        <v>212</v>
      </c>
      <c r="G98" s="12" t="s">
        <v>192</v>
      </c>
      <c r="H98" s="12" t="s">
        <v>176</v>
      </c>
      <c r="I98" s="12" t="s">
        <v>213</v>
      </c>
      <c r="J98" s="62">
        <v>0</v>
      </c>
      <c r="K98" s="40" t="s">
        <v>2783</v>
      </c>
      <c r="L98" s="62">
        <v>0</v>
      </c>
      <c r="M98" s="40"/>
      <c r="N98" s="62">
        <v>0</v>
      </c>
      <c r="O98" s="40"/>
      <c r="P98" s="62">
        <v>0</v>
      </c>
      <c r="Q98" s="40"/>
      <c r="R98" s="62">
        <v>0</v>
      </c>
      <c r="S98" s="40"/>
      <c r="T98" s="62"/>
      <c r="U98" s="46"/>
      <c r="V98" s="40"/>
      <c r="W98" s="40"/>
      <c r="X98" s="46"/>
      <c r="Y98" s="46"/>
    </row>
    <row r="99" spans="1:25" ht="105" x14ac:dyDescent="0.25">
      <c r="A99" s="564">
        <v>59</v>
      </c>
      <c r="B99" s="564"/>
      <c r="C99" s="564"/>
      <c r="D99" s="754" t="s">
        <v>238</v>
      </c>
      <c r="E99" s="754"/>
      <c r="F99" s="450" t="s">
        <v>214</v>
      </c>
      <c r="G99" s="12" t="s">
        <v>175</v>
      </c>
      <c r="H99" s="12" t="s">
        <v>176</v>
      </c>
      <c r="I99" s="12" t="s">
        <v>202</v>
      </c>
      <c r="J99" s="60">
        <v>0</v>
      </c>
      <c r="K99" s="40" t="s">
        <v>2784</v>
      </c>
      <c r="L99" s="60">
        <v>0</v>
      </c>
      <c r="M99" s="41"/>
      <c r="N99" s="60">
        <v>0</v>
      </c>
      <c r="O99" s="41"/>
      <c r="P99" s="60">
        <v>0</v>
      </c>
      <c r="Q99" s="41"/>
      <c r="R99" s="60">
        <v>0</v>
      </c>
      <c r="S99" s="41"/>
      <c r="T99" s="45"/>
      <c r="U99" s="45"/>
      <c r="V99" s="41"/>
      <c r="W99" s="41"/>
      <c r="X99" s="45"/>
      <c r="Y99" s="45"/>
    </row>
    <row r="100" spans="1:25" s="26" customFormat="1" ht="88.5" customHeight="1" x14ac:dyDescent="0.25">
      <c r="A100" s="28"/>
      <c r="B100" s="28"/>
      <c r="C100" s="750" t="s">
        <v>574</v>
      </c>
      <c r="D100" s="28"/>
      <c r="E100" s="1023"/>
      <c r="F100" s="762" t="s">
        <v>529</v>
      </c>
      <c r="G100" s="751"/>
      <c r="H100" s="751"/>
      <c r="I100" s="751"/>
      <c r="J100" s="75">
        <f>AVERAGE(J101:J105)</f>
        <v>50</v>
      </c>
      <c r="K100" s="44"/>
      <c r="L100" s="75">
        <f>AVERAGE(L101:L105)</f>
        <v>50</v>
      </c>
      <c r="M100" s="67"/>
      <c r="N100" s="75">
        <f>AVERAGE(N101:N105)</f>
        <v>50</v>
      </c>
      <c r="O100" s="67"/>
      <c r="P100" s="75">
        <f>AVERAGE(P101:P105)</f>
        <v>50</v>
      </c>
      <c r="Q100" s="67"/>
      <c r="R100" s="75">
        <f>AVERAGE(R101:R105)</f>
        <v>50</v>
      </c>
      <c r="S100" s="67"/>
      <c r="T100" s="75"/>
      <c r="U100" s="67"/>
      <c r="V100" s="44" t="e">
        <f>AVERAGE(V101:V105)</f>
        <v>#DIV/0!</v>
      </c>
      <c r="W100" s="44"/>
      <c r="X100" s="67"/>
      <c r="Y100" s="67"/>
    </row>
    <row r="101" spans="1:25" ht="135" x14ac:dyDescent="0.25">
      <c r="A101" s="564">
        <v>60</v>
      </c>
      <c r="B101" s="564"/>
      <c r="C101" s="564"/>
      <c r="D101" s="754" t="s">
        <v>243</v>
      </c>
      <c r="E101" s="754"/>
      <c r="F101" s="450" t="s">
        <v>215</v>
      </c>
      <c r="G101" s="12" t="s">
        <v>175</v>
      </c>
      <c r="H101" s="12" t="s">
        <v>176</v>
      </c>
      <c r="I101" s="12" t="s">
        <v>216</v>
      </c>
      <c r="J101" s="62">
        <v>50</v>
      </c>
      <c r="K101" s="40" t="s">
        <v>2785</v>
      </c>
      <c r="L101" s="62">
        <v>50</v>
      </c>
      <c r="M101" s="40"/>
      <c r="N101" s="62">
        <v>50</v>
      </c>
      <c r="O101" s="40"/>
      <c r="P101" s="62">
        <v>50</v>
      </c>
      <c r="Q101" s="40"/>
      <c r="R101" s="62">
        <v>50</v>
      </c>
      <c r="S101" s="40"/>
      <c r="T101" s="62"/>
      <c r="U101" s="40"/>
      <c r="V101" s="40"/>
      <c r="W101" s="40"/>
      <c r="X101" s="46"/>
      <c r="Y101" s="46"/>
    </row>
    <row r="102" spans="1:25" ht="60" x14ac:dyDescent="0.25">
      <c r="A102" s="564">
        <v>61</v>
      </c>
      <c r="B102" s="564"/>
      <c r="C102" s="564"/>
      <c r="D102" s="754" t="s">
        <v>242</v>
      </c>
      <c r="E102" s="754"/>
      <c r="F102" s="450" t="s">
        <v>217</v>
      </c>
      <c r="G102" s="12" t="s">
        <v>218</v>
      </c>
      <c r="H102" s="12" t="s">
        <v>219</v>
      </c>
      <c r="I102" s="12" t="s">
        <v>220</v>
      </c>
      <c r="J102" s="62">
        <v>50</v>
      </c>
      <c r="K102" s="40" t="s">
        <v>2786</v>
      </c>
      <c r="L102" s="62">
        <v>50</v>
      </c>
      <c r="M102" s="40"/>
      <c r="N102" s="62">
        <v>50</v>
      </c>
      <c r="O102" s="40"/>
      <c r="P102" s="62">
        <v>50</v>
      </c>
      <c r="Q102" s="40"/>
      <c r="R102" s="62">
        <v>50</v>
      </c>
      <c r="S102" s="40"/>
      <c r="T102" s="62"/>
      <c r="U102" s="40"/>
      <c r="V102" s="40"/>
      <c r="W102" s="40"/>
      <c r="X102" s="46"/>
      <c r="Y102" s="46"/>
    </row>
    <row r="103" spans="1:25" ht="135" x14ac:dyDescent="0.25">
      <c r="A103" s="564">
        <v>62</v>
      </c>
      <c r="B103" s="564"/>
      <c r="C103" s="564"/>
      <c r="D103" s="754" t="s">
        <v>241</v>
      </c>
      <c r="E103" s="754"/>
      <c r="F103" s="450" t="s">
        <v>221</v>
      </c>
      <c r="G103" s="12" t="s">
        <v>175</v>
      </c>
      <c r="H103" s="12" t="s">
        <v>222</v>
      </c>
      <c r="I103" s="12" t="s">
        <v>202</v>
      </c>
      <c r="J103" s="62">
        <v>50</v>
      </c>
      <c r="K103" s="46" t="s">
        <v>2787</v>
      </c>
      <c r="L103" s="62">
        <v>50</v>
      </c>
      <c r="M103" s="40"/>
      <c r="N103" s="62">
        <v>50</v>
      </c>
      <c r="O103" s="40"/>
      <c r="P103" s="62">
        <v>50</v>
      </c>
      <c r="Q103" s="40"/>
      <c r="R103" s="62">
        <v>50</v>
      </c>
      <c r="S103" s="40"/>
      <c r="T103" s="62"/>
      <c r="U103" s="46"/>
      <c r="V103" s="40"/>
      <c r="W103" s="40"/>
      <c r="X103" s="46"/>
      <c r="Y103" s="46"/>
    </row>
    <row r="104" spans="1:25" ht="135" x14ac:dyDescent="0.25">
      <c r="A104" s="564">
        <v>63</v>
      </c>
      <c r="B104" s="564"/>
      <c r="C104" s="564"/>
      <c r="D104" s="754" t="s">
        <v>240</v>
      </c>
      <c r="E104" s="754"/>
      <c r="F104" s="450" t="s">
        <v>223</v>
      </c>
      <c r="G104" s="12" t="s">
        <v>224</v>
      </c>
      <c r="H104" s="12" t="s">
        <v>225</v>
      </c>
      <c r="I104" s="12" t="s">
        <v>226</v>
      </c>
      <c r="J104" s="62">
        <v>50</v>
      </c>
      <c r="K104" s="40" t="s">
        <v>2788</v>
      </c>
      <c r="L104" s="62">
        <v>50</v>
      </c>
      <c r="M104" s="40"/>
      <c r="N104" s="62">
        <v>50</v>
      </c>
      <c r="O104" s="40"/>
      <c r="P104" s="62">
        <v>50</v>
      </c>
      <c r="Q104" s="40"/>
      <c r="R104" s="62">
        <v>50</v>
      </c>
      <c r="S104" s="40"/>
      <c r="T104" s="62"/>
      <c r="U104" s="46"/>
      <c r="V104" s="40"/>
      <c r="W104" s="40"/>
      <c r="X104" s="46"/>
      <c r="Y104" s="46"/>
    </row>
    <row r="105" spans="1:25" ht="165" x14ac:dyDescent="0.25">
      <c r="A105" s="564">
        <v>64</v>
      </c>
      <c r="B105" s="564"/>
      <c r="C105" s="564"/>
      <c r="D105" s="754" t="s">
        <v>239</v>
      </c>
      <c r="E105" s="754"/>
      <c r="F105" s="450" t="s">
        <v>5118</v>
      </c>
      <c r="G105" s="12" t="s">
        <v>4971</v>
      </c>
      <c r="H105" s="12" t="s">
        <v>4972</v>
      </c>
      <c r="I105" s="12" t="s">
        <v>4973</v>
      </c>
      <c r="J105" s="62">
        <v>50</v>
      </c>
      <c r="K105" s="40" t="s">
        <v>2789</v>
      </c>
      <c r="L105" s="62">
        <v>50</v>
      </c>
      <c r="M105" s="40"/>
      <c r="N105" s="62">
        <v>50</v>
      </c>
      <c r="O105" s="40"/>
      <c r="P105" s="62">
        <v>50</v>
      </c>
      <c r="Q105" s="40"/>
      <c r="R105" s="62">
        <v>50</v>
      </c>
      <c r="S105" s="40"/>
      <c r="T105" s="62"/>
      <c r="U105" s="40"/>
      <c r="V105" s="40"/>
      <c r="W105" s="40"/>
      <c r="X105" s="46"/>
      <c r="Y105" s="46"/>
    </row>
    <row r="106" spans="1:25" s="26" customFormat="1" ht="130.5" customHeight="1" x14ac:dyDescent="0.25">
      <c r="A106" s="28"/>
      <c r="B106" s="750" t="s">
        <v>575</v>
      </c>
      <c r="C106" s="28"/>
      <c r="D106" s="28"/>
      <c r="E106" s="28"/>
      <c r="F106" s="901" t="s">
        <v>5030</v>
      </c>
      <c r="G106" s="765"/>
      <c r="H106" s="765"/>
      <c r="I106" s="28"/>
      <c r="J106" s="75">
        <f>AVERAGE(J107,J112,J115,J140)</f>
        <v>36.25</v>
      </c>
      <c r="K106" s="67"/>
      <c r="L106" s="75">
        <f>AVERAGE(L107,L112,L115,L140)</f>
        <v>36.25</v>
      </c>
      <c r="M106" s="67"/>
      <c r="N106" s="75">
        <f>AVERAGE(N107,N112,N115,N140)</f>
        <v>36.25</v>
      </c>
      <c r="O106" s="67"/>
      <c r="P106" s="75">
        <f>AVERAGE(P107,P112,P115,P140)</f>
        <v>36.25</v>
      </c>
      <c r="Q106" s="67"/>
      <c r="R106" s="75">
        <f>AVERAGE(R107,R112,R115,R140)</f>
        <v>36.25</v>
      </c>
      <c r="S106" s="67"/>
      <c r="T106" s="75"/>
      <c r="U106" s="67"/>
      <c r="V106" s="64" t="e">
        <f>AVERAGE(V107,V112,V115,V140)</f>
        <v>#DIV/0!</v>
      </c>
      <c r="W106" s="44"/>
      <c r="X106" s="75"/>
      <c r="Y106" s="67"/>
    </row>
    <row r="107" spans="1:25" s="26" customFormat="1" ht="144.75" customHeight="1" x14ac:dyDescent="0.25">
      <c r="A107" s="28"/>
      <c r="B107" s="28"/>
      <c r="C107" s="750" t="s">
        <v>576</v>
      </c>
      <c r="D107" s="28"/>
      <c r="E107" s="28"/>
      <c r="F107" s="502" t="s">
        <v>5031</v>
      </c>
      <c r="G107" s="28"/>
      <c r="H107" s="28"/>
      <c r="I107" s="28"/>
      <c r="J107" s="75">
        <f>AVERAGE(J108:J111)</f>
        <v>0</v>
      </c>
      <c r="K107" s="67"/>
      <c r="L107" s="75">
        <f>AVERAGE(L108:L111)</f>
        <v>0</v>
      </c>
      <c r="M107" s="67"/>
      <c r="N107" s="75">
        <f>AVERAGE(N108:N111)</f>
        <v>0</v>
      </c>
      <c r="O107" s="67"/>
      <c r="P107" s="75">
        <f>AVERAGE(P108:P111)</f>
        <v>0</v>
      </c>
      <c r="Q107" s="67"/>
      <c r="R107" s="75">
        <f>AVERAGE(R108:R111)</f>
        <v>0</v>
      </c>
      <c r="S107" s="67"/>
      <c r="T107" s="75"/>
      <c r="U107" s="67"/>
      <c r="V107" s="64" t="e">
        <f>AVERAGE(V108:V111)</f>
        <v>#DIV/0!</v>
      </c>
      <c r="W107" s="44"/>
      <c r="X107" s="75"/>
      <c r="Y107" s="67"/>
    </row>
    <row r="108" spans="1:25" ht="45" x14ac:dyDescent="0.25">
      <c r="A108" s="564">
        <v>65</v>
      </c>
      <c r="B108" s="564"/>
      <c r="C108" s="564"/>
      <c r="D108" s="754" t="s">
        <v>244</v>
      </c>
      <c r="E108" s="754"/>
      <c r="F108" s="450" t="s">
        <v>244</v>
      </c>
      <c r="G108" s="12" t="s">
        <v>245</v>
      </c>
      <c r="H108" s="12" t="s">
        <v>246</v>
      </c>
      <c r="I108" s="12" t="s">
        <v>247</v>
      </c>
      <c r="J108" s="60">
        <v>0</v>
      </c>
      <c r="K108" s="40" t="s">
        <v>2790</v>
      </c>
      <c r="L108" s="60">
        <v>0</v>
      </c>
      <c r="M108" s="41"/>
      <c r="N108" s="60">
        <v>0</v>
      </c>
      <c r="O108" s="41"/>
      <c r="P108" s="60">
        <v>0</v>
      </c>
      <c r="Q108" s="41"/>
      <c r="R108" s="60">
        <v>0</v>
      </c>
      <c r="S108" s="41"/>
      <c r="T108" s="45"/>
      <c r="U108" s="45"/>
      <c r="V108" s="41"/>
      <c r="W108" s="41"/>
      <c r="X108" s="45"/>
      <c r="Y108" s="45"/>
    </row>
    <row r="109" spans="1:25" ht="120" x14ac:dyDescent="0.25">
      <c r="A109" s="564">
        <v>66</v>
      </c>
      <c r="B109" s="564"/>
      <c r="C109" s="564"/>
      <c r="D109" s="754" t="s">
        <v>304</v>
      </c>
      <c r="E109" s="754"/>
      <c r="F109" s="450" t="s">
        <v>5503</v>
      </c>
      <c r="G109" s="12" t="s">
        <v>248</v>
      </c>
      <c r="H109" s="12" t="s">
        <v>249</v>
      </c>
      <c r="I109" s="12" t="s">
        <v>247</v>
      </c>
      <c r="J109" s="60">
        <v>0</v>
      </c>
      <c r="K109" s="40" t="s">
        <v>2791</v>
      </c>
      <c r="L109" s="60">
        <v>0</v>
      </c>
      <c r="M109" s="41"/>
      <c r="N109" s="60">
        <v>0</v>
      </c>
      <c r="O109" s="41"/>
      <c r="P109" s="60">
        <v>0</v>
      </c>
      <c r="Q109" s="41"/>
      <c r="R109" s="60">
        <v>0</v>
      </c>
      <c r="S109" s="41"/>
      <c r="T109" s="60"/>
      <c r="U109" s="45"/>
      <c r="V109" s="41"/>
      <c r="W109" s="41"/>
      <c r="X109" s="45"/>
      <c r="Y109" s="45"/>
    </row>
    <row r="110" spans="1:25" ht="409.5" x14ac:dyDescent="0.25">
      <c r="A110" s="564">
        <v>67</v>
      </c>
      <c r="B110" s="564"/>
      <c r="C110" s="564"/>
      <c r="D110" s="754" t="s">
        <v>306</v>
      </c>
      <c r="E110" s="754"/>
      <c r="F110" s="450" t="s">
        <v>250</v>
      </c>
      <c r="G110" s="12" t="s">
        <v>248</v>
      </c>
      <c r="H110" s="12" t="s">
        <v>251</v>
      </c>
      <c r="I110" s="12" t="s">
        <v>247</v>
      </c>
      <c r="J110" s="60">
        <v>0</v>
      </c>
      <c r="K110" s="40" t="s">
        <v>5231</v>
      </c>
      <c r="L110" s="60">
        <v>0</v>
      </c>
      <c r="M110" s="41"/>
      <c r="N110" s="60">
        <v>0</v>
      </c>
      <c r="O110" s="41"/>
      <c r="P110" s="60">
        <v>0</v>
      </c>
      <c r="Q110" s="41"/>
      <c r="R110" s="60">
        <v>0</v>
      </c>
      <c r="S110" s="41"/>
      <c r="T110" s="45"/>
      <c r="U110" s="41"/>
      <c r="V110" s="41"/>
      <c r="W110" s="41"/>
      <c r="X110" s="45"/>
      <c r="Y110" s="45"/>
    </row>
    <row r="111" spans="1:25" ht="45" x14ac:dyDescent="0.25">
      <c r="A111" s="564">
        <v>68</v>
      </c>
      <c r="B111" s="564"/>
      <c r="C111" s="564"/>
      <c r="D111" s="754" t="s">
        <v>305</v>
      </c>
      <c r="E111" s="754"/>
      <c r="F111" s="450" t="s">
        <v>252</v>
      </c>
      <c r="G111" s="12" t="s">
        <v>253</v>
      </c>
      <c r="H111" s="12" t="s">
        <v>254</v>
      </c>
      <c r="I111" s="12" t="s">
        <v>255</v>
      </c>
      <c r="J111" s="60">
        <v>0</v>
      </c>
      <c r="K111" s="40" t="s">
        <v>5230</v>
      </c>
      <c r="L111" s="60">
        <v>0</v>
      </c>
      <c r="M111" s="41"/>
      <c r="N111" s="60">
        <v>0</v>
      </c>
      <c r="O111" s="41"/>
      <c r="P111" s="60">
        <v>0</v>
      </c>
      <c r="Q111" s="41"/>
      <c r="R111" s="60">
        <v>0</v>
      </c>
      <c r="S111" s="41"/>
      <c r="T111" s="45"/>
      <c r="U111" s="45"/>
      <c r="V111" s="41"/>
      <c r="W111" s="41"/>
      <c r="X111" s="45"/>
      <c r="Y111" s="45"/>
    </row>
    <row r="112" spans="1:25" s="26" customFormat="1" ht="91.5" customHeight="1" x14ac:dyDescent="0.25">
      <c r="A112" s="28"/>
      <c r="B112" s="28"/>
      <c r="C112" s="750" t="s">
        <v>577</v>
      </c>
      <c r="D112" s="28"/>
      <c r="E112" s="1024"/>
      <c r="F112" s="766" t="s">
        <v>5032</v>
      </c>
      <c r="G112" s="751"/>
      <c r="H112" s="751"/>
      <c r="I112" s="751"/>
      <c r="J112" s="64">
        <f>AVERAGE(J113,J114)</f>
        <v>100</v>
      </c>
      <c r="K112" s="44"/>
      <c r="L112" s="64">
        <f>AVERAGE(L113,L114)</f>
        <v>100</v>
      </c>
      <c r="M112" s="67"/>
      <c r="N112" s="64">
        <f>AVERAGE(N113,N114)</f>
        <v>100</v>
      </c>
      <c r="O112" s="67"/>
      <c r="P112" s="64">
        <f>AVERAGE(P113,P114)</f>
        <v>100</v>
      </c>
      <c r="Q112" s="67"/>
      <c r="R112" s="64">
        <f>AVERAGE(R113,R114)</f>
        <v>100</v>
      </c>
      <c r="S112" s="67"/>
      <c r="T112" s="64"/>
      <c r="U112" s="67"/>
      <c r="V112" s="173" t="e">
        <f>AVERAGE(V113,V114)</f>
        <v>#DIV/0!</v>
      </c>
      <c r="W112" s="44"/>
      <c r="X112" s="64"/>
      <c r="Y112" s="67"/>
    </row>
    <row r="113" spans="1:25" ht="120" x14ac:dyDescent="0.25">
      <c r="A113" s="564">
        <v>69</v>
      </c>
      <c r="B113" s="564"/>
      <c r="C113" s="564"/>
      <c r="D113" s="754" t="s">
        <v>307</v>
      </c>
      <c r="E113" s="754"/>
      <c r="F113" s="450" t="s">
        <v>256</v>
      </c>
      <c r="G113" s="12" t="s">
        <v>257</v>
      </c>
      <c r="H113" s="12" t="s">
        <v>258</v>
      </c>
      <c r="I113" s="12" t="s">
        <v>247</v>
      </c>
      <c r="J113" s="60">
        <v>100</v>
      </c>
      <c r="K113" s="40" t="s">
        <v>2792</v>
      </c>
      <c r="L113" s="60">
        <v>100</v>
      </c>
      <c r="M113" s="41"/>
      <c r="N113" s="60">
        <v>100</v>
      </c>
      <c r="O113" s="41"/>
      <c r="P113" s="60">
        <v>100</v>
      </c>
      <c r="Q113" s="41"/>
      <c r="R113" s="60">
        <v>100</v>
      </c>
      <c r="S113" s="41"/>
      <c r="T113" s="45"/>
      <c r="U113" s="45"/>
      <c r="V113" s="41"/>
      <c r="W113" s="41"/>
      <c r="X113" s="45"/>
      <c r="Y113" s="45"/>
    </row>
    <row r="114" spans="1:25" ht="240" x14ac:dyDescent="0.25">
      <c r="A114" s="564">
        <v>70</v>
      </c>
      <c r="B114" s="564"/>
      <c r="C114" s="564"/>
      <c r="D114" s="754" t="s">
        <v>308</v>
      </c>
      <c r="E114" s="754"/>
      <c r="F114" s="450" t="s">
        <v>259</v>
      </c>
      <c r="G114" s="12" t="s">
        <v>260</v>
      </c>
      <c r="H114" s="12" t="s">
        <v>261</v>
      </c>
      <c r="I114" s="12" t="s">
        <v>262</v>
      </c>
      <c r="J114" s="60">
        <v>100</v>
      </c>
      <c r="K114" s="40" t="s">
        <v>2793</v>
      </c>
      <c r="L114" s="60">
        <v>100</v>
      </c>
      <c r="M114" s="41"/>
      <c r="N114" s="60">
        <v>100</v>
      </c>
      <c r="O114" s="41"/>
      <c r="P114" s="60">
        <v>100</v>
      </c>
      <c r="Q114" s="41"/>
      <c r="R114" s="60">
        <v>100</v>
      </c>
      <c r="S114" s="41"/>
      <c r="T114" s="45"/>
      <c r="U114" s="45"/>
      <c r="V114" s="41"/>
      <c r="W114" s="41"/>
      <c r="X114" s="45"/>
      <c r="Y114" s="45"/>
    </row>
    <row r="115" spans="1:25" s="26" customFormat="1" ht="72" customHeight="1" x14ac:dyDescent="0.25">
      <c r="A115" s="28"/>
      <c r="B115" s="28"/>
      <c r="C115" s="750" t="s">
        <v>578</v>
      </c>
      <c r="D115" s="28"/>
      <c r="E115" s="1023"/>
      <c r="F115" s="762" t="s">
        <v>530</v>
      </c>
      <c r="G115" s="751"/>
      <c r="H115" s="751"/>
      <c r="I115" s="751"/>
      <c r="J115" s="75">
        <f>AVERAGE(J116,J122,J128,J134)</f>
        <v>15</v>
      </c>
      <c r="K115" s="44"/>
      <c r="L115" s="75">
        <f>AVERAGE(L116,L122,L128,L134)</f>
        <v>15</v>
      </c>
      <c r="M115" s="67"/>
      <c r="N115" s="75">
        <f>AVERAGE(N116,N122,N128,N134)</f>
        <v>15</v>
      </c>
      <c r="O115" s="67"/>
      <c r="P115" s="75">
        <f>AVERAGE(P116,P122,P128,P134)</f>
        <v>15</v>
      </c>
      <c r="Q115" s="67"/>
      <c r="R115" s="75">
        <f>AVERAGE(R116,R122,R128,R134)</f>
        <v>15</v>
      </c>
      <c r="S115" s="67"/>
      <c r="T115" s="75"/>
      <c r="U115" s="67"/>
      <c r="V115" s="64" t="e">
        <f>AVERAGE(V116,V122,V128,V134)</f>
        <v>#DIV/0!</v>
      </c>
      <c r="W115" s="44"/>
      <c r="X115" s="75"/>
      <c r="Y115" s="67"/>
    </row>
    <row r="116" spans="1:25" s="52" customFormat="1" ht="72" customHeight="1" x14ac:dyDescent="0.25">
      <c r="A116" s="31">
        <v>71</v>
      </c>
      <c r="B116" s="31"/>
      <c r="C116" s="758"/>
      <c r="D116" s="763" t="s">
        <v>646</v>
      </c>
      <c r="E116" s="763"/>
      <c r="F116" s="764" t="s">
        <v>646</v>
      </c>
      <c r="G116" s="30"/>
      <c r="H116" s="30"/>
      <c r="I116" s="30"/>
      <c r="J116" s="61">
        <f>AVERAGE(J117:J121)</f>
        <v>0</v>
      </c>
      <c r="K116" s="43"/>
      <c r="L116" s="61">
        <f>AVERAGE(L117:L121)</f>
        <v>0</v>
      </c>
      <c r="M116" s="69"/>
      <c r="N116" s="61">
        <f>AVERAGE(N117:N121)</f>
        <v>0</v>
      </c>
      <c r="O116" s="69"/>
      <c r="P116" s="61">
        <f>AVERAGE(P117:P121)</f>
        <v>0</v>
      </c>
      <c r="Q116" s="69"/>
      <c r="R116" s="61">
        <f>AVERAGE(R117:R121)</f>
        <v>0</v>
      </c>
      <c r="S116" s="69"/>
      <c r="T116" s="61"/>
      <c r="U116" s="69"/>
      <c r="V116" s="176" t="e">
        <f>AVERAGE(V117:V121)</f>
        <v>#DIV/0!</v>
      </c>
      <c r="W116" s="43"/>
      <c r="X116" s="61"/>
      <c r="Y116" s="69"/>
    </row>
    <row r="117" spans="1:25" ht="180" x14ac:dyDescent="0.25">
      <c r="A117" s="564" t="s">
        <v>5033</v>
      </c>
      <c r="B117" s="564"/>
      <c r="C117" s="564"/>
      <c r="D117" s="564"/>
      <c r="E117" s="754" t="s">
        <v>6991</v>
      </c>
      <c r="F117" s="450" t="s">
        <v>263</v>
      </c>
      <c r="G117" s="12" t="s">
        <v>5034</v>
      </c>
      <c r="H117" s="12" t="s">
        <v>5035</v>
      </c>
      <c r="I117" s="12" t="s">
        <v>5036</v>
      </c>
      <c r="J117" s="60">
        <v>0</v>
      </c>
      <c r="K117" s="40" t="s">
        <v>2794</v>
      </c>
      <c r="L117" s="60">
        <v>0</v>
      </c>
      <c r="M117" s="41"/>
      <c r="N117" s="60">
        <v>0</v>
      </c>
      <c r="O117" s="41"/>
      <c r="P117" s="60">
        <v>0</v>
      </c>
      <c r="Q117" s="41"/>
      <c r="R117" s="60">
        <v>0</v>
      </c>
      <c r="S117" s="41"/>
      <c r="T117" s="60"/>
      <c r="U117" s="45"/>
      <c r="V117" s="41"/>
      <c r="W117" s="41"/>
      <c r="X117" s="45"/>
      <c r="Y117" s="45"/>
    </row>
    <row r="118" spans="1:25" ht="195" x14ac:dyDescent="0.25">
      <c r="A118" s="564" t="s">
        <v>5037</v>
      </c>
      <c r="B118" s="564"/>
      <c r="C118" s="564"/>
      <c r="D118" s="564"/>
      <c r="E118" s="754" t="s">
        <v>6990</v>
      </c>
      <c r="F118" s="450" t="s">
        <v>264</v>
      </c>
      <c r="G118" s="12" t="s">
        <v>265</v>
      </c>
      <c r="H118" s="12" t="s">
        <v>266</v>
      </c>
      <c r="I118" s="12" t="s">
        <v>267</v>
      </c>
      <c r="J118" s="60"/>
      <c r="K118" s="41"/>
      <c r="L118" s="45"/>
      <c r="M118" s="45"/>
      <c r="N118" s="45"/>
      <c r="O118" s="45"/>
      <c r="P118" s="45"/>
      <c r="Q118" s="45"/>
      <c r="R118" s="45"/>
      <c r="S118" s="45"/>
      <c r="T118" s="45"/>
      <c r="U118" s="45"/>
      <c r="V118" s="41"/>
      <c r="W118" s="41"/>
      <c r="X118" s="45"/>
      <c r="Y118" s="45"/>
    </row>
    <row r="119" spans="1:25" ht="45" x14ac:dyDescent="0.25">
      <c r="A119" s="564" t="s">
        <v>5038</v>
      </c>
      <c r="B119" s="564"/>
      <c r="C119" s="564"/>
      <c r="D119" s="564"/>
      <c r="E119" s="754" t="s">
        <v>6992</v>
      </c>
      <c r="F119" s="450" t="s">
        <v>268</v>
      </c>
      <c r="G119" s="12" t="s">
        <v>269</v>
      </c>
      <c r="H119" s="12" t="s">
        <v>270</v>
      </c>
      <c r="I119" s="12" t="s">
        <v>271</v>
      </c>
      <c r="J119" s="60"/>
      <c r="K119" s="41"/>
      <c r="L119" s="45"/>
      <c r="M119" s="45"/>
      <c r="N119" s="45"/>
      <c r="O119" s="45"/>
      <c r="P119" s="45"/>
      <c r="Q119" s="45"/>
      <c r="R119" s="45"/>
      <c r="S119" s="45"/>
      <c r="T119" s="45"/>
      <c r="U119" s="45"/>
      <c r="V119" s="41"/>
      <c r="W119" s="41"/>
      <c r="X119" s="45"/>
      <c r="Y119" s="45"/>
    </row>
    <row r="120" spans="1:25" ht="165" x14ac:dyDescent="0.25">
      <c r="A120" s="564" t="s">
        <v>5039</v>
      </c>
      <c r="B120" s="564"/>
      <c r="C120" s="564"/>
      <c r="D120" s="564"/>
      <c r="E120" s="754" t="s">
        <v>6993</v>
      </c>
      <c r="F120" s="450" t="s">
        <v>272</v>
      </c>
      <c r="G120" s="12" t="s">
        <v>273</v>
      </c>
      <c r="H120" s="12" t="s">
        <v>274</v>
      </c>
      <c r="I120" s="12" t="s">
        <v>275</v>
      </c>
      <c r="J120" s="60"/>
      <c r="K120" s="41"/>
      <c r="L120" s="45"/>
      <c r="M120" s="45"/>
      <c r="N120" s="45"/>
      <c r="O120" s="45"/>
      <c r="P120" s="45"/>
      <c r="Q120" s="45"/>
      <c r="R120" s="45"/>
      <c r="S120" s="45"/>
      <c r="T120" s="45"/>
      <c r="U120" s="45"/>
      <c r="V120" s="41"/>
      <c r="W120" s="41"/>
      <c r="X120" s="45"/>
      <c r="Y120" s="45"/>
    </row>
    <row r="121" spans="1:25" ht="120" x14ac:dyDescent="0.25">
      <c r="A121" s="564" t="s">
        <v>5040</v>
      </c>
      <c r="B121" s="564"/>
      <c r="C121" s="564"/>
      <c r="D121" s="564"/>
      <c r="E121" s="754" t="s">
        <v>6994</v>
      </c>
      <c r="F121" s="450" t="s">
        <v>276</v>
      </c>
      <c r="G121" s="12" t="s">
        <v>277</v>
      </c>
      <c r="H121" s="12" t="s">
        <v>278</v>
      </c>
      <c r="I121" s="12" t="s">
        <v>5119</v>
      </c>
      <c r="J121" s="60"/>
      <c r="K121" s="41"/>
      <c r="L121" s="45"/>
      <c r="M121" s="45"/>
      <c r="N121" s="45"/>
      <c r="O121" s="45"/>
      <c r="P121" s="45"/>
      <c r="Q121" s="45"/>
      <c r="R121" s="45"/>
      <c r="S121" s="45"/>
      <c r="T121" s="45"/>
      <c r="U121" s="45"/>
      <c r="V121" s="41"/>
      <c r="W121" s="41"/>
      <c r="X121" s="45"/>
      <c r="Y121" s="45"/>
    </row>
    <row r="122" spans="1:25" s="52" customFormat="1" ht="69" x14ac:dyDescent="0.25">
      <c r="A122" s="31">
        <v>72</v>
      </c>
      <c r="B122" s="31"/>
      <c r="C122" s="31"/>
      <c r="D122" s="763" t="s">
        <v>6995</v>
      </c>
      <c r="E122" s="763"/>
      <c r="F122" s="517" t="s">
        <v>647</v>
      </c>
      <c r="G122" s="30"/>
      <c r="H122" s="30"/>
      <c r="I122" s="30"/>
      <c r="J122" s="61">
        <f>AVERAGE(J123:J127)</f>
        <v>30</v>
      </c>
      <c r="K122" s="43"/>
      <c r="L122" s="61">
        <f>AVERAGE(L123:L127)</f>
        <v>30</v>
      </c>
      <c r="M122" s="69"/>
      <c r="N122" s="61">
        <f>AVERAGE(N123:N127)</f>
        <v>30</v>
      </c>
      <c r="O122" s="69"/>
      <c r="P122" s="61">
        <f>AVERAGE(P123:P127)</f>
        <v>30</v>
      </c>
      <c r="Q122" s="69"/>
      <c r="R122" s="61">
        <f>AVERAGE(R123:R127)</f>
        <v>30</v>
      </c>
      <c r="S122" s="69"/>
      <c r="T122" s="61" t="e">
        <f>AVERAGE(T123:T127)</f>
        <v>#DIV/0!</v>
      </c>
      <c r="U122" s="69"/>
      <c r="V122" s="176" t="e">
        <f>AVERAGE(V123:V127)</f>
        <v>#DIV/0!</v>
      </c>
      <c r="W122" s="43"/>
      <c r="X122" s="61" t="e">
        <f>AVERAGE(X123:X127)</f>
        <v>#DIV/0!</v>
      </c>
      <c r="Y122" s="69"/>
    </row>
    <row r="123" spans="1:25" ht="135" x14ac:dyDescent="0.25">
      <c r="A123" s="564" t="s">
        <v>579</v>
      </c>
      <c r="B123" s="564"/>
      <c r="C123" s="564"/>
      <c r="D123" s="564"/>
      <c r="E123" s="754" t="s">
        <v>6991</v>
      </c>
      <c r="F123" s="450" t="s">
        <v>279</v>
      </c>
      <c r="G123" s="12" t="s">
        <v>5041</v>
      </c>
      <c r="H123" s="12" t="s">
        <v>5042</v>
      </c>
      <c r="I123" s="12" t="s">
        <v>5043</v>
      </c>
      <c r="J123" s="60">
        <v>50</v>
      </c>
      <c r="K123" s="40" t="s">
        <v>7249</v>
      </c>
      <c r="L123" s="60">
        <v>50</v>
      </c>
      <c r="M123" s="41"/>
      <c r="N123" s="60">
        <v>50</v>
      </c>
      <c r="O123" s="41"/>
      <c r="P123" s="60">
        <v>50</v>
      </c>
      <c r="Q123" s="41"/>
      <c r="R123" s="60">
        <v>50</v>
      </c>
      <c r="S123" s="41"/>
      <c r="T123" s="60"/>
      <c r="U123" s="45"/>
      <c r="V123" s="42"/>
      <c r="W123" s="41"/>
      <c r="X123" s="60"/>
      <c r="Y123" s="45"/>
    </row>
    <row r="124" spans="1:25" ht="255" x14ac:dyDescent="0.25">
      <c r="A124" s="564" t="s">
        <v>580</v>
      </c>
      <c r="B124" s="564"/>
      <c r="C124" s="564"/>
      <c r="D124" s="564"/>
      <c r="E124" s="754" t="s">
        <v>6990</v>
      </c>
      <c r="F124" s="450" t="s">
        <v>280</v>
      </c>
      <c r="G124" s="12" t="s">
        <v>281</v>
      </c>
      <c r="H124" s="12" t="s">
        <v>282</v>
      </c>
      <c r="I124" s="12" t="s">
        <v>267</v>
      </c>
      <c r="J124" s="60">
        <v>0</v>
      </c>
      <c r="K124" s="40" t="s">
        <v>2795</v>
      </c>
      <c r="L124" s="60">
        <v>0</v>
      </c>
      <c r="M124" s="41"/>
      <c r="N124" s="60">
        <v>0</v>
      </c>
      <c r="O124" s="41"/>
      <c r="P124" s="60">
        <v>0</v>
      </c>
      <c r="Q124" s="41"/>
      <c r="R124" s="60">
        <v>0</v>
      </c>
      <c r="S124" s="41"/>
      <c r="T124" s="45"/>
      <c r="U124" s="45"/>
      <c r="V124" s="41"/>
      <c r="W124" s="41"/>
      <c r="X124" s="45"/>
      <c r="Y124" s="45"/>
    </row>
    <row r="125" spans="1:25" ht="165" x14ac:dyDescent="0.25">
      <c r="A125" s="564" t="s">
        <v>581</v>
      </c>
      <c r="B125" s="564"/>
      <c r="C125" s="564"/>
      <c r="D125" s="564"/>
      <c r="E125" s="754" t="s">
        <v>6992</v>
      </c>
      <c r="F125" s="450" t="s">
        <v>283</v>
      </c>
      <c r="G125" s="12" t="s">
        <v>269</v>
      </c>
      <c r="H125" s="12" t="s">
        <v>270</v>
      </c>
      <c r="I125" s="12" t="s">
        <v>271</v>
      </c>
      <c r="J125" s="60">
        <v>50</v>
      </c>
      <c r="K125" s="40" t="s">
        <v>2796</v>
      </c>
      <c r="L125" s="60">
        <v>50</v>
      </c>
      <c r="M125" s="46"/>
      <c r="N125" s="60">
        <v>50</v>
      </c>
      <c r="O125" s="46"/>
      <c r="P125" s="60">
        <v>50</v>
      </c>
      <c r="Q125" s="46"/>
      <c r="R125" s="60">
        <v>50</v>
      </c>
      <c r="S125" s="46"/>
      <c r="T125" s="60"/>
      <c r="U125" s="45"/>
      <c r="V125" s="41"/>
      <c r="W125" s="41"/>
      <c r="X125" s="45"/>
      <c r="Y125" s="45"/>
    </row>
    <row r="126" spans="1:25" ht="210" x14ac:dyDescent="0.25">
      <c r="A126" s="564" t="s">
        <v>582</v>
      </c>
      <c r="B126" s="564"/>
      <c r="C126" s="564"/>
      <c r="D126" s="564"/>
      <c r="E126" s="754" t="s">
        <v>6993</v>
      </c>
      <c r="F126" s="450" t="s">
        <v>272</v>
      </c>
      <c r="G126" s="12" t="s">
        <v>273</v>
      </c>
      <c r="H126" s="12" t="s">
        <v>274</v>
      </c>
      <c r="I126" s="12" t="s">
        <v>275</v>
      </c>
      <c r="J126" s="60">
        <v>50</v>
      </c>
      <c r="K126" s="40" t="s">
        <v>2797</v>
      </c>
      <c r="L126" s="60">
        <v>50</v>
      </c>
      <c r="M126" s="46"/>
      <c r="N126" s="60">
        <v>50</v>
      </c>
      <c r="O126" s="46"/>
      <c r="P126" s="60">
        <v>50</v>
      </c>
      <c r="Q126" s="46"/>
      <c r="R126" s="60">
        <v>50</v>
      </c>
      <c r="S126" s="46"/>
      <c r="T126" s="60"/>
      <c r="U126" s="45"/>
      <c r="V126" s="41"/>
      <c r="W126" s="41"/>
      <c r="X126" s="45"/>
      <c r="Y126" s="45"/>
    </row>
    <row r="127" spans="1:25" ht="120" x14ac:dyDescent="0.25">
      <c r="A127" s="564" t="s">
        <v>583</v>
      </c>
      <c r="B127" s="564"/>
      <c r="C127" s="564"/>
      <c r="D127" s="564"/>
      <c r="E127" s="754" t="s">
        <v>6994</v>
      </c>
      <c r="F127" s="450" t="s">
        <v>276</v>
      </c>
      <c r="G127" s="12" t="s">
        <v>277</v>
      </c>
      <c r="H127" s="12" t="s">
        <v>278</v>
      </c>
      <c r="I127" s="12" t="s">
        <v>5119</v>
      </c>
      <c r="J127" s="60">
        <v>0</v>
      </c>
      <c r="K127" s="40" t="s">
        <v>5234</v>
      </c>
      <c r="L127" s="60">
        <v>0</v>
      </c>
      <c r="M127" s="47"/>
      <c r="N127" s="60">
        <v>0</v>
      </c>
      <c r="O127" s="47"/>
      <c r="P127" s="60">
        <v>0</v>
      </c>
      <c r="Q127" s="47"/>
      <c r="R127" s="60">
        <v>0</v>
      </c>
      <c r="S127" s="47"/>
      <c r="T127" s="60"/>
      <c r="U127" s="45"/>
      <c r="V127" s="41"/>
      <c r="W127" s="41"/>
      <c r="X127" s="45"/>
      <c r="Y127" s="45"/>
    </row>
    <row r="128" spans="1:25" s="52" customFormat="1" ht="51.75" x14ac:dyDescent="0.25">
      <c r="A128" s="31">
        <v>73</v>
      </c>
      <c r="B128" s="31"/>
      <c r="C128" s="31"/>
      <c r="D128" s="763" t="s">
        <v>6996</v>
      </c>
      <c r="E128" s="763"/>
      <c r="F128" s="517" t="s">
        <v>648</v>
      </c>
      <c r="G128" s="30"/>
      <c r="H128" s="30"/>
      <c r="I128" s="30"/>
      <c r="J128" s="61">
        <f>AVERAGE(J129:J133)</f>
        <v>0</v>
      </c>
      <c r="K128" s="43"/>
      <c r="L128" s="61">
        <f>AVERAGE(L129:L133)</f>
        <v>0</v>
      </c>
      <c r="M128" s="69"/>
      <c r="N128" s="61">
        <f>AVERAGE(N129:N133)</f>
        <v>0</v>
      </c>
      <c r="O128" s="69"/>
      <c r="P128" s="61">
        <f>AVERAGE(P129:P133)</f>
        <v>0</v>
      </c>
      <c r="Q128" s="69"/>
      <c r="R128" s="61">
        <f>AVERAGE(R129:R133)</f>
        <v>0</v>
      </c>
      <c r="S128" s="69"/>
      <c r="T128" s="61" t="e">
        <f>AVERAGE(T129:T133)</f>
        <v>#DIV/0!</v>
      </c>
      <c r="U128" s="69"/>
      <c r="V128" s="176" t="e">
        <f>AVERAGE(V129:V133)</f>
        <v>#DIV/0!</v>
      </c>
      <c r="W128" s="43"/>
      <c r="X128" s="61" t="e">
        <f>AVERAGE(X129:X133)</f>
        <v>#DIV/0!</v>
      </c>
      <c r="Y128" s="69"/>
    </row>
    <row r="129" spans="1:25" ht="120" x14ac:dyDescent="0.25">
      <c r="A129" s="564" t="s">
        <v>584</v>
      </c>
      <c r="B129" s="564"/>
      <c r="C129" s="564"/>
      <c r="D129" s="564"/>
      <c r="E129" s="754" t="s">
        <v>6991</v>
      </c>
      <c r="F129" s="450" t="s">
        <v>284</v>
      </c>
      <c r="G129" s="12" t="s">
        <v>5044</v>
      </c>
      <c r="H129" s="12" t="s">
        <v>5045</v>
      </c>
      <c r="I129" s="12" t="s">
        <v>5046</v>
      </c>
      <c r="J129" s="60">
        <v>0</v>
      </c>
      <c r="K129" s="40" t="s">
        <v>2798</v>
      </c>
      <c r="L129" s="60">
        <v>0</v>
      </c>
      <c r="M129" s="47"/>
      <c r="N129" s="60">
        <v>0</v>
      </c>
      <c r="O129" s="47"/>
      <c r="P129" s="60">
        <v>0</v>
      </c>
      <c r="Q129" s="47"/>
      <c r="R129" s="60">
        <v>0</v>
      </c>
      <c r="S129" s="47"/>
      <c r="T129" s="60"/>
      <c r="U129" s="45"/>
      <c r="V129" s="42"/>
      <c r="W129" s="41"/>
      <c r="X129" s="60"/>
      <c r="Y129" s="45"/>
    </row>
    <row r="130" spans="1:25" ht="105" x14ac:dyDescent="0.25">
      <c r="A130" s="564" t="s">
        <v>585</v>
      </c>
      <c r="B130" s="564"/>
      <c r="C130" s="564"/>
      <c r="D130" s="564"/>
      <c r="E130" s="754" t="s">
        <v>6990</v>
      </c>
      <c r="F130" s="450" t="s">
        <v>287</v>
      </c>
      <c r="G130" s="12" t="s">
        <v>265</v>
      </c>
      <c r="H130" s="12" t="s">
        <v>282</v>
      </c>
      <c r="I130" s="12" t="s">
        <v>288</v>
      </c>
      <c r="J130" s="60"/>
      <c r="K130" s="47"/>
      <c r="L130" s="60"/>
      <c r="M130" s="45"/>
      <c r="N130" s="60"/>
      <c r="O130" s="45"/>
      <c r="P130" s="60"/>
      <c r="Q130" s="45"/>
      <c r="R130" s="60"/>
      <c r="S130" s="45"/>
      <c r="T130" s="60"/>
      <c r="U130" s="45"/>
      <c r="V130" s="42"/>
      <c r="W130" s="41"/>
      <c r="X130" s="60"/>
      <c r="Y130" s="45"/>
    </row>
    <row r="131" spans="1:25" ht="45" x14ac:dyDescent="0.25">
      <c r="A131" s="564" t="s">
        <v>586</v>
      </c>
      <c r="B131" s="564"/>
      <c r="C131" s="564"/>
      <c r="D131" s="564"/>
      <c r="E131" s="754" t="s">
        <v>6992</v>
      </c>
      <c r="F131" s="450" t="s">
        <v>268</v>
      </c>
      <c r="G131" s="12" t="s">
        <v>269</v>
      </c>
      <c r="H131" s="12" t="s">
        <v>270</v>
      </c>
      <c r="I131" s="12" t="s">
        <v>271</v>
      </c>
      <c r="J131" s="60"/>
      <c r="K131" s="47"/>
      <c r="L131" s="60"/>
      <c r="M131" s="45"/>
      <c r="N131" s="60"/>
      <c r="O131" s="45"/>
      <c r="P131" s="60"/>
      <c r="Q131" s="45"/>
      <c r="R131" s="60"/>
      <c r="S131" s="45"/>
      <c r="T131" s="60"/>
      <c r="U131" s="45"/>
      <c r="V131" s="42"/>
      <c r="W131" s="41"/>
      <c r="X131" s="60"/>
      <c r="Y131" s="45"/>
    </row>
    <row r="132" spans="1:25" ht="165" x14ac:dyDescent="0.25">
      <c r="A132" s="564" t="s">
        <v>587</v>
      </c>
      <c r="B132" s="564"/>
      <c r="C132" s="564"/>
      <c r="D132" s="564"/>
      <c r="E132" s="754" t="s">
        <v>6993</v>
      </c>
      <c r="F132" s="450" t="s">
        <v>1569</v>
      </c>
      <c r="G132" s="12" t="s">
        <v>273</v>
      </c>
      <c r="H132" s="12" t="s">
        <v>274</v>
      </c>
      <c r="I132" s="12" t="s">
        <v>275</v>
      </c>
      <c r="J132" s="60"/>
      <c r="K132" s="47"/>
      <c r="L132" s="60"/>
      <c r="M132" s="45"/>
      <c r="N132" s="60"/>
      <c r="O132" s="45"/>
      <c r="P132" s="60"/>
      <c r="Q132" s="45"/>
      <c r="R132" s="60"/>
      <c r="S132" s="45"/>
      <c r="T132" s="60"/>
      <c r="U132" s="45"/>
      <c r="V132" s="42"/>
      <c r="W132" s="41"/>
      <c r="X132" s="60"/>
      <c r="Y132" s="45"/>
    </row>
    <row r="133" spans="1:25" ht="120" x14ac:dyDescent="0.25">
      <c r="A133" s="564" t="s">
        <v>588</v>
      </c>
      <c r="B133" s="564"/>
      <c r="C133" s="564"/>
      <c r="D133" s="564"/>
      <c r="E133" s="754" t="s">
        <v>6994</v>
      </c>
      <c r="F133" s="450" t="s">
        <v>276</v>
      </c>
      <c r="G133" s="12" t="s">
        <v>277</v>
      </c>
      <c r="H133" s="12" t="s">
        <v>278</v>
      </c>
      <c r="I133" s="12" t="s">
        <v>5119</v>
      </c>
      <c r="J133" s="60"/>
      <c r="K133" s="70"/>
      <c r="L133" s="60"/>
      <c r="M133" s="45"/>
      <c r="N133" s="60"/>
      <c r="O133" s="45"/>
      <c r="P133" s="60"/>
      <c r="Q133" s="45"/>
      <c r="R133" s="60"/>
      <c r="S133" s="45"/>
      <c r="T133" s="60"/>
      <c r="U133" s="45"/>
      <c r="V133" s="42"/>
      <c r="W133" s="41"/>
      <c r="X133" s="60"/>
      <c r="Y133" s="45"/>
    </row>
    <row r="134" spans="1:25" s="52" customFormat="1" ht="51.75" x14ac:dyDescent="0.25">
      <c r="A134" s="31">
        <v>74</v>
      </c>
      <c r="B134" s="31"/>
      <c r="C134" s="31"/>
      <c r="D134" s="763" t="s">
        <v>6997</v>
      </c>
      <c r="E134" s="763"/>
      <c r="F134" s="517" t="s">
        <v>649</v>
      </c>
      <c r="G134" s="30"/>
      <c r="H134" s="30"/>
      <c r="I134" s="30"/>
      <c r="J134" s="61">
        <f>AVERAGE(J135:J139)</f>
        <v>30</v>
      </c>
      <c r="K134" s="43"/>
      <c r="L134" s="61">
        <f>AVERAGE(L135:L139)</f>
        <v>30</v>
      </c>
      <c r="M134" s="69"/>
      <c r="N134" s="61">
        <f>AVERAGE(N135:N139)</f>
        <v>30</v>
      </c>
      <c r="O134" s="69"/>
      <c r="P134" s="61">
        <f>AVERAGE(P135:P139)</f>
        <v>30</v>
      </c>
      <c r="Q134" s="69"/>
      <c r="R134" s="61">
        <f>AVERAGE(R135:R139)</f>
        <v>30</v>
      </c>
      <c r="S134" s="69"/>
      <c r="T134" s="61" t="e">
        <f>AVERAGE(T135:T139)</f>
        <v>#DIV/0!</v>
      </c>
      <c r="U134" s="69"/>
      <c r="V134" s="176" t="e">
        <f>AVERAGE(V135:V139)</f>
        <v>#DIV/0!</v>
      </c>
      <c r="W134" s="43"/>
      <c r="X134" s="61" t="e">
        <f>AVERAGE(X135:X139)</f>
        <v>#DIV/0!</v>
      </c>
      <c r="Y134" s="69"/>
    </row>
    <row r="135" spans="1:25" ht="165" x14ac:dyDescent="0.25">
      <c r="A135" s="564" t="s">
        <v>589</v>
      </c>
      <c r="B135" s="564"/>
      <c r="C135" s="564"/>
      <c r="D135" s="564"/>
      <c r="E135" s="754" t="s">
        <v>6991</v>
      </c>
      <c r="F135" s="450" t="s">
        <v>289</v>
      </c>
      <c r="G135" s="12" t="s">
        <v>285</v>
      </c>
      <c r="H135" s="12" t="s">
        <v>286</v>
      </c>
      <c r="I135" s="12" t="s">
        <v>5047</v>
      </c>
      <c r="J135" s="60">
        <v>50</v>
      </c>
      <c r="K135" s="40" t="s">
        <v>5235</v>
      </c>
      <c r="L135" s="60">
        <v>50</v>
      </c>
      <c r="M135" s="41"/>
      <c r="N135" s="60">
        <v>50</v>
      </c>
      <c r="O135" s="41"/>
      <c r="P135" s="60">
        <v>50</v>
      </c>
      <c r="Q135" s="41"/>
      <c r="R135" s="60">
        <v>50</v>
      </c>
      <c r="S135" s="41"/>
      <c r="T135" s="45"/>
      <c r="U135" s="45"/>
      <c r="V135" s="40"/>
      <c r="W135" s="297"/>
      <c r="X135" s="46"/>
      <c r="Y135" s="76"/>
    </row>
    <row r="136" spans="1:25" ht="105" x14ac:dyDescent="0.25">
      <c r="A136" s="564" t="s">
        <v>590</v>
      </c>
      <c r="B136" s="564"/>
      <c r="C136" s="564"/>
      <c r="D136" s="564"/>
      <c r="E136" s="754" t="s">
        <v>6990</v>
      </c>
      <c r="F136" s="450" t="s">
        <v>290</v>
      </c>
      <c r="G136" s="12" t="s">
        <v>265</v>
      </c>
      <c r="H136" s="12" t="s">
        <v>291</v>
      </c>
      <c r="I136" s="12" t="s">
        <v>267</v>
      </c>
      <c r="J136" s="60">
        <v>0</v>
      </c>
      <c r="K136" s="71"/>
      <c r="L136" s="60">
        <v>0</v>
      </c>
      <c r="M136" s="71"/>
      <c r="N136" s="60">
        <v>0</v>
      </c>
      <c r="O136" s="71"/>
      <c r="P136" s="60">
        <v>0</v>
      </c>
      <c r="Q136" s="71"/>
      <c r="R136" s="60">
        <v>0</v>
      </c>
      <c r="S136" s="71"/>
      <c r="T136" s="45"/>
      <c r="U136" s="45"/>
      <c r="V136" s="40"/>
      <c r="W136" s="41"/>
      <c r="X136" s="46"/>
      <c r="Y136" s="45"/>
    </row>
    <row r="137" spans="1:25" ht="45" x14ac:dyDescent="0.25">
      <c r="A137" s="564" t="s">
        <v>591</v>
      </c>
      <c r="B137" s="564"/>
      <c r="C137" s="564"/>
      <c r="D137" s="564"/>
      <c r="E137" s="754" t="s">
        <v>6992</v>
      </c>
      <c r="F137" s="450" t="s">
        <v>268</v>
      </c>
      <c r="G137" s="12" t="s">
        <v>269</v>
      </c>
      <c r="H137" s="12" t="s">
        <v>270</v>
      </c>
      <c r="I137" s="12" t="s">
        <v>271</v>
      </c>
      <c r="J137" s="60">
        <v>50</v>
      </c>
      <c r="K137" s="41"/>
      <c r="L137" s="60">
        <v>50</v>
      </c>
      <c r="M137" s="41"/>
      <c r="N137" s="60">
        <v>50</v>
      </c>
      <c r="O137" s="41"/>
      <c r="P137" s="60">
        <v>50</v>
      </c>
      <c r="Q137" s="41"/>
      <c r="R137" s="60">
        <v>50</v>
      </c>
      <c r="S137" s="41"/>
      <c r="T137" s="45"/>
      <c r="U137" s="45"/>
      <c r="V137" s="40"/>
      <c r="W137" s="41"/>
      <c r="X137" s="46"/>
      <c r="Y137" s="45"/>
    </row>
    <row r="138" spans="1:25" ht="165" x14ac:dyDescent="0.25">
      <c r="A138" s="564" t="s">
        <v>592</v>
      </c>
      <c r="B138" s="564"/>
      <c r="C138" s="564"/>
      <c r="D138" s="564"/>
      <c r="E138" s="754" t="s">
        <v>6993</v>
      </c>
      <c r="F138" s="450" t="s">
        <v>272</v>
      </c>
      <c r="G138" s="12" t="s">
        <v>273</v>
      </c>
      <c r="H138" s="12" t="s">
        <v>274</v>
      </c>
      <c r="I138" s="12" t="s">
        <v>275</v>
      </c>
      <c r="J138" s="60">
        <v>50</v>
      </c>
      <c r="K138" s="41"/>
      <c r="L138" s="60">
        <v>50</v>
      </c>
      <c r="M138" s="41"/>
      <c r="N138" s="60">
        <v>50</v>
      </c>
      <c r="O138" s="41"/>
      <c r="P138" s="60">
        <v>50</v>
      </c>
      <c r="Q138" s="41"/>
      <c r="R138" s="60">
        <v>50</v>
      </c>
      <c r="S138" s="41"/>
      <c r="T138" s="45"/>
      <c r="U138" s="45"/>
      <c r="V138" s="40"/>
      <c r="W138" s="41"/>
      <c r="X138" s="46"/>
      <c r="Y138" s="45"/>
    </row>
    <row r="139" spans="1:25" ht="120" x14ac:dyDescent="0.25">
      <c r="A139" s="564" t="s">
        <v>593</v>
      </c>
      <c r="B139" s="564"/>
      <c r="C139" s="564"/>
      <c r="D139" s="564"/>
      <c r="E139" s="754" t="s">
        <v>6994</v>
      </c>
      <c r="F139" s="450" t="s">
        <v>276</v>
      </c>
      <c r="G139" s="12" t="s">
        <v>277</v>
      </c>
      <c r="H139" s="12" t="s">
        <v>278</v>
      </c>
      <c r="I139" s="12" t="s">
        <v>5119</v>
      </c>
      <c r="J139" s="60">
        <v>0</v>
      </c>
      <c r="K139" s="41"/>
      <c r="L139" s="60">
        <v>0</v>
      </c>
      <c r="M139" s="41"/>
      <c r="N139" s="60">
        <v>0</v>
      </c>
      <c r="O139" s="41"/>
      <c r="P139" s="60">
        <v>0</v>
      </c>
      <c r="Q139" s="41"/>
      <c r="R139" s="60">
        <v>0</v>
      </c>
      <c r="S139" s="41"/>
      <c r="T139" s="45"/>
      <c r="U139" s="45"/>
      <c r="V139" s="40"/>
      <c r="W139" s="41"/>
      <c r="X139" s="46"/>
      <c r="Y139" s="45"/>
    </row>
    <row r="140" spans="1:25" s="6" customFormat="1" ht="138" customHeight="1" x14ac:dyDescent="0.25">
      <c r="A140" s="28"/>
      <c r="B140" s="28"/>
      <c r="C140" s="750" t="s">
        <v>594</v>
      </c>
      <c r="D140" s="28"/>
      <c r="E140" s="1023"/>
      <c r="F140" s="762" t="s">
        <v>531</v>
      </c>
      <c r="G140" s="751"/>
      <c r="H140" s="751"/>
      <c r="I140" s="751"/>
      <c r="J140" s="75">
        <f>AVERAGE(J141:J145)</f>
        <v>30</v>
      </c>
      <c r="K140" s="44"/>
      <c r="L140" s="75">
        <f>AVERAGE(L141:L145)</f>
        <v>30</v>
      </c>
      <c r="M140" s="67"/>
      <c r="N140" s="75">
        <f>AVERAGE(N141:N145)</f>
        <v>30</v>
      </c>
      <c r="O140" s="67"/>
      <c r="P140" s="75">
        <f>AVERAGE(P141:P145)</f>
        <v>30</v>
      </c>
      <c r="Q140" s="67"/>
      <c r="R140" s="75">
        <f>AVERAGE(R141:R145)</f>
        <v>30</v>
      </c>
      <c r="S140" s="67"/>
      <c r="T140" s="75" t="e">
        <f>AVERAGE(T141:T145)</f>
        <v>#DIV/0!</v>
      </c>
      <c r="U140" s="67"/>
      <c r="V140" s="64" t="e">
        <f>AVERAGE(V141:V145)</f>
        <v>#DIV/0!</v>
      </c>
      <c r="W140" s="44"/>
      <c r="X140" s="75" t="e">
        <f>AVERAGE(X141:X145)</f>
        <v>#DIV/0!</v>
      </c>
      <c r="Y140" s="67"/>
    </row>
    <row r="141" spans="1:25" ht="135" x14ac:dyDescent="0.25">
      <c r="A141" s="564">
        <v>75</v>
      </c>
      <c r="B141" s="564"/>
      <c r="C141" s="564"/>
      <c r="D141" s="754" t="s">
        <v>309</v>
      </c>
      <c r="E141" s="754"/>
      <c r="F141" s="450" t="s">
        <v>292</v>
      </c>
      <c r="G141" s="12" t="s">
        <v>51</v>
      </c>
      <c r="H141" s="12" t="s">
        <v>52</v>
      </c>
      <c r="I141" s="12" t="s">
        <v>53</v>
      </c>
      <c r="J141" s="60">
        <v>50</v>
      </c>
      <c r="K141" s="40" t="s">
        <v>2799</v>
      </c>
      <c r="L141" s="60">
        <v>50</v>
      </c>
      <c r="M141" s="41"/>
      <c r="N141" s="60">
        <v>50</v>
      </c>
      <c r="O141" s="41"/>
      <c r="P141" s="60">
        <v>50</v>
      </c>
      <c r="Q141" s="41"/>
      <c r="R141" s="60">
        <v>50</v>
      </c>
      <c r="S141" s="41"/>
      <c r="T141" s="60"/>
      <c r="U141" s="45"/>
      <c r="V141" s="42"/>
      <c r="W141" s="41"/>
      <c r="X141" s="60"/>
      <c r="Y141" s="45"/>
    </row>
    <row r="142" spans="1:25" ht="180" x14ac:dyDescent="0.25">
      <c r="A142" s="564">
        <v>76</v>
      </c>
      <c r="B142" s="564"/>
      <c r="C142" s="564"/>
      <c r="D142" s="754" t="s">
        <v>310</v>
      </c>
      <c r="E142" s="754"/>
      <c r="F142" s="450" t="s">
        <v>293</v>
      </c>
      <c r="G142" s="12" t="s">
        <v>294</v>
      </c>
      <c r="H142" s="12" t="s">
        <v>295</v>
      </c>
      <c r="I142" s="12" t="s">
        <v>296</v>
      </c>
      <c r="J142" s="60">
        <v>0</v>
      </c>
      <c r="K142" s="40" t="s">
        <v>2800</v>
      </c>
      <c r="L142" s="60">
        <v>0</v>
      </c>
      <c r="M142" s="41"/>
      <c r="N142" s="60">
        <v>0</v>
      </c>
      <c r="O142" s="41"/>
      <c r="P142" s="60">
        <v>0</v>
      </c>
      <c r="Q142" s="41"/>
      <c r="R142" s="60">
        <v>0</v>
      </c>
      <c r="S142" s="41"/>
      <c r="T142" s="60"/>
      <c r="U142" s="45"/>
      <c r="V142" s="42"/>
      <c r="W142" s="768"/>
      <c r="X142" s="60"/>
      <c r="Y142" s="70"/>
    </row>
    <row r="143" spans="1:25" ht="180" x14ac:dyDescent="0.25">
      <c r="A143" s="564">
        <v>77</v>
      </c>
      <c r="B143" s="564"/>
      <c r="C143" s="564"/>
      <c r="D143" s="754" t="s">
        <v>311</v>
      </c>
      <c r="E143" s="754"/>
      <c r="F143" s="450" t="s">
        <v>297</v>
      </c>
      <c r="G143" s="12" t="s">
        <v>298</v>
      </c>
      <c r="H143" s="12" t="s">
        <v>299</v>
      </c>
      <c r="I143" s="12" t="s">
        <v>296</v>
      </c>
      <c r="J143" s="65">
        <v>50</v>
      </c>
      <c r="K143" s="40" t="s">
        <v>5236</v>
      </c>
      <c r="L143" s="65">
        <v>50</v>
      </c>
      <c r="M143" s="47"/>
      <c r="N143" s="65">
        <v>50</v>
      </c>
      <c r="O143" s="47"/>
      <c r="P143" s="65">
        <v>50</v>
      </c>
      <c r="Q143" s="47"/>
      <c r="R143" s="65">
        <v>50</v>
      </c>
      <c r="S143" s="47"/>
      <c r="T143" s="60"/>
      <c r="U143" s="45"/>
      <c r="V143" s="42"/>
      <c r="W143" s="41"/>
      <c r="X143" s="60"/>
      <c r="Y143" s="45"/>
    </row>
    <row r="144" spans="1:25" ht="180" x14ac:dyDescent="0.25">
      <c r="A144" s="564">
        <v>78</v>
      </c>
      <c r="B144" s="564"/>
      <c r="C144" s="564"/>
      <c r="D144" s="754" t="s">
        <v>312</v>
      </c>
      <c r="E144" s="754"/>
      <c r="F144" s="450" t="s">
        <v>300</v>
      </c>
      <c r="G144" s="12" t="s">
        <v>301</v>
      </c>
      <c r="H144" s="12" t="s">
        <v>302</v>
      </c>
      <c r="I144" s="12" t="s">
        <v>296</v>
      </c>
      <c r="J144" s="65">
        <v>0</v>
      </c>
      <c r="K144" s="40" t="s">
        <v>2801</v>
      </c>
      <c r="L144" s="60">
        <v>0</v>
      </c>
      <c r="M144" s="41"/>
      <c r="N144" s="60">
        <v>0</v>
      </c>
      <c r="O144" s="41"/>
      <c r="P144" s="60">
        <v>0</v>
      </c>
      <c r="Q144" s="41"/>
      <c r="R144" s="60">
        <v>0</v>
      </c>
      <c r="S144" s="41"/>
      <c r="T144" s="60"/>
      <c r="U144" s="45"/>
      <c r="V144" s="42"/>
      <c r="W144" s="41"/>
      <c r="X144" s="60"/>
      <c r="Y144" s="45"/>
    </row>
    <row r="145" spans="1:25" ht="180" x14ac:dyDescent="0.25">
      <c r="A145" s="564">
        <v>79</v>
      </c>
      <c r="B145" s="564"/>
      <c r="C145" s="564"/>
      <c r="D145" s="754" t="s">
        <v>313</v>
      </c>
      <c r="E145" s="754"/>
      <c r="F145" s="450" t="s">
        <v>303</v>
      </c>
      <c r="G145" s="12" t="s">
        <v>301</v>
      </c>
      <c r="H145" s="12" t="s">
        <v>302</v>
      </c>
      <c r="I145" s="12" t="s">
        <v>296</v>
      </c>
      <c r="J145" s="65">
        <v>50</v>
      </c>
      <c r="K145" s="40" t="s">
        <v>5237</v>
      </c>
      <c r="L145" s="65">
        <v>50</v>
      </c>
      <c r="M145" s="41"/>
      <c r="N145" s="65">
        <v>50</v>
      </c>
      <c r="O145" s="41"/>
      <c r="P145" s="65">
        <v>50</v>
      </c>
      <c r="Q145" s="65"/>
      <c r="R145" s="65">
        <v>50</v>
      </c>
      <c r="S145" s="41"/>
      <c r="T145" s="45"/>
      <c r="U145" s="45"/>
      <c r="V145" s="41"/>
      <c r="W145" s="41"/>
      <c r="X145" s="45"/>
      <c r="Y145" s="45"/>
    </row>
    <row r="146" spans="1:25" s="26" customFormat="1" ht="60" x14ac:dyDescent="0.25">
      <c r="A146" s="28"/>
      <c r="B146" s="750" t="s">
        <v>595</v>
      </c>
      <c r="C146" s="28"/>
      <c r="D146" s="28"/>
      <c r="E146" s="28"/>
      <c r="F146" s="502" t="s">
        <v>5048</v>
      </c>
      <c r="G146" s="765"/>
      <c r="H146" s="765"/>
      <c r="I146" s="765"/>
      <c r="J146" s="75">
        <f>AVERAGE(J147,J152,J163,J172)</f>
        <v>53.645833333333343</v>
      </c>
      <c r="K146" s="67"/>
      <c r="L146" s="75">
        <f>AVERAGE(L147,L152,L163,L172)</f>
        <v>53.645833333333343</v>
      </c>
      <c r="M146" s="67"/>
      <c r="N146" s="75">
        <f>AVERAGE(N147,N152,N163,N172)</f>
        <v>53.645833333333343</v>
      </c>
      <c r="O146" s="67"/>
      <c r="P146" s="75">
        <f>AVERAGE(P147,P152,P163,P172)</f>
        <v>53.645833333333343</v>
      </c>
      <c r="Q146" s="67"/>
      <c r="R146" s="75">
        <f>AVERAGE(R147,R152,R163,R172)</f>
        <v>53.645833333333343</v>
      </c>
      <c r="S146" s="67"/>
      <c r="T146" s="75" t="e">
        <f>AVERAGE(T147,T152,T163,T172)</f>
        <v>#DIV/0!</v>
      </c>
      <c r="U146" s="67"/>
      <c r="V146" s="64" t="e">
        <f>AVERAGE(V147,V152,V163,V172)</f>
        <v>#DIV/0!</v>
      </c>
      <c r="W146" s="44"/>
      <c r="X146" s="75" t="e">
        <f>AVERAGE(X147,X152,X163,X172)</f>
        <v>#DIV/0!</v>
      </c>
      <c r="Y146" s="67"/>
    </row>
    <row r="147" spans="1:25" s="26" customFormat="1" ht="45" x14ac:dyDescent="0.25">
      <c r="A147" s="28"/>
      <c r="B147" s="28"/>
      <c r="C147" s="750" t="s">
        <v>596</v>
      </c>
      <c r="D147" s="28"/>
      <c r="E147" s="28"/>
      <c r="F147" s="502" t="s">
        <v>5049</v>
      </c>
      <c r="G147" s="769"/>
      <c r="H147" s="769"/>
      <c r="I147" s="769"/>
      <c r="J147" s="75">
        <f>AVERAGE(J148:J151)</f>
        <v>50</v>
      </c>
      <c r="K147" s="67"/>
      <c r="L147" s="75">
        <f>AVERAGE(L148:L151)</f>
        <v>50</v>
      </c>
      <c r="M147" s="67"/>
      <c r="N147" s="75">
        <f>AVERAGE(N148:N151)</f>
        <v>50</v>
      </c>
      <c r="O147" s="67"/>
      <c r="P147" s="75">
        <f>AVERAGE(P148:P151)</f>
        <v>50</v>
      </c>
      <c r="Q147" s="67"/>
      <c r="R147" s="75">
        <f>AVERAGE(R148:R151)</f>
        <v>50</v>
      </c>
      <c r="S147" s="67"/>
      <c r="T147" s="75" t="e">
        <f>AVERAGE(T148:T151)</f>
        <v>#DIV/0!</v>
      </c>
      <c r="U147" s="67"/>
      <c r="V147" s="64" t="e">
        <f>AVERAGE(V148:V151)</f>
        <v>#DIV/0!</v>
      </c>
      <c r="W147" s="44"/>
      <c r="X147" s="75" t="e">
        <f>AVERAGE(X148:X151)</f>
        <v>#DIV/0!</v>
      </c>
      <c r="Y147" s="67"/>
    </row>
    <row r="148" spans="1:25" ht="135" x14ac:dyDescent="0.25">
      <c r="A148" s="564">
        <v>80</v>
      </c>
      <c r="B148" s="564"/>
      <c r="C148" s="564"/>
      <c r="D148" s="754" t="s">
        <v>355</v>
      </c>
      <c r="E148" s="754"/>
      <c r="F148" s="450" t="s">
        <v>314</v>
      </c>
      <c r="G148" s="12" t="s">
        <v>315</v>
      </c>
      <c r="H148" s="12" t="s">
        <v>316</v>
      </c>
      <c r="I148" s="12" t="s">
        <v>317</v>
      </c>
      <c r="J148" s="62">
        <v>100</v>
      </c>
      <c r="K148" s="40" t="s">
        <v>2802</v>
      </c>
      <c r="L148" s="62">
        <v>100</v>
      </c>
      <c r="M148" s="58"/>
      <c r="N148" s="62">
        <v>100</v>
      </c>
      <c r="O148" s="58"/>
      <c r="P148" s="62">
        <v>100</v>
      </c>
      <c r="Q148" s="58"/>
      <c r="R148" s="62">
        <v>100</v>
      </c>
      <c r="S148" s="58"/>
      <c r="T148" s="46"/>
      <c r="U148" s="46"/>
      <c r="V148" s="40"/>
      <c r="W148" s="40"/>
      <c r="X148" s="46"/>
      <c r="Y148" s="46"/>
    </row>
    <row r="149" spans="1:25" ht="135" x14ac:dyDescent="0.25">
      <c r="A149" s="564">
        <v>81</v>
      </c>
      <c r="B149" s="564"/>
      <c r="C149" s="564"/>
      <c r="D149" s="754" t="s">
        <v>356</v>
      </c>
      <c r="E149" s="754"/>
      <c r="F149" s="450" t="s">
        <v>318</v>
      </c>
      <c r="G149" s="12" t="s">
        <v>319</v>
      </c>
      <c r="H149" s="12" t="s">
        <v>320</v>
      </c>
      <c r="I149" s="12" t="s">
        <v>321</v>
      </c>
      <c r="J149" s="62">
        <v>0</v>
      </c>
      <c r="K149" s="40" t="s">
        <v>2803</v>
      </c>
      <c r="L149" s="62">
        <v>0</v>
      </c>
      <c r="M149" s="47"/>
      <c r="N149" s="62">
        <v>0</v>
      </c>
      <c r="O149" s="47"/>
      <c r="P149" s="62">
        <v>0</v>
      </c>
      <c r="Q149" s="47"/>
      <c r="R149" s="62">
        <v>0</v>
      </c>
      <c r="S149" s="47"/>
      <c r="T149" s="46"/>
      <c r="U149" s="46"/>
      <c r="V149" s="40"/>
      <c r="W149" s="40"/>
      <c r="X149" s="46"/>
      <c r="Y149" s="46"/>
    </row>
    <row r="150" spans="1:25" ht="60" x14ac:dyDescent="0.25">
      <c r="A150" s="564">
        <v>82</v>
      </c>
      <c r="B150" s="564"/>
      <c r="C150" s="564"/>
      <c r="D150" s="754" t="s">
        <v>357</v>
      </c>
      <c r="E150" s="754"/>
      <c r="F150" s="450" t="s">
        <v>322</v>
      </c>
      <c r="G150" s="12" t="s">
        <v>323</v>
      </c>
      <c r="H150" s="12" t="s">
        <v>324</v>
      </c>
      <c r="I150" s="12" t="s">
        <v>325</v>
      </c>
      <c r="J150" s="62">
        <v>0</v>
      </c>
      <c r="K150" s="40" t="s">
        <v>2804</v>
      </c>
      <c r="L150" s="62">
        <v>0</v>
      </c>
      <c r="M150" s="47"/>
      <c r="N150" s="62">
        <v>0</v>
      </c>
      <c r="O150" s="47"/>
      <c r="P150" s="62">
        <v>0</v>
      </c>
      <c r="Q150" s="47"/>
      <c r="R150" s="62">
        <v>0</v>
      </c>
      <c r="S150" s="47"/>
      <c r="T150" s="46"/>
      <c r="U150" s="46"/>
      <c r="V150" s="40"/>
      <c r="W150" s="40"/>
      <c r="X150" s="46"/>
      <c r="Y150" s="46"/>
    </row>
    <row r="151" spans="1:25" ht="60" x14ac:dyDescent="0.25">
      <c r="A151" s="564">
        <v>83</v>
      </c>
      <c r="B151" s="564"/>
      <c r="C151" s="564"/>
      <c r="D151" s="754" t="s">
        <v>358</v>
      </c>
      <c r="E151" s="754"/>
      <c r="F151" s="450" t="s">
        <v>326</v>
      </c>
      <c r="G151" s="12" t="s">
        <v>327</v>
      </c>
      <c r="H151" s="12" t="s">
        <v>328</v>
      </c>
      <c r="I151" s="12" t="s">
        <v>329</v>
      </c>
      <c r="J151" s="62">
        <v>100</v>
      </c>
      <c r="K151" s="40" t="s">
        <v>2805</v>
      </c>
      <c r="L151" s="62">
        <v>100</v>
      </c>
      <c r="M151" s="40"/>
      <c r="N151" s="62">
        <v>100</v>
      </c>
      <c r="O151" s="40"/>
      <c r="P151" s="62">
        <v>100</v>
      </c>
      <c r="Q151" s="40"/>
      <c r="R151" s="62">
        <v>100</v>
      </c>
      <c r="S151" s="40"/>
      <c r="T151" s="46"/>
      <c r="U151" s="46"/>
      <c r="V151" s="40"/>
      <c r="W151" s="40"/>
      <c r="X151" s="46"/>
      <c r="Y151" s="46"/>
    </row>
    <row r="152" spans="1:25" s="26" customFormat="1" ht="99.75" customHeight="1" x14ac:dyDescent="0.25">
      <c r="A152" s="28"/>
      <c r="B152" s="28"/>
      <c r="C152" s="750" t="s">
        <v>597</v>
      </c>
      <c r="D152" s="28"/>
      <c r="E152" s="1023"/>
      <c r="F152" s="762" t="s">
        <v>5120</v>
      </c>
      <c r="G152" s="751"/>
      <c r="H152" s="751"/>
      <c r="I152" s="751"/>
      <c r="J152" s="75">
        <f>AVERAGE(J153,J161:J162)</f>
        <v>66.666666666666671</v>
      </c>
      <c r="K152" s="44"/>
      <c r="L152" s="75">
        <f>AVERAGE(L153,L161:L162)</f>
        <v>66.666666666666671</v>
      </c>
      <c r="M152" s="67"/>
      <c r="N152" s="75">
        <f>AVERAGE(N153,N161:N162)</f>
        <v>66.666666666666671</v>
      </c>
      <c r="O152" s="67"/>
      <c r="P152" s="75">
        <f>AVERAGE(P153,P161:P162)</f>
        <v>66.666666666666671</v>
      </c>
      <c r="Q152" s="67"/>
      <c r="R152" s="75">
        <f>AVERAGE(R153,R161:R162)</f>
        <v>66.666666666666671</v>
      </c>
      <c r="S152" s="67"/>
      <c r="T152" s="75" t="e">
        <f>AVERAGE(T153,T161:T162)</f>
        <v>#DIV/0!</v>
      </c>
      <c r="U152" s="67"/>
      <c r="V152" s="64" t="e">
        <f>AVERAGE(V153,V161:V162)</f>
        <v>#REF!</v>
      </c>
      <c r="W152" s="44"/>
      <c r="X152" s="75" t="e">
        <f>AVERAGE(X153,X161:X162)</f>
        <v>#DIV/0!</v>
      </c>
      <c r="Y152" s="67"/>
    </row>
    <row r="153" spans="1:25" s="52" customFormat="1" ht="99.75" customHeight="1" x14ac:dyDescent="0.25">
      <c r="A153" s="31">
        <v>84</v>
      </c>
      <c r="B153" s="31"/>
      <c r="C153" s="758"/>
      <c r="D153" s="763" t="s">
        <v>7002</v>
      </c>
      <c r="E153" s="763"/>
      <c r="F153" s="764" t="s">
        <v>635</v>
      </c>
      <c r="G153" s="30"/>
      <c r="H153" s="30"/>
      <c r="I153" s="30"/>
      <c r="J153" s="61">
        <f>AVERAGE(J154:J160)</f>
        <v>100</v>
      </c>
      <c r="K153" s="43"/>
      <c r="L153" s="61">
        <f>AVERAGE(L154:L160)</f>
        <v>100</v>
      </c>
      <c r="M153" s="69"/>
      <c r="N153" s="61">
        <f>AVERAGE(N154:N160)</f>
        <v>100</v>
      </c>
      <c r="O153" s="69"/>
      <c r="P153" s="61">
        <f>AVERAGE(P154:P160)</f>
        <v>100</v>
      </c>
      <c r="Q153" s="69"/>
      <c r="R153" s="61">
        <f>AVERAGE(R154:R160)</f>
        <v>100</v>
      </c>
      <c r="S153" s="69"/>
      <c r="T153" s="61" t="e">
        <f>AVERAGE(T154:T160)</f>
        <v>#DIV/0!</v>
      </c>
      <c r="U153" s="69"/>
      <c r="V153" s="176" t="e">
        <f>AVERAGE(#REF!)</f>
        <v>#REF!</v>
      </c>
      <c r="W153" s="43"/>
      <c r="X153" s="61" t="e">
        <f>AVERAGE(X154:X160)</f>
        <v>#DIV/0!</v>
      </c>
      <c r="Y153" s="69"/>
    </row>
    <row r="154" spans="1:25" ht="90" x14ac:dyDescent="0.25">
      <c r="A154" s="564" t="s">
        <v>5051</v>
      </c>
      <c r="B154" s="564"/>
      <c r="C154" s="564"/>
      <c r="D154" s="564"/>
      <c r="E154" s="754" t="s">
        <v>7009</v>
      </c>
      <c r="F154" s="450" t="s">
        <v>5121</v>
      </c>
      <c r="G154" s="12" t="s">
        <v>91</v>
      </c>
      <c r="H154" s="12" t="s">
        <v>92</v>
      </c>
      <c r="I154" s="12" t="s">
        <v>93</v>
      </c>
      <c r="J154" s="62">
        <v>100</v>
      </c>
      <c r="K154" s="40"/>
      <c r="L154" s="62">
        <v>100</v>
      </c>
      <c r="M154" s="40"/>
      <c r="N154" s="62">
        <v>100</v>
      </c>
      <c r="O154" s="40"/>
      <c r="P154" s="62">
        <v>100</v>
      </c>
      <c r="Q154" s="40"/>
      <c r="R154" s="62">
        <v>100</v>
      </c>
      <c r="S154" s="40"/>
      <c r="T154" s="46"/>
      <c r="U154" s="46"/>
      <c r="V154" s="169"/>
      <c r="W154" s="41"/>
      <c r="X154" s="46"/>
      <c r="Y154" s="46"/>
    </row>
    <row r="155" spans="1:25" ht="90" x14ac:dyDescent="0.25">
      <c r="A155" s="564" t="s">
        <v>5052</v>
      </c>
      <c r="B155" s="564"/>
      <c r="C155" s="564"/>
      <c r="D155" s="564"/>
      <c r="E155" s="754" t="s">
        <v>7010</v>
      </c>
      <c r="F155" s="450" t="s">
        <v>5115</v>
      </c>
      <c r="G155" s="12" t="s">
        <v>109</v>
      </c>
      <c r="H155" s="12" t="s">
        <v>94</v>
      </c>
      <c r="I155" s="12" t="s">
        <v>95</v>
      </c>
      <c r="J155" s="62"/>
      <c r="K155" s="40"/>
      <c r="L155" s="46"/>
      <c r="M155" s="46"/>
      <c r="N155" s="46"/>
      <c r="O155" s="46"/>
      <c r="P155" s="46"/>
      <c r="Q155" s="46"/>
      <c r="R155" s="46"/>
      <c r="S155" s="46"/>
      <c r="T155" s="46"/>
      <c r="U155" s="46"/>
      <c r="V155" s="41"/>
      <c r="W155" s="41"/>
      <c r="X155" s="46"/>
      <c r="Y155" s="46"/>
    </row>
    <row r="156" spans="1:25" ht="60" x14ac:dyDescent="0.25">
      <c r="A156" s="564" t="s">
        <v>5053</v>
      </c>
      <c r="B156" s="564"/>
      <c r="C156" s="564"/>
      <c r="D156" s="564"/>
      <c r="E156" s="754" t="s">
        <v>7011</v>
      </c>
      <c r="F156" s="450" t="s">
        <v>5050</v>
      </c>
      <c r="G156" s="12" t="s">
        <v>91</v>
      </c>
      <c r="H156" s="12" t="s">
        <v>98</v>
      </c>
      <c r="I156" s="12" t="s">
        <v>111</v>
      </c>
      <c r="J156" s="62">
        <v>100</v>
      </c>
      <c r="K156" s="40"/>
      <c r="L156" s="62">
        <v>100</v>
      </c>
      <c r="M156" s="40"/>
      <c r="N156" s="62">
        <v>100</v>
      </c>
      <c r="O156" s="40"/>
      <c r="P156" s="62">
        <v>100</v>
      </c>
      <c r="Q156" s="40"/>
      <c r="R156" s="62">
        <v>100</v>
      </c>
      <c r="S156" s="40"/>
      <c r="T156" s="46"/>
      <c r="U156" s="46"/>
      <c r="V156" s="169"/>
      <c r="W156" s="41"/>
      <c r="X156" s="46"/>
      <c r="Y156" s="46"/>
    </row>
    <row r="157" spans="1:25" ht="120" x14ac:dyDescent="0.25">
      <c r="A157" s="564" t="s">
        <v>5054</v>
      </c>
      <c r="B157" s="564"/>
      <c r="C157" s="564"/>
      <c r="D157" s="564"/>
      <c r="E157" s="754" t="s">
        <v>6998</v>
      </c>
      <c r="F157" s="450" t="s">
        <v>5116</v>
      </c>
      <c r="G157" s="12" t="s">
        <v>100</v>
      </c>
      <c r="H157" s="12" t="s">
        <v>101</v>
      </c>
      <c r="I157" s="12" t="s">
        <v>102</v>
      </c>
      <c r="J157" s="62"/>
      <c r="K157" s="40"/>
      <c r="L157" s="46"/>
      <c r="M157" s="46"/>
      <c r="N157" s="46"/>
      <c r="O157" s="46"/>
      <c r="P157" s="46"/>
      <c r="Q157" s="46"/>
      <c r="R157" s="46"/>
      <c r="S157" s="46"/>
      <c r="T157" s="46"/>
      <c r="U157" s="46"/>
      <c r="V157" s="41"/>
      <c r="W157" s="41"/>
      <c r="X157" s="46"/>
      <c r="Y157" s="46"/>
    </row>
    <row r="158" spans="1:25" ht="75" x14ac:dyDescent="0.25">
      <c r="A158" s="564" t="s">
        <v>5055</v>
      </c>
      <c r="B158" s="564"/>
      <c r="C158" s="564"/>
      <c r="D158" s="564"/>
      <c r="E158" s="754" t="s">
        <v>6999</v>
      </c>
      <c r="F158" s="450" t="s">
        <v>112</v>
      </c>
      <c r="G158" s="12" t="s">
        <v>4881</v>
      </c>
      <c r="H158" s="12" t="s">
        <v>4882</v>
      </c>
      <c r="I158" s="12" t="s">
        <v>4883</v>
      </c>
      <c r="J158" s="62"/>
      <c r="K158" s="40"/>
      <c r="L158" s="46"/>
      <c r="M158" s="46"/>
      <c r="N158" s="46"/>
      <c r="O158" s="46"/>
      <c r="P158" s="46"/>
      <c r="Q158" s="46"/>
      <c r="R158" s="46"/>
      <c r="S158" s="46"/>
      <c r="T158" s="46"/>
      <c r="U158" s="46"/>
      <c r="V158" s="40"/>
      <c r="W158" s="40"/>
      <c r="X158" s="46"/>
      <c r="Y158" s="46"/>
    </row>
    <row r="159" spans="1:25" ht="90" x14ac:dyDescent="0.25">
      <c r="A159" s="564" t="s">
        <v>5056</v>
      </c>
      <c r="B159" s="564"/>
      <c r="C159" s="564"/>
      <c r="D159" s="564"/>
      <c r="E159" s="754" t="s">
        <v>7000</v>
      </c>
      <c r="F159" s="450" t="s">
        <v>4884</v>
      </c>
      <c r="G159" s="12" t="s">
        <v>36</v>
      </c>
      <c r="H159" s="12" t="s">
        <v>105</v>
      </c>
      <c r="I159" s="12" t="s">
        <v>106</v>
      </c>
      <c r="J159" s="62"/>
      <c r="K159" s="40"/>
      <c r="L159" s="46"/>
      <c r="M159" s="46"/>
      <c r="N159" s="46"/>
      <c r="O159" s="46"/>
      <c r="P159" s="46"/>
      <c r="Q159" s="46"/>
      <c r="R159" s="46"/>
      <c r="S159" s="46"/>
      <c r="T159" s="46"/>
      <c r="U159" s="46"/>
      <c r="V159" s="41"/>
      <c r="W159" s="41"/>
      <c r="X159" s="46"/>
      <c r="Y159" s="46"/>
    </row>
    <row r="160" spans="1:25" ht="45" x14ac:dyDescent="0.25">
      <c r="A160" s="564" t="s">
        <v>5057</v>
      </c>
      <c r="B160" s="564"/>
      <c r="C160" s="564"/>
      <c r="D160" s="564"/>
      <c r="E160" s="754" t="s">
        <v>7001</v>
      </c>
      <c r="F160" s="450" t="s">
        <v>330</v>
      </c>
      <c r="G160" s="12" t="s">
        <v>4885</v>
      </c>
      <c r="H160" s="12" t="s">
        <v>107</v>
      </c>
      <c r="I160" s="12" t="s">
        <v>108</v>
      </c>
      <c r="J160" s="62"/>
      <c r="K160" s="40"/>
      <c r="L160" s="46"/>
      <c r="M160" s="46"/>
      <c r="N160" s="46"/>
      <c r="O160" s="46"/>
      <c r="P160" s="46"/>
      <c r="Q160" s="46"/>
      <c r="R160" s="46"/>
      <c r="S160" s="46"/>
      <c r="T160" s="46"/>
      <c r="U160" s="46"/>
      <c r="V160" s="41"/>
      <c r="W160" s="41"/>
      <c r="X160" s="46"/>
      <c r="Y160" s="46"/>
    </row>
    <row r="161" spans="1:25" ht="90" x14ac:dyDescent="0.25">
      <c r="A161" s="564">
        <v>85</v>
      </c>
      <c r="B161" s="564"/>
      <c r="C161" s="564"/>
      <c r="D161" s="754" t="s">
        <v>359</v>
      </c>
      <c r="E161" s="754"/>
      <c r="F161" s="450" t="s">
        <v>117</v>
      </c>
      <c r="G161" s="12" t="s">
        <v>118</v>
      </c>
      <c r="H161" s="12" t="s">
        <v>119</v>
      </c>
      <c r="I161" s="12" t="s">
        <v>120</v>
      </c>
      <c r="J161" s="62">
        <v>100</v>
      </c>
      <c r="K161" s="40" t="s">
        <v>2806</v>
      </c>
      <c r="L161" s="62">
        <v>100</v>
      </c>
      <c r="M161" s="39"/>
      <c r="N161" s="62">
        <v>100</v>
      </c>
      <c r="O161" s="39"/>
      <c r="P161" s="62">
        <v>100</v>
      </c>
      <c r="Q161" s="39"/>
      <c r="R161" s="62">
        <v>100</v>
      </c>
      <c r="S161" s="39"/>
      <c r="T161" s="46"/>
      <c r="U161" s="40"/>
      <c r="V161" s="40"/>
      <c r="W161" s="40"/>
      <c r="X161" s="46"/>
      <c r="Y161" s="46"/>
    </row>
    <row r="162" spans="1:25" ht="90" x14ac:dyDescent="0.25">
      <c r="A162" s="564">
        <v>86</v>
      </c>
      <c r="B162" s="564"/>
      <c r="C162" s="564"/>
      <c r="D162" s="754" t="s">
        <v>360</v>
      </c>
      <c r="E162" s="754"/>
      <c r="F162" s="450" t="s">
        <v>125</v>
      </c>
      <c r="G162" s="12" t="s">
        <v>103</v>
      </c>
      <c r="H162" s="12" t="s">
        <v>331</v>
      </c>
      <c r="I162" s="12" t="s">
        <v>127</v>
      </c>
      <c r="J162" s="62">
        <v>0</v>
      </c>
      <c r="K162" s="40" t="s">
        <v>7279</v>
      </c>
      <c r="L162" s="62">
        <v>0</v>
      </c>
      <c r="M162" s="58"/>
      <c r="N162" s="62">
        <v>0</v>
      </c>
      <c r="O162" s="58"/>
      <c r="P162" s="62">
        <v>0</v>
      </c>
      <c r="Q162" s="58"/>
      <c r="R162" s="62">
        <v>0</v>
      </c>
      <c r="S162" s="58"/>
      <c r="T162" s="62"/>
      <c r="U162" s="46"/>
      <c r="V162" s="177"/>
      <c r="W162" s="40"/>
      <c r="X162" s="62"/>
      <c r="Y162" s="46"/>
    </row>
    <row r="163" spans="1:25" s="6" customFormat="1" ht="95.25" customHeight="1" x14ac:dyDescent="0.25">
      <c r="A163" s="28"/>
      <c r="B163" s="28"/>
      <c r="C163" s="750" t="s">
        <v>566</v>
      </c>
      <c r="D163" s="28"/>
      <c r="E163" s="1023"/>
      <c r="F163" s="762" t="s">
        <v>5020</v>
      </c>
      <c r="G163" s="751"/>
      <c r="H163" s="751"/>
      <c r="I163" s="751"/>
      <c r="J163" s="75">
        <f>AVERAGE(J164:J171)</f>
        <v>31.25</v>
      </c>
      <c r="K163" s="44"/>
      <c r="L163" s="75">
        <f>AVERAGE(L164:L171)</f>
        <v>31.25</v>
      </c>
      <c r="M163" s="67"/>
      <c r="N163" s="75">
        <f>AVERAGE(N164:N171)</f>
        <v>31.25</v>
      </c>
      <c r="O163" s="67"/>
      <c r="P163" s="75">
        <f>AVERAGE(P164:P171)</f>
        <v>31.25</v>
      </c>
      <c r="Q163" s="67"/>
      <c r="R163" s="75">
        <f>AVERAGE(R164:R171)</f>
        <v>31.25</v>
      </c>
      <c r="S163" s="67"/>
      <c r="T163" s="75"/>
      <c r="U163" s="67"/>
      <c r="V163" s="64" t="e">
        <f>AVERAGE(V165:V171)</f>
        <v>#DIV/0!</v>
      </c>
      <c r="W163" s="44"/>
      <c r="X163" s="75" t="e">
        <f>AVERAGE(X165:X171)</f>
        <v>#DIV/0!</v>
      </c>
      <c r="Y163" s="67"/>
    </row>
    <row r="164" spans="1:25" ht="60" x14ac:dyDescent="0.25">
      <c r="A164" s="564">
        <v>87</v>
      </c>
      <c r="B164" s="564"/>
      <c r="C164" s="564"/>
      <c r="D164" s="754" t="s">
        <v>128</v>
      </c>
      <c r="E164" s="754"/>
      <c r="F164" s="450" t="s">
        <v>121</v>
      </c>
      <c r="G164" s="12" t="s">
        <v>122</v>
      </c>
      <c r="H164" s="12" t="s">
        <v>123</v>
      </c>
      <c r="I164" s="12" t="s">
        <v>124</v>
      </c>
      <c r="J164" s="62">
        <v>0</v>
      </c>
      <c r="K164" s="40" t="s">
        <v>2807</v>
      </c>
      <c r="L164" s="62">
        <v>0</v>
      </c>
      <c r="M164" s="58"/>
      <c r="N164" s="62">
        <v>0</v>
      </c>
      <c r="O164" s="58"/>
      <c r="P164" s="62">
        <v>0</v>
      </c>
      <c r="Q164" s="58"/>
      <c r="R164" s="62">
        <v>0</v>
      </c>
      <c r="S164" s="58"/>
      <c r="T164" s="62"/>
      <c r="U164" s="40"/>
      <c r="V164" s="177"/>
      <c r="W164" s="40"/>
      <c r="X164" s="62"/>
      <c r="Y164" s="46"/>
    </row>
    <row r="165" spans="1:25" ht="34.5" x14ac:dyDescent="0.25">
      <c r="A165" s="564">
        <v>88</v>
      </c>
      <c r="B165" s="564"/>
      <c r="C165" s="564"/>
      <c r="D165" s="754" t="s">
        <v>361</v>
      </c>
      <c r="E165" s="754"/>
      <c r="F165" s="450" t="s">
        <v>132</v>
      </c>
      <c r="G165" s="12" t="s">
        <v>317</v>
      </c>
      <c r="H165" s="12" t="s">
        <v>316</v>
      </c>
      <c r="I165" s="12" t="s">
        <v>315</v>
      </c>
      <c r="J165" s="46">
        <v>100</v>
      </c>
      <c r="K165" s="40" t="s">
        <v>2808</v>
      </c>
      <c r="L165" s="46">
        <v>100</v>
      </c>
      <c r="M165" s="40"/>
      <c r="N165" s="46">
        <v>100</v>
      </c>
      <c r="O165" s="40"/>
      <c r="P165" s="46">
        <v>100</v>
      </c>
      <c r="Q165" s="40"/>
      <c r="R165" s="46">
        <v>100</v>
      </c>
      <c r="S165" s="40"/>
      <c r="T165" s="46"/>
      <c r="U165" s="46"/>
      <c r="V165" s="40"/>
      <c r="W165" s="40"/>
      <c r="X165" s="46"/>
      <c r="Y165" s="46"/>
    </row>
    <row r="166" spans="1:25" ht="45" x14ac:dyDescent="0.25">
      <c r="A166" s="564">
        <v>89</v>
      </c>
      <c r="B166" s="564"/>
      <c r="C166" s="564"/>
      <c r="D166" s="754" t="s">
        <v>332</v>
      </c>
      <c r="E166" s="754"/>
      <c r="F166" s="450" t="s">
        <v>332</v>
      </c>
      <c r="G166" s="12" t="s">
        <v>333</v>
      </c>
      <c r="H166" s="12" t="s">
        <v>334</v>
      </c>
      <c r="I166" s="12" t="s">
        <v>335</v>
      </c>
      <c r="J166" s="46">
        <v>50</v>
      </c>
      <c r="K166" s="40" t="s">
        <v>5238</v>
      </c>
      <c r="L166" s="46">
        <v>50</v>
      </c>
      <c r="M166" s="40"/>
      <c r="N166" s="46">
        <v>50</v>
      </c>
      <c r="O166" s="40"/>
      <c r="P166" s="46">
        <v>50</v>
      </c>
      <c r="Q166" s="40"/>
      <c r="R166" s="46">
        <v>50</v>
      </c>
      <c r="S166" s="40"/>
      <c r="T166" s="46"/>
      <c r="U166" s="47"/>
      <c r="V166" s="40"/>
      <c r="W166" s="47"/>
      <c r="X166" s="46"/>
      <c r="Y166" s="50"/>
    </row>
    <row r="167" spans="1:25" ht="120" x14ac:dyDescent="0.25">
      <c r="A167" s="564">
        <v>90</v>
      </c>
      <c r="B167" s="564"/>
      <c r="C167" s="564"/>
      <c r="D167" s="754" t="s">
        <v>362</v>
      </c>
      <c r="E167" s="754"/>
      <c r="F167" s="450" t="s">
        <v>7195</v>
      </c>
      <c r="G167" s="12" t="s">
        <v>336</v>
      </c>
      <c r="H167" s="12" t="s">
        <v>5138</v>
      </c>
      <c r="I167" s="12" t="s">
        <v>5137</v>
      </c>
      <c r="J167" s="46">
        <v>0</v>
      </c>
      <c r="K167" s="40" t="s">
        <v>2809</v>
      </c>
      <c r="L167" s="46">
        <v>0</v>
      </c>
      <c r="M167" s="40"/>
      <c r="N167" s="46">
        <v>0</v>
      </c>
      <c r="O167" s="40"/>
      <c r="P167" s="46">
        <v>0</v>
      </c>
      <c r="Q167" s="40"/>
      <c r="R167" s="46">
        <v>0</v>
      </c>
      <c r="S167" s="40"/>
      <c r="T167" s="46"/>
      <c r="U167" s="40"/>
      <c r="V167" s="40"/>
      <c r="W167" s="40"/>
      <c r="X167" s="46"/>
      <c r="Y167" s="46"/>
    </row>
    <row r="168" spans="1:25" ht="255" x14ac:dyDescent="0.25">
      <c r="A168" s="564">
        <v>91</v>
      </c>
      <c r="B168" s="564"/>
      <c r="C168" s="564"/>
      <c r="D168" s="754" t="s">
        <v>148</v>
      </c>
      <c r="E168" s="754"/>
      <c r="F168" s="450" t="s">
        <v>337</v>
      </c>
      <c r="G168" s="12" t="s">
        <v>338</v>
      </c>
      <c r="H168" s="12" t="s">
        <v>339</v>
      </c>
      <c r="I168" s="12" t="s">
        <v>340</v>
      </c>
      <c r="J168" s="46">
        <v>0</v>
      </c>
      <c r="K168" s="40" t="s">
        <v>2810</v>
      </c>
      <c r="L168" s="46">
        <v>0</v>
      </c>
      <c r="M168" s="40"/>
      <c r="N168" s="46">
        <v>0</v>
      </c>
      <c r="O168" s="40"/>
      <c r="P168" s="46">
        <v>0</v>
      </c>
      <c r="Q168" s="40"/>
      <c r="R168" s="46">
        <v>0</v>
      </c>
      <c r="S168" s="40"/>
      <c r="T168" s="46"/>
      <c r="U168" s="46"/>
      <c r="V168" s="40"/>
      <c r="W168" s="40"/>
      <c r="X168" s="46"/>
      <c r="Y168" s="46"/>
    </row>
    <row r="169" spans="1:25" ht="195" x14ac:dyDescent="0.25">
      <c r="A169" s="564">
        <v>92</v>
      </c>
      <c r="B169" s="564"/>
      <c r="C169" s="564"/>
      <c r="D169" s="754" t="s">
        <v>363</v>
      </c>
      <c r="E169" s="754"/>
      <c r="F169" s="450" t="s">
        <v>341</v>
      </c>
      <c r="G169" s="12" t="s">
        <v>342</v>
      </c>
      <c r="H169" s="12" t="s">
        <v>343</v>
      </c>
      <c r="I169" s="12" t="s">
        <v>344</v>
      </c>
      <c r="J169" s="46">
        <v>0</v>
      </c>
      <c r="K169" s="40" t="s">
        <v>2811</v>
      </c>
      <c r="L169" s="46">
        <v>0</v>
      </c>
      <c r="M169" s="40"/>
      <c r="N169" s="46">
        <v>0</v>
      </c>
      <c r="O169" s="40"/>
      <c r="P169" s="46">
        <v>0</v>
      </c>
      <c r="Q169" s="40"/>
      <c r="R169" s="46">
        <v>0</v>
      </c>
      <c r="S169" s="40"/>
      <c r="T169" s="46"/>
      <c r="U169" s="46"/>
      <c r="V169" s="40"/>
      <c r="W169" s="40"/>
      <c r="X169" s="46"/>
      <c r="Y169" s="46"/>
    </row>
    <row r="170" spans="1:25" ht="120" x14ac:dyDescent="0.25">
      <c r="A170" s="564">
        <v>93</v>
      </c>
      <c r="B170" s="564"/>
      <c r="C170" s="564"/>
      <c r="D170" s="754" t="s">
        <v>364</v>
      </c>
      <c r="E170" s="754"/>
      <c r="F170" s="450" t="s">
        <v>345</v>
      </c>
      <c r="G170" s="12" t="s">
        <v>346</v>
      </c>
      <c r="H170" s="12" t="s">
        <v>347</v>
      </c>
      <c r="I170" s="12" t="s">
        <v>348</v>
      </c>
      <c r="J170" s="46">
        <v>0</v>
      </c>
      <c r="K170" s="40" t="s">
        <v>2812</v>
      </c>
      <c r="L170" s="46">
        <v>0</v>
      </c>
      <c r="M170" s="40"/>
      <c r="N170" s="46">
        <v>0</v>
      </c>
      <c r="O170" s="40"/>
      <c r="P170" s="46">
        <v>0</v>
      </c>
      <c r="Q170" s="40"/>
      <c r="R170" s="46">
        <v>0</v>
      </c>
      <c r="S170" s="40"/>
      <c r="T170" s="46"/>
      <c r="U170" s="46"/>
      <c r="V170" s="40"/>
      <c r="W170" s="40"/>
      <c r="X170" s="46"/>
      <c r="Y170" s="40"/>
    </row>
    <row r="171" spans="1:25" ht="120" x14ac:dyDescent="0.25">
      <c r="A171" s="564">
        <v>94</v>
      </c>
      <c r="B171" s="564"/>
      <c r="C171" s="564"/>
      <c r="D171" s="754" t="s">
        <v>150</v>
      </c>
      <c r="E171" s="754"/>
      <c r="F171" s="450" t="s">
        <v>349</v>
      </c>
      <c r="G171" s="12" t="s">
        <v>145</v>
      </c>
      <c r="H171" s="12" t="s">
        <v>146</v>
      </c>
      <c r="I171" s="12" t="s">
        <v>147</v>
      </c>
      <c r="J171" s="46">
        <v>100</v>
      </c>
      <c r="K171" s="40" t="s">
        <v>2813</v>
      </c>
      <c r="L171" s="46">
        <v>100</v>
      </c>
      <c r="M171" s="46"/>
      <c r="N171" s="46">
        <v>100</v>
      </c>
      <c r="O171" s="46"/>
      <c r="P171" s="46">
        <v>100</v>
      </c>
      <c r="Q171" s="46"/>
      <c r="R171" s="46">
        <v>100</v>
      </c>
      <c r="S171" s="46"/>
      <c r="T171" s="46"/>
      <c r="U171" s="46"/>
      <c r="V171" s="40"/>
      <c r="W171" s="40"/>
      <c r="X171" s="46"/>
      <c r="Y171" s="46"/>
    </row>
    <row r="172" spans="1:25" s="26" customFormat="1" ht="90" customHeight="1" x14ac:dyDescent="0.25">
      <c r="A172" s="28"/>
      <c r="B172" s="28"/>
      <c r="C172" s="750" t="s">
        <v>598</v>
      </c>
      <c r="D172" s="28"/>
      <c r="E172" s="1023"/>
      <c r="F172" s="762" t="s">
        <v>5058</v>
      </c>
      <c r="G172" s="751"/>
      <c r="H172" s="751"/>
      <c r="I172" s="751"/>
      <c r="J172" s="75">
        <f>AVERAGE(J173:J175)</f>
        <v>66.666666666666671</v>
      </c>
      <c r="K172" s="44"/>
      <c r="L172" s="75">
        <f>AVERAGE(L173:L175)</f>
        <v>66.666666666666671</v>
      </c>
      <c r="M172" s="67"/>
      <c r="N172" s="75">
        <f>AVERAGE(N173:N175)</f>
        <v>66.666666666666671</v>
      </c>
      <c r="O172" s="67"/>
      <c r="P172" s="75">
        <f>AVERAGE(P173:P175)</f>
        <v>66.666666666666671</v>
      </c>
      <c r="Q172" s="67"/>
      <c r="R172" s="75">
        <f>AVERAGE(R173:R175)</f>
        <v>66.666666666666671</v>
      </c>
      <c r="S172" s="67"/>
      <c r="T172" s="75" t="e">
        <f>AVERAGE(T173:T175)</f>
        <v>#DIV/0!</v>
      </c>
      <c r="U172" s="67"/>
      <c r="V172" s="64" t="e">
        <f>AVERAGE(V173:V175)</f>
        <v>#DIV/0!</v>
      </c>
      <c r="W172" s="44"/>
      <c r="X172" s="75" t="e">
        <f>AVERAGE(X173:X175)</f>
        <v>#DIV/0!</v>
      </c>
      <c r="Y172" s="67"/>
    </row>
    <row r="173" spans="1:25" ht="195" x14ac:dyDescent="0.25">
      <c r="A173" s="564">
        <v>95</v>
      </c>
      <c r="B173" s="564"/>
      <c r="C173" s="564"/>
      <c r="D173" s="754" t="s">
        <v>365</v>
      </c>
      <c r="E173" s="754"/>
      <c r="F173" s="450" t="s">
        <v>350</v>
      </c>
      <c r="G173" s="12" t="s">
        <v>351</v>
      </c>
      <c r="H173" s="12" t="s">
        <v>352</v>
      </c>
      <c r="I173" s="12" t="s">
        <v>353</v>
      </c>
      <c r="J173" s="60">
        <v>100</v>
      </c>
      <c r="K173" s="40" t="s">
        <v>7250</v>
      </c>
      <c r="L173" s="60">
        <v>100</v>
      </c>
      <c r="M173" s="41"/>
      <c r="N173" s="60">
        <v>100</v>
      </c>
      <c r="O173" s="41"/>
      <c r="P173" s="60">
        <v>100</v>
      </c>
      <c r="Q173" s="41"/>
      <c r="R173" s="60">
        <v>100</v>
      </c>
      <c r="S173" s="41"/>
      <c r="T173" s="45"/>
      <c r="U173" s="45"/>
      <c r="V173" s="41"/>
      <c r="W173" s="41"/>
      <c r="X173" s="45"/>
      <c r="Y173" s="45"/>
    </row>
    <row r="174" spans="1:25" ht="195" x14ac:dyDescent="0.25">
      <c r="A174" s="564">
        <v>96</v>
      </c>
      <c r="B174" s="564"/>
      <c r="C174" s="564"/>
      <c r="D174" s="754" t="s">
        <v>366</v>
      </c>
      <c r="E174" s="754"/>
      <c r="F174" s="450" t="s">
        <v>160</v>
      </c>
      <c r="G174" s="12" t="s">
        <v>58</v>
      </c>
      <c r="H174" s="12" t="s">
        <v>354</v>
      </c>
      <c r="I174" s="12" t="s">
        <v>353</v>
      </c>
      <c r="J174" s="65">
        <v>50</v>
      </c>
      <c r="K174" s="47" t="s">
        <v>2814</v>
      </c>
      <c r="L174" s="65">
        <v>50</v>
      </c>
      <c r="M174" s="47"/>
      <c r="N174" s="65">
        <v>50</v>
      </c>
      <c r="O174" s="47"/>
      <c r="P174" s="65">
        <v>50</v>
      </c>
      <c r="Q174" s="47"/>
      <c r="R174" s="65">
        <v>50</v>
      </c>
      <c r="S174" s="47"/>
      <c r="T174" s="45"/>
      <c r="U174" s="45"/>
      <c r="V174" s="41"/>
      <c r="W174" s="41"/>
      <c r="X174" s="45"/>
      <c r="Y174" s="45"/>
    </row>
    <row r="175" spans="1:25" ht="45" x14ac:dyDescent="0.25">
      <c r="A175" s="564">
        <v>97</v>
      </c>
      <c r="B175" s="564"/>
      <c r="C175" s="564"/>
      <c r="D175" s="754" t="s">
        <v>66</v>
      </c>
      <c r="E175" s="754"/>
      <c r="F175" s="450" t="s">
        <v>161</v>
      </c>
      <c r="G175" s="12" t="s">
        <v>58</v>
      </c>
      <c r="H175" s="12" t="s">
        <v>354</v>
      </c>
      <c r="I175" s="12" t="s">
        <v>353</v>
      </c>
      <c r="J175" s="65">
        <v>50</v>
      </c>
      <c r="K175" s="47" t="s">
        <v>5239</v>
      </c>
      <c r="L175" s="65">
        <v>50</v>
      </c>
      <c r="M175" s="47"/>
      <c r="N175" s="65">
        <v>50</v>
      </c>
      <c r="O175" s="47"/>
      <c r="P175" s="65">
        <v>50</v>
      </c>
      <c r="Q175" s="47"/>
      <c r="R175" s="65">
        <v>50</v>
      </c>
      <c r="S175" s="47"/>
      <c r="T175" s="45"/>
      <c r="U175" s="45"/>
      <c r="V175" s="41"/>
      <c r="W175" s="41"/>
      <c r="X175" s="45"/>
      <c r="Y175" s="45"/>
    </row>
    <row r="176" spans="1:25" s="26" customFormat="1" ht="130.5" customHeight="1" x14ac:dyDescent="0.25">
      <c r="A176" s="28"/>
      <c r="B176" s="750" t="s">
        <v>599</v>
      </c>
      <c r="C176" s="28"/>
      <c r="D176" s="28"/>
      <c r="E176" s="28"/>
      <c r="F176" s="502" t="s">
        <v>367</v>
      </c>
      <c r="G176" s="28"/>
      <c r="H176" s="28"/>
      <c r="I176" s="28"/>
      <c r="J176" s="75">
        <f>AVERAGE(J177,J186,J203,J212)</f>
        <v>61.25</v>
      </c>
      <c r="K176" s="72"/>
      <c r="L176" s="75">
        <f>AVERAGE(L177,L186,L203,L212)</f>
        <v>61.25</v>
      </c>
      <c r="M176" s="67"/>
      <c r="N176" s="75">
        <f>AVERAGE(N177,N186,N203,N212)</f>
        <v>61.25</v>
      </c>
      <c r="O176" s="67"/>
      <c r="P176" s="75">
        <f>AVERAGE(P177,P186,P203,P212)</f>
        <v>61.25</v>
      </c>
      <c r="Q176" s="67"/>
      <c r="R176" s="75">
        <f>AVERAGE(R177,R186,R203,R212)</f>
        <v>61.25</v>
      </c>
      <c r="S176" s="67"/>
      <c r="T176" s="75"/>
      <c r="U176" s="67"/>
      <c r="V176" s="64" t="e">
        <f>AVERAGE(V177,V186,V203,V212)</f>
        <v>#DIV/0!</v>
      </c>
      <c r="W176" s="44"/>
      <c r="X176" s="75" t="e">
        <f>AVERAGE(X177,X186,X203,X212)</f>
        <v>#DIV/0!</v>
      </c>
      <c r="Y176" s="67"/>
    </row>
    <row r="177" spans="1:25" s="26" customFormat="1" ht="60" x14ac:dyDescent="0.25">
      <c r="A177" s="28"/>
      <c r="B177" s="28"/>
      <c r="C177" s="750" t="s">
        <v>600</v>
      </c>
      <c r="D177" s="28"/>
      <c r="E177" s="28"/>
      <c r="F177" s="502" t="s">
        <v>532</v>
      </c>
      <c r="G177" s="28"/>
      <c r="H177" s="28"/>
      <c r="I177" s="28"/>
      <c r="J177" s="75">
        <f>AVERAGE(J178:J181,J184,J185)</f>
        <v>75</v>
      </c>
      <c r="K177" s="67"/>
      <c r="L177" s="75">
        <f>AVERAGE(L178:L181,L184,L185)</f>
        <v>75</v>
      </c>
      <c r="M177" s="67"/>
      <c r="N177" s="75">
        <f>AVERAGE(N178:N181,N184,N185)</f>
        <v>75</v>
      </c>
      <c r="O177" s="67"/>
      <c r="P177" s="75">
        <f>AVERAGE(P178:P181,P184,P185)</f>
        <v>75</v>
      </c>
      <c r="Q177" s="67"/>
      <c r="R177" s="75">
        <f>AVERAGE(R178:R181,R184,R185)</f>
        <v>75</v>
      </c>
      <c r="S177" s="67"/>
      <c r="T177" s="75"/>
      <c r="U177" s="67"/>
      <c r="V177" s="64" t="e">
        <f>AVERAGE(V178:V181,V184,V185)</f>
        <v>#DIV/0!</v>
      </c>
      <c r="W177" s="44"/>
      <c r="X177" s="75" t="e">
        <f>AVERAGE(X178:X181,X184,X185)</f>
        <v>#DIV/0!</v>
      </c>
      <c r="Y177" s="67"/>
    </row>
    <row r="178" spans="1:25" ht="150" x14ac:dyDescent="0.25">
      <c r="A178" s="564">
        <v>98</v>
      </c>
      <c r="B178" s="564"/>
      <c r="C178" s="564"/>
      <c r="D178" s="754" t="s">
        <v>67</v>
      </c>
      <c r="E178" s="754"/>
      <c r="F178" s="450" t="s">
        <v>5059</v>
      </c>
      <c r="G178" s="12" t="s">
        <v>368</v>
      </c>
      <c r="H178" s="12" t="s">
        <v>369</v>
      </c>
      <c r="I178" s="12" t="s">
        <v>370</v>
      </c>
      <c r="J178" s="60">
        <v>100</v>
      </c>
      <c r="K178" s="210" t="s">
        <v>2815</v>
      </c>
      <c r="L178" s="60">
        <v>100</v>
      </c>
      <c r="M178" s="41"/>
      <c r="N178" s="60">
        <v>100</v>
      </c>
      <c r="O178" s="41"/>
      <c r="P178" s="60">
        <v>100</v>
      </c>
      <c r="Q178" s="41"/>
      <c r="R178" s="60">
        <v>100</v>
      </c>
      <c r="S178" s="41"/>
      <c r="T178" s="45"/>
      <c r="U178" s="41"/>
      <c r="V178" s="41"/>
      <c r="W178" s="165"/>
      <c r="X178" s="45"/>
      <c r="Y178" s="47"/>
    </row>
    <row r="179" spans="1:25" ht="60" x14ac:dyDescent="0.25">
      <c r="A179" s="564">
        <v>99</v>
      </c>
      <c r="B179" s="564"/>
      <c r="C179" s="564"/>
      <c r="D179" s="754" t="s">
        <v>72</v>
      </c>
      <c r="E179" s="754"/>
      <c r="F179" s="450" t="s">
        <v>4988</v>
      </c>
      <c r="G179" s="12" t="s">
        <v>371</v>
      </c>
      <c r="H179" s="12" t="s">
        <v>4986</v>
      </c>
      <c r="I179" s="12" t="s">
        <v>372</v>
      </c>
      <c r="J179" s="60">
        <v>0</v>
      </c>
      <c r="K179" s="210"/>
      <c r="L179" s="60">
        <v>0</v>
      </c>
      <c r="M179" s="41"/>
      <c r="N179" s="60">
        <v>0</v>
      </c>
      <c r="O179" s="41"/>
      <c r="P179" s="60">
        <v>0</v>
      </c>
      <c r="Q179" s="41"/>
      <c r="R179" s="60">
        <v>0</v>
      </c>
      <c r="S179" s="41"/>
      <c r="T179" s="45"/>
      <c r="U179" s="45"/>
      <c r="V179" s="41"/>
      <c r="W179" s="41"/>
      <c r="X179" s="45"/>
      <c r="Y179" s="45"/>
    </row>
    <row r="180" spans="1:25" ht="225" x14ac:dyDescent="0.25">
      <c r="A180" s="564">
        <v>100</v>
      </c>
      <c r="B180" s="564"/>
      <c r="C180" s="564"/>
      <c r="D180" s="754" t="s">
        <v>358</v>
      </c>
      <c r="E180" s="754"/>
      <c r="F180" s="450" t="s">
        <v>373</v>
      </c>
      <c r="G180" s="12" t="s">
        <v>327</v>
      </c>
      <c r="H180" s="12" t="s">
        <v>374</v>
      </c>
      <c r="I180" s="12" t="s">
        <v>375</v>
      </c>
      <c r="J180" s="60">
        <v>100</v>
      </c>
      <c r="K180" s="40" t="s">
        <v>5240</v>
      </c>
      <c r="L180" s="60">
        <v>100</v>
      </c>
      <c r="M180" s="41"/>
      <c r="N180" s="60">
        <v>100</v>
      </c>
      <c r="O180" s="41"/>
      <c r="P180" s="60">
        <v>100</v>
      </c>
      <c r="Q180" s="41"/>
      <c r="R180" s="60">
        <v>100</v>
      </c>
      <c r="S180" s="41"/>
      <c r="T180" s="45"/>
      <c r="U180" s="45"/>
      <c r="V180" s="41"/>
      <c r="W180" s="41"/>
      <c r="X180" s="45"/>
      <c r="Y180" s="45"/>
    </row>
    <row r="181" spans="1:25" s="52" customFormat="1" ht="51.75" x14ac:dyDescent="0.25">
      <c r="A181" s="31">
        <v>101</v>
      </c>
      <c r="B181" s="31"/>
      <c r="C181" s="31"/>
      <c r="D181" s="756" t="s">
        <v>650</v>
      </c>
      <c r="E181" s="756"/>
      <c r="F181" s="517" t="s">
        <v>650</v>
      </c>
      <c r="G181" s="30"/>
      <c r="H181" s="30"/>
      <c r="I181" s="30"/>
      <c r="J181" s="61">
        <f>AVERAGE(J182:J183)</f>
        <v>50</v>
      </c>
      <c r="K181" s="43"/>
      <c r="L181" s="61">
        <f>AVERAGE(L182:L183)</f>
        <v>50</v>
      </c>
      <c r="M181" s="69"/>
      <c r="N181" s="61">
        <f>AVERAGE(N182:N183)</f>
        <v>50</v>
      </c>
      <c r="O181" s="69"/>
      <c r="P181" s="61">
        <f>AVERAGE(P182:P183)</f>
        <v>50</v>
      </c>
      <c r="Q181" s="69"/>
      <c r="R181" s="61">
        <f>AVERAGE(R182:R183)</f>
        <v>50</v>
      </c>
      <c r="S181" s="69"/>
      <c r="T181" s="61" t="e">
        <f>AVERAGE(T182:T183)</f>
        <v>#DIV/0!</v>
      </c>
      <c r="U181" s="69"/>
      <c r="V181" s="176" t="e">
        <f>AVERAGE(V182:V183)</f>
        <v>#DIV/0!</v>
      </c>
      <c r="W181" s="43"/>
      <c r="X181" s="61" t="e">
        <f>AVERAGE(X182:X183)</f>
        <v>#DIV/0!</v>
      </c>
      <c r="Y181" s="69"/>
    </row>
    <row r="182" spans="1:25" ht="300" x14ac:dyDescent="0.25">
      <c r="A182" s="564" t="s">
        <v>5060</v>
      </c>
      <c r="B182" s="564"/>
      <c r="C182" s="564"/>
      <c r="D182" s="564"/>
      <c r="E182" s="754" t="s">
        <v>7012</v>
      </c>
      <c r="F182" s="450" t="s">
        <v>376</v>
      </c>
      <c r="G182" s="12" t="s">
        <v>377</v>
      </c>
      <c r="H182" s="12" t="s">
        <v>378</v>
      </c>
      <c r="I182" s="12" t="s">
        <v>38</v>
      </c>
      <c r="J182" s="60">
        <v>100</v>
      </c>
      <c r="K182" s="47" t="s">
        <v>2816</v>
      </c>
      <c r="L182" s="60">
        <v>100</v>
      </c>
      <c r="M182" s="41"/>
      <c r="N182" s="60">
        <v>100</v>
      </c>
      <c r="O182" s="41"/>
      <c r="P182" s="60">
        <v>100</v>
      </c>
      <c r="Q182" s="41"/>
      <c r="R182" s="60">
        <v>100</v>
      </c>
      <c r="S182" s="41"/>
      <c r="T182" s="60"/>
      <c r="U182" s="45"/>
      <c r="V182" s="41"/>
      <c r="W182" s="41"/>
      <c r="X182" s="45"/>
      <c r="Y182" s="45"/>
    </row>
    <row r="183" spans="1:25" ht="60" x14ac:dyDescent="0.25">
      <c r="A183" s="564" t="s">
        <v>5061</v>
      </c>
      <c r="B183" s="564"/>
      <c r="C183" s="564"/>
      <c r="D183" s="564"/>
      <c r="E183" s="754" t="s">
        <v>7013</v>
      </c>
      <c r="F183" s="450" t="s">
        <v>379</v>
      </c>
      <c r="G183" s="12" t="s">
        <v>380</v>
      </c>
      <c r="H183" s="12" t="s">
        <v>381</v>
      </c>
      <c r="I183" s="12" t="s">
        <v>382</v>
      </c>
      <c r="J183" s="60">
        <v>0</v>
      </c>
      <c r="K183" s="40" t="s">
        <v>2817</v>
      </c>
      <c r="L183" s="60">
        <v>0</v>
      </c>
      <c r="M183" s="41"/>
      <c r="N183" s="60">
        <v>0</v>
      </c>
      <c r="O183" s="41"/>
      <c r="P183" s="60">
        <v>0</v>
      </c>
      <c r="Q183" s="41"/>
      <c r="R183" s="60">
        <v>0</v>
      </c>
      <c r="S183" s="41"/>
      <c r="T183" s="45"/>
      <c r="U183" s="45"/>
      <c r="V183" s="41"/>
      <c r="W183" s="41"/>
      <c r="X183" s="45"/>
      <c r="Y183" s="41"/>
    </row>
    <row r="184" spans="1:25" ht="60" x14ac:dyDescent="0.25">
      <c r="A184" s="564">
        <v>102</v>
      </c>
      <c r="B184" s="564"/>
      <c r="C184" s="564"/>
      <c r="D184" s="754" t="s">
        <v>429</v>
      </c>
      <c r="E184" s="754"/>
      <c r="F184" s="450" t="s">
        <v>383</v>
      </c>
      <c r="G184" s="12" t="s">
        <v>384</v>
      </c>
      <c r="H184" s="12" t="s">
        <v>385</v>
      </c>
      <c r="I184" s="12" t="s">
        <v>5122</v>
      </c>
      <c r="J184" s="60">
        <v>100</v>
      </c>
      <c r="K184" s="40" t="s">
        <v>2818</v>
      </c>
      <c r="L184" s="60">
        <v>100</v>
      </c>
      <c r="M184" s="34"/>
      <c r="N184" s="60">
        <v>100</v>
      </c>
      <c r="O184" s="34"/>
      <c r="P184" s="60">
        <v>100</v>
      </c>
      <c r="Q184" s="34"/>
      <c r="R184" s="60">
        <v>100</v>
      </c>
      <c r="S184" s="34"/>
      <c r="T184" s="60"/>
      <c r="U184" s="45"/>
      <c r="V184" s="42"/>
      <c r="W184" s="41"/>
      <c r="X184" s="60"/>
      <c r="Y184" s="41"/>
    </row>
    <row r="185" spans="1:25" ht="90" x14ac:dyDescent="0.25">
      <c r="A185" s="564">
        <v>103</v>
      </c>
      <c r="B185" s="564"/>
      <c r="C185" s="564"/>
      <c r="D185" s="754" t="s">
        <v>430</v>
      </c>
      <c r="E185" s="754"/>
      <c r="F185" s="450" t="s">
        <v>5123</v>
      </c>
      <c r="G185" s="12" t="s">
        <v>384</v>
      </c>
      <c r="H185" s="12" t="s">
        <v>385</v>
      </c>
      <c r="I185" s="12" t="s">
        <v>5122</v>
      </c>
      <c r="J185" s="60">
        <v>100</v>
      </c>
      <c r="K185" s="40" t="s">
        <v>2818</v>
      </c>
      <c r="L185" s="60">
        <v>100</v>
      </c>
      <c r="M185" s="34"/>
      <c r="N185" s="60">
        <v>100</v>
      </c>
      <c r="O185" s="34"/>
      <c r="P185" s="60">
        <v>100</v>
      </c>
      <c r="Q185" s="34"/>
      <c r="R185" s="60">
        <v>100</v>
      </c>
      <c r="S185" s="34"/>
      <c r="T185" s="60"/>
      <c r="U185" s="45"/>
      <c r="V185" s="42"/>
      <c r="W185" s="41"/>
      <c r="X185" s="60"/>
      <c r="Y185" s="41"/>
    </row>
    <row r="186" spans="1:25" s="26" customFormat="1" ht="91.5" customHeight="1" x14ac:dyDescent="0.25">
      <c r="A186" s="28"/>
      <c r="B186" s="28"/>
      <c r="C186" s="750" t="s">
        <v>601</v>
      </c>
      <c r="D186" s="751"/>
      <c r="E186" s="762"/>
      <c r="F186" s="762" t="s">
        <v>533</v>
      </c>
      <c r="G186" s="751"/>
      <c r="H186" s="751"/>
      <c r="I186" s="751"/>
      <c r="J186" s="75">
        <f>AVERAGE(J187,J193,J199:J202)</f>
        <v>36.666666666666664</v>
      </c>
      <c r="K186" s="44"/>
      <c r="L186" s="75">
        <f>AVERAGE(L187,L193,L199:L202)</f>
        <v>36.666666666666664</v>
      </c>
      <c r="M186" s="67"/>
      <c r="N186" s="75">
        <f>AVERAGE(N187,N193,N199:N202)</f>
        <v>36.666666666666664</v>
      </c>
      <c r="O186" s="67"/>
      <c r="P186" s="75">
        <f>AVERAGE(P187,P193,P199:P202)</f>
        <v>36.666666666666664</v>
      </c>
      <c r="Q186" s="67"/>
      <c r="R186" s="75">
        <f>AVERAGE(R187,R193,R199:R202)</f>
        <v>36.666666666666664</v>
      </c>
      <c r="S186" s="67"/>
      <c r="T186" s="75" t="e">
        <f>AVERAGE(T187,T193,T199:T202)</f>
        <v>#DIV/0!</v>
      </c>
      <c r="U186" s="67"/>
      <c r="V186" s="64" t="e">
        <f>AVERAGE(V187,V193,V199:V202)</f>
        <v>#DIV/0!</v>
      </c>
      <c r="W186" s="44"/>
      <c r="X186" s="75" t="e">
        <f>AVERAGE(X187,X193,X199:X202)</f>
        <v>#DIV/0!</v>
      </c>
      <c r="Y186" s="67"/>
    </row>
    <row r="187" spans="1:25" s="52" customFormat="1" ht="91.5" customHeight="1" x14ac:dyDescent="0.25">
      <c r="A187" s="31">
        <v>104</v>
      </c>
      <c r="B187" s="31"/>
      <c r="C187" s="758"/>
      <c r="D187" s="763" t="s">
        <v>7005</v>
      </c>
      <c r="E187" s="763"/>
      <c r="F187" s="764" t="s">
        <v>635</v>
      </c>
      <c r="G187" s="30"/>
      <c r="H187" s="30"/>
      <c r="I187" s="30"/>
      <c r="J187" s="61">
        <f>AVERAGE(J188:J192)</f>
        <v>70</v>
      </c>
      <c r="K187" s="43"/>
      <c r="L187" s="61">
        <f>AVERAGE(L188:L192)</f>
        <v>70</v>
      </c>
      <c r="M187" s="69"/>
      <c r="N187" s="61">
        <f>AVERAGE(N188:N192)</f>
        <v>70</v>
      </c>
      <c r="O187" s="69"/>
      <c r="P187" s="61">
        <f>AVERAGE(P188:P192)</f>
        <v>70</v>
      </c>
      <c r="Q187" s="69"/>
      <c r="R187" s="61">
        <f>AVERAGE(R188:R192)</f>
        <v>70</v>
      </c>
      <c r="S187" s="69"/>
      <c r="T187" s="61"/>
      <c r="U187" s="69"/>
      <c r="V187" s="176" t="e">
        <f>AVERAGE(V188:V192)</f>
        <v>#DIV/0!</v>
      </c>
      <c r="W187" s="43"/>
      <c r="X187" s="61" t="e">
        <f>AVERAGE(X188:X192)</f>
        <v>#DIV/0!</v>
      </c>
      <c r="Y187" s="69"/>
    </row>
    <row r="188" spans="1:25" ht="135" x14ac:dyDescent="0.25">
      <c r="A188" s="564" t="s">
        <v>5062</v>
      </c>
      <c r="B188" s="564"/>
      <c r="C188" s="564"/>
      <c r="D188" s="564"/>
      <c r="E188" s="754" t="s">
        <v>7003</v>
      </c>
      <c r="F188" s="450" t="s">
        <v>5124</v>
      </c>
      <c r="G188" s="12" t="s">
        <v>386</v>
      </c>
      <c r="H188" s="12" t="s">
        <v>94</v>
      </c>
      <c r="I188" s="12" t="s">
        <v>387</v>
      </c>
      <c r="J188" s="60">
        <v>100</v>
      </c>
      <c r="K188" s="40" t="s">
        <v>2819</v>
      </c>
      <c r="L188" s="60">
        <v>100</v>
      </c>
      <c r="M188" s="71"/>
      <c r="N188" s="60">
        <v>100</v>
      </c>
      <c r="O188" s="71"/>
      <c r="P188" s="60">
        <v>100</v>
      </c>
      <c r="Q188" s="71"/>
      <c r="R188" s="60">
        <v>100</v>
      </c>
      <c r="S188" s="71"/>
      <c r="T188" s="45"/>
      <c r="U188" s="45"/>
      <c r="V188" s="41"/>
      <c r="W188" s="41"/>
      <c r="X188" s="45"/>
      <c r="Y188" s="41"/>
    </row>
    <row r="189" spans="1:25" ht="240" customHeight="1" x14ac:dyDescent="0.25">
      <c r="A189" s="564" t="s">
        <v>5063</v>
      </c>
      <c r="B189" s="564"/>
      <c r="C189" s="564"/>
      <c r="D189" s="564"/>
      <c r="E189" s="754" t="s">
        <v>7004</v>
      </c>
      <c r="F189" s="450" t="s">
        <v>5125</v>
      </c>
      <c r="G189" s="12" t="s">
        <v>100</v>
      </c>
      <c r="H189" s="12" t="s">
        <v>101</v>
      </c>
      <c r="I189" s="12" t="s">
        <v>102</v>
      </c>
      <c r="J189" s="60">
        <v>50</v>
      </c>
      <c r="K189" s="40" t="s">
        <v>2820</v>
      </c>
      <c r="L189" s="60">
        <v>50</v>
      </c>
      <c r="M189" s="45"/>
      <c r="N189" s="60">
        <v>50</v>
      </c>
      <c r="O189" s="45"/>
      <c r="P189" s="60">
        <v>50</v>
      </c>
      <c r="Q189" s="45"/>
      <c r="R189" s="60">
        <v>50</v>
      </c>
      <c r="S189" s="45"/>
      <c r="T189" s="45"/>
      <c r="U189" s="45"/>
      <c r="V189" s="41"/>
      <c r="W189" s="41"/>
      <c r="X189" s="45"/>
      <c r="Y189" s="41"/>
    </row>
    <row r="190" spans="1:25" ht="75" x14ac:dyDescent="0.25">
      <c r="A190" s="564" t="s">
        <v>5064</v>
      </c>
      <c r="B190" s="564"/>
      <c r="C190" s="564"/>
      <c r="D190" s="564"/>
      <c r="E190" s="754" t="s">
        <v>7006</v>
      </c>
      <c r="F190" s="437" t="s">
        <v>112</v>
      </c>
      <c r="G190" s="12" t="s">
        <v>4881</v>
      </c>
      <c r="H190" s="12" t="s">
        <v>4882</v>
      </c>
      <c r="I190" s="12" t="s">
        <v>4883</v>
      </c>
      <c r="J190" s="60">
        <v>100</v>
      </c>
      <c r="K190" s="40" t="s">
        <v>2821</v>
      </c>
      <c r="L190" s="60">
        <v>100</v>
      </c>
      <c r="M190" s="45"/>
      <c r="N190" s="60">
        <v>100</v>
      </c>
      <c r="O190" s="45"/>
      <c r="P190" s="60">
        <v>100</v>
      </c>
      <c r="Q190" s="45"/>
      <c r="R190" s="60">
        <v>100</v>
      </c>
      <c r="S190" s="45"/>
      <c r="T190" s="45"/>
      <c r="U190" s="41"/>
      <c r="V190" s="41"/>
      <c r="W190" s="41"/>
      <c r="X190" s="45"/>
      <c r="Y190" s="45"/>
    </row>
    <row r="191" spans="1:25" ht="251.25" customHeight="1" x14ac:dyDescent="0.25">
      <c r="A191" s="564" t="s">
        <v>5065</v>
      </c>
      <c r="B191" s="564"/>
      <c r="C191" s="564"/>
      <c r="D191" s="564"/>
      <c r="E191" s="754" t="s">
        <v>7007</v>
      </c>
      <c r="F191" s="437" t="s">
        <v>5126</v>
      </c>
      <c r="G191" s="12" t="s">
        <v>36</v>
      </c>
      <c r="H191" s="12" t="s">
        <v>105</v>
      </c>
      <c r="I191" s="12" t="s">
        <v>106</v>
      </c>
      <c r="J191" s="60">
        <v>100</v>
      </c>
      <c r="K191" s="40" t="s">
        <v>2822</v>
      </c>
      <c r="L191" s="60">
        <v>100</v>
      </c>
      <c r="M191" s="45"/>
      <c r="N191" s="60">
        <v>100</v>
      </c>
      <c r="O191" s="45"/>
      <c r="P191" s="60">
        <v>100</v>
      </c>
      <c r="Q191" s="45"/>
      <c r="R191" s="60">
        <v>100</v>
      </c>
      <c r="S191" s="45"/>
      <c r="T191" s="45"/>
      <c r="U191" s="45"/>
      <c r="V191" s="41"/>
      <c r="W191" s="41"/>
      <c r="X191" s="45"/>
      <c r="Y191" s="45"/>
    </row>
    <row r="192" spans="1:25" ht="243.75" customHeight="1" x14ac:dyDescent="0.25">
      <c r="A192" s="564" t="s">
        <v>5066</v>
      </c>
      <c r="B192" s="564"/>
      <c r="C192" s="564"/>
      <c r="D192" s="564"/>
      <c r="E192" s="754" t="s">
        <v>7008</v>
      </c>
      <c r="F192" s="450" t="s">
        <v>330</v>
      </c>
      <c r="G192" s="12" t="s">
        <v>4885</v>
      </c>
      <c r="H192" s="12" t="s">
        <v>107</v>
      </c>
      <c r="I192" s="12" t="s">
        <v>108</v>
      </c>
      <c r="J192" s="60">
        <v>0</v>
      </c>
      <c r="K192" s="40" t="s">
        <v>4888</v>
      </c>
      <c r="L192" s="60">
        <v>0</v>
      </c>
      <c r="M192" s="41"/>
      <c r="N192" s="60">
        <v>0</v>
      </c>
      <c r="O192" s="41"/>
      <c r="P192" s="60">
        <v>0</v>
      </c>
      <c r="Q192" s="41"/>
      <c r="R192" s="60">
        <v>0</v>
      </c>
      <c r="S192" s="41"/>
      <c r="T192" s="45"/>
      <c r="U192" s="45"/>
      <c r="V192" s="41"/>
      <c r="W192" s="41"/>
      <c r="X192" s="45"/>
      <c r="Y192" s="45"/>
    </row>
    <row r="193" spans="1:25" s="52" customFormat="1" ht="91.5" customHeight="1" x14ac:dyDescent="0.25">
      <c r="A193" s="31">
        <v>105</v>
      </c>
      <c r="B193" s="31"/>
      <c r="C193" s="758"/>
      <c r="D193" s="763" t="s">
        <v>7014</v>
      </c>
      <c r="E193" s="763"/>
      <c r="F193" s="764" t="s">
        <v>636</v>
      </c>
      <c r="G193" s="30"/>
      <c r="H193" s="30"/>
      <c r="I193" s="30"/>
      <c r="J193" s="61">
        <f>AVERAGE(J194:J198)</f>
        <v>50</v>
      </c>
      <c r="K193" s="43"/>
      <c r="L193" s="61">
        <f>AVERAGE(L194:L198)</f>
        <v>50</v>
      </c>
      <c r="M193" s="69"/>
      <c r="N193" s="61">
        <f>AVERAGE(N194:N198)</f>
        <v>50</v>
      </c>
      <c r="O193" s="69"/>
      <c r="P193" s="61">
        <f>AVERAGE(P194:P198)</f>
        <v>50</v>
      </c>
      <c r="Q193" s="69"/>
      <c r="R193" s="61">
        <f>AVERAGE(R194:R198)</f>
        <v>50</v>
      </c>
      <c r="S193" s="69"/>
      <c r="T193" s="61" t="e">
        <f>AVERAGE(T194:T198)</f>
        <v>#DIV/0!</v>
      </c>
      <c r="U193" s="69"/>
      <c r="V193" s="176" t="e">
        <f>AVERAGE(V194:V198)</f>
        <v>#DIV/0!</v>
      </c>
      <c r="W193" s="43"/>
      <c r="X193" s="61" t="e">
        <f>AVERAGE(X194:X198)</f>
        <v>#DIV/0!</v>
      </c>
      <c r="Y193" s="69"/>
    </row>
    <row r="194" spans="1:25" ht="75" x14ac:dyDescent="0.25">
      <c r="A194" s="564" t="s">
        <v>602</v>
      </c>
      <c r="B194" s="564"/>
      <c r="C194" s="564"/>
      <c r="D194" s="564"/>
      <c r="E194" s="754" t="s">
        <v>7019</v>
      </c>
      <c r="F194" s="450" t="s">
        <v>5127</v>
      </c>
      <c r="G194" s="12" t="s">
        <v>388</v>
      </c>
      <c r="H194" s="12" t="s">
        <v>389</v>
      </c>
      <c r="I194" s="12" t="s">
        <v>99</v>
      </c>
      <c r="J194" s="60">
        <v>0</v>
      </c>
      <c r="K194" s="40" t="s">
        <v>2823</v>
      </c>
      <c r="L194" s="60">
        <v>0</v>
      </c>
      <c r="M194" s="71"/>
      <c r="N194" s="60">
        <v>0</v>
      </c>
      <c r="O194" s="71"/>
      <c r="P194" s="60">
        <v>0</v>
      </c>
      <c r="Q194" s="71"/>
      <c r="R194" s="60">
        <v>0</v>
      </c>
      <c r="S194" s="71"/>
      <c r="T194" s="45"/>
      <c r="U194" s="45"/>
      <c r="V194" s="41"/>
      <c r="W194" s="41"/>
      <c r="X194" s="45"/>
      <c r="Y194" s="45"/>
    </row>
    <row r="195" spans="1:25" ht="135" x14ac:dyDescent="0.25">
      <c r="A195" s="564" t="s">
        <v>603</v>
      </c>
      <c r="B195" s="564"/>
      <c r="C195" s="564"/>
      <c r="D195" s="564"/>
      <c r="E195" s="754" t="s">
        <v>7015</v>
      </c>
      <c r="F195" s="450" t="s">
        <v>5128</v>
      </c>
      <c r="G195" s="12" t="s">
        <v>100</v>
      </c>
      <c r="H195" s="12" t="s">
        <v>101</v>
      </c>
      <c r="I195" s="12" t="s">
        <v>102</v>
      </c>
      <c r="J195" s="60">
        <v>50</v>
      </c>
      <c r="K195" s="40" t="s">
        <v>2824</v>
      </c>
      <c r="L195" s="60">
        <v>50</v>
      </c>
      <c r="M195" s="41"/>
      <c r="N195" s="60">
        <v>50</v>
      </c>
      <c r="O195" s="41"/>
      <c r="P195" s="60">
        <v>50</v>
      </c>
      <c r="Q195" s="41"/>
      <c r="R195" s="60">
        <v>50</v>
      </c>
      <c r="S195" s="41"/>
      <c r="T195" s="45"/>
      <c r="U195" s="45"/>
      <c r="V195" s="41"/>
      <c r="W195" s="41"/>
      <c r="X195" s="45"/>
      <c r="Y195" s="45"/>
    </row>
    <row r="196" spans="1:25" ht="75" x14ac:dyDescent="0.25">
      <c r="A196" s="564" t="s">
        <v>604</v>
      </c>
      <c r="B196" s="564"/>
      <c r="C196" s="564"/>
      <c r="D196" s="564"/>
      <c r="E196" s="754" t="s">
        <v>7016</v>
      </c>
      <c r="F196" s="450" t="s">
        <v>112</v>
      </c>
      <c r="G196" s="12" t="s">
        <v>4881</v>
      </c>
      <c r="H196" s="12" t="s">
        <v>4882</v>
      </c>
      <c r="I196" s="12" t="s">
        <v>4883</v>
      </c>
      <c r="J196" s="60">
        <v>100</v>
      </c>
      <c r="K196" s="40" t="s">
        <v>2821</v>
      </c>
      <c r="L196" s="60">
        <v>100</v>
      </c>
      <c r="M196" s="41"/>
      <c r="N196" s="60">
        <v>100</v>
      </c>
      <c r="O196" s="41"/>
      <c r="P196" s="60">
        <v>100</v>
      </c>
      <c r="Q196" s="41"/>
      <c r="R196" s="60">
        <v>100</v>
      </c>
      <c r="S196" s="41"/>
      <c r="T196" s="45"/>
      <c r="U196" s="45"/>
      <c r="V196" s="41"/>
      <c r="W196" s="41"/>
      <c r="X196" s="45"/>
      <c r="Y196" s="45"/>
    </row>
    <row r="197" spans="1:25" ht="120" x14ac:dyDescent="0.25">
      <c r="A197" s="564" t="s">
        <v>605</v>
      </c>
      <c r="B197" s="564"/>
      <c r="C197" s="564"/>
      <c r="D197" s="564"/>
      <c r="E197" s="754" t="s">
        <v>7017</v>
      </c>
      <c r="F197" s="450" t="s">
        <v>7196</v>
      </c>
      <c r="G197" s="12" t="s">
        <v>36</v>
      </c>
      <c r="H197" s="12" t="s">
        <v>105</v>
      </c>
      <c r="I197" s="12" t="s">
        <v>106</v>
      </c>
      <c r="J197" s="60">
        <v>100</v>
      </c>
      <c r="K197" s="40" t="s">
        <v>2822</v>
      </c>
      <c r="L197" s="60">
        <v>100</v>
      </c>
      <c r="M197" s="41"/>
      <c r="N197" s="60">
        <v>100</v>
      </c>
      <c r="O197" s="41"/>
      <c r="P197" s="60">
        <v>100</v>
      </c>
      <c r="Q197" s="41"/>
      <c r="R197" s="60">
        <v>100</v>
      </c>
      <c r="S197" s="41"/>
      <c r="T197" s="45"/>
      <c r="U197" s="45"/>
      <c r="V197" s="41"/>
      <c r="W197" s="41"/>
      <c r="X197" s="45"/>
      <c r="Y197" s="45"/>
    </row>
    <row r="198" spans="1:25" ht="45" x14ac:dyDescent="0.25">
      <c r="A198" s="564" t="s">
        <v>606</v>
      </c>
      <c r="B198" s="564"/>
      <c r="C198" s="564"/>
      <c r="D198" s="564"/>
      <c r="E198" s="754" t="s">
        <v>7018</v>
      </c>
      <c r="F198" s="450" t="s">
        <v>330</v>
      </c>
      <c r="G198" s="12" t="s">
        <v>4885</v>
      </c>
      <c r="H198" s="12" t="s">
        <v>107</v>
      </c>
      <c r="I198" s="12" t="s">
        <v>108</v>
      </c>
      <c r="J198" s="60">
        <v>0</v>
      </c>
      <c r="K198" s="40" t="s">
        <v>4889</v>
      </c>
      <c r="L198" s="60">
        <v>0</v>
      </c>
      <c r="M198" s="41"/>
      <c r="N198" s="60">
        <v>0</v>
      </c>
      <c r="O198" s="41"/>
      <c r="P198" s="60">
        <v>0</v>
      </c>
      <c r="Q198" s="41"/>
      <c r="R198" s="60">
        <v>0</v>
      </c>
      <c r="S198" s="41"/>
      <c r="T198" s="45"/>
      <c r="U198" s="45"/>
      <c r="V198" s="41"/>
      <c r="W198" s="41"/>
      <c r="X198" s="45"/>
      <c r="Y198" s="45"/>
    </row>
    <row r="199" spans="1:25" ht="90" x14ac:dyDescent="0.25">
      <c r="A199" s="564">
        <v>106</v>
      </c>
      <c r="B199" s="564"/>
      <c r="C199" s="564"/>
      <c r="D199" s="754" t="s">
        <v>130</v>
      </c>
      <c r="E199" s="754"/>
      <c r="F199" s="450" t="s">
        <v>390</v>
      </c>
      <c r="G199" s="12" t="s">
        <v>114</v>
      </c>
      <c r="H199" s="12" t="s">
        <v>391</v>
      </c>
      <c r="I199" s="12" t="s">
        <v>392</v>
      </c>
      <c r="J199" s="42">
        <v>100</v>
      </c>
      <c r="K199" s="41"/>
      <c r="L199" s="42">
        <v>100</v>
      </c>
      <c r="M199" s="41"/>
      <c r="N199" s="42">
        <v>100</v>
      </c>
      <c r="O199" s="41"/>
      <c r="P199" s="42">
        <v>100</v>
      </c>
      <c r="Q199" s="41"/>
      <c r="R199" s="42">
        <v>100</v>
      </c>
      <c r="S199" s="41"/>
      <c r="T199" s="45"/>
      <c r="U199" s="45"/>
      <c r="V199" s="41"/>
      <c r="W199" s="41"/>
      <c r="X199" s="45"/>
      <c r="Y199" s="45"/>
    </row>
    <row r="200" spans="1:25" ht="90" x14ac:dyDescent="0.25">
      <c r="A200" s="564">
        <v>107</v>
      </c>
      <c r="B200" s="564"/>
      <c r="C200" s="564"/>
      <c r="D200" s="754" t="s">
        <v>431</v>
      </c>
      <c r="E200" s="754"/>
      <c r="F200" s="450" t="s">
        <v>393</v>
      </c>
      <c r="G200" s="12" t="s">
        <v>5129</v>
      </c>
      <c r="H200" s="12" t="s">
        <v>5130</v>
      </c>
      <c r="I200" s="12" t="s">
        <v>395</v>
      </c>
      <c r="J200" s="42">
        <v>0</v>
      </c>
      <c r="K200" s="40" t="s">
        <v>2825</v>
      </c>
      <c r="L200" s="42">
        <v>0</v>
      </c>
      <c r="M200" s="36"/>
      <c r="N200" s="42">
        <v>0</v>
      </c>
      <c r="O200" s="36"/>
      <c r="P200" s="42">
        <v>0</v>
      </c>
      <c r="Q200" s="36"/>
      <c r="R200" s="42">
        <v>0</v>
      </c>
      <c r="S200" s="36"/>
      <c r="T200" s="45"/>
      <c r="U200" s="45"/>
      <c r="V200" s="41"/>
      <c r="W200" s="41"/>
      <c r="X200" s="45"/>
      <c r="Y200" s="45"/>
    </row>
    <row r="201" spans="1:25" ht="150" x14ac:dyDescent="0.25">
      <c r="A201" s="564">
        <v>108</v>
      </c>
      <c r="B201" s="564"/>
      <c r="C201" s="564"/>
      <c r="D201" s="754" t="s">
        <v>432</v>
      </c>
      <c r="E201" s="754"/>
      <c r="F201" s="450" t="s">
        <v>396</v>
      </c>
      <c r="G201" s="12" t="s">
        <v>114</v>
      </c>
      <c r="H201" s="12" t="s">
        <v>397</v>
      </c>
      <c r="I201" s="12" t="s">
        <v>398</v>
      </c>
      <c r="J201" s="42">
        <v>0</v>
      </c>
      <c r="K201" s="40" t="s">
        <v>2826</v>
      </c>
      <c r="L201" s="42">
        <v>0</v>
      </c>
      <c r="M201" s="36"/>
      <c r="N201" s="42">
        <v>0</v>
      </c>
      <c r="O201" s="36"/>
      <c r="P201" s="42">
        <v>0</v>
      </c>
      <c r="Q201" s="36"/>
      <c r="R201" s="42">
        <v>0</v>
      </c>
      <c r="S201" s="36"/>
      <c r="T201" s="45"/>
      <c r="U201" s="41"/>
      <c r="V201" s="41"/>
      <c r="W201" s="41"/>
      <c r="X201" s="45"/>
      <c r="Y201" s="45"/>
    </row>
    <row r="202" spans="1:25" ht="60" x14ac:dyDescent="0.25">
      <c r="A202" s="564">
        <v>109</v>
      </c>
      <c r="B202" s="564"/>
      <c r="C202" s="564"/>
      <c r="D202" s="754" t="s">
        <v>360</v>
      </c>
      <c r="E202" s="754"/>
      <c r="F202" s="450" t="s">
        <v>400</v>
      </c>
      <c r="G202" s="12" t="s">
        <v>103</v>
      </c>
      <c r="H202" s="12" t="s">
        <v>401</v>
      </c>
      <c r="I202" s="12" t="s">
        <v>104</v>
      </c>
      <c r="J202" s="42">
        <v>0</v>
      </c>
      <c r="K202" s="40" t="s">
        <v>2828</v>
      </c>
      <c r="L202" s="42">
        <v>0</v>
      </c>
      <c r="M202" s="36"/>
      <c r="N202" s="42">
        <v>0</v>
      </c>
      <c r="O202" s="36"/>
      <c r="P202" s="42">
        <v>0</v>
      </c>
      <c r="Q202" s="36"/>
      <c r="R202" s="42">
        <v>0</v>
      </c>
      <c r="S202" s="36"/>
      <c r="T202" s="45"/>
      <c r="U202" s="45"/>
      <c r="V202" s="41"/>
      <c r="W202" s="41"/>
      <c r="X202" s="45"/>
      <c r="Y202" s="45"/>
    </row>
    <row r="203" spans="1:25" s="26" customFormat="1" ht="84.75" customHeight="1" x14ac:dyDescent="0.25">
      <c r="A203" s="28"/>
      <c r="B203" s="28"/>
      <c r="C203" s="750" t="s">
        <v>607</v>
      </c>
      <c r="D203" s="28"/>
      <c r="E203" s="1023"/>
      <c r="F203" s="762" t="s">
        <v>534</v>
      </c>
      <c r="G203" s="751"/>
      <c r="H203" s="751"/>
      <c r="I203" s="751"/>
      <c r="J203" s="75">
        <f>AVERAGE(J204:J208)</f>
        <v>33.333333333333329</v>
      </c>
      <c r="K203" s="44"/>
      <c r="L203" s="75">
        <f>AVERAGE(L204:L208)</f>
        <v>33.333333333333329</v>
      </c>
      <c r="M203" s="67"/>
      <c r="N203" s="75">
        <f>AVERAGE(N204:N208)</f>
        <v>33.333333333333329</v>
      </c>
      <c r="O203" s="67"/>
      <c r="P203" s="75">
        <f>AVERAGE(P204:P208)</f>
        <v>33.333333333333329</v>
      </c>
      <c r="Q203" s="67"/>
      <c r="R203" s="75">
        <f>AVERAGE(R204:R208)</f>
        <v>33.333333333333329</v>
      </c>
      <c r="S203" s="67"/>
      <c r="T203" s="75"/>
      <c r="U203" s="67"/>
      <c r="V203" s="64" t="e">
        <f>AVERAGE(V205:V208)</f>
        <v>#DIV/0!</v>
      </c>
      <c r="W203" s="44"/>
      <c r="X203" s="75" t="e">
        <f>AVERAGE(X205:X208)</f>
        <v>#DIV/0!</v>
      </c>
      <c r="Y203" s="67"/>
    </row>
    <row r="204" spans="1:25" ht="75" x14ac:dyDescent="0.25">
      <c r="A204" s="564">
        <v>110</v>
      </c>
      <c r="B204" s="564"/>
      <c r="C204" s="564"/>
      <c r="D204" s="754" t="s">
        <v>433</v>
      </c>
      <c r="E204" s="754"/>
      <c r="F204" s="450" t="s">
        <v>121</v>
      </c>
      <c r="G204" s="12" t="s">
        <v>399</v>
      </c>
      <c r="H204" s="12" t="s">
        <v>123</v>
      </c>
      <c r="I204" s="12" t="s">
        <v>124</v>
      </c>
      <c r="J204" s="42">
        <v>0</v>
      </c>
      <c r="K204" s="40" t="s">
        <v>2827</v>
      </c>
      <c r="L204" s="42">
        <v>0</v>
      </c>
      <c r="M204" s="36"/>
      <c r="N204" s="42">
        <v>0</v>
      </c>
      <c r="O204" s="36"/>
      <c r="P204" s="42">
        <v>0</v>
      </c>
      <c r="Q204" s="36"/>
      <c r="R204" s="42">
        <v>0</v>
      </c>
      <c r="S204" s="36"/>
      <c r="T204" s="45"/>
      <c r="U204" s="45"/>
      <c r="V204" s="41"/>
      <c r="W204" s="41"/>
      <c r="X204" s="45"/>
      <c r="Y204" s="45"/>
    </row>
    <row r="205" spans="1:25" s="6" customFormat="1" ht="90" x14ac:dyDescent="0.25">
      <c r="A205" s="579">
        <v>111</v>
      </c>
      <c r="B205" s="579"/>
      <c r="C205" s="579"/>
      <c r="D205" s="4" t="s">
        <v>434</v>
      </c>
      <c r="E205" s="4"/>
      <c r="F205" s="437" t="s">
        <v>402</v>
      </c>
      <c r="G205" s="5" t="s">
        <v>403</v>
      </c>
      <c r="H205" s="5" t="s">
        <v>404</v>
      </c>
      <c r="I205" s="5" t="s">
        <v>405</v>
      </c>
      <c r="J205" s="42">
        <v>0</v>
      </c>
      <c r="K205" s="40" t="s">
        <v>2829</v>
      </c>
      <c r="L205" s="42">
        <v>0</v>
      </c>
      <c r="M205" s="36"/>
      <c r="N205" s="42">
        <v>0</v>
      </c>
      <c r="O205" s="36"/>
      <c r="P205" s="42">
        <v>0</v>
      </c>
      <c r="Q205" s="36"/>
      <c r="R205" s="42">
        <v>0</v>
      </c>
      <c r="S205" s="36"/>
      <c r="T205" s="50"/>
      <c r="U205" s="47"/>
      <c r="V205" s="165"/>
      <c r="W205" s="47"/>
      <c r="X205" s="50"/>
      <c r="Y205" s="50"/>
    </row>
    <row r="206" spans="1:25" ht="75" x14ac:dyDescent="0.25">
      <c r="A206" s="564">
        <v>112</v>
      </c>
      <c r="B206" s="564"/>
      <c r="C206" s="564"/>
      <c r="D206" s="754" t="s">
        <v>435</v>
      </c>
      <c r="E206" s="754"/>
      <c r="F206" s="450" t="s">
        <v>406</v>
      </c>
      <c r="G206" s="12" t="s">
        <v>407</v>
      </c>
      <c r="H206" s="12" t="s">
        <v>408</v>
      </c>
      <c r="I206" s="12" t="s">
        <v>409</v>
      </c>
      <c r="J206" s="60">
        <v>50</v>
      </c>
      <c r="K206" s="40" t="s">
        <v>2830</v>
      </c>
      <c r="L206" s="60">
        <v>50</v>
      </c>
      <c r="M206" s="41"/>
      <c r="N206" s="60">
        <v>50</v>
      </c>
      <c r="O206" s="41"/>
      <c r="P206" s="60">
        <v>50</v>
      </c>
      <c r="Q206" s="41"/>
      <c r="R206" s="60">
        <v>50</v>
      </c>
      <c r="S206" s="41"/>
      <c r="T206" s="45"/>
      <c r="U206" s="45"/>
      <c r="V206" s="41"/>
      <c r="W206" s="41"/>
      <c r="X206" s="45"/>
      <c r="Y206" s="45"/>
    </row>
    <row r="207" spans="1:25" ht="105" x14ac:dyDescent="0.25">
      <c r="A207" s="564">
        <v>113</v>
      </c>
      <c r="B207" s="564"/>
      <c r="C207" s="564"/>
      <c r="D207" s="754" t="s">
        <v>150</v>
      </c>
      <c r="E207" s="754"/>
      <c r="F207" s="450" t="s">
        <v>410</v>
      </c>
      <c r="G207" s="12" t="s">
        <v>411</v>
      </c>
      <c r="H207" s="12" t="s">
        <v>146</v>
      </c>
      <c r="I207" s="12" t="s">
        <v>147</v>
      </c>
      <c r="J207" s="60">
        <v>100</v>
      </c>
      <c r="K207" s="40" t="s">
        <v>2831</v>
      </c>
      <c r="L207" s="60">
        <v>100</v>
      </c>
      <c r="M207" s="41"/>
      <c r="N207" s="60">
        <v>100</v>
      </c>
      <c r="O207" s="41"/>
      <c r="P207" s="60">
        <v>100</v>
      </c>
      <c r="Q207" s="41"/>
      <c r="R207" s="60">
        <v>100</v>
      </c>
      <c r="S207" s="41"/>
      <c r="T207" s="45"/>
      <c r="U207" s="41"/>
      <c r="V207" s="41"/>
      <c r="W207" s="41"/>
      <c r="X207" s="45"/>
      <c r="Y207" s="45"/>
    </row>
    <row r="208" spans="1:25" s="52" customFormat="1" ht="69" x14ac:dyDescent="0.25">
      <c r="A208" s="31">
        <v>114</v>
      </c>
      <c r="B208" s="31"/>
      <c r="C208" s="31"/>
      <c r="D208" s="756" t="s">
        <v>637</v>
      </c>
      <c r="E208" s="756"/>
      <c r="F208" s="517" t="s">
        <v>637</v>
      </c>
      <c r="G208" s="770"/>
      <c r="H208" s="770"/>
      <c r="I208" s="770"/>
      <c r="J208" s="61">
        <f>AVERAGE(J209:J211)</f>
        <v>16.666666666666668</v>
      </c>
      <c r="K208" s="43"/>
      <c r="L208" s="61">
        <f>AVERAGE(L209:L211)</f>
        <v>16.666666666666668</v>
      </c>
      <c r="M208" s="69"/>
      <c r="N208" s="61">
        <f>AVERAGE(N209:N211)</f>
        <v>16.666666666666668</v>
      </c>
      <c r="O208" s="69"/>
      <c r="P208" s="61">
        <f>AVERAGE(P209:P211)</f>
        <v>16.666666666666668</v>
      </c>
      <c r="Q208" s="69"/>
      <c r="R208" s="61">
        <f>AVERAGE(R209:R211)</f>
        <v>16.666666666666668</v>
      </c>
      <c r="S208" s="43"/>
      <c r="T208" s="61" t="e">
        <f>AVERAGE(T209:T211)</f>
        <v>#DIV/0!</v>
      </c>
      <c r="U208" s="43"/>
      <c r="V208" s="176" t="e">
        <f>AVERAGE(V209:V211)</f>
        <v>#DIV/0!</v>
      </c>
      <c r="W208" s="43"/>
      <c r="X208" s="61" t="e">
        <f>AVERAGE(X209:X211)</f>
        <v>#DIV/0!</v>
      </c>
      <c r="Y208" s="69"/>
    </row>
    <row r="209" spans="1:25" ht="90" x14ac:dyDescent="0.25">
      <c r="A209" s="564" t="s">
        <v>5067</v>
      </c>
      <c r="B209" s="564"/>
      <c r="C209" s="564"/>
      <c r="D209" s="564"/>
      <c r="E209" s="754" t="s">
        <v>7020</v>
      </c>
      <c r="F209" s="450" t="s">
        <v>412</v>
      </c>
      <c r="G209" s="771" t="s">
        <v>403</v>
      </c>
      <c r="H209" s="771" t="s">
        <v>404</v>
      </c>
      <c r="I209" s="771" t="s">
        <v>413</v>
      </c>
      <c r="J209" s="50">
        <v>50</v>
      </c>
      <c r="K209" s="40" t="s">
        <v>2832</v>
      </c>
      <c r="L209" s="50">
        <v>50</v>
      </c>
      <c r="M209" s="50"/>
      <c r="N209" s="50">
        <v>50</v>
      </c>
      <c r="O209" s="50"/>
      <c r="P209" s="50">
        <v>50</v>
      </c>
      <c r="Q209" s="50"/>
      <c r="R209" s="50">
        <v>50</v>
      </c>
      <c r="S209" s="50"/>
      <c r="T209" s="50"/>
      <c r="U209" s="50"/>
      <c r="V209" s="47"/>
      <c r="W209" s="47"/>
      <c r="X209" s="50"/>
      <c r="Y209" s="50"/>
    </row>
    <row r="210" spans="1:25" ht="60" x14ac:dyDescent="0.3">
      <c r="A210" s="564" t="s">
        <v>5068</v>
      </c>
      <c r="B210" s="564"/>
      <c r="C210" s="564"/>
      <c r="D210" s="564"/>
      <c r="E210" s="772" t="s">
        <v>7021</v>
      </c>
      <c r="F210" s="450" t="s">
        <v>414</v>
      </c>
      <c r="G210" s="12" t="s">
        <v>415</v>
      </c>
      <c r="H210" s="12" t="s">
        <v>416</v>
      </c>
      <c r="I210" s="12" t="s">
        <v>417</v>
      </c>
      <c r="J210" s="65">
        <v>0</v>
      </c>
      <c r="K210" s="40" t="s">
        <v>2833</v>
      </c>
      <c r="L210" s="65">
        <v>0</v>
      </c>
      <c r="M210" s="37"/>
      <c r="N210" s="65">
        <v>0</v>
      </c>
      <c r="O210" s="37"/>
      <c r="P210" s="65">
        <v>0</v>
      </c>
      <c r="Q210" s="37"/>
      <c r="R210" s="65">
        <v>0</v>
      </c>
      <c r="S210" s="37"/>
      <c r="T210" s="50"/>
      <c r="U210" s="50"/>
      <c r="V210" s="47"/>
      <c r="W210" s="47"/>
      <c r="X210" s="50"/>
      <c r="Y210" s="50"/>
    </row>
    <row r="211" spans="1:25" ht="178.5" customHeight="1" x14ac:dyDescent="0.3">
      <c r="A211" s="564" t="s">
        <v>5069</v>
      </c>
      <c r="B211" s="564"/>
      <c r="C211" s="564"/>
      <c r="D211" s="564"/>
      <c r="E211" s="772" t="s">
        <v>7022</v>
      </c>
      <c r="F211" s="450" t="s">
        <v>418</v>
      </c>
      <c r="G211" s="12" t="s">
        <v>419</v>
      </c>
      <c r="H211" s="12" t="s">
        <v>420</v>
      </c>
      <c r="I211" s="12" t="s">
        <v>421</v>
      </c>
      <c r="J211" s="60">
        <v>0</v>
      </c>
      <c r="K211" s="38"/>
      <c r="L211" s="60">
        <v>0</v>
      </c>
      <c r="M211" s="38"/>
      <c r="N211" s="60">
        <v>0</v>
      </c>
      <c r="O211" s="38"/>
      <c r="P211" s="60">
        <v>0</v>
      </c>
      <c r="Q211" s="38"/>
      <c r="R211" s="60">
        <v>0</v>
      </c>
      <c r="S211" s="38"/>
      <c r="T211" s="50"/>
      <c r="U211" s="47"/>
      <c r="V211" s="47"/>
      <c r="W211" s="47"/>
      <c r="X211" s="50"/>
      <c r="Y211" s="50"/>
    </row>
    <row r="212" spans="1:25" s="26" customFormat="1" ht="80.25" customHeight="1" x14ac:dyDescent="0.25">
      <c r="A212" s="28"/>
      <c r="B212" s="28"/>
      <c r="C212" s="750" t="s">
        <v>610</v>
      </c>
      <c r="D212" s="28"/>
      <c r="E212" s="1023"/>
      <c r="F212" s="762" t="s">
        <v>535</v>
      </c>
      <c r="G212" s="751"/>
      <c r="H212" s="751"/>
      <c r="I212" s="751"/>
      <c r="J212" s="75">
        <f>AVERAGE(J213,J216)</f>
        <v>100</v>
      </c>
      <c r="K212" s="44"/>
      <c r="L212" s="75">
        <f>AVERAGE(L213,L216)</f>
        <v>100</v>
      </c>
      <c r="M212" s="67"/>
      <c r="N212" s="75">
        <f>AVERAGE(N213,N216)</f>
        <v>100</v>
      </c>
      <c r="O212" s="67"/>
      <c r="P212" s="75">
        <f>AVERAGE(P213,P216)</f>
        <v>100</v>
      </c>
      <c r="Q212" s="67"/>
      <c r="R212" s="75">
        <f>AVERAGE(R213,R216)</f>
        <v>100</v>
      </c>
      <c r="S212" s="67"/>
      <c r="T212" s="75" t="e">
        <f>AVERAGE(T213,T216)</f>
        <v>#DIV/0!</v>
      </c>
      <c r="U212" s="67"/>
      <c r="V212" s="64" t="e">
        <f>AVERAGE(V213,V216)</f>
        <v>#DIV/0!</v>
      </c>
      <c r="W212" s="44"/>
      <c r="X212" s="75" t="e">
        <f>AVERAGE(X213,X216)</f>
        <v>#DIV/0!</v>
      </c>
      <c r="Y212" s="67"/>
    </row>
    <row r="213" spans="1:25" s="52" customFormat="1" ht="80.25" customHeight="1" x14ac:dyDescent="0.25">
      <c r="A213" s="31">
        <v>115</v>
      </c>
      <c r="B213" s="31"/>
      <c r="C213" s="758"/>
      <c r="D213" s="763" t="s">
        <v>638</v>
      </c>
      <c r="E213" s="763"/>
      <c r="F213" s="764" t="s">
        <v>638</v>
      </c>
      <c r="G213" s="30"/>
      <c r="H213" s="30"/>
      <c r="I213" s="30"/>
      <c r="J213" s="61">
        <f>AVERAGE(J214:J215)</f>
        <v>100</v>
      </c>
      <c r="K213" s="43"/>
      <c r="L213" s="61">
        <f>AVERAGE(L214:L215)</f>
        <v>100</v>
      </c>
      <c r="M213" s="69"/>
      <c r="N213" s="61">
        <f>AVERAGE(N214:N215)</f>
        <v>100</v>
      </c>
      <c r="O213" s="69"/>
      <c r="P213" s="61">
        <f>AVERAGE(P214:P215)</f>
        <v>100</v>
      </c>
      <c r="Q213" s="69"/>
      <c r="R213" s="61">
        <f>AVERAGE(R214:R215)</f>
        <v>100</v>
      </c>
      <c r="S213" s="69"/>
      <c r="T213" s="61" t="e">
        <f>AVERAGE(T214:T215)</f>
        <v>#DIV/0!</v>
      </c>
      <c r="U213" s="69"/>
      <c r="V213" s="176" t="e">
        <f>AVERAGE(V214:V215)</f>
        <v>#DIV/0!</v>
      </c>
      <c r="W213" s="43"/>
      <c r="X213" s="61" t="e">
        <f>AVERAGE(X214:X215)</f>
        <v>#DIV/0!</v>
      </c>
      <c r="Y213" s="69"/>
    </row>
    <row r="214" spans="1:25" ht="312" customHeight="1" x14ac:dyDescent="0.25">
      <c r="A214" s="564" t="s">
        <v>608</v>
      </c>
      <c r="B214" s="564"/>
      <c r="C214" s="564"/>
      <c r="D214" s="564"/>
      <c r="E214" s="754" t="s">
        <v>7023</v>
      </c>
      <c r="F214" s="450" t="s">
        <v>5107</v>
      </c>
      <c r="G214" s="12" t="s">
        <v>5070</v>
      </c>
      <c r="H214" s="12" t="s">
        <v>5108</v>
      </c>
      <c r="I214" s="12" t="s">
        <v>5071</v>
      </c>
      <c r="J214" s="60">
        <v>100</v>
      </c>
      <c r="K214" s="40" t="s">
        <v>2834</v>
      </c>
      <c r="L214" s="60">
        <v>100</v>
      </c>
      <c r="M214" s="41"/>
      <c r="N214" s="60">
        <v>100</v>
      </c>
      <c r="O214" s="41"/>
      <c r="P214" s="60">
        <v>100</v>
      </c>
      <c r="Q214" s="41"/>
      <c r="R214" s="60">
        <v>100</v>
      </c>
      <c r="S214" s="41"/>
      <c r="T214" s="45"/>
      <c r="U214" s="45"/>
      <c r="V214" s="41"/>
      <c r="W214" s="41"/>
      <c r="X214" s="45"/>
      <c r="Y214" s="45"/>
    </row>
    <row r="215" spans="1:25" ht="105" x14ac:dyDescent="0.25">
      <c r="A215" s="564" t="s">
        <v>609</v>
      </c>
      <c r="B215" s="564"/>
      <c r="C215" s="564"/>
      <c r="D215" s="564"/>
      <c r="E215" s="754" t="s">
        <v>7272</v>
      </c>
      <c r="F215" s="450" t="s">
        <v>422</v>
      </c>
      <c r="G215" s="12" t="s">
        <v>423</v>
      </c>
      <c r="H215" s="12" t="s">
        <v>424</v>
      </c>
      <c r="I215" s="12" t="s">
        <v>425</v>
      </c>
      <c r="J215" s="60"/>
      <c r="K215" s="41"/>
      <c r="L215" s="45"/>
      <c r="M215" s="45"/>
      <c r="N215" s="45"/>
      <c r="O215" s="45"/>
      <c r="P215" s="45"/>
      <c r="Q215" s="45"/>
      <c r="R215" s="45"/>
      <c r="S215" s="45"/>
      <c r="T215" s="45"/>
      <c r="U215" s="45"/>
      <c r="V215" s="41"/>
      <c r="W215" s="41"/>
      <c r="X215" s="45"/>
      <c r="Y215" s="45"/>
    </row>
    <row r="216" spans="1:25" ht="210" x14ac:dyDescent="0.25">
      <c r="A216" s="564">
        <v>116</v>
      </c>
      <c r="B216" s="564"/>
      <c r="C216" s="564"/>
      <c r="D216" s="754" t="s">
        <v>7024</v>
      </c>
      <c r="E216" s="754"/>
      <c r="F216" s="450" t="s">
        <v>426</v>
      </c>
      <c r="G216" s="12" t="s">
        <v>5352</v>
      </c>
      <c r="H216" s="12" t="s">
        <v>427</v>
      </c>
      <c r="I216" s="12" t="s">
        <v>428</v>
      </c>
      <c r="J216" s="60">
        <v>100</v>
      </c>
      <c r="K216" s="989" t="s">
        <v>2835</v>
      </c>
      <c r="L216" s="60">
        <v>100</v>
      </c>
      <c r="M216" s="41"/>
      <c r="N216" s="60">
        <v>100</v>
      </c>
      <c r="O216" s="41"/>
      <c r="P216" s="60">
        <v>100</v>
      </c>
      <c r="Q216" s="41"/>
      <c r="R216" s="60">
        <v>100</v>
      </c>
      <c r="S216" s="41"/>
      <c r="T216" s="45"/>
      <c r="U216" s="45"/>
      <c r="V216" s="41"/>
      <c r="W216" s="41"/>
      <c r="X216" s="45"/>
      <c r="Y216" s="45"/>
    </row>
    <row r="217" spans="1:25" s="26" customFormat="1" ht="60" x14ac:dyDescent="0.25">
      <c r="A217" s="28"/>
      <c r="B217" s="750" t="s">
        <v>611</v>
      </c>
      <c r="C217" s="28"/>
      <c r="D217" s="28"/>
      <c r="E217" s="28"/>
      <c r="F217" s="502" t="s">
        <v>536</v>
      </c>
      <c r="G217" s="28"/>
      <c r="H217" s="28"/>
      <c r="I217" s="28"/>
      <c r="J217" s="75">
        <f>AVERAGE(J218,J225,J231,J240)</f>
        <v>90.104166666666671</v>
      </c>
      <c r="K217" s="67"/>
      <c r="L217" s="75">
        <f>AVERAGE(L218,L225,L231,L240)</f>
        <v>90.104166666666671</v>
      </c>
      <c r="M217" s="67"/>
      <c r="N217" s="75">
        <f>AVERAGE(N218,N225,N231,N240)</f>
        <v>90.104166666666671</v>
      </c>
      <c r="O217" s="67"/>
      <c r="P217" s="75">
        <f>AVERAGE(P218,P225,P231,P240)</f>
        <v>90.104166666666671</v>
      </c>
      <c r="Q217" s="67"/>
      <c r="R217" s="75">
        <f>AVERAGE(R218,R225,R231,R240)</f>
        <v>90.104166666666671</v>
      </c>
      <c r="S217" s="67"/>
      <c r="T217" s="75" t="e">
        <f>AVERAGE(T218,T225,T231,T240)</f>
        <v>#DIV/0!</v>
      </c>
      <c r="U217" s="67"/>
      <c r="V217" s="64" t="e">
        <f>AVERAGE(V218,V225,V231,V240)</f>
        <v>#DIV/0!</v>
      </c>
      <c r="W217" s="44"/>
      <c r="X217" s="75" t="e">
        <f>AVERAGE(X218,X225,X231,X240)</f>
        <v>#DIV/0!</v>
      </c>
      <c r="Y217" s="67"/>
    </row>
    <row r="218" spans="1:25" s="26" customFormat="1" ht="45" x14ac:dyDescent="0.25">
      <c r="A218" s="28"/>
      <c r="B218" s="28"/>
      <c r="C218" s="750" t="s">
        <v>612</v>
      </c>
      <c r="D218" s="28"/>
      <c r="E218" s="28"/>
      <c r="F218" s="502" t="s">
        <v>537</v>
      </c>
      <c r="G218" s="28"/>
      <c r="H218" s="28"/>
      <c r="I218" s="28"/>
      <c r="J218" s="75">
        <f>AVERAGE(J219:J224)</f>
        <v>100</v>
      </c>
      <c r="K218" s="67"/>
      <c r="L218" s="203">
        <f>AVERAGE(L219:L224)</f>
        <v>100</v>
      </c>
      <c r="M218" s="67"/>
      <c r="N218" s="75">
        <f>AVERAGE(N219:N224)</f>
        <v>100</v>
      </c>
      <c r="O218" s="67"/>
      <c r="P218" s="75">
        <f>AVERAGE(P219:P224)</f>
        <v>100</v>
      </c>
      <c r="Q218" s="67"/>
      <c r="R218" s="75">
        <f>AVERAGE(R219:R224)</f>
        <v>100</v>
      </c>
      <c r="S218" s="67"/>
      <c r="T218" s="75" t="e">
        <f>AVERAGE(T219:T224)</f>
        <v>#DIV/0!</v>
      </c>
      <c r="U218" s="67"/>
      <c r="V218" s="64" t="e">
        <f>AVERAGE(V219:V224)</f>
        <v>#DIV/0!</v>
      </c>
      <c r="W218" s="44"/>
      <c r="X218" s="75" t="e">
        <f>AVERAGE(X219:X224)</f>
        <v>#DIV/0!</v>
      </c>
      <c r="Y218" s="67"/>
    </row>
    <row r="219" spans="1:25" ht="240" x14ac:dyDescent="0.25">
      <c r="A219" s="564">
        <v>117</v>
      </c>
      <c r="B219" s="564"/>
      <c r="C219" s="564"/>
      <c r="D219" s="754" t="s">
        <v>492</v>
      </c>
      <c r="E219" s="754"/>
      <c r="F219" s="450" t="s">
        <v>5131</v>
      </c>
      <c r="G219" s="12" t="s">
        <v>436</v>
      </c>
      <c r="H219" s="12" t="s">
        <v>437</v>
      </c>
      <c r="I219" s="12" t="s">
        <v>438</v>
      </c>
      <c r="J219" s="46">
        <v>100</v>
      </c>
      <c r="K219" s="40" t="s">
        <v>2836</v>
      </c>
      <c r="L219" s="46">
        <v>100</v>
      </c>
      <c r="M219" s="73"/>
      <c r="N219" s="46">
        <v>100</v>
      </c>
      <c r="O219" s="73"/>
      <c r="P219" s="46">
        <v>100</v>
      </c>
      <c r="Q219" s="73"/>
      <c r="R219" s="46">
        <v>100</v>
      </c>
      <c r="S219" s="73"/>
      <c r="T219" s="46"/>
      <c r="U219" s="46"/>
      <c r="V219" s="40"/>
      <c r="W219" s="40"/>
      <c r="X219" s="46"/>
      <c r="Y219" s="40"/>
    </row>
    <row r="220" spans="1:25" ht="180" x14ac:dyDescent="0.25">
      <c r="A220" s="564">
        <v>118</v>
      </c>
      <c r="B220" s="564"/>
      <c r="C220" s="564"/>
      <c r="D220" s="754" t="s">
        <v>493</v>
      </c>
      <c r="E220" s="754"/>
      <c r="F220" s="420" t="s">
        <v>7177</v>
      </c>
      <c r="G220" s="12" t="s">
        <v>436</v>
      </c>
      <c r="H220" s="12" t="s">
        <v>437</v>
      </c>
      <c r="I220" s="12" t="s">
        <v>438</v>
      </c>
      <c r="J220" s="46">
        <v>100</v>
      </c>
      <c r="K220" s="40" t="s">
        <v>2836</v>
      </c>
      <c r="L220" s="46">
        <v>100</v>
      </c>
      <c r="M220" s="73"/>
      <c r="N220" s="46">
        <v>100</v>
      </c>
      <c r="O220" s="73"/>
      <c r="P220" s="46">
        <v>100</v>
      </c>
      <c r="Q220" s="73"/>
      <c r="R220" s="46">
        <v>100</v>
      </c>
      <c r="S220" s="73"/>
      <c r="T220" s="46"/>
      <c r="U220" s="46"/>
      <c r="V220" s="40"/>
      <c r="W220" s="40"/>
      <c r="X220" s="46"/>
      <c r="Y220" s="40"/>
    </row>
    <row r="221" spans="1:25" ht="75" x14ac:dyDescent="0.25">
      <c r="A221" s="564">
        <v>119</v>
      </c>
      <c r="B221" s="564"/>
      <c r="C221" s="564"/>
      <c r="D221" s="754" t="s">
        <v>494</v>
      </c>
      <c r="E221" s="754"/>
      <c r="F221" s="450" t="s">
        <v>439</v>
      </c>
      <c r="G221" s="12" t="s">
        <v>36</v>
      </c>
      <c r="H221" s="12" t="s">
        <v>440</v>
      </c>
      <c r="I221" s="12" t="s">
        <v>114</v>
      </c>
      <c r="J221" s="46">
        <v>100</v>
      </c>
      <c r="K221" s="40" t="s">
        <v>2837</v>
      </c>
      <c r="L221" s="46">
        <v>100</v>
      </c>
      <c r="M221" s="73"/>
      <c r="N221" s="46">
        <v>100</v>
      </c>
      <c r="O221" s="73"/>
      <c r="P221" s="46">
        <v>100</v>
      </c>
      <c r="Q221" s="73"/>
      <c r="R221" s="46">
        <v>100</v>
      </c>
      <c r="S221" s="73"/>
      <c r="T221" s="46"/>
      <c r="U221" s="40"/>
      <c r="V221" s="40"/>
      <c r="W221" s="40"/>
      <c r="X221" s="46"/>
      <c r="Y221" s="46"/>
    </row>
    <row r="222" spans="1:25" ht="75" x14ac:dyDescent="0.25">
      <c r="A222" s="564">
        <v>120</v>
      </c>
      <c r="B222" s="564"/>
      <c r="C222" s="564"/>
      <c r="D222" s="754" t="s">
        <v>495</v>
      </c>
      <c r="E222" s="754"/>
      <c r="F222" s="450" t="s">
        <v>441</v>
      </c>
      <c r="G222" s="12" t="s">
        <v>36</v>
      </c>
      <c r="H222" s="12" t="s">
        <v>440</v>
      </c>
      <c r="I222" s="12" t="s">
        <v>114</v>
      </c>
      <c r="J222" s="46">
        <v>100</v>
      </c>
      <c r="K222" s="81" t="s">
        <v>2838</v>
      </c>
      <c r="L222" s="46">
        <v>100</v>
      </c>
      <c r="M222" s="73"/>
      <c r="N222" s="46">
        <v>100</v>
      </c>
      <c r="O222" s="73"/>
      <c r="P222" s="46">
        <v>100</v>
      </c>
      <c r="Q222" s="73"/>
      <c r="R222" s="46">
        <v>100</v>
      </c>
      <c r="S222" s="73"/>
      <c r="T222" s="46"/>
      <c r="U222" s="40"/>
      <c r="V222" s="40"/>
      <c r="W222" s="40"/>
      <c r="X222" s="46"/>
      <c r="Y222" s="40"/>
    </row>
    <row r="223" spans="1:25" ht="165" x14ac:dyDescent="0.25">
      <c r="A223" s="564">
        <v>121</v>
      </c>
      <c r="B223" s="564"/>
      <c r="C223" s="564"/>
      <c r="D223" s="754" t="s">
        <v>496</v>
      </c>
      <c r="E223" s="754"/>
      <c r="F223" s="450" t="s">
        <v>442</v>
      </c>
      <c r="G223" s="12" t="s">
        <v>443</v>
      </c>
      <c r="H223" s="12" t="s">
        <v>444</v>
      </c>
      <c r="I223" s="12" t="s">
        <v>445</v>
      </c>
      <c r="J223" s="46">
        <v>100</v>
      </c>
      <c r="K223" s="81" t="s">
        <v>2839</v>
      </c>
      <c r="L223" s="46">
        <v>100</v>
      </c>
      <c r="M223" s="73"/>
      <c r="N223" s="46">
        <v>100</v>
      </c>
      <c r="O223" s="73"/>
      <c r="P223" s="46">
        <v>100</v>
      </c>
      <c r="Q223" s="73"/>
      <c r="R223" s="46">
        <v>100</v>
      </c>
      <c r="S223" s="73"/>
      <c r="T223" s="46"/>
      <c r="U223" s="40"/>
      <c r="V223" s="40"/>
      <c r="W223" s="40"/>
      <c r="X223" s="46"/>
      <c r="Y223" s="40"/>
    </row>
    <row r="224" spans="1:25" ht="180" x14ac:dyDescent="0.25">
      <c r="A224" s="564">
        <v>122</v>
      </c>
      <c r="B224" s="564"/>
      <c r="C224" s="564"/>
      <c r="D224" s="754" t="s">
        <v>497</v>
      </c>
      <c r="E224" s="754"/>
      <c r="F224" s="450" t="s">
        <v>446</v>
      </c>
      <c r="G224" s="12" t="s">
        <v>447</v>
      </c>
      <c r="H224" s="12" t="s">
        <v>448</v>
      </c>
      <c r="I224" s="12" t="s">
        <v>325</v>
      </c>
      <c r="J224" s="46">
        <v>100</v>
      </c>
      <c r="K224" s="40" t="s">
        <v>2840</v>
      </c>
      <c r="L224" s="46">
        <v>100</v>
      </c>
      <c r="M224" s="73"/>
      <c r="N224" s="46">
        <v>100</v>
      </c>
      <c r="O224" s="73"/>
      <c r="P224" s="46">
        <v>100</v>
      </c>
      <c r="Q224" s="73"/>
      <c r="R224" s="46">
        <v>100</v>
      </c>
      <c r="S224" s="73"/>
      <c r="T224" s="46"/>
      <c r="U224" s="40"/>
      <c r="V224" s="40"/>
      <c r="W224" s="40"/>
      <c r="X224" s="46"/>
      <c r="Y224" s="46"/>
    </row>
    <row r="225" spans="1:25" s="26" customFormat="1" ht="77.25" customHeight="1" x14ac:dyDescent="0.25">
      <c r="A225" s="28"/>
      <c r="B225" s="28"/>
      <c r="C225" s="750" t="s">
        <v>613</v>
      </c>
      <c r="D225" s="28"/>
      <c r="E225" s="1023"/>
      <c r="F225" s="762" t="s">
        <v>538</v>
      </c>
      <c r="G225" s="751"/>
      <c r="H225" s="751"/>
      <c r="I225" s="751"/>
      <c r="J225" s="75">
        <f>AVERAGE(J226:J230)</f>
        <v>100</v>
      </c>
      <c r="K225" s="44"/>
      <c r="L225" s="75">
        <f>AVERAGE(L226:L230)</f>
        <v>100</v>
      </c>
      <c r="M225" s="67"/>
      <c r="N225" s="75">
        <f>AVERAGE(N226:N230)</f>
        <v>100</v>
      </c>
      <c r="O225" s="67"/>
      <c r="P225" s="75">
        <f>AVERAGE(P226:P230)</f>
        <v>100</v>
      </c>
      <c r="Q225" s="67"/>
      <c r="R225" s="75">
        <f>AVERAGE(R226:R230)</f>
        <v>100</v>
      </c>
      <c r="S225" s="67"/>
      <c r="T225" s="75" t="e">
        <f>AVERAGE(T226:T230)</f>
        <v>#DIV/0!</v>
      </c>
      <c r="U225" s="67"/>
      <c r="V225" s="64" t="e">
        <f>AVERAGE(V226:V230)</f>
        <v>#DIV/0!</v>
      </c>
      <c r="W225" s="44"/>
      <c r="X225" s="75" t="e">
        <f>AVERAGE(X226:X230)</f>
        <v>#DIV/0!</v>
      </c>
      <c r="Y225" s="67"/>
    </row>
    <row r="226" spans="1:25" ht="105" x14ac:dyDescent="0.25">
      <c r="A226" s="564">
        <v>123</v>
      </c>
      <c r="B226" s="564"/>
      <c r="C226" s="564"/>
      <c r="D226" s="754" t="s">
        <v>498</v>
      </c>
      <c r="E226" s="754"/>
      <c r="F226" s="450" t="s">
        <v>449</v>
      </c>
      <c r="G226" s="12" t="s">
        <v>436</v>
      </c>
      <c r="H226" s="12" t="s">
        <v>437</v>
      </c>
      <c r="I226" s="12" t="s">
        <v>438</v>
      </c>
      <c r="J226" s="46">
        <v>100</v>
      </c>
      <c r="K226" s="40" t="s">
        <v>2841</v>
      </c>
      <c r="L226" s="46">
        <v>100</v>
      </c>
      <c r="M226" s="73"/>
      <c r="N226" s="46">
        <v>100</v>
      </c>
      <c r="O226" s="73"/>
      <c r="P226" s="46">
        <v>100</v>
      </c>
      <c r="Q226" s="73"/>
      <c r="R226" s="46">
        <v>100</v>
      </c>
      <c r="S226" s="73"/>
      <c r="T226" s="46"/>
      <c r="U226" s="46"/>
      <c r="V226" s="40"/>
      <c r="W226" s="40"/>
      <c r="X226" s="46"/>
      <c r="Y226" s="46"/>
    </row>
    <row r="227" spans="1:25" ht="105" x14ac:dyDescent="0.25">
      <c r="A227" s="564">
        <v>124</v>
      </c>
      <c r="B227" s="564"/>
      <c r="C227" s="564"/>
      <c r="D227" s="754" t="s">
        <v>499</v>
      </c>
      <c r="E227" s="754"/>
      <c r="F227" s="450" t="s">
        <v>450</v>
      </c>
      <c r="G227" s="12" t="s">
        <v>436</v>
      </c>
      <c r="H227" s="12" t="s">
        <v>437</v>
      </c>
      <c r="I227" s="12" t="s">
        <v>438</v>
      </c>
      <c r="J227" s="46">
        <v>100</v>
      </c>
      <c r="K227" s="40" t="s">
        <v>2842</v>
      </c>
      <c r="L227" s="46">
        <v>100</v>
      </c>
      <c r="M227" s="73"/>
      <c r="N227" s="46">
        <v>100</v>
      </c>
      <c r="O227" s="73"/>
      <c r="P227" s="46">
        <v>100</v>
      </c>
      <c r="Q227" s="73"/>
      <c r="R227" s="46">
        <v>100</v>
      </c>
      <c r="S227" s="73"/>
      <c r="T227" s="46"/>
      <c r="U227" s="46"/>
      <c r="V227" s="40"/>
      <c r="W227" s="40"/>
      <c r="X227" s="46"/>
      <c r="Y227" s="46"/>
    </row>
    <row r="228" spans="1:25" ht="105" x14ac:dyDescent="0.25">
      <c r="A228" s="564">
        <v>125</v>
      </c>
      <c r="B228" s="564"/>
      <c r="C228" s="564"/>
      <c r="D228" s="754" t="s">
        <v>502</v>
      </c>
      <c r="E228" s="754"/>
      <c r="F228" s="450" t="s">
        <v>451</v>
      </c>
      <c r="G228" s="12" t="s">
        <v>436</v>
      </c>
      <c r="H228" s="12" t="s">
        <v>437</v>
      </c>
      <c r="I228" s="12" t="s">
        <v>438</v>
      </c>
      <c r="J228" s="46">
        <v>100</v>
      </c>
      <c r="K228" s="81" t="s">
        <v>2843</v>
      </c>
      <c r="L228" s="46">
        <v>100</v>
      </c>
      <c r="M228" s="73"/>
      <c r="N228" s="46">
        <v>100</v>
      </c>
      <c r="O228" s="73"/>
      <c r="P228" s="46">
        <v>100</v>
      </c>
      <c r="Q228" s="73"/>
      <c r="R228" s="46">
        <v>100</v>
      </c>
      <c r="S228" s="73"/>
      <c r="T228" s="46"/>
      <c r="U228" s="46"/>
      <c r="V228" s="40"/>
      <c r="W228" s="40"/>
      <c r="X228" s="46"/>
      <c r="Y228" s="46"/>
    </row>
    <row r="229" spans="1:25" ht="120" x14ac:dyDescent="0.25">
      <c r="A229" s="564">
        <v>126</v>
      </c>
      <c r="B229" s="564"/>
      <c r="C229" s="564"/>
      <c r="D229" s="754" t="s">
        <v>500</v>
      </c>
      <c r="E229" s="754"/>
      <c r="F229" s="450" t="s">
        <v>452</v>
      </c>
      <c r="G229" s="12" t="s">
        <v>436</v>
      </c>
      <c r="H229" s="12" t="s">
        <v>437</v>
      </c>
      <c r="I229" s="12" t="s">
        <v>438</v>
      </c>
      <c r="J229" s="46">
        <v>100</v>
      </c>
      <c r="K229" s="40" t="s">
        <v>2844</v>
      </c>
      <c r="L229" s="46">
        <v>100</v>
      </c>
      <c r="M229" s="73"/>
      <c r="N229" s="46">
        <v>100</v>
      </c>
      <c r="O229" s="73"/>
      <c r="P229" s="46">
        <v>100</v>
      </c>
      <c r="Q229" s="73"/>
      <c r="R229" s="46">
        <v>100</v>
      </c>
      <c r="S229" s="73"/>
      <c r="T229" s="46"/>
      <c r="U229" s="46"/>
      <c r="V229" s="40"/>
      <c r="W229" s="40"/>
      <c r="X229" s="46"/>
      <c r="Y229" s="46"/>
    </row>
    <row r="230" spans="1:25" ht="105" x14ac:dyDescent="0.25">
      <c r="A230" s="564">
        <v>127</v>
      </c>
      <c r="B230" s="564"/>
      <c r="C230" s="564"/>
      <c r="D230" s="754" t="s">
        <v>501</v>
      </c>
      <c r="E230" s="754"/>
      <c r="F230" s="450" t="s">
        <v>453</v>
      </c>
      <c r="G230" s="12" t="s">
        <v>436</v>
      </c>
      <c r="H230" s="12" t="s">
        <v>437</v>
      </c>
      <c r="I230" s="12" t="s">
        <v>438</v>
      </c>
      <c r="J230" s="46">
        <v>100</v>
      </c>
      <c r="K230" s="40" t="s">
        <v>2845</v>
      </c>
      <c r="L230" s="46">
        <v>100</v>
      </c>
      <c r="M230" s="73"/>
      <c r="N230" s="46">
        <v>100</v>
      </c>
      <c r="O230" s="73"/>
      <c r="P230" s="46">
        <v>100</v>
      </c>
      <c r="Q230" s="73"/>
      <c r="R230" s="46">
        <v>100</v>
      </c>
      <c r="S230" s="73"/>
      <c r="T230" s="46"/>
      <c r="U230" s="46"/>
      <c r="V230" s="40"/>
      <c r="W230" s="40"/>
      <c r="X230" s="46"/>
      <c r="Y230" s="46"/>
    </row>
    <row r="231" spans="1:25" s="26" customFormat="1" ht="140.25" customHeight="1" x14ac:dyDescent="0.25">
      <c r="A231" s="28"/>
      <c r="B231" s="28"/>
      <c r="C231" s="750" t="s">
        <v>614</v>
      </c>
      <c r="D231" s="28"/>
      <c r="E231" s="1023"/>
      <c r="F231" s="762" t="s">
        <v>539</v>
      </c>
      <c r="G231" s="751"/>
      <c r="H231" s="751"/>
      <c r="I231" s="751"/>
      <c r="J231" s="75">
        <f>AVERAGE(J232:J239)</f>
        <v>93.75</v>
      </c>
      <c r="K231" s="44"/>
      <c r="L231" s="75">
        <f>AVERAGE(L232:L239)</f>
        <v>93.75</v>
      </c>
      <c r="M231" s="67"/>
      <c r="N231" s="75">
        <f>AVERAGE(N232:N239)</f>
        <v>93.75</v>
      </c>
      <c r="O231" s="67"/>
      <c r="P231" s="75">
        <f>AVERAGE(P232:P239)</f>
        <v>93.75</v>
      </c>
      <c r="Q231" s="67"/>
      <c r="R231" s="75">
        <f>AVERAGE(R232:R239)</f>
        <v>93.75</v>
      </c>
      <c r="S231" s="67"/>
      <c r="T231" s="75" t="e">
        <f>AVERAGE(T232:T239)</f>
        <v>#DIV/0!</v>
      </c>
      <c r="U231" s="67"/>
      <c r="V231" s="64" t="e">
        <f>AVERAGE(V232:V239)</f>
        <v>#DIV/0!</v>
      </c>
      <c r="W231" s="44"/>
      <c r="X231" s="75" t="e">
        <f>AVERAGE(X232:X239)</f>
        <v>#DIV/0!</v>
      </c>
      <c r="Y231" s="67"/>
    </row>
    <row r="232" spans="1:25" ht="390" x14ac:dyDescent="0.25">
      <c r="A232" s="564">
        <v>128</v>
      </c>
      <c r="B232" s="564"/>
      <c r="C232" s="564"/>
      <c r="D232" s="773" t="s">
        <v>503</v>
      </c>
      <c r="E232" s="773"/>
      <c r="F232" s="450" t="s">
        <v>454</v>
      </c>
      <c r="G232" s="12" t="s">
        <v>86</v>
      </c>
      <c r="H232" s="12" t="s">
        <v>455</v>
      </c>
      <c r="I232" s="12" t="s">
        <v>456</v>
      </c>
      <c r="J232" s="46">
        <v>100</v>
      </c>
      <c r="K232" s="81" t="s">
        <v>2846</v>
      </c>
      <c r="L232" s="46">
        <v>100</v>
      </c>
      <c r="M232" s="73"/>
      <c r="N232" s="46">
        <v>100</v>
      </c>
      <c r="O232" s="73"/>
      <c r="P232" s="46">
        <v>100</v>
      </c>
      <c r="Q232" s="73"/>
      <c r="R232" s="46">
        <v>100</v>
      </c>
      <c r="S232" s="73"/>
      <c r="T232" s="46"/>
      <c r="U232" s="46"/>
      <c r="V232" s="40"/>
      <c r="W232" s="40"/>
      <c r="X232" s="46"/>
      <c r="Y232" s="46"/>
    </row>
    <row r="233" spans="1:25" ht="60" x14ac:dyDescent="0.25">
      <c r="A233" s="564">
        <v>129</v>
      </c>
      <c r="B233" s="564"/>
      <c r="C233" s="564"/>
      <c r="D233" s="773" t="s">
        <v>504</v>
      </c>
      <c r="E233" s="773"/>
      <c r="F233" s="450" t="s">
        <v>458</v>
      </c>
      <c r="G233" s="12" t="s">
        <v>36</v>
      </c>
      <c r="H233" s="12" t="s">
        <v>459</v>
      </c>
      <c r="I233" s="12" t="s">
        <v>114</v>
      </c>
      <c r="J233" s="46">
        <v>100</v>
      </c>
      <c r="K233" s="81" t="s">
        <v>2847</v>
      </c>
      <c r="L233" s="46">
        <v>100</v>
      </c>
      <c r="M233" s="73"/>
      <c r="N233" s="46">
        <v>100</v>
      </c>
      <c r="O233" s="73"/>
      <c r="P233" s="46">
        <v>100</v>
      </c>
      <c r="Q233" s="73"/>
      <c r="R233" s="46">
        <v>100</v>
      </c>
      <c r="S233" s="73"/>
      <c r="T233" s="46"/>
      <c r="U233" s="46"/>
      <c r="V233" s="40"/>
      <c r="W233" s="40"/>
      <c r="X233" s="46"/>
      <c r="Y233" s="46"/>
    </row>
    <row r="234" spans="1:25" ht="165" x14ac:dyDescent="0.25">
      <c r="A234" s="564">
        <v>130</v>
      </c>
      <c r="B234" s="564"/>
      <c r="C234" s="564"/>
      <c r="D234" s="773" t="s">
        <v>505</v>
      </c>
      <c r="E234" s="773"/>
      <c r="F234" s="450" t="s">
        <v>460</v>
      </c>
      <c r="G234" s="12" t="s">
        <v>461</v>
      </c>
      <c r="H234" s="12" t="s">
        <v>462</v>
      </c>
      <c r="I234" s="12" t="s">
        <v>102</v>
      </c>
      <c r="J234" s="46">
        <v>100</v>
      </c>
      <c r="K234" s="81" t="s">
        <v>2848</v>
      </c>
      <c r="L234" s="46">
        <v>100</v>
      </c>
      <c r="M234" s="73"/>
      <c r="N234" s="46">
        <v>100</v>
      </c>
      <c r="O234" s="73"/>
      <c r="P234" s="46">
        <v>100</v>
      </c>
      <c r="Q234" s="73"/>
      <c r="R234" s="46">
        <v>100</v>
      </c>
      <c r="S234" s="73"/>
      <c r="T234" s="46"/>
      <c r="U234" s="46"/>
      <c r="V234" s="40"/>
      <c r="W234" s="40"/>
      <c r="X234" s="46"/>
      <c r="Y234" s="46"/>
    </row>
    <row r="235" spans="1:25" ht="90" x14ac:dyDescent="0.25">
      <c r="A235" s="564">
        <v>131</v>
      </c>
      <c r="B235" s="564"/>
      <c r="C235" s="564"/>
      <c r="D235" s="773" t="s">
        <v>506</v>
      </c>
      <c r="E235" s="773"/>
      <c r="F235" s="450" t="s">
        <v>463</v>
      </c>
      <c r="G235" s="12" t="s">
        <v>464</v>
      </c>
      <c r="H235" s="12" t="s">
        <v>36</v>
      </c>
      <c r="I235" s="12" t="s">
        <v>465</v>
      </c>
      <c r="J235" s="46">
        <v>100</v>
      </c>
      <c r="K235" s="81" t="s">
        <v>2849</v>
      </c>
      <c r="L235" s="46">
        <v>100</v>
      </c>
      <c r="M235" s="73"/>
      <c r="N235" s="46">
        <v>100</v>
      </c>
      <c r="O235" s="73"/>
      <c r="P235" s="46">
        <v>100</v>
      </c>
      <c r="Q235" s="73"/>
      <c r="R235" s="46">
        <v>100</v>
      </c>
      <c r="S235" s="73"/>
      <c r="T235" s="46"/>
      <c r="U235" s="46"/>
      <c r="V235" s="40"/>
      <c r="W235" s="40"/>
      <c r="X235" s="46"/>
      <c r="Y235" s="46"/>
    </row>
    <row r="236" spans="1:25" ht="409.5" x14ac:dyDescent="0.25">
      <c r="A236" s="564">
        <v>132</v>
      </c>
      <c r="B236" s="564"/>
      <c r="C236" s="564"/>
      <c r="D236" s="773" t="s">
        <v>507</v>
      </c>
      <c r="E236" s="773"/>
      <c r="F236" s="450" t="s">
        <v>466</v>
      </c>
      <c r="G236" s="12" t="s">
        <v>36</v>
      </c>
      <c r="H236" s="12" t="s">
        <v>440</v>
      </c>
      <c r="I236" s="12" t="s">
        <v>348</v>
      </c>
      <c r="J236" s="46">
        <v>100</v>
      </c>
      <c r="K236" s="40" t="s">
        <v>5241</v>
      </c>
      <c r="L236" s="46">
        <v>100</v>
      </c>
      <c r="M236" s="73"/>
      <c r="N236" s="46">
        <v>100</v>
      </c>
      <c r="O236" s="73"/>
      <c r="P236" s="46">
        <v>100</v>
      </c>
      <c r="Q236" s="73"/>
      <c r="R236" s="46">
        <v>100</v>
      </c>
      <c r="S236" s="73"/>
      <c r="T236" s="46"/>
      <c r="U236" s="46"/>
      <c r="V236" s="40"/>
      <c r="W236" s="40"/>
      <c r="X236" s="46"/>
      <c r="Y236" s="40"/>
    </row>
    <row r="237" spans="1:25" ht="180" x14ac:dyDescent="0.25">
      <c r="A237" s="564">
        <v>133</v>
      </c>
      <c r="B237" s="564"/>
      <c r="C237" s="564"/>
      <c r="D237" s="773" t="s">
        <v>508</v>
      </c>
      <c r="E237" s="773"/>
      <c r="F237" s="450" t="s">
        <v>467</v>
      </c>
      <c r="G237" s="12" t="s">
        <v>468</v>
      </c>
      <c r="H237" s="12" t="s">
        <v>105</v>
      </c>
      <c r="I237" s="12" t="s">
        <v>469</v>
      </c>
      <c r="J237" s="50">
        <v>50</v>
      </c>
      <c r="K237" s="40" t="s">
        <v>5242</v>
      </c>
      <c r="L237" s="46">
        <v>50</v>
      </c>
      <c r="M237" s="73"/>
      <c r="N237" s="46">
        <v>50</v>
      </c>
      <c r="O237" s="73"/>
      <c r="P237" s="46">
        <v>50</v>
      </c>
      <c r="Q237" s="73"/>
      <c r="R237" s="46">
        <v>50</v>
      </c>
      <c r="S237" s="73"/>
      <c r="T237" s="46"/>
      <c r="U237" s="46"/>
      <c r="V237" s="40"/>
      <c r="W237" s="40"/>
      <c r="X237" s="46"/>
      <c r="Y237" s="46"/>
    </row>
    <row r="238" spans="1:25" ht="165" x14ac:dyDescent="0.25">
      <c r="A238" s="564">
        <v>134</v>
      </c>
      <c r="B238" s="564"/>
      <c r="C238" s="564"/>
      <c r="D238" s="773" t="s">
        <v>509</v>
      </c>
      <c r="E238" s="773"/>
      <c r="F238" s="450" t="s">
        <v>470</v>
      </c>
      <c r="G238" s="12" t="s">
        <v>86</v>
      </c>
      <c r="H238" s="12" t="s">
        <v>471</v>
      </c>
      <c r="I238" s="12" t="s">
        <v>472</v>
      </c>
      <c r="J238" s="46">
        <v>100</v>
      </c>
      <c r="K238" s="40" t="s">
        <v>5243</v>
      </c>
      <c r="L238" s="46">
        <v>100</v>
      </c>
      <c r="M238" s="73"/>
      <c r="N238" s="46">
        <v>100</v>
      </c>
      <c r="O238" s="73"/>
      <c r="P238" s="46">
        <v>100</v>
      </c>
      <c r="Q238" s="73"/>
      <c r="R238" s="46">
        <v>100</v>
      </c>
      <c r="S238" s="73"/>
      <c r="T238" s="46"/>
      <c r="U238" s="46"/>
      <c r="V238" s="40"/>
      <c r="W238" s="40"/>
      <c r="X238" s="46"/>
      <c r="Y238" s="40"/>
    </row>
    <row r="239" spans="1:25" ht="285" x14ac:dyDescent="0.25">
      <c r="A239" s="564">
        <v>135</v>
      </c>
      <c r="B239" s="564"/>
      <c r="C239" s="564"/>
      <c r="D239" s="773" t="s">
        <v>510</v>
      </c>
      <c r="E239" s="773"/>
      <c r="F239" s="450" t="s">
        <v>473</v>
      </c>
      <c r="G239" s="12" t="s">
        <v>474</v>
      </c>
      <c r="H239" s="12" t="s">
        <v>475</v>
      </c>
      <c r="I239" s="12" t="s">
        <v>476</v>
      </c>
      <c r="J239" s="46">
        <v>100</v>
      </c>
      <c r="K239" s="40" t="s">
        <v>2850</v>
      </c>
      <c r="L239" s="46">
        <v>100</v>
      </c>
      <c r="M239" s="73"/>
      <c r="N239" s="46">
        <v>100</v>
      </c>
      <c r="O239" s="73"/>
      <c r="P239" s="46">
        <v>100</v>
      </c>
      <c r="Q239" s="73"/>
      <c r="R239" s="46">
        <v>100</v>
      </c>
      <c r="S239" s="73"/>
      <c r="T239" s="46"/>
      <c r="U239" s="40"/>
      <c r="V239" s="40"/>
      <c r="W239" s="40"/>
      <c r="X239" s="46"/>
      <c r="Y239" s="46"/>
    </row>
    <row r="240" spans="1:25" s="54" customFormat="1" ht="120.75" x14ac:dyDescent="0.25">
      <c r="A240" s="774"/>
      <c r="B240" s="774"/>
      <c r="C240" s="775" t="s">
        <v>615</v>
      </c>
      <c r="D240" s="774"/>
      <c r="E240" s="1025"/>
      <c r="F240" s="776" t="s">
        <v>540</v>
      </c>
      <c r="G240" s="777"/>
      <c r="H240" s="777"/>
      <c r="I240" s="777"/>
      <c r="J240" s="77">
        <f>AVERAGE(J241:J249)</f>
        <v>66.666666666666671</v>
      </c>
      <c r="K240" s="74"/>
      <c r="L240" s="77">
        <f>AVERAGE(L241:L249)</f>
        <v>66.666666666666671</v>
      </c>
      <c r="M240" s="78"/>
      <c r="N240" s="77">
        <f>AVERAGE(N241:N249)</f>
        <v>66.666666666666671</v>
      </c>
      <c r="O240" s="78"/>
      <c r="P240" s="77">
        <f>AVERAGE(P241:P249)</f>
        <v>66.666666666666671</v>
      </c>
      <c r="Q240" s="78"/>
      <c r="R240" s="77">
        <f>AVERAGE(R241:R249)</f>
        <v>66.666666666666671</v>
      </c>
      <c r="S240" s="78"/>
      <c r="T240" s="77" t="e">
        <f>AVERAGE(T241:T249)</f>
        <v>#DIV/0!</v>
      </c>
      <c r="U240" s="78"/>
      <c r="V240" s="850" t="e">
        <f>AVERAGE(V241:V249)</f>
        <v>#DIV/0!</v>
      </c>
      <c r="W240" s="79"/>
      <c r="X240" s="77" t="e">
        <f>AVERAGE(X241:X249)</f>
        <v>#DIV/0!</v>
      </c>
      <c r="Y240" s="79"/>
    </row>
    <row r="241" spans="1:25" ht="191.25" customHeight="1" x14ac:dyDescent="0.25">
      <c r="A241" s="564">
        <v>136</v>
      </c>
      <c r="B241" s="564"/>
      <c r="C241" s="564"/>
      <c r="D241" s="773" t="s">
        <v>511</v>
      </c>
      <c r="E241" s="773"/>
      <c r="F241" s="450" t="s">
        <v>5106</v>
      </c>
      <c r="G241" s="12" t="s">
        <v>436</v>
      </c>
      <c r="H241" s="12" t="s">
        <v>437</v>
      </c>
      <c r="I241" s="12" t="s">
        <v>457</v>
      </c>
      <c r="J241" s="46">
        <v>100</v>
      </c>
      <c r="K241" s="40" t="s">
        <v>2851</v>
      </c>
      <c r="L241" s="46">
        <v>100</v>
      </c>
      <c r="M241" s="73"/>
      <c r="N241" s="46">
        <v>100</v>
      </c>
      <c r="O241" s="73"/>
      <c r="P241" s="46">
        <v>100</v>
      </c>
      <c r="Q241" s="73"/>
      <c r="R241" s="46">
        <v>100</v>
      </c>
      <c r="S241" s="73"/>
      <c r="T241" s="46"/>
      <c r="U241" s="46"/>
      <c r="V241" s="40"/>
      <c r="W241" s="40"/>
      <c r="X241" s="46"/>
      <c r="Y241" s="46"/>
    </row>
    <row r="242" spans="1:25" s="55" customFormat="1" ht="105" x14ac:dyDescent="0.25">
      <c r="A242" s="564">
        <v>137</v>
      </c>
      <c r="B242" s="778"/>
      <c r="C242" s="778"/>
      <c r="D242" s="779" t="s">
        <v>519</v>
      </c>
      <c r="E242" s="779"/>
      <c r="F242" s="426" t="s">
        <v>477</v>
      </c>
      <c r="G242" s="780" t="s">
        <v>478</v>
      </c>
      <c r="H242" s="780" t="s">
        <v>479</v>
      </c>
      <c r="I242" s="780" t="s">
        <v>114</v>
      </c>
      <c r="J242" s="46">
        <v>50</v>
      </c>
      <c r="K242" s="40" t="s">
        <v>2852</v>
      </c>
      <c r="L242" s="46">
        <v>50</v>
      </c>
      <c r="M242" s="73"/>
      <c r="N242" s="46">
        <v>50</v>
      </c>
      <c r="O242" s="73"/>
      <c r="P242" s="46">
        <v>50</v>
      </c>
      <c r="Q242" s="73"/>
      <c r="R242" s="46">
        <v>50</v>
      </c>
      <c r="S242" s="73"/>
      <c r="T242" s="46"/>
      <c r="U242" s="45"/>
      <c r="V242" s="40"/>
      <c r="W242" s="41"/>
      <c r="X242" s="46"/>
      <c r="Y242" s="45"/>
    </row>
    <row r="243" spans="1:25" ht="90" x14ac:dyDescent="0.25">
      <c r="A243" s="778">
        <v>138</v>
      </c>
      <c r="B243" s="564"/>
      <c r="C243" s="564"/>
      <c r="D243" s="773" t="s">
        <v>518</v>
      </c>
      <c r="E243" s="773"/>
      <c r="F243" s="450" t="s">
        <v>480</v>
      </c>
      <c r="G243" s="12" t="s">
        <v>478</v>
      </c>
      <c r="H243" s="12" t="s">
        <v>456</v>
      </c>
      <c r="I243" s="12" t="s">
        <v>102</v>
      </c>
      <c r="J243" s="46">
        <v>0</v>
      </c>
      <c r="K243" s="50"/>
      <c r="L243" s="46">
        <v>0</v>
      </c>
      <c r="M243" s="50"/>
      <c r="N243" s="46">
        <v>0</v>
      </c>
      <c r="O243" s="50"/>
      <c r="P243" s="46">
        <v>0</v>
      </c>
      <c r="Q243" s="50"/>
      <c r="R243" s="46">
        <v>0</v>
      </c>
      <c r="S243" s="50"/>
      <c r="T243" s="46"/>
      <c r="U243" s="76"/>
      <c r="V243" s="40"/>
      <c r="W243" s="40"/>
      <c r="X243" s="46"/>
      <c r="Y243" s="40"/>
    </row>
    <row r="244" spans="1:25" ht="90" x14ac:dyDescent="0.25">
      <c r="A244" s="564">
        <v>139</v>
      </c>
      <c r="B244" s="564"/>
      <c r="C244" s="564"/>
      <c r="D244" s="773" t="s">
        <v>517</v>
      </c>
      <c r="E244" s="773"/>
      <c r="F244" s="450" t="s">
        <v>481</v>
      </c>
      <c r="G244" s="12" t="s">
        <v>36</v>
      </c>
      <c r="H244" s="12" t="s">
        <v>482</v>
      </c>
      <c r="I244" s="12" t="s">
        <v>483</v>
      </c>
      <c r="J244" s="46">
        <v>50</v>
      </c>
      <c r="K244" s="81" t="s">
        <v>2853</v>
      </c>
      <c r="L244" s="46">
        <v>50</v>
      </c>
      <c r="M244" s="50"/>
      <c r="N244" s="46">
        <v>50</v>
      </c>
      <c r="O244" s="50"/>
      <c r="P244" s="46">
        <v>50</v>
      </c>
      <c r="Q244" s="50"/>
      <c r="R244" s="46">
        <v>50</v>
      </c>
      <c r="S244" s="50"/>
      <c r="T244" s="46"/>
      <c r="U244" s="46"/>
      <c r="V244" s="40"/>
      <c r="W244" s="40"/>
      <c r="X244" s="46"/>
      <c r="Y244" s="46"/>
    </row>
    <row r="245" spans="1:25" ht="69" x14ac:dyDescent="0.25">
      <c r="A245" s="564">
        <v>140</v>
      </c>
      <c r="B245" s="564"/>
      <c r="C245" s="564"/>
      <c r="D245" s="773" t="s">
        <v>516</v>
      </c>
      <c r="E245" s="773"/>
      <c r="F245" s="450" t="s">
        <v>484</v>
      </c>
      <c r="G245" s="12" t="s">
        <v>36</v>
      </c>
      <c r="H245" s="12" t="s">
        <v>485</v>
      </c>
      <c r="I245" s="12" t="s">
        <v>114</v>
      </c>
      <c r="J245" s="46">
        <v>100</v>
      </c>
      <c r="K245" s="50"/>
      <c r="L245" s="46">
        <v>100</v>
      </c>
      <c r="M245" s="50"/>
      <c r="N245" s="46">
        <v>100</v>
      </c>
      <c r="O245" s="50"/>
      <c r="P245" s="46">
        <v>100</v>
      </c>
      <c r="Q245" s="50"/>
      <c r="R245" s="46">
        <v>100</v>
      </c>
      <c r="S245" s="50"/>
      <c r="T245" s="46"/>
      <c r="U245" s="46"/>
      <c r="V245" s="40"/>
      <c r="W245" s="40"/>
      <c r="X245" s="46"/>
      <c r="Y245" s="40"/>
    </row>
    <row r="246" spans="1:25" ht="105" x14ac:dyDescent="0.25">
      <c r="A246" s="564">
        <v>141</v>
      </c>
      <c r="B246" s="564"/>
      <c r="C246" s="564"/>
      <c r="D246" s="773" t="s">
        <v>515</v>
      </c>
      <c r="E246" s="773"/>
      <c r="F246" s="450" t="s">
        <v>486</v>
      </c>
      <c r="G246" s="12" t="s">
        <v>86</v>
      </c>
      <c r="H246" s="12" t="s">
        <v>487</v>
      </c>
      <c r="I246" s="12" t="s">
        <v>114</v>
      </c>
      <c r="J246" s="46">
        <v>0</v>
      </c>
      <c r="K246" s="50"/>
      <c r="L246" s="46">
        <v>0</v>
      </c>
      <c r="M246" s="50"/>
      <c r="N246" s="46">
        <v>0</v>
      </c>
      <c r="O246" s="50"/>
      <c r="P246" s="46">
        <v>0</v>
      </c>
      <c r="Q246" s="50"/>
      <c r="R246" s="46">
        <v>0</v>
      </c>
      <c r="S246" s="50"/>
      <c r="T246" s="46"/>
      <c r="U246" s="40"/>
      <c r="V246" s="40"/>
      <c r="W246" s="40"/>
      <c r="X246" s="46"/>
      <c r="Y246" s="40"/>
    </row>
    <row r="247" spans="1:25" ht="180" x14ac:dyDescent="0.25">
      <c r="A247" s="564">
        <v>142</v>
      </c>
      <c r="B247" s="564"/>
      <c r="C247" s="564"/>
      <c r="D247" s="773" t="s">
        <v>514</v>
      </c>
      <c r="E247" s="773"/>
      <c r="F247" s="450" t="s">
        <v>5072</v>
      </c>
      <c r="G247" s="12" t="s">
        <v>488</v>
      </c>
      <c r="H247" s="12" t="s">
        <v>456</v>
      </c>
      <c r="I247" s="12" t="s">
        <v>102</v>
      </c>
      <c r="J247" s="46">
        <v>100</v>
      </c>
      <c r="K247" s="40" t="s">
        <v>2854</v>
      </c>
      <c r="L247" s="46">
        <v>100</v>
      </c>
      <c r="M247" s="73"/>
      <c r="N247" s="46">
        <v>100</v>
      </c>
      <c r="O247" s="73"/>
      <c r="P247" s="46">
        <v>100</v>
      </c>
      <c r="Q247" s="73"/>
      <c r="R247" s="46">
        <v>100</v>
      </c>
      <c r="S247" s="73"/>
      <c r="T247" s="46"/>
      <c r="U247" s="46"/>
      <c r="V247" s="40"/>
      <c r="W247" s="40"/>
      <c r="X247" s="46"/>
      <c r="Y247" s="40"/>
    </row>
    <row r="248" spans="1:25" ht="150" x14ac:dyDescent="0.25">
      <c r="A248" s="564">
        <v>143</v>
      </c>
      <c r="B248" s="564"/>
      <c r="C248" s="564"/>
      <c r="D248" s="773" t="s">
        <v>513</v>
      </c>
      <c r="E248" s="773"/>
      <c r="F248" s="450" t="s">
        <v>489</v>
      </c>
      <c r="G248" s="12" t="s">
        <v>488</v>
      </c>
      <c r="H248" s="12" t="s">
        <v>456</v>
      </c>
      <c r="I248" s="12" t="s">
        <v>102</v>
      </c>
      <c r="J248" s="46">
        <v>100</v>
      </c>
      <c r="K248" s="73"/>
      <c r="L248" s="46">
        <v>100</v>
      </c>
      <c r="M248" s="73"/>
      <c r="N248" s="46">
        <v>100</v>
      </c>
      <c r="O248" s="73"/>
      <c r="P248" s="46">
        <v>100</v>
      </c>
      <c r="Q248" s="73"/>
      <c r="R248" s="46">
        <v>100</v>
      </c>
      <c r="S248" s="73"/>
      <c r="T248" s="46"/>
      <c r="U248" s="40"/>
      <c r="V248" s="40"/>
      <c r="W248" s="40"/>
      <c r="X248" s="46"/>
      <c r="Y248" s="46"/>
    </row>
    <row r="249" spans="1:25" ht="210" x14ac:dyDescent="0.25">
      <c r="A249" s="564">
        <v>144</v>
      </c>
      <c r="B249" s="564"/>
      <c r="C249" s="564"/>
      <c r="D249" s="773" t="s">
        <v>512</v>
      </c>
      <c r="E249" s="773"/>
      <c r="F249" s="450" t="s">
        <v>490</v>
      </c>
      <c r="G249" s="12" t="s">
        <v>488</v>
      </c>
      <c r="H249" s="12" t="s">
        <v>6</v>
      </c>
      <c r="I249" s="12" t="s">
        <v>491</v>
      </c>
      <c r="J249" s="46">
        <v>100</v>
      </c>
      <c r="K249" s="81" t="s">
        <v>2855</v>
      </c>
      <c r="L249" s="46">
        <v>100</v>
      </c>
      <c r="M249" s="73"/>
      <c r="N249" s="46">
        <v>100</v>
      </c>
      <c r="O249" s="73"/>
      <c r="P249" s="46">
        <v>100</v>
      </c>
      <c r="Q249" s="73"/>
      <c r="R249" s="46">
        <v>100</v>
      </c>
      <c r="S249" s="73"/>
      <c r="T249" s="46"/>
      <c r="U249" s="46"/>
      <c r="V249" s="40"/>
      <c r="W249" s="40"/>
      <c r="X249" s="46"/>
      <c r="Y249" s="46"/>
    </row>
    <row r="250" spans="1:25" s="504" customFormat="1" ht="30" x14ac:dyDescent="0.25">
      <c r="A250" s="28"/>
      <c r="B250" s="750" t="s">
        <v>5843</v>
      </c>
      <c r="C250" s="28"/>
      <c r="D250" s="28"/>
      <c r="E250" s="28"/>
      <c r="F250" s="28" t="s">
        <v>5844</v>
      </c>
      <c r="G250" s="28"/>
      <c r="H250" s="28"/>
      <c r="I250" s="28"/>
      <c r="J250" s="64">
        <f>AVERAGE(J251,J267,J283,J294)</f>
        <v>69.027777777777786</v>
      </c>
      <c r="K250" s="44"/>
      <c r="L250" s="64" t="e">
        <f>AVERAGE(L251,L270,L276,L288)</f>
        <v>#DIV/0!</v>
      </c>
      <c r="M250" s="44"/>
      <c r="N250" s="64" t="e">
        <f>AVERAGE(N251,N270,N276,N288)</f>
        <v>#DIV/0!</v>
      </c>
      <c r="O250" s="44"/>
      <c r="P250" s="64" t="e">
        <f>AVERAGE(P251,P270,P276,P288)</f>
        <v>#DIV/0!</v>
      </c>
      <c r="Q250" s="44"/>
      <c r="R250" s="64" t="e">
        <f>AVERAGE(R251,R270,R276,R288)</f>
        <v>#DIV/0!</v>
      </c>
      <c r="S250" s="44"/>
      <c r="T250" s="64" t="e">
        <f>AVERAGE(T251,T270,T276,T288)</f>
        <v>#DIV/0!</v>
      </c>
      <c r="U250" s="44"/>
      <c r="V250" s="64" t="e">
        <f>AVERAGE(V251,V270,V276,V288)</f>
        <v>#DIV/0!</v>
      </c>
      <c r="W250" s="44"/>
      <c r="X250" s="64" t="e">
        <f>AVERAGE(X251,X270,X276,X288)</f>
        <v>#DIV/0!</v>
      </c>
      <c r="Y250" s="44"/>
    </row>
    <row r="251" spans="1:25" s="504" customFormat="1" ht="34.5" x14ac:dyDescent="0.25">
      <c r="A251" s="28"/>
      <c r="B251" s="28"/>
      <c r="C251" s="750" t="s">
        <v>5845</v>
      </c>
      <c r="D251" s="28"/>
      <c r="E251" s="28"/>
      <c r="F251" s="28" t="s">
        <v>5846</v>
      </c>
      <c r="G251" s="28"/>
      <c r="H251" s="28"/>
      <c r="I251" s="28"/>
      <c r="J251" s="64">
        <f>AVERAGE(J252,J256,J260,J264:J266)</f>
        <v>44.44444444444445</v>
      </c>
      <c r="K251" s="44"/>
      <c r="L251" s="64" t="e">
        <f>AVERAGE(L256:L266)</f>
        <v>#DIV/0!</v>
      </c>
      <c r="M251" s="44"/>
      <c r="N251" s="64" t="e">
        <f>AVERAGE(N256:N266)</f>
        <v>#DIV/0!</v>
      </c>
      <c r="O251" s="44"/>
      <c r="P251" s="64" t="e">
        <f>AVERAGE(P256:P266)</f>
        <v>#DIV/0!</v>
      </c>
      <c r="Q251" s="44"/>
      <c r="R251" s="64" t="e">
        <f>AVERAGE(R256:R266)</f>
        <v>#DIV/0!</v>
      </c>
      <c r="S251" s="44"/>
      <c r="T251" s="64" t="e">
        <f>AVERAGE(T256:T266)</f>
        <v>#DIV/0!</v>
      </c>
      <c r="U251" s="44"/>
      <c r="V251" s="64" t="e">
        <f>AVERAGE(V256:V266)</f>
        <v>#DIV/0!</v>
      </c>
      <c r="W251" s="44"/>
      <c r="X251" s="64" t="e">
        <f>AVERAGE(X256:X266)</f>
        <v>#DIV/0!</v>
      </c>
      <c r="Y251" s="44"/>
    </row>
    <row r="252" spans="1:25" s="501" customFormat="1" ht="80.25" customHeight="1" x14ac:dyDescent="0.25">
      <c r="A252" s="31">
        <v>145</v>
      </c>
      <c r="B252" s="31"/>
      <c r="C252" s="758"/>
      <c r="D252" s="758" t="s">
        <v>7042</v>
      </c>
      <c r="E252" s="1026"/>
      <c r="F252" s="764" t="s">
        <v>7043</v>
      </c>
      <c r="G252" s="30"/>
      <c r="H252" s="30"/>
      <c r="I252" s="30"/>
      <c r="J252" s="176">
        <f>AVERAGE(J253:J255)</f>
        <v>66.666666666666671</v>
      </c>
      <c r="K252" s="43"/>
      <c r="L252" s="176" t="e">
        <f>AVERAGE(L253:L256)</f>
        <v>#DIV/0!</v>
      </c>
      <c r="M252" s="43"/>
      <c r="N252" s="176" t="e">
        <f>AVERAGE(N253:N256)</f>
        <v>#DIV/0!</v>
      </c>
      <c r="O252" s="43"/>
      <c r="P252" s="176" t="e">
        <f>AVERAGE(P253:P256)</f>
        <v>#DIV/0!</v>
      </c>
      <c r="Q252" s="43"/>
      <c r="R252" s="176" t="e">
        <f>AVERAGE(R253:R256)</f>
        <v>#DIV/0!</v>
      </c>
      <c r="S252" s="43"/>
      <c r="T252" s="176" t="e">
        <f>AVERAGE(T253:T256)</f>
        <v>#DIV/0!</v>
      </c>
      <c r="U252" s="43"/>
      <c r="V252" s="176" t="e">
        <f>AVERAGE(V253:V256)</f>
        <v>#DIV/0!</v>
      </c>
      <c r="W252" s="43"/>
      <c r="X252" s="176" t="e">
        <f>AVERAGE(X253:X256)</f>
        <v>#DIV/0!</v>
      </c>
      <c r="Y252" s="43"/>
    </row>
    <row r="253" spans="1:25" s="496" customFormat="1" ht="312" customHeight="1" x14ac:dyDescent="0.25">
      <c r="A253" s="564" t="s">
        <v>5847</v>
      </c>
      <c r="B253" s="564"/>
      <c r="C253" s="564"/>
      <c r="D253" s="564"/>
      <c r="E253" s="754" t="s">
        <v>7044</v>
      </c>
      <c r="F253" s="12" t="s">
        <v>7291</v>
      </c>
      <c r="G253" s="12" t="s">
        <v>5850</v>
      </c>
      <c r="H253" s="12" t="s">
        <v>5851</v>
      </c>
      <c r="I253" s="12" t="s">
        <v>5852</v>
      </c>
      <c r="J253" s="42">
        <v>50</v>
      </c>
      <c r="K253" s="41" t="s">
        <v>6849</v>
      </c>
      <c r="L253" s="41"/>
      <c r="M253" s="41"/>
      <c r="N253" s="41"/>
      <c r="O253" s="41"/>
      <c r="P253" s="41"/>
      <c r="Q253" s="41"/>
      <c r="R253" s="41"/>
      <c r="S253" s="41"/>
      <c r="T253" s="41"/>
      <c r="U253" s="41"/>
      <c r="V253" s="41"/>
      <c r="W253" s="41"/>
      <c r="X253" s="41"/>
      <c r="Y253" s="41"/>
    </row>
    <row r="254" spans="1:25" s="496" customFormat="1" ht="60" x14ac:dyDescent="0.25">
      <c r="A254" s="564" t="s">
        <v>5848</v>
      </c>
      <c r="B254" s="564"/>
      <c r="C254" s="564"/>
      <c r="D254" s="564"/>
      <c r="E254" s="754" t="s">
        <v>7045</v>
      </c>
      <c r="F254" s="781" t="s">
        <v>7167</v>
      </c>
      <c r="G254" s="12" t="s">
        <v>5854</v>
      </c>
      <c r="H254" s="12" t="s">
        <v>5853</v>
      </c>
      <c r="I254" s="12" t="s">
        <v>7168</v>
      </c>
      <c r="J254" s="42">
        <v>100</v>
      </c>
      <c r="K254" s="41"/>
      <c r="L254" s="41"/>
      <c r="M254" s="41"/>
      <c r="N254" s="41"/>
      <c r="O254" s="41"/>
      <c r="P254" s="41"/>
      <c r="Q254" s="41"/>
      <c r="R254" s="41"/>
      <c r="S254" s="41"/>
      <c r="T254" s="41"/>
      <c r="U254" s="41"/>
      <c r="V254" s="41"/>
      <c r="W254" s="41"/>
      <c r="X254" s="41"/>
      <c r="Y254" s="41"/>
    </row>
    <row r="255" spans="1:25" s="496" customFormat="1" ht="240" x14ac:dyDescent="0.25">
      <c r="A255" s="564" t="s">
        <v>7041</v>
      </c>
      <c r="B255" s="564"/>
      <c r="C255" s="782"/>
      <c r="D255" s="782"/>
      <c r="E255" s="754" t="s">
        <v>7046</v>
      </c>
      <c r="F255" s="12" t="s">
        <v>7047</v>
      </c>
      <c r="G255" s="12" t="s">
        <v>7079</v>
      </c>
      <c r="H255" s="12" t="s">
        <v>5859</v>
      </c>
      <c r="I255" s="12" t="s">
        <v>5860</v>
      </c>
      <c r="J255" s="40">
        <v>50</v>
      </c>
      <c r="K255" s="167" t="s">
        <v>6852</v>
      </c>
      <c r="L255" s="40"/>
      <c r="M255" s="40"/>
      <c r="N255" s="40"/>
      <c r="O255" s="40"/>
      <c r="P255" s="40"/>
      <c r="Q255" s="40"/>
      <c r="R255" s="40"/>
      <c r="S255" s="40"/>
      <c r="T255" s="40"/>
      <c r="U255" s="40"/>
      <c r="V255" s="40"/>
      <c r="W255" s="40"/>
      <c r="X255" s="40"/>
      <c r="Y255" s="40"/>
    </row>
    <row r="256" spans="1:25" s="501" customFormat="1" ht="80.25" customHeight="1" x14ac:dyDescent="0.25">
      <c r="A256" s="31">
        <v>146</v>
      </c>
      <c r="B256" s="31"/>
      <c r="C256" s="758"/>
      <c r="D256" s="758" t="s">
        <v>7049</v>
      </c>
      <c r="E256" s="1026"/>
      <c r="F256" s="764" t="s">
        <v>7050</v>
      </c>
      <c r="G256" s="30"/>
      <c r="H256" s="30"/>
      <c r="I256" s="30"/>
      <c r="J256" s="176">
        <f>AVERAGE(J257:J259)</f>
        <v>66.666666666666671</v>
      </c>
      <c r="K256" s="43"/>
      <c r="L256" s="176" t="e">
        <f>AVERAGE(L257:L263)</f>
        <v>#DIV/0!</v>
      </c>
      <c r="M256" s="43"/>
      <c r="N256" s="176" t="e">
        <f>AVERAGE(N257:N263)</f>
        <v>#DIV/0!</v>
      </c>
      <c r="O256" s="43"/>
      <c r="P256" s="176" t="e">
        <f>AVERAGE(P257:P263)</f>
        <v>#DIV/0!</v>
      </c>
      <c r="Q256" s="43"/>
      <c r="R256" s="176" t="e">
        <f>AVERAGE(R257:R263)</f>
        <v>#DIV/0!</v>
      </c>
      <c r="S256" s="43"/>
      <c r="T256" s="176" t="e">
        <f>AVERAGE(T257:T263)</f>
        <v>#DIV/0!</v>
      </c>
      <c r="U256" s="43"/>
      <c r="V256" s="176" t="e">
        <f>AVERAGE(V257:V263)</f>
        <v>#DIV/0!</v>
      </c>
      <c r="W256" s="43"/>
      <c r="X256" s="176" t="e">
        <f>AVERAGE(X257:X263)</f>
        <v>#DIV/0!</v>
      </c>
      <c r="Y256" s="43"/>
    </row>
    <row r="257" spans="1:25" s="496" customFormat="1" ht="312" customHeight="1" x14ac:dyDescent="0.25">
      <c r="A257" s="564" t="s">
        <v>5855</v>
      </c>
      <c r="B257" s="564"/>
      <c r="C257" s="564"/>
      <c r="D257" s="564"/>
      <c r="E257" s="754" t="s">
        <v>7051</v>
      </c>
      <c r="F257" s="12" t="s">
        <v>7292</v>
      </c>
      <c r="G257" s="12" t="s">
        <v>5850</v>
      </c>
      <c r="H257" s="12" t="s">
        <v>5851</v>
      </c>
      <c r="I257" s="12" t="s">
        <v>5852</v>
      </c>
      <c r="J257" s="42">
        <v>50</v>
      </c>
      <c r="K257" s="41" t="s">
        <v>6850</v>
      </c>
      <c r="L257" s="41"/>
      <c r="M257" s="41"/>
      <c r="N257" s="41"/>
      <c r="O257" s="41"/>
      <c r="P257" s="41"/>
      <c r="Q257" s="41"/>
      <c r="R257" s="41"/>
      <c r="S257" s="41"/>
      <c r="T257" s="41"/>
      <c r="U257" s="41"/>
      <c r="V257" s="41"/>
      <c r="W257" s="41"/>
      <c r="X257" s="41"/>
      <c r="Y257" s="41"/>
    </row>
    <row r="258" spans="1:25" s="496" customFormat="1" ht="60" x14ac:dyDescent="0.25">
      <c r="A258" s="564" t="s">
        <v>5856</v>
      </c>
      <c r="B258" s="564"/>
      <c r="C258" s="564"/>
      <c r="D258" s="564"/>
      <c r="E258" s="754" t="s">
        <v>7052</v>
      </c>
      <c r="F258" s="781" t="s">
        <v>7169</v>
      </c>
      <c r="G258" s="12" t="s">
        <v>5854</v>
      </c>
      <c r="H258" s="12" t="s">
        <v>5853</v>
      </c>
      <c r="I258" s="12" t="s">
        <v>7168</v>
      </c>
      <c r="J258" s="42">
        <v>100</v>
      </c>
      <c r="K258" s="41"/>
      <c r="L258" s="41"/>
      <c r="M258" s="41"/>
      <c r="N258" s="41"/>
      <c r="O258" s="41"/>
      <c r="P258" s="41"/>
      <c r="Q258" s="41"/>
      <c r="R258" s="41"/>
      <c r="S258" s="41"/>
      <c r="T258" s="41"/>
      <c r="U258" s="41"/>
      <c r="V258" s="41"/>
      <c r="W258" s="41"/>
      <c r="X258" s="41"/>
      <c r="Y258" s="41"/>
    </row>
    <row r="259" spans="1:25" s="496" customFormat="1" ht="240" x14ac:dyDescent="0.25">
      <c r="A259" s="564" t="s">
        <v>7048</v>
      </c>
      <c r="B259" s="564"/>
      <c r="C259" s="782"/>
      <c r="D259" s="782"/>
      <c r="E259" s="754" t="s">
        <v>7053</v>
      </c>
      <c r="F259" s="12" t="s">
        <v>7047</v>
      </c>
      <c r="G259" s="12" t="s">
        <v>7079</v>
      </c>
      <c r="H259" s="12" t="s">
        <v>5859</v>
      </c>
      <c r="I259" s="12" t="s">
        <v>5860</v>
      </c>
      <c r="J259" s="40">
        <v>50</v>
      </c>
      <c r="K259" s="167" t="s">
        <v>6852</v>
      </c>
      <c r="L259" s="40"/>
      <c r="M259" s="40"/>
      <c r="N259" s="40"/>
      <c r="O259" s="40"/>
      <c r="P259" s="40"/>
      <c r="Q259" s="40"/>
      <c r="R259" s="40"/>
      <c r="S259" s="40"/>
      <c r="T259" s="40"/>
      <c r="U259" s="40"/>
      <c r="V259" s="40"/>
      <c r="W259" s="40"/>
      <c r="X259" s="40"/>
      <c r="Y259" s="40"/>
    </row>
    <row r="260" spans="1:25" s="501" customFormat="1" ht="80.25" customHeight="1" x14ac:dyDescent="0.25">
      <c r="A260" s="31">
        <v>147</v>
      </c>
      <c r="B260" s="31"/>
      <c r="C260" s="758"/>
      <c r="D260" s="758" t="s">
        <v>7054</v>
      </c>
      <c r="E260" s="1026"/>
      <c r="F260" s="764" t="s">
        <v>7055</v>
      </c>
      <c r="G260" s="30"/>
      <c r="H260" s="30"/>
      <c r="I260" s="30"/>
      <c r="J260" s="176">
        <f>AVERAGE(J261:J263)</f>
        <v>33.333333333333336</v>
      </c>
      <c r="K260" s="43"/>
      <c r="L260" s="176" t="e">
        <f>AVERAGE(L261:L270)</f>
        <v>#DIV/0!</v>
      </c>
      <c r="M260" s="43"/>
      <c r="N260" s="176" t="e">
        <f>AVERAGE(N261:N270)</f>
        <v>#DIV/0!</v>
      </c>
      <c r="O260" s="43"/>
      <c r="P260" s="176" t="e">
        <f>AVERAGE(P261:P270)</f>
        <v>#DIV/0!</v>
      </c>
      <c r="Q260" s="43"/>
      <c r="R260" s="176" t="e">
        <f>AVERAGE(R261:R270)</f>
        <v>#DIV/0!</v>
      </c>
      <c r="S260" s="43"/>
      <c r="T260" s="176" t="e">
        <f>AVERAGE(T261:T270)</f>
        <v>#DIV/0!</v>
      </c>
      <c r="U260" s="43"/>
      <c r="V260" s="176" t="e">
        <f>AVERAGE(V261:V270)</f>
        <v>#DIV/0!</v>
      </c>
      <c r="W260" s="43"/>
      <c r="X260" s="176" t="e">
        <f>AVERAGE(X261:X270)</f>
        <v>#DIV/0!</v>
      </c>
      <c r="Y260" s="43"/>
    </row>
    <row r="261" spans="1:25" s="496" customFormat="1" ht="312" customHeight="1" x14ac:dyDescent="0.25">
      <c r="A261" s="564" t="s">
        <v>5857</v>
      </c>
      <c r="B261" s="564"/>
      <c r="C261" s="564"/>
      <c r="D261" s="564"/>
      <c r="E261" s="754" t="s">
        <v>7056</v>
      </c>
      <c r="F261" s="12" t="s">
        <v>7293</v>
      </c>
      <c r="G261" s="12" t="s">
        <v>5850</v>
      </c>
      <c r="H261" s="12" t="s">
        <v>5851</v>
      </c>
      <c r="I261" s="12" t="s">
        <v>5852</v>
      </c>
      <c r="J261" s="42">
        <v>50</v>
      </c>
      <c r="K261" s="41" t="s">
        <v>6851</v>
      </c>
      <c r="L261" s="41"/>
      <c r="M261" s="41"/>
      <c r="N261" s="41"/>
      <c r="O261" s="41"/>
      <c r="P261" s="41"/>
      <c r="Q261" s="41"/>
      <c r="R261" s="41"/>
      <c r="S261" s="41"/>
      <c r="T261" s="41"/>
      <c r="U261" s="41"/>
      <c r="V261" s="41"/>
      <c r="W261" s="41"/>
      <c r="X261" s="41"/>
      <c r="Y261" s="41"/>
    </row>
    <row r="262" spans="1:25" s="496" customFormat="1" ht="72" x14ac:dyDescent="0.25">
      <c r="A262" s="564" t="s">
        <v>5858</v>
      </c>
      <c r="B262" s="564"/>
      <c r="C262" s="564"/>
      <c r="D262" s="564"/>
      <c r="E262" s="754" t="s">
        <v>7057</v>
      </c>
      <c r="F262" s="781" t="s">
        <v>7170</v>
      </c>
      <c r="G262" s="12" t="s">
        <v>5854</v>
      </c>
      <c r="H262" s="12" t="s">
        <v>5853</v>
      </c>
      <c r="I262" s="12" t="s">
        <v>7168</v>
      </c>
      <c r="J262" s="42">
        <v>0</v>
      </c>
      <c r="K262" s="41"/>
      <c r="L262" s="41"/>
      <c r="M262" s="41"/>
      <c r="N262" s="41"/>
      <c r="O262" s="41"/>
      <c r="P262" s="41"/>
      <c r="Q262" s="41"/>
      <c r="R262" s="41"/>
      <c r="S262" s="41"/>
      <c r="T262" s="41"/>
      <c r="U262" s="41"/>
      <c r="V262" s="41"/>
      <c r="W262" s="41"/>
      <c r="X262" s="41"/>
      <c r="Y262" s="41"/>
    </row>
    <row r="263" spans="1:25" s="496" customFormat="1" ht="240" x14ac:dyDescent="0.25">
      <c r="A263" s="564" t="s">
        <v>7059</v>
      </c>
      <c r="B263" s="564"/>
      <c r="C263" s="564"/>
      <c r="D263" s="564"/>
      <c r="E263" s="754" t="s">
        <v>7058</v>
      </c>
      <c r="F263" s="12" t="s">
        <v>7047</v>
      </c>
      <c r="G263" s="12" t="s">
        <v>7079</v>
      </c>
      <c r="H263" s="12" t="s">
        <v>5859</v>
      </c>
      <c r="I263" s="12" t="s">
        <v>5860</v>
      </c>
      <c r="J263" s="40">
        <v>50</v>
      </c>
      <c r="K263" s="167" t="s">
        <v>6852</v>
      </c>
      <c r="L263" s="40"/>
      <c r="M263" s="40"/>
      <c r="N263" s="40"/>
      <c r="O263" s="40"/>
      <c r="P263" s="40"/>
      <c r="Q263" s="40"/>
      <c r="R263" s="40"/>
      <c r="S263" s="40"/>
      <c r="T263" s="40"/>
      <c r="U263" s="40"/>
      <c r="V263" s="40"/>
      <c r="W263" s="40"/>
      <c r="X263" s="40"/>
      <c r="Y263" s="40"/>
    </row>
    <row r="264" spans="1:25" s="496" customFormat="1" ht="300" x14ac:dyDescent="0.25">
      <c r="A264" s="564">
        <v>148</v>
      </c>
      <c r="B264" s="564"/>
      <c r="C264" s="564"/>
      <c r="D264" s="754" t="s">
        <v>7092</v>
      </c>
      <c r="E264" s="754"/>
      <c r="F264" s="12" t="s">
        <v>7078</v>
      </c>
      <c r="G264" s="12" t="s">
        <v>3417</v>
      </c>
      <c r="H264" s="12" t="s">
        <v>7040</v>
      </c>
      <c r="I264" s="12" t="s">
        <v>38</v>
      </c>
      <c r="J264" s="40">
        <v>50</v>
      </c>
      <c r="K264" s="859" t="s">
        <v>7166</v>
      </c>
      <c r="L264" s="40"/>
      <c r="M264" s="40"/>
      <c r="N264" s="40"/>
      <c r="O264" s="40"/>
      <c r="P264" s="40"/>
      <c r="Q264" s="40"/>
      <c r="R264" s="40"/>
      <c r="S264" s="40"/>
      <c r="T264" s="40"/>
      <c r="U264" s="40"/>
      <c r="V264" s="40"/>
      <c r="W264" s="40"/>
      <c r="X264" s="40"/>
      <c r="Y264" s="40"/>
    </row>
    <row r="265" spans="1:25" s="496" customFormat="1" ht="300" x14ac:dyDescent="0.25">
      <c r="A265" s="564">
        <v>149</v>
      </c>
      <c r="B265" s="564"/>
      <c r="C265" s="564"/>
      <c r="D265" s="754" t="s">
        <v>7093</v>
      </c>
      <c r="E265" s="754"/>
      <c r="F265" s="12" t="s">
        <v>7078</v>
      </c>
      <c r="G265" s="12" t="s">
        <v>3417</v>
      </c>
      <c r="H265" s="12" t="s">
        <v>7040</v>
      </c>
      <c r="I265" s="12" t="s">
        <v>38</v>
      </c>
      <c r="J265" s="40">
        <v>50</v>
      </c>
      <c r="K265" s="859" t="s">
        <v>7166</v>
      </c>
      <c r="L265" s="40"/>
      <c r="M265" s="40"/>
      <c r="N265" s="40"/>
      <c r="O265" s="40"/>
      <c r="P265" s="40"/>
      <c r="Q265" s="40"/>
      <c r="R265" s="40"/>
      <c r="S265" s="40"/>
      <c r="T265" s="40"/>
      <c r="U265" s="40"/>
      <c r="V265" s="40"/>
      <c r="W265" s="40"/>
      <c r="X265" s="40"/>
      <c r="Y265" s="40"/>
    </row>
    <row r="266" spans="1:25" s="496" customFormat="1" ht="300" x14ac:dyDescent="0.25">
      <c r="A266" s="564">
        <v>150</v>
      </c>
      <c r="B266" s="564"/>
      <c r="C266" s="564"/>
      <c r="D266" s="754" t="s">
        <v>7094</v>
      </c>
      <c r="E266" s="754"/>
      <c r="F266" s="12" t="s">
        <v>7078</v>
      </c>
      <c r="G266" s="12" t="s">
        <v>3417</v>
      </c>
      <c r="H266" s="12" t="s">
        <v>7040</v>
      </c>
      <c r="I266" s="12" t="s">
        <v>38</v>
      </c>
      <c r="J266" s="40">
        <v>0</v>
      </c>
      <c r="K266" s="859" t="s">
        <v>7166</v>
      </c>
      <c r="L266" s="40"/>
      <c r="M266" s="40"/>
      <c r="N266" s="40"/>
      <c r="O266" s="40"/>
      <c r="P266" s="40"/>
      <c r="Q266" s="40"/>
      <c r="R266" s="40"/>
      <c r="S266" s="40"/>
      <c r="T266" s="40"/>
      <c r="U266" s="40"/>
      <c r="V266" s="40"/>
      <c r="W266" s="40"/>
      <c r="X266" s="40"/>
      <c r="Y266" s="40"/>
    </row>
    <row r="267" spans="1:25" s="504" customFormat="1" ht="34.5" x14ac:dyDescent="0.25">
      <c r="A267" s="28"/>
      <c r="B267" s="28"/>
      <c r="C267" s="750" t="s">
        <v>5861</v>
      </c>
      <c r="D267" s="28"/>
      <c r="E267" s="28"/>
      <c r="F267" s="28" t="s">
        <v>5862</v>
      </c>
      <c r="G267" s="28"/>
      <c r="H267" s="28"/>
      <c r="I267" s="28"/>
      <c r="J267" s="64">
        <f>AVERAGE(J268,J269,J273,J277,J280)</f>
        <v>73.333333333333343</v>
      </c>
      <c r="K267" s="44"/>
      <c r="L267" s="64"/>
      <c r="M267" s="44"/>
      <c r="N267" s="64"/>
      <c r="O267" s="44"/>
      <c r="P267" s="64"/>
      <c r="Q267" s="44"/>
      <c r="R267" s="64"/>
      <c r="S267" s="44"/>
      <c r="T267" s="64"/>
      <c r="U267" s="44"/>
      <c r="V267" s="64"/>
      <c r="W267" s="44"/>
      <c r="X267" s="64"/>
      <c r="Y267" s="44"/>
    </row>
    <row r="268" spans="1:25" s="496" customFormat="1" ht="213.75" x14ac:dyDescent="0.25">
      <c r="A268" s="564">
        <v>151</v>
      </c>
      <c r="B268" s="564"/>
      <c r="C268" s="564"/>
      <c r="D268" s="754" t="s">
        <v>5864</v>
      </c>
      <c r="E268" s="754"/>
      <c r="F268" s="12" t="s">
        <v>5863</v>
      </c>
      <c r="G268" s="12" t="s">
        <v>5865</v>
      </c>
      <c r="H268" s="12" t="s">
        <v>5866</v>
      </c>
      <c r="I268" s="12" t="s">
        <v>38</v>
      </c>
      <c r="J268" s="40">
        <v>50</v>
      </c>
      <c r="K268" s="167" t="s">
        <v>6853</v>
      </c>
      <c r="L268" s="40"/>
      <c r="M268" s="40"/>
      <c r="N268" s="40"/>
      <c r="O268" s="40"/>
      <c r="P268" s="40"/>
      <c r="Q268" s="40"/>
      <c r="R268" s="40"/>
      <c r="S268" s="40"/>
      <c r="T268" s="40"/>
      <c r="U268" s="40"/>
      <c r="V268" s="40"/>
      <c r="W268" s="40"/>
      <c r="X268" s="40"/>
      <c r="Y268" s="40"/>
    </row>
    <row r="269" spans="1:25" s="501" customFormat="1" ht="80.25" customHeight="1" x14ac:dyDescent="0.25">
      <c r="A269" s="31">
        <v>152</v>
      </c>
      <c r="B269" s="31"/>
      <c r="C269" s="758"/>
      <c r="D269" s="764" t="s">
        <v>5870</v>
      </c>
      <c r="E269" s="764"/>
      <c r="F269" s="764" t="s">
        <v>5878</v>
      </c>
      <c r="G269" s="30"/>
      <c r="H269" s="30"/>
      <c r="I269" s="30"/>
      <c r="J269" s="176">
        <f>AVERAGE(J270:J272)</f>
        <v>66.666666666666671</v>
      </c>
      <c r="K269" s="43"/>
      <c r="L269" s="176"/>
      <c r="M269" s="43"/>
      <c r="N269" s="176"/>
      <c r="O269" s="43"/>
      <c r="P269" s="176"/>
      <c r="Q269" s="43"/>
      <c r="R269" s="176"/>
      <c r="S269" s="43"/>
      <c r="T269" s="176"/>
      <c r="U269" s="43"/>
      <c r="V269" s="176"/>
      <c r="W269" s="43"/>
      <c r="X269" s="176"/>
      <c r="Y269" s="43"/>
    </row>
    <row r="270" spans="1:25" s="496" customFormat="1" ht="180" x14ac:dyDescent="0.25">
      <c r="A270" s="564" t="s">
        <v>5867</v>
      </c>
      <c r="B270" s="564"/>
      <c r="C270" s="564"/>
      <c r="D270" s="564"/>
      <c r="E270" s="754" t="s">
        <v>7062</v>
      </c>
      <c r="F270" s="12" t="s">
        <v>5869</v>
      </c>
      <c r="G270" s="12" t="s">
        <v>5871</v>
      </c>
      <c r="H270" s="12" t="s">
        <v>456</v>
      </c>
      <c r="I270" s="12" t="s">
        <v>491</v>
      </c>
      <c r="J270" s="40">
        <v>50</v>
      </c>
      <c r="K270" s="167" t="s">
        <v>6854</v>
      </c>
      <c r="L270" s="40"/>
      <c r="M270" s="40"/>
      <c r="N270" s="40"/>
      <c r="O270" s="40"/>
      <c r="P270" s="40"/>
      <c r="Q270" s="40"/>
      <c r="R270" s="40"/>
      <c r="S270" s="40"/>
      <c r="T270" s="40"/>
      <c r="U270" s="40"/>
      <c r="V270" s="40"/>
      <c r="W270" s="40"/>
      <c r="X270" s="40"/>
      <c r="Y270" s="40"/>
    </row>
    <row r="271" spans="1:25" s="496" customFormat="1" ht="120" x14ac:dyDescent="0.25">
      <c r="A271" s="564" t="s">
        <v>5868</v>
      </c>
      <c r="B271" s="564"/>
      <c r="C271" s="564"/>
      <c r="D271" s="564"/>
      <c r="E271" s="754" t="s">
        <v>7063</v>
      </c>
      <c r="F271" s="12" t="s">
        <v>7083</v>
      </c>
      <c r="G271" s="12" t="s">
        <v>5873</v>
      </c>
      <c r="H271" s="12" t="s">
        <v>5872</v>
      </c>
      <c r="I271" s="12" t="s">
        <v>5874</v>
      </c>
      <c r="J271" s="40">
        <v>50</v>
      </c>
      <c r="K271" s="167" t="s">
        <v>6855</v>
      </c>
      <c r="L271" s="40"/>
      <c r="M271" s="40"/>
      <c r="N271" s="40"/>
      <c r="O271" s="40"/>
      <c r="P271" s="40"/>
      <c r="Q271" s="40"/>
      <c r="R271" s="40"/>
      <c r="S271" s="40"/>
      <c r="T271" s="40"/>
      <c r="U271" s="40"/>
      <c r="V271" s="40"/>
      <c r="W271" s="40"/>
      <c r="X271" s="40"/>
      <c r="Y271" s="40"/>
    </row>
    <row r="272" spans="1:25" s="496" customFormat="1" ht="135" x14ac:dyDescent="0.25">
      <c r="A272" s="564" t="s">
        <v>7082</v>
      </c>
      <c r="B272" s="564"/>
      <c r="C272" s="564"/>
      <c r="D272" s="564"/>
      <c r="E272" s="754" t="s">
        <v>7064</v>
      </c>
      <c r="F272" s="12" t="s">
        <v>7084</v>
      </c>
      <c r="G272" s="12" t="s">
        <v>5875</v>
      </c>
      <c r="H272" s="12" t="s">
        <v>471</v>
      </c>
      <c r="I272" s="12" t="s">
        <v>456</v>
      </c>
      <c r="J272" s="40">
        <v>100</v>
      </c>
      <c r="K272" s="167" t="s">
        <v>6856</v>
      </c>
      <c r="L272" s="40"/>
      <c r="M272" s="40"/>
      <c r="N272" s="40"/>
      <c r="O272" s="40"/>
      <c r="P272" s="40"/>
      <c r="Q272" s="40"/>
      <c r="R272" s="40"/>
      <c r="S272" s="40"/>
      <c r="T272" s="40"/>
      <c r="U272" s="40"/>
      <c r="V272" s="40"/>
      <c r="W272" s="40"/>
      <c r="X272" s="40"/>
      <c r="Y272" s="40"/>
    </row>
    <row r="273" spans="1:25" s="501" customFormat="1" ht="80.25" customHeight="1" x14ac:dyDescent="0.25">
      <c r="A273" s="31">
        <v>153</v>
      </c>
      <c r="B273" s="31"/>
      <c r="C273" s="758"/>
      <c r="D273" s="764" t="s">
        <v>7065</v>
      </c>
      <c r="E273" s="764"/>
      <c r="F273" s="764" t="s">
        <v>7065</v>
      </c>
      <c r="G273" s="30"/>
      <c r="H273" s="30"/>
      <c r="I273" s="30"/>
      <c r="J273" s="176">
        <f>AVERAGE(J274:J276)</f>
        <v>100</v>
      </c>
      <c r="K273" s="43"/>
      <c r="L273" s="176"/>
      <c r="M273" s="43"/>
      <c r="N273" s="176"/>
      <c r="O273" s="43"/>
      <c r="P273" s="176"/>
      <c r="Q273" s="43"/>
      <c r="R273" s="176"/>
      <c r="S273" s="43"/>
      <c r="T273" s="176"/>
      <c r="U273" s="43"/>
      <c r="V273" s="176"/>
      <c r="W273" s="43"/>
      <c r="X273" s="176"/>
      <c r="Y273" s="43"/>
    </row>
    <row r="274" spans="1:25" s="496" customFormat="1" ht="292.5" x14ac:dyDescent="0.25">
      <c r="A274" s="564" t="s">
        <v>5876</v>
      </c>
      <c r="B274" s="564"/>
      <c r="C274" s="564"/>
      <c r="D274" s="564"/>
      <c r="E274" s="754" t="s">
        <v>7062</v>
      </c>
      <c r="F274" s="12" t="s">
        <v>5869</v>
      </c>
      <c r="G274" s="12" t="s">
        <v>5871</v>
      </c>
      <c r="H274" s="12" t="s">
        <v>456</v>
      </c>
      <c r="I274" s="12" t="s">
        <v>491</v>
      </c>
      <c r="J274" s="40">
        <v>100</v>
      </c>
      <c r="K274" s="167" t="s">
        <v>6857</v>
      </c>
      <c r="L274" s="40"/>
      <c r="M274" s="40"/>
      <c r="N274" s="40"/>
      <c r="O274" s="40"/>
      <c r="P274" s="40"/>
      <c r="Q274" s="40"/>
      <c r="R274" s="40"/>
      <c r="S274" s="40"/>
      <c r="T274" s="40"/>
      <c r="U274" s="40"/>
      <c r="V274" s="40"/>
      <c r="W274" s="40"/>
      <c r="X274" s="40"/>
      <c r="Y274" s="40"/>
    </row>
    <row r="275" spans="1:25" s="496" customFormat="1" ht="292.5" x14ac:dyDescent="0.25">
      <c r="A275" s="564" t="s">
        <v>5877</v>
      </c>
      <c r="B275" s="564"/>
      <c r="C275" s="564"/>
      <c r="D275" s="564"/>
      <c r="E275" s="754" t="s">
        <v>7063</v>
      </c>
      <c r="F275" s="12" t="s">
        <v>7290</v>
      </c>
      <c r="G275" s="12" t="s">
        <v>5873</v>
      </c>
      <c r="H275" s="12" t="s">
        <v>5872</v>
      </c>
      <c r="I275" s="12" t="s">
        <v>5874</v>
      </c>
      <c r="J275" s="40">
        <v>100</v>
      </c>
      <c r="K275" s="167" t="s">
        <v>6858</v>
      </c>
      <c r="L275" s="40"/>
      <c r="M275" s="40"/>
      <c r="N275" s="40"/>
      <c r="O275" s="40"/>
      <c r="P275" s="40"/>
      <c r="Q275" s="40"/>
      <c r="R275" s="40"/>
      <c r="S275" s="40"/>
      <c r="T275" s="40"/>
      <c r="U275" s="40"/>
      <c r="V275" s="40"/>
      <c r="W275" s="40"/>
      <c r="X275" s="40"/>
      <c r="Y275" s="40"/>
    </row>
    <row r="276" spans="1:25" s="496" customFormat="1" ht="135" x14ac:dyDescent="0.25">
      <c r="A276" s="564" t="s">
        <v>7085</v>
      </c>
      <c r="B276" s="564"/>
      <c r="C276" s="564"/>
      <c r="D276" s="564"/>
      <c r="E276" s="754" t="s">
        <v>7064</v>
      </c>
      <c r="F276" s="12" t="s">
        <v>7080</v>
      </c>
      <c r="G276" s="12" t="s">
        <v>5875</v>
      </c>
      <c r="H276" s="12" t="s">
        <v>471</v>
      </c>
      <c r="I276" s="12" t="s">
        <v>456</v>
      </c>
      <c r="J276" s="40">
        <v>100</v>
      </c>
      <c r="K276" s="167"/>
      <c r="L276" s="40"/>
      <c r="M276" s="40"/>
      <c r="N276" s="40"/>
      <c r="O276" s="40"/>
      <c r="P276" s="40"/>
      <c r="Q276" s="40"/>
      <c r="R276" s="40"/>
      <c r="S276" s="40"/>
      <c r="T276" s="40"/>
      <c r="U276" s="40"/>
      <c r="V276" s="40"/>
      <c r="W276" s="40"/>
      <c r="X276" s="40"/>
      <c r="Y276" s="40"/>
    </row>
    <row r="277" spans="1:25" s="501" customFormat="1" ht="80.25" customHeight="1" x14ac:dyDescent="0.25">
      <c r="A277" s="31">
        <v>154</v>
      </c>
      <c r="B277" s="31"/>
      <c r="C277" s="758"/>
      <c r="D277" s="758" t="s">
        <v>5882</v>
      </c>
      <c r="E277" s="1026"/>
      <c r="F277" s="764" t="s">
        <v>5879</v>
      </c>
      <c r="G277" s="30"/>
      <c r="H277" s="30"/>
      <c r="I277" s="30"/>
      <c r="J277" s="176">
        <f>AVERAGE(J278:J279)</f>
        <v>75</v>
      </c>
      <c r="K277" s="43"/>
      <c r="L277" s="176"/>
      <c r="M277" s="43"/>
      <c r="N277" s="176"/>
      <c r="O277" s="43"/>
      <c r="P277" s="176"/>
      <c r="Q277" s="43"/>
      <c r="R277" s="176"/>
      <c r="S277" s="43"/>
      <c r="T277" s="176"/>
      <c r="U277" s="43"/>
      <c r="V277" s="176"/>
      <c r="W277" s="43"/>
      <c r="X277" s="176"/>
      <c r="Y277" s="43"/>
    </row>
    <row r="278" spans="1:25" s="496" customFormat="1" ht="202.5" x14ac:dyDescent="0.25">
      <c r="A278" s="564" t="s">
        <v>5880</v>
      </c>
      <c r="B278" s="564"/>
      <c r="C278" s="564"/>
      <c r="D278" s="564"/>
      <c r="E278" s="754" t="s">
        <v>7066</v>
      </c>
      <c r="F278" s="12" t="s">
        <v>5879</v>
      </c>
      <c r="G278" s="12" t="s">
        <v>5883</v>
      </c>
      <c r="H278" s="12" t="s">
        <v>5884</v>
      </c>
      <c r="I278" s="12" t="s">
        <v>5885</v>
      </c>
      <c r="J278" s="40">
        <v>100</v>
      </c>
      <c r="K278" s="167" t="s">
        <v>6859</v>
      </c>
      <c r="L278" s="40"/>
      <c r="M278" s="40"/>
      <c r="N278" s="40"/>
      <c r="O278" s="40"/>
      <c r="P278" s="40"/>
      <c r="Q278" s="40"/>
      <c r="R278" s="40"/>
      <c r="S278" s="40"/>
      <c r="T278" s="40"/>
      <c r="U278" s="40"/>
      <c r="V278" s="40"/>
      <c r="W278" s="40"/>
      <c r="X278" s="40"/>
      <c r="Y278" s="40"/>
    </row>
    <row r="279" spans="1:25" s="496" customFormat="1" ht="135" x14ac:dyDescent="0.25">
      <c r="A279" s="564" t="s">
        <v>5881</v>
      </c>
      <c r="B279" s="564"/>
      <c r="C279" s="564"/>
      <c r="D279" s="564"/>
      <c r="E279" s="754" t="s">
        <v>7067</v>
      </c>
      <c r="F279" s="12" t="s">
        <v>7081</v>
      </c>
      <c r="G279" s="12" t="s">
        <v>5875</v>
      </c>
      <c r="H279" s="12" t="s">
        <v>471</v>
      </c>
      <c r="I279" s="12" t="s">
        <v>456</v>
      </c>
      <c r="J279" s="40">
        <v>50</v>
      </c>
      <c r="K279" s="167" t="s">
        <v>6860</v>
      </c>
      <c r="L279" s="40"/>
      <c r="M279" s="40"/>
      <c r="N279" s="40"/>
      <c r="O279" s="40"/>
      <c r="P279" s="40"/>
      <c r="Q279" s="40"/>
      <c r="R279" s="40"/>
      <c r="S279" s="40"/>
      <c r="T279" s="40"/>
      <c r="U279" s="40"/>
      <c r="V279" s="40"/>
      <c r="W279" s="40"/>
      <c r="X279" s="40"/>
      <c r="Y279" s="40"/>
    </row>
    <row r="280" spans="1:25" s="501" customFormat="1" ht="80.25" customHeight="1" x14ac:dyDescent="0.25">
      <c r="A280" s="31">
        <v>155</v>
      </c>
      <c r="B280" s="31"/>
      <c r="C280" s="758"/>
      <c r="D280" s="785" t="s">
        <v>5897</v>
      </c>
      <c r="E280" s="785"/>
      <c r="F280" s="764" t="s">
        <v>5897</v>
      </c>
      <c r="G280" s="30"/>
      <c r="H280" s="30"/>
      <c r="I280" s="30"/>
      <c r="J280" s="176">
        <f>AVERAGE(J281:J282)</f>
        <v>75</v>
      </c>
      <c r="K280" s="43"/>
      <c r="L280" s="176"/>
      <c r="M280" s="43"/>
      <c r="N280" s="176"/>
      <c r="O280" s="43"/>
      <c r="P280" s="176"/>
      <c r="Q280" s="43"/>
      <c r="R280" s="176"/>
      <c r="S280" s="43"/>
      <c r="T280" s="176"/>
      <c r="U280" s="43"/>
      <c r="V280" s="176"/>
      <c r="W280" s="43"/>
      <c r="X280" s="176"/>
      <c r="Y280" s="43"/>
    </row>
    <row r="281" spans="1:25" s="496" customFormat="1" ht="191.25" x14ac:dyDescent="0.25">
      <c r="A281" s="564" t="s">
        <v>7086</v>
      </c>
      <c r="B281" s="564"/>
      <c r="C281" s="564"/>
      <c r="D281" s="564"/>
      <c r="E281" s="754" t="s">
        <v>7068</v>
      </c>
      <c r="F281" s="12" t="s">
        <v>5889</v>
      </c>
      <c r="G281" s="12" t="s">
        <v>5886</v>
      </c>
      <c r="H281" s="12" t="s">
        <v>5887</v>
      </c>
      <c r="I281" s="12" t="s">
        <v>5888</v>
      </c>
      <c r="J281" s="40">
        <v>100</v>
      </c>
      <c r="K281" s="167" t="s">
        <v>6861</v>
      </c>
      <c r="L281" s="40"/>
      <c r="M281" s="40"/>
      <c r="N281" s="40"/>
      <c r="O281" s="40"/>
      <c r="P281" s="40"/>
      <c r="Q281" s="40"/>
      <c r="R281" s="40"/>
      <c r="S281" s="40"/>
      <c r="T281" s="40"/>
      <c r="U281" s="40"/>
      <c r="V281" s="40"/>
      <c r="W281" s="40"/>
      <c r="X281" s="40"/>
      <c r="Y281" s="40"/>
    </row>
    <row r="282" spans="1:25" s="496" customFormat="1" ht="123.75" x14ac:dyDescent="0.25">
      <c r="A282" s="564" t="s">
        <v>7087</v>
      </c>
      <c r="B282" s="564"/>
      <c r="C282" s="564"/>
      <c r="D282" s="564"/>
      <c r="E282" s="754" t="s">
        <v>7069</v>
      </c>
      <c r="F282" s="12" t="s">
        <v>5890</v>
      </c>
      <c r="G282" s="12" t="s">
        <v>5891</v>
      </c>
      <c r="H282" s="12" t="s">
        <v>5892</v>
      </c>
      <c r="I282" s="12" t="s">
        <v>5893</v>
      </c>
      <c r="J282" s="40">
        <v>50</v>
      </c>
      <c r="K282" s="167" t="s">
        <v>6862</v>
      </c>
      <c r="L282" s="40"/>
      <c r="M282" s="40"/>
      <c r="N282" s="40"/>
      <c r="O282" s="40"/>
      <c r="P282" s="40"/>
      <c r="Q282" s="40"/>
      <c r="R282" s="40"/>
      <c r="S282" s="40"/>
      <c r="T282" s="40"/>
      <c r="U282" s="40"/>
      <c r="V282" s="40"/>
      <c r="W282" s="40"/>
      <c r="X282" s="40"/>
      <c r="Y282" s="40"/>
    </row>
    <row r="283" spans="1:25" s="504" customFormat="1" ht="45" x14ac:dyDescent="0.25">
      <c r="A283" s="28"/>
      <c r="B283" s="28"/>
      <c r="C283" s="750" t="s">
        <v>5894</v>
      </c>
      <c r="D283" s="28"/>
      <c r="E283" s="28"/>
      <c r="F283" s="28" t="s">
        <v>7077</v>
      </c>
      <c r="G283" s="28"/>
      <c r="H283" s="28"/>
      <c r="I283" s="28"/>
      <c r="J283" s="64">
        <f>AVERAGE(J284,J287,J288,J289,J290,J291)</f>
        <v>79.166666666666671</v>
      </c>
      <c r="K283" s="44"/>
      <c r="L283" s="64" t="e">
        <f>AVERAGE(L289:L302)</f>
        <v>#DIV/0!</v>
      </c>
      <c r="M283" s="44"/>
      <c r="N283" s="64" t="e">
        <f>AVERAGE(N289:N302)</f>
        <v>#DIV/0!</v>
      </c>
      <c r="O283" s="44"/>
      <c r="P283" s="64" t="e">
        <f>AVERAGE(P289:P302)</f>
        <v>#DIV/0!</v>
      </c>
      <c r="Q283" s="44"/>
      <c r="R283" s="64" t="e">
        <f>AVERAGE(R289:R302)</f>
        <v>#DIV/0!</v>
      </c>
      <c r="S283" s="44"/>
      <c r="T283" s="64" t="e">
        <f>AVERAGE(T289:T302)</f>
        <v>#DIV/0!</v>
      </c>
      <c r="U283" s="44"/>
      <c r="V283" s="64" t="e">
        <f>AVERAGE(V289:V302)</f>
        <v>#DIV/0!</v>
      </c>
      <c r="W283" s="44"/>
      <c r="X283" s="64" t="e">
        <f>AVERAGE(X289:X302)</f>
        <v>#DIV/0!</v>
      </c>
      <c r="Y283" s="44"/>
    </row>
    <row r="284" spans="1:25" s="501" customFormat="1" ht="80.25" customHeight="1" x14ac:dyDescent="0.25">
      <c r="A284" s="31">
        <v>156</v>
      </c>
      <c r="B284" s="31"/>
      <c r="C284" s="758"/>
      <c r="D284" s="758" t="s">
        <v>5896</v>
      </c>
      <c r="E284" s="758"/>
      <c r="F284" s="786" t="s">
        <v>5896</v>
      </c>
      <c r="G284" s="30"/>
      <c r="H284" s="30"/>
      <c r="I284" s="30"/>
      <c r="J284" s="176">
        <f>AVERAGE(J285:J286)</f>
        <v>100</v>
      </c>
      <c r="K284" s="43"/>
      <c r="L284" s="176"/>
      <c r="M284" s="43"/>
      <c r="N284" s="176"/>
      <c r="O284" s="43"/>
      <c r="P284" s="176"/>
      <c r="Q284" s="43"/>
      <c r="R284" s="176"/>
      <c r="S284" s="43"/>
      <c r="T284" s="176"/>
      <c r="U284" s="43"/>
      <c r="V284" s="176"/>
      <c r="W284" s="43"/>
      <c r="X284" s="176"/>
      <c r="Y284" s="43"/>
    </row>
    <row r="285" spans="1:25" s="496" customFormat="1" ht="247.5" x14ac:dyDescent="0.25">
      <c r="A285" s="564" t="s">
        <v>7088</v>
      </c>
      <c r="B285" s="564"/>
      <c r="C285" s="564"/>
      <c r="D285" s="564"/>
      <c r="E285" s="754" t="s">
        <v>7070</v>
      </c>
      <c r="F285" s="12" t="s">
        <v>5895</v>
      </c>
      <c r="G285" s="12" t="s">
        <v>5898</v>
      </c>
      <c r="H285" s="12" t="s">
        <v>5899</v>
      </c>
      <c r="I285" s="12" t="s">
        <v>5900</v>
      </c>
      <c r="J285" s="40">
        <v>100</v>
      </c>
      <c r="K285" s="167" t="s">
        <v>6863</v>
      </c>
      <c r="L285" s="40"/>
      <c r="M285" s="40"/>
      <c r="N285" s="40"/>
      <c r="O285" s="40"/>
      <c r="P285" s="40"/>
      <c r="Q285" s="40"/>
      <c r="R285" s="40"/>
      <c r="S285" s="40"/>
      <c r="T285" s="40"/>
      <c r="U285" s="40"/>
      <c r="V285" s="40"/>
      <c r="W285" s="40"/>
      <c r="X285" s="40"/>
      <c r="Y285" s="40"/>
    </row>
    <row r="286" spans="1:25" s="496" customFormat="1" ht="202.5" x14ac:dyDescent="0.25">
      <c r="A286" s="564" t="s">
        <v>7089</v>
      </c>
      <c r="B286" s="564"/>
      <c r="C286" s="564"/>
      <c r="D286" s="564"/>
      <c r="E286" s="754" t="s">
        <v>7071</v>
      </c>
      <c r="F286" s="12" t="s">
        <v>5904</v>
      </c>
      <c r="G286" s="12" t="s">
        <v>5901</v>
      </c>
      <c r="H286" s="12" t="s">
        <v>5902</v>
      </c>
      <c r="I286" s="12" t="s">
        <v>5903</v>
      </c>
      <c r="J286" s="40">
        <v>100</v>
      </c>
      <c r="K286" s="167" t="s">
        <v>6864</v>
      </c>
      <c r="L286" s="40"/>
      <c r="M286" s="40"/>
      <c r="N286" s="40"/>
      <c r="O286" s="40"/>
      <c r="P286" s="40"/>
      <c r="Q286" s="40"/>
      <c r="R286" s="40"/>
      <c r="S286" s="40"/>
      <c r="T286" s="40"/>
      <c r="U286" s="40"/>
      <c r="V286" s="40"/>
      <c r="W286" s="40"/>
      <c r="X286" s="40"/>
      <c r="Y286" s="40"/>
    </row>
    <row r="287" spans="1:25" s="496" customFormat="1" ht="292.5" x14ac:dyDescent="0.25">
      <c r="A287" s="564">
        <v>157</v>
      </c>
      <c r="B287" s="564"/>
      <c r="C287" s="564"/>
      <c r="D287" s="754" t="s">
        <v>5905</v>
      </c>
      <c r="E287" s="754"/>
      <c r="F287" s="12" t="s">
        <v>5906</v>
      </c>
      <c r="G287" s="12" t="s">
        <v>5865</v>
      </c>
      <c r="H287" s="12" t="s">
        <v>456</v>
      </c>
      <c r="I287" s="12" t="s">
        <v>38</v>
      </c>
      <c r="J287" s="40">
        <v>100</v>
      </c>
      <c r="K287" s="167" t="s">
        <v>6865</v>
      </c>
      <c r="L287" s="40"/>
      <c r="M287" s="40"/>
      <c r="N287" s="40"/>
      <c r="O287" s="40"/>
      <c r="P287" s="40"/>
      <c r="Q287" s="40"/>
      <c r="R287" s="40"/>
      <c r="S287" s="40"/>
      <c r="T287" s="40"/>
      <c r="U287" s="40"/>
      <c r="V287" s="40"/>
      <c r="W287" s="40"/>
      <c r="X287" s="40"/>
      <c r="Y287" s="40"/>
    </row>
    <row r="288" spans="1:25" s="496" customFormat="1" ht="213.75" x14ac:dyDescent="0.25">
      <c r="A288" s="564">
        <v>158</v>
      </c>
      <c r="B288" s="564"/>
      <c r="C288" s="564"/>
      <c r="D288" s="754" t="s">
        <v>5908</v>
      </c>
      <c r="E288" s="754"/>
      <c r="F288" s="12" t="s">
        <v>5907</v>
      </c>
      <c r="G288" s="12" t="s">
        <v>5910</v>
      </c>
      <c r="H288" s="12" t="s">
        <v>5909</v>
      </c>
      <c r="I288" s="12" t="s">
        <v>38</v>
      </c>
      <c r="J288" s="40">
        <v>50</v>
      </c>
      <c r="K288" s="167" t="s">
        <v>6866</v>
      </c>
      <c r="L288" s="40"/>
      <c r="M288" s="40"/>
      <c r="N288" s="40"/>
      <c r="O288" s="40"/>
      <c r="P288" s="40"/>
      <c r="Q288" s="40"/>
      <c r="R288" s="40"/>
      <c r="S288" s="40"/>
      <c r="T288" s="40"/>
      <c r="U288" s="40"/>
      <c r="V288" s="40"/>
      <c r="W288" s="40"/>
      <c r="X288" s="40"/>
      <c r="Y288" s="40"/>
    </row>
    <row r="289" spans="1:25" s="496" customFormat="1" ht="330" x14ac:dyDescent="0.25">
      <c r="A289" s="564">
        <v>159</v>
      </c>
      <c r="B289" s="564"/>
      <c r="C289" s="564"/>
      <c r="D289" s="754" t="s">
        <v>5911</v>
      </c>
      <c r="E289" s="754"/>
      <c r="F289" s="12" t="s">
        <v>5912</v>
      </c>
      <c r="G289" s="12" t="s">
        <v>5913</v>
      </c>
      <c r="H289" s="12" t="s">
        <v>5914</v>
      </c>
      <c r="I289" s="12" t="s">
        <v>491</v>
      </c>
      <c r="J289" s="40">
        <v>50</v>
      </c>
      <c r="K289" s="167" t="s">
        <v>6867</v>
      </c>
      <c r="L289" s="40"/>
      <c r="M289" s="40"/>
      <c r="N289" s="40"/>
      <c r="O289" s="40"/>
      <c r="P289" s="40"/>
      <c r="Q289" s="40"/>
      <c r="R289" s="40"/>
      <c r="S289" s="40"/>
      <c r="T289" s="40"/>
      <c r="U289" s="40"/>
      <c r="V289" s="40"/>
      <c r="W289" s="40"/>
      <c r="X289" s="40"/>
      <c r="Y289" s="40"/>
    </row>
    <row r="290" spans="1:25" s="496" customFormat="1" ht="202.5" x14ac:dyDescent="0.25">
      <c r="A290" s="564">
        <v>160</v>
      </c>
      <c r="B290" s="564"/>
      <c r="C290" s="564"/>
      <c r="D290" s="754" t="s">
        <v>5915</v>
      </c>
      <c r="E290" s="754"/>
      <c r="F290" s="12" t="s">
        <v>5916</v>
      </c>
      <c r="G290" s="12" t="s">
        <v>5910</v>
      </c>
      <c r="H290" s="12" t="s">
        <v>5909</v>
      </c>
      <c r="I290" s="12" t="s">
        <v>38</v>
      </c>
      <c r="J290" s="40">
        <v>100</v>
      </c>
      <c r="K290" s="167" t="s">
        <v>6868</v>
      </c>
      <c r="L290" s="40"/>
      <c r="M290" s="40"/>
      <c r="N290" s="40"/>
      <c r="O290" s="40"/>
      <c r="P290" s="40"/>
      <c r="Q290" s="40"/>
      <c r="R290" s="40"/>
      <c r="S290" s="40"/>
      <c r="T290" s="40"/>
      <c r="U290" s="40"/>
      <c r="V290" s="40"/>
      <c r="W290" s="40"/>
      <c r="X290" s="40"/>
      <c r="Y290" s="40"/>
    </row>
    <row r="291" spans="1:25" s="501" customFormat="1" ht="80.25" customHeight="1" x14ac:dyDescent="0.25">
      <c r="A291" s="31">
        <v>161</v>
      </c>
      <c r="B291" s="31"/>
      <c r="C291" s="758"/>
      <c r="D291" s="758" t="s">
        <v>5917</v>
      </c>
      <c r="E291" s="758"/>
      <c r="F291" s="786" t="s">
        <v>5917</v>
      </c>
      <c r="G291" s="30"/>
      <c r="H291" s="30"/>
      <c r="I291" s="30"/>
      <c r="J291" s="176">
        <f>AVERAGE(J292:J293)</f>
        <v>75</v>
      </c>
      <c r="K291" s="43"/>
      <c r="L291" s="176"/>
      <c r="M291" s="43"/>
      <c r="N291" s="176"/>
      <c r="O291" s="43"/>
      <c r="P291" s="176"/>
      <c r="Q291" s="43"/>
      <c r="R291" s="176"/>
      <c r="S291" s="43"/>
      <c r="T291" s="176"/>
      <c r="U291" s="43"/>
      <c r="V291" s="176"/>
      <c r="W291" s="43"/>
      <c r="X291" s="176"/>
      <c r="Y291" s="43"/>
    </row>
    <row r="292" spans="1:25" s="496" customFormat="1" ht="105" x14ac:dyDescent="0.25">
      <c r="A292" s="564" t="s">
        <v>7090</v>
      </c>
      <c r="B292" s="564"/>
      <c r="C292" s="564"/>
      <c r="D292" s="564"/>
      <c r="E292" s="754" t="s">
        <v>7072</v>
      </c>
      <c r="F292" s="12" t="s">
        <v>5918</v>
      </c>
      <c r="G292" s="12" t="s">
        <v>5919</v>
      </c>
      <c r="H292" s="12" t="s">
        <v>5920</v>
      </c>
      <c r="I292" s="12" t="s">
        <v>5921</v>
      </c>
      <c r="J292" s="40">
        <v>50</v>
      </c>
      <c r="K292" s="167" t="s">
        <v>6869</v>
      </c>
      <c r="L292" s="40"/>
      <c r="M292" s="40"/>
      <c r="N292" s="40"/>
      <c r="O292" s="40"/>
      <c r="P292" s="40"/>
      <c r="Q292" s="40"/>
      <c r="R292" s="40"/>
      <c r="S292" s="40"/>
      <c r="T292" s="40"/>
      <c r="U292" s="40"/>
      <c r="V292" s="40"/>
      <c r="W292" s="40"/>
      <c r="X292" s="40"/>
      <c r="Y292" s="40"/>
    </row>
    <row r="293" spans="1:25" s="496" customFormat="1" ht="210" x14ac:dyDescent="0.25">
      <c r="A293" s="564" t="s">
        <v>7091</v>
      </c>
      <c r="B293" s="564"/>
      <c r="C293" s="564"/>
      <c r="D293" s="564"/>
      <c r="E293" s="754" t="s">
        <v>7073</v>
      </c>
      <c r="F293" s="12" t="s">
        <v>5922</v>
      </c>
      <c r="G293" s="12" t="s">
        <v>184</v>
      </c>
      <c r="H293" s="12" t="s">
        <v>5914</v>
      </c>
      <c r="I293" s="12" t="s">
        <v>491</v>
      </c>
      <c r="J293" s="40">
        <v>100</v>
      </c>
      <c r="K293" s="167" t="s">
        <v>6870</v>
      </c>
      <c r="L293" s="40"/>
      <c r="M293" s="40"/>
      <c r="N293" s="40"/>
      <c r="O293" s="40"/>
      <c r="P293" s="40"/>
      <c r="Q293" s="40"/>
      <c r="R293" s="40"/>
      <c r="S293" s="40"/>
      <c r="T293" s="40"/>
      <c r="U293" s="40"/>
      <c r="V293" s="40"/>
      <c r="W293" s="40"/>
      <c r="X293" s="40"/>
      <c r="Y293" s="40"/>
    </row>
    <row r="294" spans="1:25" s="504" customFormat="1" ht="45" x14ac:dyDescent="0.25">
      <c r="A294" s="28"/>
      <c r="B294" s="28"/>
      <c r="C294" s="750" t="s">
        <v>5923</v>
      </c>
      <c r="D294" s="28"/>
      <c r="E294" s="28"/>
      <c r="F294" s="28" t="s">
        <v>7076</v>
      </c>
      <c r="G294" s="28"/>
      <c r="H294" s="28"/>
      <c r="I294" s="28"/>
      <c r="J294" s="64">
        <f>AVERAGE(J295:J300)</f>
        <v>79.166666666666671</v>
      </c>
      <c r="K294" s="44"/>
      <c r="L294" s="64" t="e">
        <f>AVERAGE(L301:L313)</f>
        <v>#DIV/0!</v>
      </c>
      <c r="M294" s="44"/>
      <c r="N294" s="64" t="e">
        <f>AVERAGE(N301:N313)</f>
        <v>#DIV/0!</v>
      </c>
      <c r="O294" s="44"/>
      <c r="P294" s="64" t="e">
        <f>AVERAGE(P301:P313)</f>
        <v>#DIV/0!</v>
      </c>
      <c r="Q294" s="44"/>
      <c r="R294" s="64" t="e">
        <f>AVERAGE(R301:R313)</f>
        <v>#DIV/0!</v>
      </c>
      <c r="S294" s="44"/>
      <c r="T294" s="64" t="e">
        <f>AVERAGE(T301:T313)</f>
        <v>#DIV/0!</v>
      </c>
      <c r="U294" s="44"/>
      <c r="V294" s="64" t="e">
        <f>AVERAGE(V301:V313)</f>
        <v>#DIV/0!</v>
      </c>
      <c r="W294" s="44"/>
      <c r="X294" s="64" t="e">
        <f>AVERAGE(X301:X313)</f>
        <v>#DIV/0!</v>
      </c>
      <c r="Y294" s="44"/>
    </row>
    <row r="295" spans="1:25" s="496" customFormat="1" ht="281.25" x14ac:dyDescent="0.25">
      <c r="A295" s="564">
        <v>162</v>
      </c>
      <c r="B295" s="564"/>
      <c r="C295" s="564"/>
      <c r="D295" s="754" t="s">
        <v>5924</v>
      </c>
      <c r="E295" s="754"/>
      <c r="F295" s="12" t="s">
        <v>7294</v>
      </c>
      <c r="G295" s="12" t="s">
        <v>5925</v>
      </c>
      <c r="H295" s="12" t="s">
        <v>5926</v>
      </c>
      <c r="I295" s="12" t="s">
        <v>5927</v>
      </c>
      <c r="J295" s="40">
        <v>100</v>
      </c>
      <c r="K295" s="167" t="s">
        <v>6871</v>
      </c>
      <c r="L295" s="40"/>
      <c r="M295" s="40"/>
      <c r="N295" s="40"/>
      <c r="O295" s="40"/>
      <c r="P295" s="40"/>
      <c r="Q295" s="40"/>
      <c r="R295" s="40"/>
      <c r="S295" s="40"/>
      <c r="T295" s="40"/>
      <c r="U295" s="40"/>
      <c r="V295" s="40"/>
      <c r="W295" s="40"/>
      <c r="X295" s="40"/>
      <c r="Y295" s="40"/>
    </row>
    <row r="296" spans="1:25" s="496" customFormat="1" ht="255" x14ac:dyDescent="0.25">
      <c r="A296" s="564">
        <v>163</v>
      </c>
      <c r="B296" s="564"/>
      <c r="C296" s="564"/>
      <c r="D296" s="754" t="s">
        <v>5928</v>
      </c>
      <c r="E296" s="754"/>
      <c r="F296" s="12" t="s">
        <v>5929</v>
      </c>
      <c r="G296" s="12" t="s">
        <v>5930</v>
      </c>
      <c r="H296" s="12" t="s">
        <v>5914</v>
      </c>
      <c r="I296" s="12" t="s">
        <v>5931</v>
      </c>
      <c r="J296" s="40">
        <v>100</v>
      </c>
      <c r="K296" s="167" t="s">
        <v>6872</v>
      </c>
      <c r="L296" s="40"/>
      <c r="M296" s="40"/>
      <c r="N296" s="40"/>
      <c r="O296" s="40"/>
      <c r="P296" s="40"/>
      <c r="Q296" s="40"/>
      <c r="R296" s="40"/>
      <c r="S296" s="40"/>
      <c r="T296" s="40"/>
      <c r="U296" s="40"/>
      <c r="V296" s="40"/>
      <c r="W296" s="40"/>
      <c r="X296" s="40"/>
      <c r="Y296" s="40"/>
    </row>
    <row r="297" spans="1:25" s="496" customFormat="1" ht="105" x14ac:dyDescent="0.25">
      <c r="A297" s="564">
        <v>164</v>
      </c>
      <c r="B297" s="564"/>
      <c r="C297" s="564"/>
      <c r="D297" s="754" t="s">
        <v>5933</v>
      </c>
      <c r="E297" s="754"/>
      <c r="F297" s="12" t="s">
        <v>5932</v>
      </c>
      <c r="G297" s="12" t="s">
        <v>5934</v>
      </c>
      <c r="H297" s="12" t="s">
        <v>5935</v>
      </c>
      <c r="I297" s="12" t="s">
        <v>5936</v>
      </c>
      <c r="J297" s="40">
        <v>50</v>
      </c>
      <c r="K297" s="167" t="s">
        <v>6873</v>
      </c>
      <c r="L297" s="40"/>
      <c r="M297" s="40"/>
      <c r="N297" s="40"/>
      <c r="O297" s="40"/>
      <c r="P297" s="40"/>
      <c r="Q297" s="40"/>
      <c r="R297" s="40"/>
      <c r="S297" s="40"/>
      <c r="T297" s="40"/>
      <c r="U297" s="40"/>
      <c r="V297" s="40"/>
      <c r="W297" s="40"/>
      <c r="X297" s="40"/>
      <c r="Y297" s="40"/>
    </row>
    <row r="298" spans="1:25" s="496" customFormat="1" ht="135" x14ac:dyDescent="0.25">
      <c r="A298" s="564">
        <v>165</v>
      </c>
      <c r="B298" s="564"/>
      <c r="C298" s="564"/>
      <c r="D298" s="754" t="s">
        <v>5938</v>
      </c>
      <c r="E298" s="754"/>
      <c r="F298" s="12" t="s">
        <v>5937</v>
      </c>
      <c r="G298" s="12" t="s">
        <v>5939</v>
      </c>
      <c r="H298" s="12" t="s">
        <v>5940</v>
      </c>
      <c r="I298" s="12" t="s">
        <v>5941</v>
      </c>
      <c r="J298" s="40">
        <v>100</v>
      </c>
      <c r="K298" s="167" t="s">
        <v>6874</v>
      </c>
      <c r="L298" s="40"/>
      <c r="M298" s="40"/>
      <c r="N298" s="40"/>
      <c r="O298" s="40"/>
      <c r="P298" s="40"/>
      <c r="Q298" s="40"/>
      <c r="R298" s="40"/>
      <c r="S298" s="40"/>
      <c r="T298" s="40"/>
      <c r="U298" s="40"/>
      <c r="V298" s="40"/>
      <c r="W298" s="40"/>
      <c r="X298" s="40"/>
      <c r="Y298" s="40"/>
    </row>
    <row r="299" spans="1:25" s="496" customFormat="1" ht="213.75" x14ac:dyDescent="0.25">
      <c r="A299" s="564">
        <v>166</v>
      </c>
      <c r="B299" s="564"/>
      <c r="C299" s="564"/>
      <c r="D299" s="754" t="s">
        <v>5943</v>
      </c>
      <c r="E299" s="754"/>
      <c r="F299" s="12" t="s">
        <v>5942</v>
      </c>
      <c r="G299" s="12" t="s">
        <v>5865</v>
      </c>
      <c r="H299" s="12" t="s">
        <v>5944</v>
      </c>
      <c r="I299" s="12" t="s">
        <v>5945</v>
      </c>
      <c r="J299" s="40">
        <v>50</v>
      </c>
      <c r="K299" s="167" t="s">
        <v>6875</v>
      </c>
      <c r="L299" s="40"/>
      <c r="M299" s="40"/>
      <c r="N299" s="40"/>
      <c r="O299" s="40"/>
      <c r="P299" s="40"/>
      <c r="Q299" s="40"/>
      <c r="R299" s="40"/>
      <c r="S299" s="40"/>
      <c r="T299" s="40"/>
      <c r="U299" s="40"/>
      <c r="V299" s="40"/>
      <c r="W299" s="40"/>
      <c r="X299" s="40"/>
      <c r="Y299" s="40"/>
    </row>
    <row r="300" spans="1:25" s="501" customFormat="1" ht="80.25" customHeight="1" x14ac:dyDescent="0.25">
      <c r="A300" s="31">
        <v>167</v>
      </c>
      <c r="B300" s="31"/>
      <c r="C300" s="758"/>
      <c r="D300" s="758" t="s">
        <v>5948</v>
      </c>
      <c r="E300" s="758"/>
      <c r="F300" s="786" t="s">
        <v>5948</v>
      </c>
      <c r="G300" s="30"/>
      <c r="H300" s="30"/>
      <c r="I300" s="30"/>
      <c r="J300" s="176">
        <f>AVERAGE(J301:J302)</f>
        <v>75</v>
      </c>
      <c r="K300" s="43"/>
      <c r="L300" s="176"/>
      <c r="M300" s="43"/>
      <c r="N300" s="176"/>
      <c r="O300" s="43"/>
      <c r="P300" s="176"/>
      <c r="Q300" s="43"/>
      <c r="R300" s="176"/>
      <c r="S300" s="43"/>
      <c r="T300" s="176"/>
      <c r="U300" s="43"/>
      <c r="V300" s="176"/>
      <c r="W300" s="43"/>
      <c r="X300" s="176"/>
      <c r="Y300" s="43"/>
    </row>
    <row r="301" spans="1:25" s="496" customFormat="1" ht="330" x14ac:dyDescent="0.25">
      <c r="A301" s="564" t="s">
        <v>5946</v>
      </c>
      <c r="B301" s="564"/>
      <c r="C301" s="564"/>
      <c r="D301" s="564"/>
      <c r="E301" s="754" t="s">
        <v>7074</v>
      </c>
      <c r="F301" s="12" t="s">
        <v>5949</v>
      </c>
      <c r="G301" s="12" t="s">
        <v>5950</v>
      </c>
      <c r="H301" s="12" t="s">
        <v>5951</v>
      </c>
      <c r="I301" s="12" t="s">
        <v>114</v>
      </c>
      <c r="J301" s="40">
        <v>100</v>
      </c>
      <c r="K301" s="167" t="s">
        <v>6876</v>
      </c>
      <c r="L301" s="40"/>
      <c r="M301" s="40"/>
      <c r="N301" s="40"/>
      <c r="O301" s="40"/>
      <c r="P301" s="40"/>
      <c r="Q301" s="40"/>
      <c r="R301" s="40"/>
      <c r="S301" s="40"/>
      <c r="T301" s="40"/>
      <c r="U301" s="40"/>
      <c r="V301" s="40"/>
      <c r="W301" s="40"/>
      <c r="X301" s="40"/>
      <c r="Y301" s="40"/>
    </row>
    <row r="302" spans="1:25" s="496" customFormat="1" ht="120" x14ac:dyDescent="0.25">
      <c r="A302" s="564" t="s">
        <v>5947</v>
      </c>
      <c r="B302" s="564"/>
      <c r="C302" s="564"/>
      <c r="D302" s="564"/>
      <c r="E302" s="754" t="s">
        <v>7075</v>
      </c>
      <c r="F302" s="12" t="s">
        <v>5954</v>
      </c>
      <c r="G302" s="12" t="s">
        <v>5952</v>
      </c>
      <c r="H302" s="12" t="s">
        <v>5951</v>
      </c>
      <c r="I302" s="12" t="s">
        <v>5953</v>
      </c>
      <c r="J302" s="40">
        <v>50</v>
      </c>
      <c r="K302" s="167" t="s">
        <v>6877</v>
      </c>
      <c r="L302" s="40"/>
      <c r="M302" s="40"/>
      <c r="N302" s="40"/>
      <c r="O302" s="40"/>
      <c r="P302" s="40"/>
      <c r="Q302" s="40"/>
      <c r="R302" s="40"/>
      <c r="S302" s="40"/>
      <c r="T302" s="40"/>
      <c r="U302" s="40"/>
      <c r="V302" s="40"/>
      <c r="W302" s="40"/>
      <c r="X302" s="40"/>
      <c r="Y302" s="40"/>
    </row>
  </sheetData>
  <pageMargins left="0.7" right="0.7" top="0.75" bottom="0.75" header="0.3" footer="0.3"/>
  <pageSetup paperSize="9" scale="39" fitToHeight="0"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AS44"/>
  <sheetViews>
    <sheetView topLeftCell="R1" zoomScaleNormal="100" workbookViewId="0">
      <selection activeCell="AS1" sqref="AS1:AW1048576"/>
    </sheetView>
  </sheetViews>
  <sheetFormatPr baseColWidth="10" defaultColWidth="9.140625" defaultRowHeight="15" x14ac:dyDescent="0.25"/>
  <cols>
    <col min="1" max="1" width="26.85546875" style="601" customWidth="1"/>
    <col min="2" max="5" width="5.5703125" style="601" customWidth="1"/>
    <col min="6" max="9" width="5.5703125" customWidth="1"/>
    <col min="10" max="10" width="5.5703125" style="11" customWidth="1"/>
    <col min="11" max="43" width="5.5703125" customWidth="1"/>
  </cols>
  <sheetData>
    <row r="1" spans="1:45" x14ac:dyDescent="0.25">
      <c r="A1" s="706"/>
      <c r="B1" s="706" t="s">
        <v>7276</v>
      </c>
      <c r="C1" s="706" t="s">
        <v>5840</v>
      </c>
      <c r="D1" s="706" t="s">
        <v>5841</v>
      </c>
      <c r="E1" s="706" t="s">
        <v>5842</v>
      </c>
      <c r="F1" s="710" t="s">
        <v>4512</v>
      </c>
      <c r="G1" s="710" t="s">
        <v>4513</v>
      </c>
      <c r="H1" s="630" t="s">
        <v>4514</v>
      </c>
      <c r="I1" s="630" t="s">
        <v>4515</v>
      </c>
      <c r="J1" s="710" t="s">
        <v>4516</v>
      </c>
      <c r="K1" s="630" t="s">
        <v>4526</v>
      </c>
      <c r="L1" s="630" t="s">
        <v>4517</v>
      </c>
      <c r="M1" s="630" t="s">
        <v>4518</v>
      </c>
      <c r="N1" s="630" t="s">
        <v>4519</v>
      </c>
      <c r="O1" s="630" t="s">
        <v>4520</v>
      </c>
      <c r="P1" s="630" t="s">
        <v>4521</v>
      </c>
      <c r="Q1" s="630" t="s">
        <v>4523</v>
      </c>
      <c r="R1" s="630" t="s">
        <v>4522</v>
      </c>
      <c r="S1" s="630" t="s">
        <v>4524</v>
      </c>
      <c r="T1" s="630" t="s">
        <v>4525</v>
      </c>
      <c r="U1" s="630" t="s">
        <v>4527</v>
      </c>
      <c r="V1" s="630" t="s">
        <v>4528</v>
      </c>
      <c r="W1" s="630" t="s">
        <v>4529</v>
      </c>
      <c r="X1" s="630" t="s">
        <v>4530</v>
      </c>
      <c r="Y1" s="630" t="s">
        <v>4531</v>
      </c>
      <c r="Z1" s="630" t="s">
        <v>4532</v>
      </c>
      <c r="AA1" s="630" t="s">
        <v>4533</v>
      </c>
      <c r="AB1" s="630" t="s">
        <v>4534</v>
      </c>
      <c r="AC1" s="630" t="s">
        <v>4535</v>
      </c>
      <c r="AD1" s="630" t="s">
        <v>4536</v>
      </c>
      <c r="AE1" s="630" t="s">
        <v>4537</v>
      </c>
      <c r="AF1" s="630" t="s">
        <v>4538</v>
      </c>
      <c r="AG1" s="630" t="s">
        <v>4539</v>
      </c>
      <c r="AH1" s="630" t="s">
        <v>4540</v>
      </c>
      <c r="AI1" s="630" t="s">
        <v>4541</v>
      </c>
      <c r="AJ1" s="630" t="s">
        <v>4544</v>
      </c>
      <c r="AK1" s="630" t="s">
        <v>4542</v>
      </c>
      <c r="AL1" s="630" t="s">
        <v>4543</v>
      </c>
      <c r="AM1" s="630" t="s">
        <v>4545</v>
      </c>
      <c r="AN1" s="630" t="s">
        <v>4547</v>
      </c>
      <c r="AO1" s="630" t="s">
        <v>4546</v>
      </c>
      <c r="AP1" s="630" t="s">
        <v>4548</v>
      </c>
      <c r="AQ1" s="630" t="s">
        <v>4549</v>
      </c>
    </row>
    <row r="2" spans="1:45" ht="15" customHeight="1" x14ac:dyDescent="0.25">
      <c r="A2" s="707" t="s">
        <v>5398</v>
      </c>
      <c r="B2" s="711">
        <f>AVERAGE(F2:AQ2)</f>
        <v>52.173196070194422</v>
      </c>
      <c r="C2" s="711">
        <f>AVERAGE(F2,H2,I2,K2,L2,M2,N2:T2,V2:W2,Z2:AD2,AG2:AM2,AP2)</f>
        <v>51.137861394557831</v>
      </c>
      <c r="D2" s="711">
        <f>AVERAGE(F2,H2,N2,P2,Q2,R2,S2,V2,W2,AD2,AH2,AL2,AM2,AP2,AB2)</f>
        <v>60.069196428571423</v>
      </c>
      <c r="E2" s="711">
        <f>AVERAGE(I2,K2,L2,M2,O2,T2,Z2,AA2,AC2,AG2,AI2,AJ2,AK2)</f>
        <v>40.832474816849825</v>
      </c>
      <c r="F2" s="434">
        <f>AT!J3</f>
        <v>50.09858630952381</v>
      </c>
      <c r="G2" s="434">
        <f>AU!J3</f>
        <v>65.992683531746039</v>
      </c>
      <c r="H2" s="434">
        <f>BE!J3</f>
        <v>67.448536706349202</v>
      </c>
      <c r="I2" s="434">
        <f>BG!J3</f>
        <v>41.862599206349209</v>
      </c>
      <c r="J2" s="717">
        <f>CA!J3</f>
        <v>67.767237103174608</v>
      </c>
      <c r="K2" s="434">
        <f>HR!J3</f>
        <v>42.728174603174608</v>
      </c>
      <c r="L2" s="434">
        <f>CY!J3</f>
        <v>34.960317460317455</v>
      </c>
      <c r="M2" s="434">
        <f>CZ!J3</f>
        <v>45.033482142857146</v>
      </c>
      <c r="N2" s="434">
        <f>DK!J3</f>
        <v>58.622271825396822</v>
      </c>
      <c r="O2" s="434">
        <f>EE!J3</f>
        <v>45.841393849206355</v>
      </c>
      <c r="P2" s="434">
        <f>FI!J3</f>
        <v>68.829985119047635</v>
      </c>
      <c r="Q2" s="434">
        <f>FR!J3</f>
        <v>53.766121031746032</v>
      </c>
      <c r="R2" s="434">
        <f>DE!J3</f>
        <v>60.677083333333329</v>
      </c>
      <c r="S2" s="434">
        <f>GR!J3</f>
        <v>43.742559523809526</v>
      </c>
      <c r="T2" s="434">
        <f>HU!J3</f>
        <v>45.055803571428577</v>
      </c>
      <c r="U2" s="434">
        <f>IS!J3</f>
        <v>45.053323412698418</v>
      </c>
      <c r="V2" s="434">
        <f>IE!J3</f>
        <v>51.780133928571431</v>
      </c>
      <c r="W2" s="434">
        <f>IT!J3</f>
        <v>58.856026785714285</v>
      </c>
      <c r="X2" s="434">
        <f>JP!J3</f>
        <v>43.537326388888893</v>
      </c>
      <c r="Y2" s="434">
        <f>KR!J3</f>
        <v>53.065476190476197</v>
      </c>
      <c r="Z2" s="434">
        <f>LV!J3</f>
        <v>31.436631944444443</v>
      </c>
      <c r="AA2" s="434">
        <f>LT!J3</f>
        <v>36.80679563492064</v>
      </c>
      <c r="AB2" s="434">
        <f>LU!J3</f>
        <v>57.425595238095241</v>
      </c>
      <c r="AC2" s="434">
        <f>MT!J3</f>
        <v>39.678819444444443</v>
      </c>
      <c r="AD2" s="434">
        <f>NL!J3</f>
        <v>60.064484126984134</v>
      </c>
      <c r="AE2" s="434">
        <f>NO!J3</f>
        <v>68.511904761904773</v>
      </c>
      <c r="AF2" s="434">
        <f>NZ!J3</f>
        <v>70.431153048340548</v>
      </c>
      <c r="AG2" s="434">
        <f>PL!J3</f>
        <v>41.143353174603178</v>
      </c>
      <c r="AH2" s="434">
        <f>PT!J3</f>
        <v>74.977678571428584</v>
      </c>
      <c r="AI2" s="434">
        <f>RO!J3</f>
        <v>44.601934523809526</v>
      </c>
      <c r="AJ2" s="434">
        <f>SK!J3</f>
        <v>37.264384920634924</v>
      </c>
      <c r="AK2" s="434">
        <f>SI!J3</f>
        <v>44.408482142857146</v>
      </c>
      <c r="AL2" s="434">
        <f>ES!J3</f>
        <v>59.729662698412703</v>
      </c>
      <c r="AM2" s="434">
        <f>SE!J3</f>
        <v>77.841641865079367</v>
      </c>
      <c r="AN2" s="434">
        <f>CH!J3</f>
        <v>48.741319444444443</v>
      </c>
      <c r="AO2" s="434">
        <f>TU!J3</f>
        <v>24.762524801587304</v>
      </c>
      <c r="AP2" s="434">
        <f>UK!J3</f>
        <v>57.177579365079367</v>
      </c>
      <c r="AQ2" s="434">
        <f>US!J3</f>
        <v>62.858382936507937</v>
      </c>
    </row>
    <row r="3" spans="1:45" ht="15" customHeight="1" x14ac:dyDescent="0.25">
      <c r="A3" s="741" t="s">
        <v>7060</v>
      </c>
      <c r="B3" s="711">
        <f>AVERAGE(F3:AQ3)</f>
        <v>53.044429594006658</v>
      </c>
      <c r="C3" s="711">
        <f>AVERAGE(F3,H3,I3,K3,L3,M3,N3:T3,V3:W3,Z3:AD3,AG3:AM3,AP3)</f>
        <v>52.348102931648846</v>
      </c>
      <c r="D3" s="711">
        <f>AVERAGE(F3,H3,N3,P3,Q3,R3,S3,V3,W3,AD3,AH3,AL3,AM3,AP3,AB3)</f>
        <v>61.196806500377939</v>
      </c>
      <c r="E3" s="711">
        <f>AVERAGE(I3,K3,L3,M3,O3,T3,Z3,AA3,AC3,AG3,AI3,AJ3,AK3)</f>
        <v>42.138060352346074</v>
      </c>
      <c r="F3" s="738">
        <f>AT!J2</f>
        <v>48.307114512471649</v>
      </c>
      <c r="G3" s="738">
        <f>AU!J2</f>
        <v>65.876558956916099</v>
      </c>
      <c r="H3" s="738">
        <f>BE!J2</f>
        <v>69.514597505668931</v>
      </c>
      <c r="I3" s="738">
        <f>BG!J2</f>
        <v>43.854875283446709</v>
      </c>
      <c r="J3" s="739">
        <f>CA!J2</f>
        <v>70.483985260770979</v>
      </c>
      <c r="K3" s="738">
        <f>HR!J2</f>
        <v>43.832199546485256</v>
      </c>
      <c r="L3" s="738">
        <f>CY!J2</f>
        <v>35.549886621315189</v>
      </c>
      <c r="M3" s="738">
        <f>CZ!J2</f>
        <v>45.246598639455783</v>
      </c>
      <c r="N3" s="738">
        <f>DK!J2</f>
        <v>59.467120181405896</v>
      </c>
      <c r="O3" s="738">
        <f>EE!J2</f>
        <v>48.501275510204088</v>
      </c>
      <c r="P3" s="738">
        <f>FI!J2</f>
        <v>71.083475056689352</v>
      </c>
      <c r="Q3" s="738">
        <f>FR!J2</f>
        <v>54.363662131519277</v>
      </c>
      <c r="R3" s="738">
        <f>DE!J2</f>
        <v>63.214285714285708</v>
      </c>
      <c r="S3" s="738">
        <f>GR!J2</f>
        <v>46.20181405895692</v>
      </c>
      <c r="T3" s="738">
        <f>HU!J2</f>
        <v>45.827664399092974</v>
      </c>
      <c r="U3" s="738">
        <f>IS!J2</f>
        <v>45.705782312925173</v>
      </c>
      <c r="V3" s="738">
        <f>IE!J2</f>
        <v>50.863803854875286</v>
      </c>
      <c r="W3" s="738">
        <f>IT!J2</f>
        <v>58.017998866213148</v>
      </c>
      <c r="X3" s="738">
        <f>JP!J2</f>
        <v>42.524801587301589</v>
      </c>
      <c r="Y3" s="738">
        <f>KR!J2</f>
        <v>55.477607709750579</v>
      </c>
      <c r="Z3" s="738">
        <f>LV!J2</f>
        <v>33.526785714285715</v>
      </c>
      <c r="AA3" s="738">
        <f>LT!J2</f>
        <v>38.354591836734699</v>
      </c>
      <c r="AB3" s="738">
        <f>LU!J2</f>
        <v>59.518140589569164</v>
      </c>
      <c r="AC3" s="738">
        <f>MT!J2</f>
        <v>38.849206349206348</v>
      </c>
      <c r="AD3" s="738">
        <f>NL!J2</f>
        <v>60.778061224489804</v>
      </c>
      <c r="AE3" s="738">
        <f>NO!J2</f>
        <v>68.765589569161008</v>
      </c>
      <c r="AF3" s="738">
        <f>NZ!J2</f>
        <v>69.709016182230471</v>
      </c>
      <c r="AG3" s="738">
        <f>PL!J2</f>
        <v>43.3701814058957</v>
      </c>
      <c r="AH3" s="738">
        <f>PT!J2</f>
        <v>79.617346938775526</v>
      </c>
      <c r="AI3" s="738">
        <f>RO!J2</f>
        <v>44.545068027210888</v>
      </c>
      <c r="AJ3" s="738">
        <f>SK!J2</f>
        <v>38.212868480725625</v>
      </c>
      <c r="AK3" s="738">
        <f>SI!J2</f>
        <v>48.123582766439917</v>
      </c>
      <c r="AL3" s="738">
        <f>ES!J2</f>
        <v>60.673185941043087</v>
      </c>
      <c r="AM3" s="738">
        <f>SE!J2</f>
        <v>80.112670068027214</v>
      </c>
      <c r="AN3" s="738">
        <f>CH!J2</f>
        <v>45.724206349206348</v>
      </c>
      <c r="AO3" s="738">
        <f>TU!J2</f>
        <v>23.6968537414966</v>
      </c>
      <c r="AP3" s="738">
        <f>UK!J2</f>
        <v>56.218820861678005</v>
      </c>
      <c r="AQ3" s="738">
        <f>US!J2</f>
        <v>61.977040816326529</v>
      </c>
    </row>
    <row r="4" spans="1:45" ht="15" customHeight="1" x14ac:dyDescent="0.25">
      <c r="A4" s="740" t="s">
        <v>7061</v>
      </c>
      <c r="B4" s="711">
        <f t="shared" ref="B4:B39" si="0">AVERAGE(F4:AQ4)</f>
        <v>56.337071286848072</v>
      </c>
      <c r="C4" s="711">
        <f t="shared" ref="C4:C39" si="1">AVERAGE(F4,H4,I4,K4,L4,M4,N4:T4,V4:W4,Z4:AD4,AG4:AM4,AP4)</f>
        <v>55.615410052910057</v>
      </c>
      <c r="D4" s="711">
        <f t="shared" ref="D4:D39" si="2">AVERAGE(F4,H4,N4,P4,Q4,R4,S4,V4,W4,AD4,AH4,AL4,AM4,AP4,AB4)</f>
        <v>63.273589065255734</v>
      </c>
      <c r="E4" s="711">
        <f t="shared" ref="E4:E39" si="3">AVERAGE(I4,K4,L4,M4,O4,T4,Z4,AA4,AC4,AG4,AI4,AJ4,AK4)</f>
        <v>44.128141534391538</v>
      </c>
      <c r="F4" s="434">
        <f>AT!J4</f>
        <v>48.580522486772487</v>
      </c>
      <c r="G4" s="434"/>
      <c r="H4" s="434">
        <f>BE!J4</f>
        <v>70.926752645502646</v>
      </c>
      <c r="I4" s="415"/>
      <c r="J4" s="717">
        <f>CA!J4</f>
        <v>71.397982804232811</v>
      </c>
      <c r="K4" s="434"/>
      <c r="L4" s="434">
        <f>CY!J4</f>
        <v>37.030423280423278</v>
      </c>
      <c r="M4" s="434">
        <f>CZ!J4</f>
        <v>46.398809523809526</v>
      </c>
      <c r="N4" s="434">
        <f>DK!J4</f>
        <v>61.18386243386243</v>
      </c>
      <c r="O4" s="434">
        <f>EE!J4</f>
        <v>47.001488095238102</v>
      </c>
      <c r="P4" s="434">
        <f>FI!J4</f>
        <v>72.86127645502647</v>
      </c>
      <c r="Q4" s="434">
        <f>FR!J4</f>
        <v>57.452050264550273</v>
      </c>
      <c r="R4" s="434">
        <f>DE!J4</f>
        <v>65.972222222222214</v>
      </c>
      <c r="S4" s="434">
        <f>GR!J4</f>
        <v>47.929894179894184</v>
      </c>
      <c r="T4" s="434">
        <f>HU!J4</f>
        <v>50.965608465608476</v>
      </c>
      <c r="U4" s="434"/>
      <c r="V4" s="434">
        <f>IE!J4</f>
        <v>54.27166005291005</v>
      </c>
      <c r="W4" s="434">
        <f>IT!J4</f>
        <v>62.062665343915342</v>
      </c>
      <c r="X4" s="434"/>
      <c r="Y4" s="434"/>
      <c r="Z4" s="434">
        <f>LV!J4</f>
        <v>36.267361111111114</v>
      </c>
      <c r="AA4" s="434">
        <f>LT!J4</f>
        <v>41.899801587301589</v>
      </c>
      <c r="AB4" s="434">
        <f>LU!J4</f>
        <v>61.38227513227514</v>
      </c>
      <c r="AC4" s="434">
        <f>MT!J4</f>
        <v>42.129629629629626</v>
      </c>
      <c r="AD4" s="434">
        <f>NL!J4</f>
        <v>62.574404761904766</v>
      </c>
      <c r="AE4" s="434">
        <f>NO!J4</f>
        <v>69.323743386243393</v>
      </c>
      <c r="AF4" s="434"/>
      <c r="AG4" s="434">
        <f>PL!J4</f>
        <v>47.265211640211646</v>
      </c>
      <c r="AH4" s="434">
        <f>PT!J4</f>
        <v>82.609126984126974</v>
      </c>
      <c r="AI4" s="415"/>
      <c r="AJ4" s="434">
        <f>SK!J4</f>
        <v>40.553902116402114</v>
      </c>
      <c r="AK4" s="434">
        <f>SI!J4</f>
        <v>51.769179894179899</v>
      </c>
      <c r="AL4" s="434">
        <f>ES!J4</f>
        <v>64.604828042328052</v>
      </c>
      <c r="AM4" s="434">
        <f>SE!J4</f>
        <v>80.617559523809518</v>
      </c>
      <c r="AN4" s="434">
        <f>CH!J4</f>
        <v>46.331018518518526</v>
      </c>
      <c r="AO4" s="415"/>
      <c r="AP4" s="434">
        <f>UK!J4</f>
        <v>56.074735449735449</v>
      </c>
      <c r="AQ4" s="415"/>
    </row>
    <row r="5" spans="1:45" ht="15" customHeight="1" x14ac:dyDescent="0.25">
      <c r="A5" s="709" t="s">
        <v>5381</v>
      </c>
      <c r="B5" s="711">
        <f t="shared" si="0"/>
        <v>58.728070175438596</v>
      </c>
      <c r="C5" s="711">
        <f t="shared" si="1"/>
        <v>57.403273809523796</v>
      </c>
      <c r="D5" s="711">
        <f t="shared" si="2"/>
        <v>67.902777777777771</v>
      </c>
      <c r="E5" s="711">
        <f t="shared" si="3"/>
        <v>45.288461538461547</v>
      </c>
      <c r="F5" s="434">
        <f>AT!J5</f>
        <v>64.166666666666657</v>
      </c>
      <c r="G5" s="434">
        <f>AU!J5</f>
        <v>57.5</v>
      </c>
      <c r="H5" s="434">
        <f>BE!J5</f>
        <v>64.166666666666671</v>
      </c>
      <c r="I5" s="434">
        <f>BG!J5</f>
        <v>50</v>
      </c>
      <c r="J5" s="717">
        <f>CA!J5</f>
        <v>80.833333333333329</v>
      </c>
      <c r="K5" s="434">
        <f>HR!J5</f>
        <v>53.75</v>
      </c>
      <c r="L5" s="434">
        <f>CY!J5</f>
        <v>34.375</v>
      </c>
      <c r="M5" s="434">
        <f>CZ!J5</f>
        <v>52.083333333333336</v>
      </c>
      <c r="N5" s="434">
        <f>DK!J5</f>
        <v>78.958333333333343</v>
      </c>
      <c r="O5" s="434">
        <f>EE!J5</f>
        <v>72.916666666666671</v>
      </c>
      <c r="P5" s="434">
        <f>FI!J5</f>
        <v>80.416666666666671</v>
      </c>
      <c r="Q5" s="434">
        <f>FR!J5</f>
        <v>53.958333333333336</v>
      </c>
      <c r="R5" s="434">
        <f>DE!J5</f>
        <v>85.833333333333329</v>
      </c>
      <c r="S5" s="434">
        <f>GR!J5</f>
        <v>55</v>
      </c>
      <c r="T5" s="434">
        <f>HU!J5</f>
        <v>39.791666666666671</v>
      </c>
      <c r="U5" s="434">
        <f>IS!J5</f>
        <v>51.25</v>
      </c>
      <c r="V5" s="434">
        <f>IE!J5</f>
        <v>38.333333333333336</v>
      </c>
      <c r="W5" s="434">
        <f>IT!J5</f>
        <v>66.041666666666671</v>
      </c>
      <c r="X5" s="434">
        <f>JP!J5</f>
        <v>65.416666666666671</v>
      </c>
      <c r="Y5" s="434">
        <f>KR!J5</f>
        <v>71.458333333333343</v>
      </c>
      <c r="Z5" s="434">
        <f>LV!J5</f>
        <v>46.458333333333329</v>
      </c>
      <c r="AA5" s="434">
        <f>LT!J5</f>
        <v>40.416666666666664</v>
      </c>
      <c r="AB5" s="434">
        <f>LU!J5</f>
        <v>41.666666666666671</v>
      </c>
      <c r="AC5" s="434">
        <f>MT!J5</f>
        <v>45.416666666666664</v>
      </c>
      <c r="AD5" s="434">
        <f>NL!J5</f>
        <v>73.333333333333329</v>
      </c>
      <c r="AE5" s="434">
        <f>NO!J5</f>
        <v>90.416666666666671</v>
      </c>
      <c r="AF5" s="434">
        <f>NZ!J5</f>
        <v>67.083333333333343</v>
      </c>
      <c r="AG5" s="434">
        <f>PL!J5</f>
        <v>38.333333333333336</v>
      </c>
      <c r="AH5" s="434">
        <f>PT!J5</f>
        <v>90.833333333333329</v>
      </c>
      <c r="AI5" s="434">
        <f>RO!J5</f>
        <v>56.875</v>
      </c>
      <c r="AJ5" s="434">
        <f>SK!J5</f>
        <v>20.833333333333336</v>
      </c>
      <c r="AK5" s="434">
        <f>SI!J5</f>
        <v>37.5</v>
      </c>
      <c r="AL5" s="434">
        <f>ES!J5</f>
        <v>72.083333333333329</v>
      </c>
      <c r="AM5" s="434">
        <f>SE!J5</f>
        <v>97.5</v>
      </c>
      <c r="AN5" s="434">
        <f>CH!J5</f>
        <v>58.958333333333336</v>
      </c>
      <c r="AO5" s="434">
        <f>TU!J5</f>
        <v>14.583333333333332</v>
      </c>
      <c r="AP5" s="434">
        <f>UK!J5</f>
        <v>56.25</v>
      </c>
      <c r="AQ5" s="434">
        <f>US!J5</f>
        <v>66.875</v>
      </c>
    </row>
    <row r="6" spans="1:45" ht="15" customHeight="1" x14ac:dyDescent="0.25">
      <c r="A6" s="708" t="s">
        <v>5382</v>
      </c>
      <c r="B6" s="711">
        <f t="shared" si="0"/>
        <v>62.368421052631582</v>
      </c>
      <c r="C6" s="711">
        <f t="shared" si="1"/>
        <v>60.714285714285715</v>
      </c>
      <c r="D6" s="711">
        <f t="shared" si="2"/>
        <v>71.333333333333329</v>
      </c>
      <c r="E6" s="711">
        <f t="shared" si="3"/>
        <v>48.46153846153846</v>
      </c>
      <c r="F6" s="434">
        <f>AT!J6</f>
        <v>60</v>
      </c>
      <c r="G6" s="434">
        <f>AU!J6</f>
        <v>70</v>
      </c>
      <c r="H6" s="434">
        <f>BE!J6</f>
        <v>60</v>
      </c>
      <c r="I6" s="434">
        <f>BG!J6</f>
        <v>80</v>
      </c>
      <c r="J6" s="717">
        <f>CA!J6</f>
        <v>90</v>
      </c>
      <c r="K6" s="434">
        <f>HR!J6</f>
        <v>70</v>
      </c>
      <c r="L6" s="434">
        <f>CY!J6</f>
        <v>0</v>
      </c>
      <c r="M6" s="434">
        <f>CZ!J6</f>
        <v>80</v>
      </c>
      <c r="N6" s="434">
        <f>DK!J6</f>
        <v>80</v>
      </c>
      <c r="O6" s="434">
        <f>EE!J6</f>
        <v>40</v>
      </c>
      <c r="P6" s="434">
        <f>FI!J6</f>
        <v>100</v>
      </c>
      <c r="Q6" s="434">
        <f>FR!J6</f>
        <v>20</v>
      </c>
      <c r="R6" s="434">
        <f>DE!J6</f>
        <v>70</v>
      </c>
      <c r="S6" s="434">
        <f>GR!J6</f>
        <v>70</v>
      </c>
      <c r="T6" s="434">
        <f>HU!J6</f>
        <v>60</v>
      </c>
      <c r="U6" s="434">
        <f>IS!J6</f>
        <v>50</v>
      </c>
      <c r="V6" s="434">
        <f>IE!J6</f>
        <v>40</v>
      </c>
      <c r="W6" s="434">
        <f>IT!J6</f>
        <v>90</v>
      </c>
      <c r="X6" s="434">
        <f>JP!J6</f>
        <v>80</v>
      </c>
      <c r="Y6" s="434">
        <f>KR!J6</f>
        <v>70</v>
      </c>
      <c r="Z6" s="434">
        <f>LV!J6</f>
        <v>30</v>
      </c>
      <c r="AA6" s="434">
        <f>LT!J6</f>
        <v>60</v>
      </c>
      <c r="AB6" s="434">
        <f>LU!J6</f>
        <v>20</v>
      </c>
      <c r="AC6" s="434">
        <f>MT!J6</f>
        <v>60</v>
      </c>
      <c r="AD6" s="434">
        <f>NL!J6</f>
        <v>90</v>
      </c>
      <c r="AE6" s="434">
        <f>NO!J6</f>
        <v>80</v>
      </c>
      <c r="AF6" s="434">
        <f>NZ!J6</f>
        <v>70</v>
      </c>
      <c r="AG6" s="434">
        <f>PL!J6</f>
        <v>70</v>
      </c>
      <c r="AH6" s="434">
        <f>PT!J6</f>
        <v>100</v>
      </c>
      <c r="AI6" s="434">
        <f>RO!J6</f>
        <v>50</v>
      </c>
      <c r="AJ6" s="434">
        <f>SK!J6</f>
        <v>0</v>
      </c>
      <c r="AK6" s="434">
        <f>SI!J6</f>
        <v>30</v>
      </c>
      <c r="AL6" s="434">
        <f>ES!J6</f>
        <v>100</v>
      </c>
      <c r="AM6" s="434">
        <f>SE!J6</f>
        <v>90</v>
      </c>
      <c r="AN6" s="434">
        <f>CH!J6</f>
        <v>60</v>
      </c>
      <c r="AO6" s="434">
        <f>TU!J6</f>
        <v>0</v>
      </c>
      <c r="AP6" s="434">
        <f>UK!J6</f>
        <v>80</v>
      </c>
      <c r="AQ6" s="434">
        <f>US!J6</f>
        <v>100</v>
      </c>
    </row>
    <row r="7" spans="1:45" ht="15" customHeight="1" x14ac:dyDescent="0.25">
      <c r="A7" s="708" t="s">
        <v>5383</v>
      </c>
      <c r="B7" s="711">
        <f t="shared" si="0"/>
        <v>62.236842105263158</v>
      </c>
      <c r="C7" s="711">
        <f t="shared" si="1"/>
        <v>61.845238095238088</v>
      </c>
      <c r="D7" s="711">
        <f t="shared" si="2"/>
        <v>69.444444444444443</v>
      </c>
      <c r="E7" s="711">
        <f t="shared" si="3"/>
        <v>53.076923076923087</v>
      </c>
      <c r="F7" s="434">
        <f>AT!J12</f>
        <v>41.666666666666664</v>
      </c>
      <c r="G7" s="434">
        <f>AU!J12</f>
        <v>50</v>
      </c>
      <c r="H7" s="434">
        <f>BE!J12</f>
        <v>91.666666666666671</v>
      </c>
      <c r="I7" s="434">
        <f>BG!J12</f>
        <v>50</v>
      </c>
      <c r="J7" s="717">
        <f>CA!J12</f>
        <v>83.333333333333329</v>
      </c>
      <c r="K7" s="434">
        <f>HR!J12</f>
        <v>50</v>
      </c>
      <c r="L7" s="434">
        <f>CY!J12</f>
        <v>90</v>
      </c>
      <c r="M7" s="434">
        <f>CZ!J12</f>
        <v>58.333333333333336</v>
      </c>
      <c r="N7" s="434">
        <f>DK!J12</f>
        <v>58.333333333333336</v>
      </c>
      <c r="O7" s="434">
        <f>EE!J12</f>
        <v>91.666666666666671</v>
      </c>
      <c r="P7" s="434">
        <f>FI!J12</f>
        <v>66.666666666666671</v>
      </c>
      <c r="Q7" s="434">
        <f>FR!J12</f>
        <v>58.333333333333336</v>
      </c>
      <c r="R7" s="434">
        <f>DE!J12</f>
        <v>83.333333333333329</v>
      </c>
      <c r="S7" s="434">
        <f>GR!J12</f>
        <v>75</v>
      </c>
      <c r="T7" s="434">
        <f>HU!J12</f>
        <v>16.666666666666668</v>
      </c>
      <c r="U7" s="434">
        <f>IS!J12</f>
        <v>50</v>
      </c>
      <c r="V7" s="434">
        <f>IE!J12</f>
        <v>8.3333333333333339</v>
      </c>
      <c r="W7" s="434">
        <f>IT!J12</f>
        <v>66.666666666666671</v>
      </c>
      <c r="X7" s="434">
        <f>JP!J12</f>
        <v>66.666666666666671</v>
      </c>
      <c r="Y7" s="434">
        <f>KR!J12</f>
        <v>58.333333333333336</v>
      </c>
      <c r="Z7" s="434">
        <f>LV!J12</f>
        <v>83.333333333333329</v>
      </c>
      <c r="AA7" s="434">
        <f>LT!J12</f>
        <v>41.666666666666664</v>
      </c>
      <c r="AB7" s="434">
        <f>LU!J12</f>
        <v>66.666666666666671</v>
      </c>
      <c r="AC7" s="434">
        <f>MT!J12</f>
        <v>41.666666666666664</v>
      </c>
      <c r="AD7" s="434">
        <f>NL!J12</f>
        <v>83.333333333333329</v>
      </c>
      <c r="AE7" s="434">
        <f>NO!J12</f>
        <v>91.666666666666671</v>
      </c>
      <c r="AF7" s="434">
        <f>NZ!J12</f>
        <v>58.333333333333336</v>
      </c>
      <c r="AG7" s="434">
        <f>PL!J12</f>
        <v>33.333333333333336</v>
      </c>
      <c r="AH7" s="434">
        <f>PT!J12</f>
        <v>83.333333333333329</v>
      </c>
      <c r="AI7" s="434">
        <f>RO!J12</f>
        <v>50</v>
      </c>
      <c r="AJ7" s="434">
        <f>SK!J12</f>
        <v>33.333333333333336</v>
      </c>
      <c r="AK7" s="434">
        <f>SI!J12</f>
        <v>50</v>
      </c>
      <c r="AL7" s="434">
        <f>ES!J12</f>
        <v>83.333333333333329</v>
      </c>
      <c r="AM7" s="434">
        <f>SE!J12</f>
        <v>100</v>
      </c>
      <c r="AN7" s="434">
        <f>CH!J12</f>
        <v>58.333333333333336</v>
      </c>
      <c r="AO7" s="434">
        <f>TU!J12</f>
        <v>41.666666666666664</v>
      </c>
      <c r="AP7" s="434">
        <f>UK!J12</f>
        <v>75</v>
      </c>
      <c r="AQ7" s="434">
        <f>US!J12</f>
        <v>75</v>
      </c>
      <c r="AS7" s="2"/>
    </row>
    <row r="8" spans="1:45" ht="15" customHeight="1" x14ac:dyDescent="0.25">
      <c r="A8" s="708" t="s">
        <v>5384</v>
      </c>
      <c r="B8" s="711">
        <f t="shared" si="0"/>
        <v>39.912280701754391</v>
      </c>
      <c r="C8" s="711">
        <f t="shared" si="1"/>
        <v>36.071428571428569</v>
      </c>
      <c r="D8" s="711">
        <f t="shared" si="2"/>
        <v>50</v>
      </c>
      <c r="E8" s="711">
        <f t="shared" si="3"/>
        <v>20</v>
      </c>
      <c r="F8" s="434">
        <f>AT!J19</f>
        <v>80</v>
      </c>
      <c r="G8" s="434">
        <f>AU!J19</f>
        <v>60</v>
      </c>
      <c r="H8" s="434">
        <f>BE!J19</f>
        <v>30</v>
      </c>
      <c r="I8" s="415">
        <f>BG!J19</f>
        <v>20</v>
      </c>
      <c r="J8" s="717">
        <f>CA!J19</f>
        <v>50</v>
      </c>
      <c r="K8" s="434">
        <f>HR!J19</f>
        <v>20</v>
      </c>
      <c r="L8" s="434">
        <f>CY!J19</f>
        <v>10</v>
      </c>
      <c r="M8" s="434">
        <f>CZ!J19</f>
        <v>20</v>
      </c>
      <c r="N8" s="434">
        <f>DK!J19</f>
        <v>90</v>
      </c>
      <c r="O8" s="434">
        <f>EE!J19</f>
        <v>60</v>
      </c>
      <c r="P8" s="434">
        <f>FI!J19</f>
        <v>80</v>
      </c>
      <c r="Q8" s="434">
        <f>FR!J19</f>
        <v>50</v>
      </c>
      <c r="R8" s="434">
        <f>DE!J19</f>
        <v>90</v>
      </c>
      <c r="S8" s="434">
        <f>GR!J19</f>
        <v>0</v>
      </c>
      <c r="T8" s="434">
        <f>HU!J19</f>
        <v>20</v>
      </c>
      <c r="U8" s="434">
        <f>IS!J19</f>
        <v>30</v>
      </c>
      <c r="V8" s="434">
        <f>IE!J19</f>
        <v>30</v>
      </c>
      <c r="W8" s="434">
        <f>IT!J19</f>
        <v>20</v>
      </c>
      <c r="X8" s="434">
        <f>JP!J19</f>
        <v>40</v>
      </c>
      <c r="Y8" s="434">
        <f>KR!J19</f>
        <v>70</v>
      </c>
      <c r="Z8" s="434">
        <f>LV!J19</f>
        <v>10</v>
      </c>
      <c r="AA8" s="434">
        <f>LT!J19</f>
        <v>10</v>
      </c>
      <c r="AB8" s="434">
        <f>LU!J19</f>
        <v>30</v>
      </c>
      <c r="AC8" s="434">
        <f>MT!J19</f>
        <v>30</v>
      </c>
      <c r="AD8" s="434">
        <f>NL!J19</f>
        <v>20</v>
      </c>
      <c r="AE8" s="415">
        <f>NO!J19</f>
        <v>90</v>
      </c>
      <c r="AF8" s="434">
        <f>NZ!J19</f>
        <v>90</v>
      </c>
      <c r="AG8" s="415">
        <f>PL!J19</f>
        <v>0</v>
      </c>
      <c r="AH8" s="434">
        <f>PT!J19</f>
        <v>80</v>
      </c>
      <c r="AI8" s="434">
        <f>RO!J19</f>
        <v>40</v>
      </c>
      <c r="AJ8" s="434">
        <f>SK!J19</f>
        <v>0</v>
      </c>
      <c r="AK8" s="434">
        <f>SI!J19</f>
        <v>20</v>
      </c>
      <c r="AL8" s="434">
        <f>ES!J19</f>
        <v>30</v>
      </c>
      <c r="AM8" s="434">
        <f>SE!J19</f>
        <v>100</v>
      </c>
      <c r="AN8" s="434">
        <f>CH!J19</f>
        <v>30</v>
      </c>
      <c r="AO8" s="434">
        <f>TU!J19</f>
        <v>16.666666666666668</v>
      </c>
      <c r="AP8" s="434">
        <f>UK!J19</f>
        <v>20</v>
      </c>
      <c r="AQ8" s="434">
        <f>US!J19</f>
        <v>30</v>
      </c>
    </row>
    <row r="9" spans="1:45" ht="15" customHeight="1" x14ac:dyDescent="0.25">
      <c r="A9" s="708" t="s">
        <v>5385</v>
      </c>
      <c r="B9" s="711">
        <f t="shared" si="0"/>
        <v>70.39473684210526</v>
      </c>
      <c r="C9" s="711">
        <f t="shared" si="1"/>
        <v>70.982142857142861</v>
      </c>
      <c r="D9" s="711">
        <f t="shared" si="2"/>
        <v>80.833333333333329</v>
      </c>
      <c r="E9" s="711">
        <f t="shared" si="3"/>
        <v>59.615384615384613</v>
      </c>
      <c r="F9" s="434">
        <f>AT!J25</f>
        <v>75</v>
      </c>
      <c r="G9" s="434">
        <f>AU!J25</f>
        <v>50</v>
      </c>
      <c r="H9" s="434">
        <f>BE!J25</f>
        <v>75</v>
      </c>
      <c r="I9" s="415">
        <f>BG!J25</f>
        <v>50</v>
      </c>
      <c r="J9" s="717">
        <f>CA!J25</f>
        <v>100</v>
      </c>
      <c r="K9" s="434">
        <f>HR!J25</f>
        <v>75</v>
      </c>
      <c r="L9" s="434">
        <f>CY!J25</f>
        <v>37.5</v>
      </c>
      <c r="M9" s="434">
        <f>CZ!J25</f>
        <v>50</v>
      </c>
      <c r="N9" s="434">
        <f>DK!J25</f>
        <v>87.5</v>
      </c>
      <c r="O9" s="434">
        <f>EE!J25</f>
        <v>100</v>
      </c>
      <c r="P9" s="434">
        <f>FI!J25</f>
        <v>75</v>
      </c>
      <c r="Q9" s="434">
        <f>FR!J25</f>
        <v>87.5</v>
      </c>
      <c r="R9" s="434">
        <f>DE!J25</f>
        <v>100</v>
      </c>
      <c r="S9" s="434">
        <f>GR!J25</f>
        <v>75</v>
      </c>
      <c r="T9" s="434">
        <f>HU!J25</f>
        <v>62.5</v>
      </c>
      <c r="U9" s="434">
        <f>IS!J25</f>
        <v>75</v>
      </c>
      <c r="V9" s="434">
        <f>IE!J25</f>
        <v>75</v>
      </c>
      <c r="W9" s="434">
        <f>IT!J25</f>
        <v>87.5</v>
      </c>
      <c r="X9" s="434">
        <f>JP!J25</f>
        <v>75</v>
      </c>
      <c r="Y9" s="434">
        <f>KR!J25</f>
        <v>87.5</v>
      </c>
      <c r="Z9" s="434">
        <f>LV!J25</f>
        <v>62.5</v>
      </c>
      <c r="AA9" s="434">
        <f>LT!J25</f>
        <v>50</v>
      </c>
      <c r="AB9" s="434">
        <f>LU!J25</f>
        <v>50</v>
      </c>
      <c r="AC9" s="434">
        <f>MT!J25</f>
        <v>50</v>
      </c>
      <c r="AD9" s="434">
        <f>NL!J25</f>
        <v>100</v>
      </c>
      <c r="AE9" s="415">
        <f>NO!J25</f>
        <v>100</v>
      </c>
      <c r="AF9" s="434">
        <f>NZ!J25</f>
        <v>50</v>
      </c>
      <c r="AG9" s="415">
        <f>PL!J25</f>
        <v>50</v>
      </c>
      <c r="AH9" s="434">
        <f>PT!J25</f>
        <v>100</v>
      </c>
      <c r="AI9" s="434">
        <f>RO!J25</f>
        <v>87.5</v>
      </c>
      <c r="AJ9" s="434">
        <f>SK!J25</f>
        <v>50</v>
      </c>
      <c r="AK9" s="434">
        <f>SI!J25</f>
        <v>50</v>
      </c>
      <c r="AL9" s="434">
        <f>ES!J25</f>
        <v>75</v>
      </c>
      <c r="AM9" s="434">
        <f>SE!J25</f>
        <v>100</v>
      </c>
      <c r="AN9" s="434">
        <f>CH!J25</f>
        <v>87.5</v>
      </c>
      <c r="AO9" s="434">
        <f>TU!J25</f>
        <v>0</v>
      </c>
      <c r="AP9" s="434">
        <f>UK!J25</f>
        <v>50</v>
      </c>
      <c r="AQ9" s="434">
        <f>US!J25</f>
        <v>62.5</v>
      </c>
    </row>
    <row r="10" spans="1:45" ht="15" customHeight="1" x14ac:dyDescent="0.25">
      <c r="A10" s="709" t="s">
        <v>541</v>
      </c>
      <c r="B10" s="711">
        <f t="shared" si="0"/>
        <v>61.201441102756903</v>
      </c>
      <c r="C10" s="711">
        <f t="shared" si="1"/>
        <v>60.809948979591852</v>
      </c>
      <c r="D10" s="711">
        <f t="shared" si="2"/>
        <v>61.162698412698418</v>
      </c>
      <c r="E10" s="711">
        <f t="shared" si="3"/>
        <v>60.402930402930409</v>
      </c>
      <c r="F10" s="434">
        <f>AT!J30</f>
        <v>49.583333333333329</v>
      </c>
      <c r="G10" s="434">
        <f>AU!J30</f>
        <v>66.726190476190467</v>
      </c>
      <c r="H10" s="434">
        <f>BE!J30</f>
        <v>72.261904761904759</v>
      </c>
      <c r="I10" s="434">
        <f>BG!J30</f>
        <v>63.928571428571431</v>
      </c>
      <c r="J10" s="717">
        <f>CA!J30</f>
        <v>78.571428571428569</v>
      </c>
      <c r="K10" s="434">
        <f>HR!J30</f>
        <v>68.511904761904759</v>
      </c>
      <c r="L10" s="434">
        <f>CY!J30</f>
        <v>39.285714285714285</v>
      </c>
      <c r="M10" s="434">
        <f>CZ!J30</f>
        <v>56.666666666666671</v>
      </c>
      <c r="N10" s="434">
        <f>DK!J30</f>
        <v>42.083333333333336</v>
      </c>
      <c r="O10" s="434">
        <f>EE!J30</f>
        <v>66.964285714285722</v>
      </c>
      <c r="P10" s="434">
        <f>FI!J30</f>
        <v>68.035714285714278</v>
      </c>
      <c r="Q10" s="434">
        <f>FR!J30</f>
        <v>51.488095238095241</v>
      </c>
      <c r="R10" s="434">
        <f>DE!J30</f>
        <v>57.083333333333329</v>
      </c>
      <c r="S10" s="434">
        <f>GR!J30</f>
        <v>55.178571428571431</v>
      </c>
      <c r="T10" s="434">
        <f>HU!J30</f>
        <v>60.654761904761905</v>
      </c>
      <c r="U10" s="434">
        <f>IS!J30</f>
        <v>58.80952380952381</v>
      </c>
      <c r="V10" s="434">
        <f>IE!J30</f>
        <v>40.178571428571431</v>
      </c>
      <c r="W10" s="434">
        <f>IT!J30</f>
        <v>71.845238095238102</v>
      </c>
      <c r="X10" s="434">
        <f>JP!J30</f>
        <v>60.833333333333336</v>
      </c>
      <c r="Y10" s="434">
        <f>KR!J30</f>
        <v>63.690476190476197</v>
      </c>
      <c r="Z10" s="434">
        <f>LV!J30</f>
        <v>54.821428571428569</v>
      </c>
      <c r="AA10" s="434">
        <f>LT!J30</f>
        <v>58.571428571428569</v>
      </c>
      <c r="AB10" s="434">
        <f>LU!J30</f>
        <v>64.821428571428569</v>
      </c>
      <c r="AC10" s="434">
        <f>MT!J30</f>
        <v>47.857142857142854</v>
      </c>
      <c r="AD10" s="434">
        <f>NL!J30</f>
        <v>56.36904761904762</v>
      </c>
      <c r="AE10" s="434">
        <f>NO!J30</f>
        <v>63.214285714285715</v>
      </c>
      <c r="AF10" s="434">
        <f>NZ!J30</f>
        <v>67.976190476190467</v>
      </c>
      <c r="AG10" s="434">
        <f>PL!J30</f>
        <v>65.11904761904762</v>
      </c>
      <c r="AH10" s="434">
        <f>PT!J30</f>
        <v>88.214285714285722</v>
      </c>
      <c r="AI10" s="434">
        <f>RO!J30</f>
        <v>66.607142857142861</v>
      </c>
      <c r="AJ10" s="434">
        <f>SK!J30</f>
        <v>55.773809523809526</v>
      </c>
      <c r="AK10" s="434">
        <f>SI!J30</f>
        <v>80.476190476190467</v>
      </c>
      <c r="AL10" s="434">
        <f>ES!J30</f>
        <v>89.642857142857139</v>
      </c>
      <c r="AM10" s="434">
        <f>SE!J30</f>
        <v>77.55952380952381</v>
      </c>
      <c r="AN10" s="434">
        <f>CH!J30</f>
        <v>48.333333333333336</v>
      </c>
      <c r="AO10" s="434">
        <f>TU!J30</f>
        <v>48.690476190476197</v>
      </c>
      <c r="AP10" s="434">
        <f>UK!J30</f>
        <v>33.095238095238095</v>
      </c>
      <c r="AQ10" s="434">
        <f>US!J30</f>
        <v>66.13095238095238</v>
      </c>
    </row>
    <row r="11" spans="1:45" ht="15" customHeight="1" x14ac:dyDescent="0.25">
      <c r="A11" s="708" t="s">
        <v>5386</v>
      </c>
      <c r="B11" s="711">
        <f t="shared" si="0"/>
        <v>56.578947368421055</v>
      </c>
      <c r="C11" s="711">
        <f t="shared" si="1"/>
        <v>52.806122448979593</v>
      </c>
      <c r="D11" s="711">
        <f t="shared" si="2"/>
        <v>50.714285714285715</v>
      </c>
      <c r="E11" s="711">
        <f t="shared" si="3"/>
        <v>55.219780219780219</v>
      </c>
      <c r="F11" s="434">
        <f>AT!J31</f>
        <v>46.428571428571431</v>
      </c>
      <c r="G11" s="434">
        <f>AU!J31</f>
        <v>53.571428571428569</v>
      </c>
      <c r="H11" s="434">
        <f>BE!J31</f>
        <v>64.285714285714292</v>
      </c>
      <c r="I11" s="434">
        <f>BG!J31</f>
        <v>60.714285714285715</v>
      </c>
      <c r="J11" s="717">
        <f>CA!J31</f>
        <v>64.285714285714292</v>
      </c>
      <c r="K11" s="434">
        <f>HR!J31</f>
        <v>60.714285714285715</v>
      </c>
      <c r="L11" s="434">
        <f>CY!J31</f>
        <v>7.1428571428571432</v>
      </c>
      <c r="M11" s="434">
        <f>CZ!J31</f>
        <v>50</v>
      </c>
      <c r="N11" s="434">
        <f>DK!J31</f>
        <v>7.1428571428571432</v>
      </c>
      <c r="O11" s="434">
        <f>EE!J31</f>
        <v>42.857142857142854</v>
      </c>
      <c r="P11" s="434">
        <f>FI!J31</f>
        <v>57.142857142857146</v>
      </c>
      <c r="Q11" s="434">
        <f>FR!J31</f>
        <v>39.285714285714285</v>
      </c>
      <c r="R11" s="434">
        <f>DE!J31</f>
        <v>25</v>
      </c>
      <c r="S11" s="434">
        <f>GR!J31</f>
        <v>35.714285714285715</v>
      </c>
      <c r="T11" s="434">
        <f>HU!J31</f>
        <v>89.285714285714292</v>
      </c>
      <c r="U11" s="434">
        <f>IS!J31</f>
        <v>78.571428571428569</v>
      </c>
      <c r="V11" s="434">
        <f>IE!J31</f>
        <v>35.714285714285715</v>
      </c>
      <c r="W11" s="434">
        <f>IT!J31</f>
        <v>71.428571428571431</v>
      </c>
      <c r="X11" s="434">
        <f>JP!J31</f>
        <v>75</v>
      </c>
      <c r="Y11" s="434">
        <f>KR!J31</f>
        <v>71.428571428571431</v>
      </c>
      <c r="Z11" s="434">
        <f>LV!J31</f>
        <v>64.285714285714292</v>
      </c>
      <c r="AA11" s="434">
        <f>LT!J31</f>
        <v>39.285714285714285</v>
      </c>
      <c r="AB11" s="434">
        <f>LU!J31</f>
        <v>64.285714285714292</v>
      </c>
      <c r="AC11" s="434">
        <f>MT!J31</f>
        <v>25</v>
      </c>
      <c r="AD11" s="434">
        <f>NL!J31</f>
        <v>42.857142857142854</v>
      </c>
      <c r="AE11" s="434">
        <f>NO!J31</f>
        <v>57.142857142857146</v>
      </c>
      <c r="AF11" s="434">
        <f>NZ!J31</f>
        <v>78.571428571428569</v>
      </c>
      <c r="AG11" s="434">
        <f>PL!J31</f>
        <v>57.142857142857146</v>
      </c>
      <c r="AH11" s="434">
        <f>PT!J31</f>
        <v>92.857142857142861</v>
      </c>
      <c r="AI11" s="434">
        <f>RO!J31</f>
        <v>71.428571428571431</v>
      </c>
      <c r="AJ11" s="434">
        <f>SK!J31</f>
        <v>71.428571428571431</v>
      </c>
      <c r="AK11" s="434">
        <f>SI!J31</f>
        <v>78.571428571428569</v>
      </c>
      <c r="AL11" s="434">
        <f>ES!J31</f>
        <v>78.571428571428569</v>
      </c>
      <c r="AM11" s="434">
        <f>SE!J31</f>
        <v>78.571428571428569</v>
      </c>
      <c r="AN11" s="434">
        <f>CH!J31</f>
        <v>53.571428571428569</v>
      </c>
      <c r="AO11" s="434">
        <f>TU!J31</f>
        <v>71.428571428571431</v>
      </c>
      <c r="AP11" s="434">
        <f>UK!J31</f>
        <v>21.428571428571427</v>
      </c>
      <c r="AQ11" s="434">
        <f>US!J31</f>
        <v>67.857142857142861</v>
      </c>
    </row>
    <row r="12" spans="1:45" ht="15" customHeight="1" x14ac:dyDescent="0.25">
      <c r="A12" s="708" t="s">
        <v>5387</v>
      </c>
      <c r="B12" s="711">
        <f t="shared" si="0"/>
        <v>59.586466165413533</v>
      </c>
      <c r="C12" s="711">
        <f t="shared" si="1"/>
        <v>58.29081632653061</v>
      </c>
      <c r="D12" s="711">
        <f t="shared" si="2"/>
        <v>53.380952380952387</v>
      </c>
      <c r="E12" s="711">
        <f t="shared" si="3"/>
        <v>63.956043956043956</v>
      </c>
      <c r="F12" s="434">
        <f>AT!J41</f>
        <v>28.571428571428573</v>
      </c>
      <c r="G12" s="434">
        <f>AU!J41</f>
        <v>70</v>
      </c>
      <c r="H12" s="434">
        <f>BE!J41</f>
        <v>61.428571428571423</v>
      </c>
      <c r="I12" s="434">
        <f>BG!J41</f>
        <v>60</v>
      </c>
      <c r="J12" s="717">
        <f>CA!J41</f>
        <v>70</v>
      </c>
      <c r="K12" s="434">
        <f>HR!J41</f>
        <v>80</v>
      </c>
      <c r="L12" s="434">
        <f>CY!J41</f>
        <v>50</v>
      </c>
      <c r="M12" s="434">
        <f>CZ!J41</f>
        <v>50</v>
      </c>
      <c r="N12" s="434">
        <f>DK!J41</f>
        <v>46.19047619047619</v>
      </c>
      <c r="O12" s="434">
        <f>EE!J41</f>
        <v>80</v>
      </c>
      <c r="P12" s="434">
        <f>FI!J41</f>
        <v>80</v>
      </c>
      <c r="Q12" s="434">
        <f>FR!J41</f>
        <v>23.333333333333336</v>
      </c>
      <c r="R12" s="434">
        <f>DE!J41</f>
        <v>50</v>
      </c>
      <c r="S12" s="434">
        <f>GR!J41</f>
        <v>50</v>
      </c>
      <c r="T12" s="434">
        <f>HU!J41</f>
        <v>60</v>
      </c>
      <c r="U12" s="434">
        <f>IS!J41</f>
        <v>60</v>
      </c>
      <c r="V12" s="434">
        <f>IE!J41</f>
        <v>60</v>
      </c>
      <c r="W12" s="434">
        <f>IT!J41</f>
        <v>44.285714285714292</v>
      </c>
      <c r="X12" s="434">
        <f>JP!J41</f>
        <v>80</v>
      </c>
      <c r="Y12" s="434">
        <f>KR!J41</f>
        <v>75</v>
      </c>
      <c r="Z12" s="434">
        <f>LV!J41</f>
        <v>60</v>
      </c>
      <c r="AA12" s="434">
        <f>LT!J41</f>
        <v>80</v>
      </c>
      <c r="AB12" s="434">
        <f>LU!J41</f>
        <v>70</v>
      </c>
      <c r="AC12" s="434">
        <f>MT!J41</f>
        <v>51.428571428571423</v>
      </c>
      <c r="AD12" s="434">
        <f>NL!J41</f>
        <v>47.61904761904762</v>
      </c>
      <c r="AE12" s="434">
        <f>NO!J41</f>
        <v>45.714285714285708</v>
      </c>
      <c r="AF12" s="434">
        <f>NZ!J41</f>
        <v>60</v>
      </c>
      <c r="AG12" s="434">
        <f>PL!J41</f>
        <v>60</v>
      </c>
      <c r="AH12" s="434">
        <f>PT!J41</f>
        <v>70</v>
      </c>
      <c r="AI12" s="434">
        <f>RO!J41</f>
        <v>60</v>
      </c>
      <c r="AJ12" s="434">
        <f>SK!J41</f>
        <v>50</v>
      </c>
      <c r="AK12" s="434">
        <f>SI!J41</f>
        <v>90</v>
      </c>
      <c r="AL12" s="434">
        <f>ES!J41</f>
        <v>80</v>
      </c>
      <c r="AM12" s="434">
        <f>SE!J41</f>
        <v>70</v>
      </c>
      <c r="AN12" s="434">
        <f>CH!J41</f>
        <v>31.428571428571427</v>
      </c>
      <c r="AO12" s="434">
        <f>TU!J41</f>
        <v>70</v>
      </c>
      <c r="AP12" s="434">
        <f>UK!J41</f>
        <v>19.285714285714285</v>
      </c>
      <c r="AQ12" s="434">
        <f>US!J41</f>
        <v>70</v>
      </c>
    </row>
    <row r="13" spans="1:45" ht="15" customHeight="1" x14ac:dyDescent="0.25">
      <c r="A13" s="708" t="s">
        <v>5388</v>
      </c>
      <c r="B13" s="711">
        <f t="shared" si="0"/>
        <v>56.05263157894737</v>
      </c>
      <c r="C13" s="711">
        <f t="shared" si="1"/>
        <v>58.928571428571431</v>
      </c>
      <c r="D13" s="711">
        <f t="shared" si="2"/>
        <v>63.333333333333336</v>
      </c>
      <c r="E13" s="711">
        <f t="shared" si="3"/>
        <v>53.846153846153847</v>
      </c>
      <c r="F13" s="434">
        <f>AT!J60</f>
        <v>40</v>
      </c>
      <c r="G13" s="434">
        <f>AU!J60</f>
        <v>60</v>
      </c>
      <c r="H13" s="434">
        <f>BE!J60</f>
        <v>80</v>
      </c>
      <c r="I13" s="434">
        <f>BG!J60</f>
        <v>60</v>
      </c>
      <c r="J13" s="717">
        <f>CA!J60</f>
        <v>80</v>
      </c>
      <c r="K13" s="434">
        <f>HR!J60</f>
        <v>50</v>
      </c>
      <c r="L13" s="434">
        <f>CY!J60</f>
        <v>50</v>
      </c>
      <c r="M13" s="434">
        <f>CZ!J60</f>
        <v>60</v>
      </c>
      <c r="N13" s="434">
        <f>DK!J60</f>
        <v>40</v>
      </c>
      <c r="O13" s="434">
        <f>EE!J60</f>
        <v>70</v>
      </c>
      <c r="P13" s="434">
        <f>FI!J60</f>
        <v>60</v>
      </c>
      <c r="Q13" s="434">
        <f>FR!J60</f>
        <v>60</v>
      </c>
      <c r="R13" s="434">
        <f>DE!J60</f>
        <v>70</v>
      </c>
      <c r="S13" s="434">
        <f>GR!J60</f>
        <v>60</v>
      </c>
      <c r="T13" s="434">
        <f>HU!J60</f>
        <v>60</v>
      </c>
      <c r="U13" s="434">
        <f>IS!J60</f>
        <v>30</v>
      </c>
      <c r="V13" s="434">
        <f>IE!J60</f>
        <v>40</v>
      </c>
      <c r="W13" s="434">
        <f>IT!J60</f>
        <v>80</v>
      </c>
      <c r="X13" s="434">
        <f>JP!J60</f>
        <v>30</v>
      </c>
      <c r="Y13" s="434">
        <f>KR!J60</f>
        <v>50</v>
      </c>
      <c r="Z13" s="434">
        <f>LV!J60</f>
        <v>20</v>
      </c>
      <c r="AA13" s="434">
        <f>LT!J60</f>
        <v>40</v>
      </c>
      <c r="AB13" s="434">
        <f>LU!J60</f>
        <v>50</v>
      </c>
      <c r="AC13" s="434">
        <f>MT!J60</f>
        <v>40</v>
      </c>
      <c r="AD13" s="434">
        <f>NL!J60</f>
        <v>60</v>
      </c>
      <c r="AE13" s="434">
        <f>NO!J60</f>
        <v>50</v>
      </c>
      <c r="AF13" s="434">
        <f>NZ!J60</f>
        <v>50</v>
      </c>
      <c r="AG13" s="434">
        <f>PL!J60</f>
        <v>60</v>
      </c>
      <c r="AH13" s="434">
        <f>PT!J60</f>
        <v>90</v>
      </c>
      <c r="AI13" s="434">
        <f>RO!J60</f>
        <v>60</v>
      </c>
      <c r="AJ13" s="434">
        <f>SK!J60</f>
        <v>60</v>
      </c>
      <c r="AK13" s="434">
        <f>SI!J60</f>
        <v>70</v>
      </c>
      <c r="AL13" s="434">
        <f>ES!J60</f>
        <v>100</v>
      </c>
      <c r="AM13" s="434">
        <f>SE!J60</f>
        <v>70</v>
      </c>
      <c r="AN13" s="434">
        <f>CH!J60</f>
        <v>50</v>
      </c>
      <c r="AO13" s="434">
        <f>TU!J60</f>
        <v>20</v>
      </c>
      <c r="AP13" s="434">
        <f>UK!J60</f>
        <v>50</v>
      </c>
      <c r="AQ13" s="434">
        <f>US!J60</f>
        <v>60</v>
      </c>
    </row>
    <row r="14" spans="1:45" ht="15" customHeight="1" x14ac:dyDescent="0.25">
      <c r="A14" s="708" t="s">
        <v>5389</v>
      </c>
      <c r="B14" s="711">
        <f t="shared" si="0"/>
        <v>72.587719298245602</v>
      </c>
      <c r="C14" s="711">
        <f t="shared" si="1"/>
        <v>73.214285714285708</v>
      </c>
      <c r="D14" s="711">
        <f t="shared" si="2"/>
        <v>77.222222222222214</v>
      </c>
      <c r="E14" s="711">
        <f t="shared" si="3"/>
        <v>68.589743589743591</v>
      </c>
      <c r="F14" s="434">
        <f>AT!J66</f>
        <v>83.333333333333329</v>
      </c>
      <c r="G14" s="434">
        <f>AU!J66</f>
        <v>83.333333333333329</v>
      </c>
      <c r="H14" s="434">
        <f>BE!J66</f>
        <v>83.333333333333329</v>
      </c>
      <c r="I14" s="434">
        <f>BG!J66</f>
        <v>75</v>
      </c>
      <c r="J14" s="717">
        <f>CA!J66</f>
        <v>100</v>
      </c>
      <c r="K14" s="434">
        <f>HR!J66</f>
        <v>83.333333333333329</v>
      </c>
      <c r="L14" s="434">
        <f>CY!J66</f>
        <v>50</v>
      </c>
      <c r="M14" s="434">
        <f>CZ!J66</f>
        <v>66.666666666666671</v>
      </c>
      <c r="N14" s="434">
        <f>DK!J66</f>
        <v>75</v>
      </c>
      <c r="O14" s="434">
        <f>EE!J66</f>
        <v>75</v>
      </c>
      <c r="P14" s="434">
        <f>FI!J66</f>
        <v>75</v>
      </c>
      <c r="Q14" s="434">
        <f>FR!J66</f>
        <v>83.333333333333329</v>
      </c>
      <c r="R14" s="434">
        <f>DE!J66</f>
        <v>83.333333333333329</v>
      </c>
      <c r="S14" s="434">
        <f>GR!J66</f>
        <v>75</v>
      </c>
      <c r="T14" s="434">
        <f>HU!J66</f>
        <v>33.333333333333336</v>
      </c>
      <c r="U14" s="434">
        <f>IS!J66</f>
        <v>66.666666666666671</v>
      </c>
      <c r="V14" s="434">
        <f>IE!J66</f>
        <v>25</v>
      </c>
      <c r="W14" s="434">
        <f>IT!J66</f>
        <v>91.666666666666671</v>
      </c>
      <c r="X14" s="434">
        <f>JP!J66</f>
        <v>58.333333333333336</v>
      </c>
      <c r="Y14" s="434">
        <f>KR!J66</f>
        <v>58.333333333333336</v>
      </c>
      <c r="Z14" s="434">
        <f>LV!J66</f>
        <v>75</v>
      </c>
      <c r="AA14" s="434">
        <f>LT!J66</f>
        <v>75</v>
      </c>
      <c r="AB14" s="434">
        <f>LU!J66</f>
        <v>75</v>
      </c>
      <c r="AC14" s="434">
        <f>MT!J66</f>
        <v>75</v>
      </c>
      <c r="AD14" s="434">
        <f>NL!J66</f>
        <v>75</v>
      </c>
      <c r="AE14" s="434">
        <f>NO!J66</f>
        <v>100</v>
      </c>
      <c r="AF14" s="434">
        <f>NZ!J66</f>
        <v>83.333333333333329</v>
      </c>
      <c r="AG14" s="434">
        <f>PL!J66</f>
        <v>83.333333333333329</v>
      </c>
      <c r="AH14" s="434">
        <f>PT!J66</f>
        <v>100</v>
      </c>
      <c r="AI14" s="434">
        <f>RO!J66</f>
        <v>75</v>
      </c>
      <c r="AJ14" s="434">
        <f>SK!J66</f>
        <v>41.666666666666664</v>
      </c>
      <c r="AK14" s="434">
        <f>SI!J66</f>
        <v>83.333333333333329</v>
      </c>
      <c r="AL14" s="434">
        <f>ES!J66</f>
        <v>100</v>
      </c>
      <c r="AM14" s="434">
        <f>SE!J66</f>
        <v>91.666666666666671</v>
      </c>
      <c r="AN14" s="434">
        <f>CH!J66</f>
        <v>58.333333333333336</v>
      </c>
      <c r="AO14" s="434">
        <f>TU!J66</f>
        <v>33.333333333333336</v>
      </c>
      <c r="AP14" s="434">
        <f>UK!J66</f>
        <v>41.666666666666664</v>
      </c>
      <c r="AQ14" s="434">
        <f>US!J66</f>
        <v>66.666666666666671</v>
      </c>
    </row>
    <row r="15" spans="1:45" ht="15" customHeight="1" x14ac:dyDescent="0.25">
      <c r="A15" s="709" t="s">
        <v>5390</v>
      </c>
      <c r="B15" s="711">
        <f t="shared" si="0"/>
        <v>39.780701754385966</v>
      </c>
      <c r="C15" s="711">
        <f t="shared" si="1"/>
        <v>36.808035714285715</v>
      </c>
      <c r="D15" s="711">
        <f t="shared" si="2"/>
        <v>48.736111111111121</v>
      </c>
      <c r="E15" s="711">
        <f t="shared" si="3"/>
        <v>23.044871794871799</v>
      </c>
      <c r="F15" s="434">
        <f>AT!J73</f>
        <v>46.666666666666671</v>
      </c>
      <c r="G15" s="434">
        <f>AU!J73</f>
        <v>76.25</v>
      </c>
      <c r="H15" s="434">
        <f>BE!J73</f>
        <v>61.041666666666664</v>
      </c>
      <c r="I15" s="434">
        <f>BG!J73</f>
        <v>2.5</v>
      </c>
      <c r="J15" s="717">
        <f>CA!J73</f>
        <v>65</v>
      </c>
      <c r="K15" s="434">
        <f>HR!J73</f>
        <v>15.416666666666668</v>
      </c>
      <c r="L15" s="434">
        <f>CY!J73</f>
        <v>26.666666666666668</v>
      </c>
      <c r="M15" s="434">
        <f>CZ!J73</f>
        <v>38.333333333333336</v>
      </c>
      <c r="N15" s="434">
        <f>DK!J73</f>
        <v>49.166666666666664</v>
      </c>
      <c r="O15" s="434">
        <f>EE!J73</f>
        <v>57.5</v>
      </c>
      <c r="P15" s="434">
        <f>FI!J73</f>
        <v>60.416666666666671</v>
      </c>
      <c r="Q15" s="434">
        <f>FR!J73</f>
        <v>35.833333333333336</v>
      </c>
      <c r="R15" s="434">
        <f>DE!J73</f>
        <v>46.666666666666671</v>
      </c>
      <c r="S15" s="434">
        <f>GR!J73</f>
        <v>35.833333333333336</v>
      </c>
      <c r="T15" s="434">
        <f>HU!J73</f>
        <v>15</v>
      </c>
      <c r="U15" s="434">
        <f>IS!J73</f>
        <v>23.333333333333336</v>
      </c>
      <c r="V15" s="434">
        <f>IE!J73</f>
        <v>30.416666666666664</v>
      </c>
      <c r="W15" s="434">
        <f>IT!J73</f>
        <v>33.75</v>
      </c>
      <c r="X15" s="434">
        <f>JP!J73</f>
        <v>21.25</v>
      </c>
      <c r="Y15" s="434">
        <f>KR!J73</f>
        <v>57.083333333333336</v>
      </c>
      <c r="Z15" s="434">
        <f>LV!J73</f>
        <v>17.083333333333336</v>
      </c>
      <c r="AA15" s="434">
        <f>LT!J73</f>
        <v>17.083333333333336</v>
      </c>
      <c r="AB15" s="434">
        <f>LU!J73</f>
        <v>48.333333333333336</v>
      </c>
      <c r="AC15" s="434">
        <f>MT!J73</f>
        <v>19.166666666666668</v>
      </c>
      <c r="AD15" s="434">
        <f>NL!J73</f>
        <v>50</v>
      </c>
      <c r="AE15" s="434">
        <f>NO!J73</f>
        <v>65.416666666666657</v>
      </c>
      <c r="AF15" s="434">
        <f>NZ!J73</f>
        <v>65.625</v>
      </c>
      <c r="AG15" s="434">
        <f>PL!J73</f>
        <v>20</v>
      </c>
      <c r="AH15" s="434">
        <f>PT!J73</f>
        <v>61.666666666666671</v>
      </c>
      <c r="AI15" s="434">
        <f>RO!J73</f>
        <v>20.416666666666668</v>
      </c>
      <c r="AJ15" s="434">
        <f>SK!J73</f>
        <v>24.166666666666668</v>
      </c>
      <c r="AK15" s="434">
        <f>SI!J73</f>
        <v>26.25</v>
      </c>
      <c r="AL15" s="434">
        <f>ES!J73</f>
        <v>37.083333333333336</v>
      </c>
      <c r="AM15" s="434">
        <f>SE!J73</f>
        <v>77.083333333333343</v>
      </c>
      <c r="AN15" s="434">
        <f>CH!J73</f>
        <v>42.083333333333336</v>
      </c>
      <c r="AO15" s="434">
        <f>TU!J73</f>
        <v>5.416666666666667</v>
      </c>
      <c r="AP15" s="434">
        <f>UK!J73</f>
        <v>57.083333333333336</v>
      </c>
      <c r="AQ15" s="434">
        <f>US!J73</f>
        <v>59.583333333333329</v>
      </c>
    </row>
    <row r="16" spans="1:45" ht="15" customHeight="1" x14ac:dyDescent="0.25">
      <c r="A16" s="708" t="s">
        <v>5382</v>
      </c>
      <c r="B16" s="711">
        <f t="shared" si="0"/>
        <v>37.280701754385959</v>
      </c>
      <c r="C16" s="711">
        <f t="shared" si="1"/>
        <v>34.226190476190467</v>
      </c>
      <c r="D16" s="711">
        <f t="shared" si="2"/>
        <v>47.777777777777764</v>
      </c>
      <c r="E16" s="711">
        <f t="shared" si="3"/>
        <v>18.589743589743588</v>
      </c>
      <c r="F16" s="434">
        <f>AT!J74</f>
        <v>58.333333333333336</v>
      </c>
      <c r="G16" s="434">
        <f>AU!J74</f>
        <v>58.333333333333336</v>
      </c>
      <c r="H16" s="434">
        <f>BE!J74</f>
        <v>41.666666666666664</v>
      </c>
      <c r="I16" s="434">
        <f>BG!J74</f>
        <v>0</v>
      </c>
      <c r="J16" s="717">
        <f>CA!J74</f>
        <v>50</v>
      </c>
      <c r="K16" s="434">
        <f>HR!J74</f>
        <v>8.3333333333333339</v>
      </c>
      <c r="L16" s="434">
        <f>CY!J74</f>
        <v>33.333333333333336</v>
      </c>
      <c r="M16" s="434">
        <f>CZ!J74</f>
        <v>33.333333333333336</v>
      </c>
      <c r="N16" s="434">
        <f>DK!J74</f>
        <v>41.666666666666664</v>
      </c>
      <c r="O16" s="434">
        <f>EE!J74</f>
        <v>50</v>
      </c>
      <c r="P16" s="434">
        <f>FI!J74</f>
        <v>66.666666666666671</v>
      </c>
      <c r="Q16" s="434">
        <f>FR!J74</f>
        <v>58.333333333333336</v>
      </c>
      <c r="R16" s="434">
        <f>DE!J74</f>
        <v>50</v>
      </c>
      <c r="S16" s="434">
        <f>GR!J74</f>
        <v>50</v>
      </c>
      <c r="T16" s="434">
        <f>HU!J74</f>
        <v>0</v>
      </c>
      <c r="U16" s="434">
        <f>IS!J74</f>
        <v>16.666666666666668</v>
      </c>
      <c r="V16" s="434">
        <f>IE!J74</f>
        <v>25</v>
      </c>
      <c r="W16" s="434">
        <f>IT!J74</f>
        <v>25</v>
      </c>
      <c r="X16" s="434">
        <f>JP!J74</f>
        <v>25</v>
      </c>
      <c r="Y16" s="434">
        <f>KR!J74</f>
        <v>75</v>
      </c>
      <c r="Z16" s="434">
        <f>LV!J74</f>
        <v>16.666666666666668</v>
      </c>
      <c r="AA16" s="434">
        <f>LT!J74</f>
        <v>8.3333333333333339</v>
      </c>
      <c r="AB16" s="434">
        <f>LU!J74</f>
        <v>41.666666666666664</v>
      </c>
      <c r="AC16" s="434">
        <f>MT!J74</f>
        <v>16.666666666666668</v>
      </c>
      <c r="AD16" s="434">
        <f>NL!J74</f>
        <v>50</v>
      </c>
      <c r="AE16" s="434">
        <f>NO!J74</f>
        <v>41.666666666666664</v>
      </c>
      <c r="AF16" s="434">
        <f>NZ!J74</f>
        <v>58.333333333333336</v>
      </c>
      <c r="AG16" s="434">
        <f>PL!J74</f>
        <v>16.666666666666668</v>
      </c>
      <c r="AH16" s="434">
        <f>PT!J74</f>
        <v>66.666666666666671</v>
      </c>
      <c r="AI16" s="434">
        <f>RO!J74</f>
        <v>8.3333333333333339</v>
      </c>
      <c r="AJ16" s="434">
        <f>SK!J74</f>
        <v>16.666666666666668</v>
      </c>
      <c r="AK16" s="434">
        <f>SI!J74</f>
        <v>33.333333333333336</v>
      </c>
      <c r="AL16" s="434">
        <f>ES!J74</f>
        <v>41.666666666666664</v>
      </c>
      <c r="AM16" s="434">
        <f>SE!J74</f>
        <v>58.333333333333336</v>
      </c>
      <c r="AN16" s="434">
        <f>CH!J74</f>
        <v>41.666666666666664</v>
      </c>
      <c r="AO16" s="434">
        <f>TU!J74</f>
        <v>8.3333333333333339</v>
      </c>
      <c r="AP16" s="434">
        <f>UK!J74</f>
        <v>41.666666666666664</v>
      </c>
      <c r="AQ16" s="434">
        <f>US!J74</f>
        <v>83.333333333333329</v>
      </c>
    </row>
    <row r="17" spans="1:43" ht="15" customHeight="1" x14ac:dyDescent="0.25">
      <c r="A17" s="708" t="s">
        <v>5391</v>
      </c>
      <c r="B17" s="711">
        <f t="shared" si="0"/>
        <v>51.184210526315795</v>
      </c>
      <c r="C17" s="711">
        <f t="shared" si="1"/>
        <v>46.845238095238095</v>
      </c>
      <c r="D17" s="711">
        <f t="shared" si="2"/>
        <v>58.333333333333329</v>
      </c>
      <c r="E17" s="711">
        <f t="shared" si="3"/>
        <v>33.589743589743591</v>
      </c>
      <c r="F17" s="434">
        <f>AT!J81</f>
        <v>43.333333333333336</v>
      </c>
      <c r="G17" s="434">
        <f>AU!J81</f>
        <v>86.666666666666657</v>
      </c>
      <c r="H17" s="434">
        <f>BE!J81</f>
        <v>65</v>
      </c>
      <c r="I17" s="434">
        <f>BG!J81</f>
        <v>0</v>
      </c>
      <c r="J17" s="717">
        <f>CA!J81</f>
        <v>80</v>
      </c>
      <c r="K17" s="434">
        <f>HR!J81</f>
        <v>13.333333333333334</v>
      </c>
      <c r="L17" s="434">
        <f>CY!J81</f>
        <v>53.333333333333336</v>
      </c>
      <c r="M17" s="434">
        <f>CZ!J81</f>
        <v>60</v>
      </c>
      <c r="N17" s="434">
        <f>DK!J81</f>
        <v>90</v>
      </c>
      <c r="O17" s="434">
        <f>EE!J81</f>
        <v>90</v>
      </c>
      <c r="P17" s="434">
        <f>FI!J81</f>
        <v>90</v>
      </c>
      <c r="Q17" s="434">
        <f>FR!J81</f>
        <v>30</v>
      </c>
      <c r="R17" s="434">
        <f>DE!J81</f>
        <v>46.666666666666671</v>
      </c>
      <c r="S17" s="434">
        <f>GR!J81</f>
        <v>23.333333333333336</v>
      </c>
      <c r="T17" s="434">
        <f>HU!J81</f>
        <v>30</v>
      </c>
      <c r="U17" s="434">
        <f>IS!J81</f>
        <v>36.666666666666671</v>
      </c>
      <c r="V17" s="434">
        <f>IE!J81</f>
        <v>46.666666666666664</v>
      </c>
      <c r="W17" s="434">
        <f>IT!J81</f>
        <v>60</v>
      </c>
      <c r="X17" s="434">
        <f>JP!J81</f>
        <v>40</v>
      </c>
      <c r="Y17" s="434">
        <f>KR!J81</f>
        <v>73.333333333333343</v>
      </c>
      <c r="Z17" s="434">
        <f>LV!J81</f>
        <v>16.666666666666668</v>
      </c>
      <c r="AA17" s="434">
        <f>LT!J81</f>
        <v>30</v>
      </c>
      <c r="AB17" s="434">
        <f>LU!J81</f>
        <v>56.666666666666671</v>
      </c>
      <c r="AC17" s="434">
        <f>MT!J81</f>
        <v>20</v>
      </c>
      <c r="AD17" s="434">
        <f>NL!J81</f>
        <v>60</v>
      </c>
      <c r="AE17" s="434">
        <f>NO!J81</f>
        <v>90</v>
      </c>
      <c r="AF17" s="434">
        <f>NZ!J81</f>
        <v>86.666666666666657</v>
      </c>
      <c r="AG17" s="434">
        <f>PL!J81</f>
        <v>23.333333333333336</v>
      </c>
      <c r="AH17" s="434">
        <f>PT!J81</f>
        <v>70</v>
      </c>
      <c r="AI17" s="434">
        <f>RO!J81</f>
        <v>63.333333333333336</v>
      </c>
      <c r="AJ17" s="434">
        <f>SK!J81</f>
        <v>20</v>
      </c>
      <c r="AK17" s="434">
        <f>SI!J81</f>
        <v>16.666666666666668</v>
      </c>
      <c r="AL17" s="434">
        <f>ES!J81</f>
        <v>36.666666666666671</v>
      </c>
      <c r="AM17" s="434">
        <f>SE!J81</f>
        <v>90</v>
      </c>
      <c r="AN17" s="434">
        <f>CH!J81</f>
        <v>46.666666666666671</v>
      </c>
      <c r="AO17" s="434">
        <f>TU!J81</f>
        <v>3.3333333333333335</v>
      </c>
      <c r="AP17" s="434">
        <f>UK!J81</f>
        <v>66.666666666666671</v>
      </c>
      <c r="AQ17" s="434">
        <f>US!J81</f>
        <v>90</v>
      </c>
    </row>
    <row r="18" spans="1:43" ht="15" customHeight="1" x14ac:dyDescent="0.25">
      <c r="A18" s="708" t="s">
        <v>5392</v>
      </c>
      <c r="B18" s="711">
        <f t="shared" si="0"/>
        <v>25.789473684210527</v>
      </c>
      <c r="C18" s="711">
        <f t="shared" si="1"/>
        <v>23.125</v>
      </c>
      <c r="D18" s="711">
        <f t="shared" si="2"/>
        <v>33.833333333333336</v>
      </c>
      <c r="E18" s="711">
        <f t="shared" si="3"/>
        <v>10.76923076923077</v>
      </c>
      <c r="F18" s="434">
        <f>AT!J90</f>
        <v>35</v>
      </c>
      <c r="G18" s="434">
        <f>AU!J90</f>
        <v>80</v>
      </c>
      <c r="H18" s="434">
        <f>BE!J90</f>
        <v>52.5</v>
      </c>
      <c r="I18" s="434">
        <f>BG!J90</f>
        <v>0</v>
      </c>
      <c r="J18" s="717">
        <f>CA!J90</f>
        <v>60</v>
      </c>
      <c r="K18" s="434">
        <f>HR!J90</f>
        <v>0</v>
      </c>
      <c r="L18" s="434">
        <f>CY!J90</f>
        <v>0</v>
      </c>
      <c r="M18" s="434">
        <f>CZ!J90</f>
        <v>20</v>
      </c>
      <c r="N18" s="434">
        <f>DK!J90</f>
        <v>45</v>
      </c>
      <c r="O18" s="434">
        <f>EE!J90</f>
        <v>40</v>
      </c>
      <c r="P18" s="434">
        <f>FI!J90</f>
        <v>45</v>
      </c>
      <c r="Q18" s="434">
        <f>FR!J90</f>
        <v>25</v>
      </c>
      <c r="R18" s="434">
        <f>DE!J90</f>
        <v>50</v>
      </c>
      <c r="S18" s="434">
        <f>GR!J90</f>
        <v>30</v>
      </c>
      <c r="T18" s="434">
        <f>HU!J90</f>
        <v>30</v>
      </c>
      <c r="U18" s="434">
        <f>IS!J90</f>
        <v>0</v>
      </c>
      <c r="V18" s="434">
        <f>IE!J90</f>
        <v>0</v>
      </c>
      <c r="W18" s="434">
        <f>IT!J90</f>
        <v>10</v>
      </c>
      <c r="X18" s="434">
        <f>JP!J90</f>
        <v>10</v>
      </c>
      <c r="Y18" s="434">
        <f>KR!J90</f>
        <v>40</v>
      </c>
      <c r="Z18" s="434">
        <f>LV!J90</f>
        <v>15</v>
      </c>
      <c r="AA18" s="434">
        <f>LT!J90</f>
        <v>0</v>
      </c>
      <c r="AB18" s="434">
        <f>LU!J90</f>
        <v>25</v>
      </c>
      <c r="AC18" s="434">
        <f>MT!J90</f>
        <v>0</v>
      </c>
      <c r="AD18" s="434">
        <f>NL!J90</f>
        <v>10</v>
      </c>
      <c r="AE18" s="434">
        <f>NO!J90</f>
        <v>50</v>
      </c>
      <c r="AF18" s="434">
        <f>NZ!J90</f>
        <v>37.5</v>
      </c>
      <c r="AG18" s="434">
        <f>PL!J90</f>
        <v>20</v>
      </c>
      <c r="AH18" s="434">
        <f>PT!J90</f>
        <v>40</v>
      </c>
      <c r="AI18" s="434">
        <f>RO!J90</f>
        <v>0</v>
      </c>
      <c r="AJ18" s="434">
        <f>SK!J90</f>
        <v>0</v>
      </c>
      <c r="AK18" s="434">
        <f>SI!J90</f>
        <v>15</v>
      </c>
      <c r="AL18" s="434">
        <f>ES!J90</f>
        <v>30</v>
      </c>
      <c r="AM18" s="434">
        <f>SE!J90</f>
        <v>80</v>
      </c>
      <c r="AN18" s="434">
        <f>CH!J90</f>
        <v>40</v>
      </c>
      <c r="AO18" s="434">
        <f>TU!J90</f>
        <v>0</v>
      </c>
      <c r="AP18" s="434">
        <f>UK!J90</f>
        <v>30</v>
      </c>
      <c r="AQ18" s="434">
        <f>US!J90</f>
        <v>15</v>
      </c>
    </row>
    <row r="19" spans="1:43" ht="15" customHeight="1" x14ac:dyDescent="0.25">
      <c r="A19" s="708" t="s">
        <v>5393</v>
      </c>
      <c r="B19" s="711">
        <f t="shared" si="0"/>
        <v>44.868421052631582</v>
      </c>
      <c r="C19" s="711">
        <f t="shared" si="1"/>
        <v>43.035714285714285</v>
      </c>
      <c r="D19" s="711">
        <f t="shared" si="2"/>
        <v>55</v>
      </c>
      <c r="E19" s="711">
        <f t="shared" si="3"/>
        <v>29.23076923076923</v>
      </c>
      <c r="F19" s="434">
        <f>AT!J100</f>
        <v>50</v>
      </c>
      <c r="G19" s="434">
        <f>AU!J100</f>
        <v>80</v>
      </c>
      <c r="H19" s="434">
        <f>BE!J100</f>
        <v>85</v>
      </c>
      <c r="I19" s="434">
        <f>BG!J100</f>
        <v>10</v>
      </c>
      <c r="J19" s="717">
        <f>CA!J100</f>
        <v>70</v>
      </c>
      <c r="K19" s="434">
        <f>HR!J100</f>
        <v>40</v>
      </c>
      <c r="L19" s="434">
        <f>CY!J100</f>
        <v>20</v>
      </c>
      <c r="M19" s="434">
        <f>CZ!J100</f>
        <v>40</v>
      </c>
      <c r="N19" s="434">
        <f>DK!J100</f>
        <v>20</v>
      </c>
      <c r="O19" s="434">
        <f>EE!J100</f>
        <v>50</v>
      </c>
      <c r="P19" s="434">
        <f>FI!J100</f>
        <v>40</v>
      </c>
      <c r="Q19" s="434">
        <f>FR!J100</f>
        <v>30</v>
      </c>
      <c r="R19" s="434">
        <f>DE!J100</f>
        <v>40</v>
      </c>
      <c r="S19" s="434">
        <f>GR!J100</f>
        <v>40</v>
      </c>
      <c r="T19" s="434">
        <f>HU!J100</f>
        <v>0</v>
      </c>
      <c r="U19" s="434">
        <f>IS!J100</f>
        <v>40</v>
      </c>
      <c r="V19" s="434">
        <f>IE!J100</f>
        <v>50</v>
      </c>
      <c r="W19" s="434">
        <f>IT!J100</f>
        <v>40</v>
      </c>
      <c r="X19" s="434">
        <f>JP!J100</f>
        <v>10</v>
      </c>
      <c r="Y19" s="434">
        <f>KR!J100</f>
        <v>40</v>
      </c>
      <c r="Z19" s="434">
        <f>LV!J100</f>
        <v>20</v>
      </c>
      <c r="AA19" s="434">
        <f>LT!J100</f>
        <v>30</v>
      </c>
      <c r="AB19" s="434">
        <f>LU!J100</f>
        <v>70</v>
      </c>
      <c r="AC19" s="434">
        <f>MT!J100</f>
        <v>40</v>
      </c>
      <c r="AD19" s="434">
        <f>NL!J100</f>
        <v>80</v>
      </c>
      <c r="AE19" s="434">
        <f>NO!J100</f>
        <v>80</v>
      </c>
      <c r="AF19" s="434">
        <f>NZ!J100</f>
        <v>80</v>
      </c>
      <c r="AG19" s="434">
        <f>PL!J100</f>
        <v>20</v>
      </c>
      <c r="AH19" s="434">
        <f>PT!J100</f>
        <v>70</v>
      </c>
      <c r="AI19" s="434">
        <f>RO!J100</f>
        <v>10</v>
      </c>
      <c r="AJ19" s="434">
        <f>SK!J100</f>
        <v>60</v>
      </c>
      <c r="AK19" s="434">
        <f>SI!J100</f>
        <v>40</v>
      </c>
      <c r="AL19" s="434">
        <f>ES!J100</f>
        <v>40</v>
      </c>
      <c r="AM19" s="434">
        <f>SE!J100</f>
        <v>80</v>
      </c>
      <c r="AN19" s="434">
        <f>CH!J100</f>
        <v>40</v>
      </c>
      <c r="AO19" s="434">
        <f>TU!J100</f>
        <v>10</v>
      </c>
      <c r="AP19" s="434">
        <f>UK!J100</f>
        <v>90</v>
      </c>
      <c r="AQ19" s="434">
        <f>US!J100</f>
        <v>50</v>
      </c>
    </row>
    <row r="20" spans="1:43" ht="15" customHeight="1" x14ac:dyDescent="0.25">
      <c r="A20" s="709" t="s">
        <v>542</v>
      </c>
      <c r="B20" s="711">
        <f t="shared" si="0"/>
        <v>43.037280701754391</v>
      </c>
      <c r="C20" s="711">
        <f t="shared" si="1"/>
        <v>39.694940476190474</v>
      </c>
      <c r="D20" s="711">
        <f t="shared" si="2"/>
        <v>59.861111111111107</v>
      </c>
      <c r="E20" s="711">
        <f t="shared" si="3"/>
        <v>16.426282051282051</v>
      </c>
      <c r="F20" s="434">
        <f>AT!J106</f>
        <v>37.5</v>
      </c>
      <c r="G20" s="434">
        <f>AU!J106</f>
        <v>63.75</v>
      </c>
      <c r="H20" s="434">
        <f>BE!J106</f>
        <v>56.875</v>
      </c>
      <c r="I20" s="434">
        <f>BG!J106</f>
        <v>12.5</v>
      </c>
      <c r="J20" s="717">
        <f>CA!J106</f>
        <v>47.5</v>
      </c>
      <c r="K20" s="434">
        <f>HR!J106</f>
        <v>12.5</v>
      </c>
      <c r="L20" s="434">
        <f>CY!J106</f>
        <v>25</v>
      </c>
      <c r="M20" s="434">
        <f>CZ!J106</f>
        <v>20.625</v>
      </c>
      <c r="N20" s="434">
        <f>DK!J106</f>
        <v>63.75</v>
      </c>
      <c r="O20" s="434">
        <f>EE!J106</f>
        <v>21.458333333333336</v>
      </c>
      <c r="P20" s="434">
        <f>FI!J106</f>
        <v>78.541666666666671</v>
      </c>
      <c r="Q20" s="434">
        <f>FR!J106</f>
        <v>53.125</v>
      </c>
      <c r="R20" s="434">
        <f>DE!J106</f>
        <v>63.125</v>
      </c>
      <c r="S20" s="434">
        <f>GR!J106</f>
        <v>30</v>
      </c>
      <c r="T20" s="434">
        <f>HU!J106</f>
        <v>22.916666666666668</v>
      </c>
      <c r="U20" s="434">
        <f>IS!J106</f>
        <v>67.083333333333343</v>
      </c>
      <c r="V20" s="434">
        <f>IE!J106</f>
        <v>72.708333333333343</v>
      </c>
      <c r="W20" s="434">
        <f>IT!J106</f>
        <v>58.125</v>
      </c>
      <c r="X20" s="434">
        <f>JP!J106</f>
        <v>31.25</v>
      </c>
      <c r="Y20" s="434">
        <f>KR!J106</f>
        <v>53.75</v>
      </c>
      <c r="Z20" s="434">
        <f>LV!J106</f>
        <v>12.5</v>
      </c>
      <c r="AA20" s="434">
        <f>LT!J106</f>
        <v>16.25</v>
      </c>
      <c r="AB20" s="434">
        <f>LU!J106</f>
        <v>81.041666666666671</v>
      </c>
      <c r="AC20" s="434">
        <f>MT!J106</f>
        <v>25</v>
      </c>
      <c r="AD20" s="434">
        <f>NL!J106</f>
        <v>51.875</v>
      </c>
      <c r="AE20" s="434">
        <f>NO!J106</f>
        <v>81.875</v>
      </c>
      <c r="AF20" s="434">
        <f>NZ!J106</f>
        <v>73.75</v>
      </c>
      <c r="AG20" s="434">
        <f>PL!J106</f>
        <v>6.25</v>
      </c>
      <c r="AH20" s="434">
        <f>PT!J106</f>
        <v>74.375</v>
      </c>
      <c r="AI20" s="434">
        <f>RO!J106</f>
        <v>0</v>
      </c>
      <c r="AJ20" s="434">
        <f>SK!J106</f>
        <v>15.625</v>
      </c>
      <c r="AK20" s="434">
        <f>SI!J106</f>
        <v>22.916666666666668</v>
      </c>
      <c r="AL20" s="434">
        <f>ES!J106</f>
        <v>54.375</v>
      </c>
      <c r="AM20" s="434">
        <f>SE!J106</f>
        <v>71.25</v>
      </c>
      <c r="AN20" s="434">
        <f>CH!J106</f>
        <v>58.125</v>
      </c>
      <c r="AO20" s="434">
        <f>TU!J106</f>
        <v>10.625</v>
      </c>
      <c r="AP20" s="434">
        <f>UK!J106</f>
        <v>51.25</v>
      </c>
      <c r="AQ20" s="434">
        <f>US!J106</f>
        <v>36.25</v>
      </c>
    </row>
    <row r="21" spans="1:43" ht="15" customHeight="1" x14ac:dyDescent="0.25">
      <c r="A21" s="708" t="s">
        <v>5394</v>
      </c>
      <c r="B21" s="711">
        <f t="shared" si="0"/>
        <v>25.328947368421051</v>
      </c>
      <c r="C21" s="711">
        <f t="shared" si="1"/>
        <v>23.511904761904763</v>
      </c>
      <c r="D21" s="711">
        <f t="shared" si="2"/>
        <v>35.833333333333336</v>
      </c>
      <c r="E21" s="711">
        <f t="shared" si="3"/>
        <v>9.2948717948717956</v>
      </c>
      <c r="F21" s="434">
        <f>AT!J107</f>
        <v>0</v>
      </c>
      <c r="G21" s="434">
        <f>AU!J107</f>
        <v>25</v>
      </c>
      <c r="H21" s="434">
        <f>BE!J107</f>
        <v>12.5</v>
      </c>
      <c r="I21" s="434">
        <f>BG!J107</f>
        <v>0</v>
      </c>
      <c r="J21" s="717">
        <f>CA!J107</f>
        <v>0</v>
      </c>
      <c r="K21" s="434">
        <f>HR!J107</f>
        <v>0</v>
      </c>
      <c r="L21" s="434">
        <f>CY!J107</f>
        <v>0</v>
      </c>
      <c r="M21" s="434">
        <f>CZ!J107</f>
        <v>0</v>
      </c>
      <c r="N21" s="434">
        <f>DK!J107</f>
        <v>75</v>
      </c>
      <c r="O21" s="434">
        <f>EE!J107</f>
        <v>16.666666666666668</v>
      </c>
      <c r="P21" s="434">
        <f>FI!J107</f>
        <v>66.666666666666671</v>
      </c>
      <c r="Q21" s="434">
        <f>FR!J107</f>
        <v>0</v>
      </c>
      <c r="R21" s="434">
        <f>DE!J107</f>
        <v>0</v>
      </c>
      <c r="S21" s="434">
        <f>GR!J107</f>
        <v>0</v>
      </c>
      <c r="T21" s="434">
        <f>HU!J107</f>
        <v>16.666666666666668</v>
      </c>
      <c r="U21" s="434">
        <f>IS!J107</f>
        <v>66.666666666666671</v>
      </c>
      <c r="V21" s="434">
        <f>IE!J107</f>
        <v>66.666666666666671</v>
      </c>
      <c r="W21" s="434">
        <f>IT!J107</f>
        <v>0</v>
      </c>
      <c r="X21" s="434">
        <f>JP!J107</f>
        <v>0</v>
      </c>
      <c r="Y21" s="434">
        <f>KR!J107</f>
        <v>25</v>
      </c>
      <c r="Z21" s="434">
        <f>LV!J107</f>
        <v>0</v>
      </c>
      <c r="AA21" s="434">
        <f>LT!J107</f>
        <v>33.333333333333336</v>
      </c>
      <c r="AB21" s="434">
        <f>LU!J107</f>
        <v>66.666666666666671</v>
      </c>
      <c r="AC21" s="434">
        <f>MT!J107</f>
        <v>0</v>
      </c>
      <c r="AD21" s="434">
        <f>NL!J107</f>
        <v>50</v>
      </c>
      <c r="AE21" s="434">
        <f>NO!J107</f>
        <v>75</v>
      </c>
      <c r="AF21" s="434">
        <f>NZ!J107</f>
        <v>75</v>
      </c>
      <c r="AG21" s="434">
        <f>PL!J107</f>
        <v>0</v>
      </c>
      <c r="AH21" s="434">
        <f>PT!J107</f>
        <v>50</v>
      </c>
      <c r="AI21" s="434">
        <f>RO!J107</f>
        <v>0</v>
      </c>
      <c r="AJ21" s="434">
        <f>SK!J107</f>
        <v>37.5</v>
      </c>
      <c r="AK21" s="434">
        <f>SI!J107</f>
        <v>16.666666666666668</v>
      </c>
      <c r="AL21" s="434">
        <f>ES!J107</f>
        <v>25</v>
      </c>
      <c r="AM21" s="434">
        <f>SE!J107</f>
        <v>75</v>
      </c>
      <c r="AN21" s="434">
        <f>CH!J107</f>
        <v>37.5</v>
      </c>
      <c r="AO21" s="434">
        <f>TU!J107</f>
        <v>0</v>
      </c>
      <c r="AP21" s="434">
        <f>UK!J107</f>
        <v>50</v>
      </c>
      <c r="AQ21" s="434">
        <f>US!J107</f>
        <v>0</v>
      </c>
    </row>
    <row r="22" spans="1:43" ht="15" customHeight="1" x14ac:dyDescent="0.25">
      <c r="A22" s="708" t="s">
        <v>5395</v>
      </c>
      <c r="B22" s="711">
        <f t="shared" si="0"/>
        <v>77.631578947368425</v>
      </c>
      <c r="C22" s="711">
        <f t="shared" si="1"/>
        <v>75</v>
      </c>
      <c r="D22" s="711">
        <f t="shared" si="2"/>
        <v>100</v>
      </c>
      <c r="E22" s="711">
        <f t="shared" si="3"/>
        <v>46.153846153846153</v>
      </c>
      <c r="F22" s="434">
        <f>AT!J112</f>
        <v>100</v>
      </c>
      <c r="G22" s="434">
        <f>AU!J112</f>
        <v>100</v>
      </c>
      <c r="H22" s="434">
        <f>BE!J112</f>
        <v>100</v>
      </c>
      <c r="I22" s="434">
        <f>BG!J112</f>
        <v>50</v>
      </c>
      <c r="J22" s="717">
        <f>CA!J112</f>
        <v>100</v>
      </c>
      <c r="K22" s="434">
        <f>HR!J112</f>
        <v>50</v>
      </c>
      <c r="L22" s="434">
        <f>CY!J112</f>
        <v>100</v>
      </c>
      <c r="M22" s="434">
        <f>CZ!J112</f>
        <v>50</v>
      </c>
      <c r="N22" s="434">
        <f>DK!J112</f>
        <v>100</v>
      </c>
      <c r="O22" s="434">
        <f>EE!J112</f>
        <v>25</v>
      </c>
      <c r="P22" s="434">
        <f>FI!J112</f>
        <v>100</v>
      </c>
      <c r="Q22" s="434">
        <f>FR!J112</f>
        <v>100</v>
      </c>
      <c r="R22" s="434">
        <f>DE!J112</f>
        <v>100</v>
      </c>
      <c r="S22" s="434">
        <f>GR!J112</f>
        <v>100</v>
      </c>
      <c r="T22" s="434">
        <f>HU!J112</f>
        <v>75</v>
      </c>
      <c r="U22" s="434">
        <f>IS!J112</f>
        <v>75</v>
      </c>
      <c r="V22" s="434">
        <f>IE!J112</f>
        <v>100</v>
      </c>
      <c r="W22" s="434">
        <f>IT!J112</f>
        <v>100</v>
      </c>
      <c r="X22" s="434">
        <f>JP!J112</f>
        <v>100</v>
      </c>
      <c r="Y22" s="434">
        <f>KR!J112</f>
        <v>50</v>
      </c>
      <c r="Z22" s="434">
        <f>LV!J112</f>
        <v>25</v>
      </c>
      <c r="AA22" s="434">
        <f>LT!J112</f>
        <v>25</v>
      </c>
      <c r="AB22" s="434">
        <f>LU!J112</f>
        <v>100</v>
      </c>
      <c r="AC22" s="434">
        <f>MT!J112</f>
        <v>100</v>
      </c>
      <c r="AD22" s="434">
        <f>NL!J112</f>
        <v>100</v>
      </c>
      <c r="AE22" s="434">
        <f>NO!J112</f>
        <v>100</v>
      </c>
      <c r="AF22" s="434">
        <f>NZ!J112</f>
        <v>100</v>
      </c>
      <c r="AG22" s="434">
        <f>PL!J112</f>
        <v>25</v>
      </c>
      <c r="AH22" s="434">
        <f>PT!J112</f>
        <v>100</v>
      </c>
      <c r="AI22" s="434">
        <f>RO!J112</f>
        <v>0</v>
      </c>
      <c r="AJ22" s="434">
        <f>SK!J112</f>
        <v>25</v>
      </c>
      <c r="AK22" s="434">
        <f>SI!J112</f>
        <v>50</v>
      </c>
      <c r="AL22" s="434">
        <f>ES!J112</f>
        <v>100</v>
      </c>
      <c r="AM22" s="434">
        <f>SE!J112</f>
        <v>100</v>
      </c>
      <c r="AN22" s="434">
        <f>CH!J112</f>
        <v>100</v>
      </c>
      <c r="AO22" s="434">
        <f>TU!J112</f>
        <v>25</v>
      </c>
      <c r="AP22" s="434">
        <f>UK!J112</f>
        <v>100</v>
      </c>
      <c r="AQ22" s="434">
        <f>US!J112</f>
        <v>100</v>
      </c>
    </row>
    <row r="23" spans="1:43" ht="15" customHeight="1" x14ac:dyDescent="0.25">
      <c r="A23" s="708" t="s">
        <v>5396</v>
      </c>
      <c r="B23" s="711">
        <f t="shared" si="0"/>
        <v>24.539473684210524</v>
      </c>
      <c r="C23" s="711">
        <f t="shared" si="1"/>
        <v>22.053571428571427</v>
      </c>
      <c r="D23" s="711">
        <f t="shared" si="2"/>
        <v>39.44444444444445</v>
      </c>
      <c r="E23" s="711">
        <f t="shared" si="3"/>
        <v>1.9871794871794874</v>
      </c>
      <c r="F23" s="434">
        <f>AT!J115</f>
        <v>20</v>
      </c>
      <c r="G23" s="434">
        <f>AU!J115</f>
        <v>40</v>
      </c>
      <c r="H23" s="434">
        <f>BE!J115</f>
        <v>25</v>
      </c>
      <c r="I23" s="434">
        <f>BG!J115</f>
        <v>0</v>
      </c>
      <c r="J23" s="717">
        <f>CA!J115</f>
        <v>0</v>
      </c>
      <c r="K23" s="434">
        <f>HR!J115</f>
        <v>0</v>
      </c>
      <c r="L23" s="434">
        <f>CY!J115</f>
        <v>0</v>
      </c>
      <c r="M23" s="434">
        <f>CZ!J115</f>
        <v>12.5</v>
      </c>
      <c r="N23" s="434">
        <f>DK!J115</f>
        <v>50</v>
      </c>
      <c r="O23" s="434">
        <f>EE!J115</f>
        <v>6.666666666666667</v>
      </c>
      <c r="P23" s="434">
        <f>FI!J115</f>
        <v>67.5</v>
      </c>
      <c r="Q23" s="434">
        <f>FR!J115</f>
        <v>32.5</v>
      </c>
      <c r="R23" s="434">
        <f>DE!J115</f>
        <v>62.5</v>
      </c>
      <c r="S23" s="434">
        <f>GR!J115</f>
        <v>20</v>
      </c>
      <c r="T23" s="434">
        <f>HU!J115</f>
        <v>0</v>
      </c>
      <c r="U23" s="434">
        <f>IS!J115</f>
        <v>60</v>
      </c>
      <c r="V23" s="434">
        <f>IE!J115</f>
        <v>36.666666666666664</v>
      </c>
      <c r="W23" s="434">
        <f>IT!J115</f>
        <v>52.5</v>
      </c>
      <c r="X23" s="434">
        <f>JP!J115</f>
        <v>25</v>
      </c>
      <c r="Y23" s="434">
        <f>KR!J115</f>
        <v>40</v>
      </c>
      <c r="Z23" s="434">
        <f>LV!J115</f>
        <v>0</v>
      </c>
      <c r="AA23" s="434">
        <f>LT!J115</f>
        <v>6.666666666666667</v>
      </c>
      <c r="AB23" s="434">
        <f>LU!J115</f>
        <v>70</v>
      </c>
      <c r="AC23" s="434">
        <f>MT!J115</f>
        <v>0</v>
      </c>
      <c r="AD23" s="434">
        <f>NL!J115</f>
        <v>20</v>
      </c>
      <c r="AE23" s="434">
        <f>NO!J115</f>
        <v>62.5</v>
      </c>
      <c r="AF23" s="434">
        <f>NZ!J115</f>
        <v>20</v>
      </c>
      <c r="AG23" s="434">
        <f>PL!J115</f>
        <v>0</v>
      </c>
      <c r="AH23" s="434">
        <f>PT!J115</f>
        <v>47.5</v>
      </c>
      <c r="AI23" s="434">
        <f>RO!J115</f>
        <v>0</v>
      </c>
      <c r="AJ23" s="434">
        <f>SK!J115</f>
        <v>0</v>
      </c>
      <c r="AK23" s="434">
        <f>SI!J115</f>
        <v>0</v>
      </c>
      <c r="AL23" s="434">
        <f>ES!J115</f>
        <v>52.5</v>
      </c>
      <c r="AM23" s="434">
        <f>SE!J115</f>
        <v>10</v>
      </c>
      <c r="AN23" s="434">
        <f>CH!J115</f>
        <v>45</v>
      </c>
      <c r="AO23" s="434">
        <f>TU!J115</f>
        <v>7.5</v>
      </c>
      <c r="AP23" s="434">
        <f>UK!J115</f>
        <v>25</v>
      </c>
      <c r="AQ23" s="434">
        <f>US!J115</f>
        <v>15</v>
      </c>
    </row>
    <row r="24" spans="1:43" ht="15" customHeight="1" x14ac:dyDescent="0.25">
      <c r="A24" s="708" t="s">
        <v>5397</v>
      </c>
      <c r="B24" s="711">
        <f t="shared" si="0"/>
        <v>44.649122807017541</v>
      </c>
      <c r="C24" s="711">
        <f t="shared" si="1"/>
        <v>38.214285714285715</v>
      </c>
      <c r="D24" s="711">
        <f t="shared" si="2"/>
        <v>64.166666666666671</v>
      </c>
      <c r="E24" s="711">
        <f t="shared" si="3"/>
        <v>8.2692307692307701</v>
      </c>
      <c r="F24" s="434">
        <f>AT!J140</f>
        <v>30</v>
      </c>
      <c r="G24" s="434">
        <f>AU!J140</f>
        <v>90</v>
      </c>
      <c r="H24" s="434">
        <f>BE!J140</f>
        <v>90</v>
      </c>
      <c r="I24" s="434">
        <f>BG!J140</f>
        <v>0</v>
      </c>
      <c r="J24" s="717">
        <f>CA!J140</f>
        <v>90</v>
      </c>
      <c r="K24" s="434">
        <f>HR!J140</f>
        <v>0</v>
      </c>
      <c r="L24" s="434">
        <f>CY!J140</f>
        <v>0</v>
      </c>
      <c r="M24" s="434">
        <f>CZ!J140</f>
        <v>20</v>
      </c>
      <c r="N24" s="434">
        <f>DK!J140</f>
        <v>30</v>
      </c>
      <c r="O24" s="434">
        <f>EE!J140</f>
        <v>37.5</v>
      </c>
      <c r="P24" s="434">
        <f>FI!J140</f>
        <v>80</v>
      </c>
      <c r="Q24" s="434">
        <f>FR!J140</f>
        <v>80</v>
      </c>
      <c r="R24" s="434">
        <f>DE!J140</f>
        <v>90</v>
      </c>
      <c r="S24" s="434">
        <f>GR!J140</f>
        <v>0</v>
      </c>
      <c r="T24" s="434">
        <f>HU!J140</f>
        <v>0</v>
      </c>
      <c r="U24" s="434">
        <f>IS!J140</f>
        <v>66.666666666666671</v>
      </c>
      <c r="V24" s="434">
        <f>IE!J140</f>
        <v>87.5</v>
      </c>
      <c r="W24" s="434">
        <f>IT!J140</f>
        <v>80</v>
      </c>
      <c r="X24" s="434">
        <f>JP!J140</f>
        <v>0</v>
      </c>
      <c r="Y24" s="434">
        <f>KR!J140</f>
        <v>100</v>
      </c>
      <c r="Z24" s="434">
        <f>LV!J140</f>
        <v>25</v>
      </c>
      <c r="AA24" s="434">
        <f>LT!J140</f>
        <v>0</v>
      </c>
      <c r="AB24" s="434">
        <f>LU!J140</f>
        <v>87.5</v>
      </c>
      <c r="AC24" s="434">
        <f>MT!J140</f>
        <v>0</v>
      </c>
      <c r="AD24" s="434">
        <f>NL!J140</f>
        <v>37.5</v>
      </c>
      <c r="AE24" s="434">
        <f>NO!J140</f>
        <v>90</v>
      </c>
      <c r="AF24" s="434">
        <f>NZ!J140</f>
        <v>100</v>
      </c>
      <c r="AG24" s="434">
        <f>PL!J140</f>
        <v>0</v>
      </c>
      <c r="AH24" s="434">
        <f>PT!J140</f>
        <v>100</v>
      </c>
      <c r="AI24" s="434">
        <f>RO!J140</f>
        <v>0</v>
      </c>
      <c r="AJ24" s="434">
        <f>SK!J140</f>
        <v>0</v>
      </c>
      <c r="AK24" s="434">
        <f>SI!J140</f>
        <v>25</v>
      </c>
      <c r="AL24" s="434">
        <f>ES!J140</f>
        <v>40</v>
      </c>
      <c r="AM24" s="434">
        <f>SE!J140</f>
        <v>100</v>
      </c>
      <c r="AN24" s="434">
        <f>CH!J140</f>
        <v>50</v>
      </c>
      <c r="AO24" s="434">
        <f>TU!J140</f>
        <v>10</v>
      </c>
      <c r="AP24" s="434">
        <f>UK!J140</f>
        <v>30</v>
      </c>
      <c r="AQ24" s="434">
        <f>US!J140</f>
        <v>30</v>
      </c>
    </row>
    <row r="25" spans="1:43" ht="15" customHeight="1" x14ac:dyDescent="0.25">
      <c r="A25" s="709" t="s">
        <v>7282</v>
      </c>
      <c r="B25" s="711">
        <f t="shared" si="0"/>
        <v>59.741327751196174</v>
      </c>
      <c r="C25" s="711">
        <f t="shared" si="1"/>
        <v>61.243090986394556</v>
      </c>
      <c r="D25" s="711">
        <f t="shared" si="2"/>
        <v>63.675595238095227</v>
      </c>
      <c r="E25" s="711">
        <f t="shared" si="3"/>
        <v>58.436355311355321</v>
      </c>
      <c r="F25" s="434">
        <f>AT!J146</f>
        <v>57.142857142857139</v>
      </c>
      <c r="G25" s="434">
        <f>AU!J146</f>
        <v>53.645833333333336</v>
      </c>
      <c r="H25" s="434">
        <f>BE!J146</f>
        <v>85.9375</v>
      </c>
      <c r="I25" s="434">
        <f>BG!J146</f>
        <v>67.1875</v>
      </c>
      <c r="J25" s="717">
        <f>CA!J146</f>
        <v>61.830357142857139</v>
      </c>
      <c r="K25" s="434">
        <f>HR!J146</f>
        <v>64.80654761904762</v>
      </c>
      <c r="L25" s="434">
        <f>CY!J146</f>
        <v>37.202380952380949</v>
      </c>
      <c r="M25" s="434">
        <f>CZ!J146</f>
        <v>51.413690476190474</v>
      </c>
      <c r="N25" s="434">
        <f>DK!J146</f>
        <v>74.25595238095238</v>
      </c>
      <c r="O25" s="434">
        <f>EE!J146</f>
        <v>70.982142857142861</v>
      </c>
      <c r="P25" s="434">
        <f>FI!J146</f>
        <v>69.791666666666671</v>
      </c>
      <c r="Q25" s="434">
        <f>FR!J146</f>
        <v>47.842261904761905</v>
      </c>
      <c r="R25" s="434">
        <f>DE!J146</f>
        <v>59.895833333333336</v>
      </c>
      <c r="S25" s="434">
        <f>GR!J146</f>
        <v>53.720238095238095</v>
      </c>
      <c r="T25" s="434">
        <f>HU!J146</f>
        <v>68.229166666666671</v>
      </c>
      <c r="U25" s="434">
        <f>IS!J146</f>
        <v>62.276785714285715</v>
      </c>
      <c r="V25" s="434">
        <f>IE!J146</f>
        <v>49.479166666666671</v>
      </c>
      <c r="W25" s="434">
        <f>IT!J146</f>
        <v>65.25297619047619</v>
      </c>
      <c r="X25" s="434">
        <f>JP!J146</f>
        <v>59.375</v>
      </c>
      <c r="Y25" s="434">
        <f>KR!J146</f>
        <v>53.645833333333343</v>
      </c>
      <c r="Z25" s="434">
        <f>LV!J146</f>
        <v>53.199404761904759</v>
      </c>
      <c r="AA25" s="434">
        <f>LT!J146</f>
        <v>58.55654761904762</v>
      </c>
      <c r="AB25" s="434">
        <f>LU!J146</f>
        <v>63.541666666666671</v>
      </c>
      <c r="AC25" s="434">
        <f>MT!J146</f>
        <v>49.851190476190474</v>
      </c>
      <c r="AD25" s="434">
        <f>NL!J146</f>
        <v>55.43154761904762</v>
      </c>
      <c r="AE25" s="434">
        <f>NO!J146</f>
        <v>69.56845238095238</v>
      </c>
      <c r="AF25" s="434">
        <f>NZ!J146</f>
        <v>63.771645021645028</v>
      </c>
      <c r="AG25" s="434">
        <f>PL!J146</f>
        <v>65.625</v>
      </c>
      <c r="AH25" s="434">
        <f>PT!J146</f>
        <v>68.37797619047619</v>
      </c>
      <c r="AI25" s="434">
        <f>RO!J146</f>
        <v>56.770833333333336</v>
      </c>
      <c r="AJ25" s="434">
        <f>SK!J146</f>
        <v>54.389880952380949</v>
      </c>
      <c r="AK25" s="434">
        <f>SI!J146</f>
        <v>61.458333333333343</v>
      </c>
      <c r="AL25" s="434">
        <f>ES!J146</f>
        <v>74.479166666666671</v>
      </c>
      <c r="AM25" s="434">
        <f>SE!J146</f>
        <v>79.166666666666671</v>
      </c>
      <c r="AN25" s="434">
        <f>CH!J146</f>
        <v>51.041666666666671</v>
      </c>
      <c r="AO25" s="434">
        <f>TU!J146</f>
        <v>26.5625</v>
      </c>
      <c r="AP25" s="434">
        <f>UK!J146</f>
        <v>50.81845238095238</v>
      </c>
      <c r="AQ25" s="434">
        <f>US!J146</f>
        <v>53.645833333333343</v>
      </c>
    </row>
    <row r="26" spans="1:43" ht="15" customHeight="1" x14ac:dyDescent="0.25">
      <c r="A26" s="708" t="s">
        <v>5386</v>
      </c>
      <c r="B26" s="711">
        <f>AVERAGE(F26:AQ26)</f>
        <v>48.684210526315788</v>
      </c>
      <c r="C26" s="711">
        <f t="shared" si="1"/>
        <v>47.767857142857146</v>
      </c>
      <c r="D26" s="711">
        <f t="shared" si="2"/>
        <v>48.333333333333336</v>
      </c>
      <c r="E26" s="711">
        <f t="shared" si="3"/>
        <v>47.115384615384613</v>
      </c>
      <c r="F26" s="434">
        <f>AT!J147</f>
        <v>50</v>
      </c>
      <c r="G26" s="434">
        <f>AU!J147</f>
        <v>75</v>
      </c>
      <c r="H26" s="434">
        <f>BE!J147</f>
        <v>62.5</v>
      </c>
      <c r="I26" s="434">
        <f>BG!J147</f>
        <v>62.5</v>
      </c>
      <c r="J26" s="717">
        <f>CA!J147</f>
        <v>62.5</v>
      </c>
      <c r="K26" s="434">
        <f>HR!J147</f>
        <v>50</v>
      </c>
      <c r="L26" s="434">
        <f>CY!J147</f>
        <v>25</v>
      </c>
      <c r="M26" s="434">
        <f>CZ!J147</f>
        <v>50</v>
      </c>
      <c r="N26" s="434">
        <f>DK!J147</f>
        <v>87.5</v>
      </c>
      <c r="O26" s="434">
        <f>EE!J147</f>
        <v>50</v>
      </c>
      <c r="P26" s="434">
        <f>FI!J147</f>
        <v>50</v>
      </c>
      <c r="Q26" s="434">
        <f>FR!J147</f>
        <v>12.5</v>
      </c>
      <c r="R26" s="434">
        <f>DE!J147</f>
        <v>50</v>
      </c>
      <c r="S26" s="434">
        <f>GR!J147</f>
        <v>62.5</v>
      </c>
      <c r="T26" s="434">
        <f>HU!J147</f>
        <v>50</v>
      </c>
      <c r="U26" s="434">
        <f>IS!J147</f>
        <v>62.5</v>
      </c>
      <c r="V26" s="434">
        <f>IE!J147</f>
        <v>12.5</v>
      </c>
      <c r="W26" s="434">
        <f>IT!J147</f>
        <v>37.5</v>
      </c>
      <c r="X26" s="434">
        <f>JP!J147</f>
        <v>37.5</v>
      </c>
      <c r="Y26" s="434">
        <f>KR!J147</f>
        <v>37.5</v>
      </c>
      <c r="Z26" s="434">
        <f>LV!J147</f>
        <v>62.5</v>
      </c>
      <c r="AA26" s="434">
        <f>LT!J147</f>
        <v>50</v>
      </c>
      <c r="AB26" s="434">
        <f>LU!J147</f>
        <v>50</v>
      </c>
      <c r="AC26" s="434">
        <f>MT!J147</f>
        <v>25</v>
      </c>
      <c r="AD26" s="434">
        <f>NL!J147</f>
        <v>25</v>
      </c>
      <c r="AE26" s="434">
        <f>NO!J147</f>
        <v>50</v>
      </c>
      <c r="AF26" s="434">
        <f>NZ!J147</f>
        <v>75</v>
      </c>
      <c r="AG26" s="434">
        <f>PL!J147</f>
        <v>50</v>
      </c>
      <c r="AH26" s="434">
        <f>PT!J147</f>
        <v>50</v>
      </c>
      <c r="AI26" s="434">
        <f>RO!J147</f>
        <v>50</v>
      </c>
      <c r="AJ26" s="434">
        <f>SK!J147</f>
        <v>50</v>
      </c>
      <c r="AK26" s="434">
        <f>SI!J147</f>
        <v>37.5</v>
      </c>
      <c r="AL26" s="434">
        <f>ES!J147</f>
        <v>62.5</v>
      </c>
      <c r="AM26" s="434">
        <f>SE!J147</f>
        <v>75</v>
      </c>
      <c r="AN26" s="434">
        <f>CH!J147</f>
        <v>37.5</v>
      </c>
      <c r="AO26" s="434">
        <f>TU!J147</f>
        <v>25</v>
      </c>
      <c r="AP26" s="434">
        <f>UK!J147</f>
        <v>37.5</v>
      </c>
      <c r="AQ26" s="434">
        <f>US!J147</f>
        <v>50</v>
      </c>
    </row>
    <row r="27" spans="1:43" ht="15" customHeight="1" x14ac:dyDescent="0.25">
      <c r="A27" s="708" t="s">
        <v>5387</v>
      </c>
      <c r="B27" s="711">
        <f t="shared" si="0"/>
        <v>46.052631578947384</v>
      </c>
      <c r="C27" s="711">
        <f t="shared" si="1"/>
        <v>44.897959183673478</v>
      </c>
      <c r="D27" s="711">
        <f t="shared" si="2"/>
        <v>49.841269841269835</v>
      </c>
      <c r="E27" s="711">
        <f t="shared" si="3"/>
        <v>39.194139194139197</v>
      </c>
      <c r="F27" s="434">
        <f>AT!J152</f>
        <v>28.571428571428573</v>
      </c>
      <c r="G27" s="434">
        <f>AU!J152</f>
        <v>50</v>
      </c>
      <c r="H27" s="434">
        <f>BE!J152</f>
        <v>100</v>
      </c>
      <c r="I27" s="434">
        <f>BG!J152</f>
        <v>50</v>
      </c>
      <c r="J27" s="717">
        <f>CA!J152</f>
        <v>28.571428571428573</v>
      </c>
      <c r="K27" s="434">
        <f>HR!J152</f>
        <v>40.476190476190474</v>
      </c>
      <c r="L27" s="434">
        <f>CY!J152</f>
        <v>7.1428571428571423</v>
      </c>
      <c r="M27" s="434">
        <f>CZ!J152</f>
        <v>28.571428571428569</v>
      </c>
      <c r="N27" s="434">
        <f>DK!J152</f>
        <v>59.523809523809518</v>
      </c>
      <c r="O27" s="434">
        <f>EE!J152</f>
        <v>71.428571428571431</v>
      </c>
      <c r="P27" s="434">
        <f>FI!J152</f>
        <v>66.666666666666671</v>
      </c>
      <c r="Q27" s="434">
        <f>FR!J152</f>
        <v>30.952380952380953</v>
      </c>
      <c r="R27" s="434">
        <f>DE!J152</f>
        <v>33.333333333333336</v>
      </c>
      <c r="S27" s="434">
        <f>GR!J152</f>
        <v>2.3809523809523809</v>
      </c>
      <c r="T27" s="434">
        <f>HU!J152</f>
        <v>66.666666666666671</v>
      </c>
      <c r="U27" s="434">
        <f>IS!J152</f>
        <v>42.857142857142854</v>
      </c>
      <c r="V27" s="434">
        <f>IE!J152</f>
        <v>66.666666666666671</v>
      </c>
      <c r="W27" s="434">
        <f>IT!J152</f>
        <v>54.761904761904759</v>
      </c>
      <c r="X27" s="434">
        <f>JP!J152</f>
        <v>50</v>
      </c>
      <c r="Y27" s="434">
        <f>KR!J152</f>
        <v>66.666666666666671</v>
      </c>
      <c r="Z27" s="434">
        <f>LV!J152</f>
        <v>19.047619047619047</v>
      </c>
      <c r="AA27" s="434">
        <f>LT!J152</f>
        <v>40.476190476190474</v>
      </c>
      <c r="AB27" s="434">
        <f>LU!J152</f>
        <v>66.666666666666671</v>
      </c>
      <c r="AC27" s="434">
        <f>MT!J152</f>
        <v>11.904761904761905</v>
      </c>
      <c r="AD27" s="434">
        <f>NL!J152</f>
        <v>40.476190476190474</v>
      </c>
      <c r="AE27" s="434">
        <f>NO!J152</f>
        <v>59.523809523809518</v>
      </c>
      <c r="AF27" s="434">
        <f>NZ!J152</f>
        <v>61.904761904761905</v>
      </c>
      <c r="AG27" s="434">
        <f>PL!J152</f>
        <v>50</v>
      </c>
      <c r="AH27" s="434">
        <f>PT!J152</f>
        <v>54.761904761904759</v>
      </c>
      <c r="AI27" s="434">
        <f>RO!J152</f>
        <v>33.333333333333336</v>
      </c>
      <c r="AJ27" s="434">
        <f>SK!J152</f>
        <v>23.80952380952381</v>
      </c>
      <c r="AK27" s="434">
        <f>SI!J152</f>
        <v>66.666666666666671</v>
      </c>
      <c r="AL27" s="434">
        <f>ES!J152</f>
        <v>66.666666666666671</v>
      </c>
      <c r="AM27" s="434">
        <f>SE!J152</f>
        <v>66.666666666666671</v>
      </c>
      <c r="AN27" s="434">
        <f>CH!J152</f>
        <v>16.666666666666668</v>
      </c>
      <c r="AO27" s="434">
        <f>TU!J152</f>
        <v>50</v>
      </c>
      <c r="AP27" s="434">
        <f>UK!J152</f>
        <v>9.5238095238095237</v>
      </c>
      <c r="AQ27" s="434">
        <f>US!J152</f>
        <v>66.666666666666671</v>
      </c>
    </row>
    <row r="28" spans="1:43" ht="15" customHeight="1" x14ac:dyDescent="0.25">
      <c r="A28" s="708" t="s">
        <v>5388</v>
      </c>
      <c r="B28" s="711">
        <f t="shared" si="0"/>
        <v>54.316188197767147</v>
      </c>
      <c r="C28" s="711">
        <f t="shared" si="1"/>
        <v>56.473214285714285</v>
      </c>
      <c r="D28" s="711">
        <f t="shared" si="2"/>
        <v>58.75</v>
      </c>
      <c r="E28" s="711">
        <f t="shared" si="3"/>
        <v>53.846153846153847</v>
      </c>
      <c r="F28" s="434">
        <f>AT!J163</f>
        <v>50</v>
      </c>
      <c r="G28" s="434">
        <f>AU!J163</f>
        <v>56.25</v>
      </c>
      <c r="H28" s="434">
        <f>BE!J163</f>
        <v>81.25</v>
      </c>
      <c r="I28" s="434">
        <f>BG!J163</f>
        <v>56.25</v>
      </c>
      <c r="J28" s="717">
        <f>CA!J163</f>
        <v>56.25</v>
      </c>
      <c r="K28" s="434">
        <f>HR!J163</f>
        <v>68.75</v>
      </c>
      <c r="L28" s="434">
        <f>CY!J163</f>
        <v>50</v>
      </c>
      <c r="M28" s="434">
        <f>CZ!J163</f>
        <v>43.75</v>
      </c>
      <c r="N28" s="434">
        <f>DK!J163</f>
        <v>50</v>
      </c>
      <c r="O28" s="434">
        <f>EE!J163</f>
        <v>62.5</v>
      </c>
      <c r="P28" s="434">
        <f>FI!J163</f>
        <v>62.5</v>
      </c>
      <c r="Q28" s="434">
        <f>FR!J163</f>
        <v>81.25</v>
      </c>
      <c r="R28" s="434">
        <f>DE!J163</f>
        <v>56.25</v>
      </c>
      <c r="S28" s="434">
        <f>GR!J163</f>
        <v>50</v>
      </c>
      <c r="T28" s="434">
        <f>HU!J163</f>
        <v>56.25</v>
      </c>
      <c r="U28" s="434">
        <f>IS!J163</f>
        <v>43.75</v>
      </c>
      <c r="V28" s="434">
        <f>IE!J163</f>
        <v>18.75</v>
      </c>
      <c r="W28" s="434">
        <f>IT!J163</f>
        <v>68.75</v>
      </c>
      <c r="X28" s="434">
        <f>JP!J163</f>
        <v>50</v>
      </c>
      <c r="Y28" s="434">
        <f>KR!J163</f>
        <v>43.75</v>
      </c>
      <c r="Z28" s="434">
        <f>LV!J163</f>
        <v>31.25</v>
      </c>
      <c r="AA28" s="434">
        <f>LT!J163</f>
        <v>43.75</v>
      </c>
      <c r="AB28" s="434">
        <f>LU!J163</f>
        <v>37.5</v>
      </c>
      <c r="AC28" s="434">
        <f>MT!J163</f>
        <v>62.5</v>
      </c>
      <c r="AD28" s="434">
        <f>NL!J163</f>
        <v>56.25</v>
      </c>
      <c r="AE28" s="434">
        <f>NO!J163</f>
        <v>68.75</v>
      </c>
      <c r="AF28" s="434">
        <f>NZ!J163</f>
        <v>51.515151515151523</v>
      </c>
      <c r="AG28" s="434">
        <f>PL!J163</f>
        <v>62.5</v>
      </c>
      <c r="AH28" s="434">
        <f>PT!J163</f>
        <v>68.75</v>
      </c>
      <c r="AI28" s="434">
        <f>RO!J163</f>
        <v>43.75</v>
      </c>
      <c r="AJ28" s="434">
        <f>SK!J163</f>
        <v>43.75</v>
      </c>
      <c r="AK28" s="434">
        <f>SI!J163</f>
        <v>75</v>
      </c>
      <c r="AL28" s="434">
        <f>ES!J163</f>
        <v>68.75</v>
      </c>
      <c r="AM28" s="434">
        <f>SE!J163</f>
        <v>75</v>
      </c>
      <c r="AN28" s="434">
        <f>CH!J163</f>
        <v>50</v>
      </c>
      <c r="AO28" s="434">
        <f>TU!J163</f>
        <v>31.25</v>
      </c>
      <c r="AP28" s="434">
        <f>UK!J163</f>
        <v>56.25</v>
      </c>
      <c r="AQ28" s="434">
        <f>US!J163</f>
        <v>31.25</v>
      </c>
    </row>
    <row r="29" spans="1:43" ht="15" customHeight="1" x14ac:dyDescent="0.25">
      <c r="A29" s="708" t="s">
        <v>5389</v>
      </c>
      <c r="B29" s="711">
        <f t="shared" si="0"/>
        <v>89.912280701754383</v>
      </c>
      <c r="C29" s="711">
        <f t="shared" si="1"/>
        <v>95.833333333333329</v>
      </c>
      <c r="D29" s="711">
        <f t="shared" si="2"/>
        <v>97.777777777777786</v>
      </c>
      <c r="E29" s="711">
        <f t="shared" si="3"/>
        <v>93.589743589743591</v>
      </c>
      <c r="F29" s="434">
        <f>AT!J172</f>
        <v>100</v>
      </c>
      <c r="G29" s="434">
        <f>AU!J172</f>
        <v>33.333333333333336</v>
      </c>
      <c r="H29" s="434">
        <f>BE!J172</f>
        <v>100</v>
      </c>
      <c r="I29" s="434">
        <f>BG!J172</f>
        <v>100</v>
      </c>
      <c r="J29" s="717">
        <f>CA!J172</f>
        <v>100</v>
      </c>
      <c r="K29" s="434">
        <f>HR!J172</f>
        <v>100</v>
      </c>
      <c r="L29" s="434">
        <f>CY!J172</f>
        <v>66.666666666666671</v>
      </c>
      <c r="M29" s="434">
        <f>CZ!J172</f>
        <v>83.333333333333329</v>
      </c>
      <c r="N29" s="434">
        <f>DK!J172</f>
        <v>100</v>
      </c>
      <c r="O29" s="434">
        <f>EE!J172</f>
        <v>100</v>
      </c>
      <c r="P29" s="434">
        <f>FI!J172</f>
        <v>100</v>
      </c>
      <c r="Q29" s="434">
        <f>FR!J172</f>
        <v>66.666666666666671</v>
      </c>
      <c r="R29" s="434">
        <f>DE!J172</f>
        <v>100</v>
      </c>
      <c r="S29" s="434">
        <f>GR!J172</f>
        <v>100</v>
      </c>
      <c r="T29" s="434">
        <f>HU!J172</f>
        <v>100</v>
      </c>
      <c r="U29" s="434">
        <f>IS!J172</f>
        <v>100</v>
      </c>
      <c r="V29" s="434">
        <f>IE!J172</f>
        <v>100</v>
      </c>
      <c r="W29" s="434">
        <f>IT!J172</f>
        <v>100</v>
      </c>
      <c r="X29" s="434">
        <f>JP!J172</f>
        <v>100</v>
      </c>
      <c r="Y29" s="434">
        <f>KR!J172</f>
        <v>66.666666666666671</v>
      </c>
      <c r="Z29" s="434">
        <f>LV!J172</f>
        <v>100</v>
      </c>
      <c r="AA29" s="434">
        <f>LT!J172</f>
        <v>100</v>
      </c>
      <c r="AB29" s="434">
        <f>LU!J172</f>
        <v>100</v>
      </c>
      <c r="AC29" s="434">
        <f>MT!J172</f>
        <v>100</v>
      </c>
      <c r="AD29" s="434">
        <f>NL!J172</f>
        <v>100</v>
      </c>
      <c r="AE29" s="434">
        <f>NO!J172</f>
        <v>100</v>
      </c>
      <c r="AF29" s="434">
        <f>NZ!J172</f>
        <v>66.666666666666671</v>
      </c>
      <c r="AG29" s="434">
        <f>PL!J172</f>
        <v>100</v>
      </c>
      <c r="AH29" s="434">
        <f>PT!J172</f>
        <v>100</v>
      </c>
      <c r="AI29" s="434">
        <f>RO!J172</f>
        <v>100</v>
      </c>
      <c r="AJ29" s="434">
        <f>SK!J172</f>
        <v>100</v>
      </c>
      <c r="AK29" s="434">
        <f>SI!J172</f>
        <v>66.666666666666671</v>
      </c>
      <c r="AL29" s="434">
        <f>ES!J172</f>
        <v>100</v>
      </c>
      <c r="AM29" s="434">
        <f>SE!J172</f>
        <v>100</v>
      </c>
      <c r="AN29" s="434">
        <f>CH!J172</f>
        <v>100</v>
      </c>
      <c r="AO29" s="434">
        <f>TU!J172</f>
        <v>0</v>
      </c>
      <c r="AP29" s="434">
        <f>UK!J172</f>
        <v>100</v>
      </c>
      <c r="AQ29" s="434">
        <f>US!J172</f>
        <v>66.666666666666671</v>
      </c>
    </row>
    <row r="30" spans="1:43" ht="15" customHeight="1" x14ac:dyDescent="0.25">
      <c r="A30" s="709" t="s">
        <v>5399</v>
      </c>
      <c r="B30" s="711">
        <f t="shared" si="0"/>
        <v>48.212719298245617</v>
      </c>
      <c r="C30" s="711">
        <f t="shared" si="1"/>
        <v>47.157738095238109</v>
      </c>
      <c r="D30" s="711">
        <f t="shared" si="2"/>
        <v>59.472222222222214</v>
      </c>
      <c r="E30" s="711">
        <f t="shared" si="3"/>
        <v>32.948717948717949</v>
      </c>
      <c r="F30" s="434">
        <f>AT!J176</f>
        <v>26.25</v>
      </c>
      <c r="G30" s="434">
        <f>AU!J176</f>
        <v>69.166666666666657</v>
      </c>
      <c r="H30" s="434">
        <f>BE!J176</f>
        <v>68.541666666666671</v>
      </c>
      <c r="I30" s="434">
        <f>BG!J176</f>
        <v>21.458333333333336</v>
      </c>
      <c r="J30" s="717">
        <f>CA!J176</f>
        <v>67.291666666666671</v>
      </c>
      <c r="K30" s="434">
        <f>HR!J176</f>
        <v>31.25</v>
      </c>
      <c r="L30" s="434">
        <f>CY!J176</f>
        <v>36.666666666666664</v>
      </c>
      <c r="M30" s="434">
        <f>CZ!J176</f>
        <v>49.166666666666671</v>
      </c>
      <c r="N30" s="434">
        <f>DK!J176</f>
        <v>57.708333333333329</v>
      </c>
      <c r="O30" s="434">
        <f>EE!J176</f>
        <v>17.5</v>
      </c>
      <c r="P30" s="434">
        <f>FI!J176</f>
        <v>63.125</v>
      </c>
      <c r="Q30" s="434">
        <f>FR!J176</f>
        <v>61.041666666666671</v>
      </c>
      <c r="R30" s="434">
        <f>DE!J176</f>
        <v>71.875</v>
      </c>
      <c r="S30" s="434">
        <f>GR!J176</f>
        <v>33.958333333333329</v>
      </c>
      <c r="T30" s="434">
        <f>HU!J176</f>
        <v>31.041666666666664</v>
      </c>
      <c r="U30" s="434">
        <f>IS!J176</f>
        <v>52.5</v>
      </c>
      <c r="V30" s="434">
        <f>IE!J176</f>
        <v>58.958333333333329</v>
      </c>
      <c r="W30" s="434">
        <f>IT!J176</f>
        <v>50</v>
      </c>
      <c r="X30" s="434">
        <f>JP!J176</f>
        <v>37.291666666666671</v>
      </c>
      <c r="Y30" s="434">
        <f>KR!J176</f>
        <v>36.458333333333329</v>
      </c>
      <c r="Z30" s="434">
        <f>LV!J176</f>
        <v>17.083333333333336</v>
      </c>
      <c r="AA30" s="434">
        <f>LT!J176</f>
        <v>34.583333333333336</v>
      </c>
      <c r="AB30" s="434">
        <f>LU!J176</f>
        <v>67.916666666666671</v>
      </c>
      <c r="AC30" s="434">
        <f>MT!J176</f>
        <v>33.958333333333329</v>
      </c>
      <c r="AD30" s="434">
        <f>NL!J176</f>
        <v>65.833333333333343</v>
      </c>
      <c r="AE30" s="434">
        <f>NO!J176</f>
        <v>51.666666666666664</v>
      </c>
      <c r="AF30" s="434">
        <f>NZ!J176</f>
        <v>71.25</v>
      </c>
      <c r="AG30" s="434">
        <f>PL!J176</f>
        <v>55.833333333333336</v>
      </c>
      <c r="AH30" s="434">
        <f>PT!J176</f>
        <v>85.833333333333343</v>
      </c>
      <c r="AI30" s="434">
        <f>RO!J176</f>
        <v>33.541666666666671</v>
      </c>
      <c r="AJ30" s="434">
        <f>SK!J176</f>
        <v>25</v>
      </c>
      <c r="AK30" s="434">
        <f>SI!J176</f>
        <v>41.25</v>
      </c>
      <c r="AL30" s="434">
        <f>ES!J176</f>
        <v>47.916666666666671</v>
      </c>
      <c r="AM30" s="434">
        <f>SE!J176</f>
        <v>73.333333333333329</v>
      </c>
      <c r="AN30" s="434">
        <f>CH!J176</f>
        <v>30.625</v>
      </c>
      <c r="AO30" s="434">
        <f>TU!J176</f>
        <v>34.166666666666664</v>
      </c>
      <c r="AP30" s="434">
        <f>UK!J176</f>
        <v>59.791666666666671</v>
      </c>
      <c r="AQ30" s="434">
        <f>US!J176</f>
        <v>61.25</v>
      </c>
    </row>
    <row r="31" spans="1:43" ht="15" customHeight="1" x14ac:dyDescent="0.25">
      <c r="A31" s="708" t="s">
        <v>5386</v>
      </c>
      <c r="B31" s="711">
        <f t="shared" si="0"/>
        <v>47.346491228070171</v>
      </c>
      <c r="C31" s="711">
        <f t="shared" si="1"/>
        <v>43.720238095238088</v>
      </c>
      <c r="D31" s="711">
        <f t="shared" si="2"/>
        <v>64.166666666666671</v>
      </c>
      <c r="E31" s="711">
        <f t="shared" si="3"/>
        <v>20.128205128205131</v>
      </c>
      <c r="F31" s="434">
        <f>AT!J177</f>
        <v>20.833333333333332</v>
      </c>
      <c r="G31" s="434">
        <f>AU!J177</f>
        <v>83.333333333333329</v>
      </c>
      <c r="H31" s="434">
        <f>BE!J177</f>
        <v>62.5</v>
      </c>
      <c r="I31" s="434">
        <f>BG!J177</f>
        <v>0</v>
      </c>
      <c r="J31" s="717">
        <f>CA!J177</f>
        <v>79.166666666666671</v>
      </c>
      <c r="K31" s="434">
        <f>HR!J177</f>
        <v>33.333333333333336</v>
      </c>
      <c r="L31" s="434">
        <f>CY!J177</f>
        <v>41.666666666666664</v>
      </c>
      <c r="M31" s="434">
        <f>CZ!J177</f>
        <v>33.333333333333336</v>
      </c>
      <c r="N31" s="434">
        <f>DK!J177</f>
        <v>62.5</v>
      </c>
      <c r="O31" s="434">
        <f>EE!J177</f>
        <v>8.3333333333333339</v>
      </c>
      <c r="P31" s="434">
        <f>FI!J177</f>
        <v>79.166666666666671</v>
      </c>
      <c r="Q31" s="434">
        <f>FR!J177</f>
        <v>79.166666666666671</v>
      </c>
      <c r="R31" s="434">
        <f>DE!J177</f>
        <v>91.666666666666671</v>
      </c>
      <c r="S31" s="434">
        <f>GR!J177</f>
        <v>29.166666666666668</v>
      </c>
      <c r="T31" s="434">
        <f>HU!J177</f>
        <v>4.166666666666667</v>
      </c>
      <c r="U31" s="434">
        <f>IS!J177</f>
        <v>58.333333333333336</v>
      </c>
      <c r="V31" s="434">
        <f>IE!J177</f>
        <v>95.833333333333329</v>
      </c>
      <c r="W31" s="434">
        <f>IT!J177</f>
        <v>41.666666666666664</v>
      </c>
      <c r="X31" s="434">
        <f>JP!J177</f>
        <v>45.833333333333336</v>
      </c>
      <c r="Y31" s="434">
        <f>KR!J177</f>
        <v>41.666666666666664</v>
      </c>
      <c r="Z31" s="434">
        <f>LV!J177</f>
        <v>0</v>
      </c>
      <c r="AA31" s="434">
        <f>LT!J177</f>
        <v>25</v>
      </c>
      <c r="AB31" s="434">
        <f>LU!J177</f>
        <v>58.333333333333336</v>
      </c>
      <c r="AC31" s="434">
        <f>MT!J177</f>
        <v>37.5</v>
      </c>
      <c r="AD31" s="434">
        <f>NL!J177</f>
        <v>70.833333333333329</v>
      </c>
      <c r="AE31" s="434">
        <f>NO!J177</f>
        <v>37.5</v>
      </c>
      <c r="AF31" s="434">
        <f>NZ!J177</f>
        <v>66.666666666666671</v>
      </c>
      <c r="AG31" s="434">
        <f>PL!J177</f>
        <v>20</v>
      </c>
      <c r="AH31" s="434">
        <f>PT!J177</f>
        <v>91.666666666666671</v>
      </c>
      <c r="AI31" s="434">
        <f>RO!J177</f>
        <v>29.166666666666668</v>
      </c>
      <c r="AJ31" s="434">
        <f>SK!J177</f>
        <v>8.3333333333333339</v>
      </c>
      <c r="AK31" s="434">
        <f>SI!J177</f>
        <v>20.833333333333332</v>
      </c>
      <c r="AL31" s="434">
        <f>ES!J177</f>
        <v>50</v>
      </c>
      <c r="AM31" s="434">
        <f>SE!J177</f>
        <v>50</v>
      </c>
      <c r="AN31" s="434">
        <f>CH!J177</f>
        <v>37.5</v>
      </c>
      <c r="AO31" s="434">
        <f>TU!J177</f>
        <v>50</v>
      </c>
      <c r="AP31" s="434">
        <f>UK!J177</f>
        <v>79.166666666666671</v>
      </c>
      <c r="AQ31" s="434">
        <f>US!J177</f>
        <v>75</v>
      </c>
    </row>
    <row r="32" spans="1:43" ht="15" customHeight="1" x14ac:dyDescent="0.25">
      <c r="A32" s="708" t="s">
        <v>5387</v>
      </c>
      <c r="B32" s="711">
        <f t="shared" si="0"/>
        <v>43.508771929824569</v>
      </c>
      <c r="C32" s="711">
        <f t="shared" si="1"/>
        <v>42.321428571428577</v>
      </c>
      <c r="D32" s="711">
        <f t="shared" si="2"/>
        <v>43.444444444444443</v>
      </c>
      <c r="E32" s="711">
        <f t="shared" si="3"/>
        <v>41.025641025641022</v>
      </c>
      <c r="F32" s="434">
        <f>AT!J186</f>
        <v>16.666666666666668</v>
      </c>
      <c r="G32" s="434">
        <f>AU!J186</f>
        <v>50</v>
      </c>
      <c r="H32" s="434">
        <f>BE!J186</f>
        <v>28.333333333333332</v>
      </c>
      <c r="I32" s="434">
        <f>BG!J186</f>
        <v>50</v>
      </c>
      <c r="J32" s="717">
        <f>CA!J186</f>
        <v>66.666666666666671</v>
      </c>
      <c r="K32" s="434">
        <f>HR!J186</f>
        <v>41.666666666666664</v>
      </c>
      <c r="L32" s="434">
        <f>CY!J186</f>
        <v>45</v>
      </c>
      <c r="M32" s="434">
        <f>CZ!J186</f>
        <v>28.333333333333332</v>
      </c>
      <c r="N32" s="434">
        <f>DK!J186</f>
        <v>41.666666666666664</v>
      </c>
      <c r="O32" s="434">
        <f>EE!J186</f>
        <v>41.666666666666664</v>
      </c>
      <c r="P32" s="434">
        <f>FI!J186</f>
        <v>58.333333333333336</v>
      </c>
      <c r="Q32" s="434">
        <f>FR!J186</f>
        <v>25</v>
      </c>
      <c r="R32" s="434">
        <f>DE!J186</f>
        <v>51.666666666666664</v>
      </c>
      <c r="S32" s="434">
        <f>GR!J186</f>
        <v>36.666666666666664</v>
      </c>
      <c r="T32" s="434">
        <f>HU!J186</f>
        <v>43.333333333333336</v>
      </c>
      <c r="U32" s="434">
        <f>IS!J186</f>
        <v>36.666666666666664</v>
      </c>
      <c r="V32" s="434">
        <f>IE!J186</f>
        <v>33.333333333333336</v>
      </c>
      <c r="W32" s="434">
        <f>IT!J186</f>
        <v>23.333333333333332</v>
      </c>
      <c r="X32" s="434">
        <f>JP!J186</f>
        <v>48.333333333333336</v>
      </c>
      <c r="Y32" s="434">
        <f>KR!J186</f>
        <v>48.333333333333336</v>
      </c>
      <c r="Z32" s="434">
        <f>LV!J186</f>
        <v>33.333333333333336</v>
      </c>
      <c r="AA32" s="434">
        <f>LT!J186</f>
        <v>58.333333333333336</v>
      </c>
      <c r="AB32" s="434">
        <f>LU!J186</f>
        <v>75</v>
      </c>
      <c r="AC32" s="434">
        <f>MT!J186</f>
        <v>45</v>
      </c>
      <c r="AD32" s="434">
        <f>NL!J186</f>
        <v>41.666666666666664</v>
      </c>
      <c r="AE32" s="434">
        <f>NO!J186</f>
        <v>88.333333333333329</v>
      </c>
      <c r="AF32" s="434">
        <f>NZ!J186</f>
        <v>68.333333333333329</v>
      </c>
      <c r="AG32" s="434">
        <f>PL!J186</f>
        <v>63.333333333333336</v>
      </c>
      <c r="AH32" s="434">
        <f>PT!J186</f>
        <v>78.333333333333329</v>
      </c>
      <c r="AI32" s="434">
        <f>RO!J186</f>
        <v>15</v>
      </c>
      <c r="AJ32" s="434">
        <f>SK!J186</f>
        <v>15</v>
      </c>
      <c r="AK32" s="434">
        <f>SI!J186</f>
        <v>53.333333333333336</v>
      </c>
      <c r="AL32" s="434">
        <f>ES!J186</f>
        <v>31.666666666666668</v>
      </c>
      <c r="AM32" s="434">
        <f>SE!J186</f>
        <v>83.333333333333329</v>
      </c>
      <c r="AN32" s="434">
        <f>CH!J186</f>
        <v>1.6666666666666667</v>
      </c>
      <c r="AO32" s="434">
        <f>TU!J186</f>
        <v>23.333333333333332</v>
      </c>
      <c r="AP32" s="434">
        <f>UK!J186</f>
        <v>26.666666666666668</v>
      </c>
      <c r="AQ32" s="434">
        <f>US!J186</f>
        <v>36.666666666666664</v>
      </c>
    </row>
    <row r="33" spans="1:43" ht="15" customHeight="1" x14ac:dyDescent="0.25">
      <c r="A33" s="708" t="s">
        <v>5388</v>
      </c>
      <c r="B33" s="711">
        <f t="shared" si="0"/>
        <v>39.824561403508767</v>
      </c>
      <c r="C33" s="711">
        <f t="shared" si="1"/>
        <v>41.428571428571438</v>
      </c>
      <c r="D33" s="711">
        <f t="shared" si="2"/>
        <v>47.777777777777786</v>
      </c>
      <c r="E33" s="711">
        <f t="shared" si="3"/>
        <v>34.102564102564102</v>
      </c>
      <c r="F33" s="434">
        <f>AT!J203</f>
        <v>30</v>
      </c>
      <c r="G33" s="434">
        <f>AU!J203</f>
        <v>43.333333333333336</v>
      </c>
      <c r="H33" s="434">
        <f>BE!J203</f>
        <v>83.333333333333343</v>
      </c>
      <c r="I33" s="434">
        <f>BG!J203</f>
        <v>23.333333333333336</v>
      </c>
      <c r="J33" s="717">
        <f>CA!J203</f>
        <v>23.333333333333336</v>
      </c>
      <c r="K33" s="434">
        <f>HR!J203</f>
        <v>50</v>
      </c>
      <c r="L33" s="434">
        <f>CY!J203</f>
        <v>10</v>
      </c>
      <c r="M33" s="434">
        <f>CZ!J203</f>
        <v>60</v>
      </c>
      <c r="N33" s="434">
        <f>DK!J203</f>
        <v>26.666666666666668</v>
      </c>
      <c r="O33" s="434">
        <f>EE!J203</f>
        <v>20</v>
      </c>
      <c r="P33" s="434">
        <f>FI!J203</f>
        <v>40</v>
      </c>
      <c r="Q33" s="434">
        <f>FR!J203</f>
        <v>40</v>
      </c>
      <c r="R33" s="434">
        <f>DE!J203</f>
        <v>56.666666666666664</v>
      </c>
      <c r="S33" s="434">
        <f>GR!J203</f>
        <v>20</v>
      </c>
      <c r="T33" s="434">
        <f>HU!J203</f>
        <v>26.666666666666664</v>
      </c>
      <c r="U33" s="434">
        <f>IS!J203</f>
        <v>40</v>
      </c>
      <c r="V33" s="434">
        <f>IE!J203</f>
        <v>6.666666666666667</v>
      </c>
      <c r="W33" s="434">
        <f>IT!J203</f>
        <v>60</v>
      </c>
      <c r="X33" s="434">
        <f>JP!J203</f>
        <v>30</v>
      </c>
      <c r="Y33" s="434">
        <f>KR!J203</f>
        <v>43.333333333333329</v>
      </c>
      <c r="Z33" s="434">
        <f>LV!J203</f>
        <v>10</v>
      </c>
      <c r="AA33" s="434">
        <f>LT!J203</f>
        <v>30</v>
      </c>
      <c r="AB33" s="434">
        <f>LU!J203</f>
        <v>63.333333333333336</v>
      </c>
      <c r="AC33" s="434">
        <f>MT!J203</f>
        <v>3.3333333333333335</v>
      </c>
      <c r="AD33" s="434">
        <f>NL!J203</f>
        <v>63.333333333333336</v>
      </c>
      <c r="AE33" s="434">
        <f>NO!J203</f>
        <v>43.333333333333329</v>
      </c>
      <c r="AF33" s="434">
        <f>NZ!J203</f>
        <v>50</v>
      </c>
      <c r="AG33" s="434">
        <f>PL!J203</f>
        <v>90</v>
      </c>
      <c r="AH33" s="434">
        <f>PT!J203</f>
        <v>73.333333333333343</v>
      </c>
      <c r="AI33" s="434">
        <f>RO!J203</f>
        <v>40</v>
      </c>
      <c r="AJ33" s="434">
        <f>SK!J203</f>
        <v>26.666666666666668</v>
      </c>
      <c r="AK33" s="434">
        <f>SI!J203</f>
        <v>53.333333333333336</v>
      </c>
      <c r="AL33" s="434">
        <f>ES!J203</f>
        <v>60</v>
      </c>
      <c r="AM33" s="434">
        <f>SE!J203</f>
        <v>60</v>
      </c>
      <c r="AN33" s="434">
        <f>CH!J203</f>
        <v>33.333333333333336</v>
      </c>
      <c r="AO33" s="434">
        <f>TU!J203</f>
        <v>13.333333333333334</v>
      </c>
      <c r="AP33" s="434">
        <f>UK!J203</f>
        <v>33.333333333333336</v>
      </c>
      <c r="AQ33" s="434">
        <f>US!J203</f>
        <v>33.333333333333329</v>
      </c>
    </row>
    <row r="34" spans="1:43" ht="15" customHeight="1" x14ac:dyDescent="0.25">
      <c r="A34" s="708" t="s">
        <v>5400</v>
      </c>
      <c r="B34" s="711">
        <f t="shared" si="0"/>
        <v>62.171052631578945</v>
      </c>
      <c r="C34" s="711">
        <f t="shared" si="1"/>
        <v>61.160714285714285</v>
      </c>
      <c r="D34" s="711">
        <f t="shared" si="2"/>
        <v>82.5</v>
      </c>
      <c r="E34" s="711">
        <f t="shared" si="3"/>
        <v>36.53846153846154</v>
      </c>
      <c r="F34" s="434">
        <f>AT!J212</f>
        <v>37.5</v>
      </c>
      <c r="G34" s="434">
        <f>AU!J212</f>
        <v>100</v>
      </c>
      <c r="H34" s="434">
        <f>BE!J212</f>
        <v>100</v>
      </c>
      <c r="I34" s="434">
        <f>BG!J212</f>
        <v>12.5</v>
      </c>
      <c r="J34" s="717">
        <f>CA!J212</f>
        <v>100</v>
      </c>
      <c r="K34" s="434">
        <f>HR!J212</f>
        <v>0</v>
      </c>
      <c r="L34" s="434">
        <f>CY!J212</f>
        <v>50</v>
      </c>
      <c r="M34" s="434">
        <f>CZ!J212</f>
        <v>75</v>
      </c>
      <c r="N34" s="434">
        <f>DK!J212</f>
        <v>100</v>
      </c>
      <c r="O34" s="434">
        <f>EE!J212</f>
        <v>0</v>
      </c>
      <c r="P34" s="434">
        <f>FI!J212</f>
        <v>75</v>
      </c>
      <c r="Q34" s="434">
        <f>FR!J212</f>
        <v>100</v>
      </c>
      <c r="R34" s="434">
        <f>DE!J212</f>
        <v>87.5</v>
      </c>
      <c r="S34" s="434">
        <f>GR!J212</f>
        <v>50</v>
      </c>
      <c r="T34" s="434">
        <f>HU!J212</f>
        <v>50</v>
      </c>
      <c r="U34" s="434">
        <f>IS!J212</f>
        <v>75</v>
      </c>
      <c r="V34" s="434">
        <f>IE!J212</f>
        <v>100</v>
      </c>
      <c r="W34" s="434">
        <f>IT!J212</f>
        <v>75</v>
      </c>
      <c r="X34" s="434">
        <f>JP!J212</f>
        <v>25</v>
      </c>
      <c r="Y34" s="434">
        <f>KR!J212</f>
        <v>12.5</v>
      </c>
      <c r="Z34" s="434">
        <f>LV!J212</f>
        <v>25</v>
      </c>
      <c r="AA34" s="434">
        <f>LT!J212</f>
        <v>25</v>
      </c>
      <c r="AB34" s="434">
        <f>LU!J212</f>
        <v>75</v>
      </c>
      <c r="AC34" s="434">
        <f>MT!J212</f>
        <v>50</v>
      </c>
      <c r="AD34" s="434">
        <f>NL!J212</f>
        <v>87.5</v>
      </c>
      <c r="AE34" s="434">
        <f>NO!J212</f>
        <v>37.5</v>
      </c>
      <c r="AF34" s="434">
        <f>NZ!J212</f>
        <v>100</v>
      </c>
      <c r="AG34" s="434">
        <f>PL!J212</f>
        <v>50</v>
      </c>
      <c r="AH34" s="434">
        <f>PT!J212</f>
        <v>100</v>
      </c>
      <c r="AI34" s="434">
        <f>RO!J212</f>
        <v>50</v>
      </c>
      <c r="AJ34" s="434">
        <f>SK!J212</f>
        <v>50</v>
      </c>
      <c r="AK34" s="434">
        <f>SI!J212</f>
        <v>37.5</v>
      </c>
      <c r="AL34" s="434">
        <f>ES!J212</f>
        <v>50</v>
      </c>
      <c r="AM34" s="434">
        <f>SE!J212</f>
        <v>100</v>
      </c>
      <c r="AN34" s="434">
        <f>CH!J212</f>
        <v>50</v>
      </c>
      <c r="AO34" s="434">
        <f>TU!J212</f>
        <v>50</v>
      </c>
      <c r="AP34" s="434">
        <f>UK!J212</f>
        <v>100</v>
      </c>
      <c r="AQ34" s="434">
        <f>US!J212</f>
        <v>100</v>
      </c>
    </row>
    <row r="35" spans="1:43" ht="15" customHeight="1" x14ac:dyDescent="0.25">
      <c r="A35" s="709" t="s">
        <v>5401</v>
      </c>
      <c r="B35" s="711">
        <f t="shared" si="0"/>
        <v>60.609466374269005</v>
      </c>
      <c r="C35" s="711">
        <f t="shared" si="1"/>
        <v>63.319692460317462</v>
      </c>
      <c r="D35" s="711">
        <f t="shared" si="2"/>
        <v>67.567129629629633</v>
      </c>
      <c r="E35" s="711">
        <f t="shared" si="3"/>
        <v>58.418803418803421</v>
      </c>
      <c r="F35" s="434">
        <f>AT!J217</f>
        <v>56.840277777777786</v>
      </c>
      <c r="G35" s="434">
        <f>AU!J217</f>
        <v>74.097222222222229</v>
      </c>
      <c r="H35" s="434">
        <f>BE!J217</f>
        <v>77.777777777777771</v>
      </c>
      <c r="I35" s="434">
        <f>BG!J217</f>
        <v>89.409722222222229</v>
      </c>
      <c r="J35" s="717">
        <f>CA!J217</f>
        <v>92.361111111111114</v>
      </c>
      <c r="K35" s="434">
        <f>HR!J217</f>
        <v>60.590277777777786</v>
      </c>
      <c r="L35" s="434">
        <f>CY!J217</f>
        <v>49.652777777777771</v>
      </c>
      <c r="M35" s="434">
        <f>CZ!J217</f>
        <v>48.4375</v>
      </c>
      <c r="N35" s="434">
        <f>DK!J217</f>
        <v>50.347222222222221</v>
      </c>
      <c r="O35" s="434">
        <f>EE!J217</f>
        <v>32.1875</v>
      </c>
      <c r="P35" s="434">
        <f>FI!J217</f>
        <v>77.256944444444443</v>
      </c>
      <c r="Q35" s="434">
        <f>FR!J217</f>
        <v>77.256944444444457</v>
      </c>
      <c r="R35" s="434">
        <f>DE!J217</f>
        <v>58.020833333333336</v>
      </c>
      <c r="S35" s="434">
        <f>GR!J217</f>
        <v>59.722222222222229</v>
      </c>
      <c r="T35" s="434">
        <f>HU!J217</f>
        <v>83.159722222222229</v>
      </c>
      <c r="U35" s="434">
        <f>IS!J217</f>
        <v>4.6875</v>
      </c>
      <c r="V35" s="434">
        <f>IE!J217</f>
        <v>65.972222222222229</v>
      </c>
      <c r="W35" s="434">
        <f>IT!J217</f>
        <v>61.111111111111114</v>
      </c>
      <c r="X35" s="434">
        <f>JP!J217</f>
        <v>22.256944444444446</v>
      </c>
      <c r="Y35" s="434">
        <f>KR!J217</f>
        <v>52.256944444444443</v>
      </c>
      <c r="Z35" s="434">
        <f>LV!J217</f>
        <v>33.541666666666671</v>
      </c>
      <c r="AA35" s="434">
        <f>LT!J217</f>
        <v>43.020833333333336</v>
      </c>
      <c r="AB35" s="434">
        <f>LU!J217</f>
        <v>49.305555555555557</v>
      </c>
      <c r="AC35" s="434">
        <f>MT!J217</f>
        <v>50.694444444444443</v>
      </c>
      <c r="AD35" s="434">
        <f>NL!J217</f>
        <v>72.604166666666671</v>
      </c>
      <c r="AE35" s="434">
        <f>NO!J217</f>
        <v>59.201388888888893</v>
      </c>
      <c r="AF35" s="434">
        <f>NZ!J217</f>
        <v>78.506944444444443</v>
      </c>
      <c r="AG35" s="434">
        <f>PL!J217</f>
        <v>52.430555555555557</v>
      </c>
      <c r="AH35" s="434">
        <f>PT!J217</f>
        <v>88.020833333333329</v>
      </c>
      <c r="AI35" s="434">
        <f>RO!J217</f>
        <v>77.604166666666671</v>
      </c>
      <c r="AJ35" s="434">
        <f>SK!J217</f>
        <v>71.701388888888886</v>
      </c>
      <c r="AK35" s="434">
        <f>SI!J217</f>
        <v>67.013888888888886</v>
      </c>
      <c r="AL35" s="434">
        <f>ES!J217</f>
        <v>49.131944444444443</v>
      </c>
      <c r="AM35" s="434">
        <f>SE!J217</f>
        <v>84.895833333333329</v>
      </c>
      <c r="AN35" s="434">
        <f>CH!J217</f>
        <v>30.902777777777779</v>
      </c>
      <c r="AO35" s="434">
        <f>TU!J217</f>
        <v>25.833333333333332</v>
      </c>
      <c r="AP35" s="434">
        <f>UK!J217</f>
        <v>85.243055555555557</v>
      </c>
      <c r="AQ35" s="434">
        <f>US!J217</f>
        <v>90.104166666666671</v>
      </c>
    </row>
    <row r="36" spans="1:43" ht="15" customHeight="1" x14ac:dyDescent="0.25">
      <c r="A36" s="708" t="s">
        <v>5402</v>
      </c>
      <c r="B36" s="711">
        <f t="shared" si="0"/>
        <v>60.526315789473685</v>
      </c>
      <c r="C36" s="711">
        <f t="shared" si="1"/>
        <v>62.500000000000014</v>
      </c>
      <c r="D36" s="711">
        <f t="shared" si="2"/>
        <v>66.111111111111114</v>
      </c>
      <c r="E36" s="711">
        <f t="shared" si="3"/>
        <v>58.333333333333321</v>
      </c>
      <c r="F36" s="434">
        <f>AT!J218</f>
        <v>66.666666666666671</v>
      </c>
      <c r="G36" s="434">
        <f>AU!J218</f>
        <v>66.666666666666671</v>
      </c>
      <c r="H36" s="434">
        <f>BE!J218</f>
        <v>75</v>
      </c>
      <c r="I36" s="434">
        <f>BG!J218</f>
        <v>91.666666666666671</v>
      </c>
      <c r="J36" s="717">
        <f>CA!J218</f>
        <v>100</v>
      </c>
      <c r="K36" s="434">
        <f>HR!J218</f>
        <v>66.666666666666671</v>
      </c>
      <c r="L36" s="434">
        <f>CY!J218</f>
        <v>41.666666666666664</v>
      </c>
      <c r="M36" s="434">
        <f>CZ!J218</f>
        <v>58.333333333333336</v>
      </c>
      <c r="N36" s="434">
        <f>DK!J218</f>
        <v>50</v>
      </c>
      <c r="O36" s="434">
        <f>EE!J218</f>
        <v>41.666666666666664</v>
      </c>
      <c r="P36" s="434">
        <f>FI!J218</f>
        <v>75</v>
      </c>
      <c r="Q36" s="434">
        <f>FR!J218</f>
        <v>66.666666666666671</v>
      </c>
      <c r="R36" s="434">
        <f>DE!J218</f>
        <v>66.666666666666671</v>
      </c>
      <c r="S36" s="434">
        <f>GR!J218</f>
        <v>58.333333333333336</v>
      </c>
      <c r="T36" s="434">
        <f>HU!J218</f>
        <v>66.666666666666671</v>
      </c>
      <c r="U36" s="434">
        <f>IS!J218</f>
        <v>0</v>
      </c>
      <c r="V36" s="434">
        <f>IE!J218</f>
        <v>58.333333333333336</v>
      </c>
      <c r="W36" s="434">
        <f>IT!J218</f>
        <v>58.333333333333336</v>
      </c>
      <c r="X36" s="434">
        <f>JP!J218</f>
        <v>16.666666666666668</v>
      </c>
      <c r="Y36" s="434">
        <f>KR!J218</f>
        <v>33.333333333333336</v>
      </c>
      <c r="Z36" s="434">
        <f>LV!J218</f>
        <v>33.333333333333336</v>
      </c>
      <c r="AA36" s="434">
        <f>LT!J218</f>
        <v>58.333333333333336</v>
      </c>
      <c r="AB36" s="434">
        <f>LU!J218</f>
        <v>50</v>
      </c>
      <c r="AC36" s="434">
        <f>MT!J218</f>
        <v>50</v>
      </c>
      <c r="AD36" s="434">
        <f>NL!J218</f>
        <v>66.666666666666671</v>
      </c>
      <c r="AE36" s="434">
        <f>NO!J218</f>
        <v>58.333333333333336</v>
      </c>
      <c r="AF36" s="434">
        <f>NZ!J218</f>
        <v>75</v>
      </c>
      <c r="AG36" s="434">
        <f>PL!J218</f>
        <v>50</v>
      </c>
      <c r="AH36" s="434">
        <f>PT!J218</f>
        <v>75</v>
      </c>
      <c r="AI36" s="434">
        <f>RO!J218</f>
        <v>66.666666666666671</v>
      </c>
      <c r="AJ36" s="434">
        <f>SK!J218</f>
        <v>66.666666666666671</v>
      </c>
      <c r="AK36" s="434">
        <f>SI!J218</f>
        <v>66.666666666666671</v>
      </c>
      <c r="AL36" s="434">
        <f>ES!J218</f>
        <v>50</v>
      </c>
      <c r="AM36" s="434">
        <f>SE!J218</f>
        <v>75</v>
      </c>
      <c r="AN36" s="434">
        <f>CH!J218</f>
        <v>58.333333333333336</v>
      </c>
      <c r="AO36" s="434">
        <f>TU!J218</f>
        <v>41.666666666666664</v>
      </c>
      <c r="AP36" s="434">
        <f>UK!J218</f>
        <v>100</v>
      </c>
      <c r="AQ36" s="434">
        <f>US!J218</f>
        <v>100</v>
      </c>
    </row>
    <row r="37" spans="1:43" ht="15" customHeight="1" x14ac:dyDescent="0.25">
      <c r="A37" s="708" t="s">
        <v>5403</v>
      </c>
      <c r="B37" s="711">
        <f t="shared" si="0"/>
        <v>67.89473684210526</v>
      </c>
      <c r="C37" s="711">
        <f t="shared" si="1"/>
        <v>72.5</v>
      </c>
      <c r="D37" s="711">
        <f t="shared" si="2"/>
        <v>81.333333333333329</v>
      </c>
      <c r="E37" s="711">
        <f t="shared" si="3"/>
        <v>62.307692307692307</v>
      </c>
      <c r="F37" s="434">
        <f>AT!J225</f>
        <v>60</v>
      </c>
      <c r="G37" s="434">
        <f>AU!J225</f>
        <v>70</v>
      </c>
      <c r="H37" s="434">
        <f>BE!J225</f>
        <v>100</v>
      </c>
      <c r="I37" s="434">
        <f>BG!J225</f>
        <v>100</v>
      </c>
      <c r="J37" s="717">
        <f>CA!J225</f>
        <v>100</v>
      </c>
      <c r="K37" s="434">
        <f>HR!J225</f>
        <v>50</v>
      </c>
      <c r="L37" s="434">
        <f>CY!J225</f>
        <v>50</v>
      </c>
      <c r="M37" s="434">
        <f>CZ!J225</f>
        <v>50</v>
      </c>
      <c r="N37" s="434">
        <f>DK!J225</f>
        <v>50</v>
      </c>
      <c r="O37" s="434">
        <f>EE!J225</f>
        <v>10</v>
      </c>
      <c r="P37" s="434">
        <f>FI!J225</f>
        <v>100</v>
      </c>
      <c r="Q37" s="434">
        <f>FR!J225</f>
        <v>100</v>
      </c>
      <c r="R37" s="434">
        <f>DE!J225</f>
        <v>80</v>
      </c>
      <c r="S37" s="434">
        <f>GR!J225</f>
        <v>50</v>
      </c>
      <c r="T37" s="434">
        <f>HU!J225</f>
        <v>100</v>
      </c>
      <c r="U37" s="434">
        <f>IS!J225</f>
        <v>0</v>
      </c>
      <c r="V37" s="434">
        <f>IE!J225</f>
        <v>100</v>
      </c>
      <c r="W37" s="434">
        <f>IT!J225</f>
        <v>100</v>
      </c>
      <c r="X37" s="434">
        <f>JP!J225</f>
        <v>30</v>
      </c>
      <c r="Y37" s="434">
        <f>KR!J225</f>
        <v>100</v>
      </c>
      <c r="Z37" s="434">
        <f>LV!J225</f>
        <v>30</v>
      </c>
      <c r="AA37" s="434">
        <f>LT!J225</f>
        <v>20</v>
      </c>
      <c r="AB37" s="434">
        <f>LU!J225</f>
        <v>50</v>
      </c>
      <c r="AC37" s="434">
        <f>MT!J225</f>
        <v>50</v>
      </c>
      <c r="AD37" s="434">
        <f>NL!J225</f>
        <v>80</v>
      </c>
      <c r="AE37" s="434">
        <f>NO!J225</f>
        <v>50</v>
      </c>
      <c r="AF37" s="434">
        <f>NZ!J225</f>
        <v>80</v>
      </c>
      <c r="AG37" s="434">
        <f>PL!J225</f>
        <v>50</v>
      </c>
      <c r="AH37" s="434">
        <f>PT!J225</f>
        <v>100</v>
      </c>
      <c r="AI37" s="434">
        <f>RO!J225</f>
        <v>100</v>
      </c>
      <c r="AJ37" s="434">
        <f>SK!J225</f>
        <v>100</v>
      </c>
      <c r="AK37" s="434">
        <f>SI!J225</f>
        <v>100</v>
      </c>
      <c r="AL37" s="434">
        <f>ES!J225</f>
        <v>50</v>
      </c>
      <c r="AM37" s="434">
        <f>SE!J225</f>
        <v>100</v>
      </c>
      <c r="AN37" s="434">
        <f>CH!J225</f>
        <v>0</v>
      </c>
      <c r="AO37" s="434">
        <f>TU!J225</f>
        <v>20</v>
      </c>
      <c r="AP37" s="434">
        <f>UK!J225</f>
        <v>100</v>
      </c>
      <c r="AQ37" s="434">
        <f>US!J225</f>
        <v>100</v>
      </c>
    </row>
    <row r="38" spans="1:43" ht="15" customHeight="1" x14ac:dyDescent="0.25">
      <c r="A38" s="708" t="s">
        <v>5404</v>
      </c>
      <c r="B38" s="711">
        <f t="shared" si="0"/>
        <v>66.940789473684205</v>
      </c>
      <c r="C38" s="711">
        <f t="shared" si="1"/>
        <v>71.651785714285708</v>
      </c>
      <c r="D38" s="711">
        <f t="shared" si="2"/>
        <v>72.083333333333329</v>
      </c>
      <c r="E38" s="711">
        <f t="shared" si="3"/>
        <v>71.15384615384616</v>
      </c>
      <c r="F38" s="434">
        <f>AT!J231</f>
        <v>56.25</v>
      </c>
      <c r="G38" s="434">
        <f>AU!J231</f>
        <v>87.5</v>
      </c>
      <c r="H38" s="434">
        <f>BE!J231</f>
        <v>75</v>
      </c>
      <c r="I38" s="434">
        <f>BG!J231</f>
        <v>93.75</v>
      </c>
      <c r="J38" s="717">
        <f>CA!J231</f>
        <v>75</v>
      </c>
      <c r="K38" s="434">
        <f>HR!J231</f>
        <v>81.25</v>
      </c>
      <c r="L38" s="434">
        <f>CY!J231</f>
        <v>62.5</v>
      </c>
      <c r="M38" s="434">
        <f>CZ!J231</f>
        <v>68.75</v>
      </c>
      <c r="N38" s="434">
        <f>DK!J231</f>
        <v>62.5</v>
      </c>
      <c r="O38" s="434">
        <f>EE!J231</f>
        <v>43.75</v>
      </c>
      <c r="P38" s="434">
        <f>FI!J231</f>
        <v>56.25</v>
      </c>
      <c r="Q38" s="434">
        <f>FR!J231</f>
        <v>81.25</v>
      </c>
      <c r="R38" s="434">
        <f>DE!J231</f>
        <v>68.75</v>
      </c>
      <c r="S38" s="434">
        <f>GR!J231</f>
        <v>75</v>
      </c>
      <c r="T38" s="434">
        <f>HU!J231</f>
        <v>93.75</v>
      </c>
      <c r="U38" s="434">
        <f>IS!J231</f>
        <v>18.75</v>
      </c>
      <c r="V38" s="434">
        <f>IE!J231</f>
        <v>50</v>
      </c>
      <c r="W38" s="434">
        <f>IT!J231</f>
        <v>75</v>
      </c>
      <c r="X38" s="434">
        <f>JP!J231</f>
        <v>31.25</v>
      </c>
      <c r="Y38" s="434">
        <f>KR!J231</f>
        <v>31.25</v>
      </c>
      <c r="Z38" s="434">
        <f>LV!J231</f>
        <v>37.5</v>
      </c>
      <c r="AA38" s="434">
        <f>LT!J231</f>
        <v>43.75</v>
      </c>
      <c r="AB38" s="434">
        <f>LU!J231</f>
        <v>75</v>
      </c>
      <c r="AC38" s="434">
        <f>MT!J231</f>
        <v>75</v>
      </c>
      <c r="AD38" s="434">
        <f>NL!J231</f>
        <v>93.75</v>
      </c>
      <c r="AE38" s="434">
        <f>NO!J231</f>
        <v>56.25</v>
      </c>
      <c r="AF38" s="434">
        <f>NZ!J231</f>
        <v>81.25</v>
      </c>
      <c r="AG38" s="434">
        <f>PL!J231</f>
        <v>87.5</v>
      </c>
      <c r="AH38" s="434">
        <f>PT!J231</f>
        <v>93.75</v>
      </c>
      <c r="AI38" s="434">
        <f>RO!J231</f>
        <v>93.75</v>
      </c>
      <c r="AJ38" s="434">
        <f>SK!J231</f>
        <v>81.25</v>
      </c>
      <c r="AK38" s="434">
        <f>SI!J231</f>
        <v>62.5</v>
      </c>
      <c r="AL38" s="434">
        <f>ES!J231</f>
        <v>68.75</v>
      </c>
      <c r="AM38" s="434">
        <f>SE!J231</f>
        <v>81.25</v>
      </c>
      <c r="AN38" s="434">
        <f>CH!J231</f>
        <v>37.5</v>
      </c>
      <c r="AO38" s="434">
        <f>TU!J231</f>
        <v>25</v>
      </c>
      <c r="AP38" s="434">
        <f>UK!J231</f>
        <v>68.75</v>
      </c>
      <c r="AQ38" s="434">
        <f>US!J231</f>
        <v>93.75</v>
      </c>
    </row>
    <row r="39" spans="1:43" ht="15" customHeight="1" x14ac:dyDescent="0.25">
      <c r="A39" s="708" t="s">
        <v>5405</v>
      </c>
      <c r="B39" s="711">
        <f t="shared" si="0"/>
        <v>47.076023391812868</v>
      </c>
      <c r="C39" s="711">
        <f t="shared" si="1"/>
        <v>46.626984126984119</v>
      </c>
      <c r="D39" s="711">
        <f t="shared" si="2"/>
        <v>50.74074074074074</v>
      </c>
      <c r="E39" s="711">
        <f t="shared" si="3"/>
        <v>41.880341880341881</v>
      </c>
      <c r="F39" s="434">
        <f>AT!J240</f>
        <v>44.444444444444443</v>
      </c>
      <c r="G39" s="434">
        <f>AU!J240</f>
        <v>72.222222222222229</v>
      </c>
      <c r="H39" s="434">
        <f>BE!J240</f>
        <v>61.111111111111114</v>
      </c>
      <c r="I39" s="434">
        <f>BG!J240</f>
        <v>72.222222222222229</v>
      </c>
      <c r="J39" s="717">
        <f>CA!J240</f>
        <v>94.444444444444443</v>
      </c>
      <c r="K39" s="434">
        <f>HR!J240</f>
        <v>44.444444444444443</v>
      </c>
      <c r="L39" s="434">
        <f>CY!J240</f>
        <v>44.444444444444443</v>
      </c>
      <c r="M39" s="434">
        <f>CZ!J240</f>
        <v>16.666666666666668</v>
      </c>
      <c r="N39" s="434">
        <f>DK!J240</f>
        <v>38.888888888888886</v>
      </c>
      <c r="O39" s="434">
        <f>EE!J240</f>
        <v>33.333333333333336</v>
      </c>
      <c r="P39" s="434">
        <f>FI!J240</f>
        <v>77.777777777777771</v>
      </c>
      <c r="Q39" s="434">
        <f>FR!J240</f>
        <v>61.111111111111114</v>
      </c>
      <c r="R39" s="434">
        <f>DE!J240</f>
        <v>16.666666666666668</v>
      </c>
      <c r="S39" s="434">
        <f>GR!J240</f>
        <v>55.555555555555557</v>
      </c>
      <c r="T39" s="434">
        <f>HU!J240</f>
        <v>72.222222222222229</v>
      </c>
      <c r="U39" s="434">
        <f>IS!J240</f>
        <v>0</v>
      </c>
      <c r="V39" s="434">
        <f>IE!J240</f>
        <v>55.555555555555557</v>
      </c>
      <c r="W39" s="434">
        <f>IT!J240</f>
        <v>11.111111111111111</v>
      </c>
      <c r="X39" s="434">
        <f>JP!J240</f>
        <v>11.111111111111111</v>
      </c>
      <c r="Y39" s="434">
        <f>KR!J240</f>
        <v>44.444444444444443</v>
      </c>
      <c r="Z39" s="434">
        <f>LV!J240</f>
        <v>33.333333333333336</v>
      </c>
      <c r="AA39" s="434">
        <f>LT!J240</f>
        <v>50</v>
      </c>
      <c r="AB39" s="434">
        <f>LU!J240</f>
        <v>22.222222222222221</v>
      </c>
      <c r="AC39" s="434">
        <f>MT!J240</f>
        <v>27.777777777777779</v>
      </c>
      <c r="AD39" s="434">
        <f>NL!J240</f>
        <v>50</v>
      </c>
      <c r="AE39" s="434">
        <f>NO!J240</f>
        <v>72.222222222222229</v>
      </c>
      <c r="AF39" s="434">
        <f>NZ!J240</f>
        <v>77.777777777777771</v>
      </c>
      <c r="AG39" s="434">
        <f>PL!J240</f>
        <v>22.222222222222221</v>
      </c>
      <c r="AH39" s="434">
        <f>PT!J240</f>
        <v>83.333333333333329</v>
      </c>
      <c r="AI39" s="434">
        <f>RO!J240</f>
        <v>50</v>
      </c>
      <c r="AJ39" s="434">
        <f>SK!J240</f>
        <v>38.888888888888886</v>
      </c>
      <c r="AK39" s="434">
        <f>SI!J240</f>
        <v>38.888888888888886</v>
      </c>
      <c r="AL39" s="434">
        <f>ES!J240</f>
        <v>27.777777777777779</v>
      </c>
      <c r="AM39" s="434">
        <f>SE!J240</f>
        <v>83.333333333333329</v>
      </c>
      <c r="AN39" s="434">
        <f>CH!J240</f>
        <v>27.777777777777779</v>
      </c>
      <c r="AO39" s="434">
        <f>TU!J240</f>
        <v>16.666666666666668</v>
      </c>
      <c r="AP39" s="434">
        <f>UK!J240</f>
        <v>72.222222222222229</v>
      </c>
      <c r="AQ39" s="434">
        <f>US!J240</f>
        <v>66.666666666666671</v>
      </c>
    </row>
    <row r="40" spans="1:43" s="11" customFormat="1" ht="15" customHeight="1" x14ac:dyDescent="0.25">
      <c r="A40" s="735" t="s">
        <v>6902</v>
      </c>
      <c r="B40" s="736">
        <f t="shared" ref="B40:B44" si="4">AVERAGE(F40:AQ40)</f>
        <v>45.687134502923975</v>
      </c>
      <c r="C40" s="736">
        <f t="shared" ref="C40:C44" si="5">AVERAGE(F40,H40,I40,K40,L40,M40,N40:T40,V40:W40,Z40:AD40,AG40:AM40,AP40)</f>
        <v>42.140376984126981</v>
      </c>
      <c r="D40" s="736">
        <f t="shared" ref="D40:D44" si="6">AVERAGE(F40,H40,N40,P40,Q40,R40,S40,V40,W40,AD40,AH40,AL40,AM40,AP40,AB40)</f>
        <v>52.175925925925938</v>
      </c>
      <c r="E40" s="736">
        <f t="shared" ref="E40:E44" si="7">AVERAGE(I40,K40,L40,M40,O40,T40,Z40,AA40,AC40,AG40,AI40,AJ40,AK40)</f>
        <v>30.560897435897438</v>
      </c>
      <c r="F40" s="717">
        <f>AT!J250</f>
        <v>62.638888888888886</v>
      </c>
      <c r="G40" s="717">
        <f>AU!J250</f>
        <v>66.805555555555557</v>
      </c>
      <c r="H40" s="717">
        <f>BE!J250</f>
        <v>52.9861111111111</v>
      </c>
      <c r="I40" s="717">
        <f>BG!J250</f>
        <v>27.916666666666671</v>
      </c>
      <c r="J40" s="717">
        <f>CA!J250</f>
        <v>48.75</v>
      </c>
      <c r="K40" s="717">
        <f>HR!J250</f>
        <v>20.277777777777775</v>
      </c>
      <c r="L40" s="717">
        <f>CY!J250</f>
        <v>30.833333333333332</v>
      </c>
      <c r="M40" s="717">
        <f>CZ!J250</f>
        <v>43.541666666666671</v>
      </c>
      <c r="N40" s="717">
        <f>DK!J250</f>
        <v>52.708333333333336</v>
      </c>
      <c r="O40" s="717">
        <f>EE!J250</f>
        <v>27.222222222222221</v>
      </c>
      <c r="P40" s="717">
        <f>FI!J250</f>
        <v>53.055555555555564</v>
      </c>
      <c r="Q40" s="717">
        <f>FR!J250</f>
        <v>49.583333333333336</v>
      </c>
      <c r="R40" s="717">
        <f>DE!J250</f>
        <v>42.916666666666671</v>
      </c>
      <c r="S40" s="717">
        <f>GR!J250</f>
        <v>26.527777777777779</v>
      </c>
      <c r="T40" s="717">
        <f>HU!J250</f>
        <v>39.652777777777771</v>
      </c>
      <c r="U40" s="717">
        <f>IS!J250</f>
        <v>40.486111111111114</v>
      </c>
      <c r="V40" s="717">
        <f>IE!J250</f>
        <v>58.194444444444443</v>
      </c>
      <c r="W40" s="717">
        <f>IT!J250</f>
        <v>64.722222222222214</v>
      </c>
      <c r="X40" s="717">
        <f>JP!J250</f>
        <v>50.625</v>
      </c>
      <c r="Y40" s="717">
        <f>KR!J250</f>
        <v>36.180555555555557</v>
      </c>
      <c r="Z40" s="717">
        <f>LV!J250</f>
        <v>16.805555555555557</v>
      </c>
      <c r="AA40" s="717">
        <f>LT!J250</f>
        <v>25.972222222222221</v>
      </c>
      <c r="AB40" s="717">
        <f>LU!J250</f>
        <v>42.777777777777779</v>
      </c>
      <c r="AC40" s="717">
        <f>MT!J250</f>
        <v>45.486111111111114</v>
      </c>
      <c r="AD40" s="717">
        <f>NL!J250</f>
        <v>55.069444444444443</v>
      </c>
      <c r="AE40" s="717">
        <f>NO!J250</f>
        <v>66.736111111111114</v>
      </c>
      <c r="AF40" s="717">
        <f>NZ!J250</f>
        <v>75.486111111111114</v>
      </c>
      <c r="AG40" s="717">
        <f>PL!J250</f>
        <v>25.555555555555557</v>
      </c>
      <c r="AH40" s="717">
        <f>PT!J250</f>
        <v>42.5</v>
      </c>
      <c r="AI40" s="717">
        <f>RO!J250</f>
        <v>45.000000000000007</v>
      </c>
      <c r="AJ40" s="717">
        <f>SK!J250</f>
        <v>30.625000000000004</v>
      </c>
      <c r="AK40" s="717">
        <f>SI!J250</f>
        <v>18.402777777777779</v>
      </c>
      <c r="AL40" s="717">
        <f>ES!J250</f>
        <v>53.125</v>
      </c>
      <c r="AM40" s="717">
        <f>SE!J250</f>
        <v>61.944444444444443</v>
      </c>
      <c r="AN40" s="717">
        <f>CH!J250</f>
        <v>69.861111111111114</v>
      </c>
      <c r="AO40" s="717">
        <f>TU!J250</f>
        <v>32.222222222222229</v>
      </c>
      <c r="AP40" s="717">
        <f>UK!J250</f>
        <v>63.888888888888886</v>
      </c>
      <c r="AQ40" s="717">
        <f>US!J250</f>
        <v>69.027777777777786</v>
      </c>
    </row>
    <row r="41" spans="1:43" s="11" customFormat="1" ht="15" customHeight="1" x14ac:dyDescent="0.25">
      <c r="A41" s="737" t="s">
        <v>6903</v>
      </c>
      <c r="B41" s="736">
        <f t="shared" si="4"/>
        <v>55.116959064327482</v>
      </c>
      <c r="C41" s="736">
        <f t="shared" si="5"/>
        <v>53.769841269841272</v>
      </c>
      <c r="D41" s="736">
        <f t="shared" si="6"/>
        <v>60.925925925925938</v>
      </c>
      <c r="E41" s="736">
        <f t="shared" si="7"/>
        <v>45.512820512820518</v>
      </c>
      <c r="F41" s="717">
        <f>AT!J251</f>
        <v>63.888888888888893</v>
      </c>
      <c r="G41" s="717">
        <f>AU!J251</f>
        <v>55.555555555555564</v>
      </c>
      <c r="H41" s="717">
        <f>BE!J251</f>
        <v>69.444444444444443</v>
      </c>
      <c r="I41" s="717">
        <f>BG!J251</f>
        <v>50</v>
      </c>
      <c r="J41" s="717">
        <f>CA!J251</f>
        <v>41.666666666666664</v>
      </c>
      <c r="K41" s="717">
        <f>HR!J251</f>
        <v>52.777777777777779</v>
      </c>
      <c r="L41" s="717">
        <f>CY!J251</f>
        <v>33.333333333333336</v>
      </c>
      <c r="M41" s="717">
        <f>CZ!J251</f>
        <v>58.333333333333336</v>
      </c>
      <c r="N41" s="717">
        <f>DK!J251</f>
        <v>58.333333333333336</v>
      </c>
      <c r="O41" s="717">
        <f>EE!J251</f>
        <v>38.888888888888886</v>
      </c>
      <c r="P41" s="717">
        <f>FI!J251</f>
        <v>55.555555555555564</v>
      </c>
      <c r="Q41" s="717">
        <f>FR!J251</f>
        <v>83.333333333333329</v>
      </c>
      <c r="R41" s="717">
        <f>DE!J251</f>
        <v>50</v>
      </c>
      <c r="S41" s="717">
        <f>GR!J251</f>
        <v>61.111111111111107</v>
      </c>
      <c r="T41" s="717">
        <f>HU!J251</f>
        <v>52.777777777777779</v>
      </c>
      <c r="U41" s="717">
        <f>IS!J251</f>
        <v>61.111111111111114</v>
      </c>
      <c r="V41" s="717">
        <f>IE!J251</f>
        <v>52.777777777777779</v>
      </c>
      <c r="W41" s="717">
        <f>IT!J251</f>
        <v>72.222222222222214</v>
      </c>
      <c r="X41" s="717">
        <f>JP!J251</f>
        <v>75</v>
      </c>
      <c r="Y41" s="717">
        <f>KR!J251</f>
        <v>22.222222222222225</v>
      </c>
      <c r="Z41" s="717">
        <f>LV!J251</f>
        <v>30.555555555555557</v>
      </c>
      <c r="AA41" s="717">
        <f>LT!J251</f>
        <v>30.555555555555557</v>
      </c>
      <c r="AB41" s="717">
        <f>LU!J251</f>
        <v>69.444444444444443</v>
      </c>
      <c r="AC41" s="717">
        <f>MT!J251</f>
        <v>27.777777777777782</v>
      </c>
      <c r="AD41" s="717">
        <f>NL!J251</f>
        <v>77.777777777777786</v>
      </c>
      <c r="AE41" s="717">
        <f>NO!J251</f>
        <v>69.444444444444443</v>
      </c>
      <c r="AF41" s="717">
        <f>NZ!J251</f>
        <v>69.444444444444443</v>
      </c>
      <c r="AG41" s="717">
        <f>PL!J251</f>
        <v>63.888888888888893</v>
      </c>
      <c r="AH41" s="717">
        <f>PT!J251</f>
        <v>33.333333333333336</v>
      </c>
      <c r="AI41" s="717">
        <f>RO!J251</f>
        <v>66.666666666666671</v>
      </c>
      <c r="AJ41" s="717">
        <f>SK!J251</f>
        <v>50</v>
      </c>
      <c r="AK41" s="717">
        <f>SI!J251</f>
        <v>36.111111111111114</v>
      </c>
      <c r="AL41" s="717">
        <f>ES!J251</f>
        <v>50</v>
      </c>
      <c r="AM41" s="717">
        <f>SE!J251</f>
        <v>77.777777777777771</v>
      </c>
      <c r="AN41" s="717">
        <f>CH!J251</f>
        <v>77.777777777777786</v>
      </c>
      <c r="AO41" s="717">
        <f>TU!J251</f>
        <v>72.222222222222229</v>
      </c>
      <c r="AP41" s="717">
        <f>UK!J251</f>
        <v>38.888888888888886</v>
      </c>
      <c r="AQ41" s="717">
        <f>US!J251</f>
        <v>44.44444444444445</v>
      </c>
    </row>
    <row r="42" spans="1:43" s="11" customFormat="1" ht="15" customHeight="1" x14ac:dyDescent="0.25">
      <c r="A42" s="737" t="s">
        <v>6904</v>
      </c>
      <c r="B42" s="736">
        <f t="shared" si="4"/>
        <v>54.166666666666671</v>
      </c>
      <c r="C42" s="736">
        <f t="shared" si="5"/>
        <v>49.761904761904766</v>
      </c>
      <c r="D42" s="736">
        <f t="shared" si="6"/>
        <v>58.333333333333321</v>
      </c>
      <c r="E42" s="736">
        <f t="shared" si="7"/>
        <v>39.871794871794869</v>
      </c>
      <c r="F42" s="717">
        <f>AT!J267</f>
        <v>61.666666666666664</v>
      </c>
      <c r="G42" s="717">
        <f>AU!J267</f>
        <v>53.333333333333329</v>
      </c>
      <c r="H42" s="717">
        <f>BE!J267</f>
        <v>71.666666666666657</v>
      </c>
      <c r="I42" s="717">
        <f>BG!J267</f>
        <v>28.333333333333336</v>
      </c>
      <c r="J42" s="717">
        <f>CA!J267</f>
        <v>53.333333333333329</v>
      </c>
      <c r="K42" s="717">
        <f>HR!J267</f>
        <v>20</v>
      </c>
      <c r="L42" s="717">
        <f>CY!J267</f>
        <v>48.333333333333329</v>
      </c>
      <c r="M42" s="717">
        <f>CZ!J267</f>
        <v>53.333333333333336</v>
      </c>
      <c r="N42" s="717">
        <f>DK!J267</f>
        <v>48.333333333333336</v>
      </c>
      <c r="O42" s="717">
        <f>EE!J267</f>
        <v>45</v>
      </c>
      <c r="P42" s="717">
        <f>FI!J267</f>
        <v>73.333333333333343</v>
      </c>
      <c r="Q42" s="717">
        <f>FR!J267</f>
        <v>81.666666666666657</v>
      </c>
      <c r="R42" s="717">
        <f>DE!J267</f>
        <v>30</v>
      </c>
      <c r="S42" s="717">
        <f>GR!J267</f>
        <v>28.333333333333336</v>
      </c>
      <c r="T42" s="717">
        <f>HU!J267</f>
        <v>35</v>
      </c>
      <c r="U42" s="717">
        <f>IS!J267</f>
        <v>80</v>
      </c>
      <c r="V42" s="717">
        <f>IE!J267</f>
        <v>55</v>
      </c>
      <c r="W42" s="717">
        <f>IT!J267</f>
        <v>78.333333333333329</v>
      </c>
      <c r="X42" s="717">
        <f>JP!J267</f>
        <v>90</v>
      </c>
      <c r="Y42" s="717">
        <f>KR!J267</f>
        <v>68.333333333333329</v>
      </c>
      <c r="Z42" s="717">
        <f>LV!J267</f>
        <v>28.333333333333336</v>
      </c>
      <c r="AA42" s="717">
        <f>LT!J267</f>
        <v>40</v>
      </c>
      <c r="AB42" s="717">
        <f>LU!J267</f>
        <v>51.666666666666671</v>
      </c>
      <c r="AC42" s="717">
        <f>MT!J267</f>
        <v>58.333333333333329</v>
      </c>
      <c r="AD42" s="717">
        <f>NL!J267</f>
        <v>55</v>
      </c>
      <c r="AE42" s="717">
        <f>NO!J267</f>
        <v>60</v>
      </c>
      <c r="AF42" s="717">
        <f>NZ!J267</f>
        <v>70</v>
      </c>
      <c r="AG42" s="717">
        <f>PL!J267</f>
        <v>38.333333333333336</v>
      </c>
      <c r="AH42" s="717">
        <f>PT!J267</f>
        <v>70</v>
      </c>
      <c r="AI42" s="717">
        <f>RO!J267</f>
        <v>55</v>
      </c>
      <c r="AJ42" s="717">
        <f>SK!J267</f>
        <v>43.333333333333336</v>
      </c>
      <c r="AK42" s="717">
        <f>SI!J267</f>
        <v>25</v>
      </c>
      <c r="AL42" s="717">
        <f>ES!J267</f>
        <v>66.666666666666657</v>
      </c>
      <c r="AM42" s="717">
        <f>SE!J267</f>
        <v>61.666666666666664</v>
      </c>
      <c r="AN42" s="717">
        <f>CH!J267</f>
        <v>85</v>
      </c>
      <c r="AO42" s="717">
        <f>TU!J267</f>
        <v>31.666666666666668</v>
      </c>
      <c r="AP42" s="717">
        <f>UK!J267</f>
        <v>41.666666666666664</v>
      </c>
      <c r="AQ42" s="717">
        <f>US!J267</f>
        <v>73.333333333333343</v>
      </c>
    </row>
    <row r="43" spans="1:43" s="11" customFormat="1" ht="15" customHeight="1" x14ac:dyDescent="0.25">
      <c r="A43" s="737" t="s">
        <v>6905</v>
      </c>
      <c r="B43" s="736">
        <f t="shared" si="4"/>
        <v>35.416666666666671</v>
      </c>
      <c r="C43" s="736">
        <f t="shared" si="5"/>
        <v>31.249999999999996</v>
      </c>
      <c r="D43" s="736">
        <f t="shared" si="6"/>
        <v>46.944444444444443</v>
      </c>
      <c r="E43" s="736">
        <f t="shared" si="7"/>
        <v>13.141025641025639</v>
      </c>
      <c r="F43" s="717">
        <f>AT!J283</f>
        <v>70.833333333333329</v>
      </c>
      <c r="G43" s="717">
        <f>AU!J283</f>
        <v>75</v>
      </c>
      <c r="H43" s="717">
        <f>BE!J283</f>
        <v>41.666666666666664</v>
      </c>
      <c r="I43" s="717">
        <f>BG!J283</f>
        <v>0</v>
      </c>
      <c r="J43" s="717">
        <f>CA!J283</f>
        <v>50</v>
      </c>
      <c r="K43" s="717">
        <f>HR!J283</f>
        <v>0</v>
      </c>
      <c r="L43" s="717">
        <f>CY!J283</f>
        <v>16.666666666666668</v>
      </c>
      <c r="M43" s="717">
        <f>CZ!J283</f>
        <v>29.166666666666668</v>
      </c>
      <c r="N43" s="717">
        <f>DK!J283</f>
        <v>45.833333333333336</v>
      </c>
      <c r="O43" s="717">
        <f>EE!J283</f>
        <v>0</v>
      </c>
      <c r="P43" s="717">
        <f>FI!J283</f>
        <v>50</v>
      </c>
      <c r="Q43" s="717">
        <f>FR!J283</f>
        <v>25</v>
      </c>
      <c r="R43" s="717">
        <f>DE!J283</f>
        <v>58.333333333333336</v>
      </c>
      <c r="S43" s="717">
        <f>GR!J283</f>
        <v>0</v>
      </c>
      <c r="T43" s="717">
        <f>HU!J283</f>
        <v>41.666666666666664</v>
      </c>
      <c r="U43" s="717">
        <f>IS!J283</f>
        <v>20.833333333333332</v>
      </c>
      <c r="V43" s="717">
        <f>IE!J283</f>
        <v>58.333333333333336</v>
      </c>
      <c r="W43" s="717">
        <f>IT!J283</f>
        <v>50</v>
      </c>
      <c r="X43" s="717">
        <f>JP!J283</f>
        <v>20.833333333333332</v>
      </c>
      <c r="Y43" s="717">
        <f>KR!J283</f>
        <v>16.666666666666668</v>
      </c>
      <c r="Z43" s="717">
        <f>LV!J283</f>
        <v>0</v>
      </c>
      <c r="AA43" s="717">
        <f>LT!J283</f>
        <v>8.3333333333333339</v>
      </c>
      <c r="AB43" s="717">
        <f>LU!J283</f>
        <v>41.666666666666664</v>
      </c>
      <c r="AC43" s="717">
        <f>MT!J283</f>
        <v>45.833333333333336</v>
      </c>
      <c r="AD43" s="717">
        <f>NL!J283</f>
        <v>45.833333333333336</v>
      </c>
      <c r="AE43" s="717">
        <f>NO!J283</f>
        <v>58.333333333333336</v>
      </c>
      <c r="AF43" s="717">
        <f>NZ!J283</f>
        <v>83.333333333333329</v>
      </c>
      <c r="AG43" s="717">
        <f>PL!J283</f>
        <v>0</v>
      </c>
      <c r="AH43" s="717">
        <f>PT!J283</f>
        <v>29.166666666666668</v>
      </c>
      <c r="AI43" s="717">
        <f>RO!J283</f>
        <v>25</v>
      </c>
      <c r="AJ43" s="717">
        <f>SK!J283</f>
        <v>0</v>
      </c>
      <c r="AK43" s="717">
        <f>SI!J283</f>
        <v>4.166666666666667</v>
      </c>
      <c r="AL43" s="717">
        <f>ES!J283</f>
        <v>37.5</v>
      </c>
      <c r="AM43" s="717">
        <f>SE!J283</f>
        <v>58.333333333333336</v>
      </c>
      <c r="AN43" s="717">
        <f>CH!J283</f>
        <v>62.5</v>
      </c>
      <c r="AO43" s="717">
        <f>TU!J283</f>
        <v>4.166666666666667</v>
      </c>
      <c r="AP43" s="717">
        <f>UK!J283</f>
        <v>91.666666666666671</v>
      </c>
      <c r="AQ43" s="717">
        <f>US!J283</f>
        <v>79.166666666666671</v>
      </c>
    </row>
    <row r="44" spans="1:43" s="11" customFormat="1" ht="15" customHeight="1" x14ac:dyDescent="0.25">
      <c r="A44" s="737" t="s">
        <v>6906</v>
      </c>
      <c r="B44" s="736">
        <f t="shared" si="4"/>
        <v>38.048245614035082</v>
      </c>
      <c r="C44" s="736">
        <f t="shared" si="5"/>
        <v>33.779761904761912</v>
      </c>
      <c r="D44" s="736">
        <f t="shared" si="6"/>
        <v>42.5</v>
      </c>
      <c r="E44" s="736">
        <f t="shared" si="7"/>
        <v>23.717948717948715</v>
      </c>
      <c r="F44" s="717">
        <f>AT!J294</f>
        <v>54.166666666666664</v>
      </c>
      <c r="G44" s="717">
        <f>AU!J294</f>
        <v>83.333333333333329</v>
      </c>
      <c r="H44" s="717">
        <f>BE!J294</f>
        <v>29.166666666666668</v>
      </c>
      <c r="I44" s="717">
        <f>BG!J294</f>
        <v>33.333333333333336</v>
      </c>
      <c r="J44" s="717">
        <f>CA!J294</f>
        <v>50</v>
      </c>
      <c r="K44" s="717">
        <f>HR!J294</f>
        <v>8.3333333333333339</v>
      </c>
      <c r="L44" s="717">
        <f>CY!J294</f>
        <v>25</v>
      </c>
      <c r="M44" s="717">
        <f>CZ!J294</f>
        <v>33.333333333333336</v>
      </c>
      <c r="N44" s="717">
        <f>DK!J294</f>
        <v>58.333333333333336</v>
      </c>
      <c r="O44" s="717">
        <f>EE!J294</f>
        <v>25</v>
      </c>
      <c r="P44" s="717">
        <f>FI!J294</f>
        <v>33.333333333333336</v>
      </c>
      <c r="Q44" s="717">
        <f>FR!J294</f>
        <v>8.3333333333333339</v>
      </c>
      <c r="R44" s="717">
        <f>DE!J294</f>
        <v>33.333333333333336</v>
      </c>
      <c r="S44" s="717">
        <f>GR!J294</f>
        <v>16.666666666666668</v>
      </c>
      <c r="T44" s="717">
        <f>HU!J294</f>
        <v>29.166666666666668</v>
      </c>
      <c r="U44" s="717">
        <f>IS!J294</f>
        <v>0</v>
      </c>
      <c r="V44" s="717">
        <f>IE!J294</f>
        <v>66.666666666666671</v>
      </c>
      <c r="W44" s="717">
        <f>IT!J294</f>
        <v>58.333333333333336</v>
      </c>
      <c r="X44" s="717">
        <f>JP!J294</f>
        <v>16.666666666666668</v>
      </c>
      <c r="Y44" s="717">
        <f>KR!J294</f>
        <v>37.5</v>
      </c>
      <c r="Z44" s="717">
        <f>LV!J294</f>
        <v>8.3333333333333339</v>
      </c>
      <c r="AA44" s="717">
        <f>LT!J294</f>
        <v>25</v>
      </c>
      <c r="AB44" s="717">
        <f>LU!J294</f>
        <v>8.3333333333333339</v>
      </c>
      <c r="AC44" s="717">
        <f>MT!J294</f>
        <v>50</v>
      </c>
      <c r="AD44" s="717">
        <f>NL!J294</f>
        <v>41.666666666666664</v>
      </c>
      <c r="AE44" s="717">
        <f>NO!J294</f>
        <v>79.166666666666671</v>
      </c>
      <c r="AF44" s="717">
        <f>NZ!J294</f>
        <v>79.166666666666671</v>
      </c>
      <c r="AG44" s="717">
        <f>PL!J294</f>
        <v>0</v>
      </c>
      <c r="AH44" s="717">
        <f>PT!J294</f>
        <v>37.5</v>
      </c>
      <c r="AI44" s="717">
        <f>RO!J294</f>
        <v>33.333333333333336</v>
      </c>
      <c r="AJ44" s="717">
        <f>SK!J294</f>
        <v>29.166666666666668</v>
      </c>
      <c r="AK44" s="717">
        <f>SI!J294</f>
        <v>8.3333333333333339</v>
      </c>
      <c r="AL44" s="717">
        <f>ES!J294</f>
        <v>58.333333333333336</v>
      </c>
      <c r="AM44" s="717">
        <f>SE!J294</f>
        <v>50</v>
      </c>
      <c r="AN44" s="717">
        <f>CH!J294</f>
        <v>54.166666666666664</v>
      </c>
      <c r="AO44" s="717">
        <f>TU!J294</f>
        <v>20.833333333333332</v>
      </c>
      <c r="AP44" s="717">
        <f>UK!J294</f>
        <v>83.333333333333329</v>
      </c>
      <c r="AQ44" s="717">
        <f>US!J294</f>
        <v>79.166666666666671</v>
      </c>
    </row>
  </sheetData>
  <pageMargins left="0.7" right="0.7" top="0.75" bottom="0.75" header="0.3" footer="0.3"/>
  <pageSetup paperSize="9"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95AE8D83-0D2E-4D10-AF82-B3D8F3A326AC}">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755A4928-CEB7-4671-8149-6F01C62F3CBC}">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40</vt:i4>
      </vt:variant>
      <vt:variant>
        <vt:lpstr>Rangos con nombre</vt:lpstr>
      </vt:variant>
      <vt:variant>
        <vt:i4>3</vt:i4>
      </vt:variant>
    </vt:vector>
  </HeadingPairs>
  <TitlesOfParts>
    <vt:vector size="43" baseType="lpstr">
      <vt:lpstr>Structure</vt:lpstr>
      <vt:lpstr>AU</vt:lpstr>
      <vt:lpstr>AT</vt:lpstr>
      <vt:lpstr>BE</vt:lpstr>
      <vt:lpstr>BG</vt:lpstr>
      <vt:lpstr>CA</vt:lpstr>
      <vt:lpstr>HR</vt:lpstr>
      <vt:lpstr>CY</vt:lpstr>
      <vt:lpstr>CZ</vt:lpstr>
      <vt:lpstr>DK</vt:lpstr>
      <vt:lpstr>EE</vt:lpstr>
      <vt:lpstr>FI</vt:lpstr>
      <vt:lpstr>FR</vt:lpstr>
      <vt:lpstr>DE</vt:lpstr>
      <vt:lpstr>GR</vt:lpstr>
      <vt:lpstr>HU</vt:lpstr>
      <vt:lpstr>IS</vt:lpstr>
      <vt:lpstr>IE</vt:lpstr>
      <vt:lpstr>IT</vt:lpstr>
      <vt:lpstr>JP</vt:lpstr>
      <vt:lpstr>KR</vt:lpstr>
      <vt:lpstr>LV</vt:lpstr>
      <vt:lpstr>LT</vt:lpstr>
      <vt:lpstr>LU</vt:lpstr>
      <vt:lpstr>MT</vt:lpstr>
      <vt:lpstr>NL</vt:lpstr>
      <vt:lpstr>NZ</vt:lpstr>
      <vt:lpstr>NO</vt:lpstr>
      <vt:lpstr>PL</vt:lpstr>
      <vt:lpstr>PT</vt:lpstr>
      <vt:lpstr>RO</vt:lpstr>
      <vt:lpstr>SK</vt:lpstr>
      <vt:lpstr>SI</vt:lpstr>
      <vt:lpstr>ES</vt:lpstr>
      <vt:lpstr>SE</vt:lpstr>
      <vt:lpstr>CH</vt:lpstr>
      <vt:lpstr>TU</vt:lpstr>
      <vt:lpstr>UK</vt:lpstr>
      <vt:lpstr>US</vt:lpstr>
      <vt:lpstr>Summary 2014</vt:lpstr>
      <vt:lpstr>CZ!_ftn1</vt:lpstr>
      <vt:lpstr>CZ!_ftnref1</vt:lpstr>
      <vt:lpstr>CZ!_ftnref2</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Zvezda Vankova</dc:creator>
  <cp:lastModifiedBy>Usuario de Windows</cp:lastModifiedBy>
  <cp:lastPrinted>2015-04-09T07:38:59Z</cp:lastPrinted>
  <dcterms:created xsi:type="dcterms:W3CDTF">2014-10-21T10:00:28Z</dcterms:created>
  <dcterms:modified xsi:type="dcterms:W3CDTF">2015-07-14T10:14:46Z</dcterms:modified>
</cp:coreProperties>
</file>